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0311"/>
  <workbookPr/>
  <mc:AlternateContent xmlns:mc="http://schemas.openxmlformats.org/markup-compatibility/2006">
    <mc:Choice Requires="x15">
      <x15ac:absPath xmlns:x15ac="http://schemas.microsoft.com/office/spreadsheetml/2010/11/ac" url="/Users/chrislittle/GitHub/speedsheet/mvp/data/excel_files/"/>
    </mc:Choice>
  </mc:AlternateContent>
  <xr:revisionPtr revIDLastSave="0" documentId="13_ncr:1_{F2A99122-9B6E-9246-A980-6DF0ACCFC1DB}" xr6:coauthVersionLast="47" xr6:coauthVersionMax="47" xr10:uidLastSave="{00000000-0000-0000-0000-000000000000}"/>
  <bookViews>
    <workbookView xWindow="38400" yWindow="500" windowWidth="38400" windowHeight="19680" xr2:uid="{00000000-000D-0000-FFFF-FFFF00000000}"/>
  </bookViews>
  <sheets>
    <sheet name="Sheet1" sheetId="1" r:id="rId1"/>
  </sheet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AA5269" i="1" l="1"/>
  <c r="AA5268" i="1"/>
  <c r="AA5267" i="1"/>
  <c r="AA5266" i="1"/>
  <c r="AA5265" i="1"/>
  <c r="AA5264" i="1"/>
  <c r="AA5263" i="1"/>
  <c r="AA5262" i="1"/>
  <c r="AA5261" i="1"/>
  <c r="AA5260" i="1"/>
  <c r="AA5259" i="1"/>
  <c r="AA5258" i="1"/>
  <c r="AA5257" i="1"/>
  <c r="AA5256" i="1"/>
  <c r="AA5255" i="1"/>
  <c r="AA5254" i="1"/>
  <c r="AA5253" i="1"/>
  <c r="AA5252" i="1"/>
  <c r="AA5251" i="1"/>
  <c r="AA5250" i="1"/>
  <c r="AA5249" i="1"/>
  <c r="AA5248" i="1"/>
  <c r="AA5247" i="1"/>
  <c r="AA5246" i="1"/>
  <c r="AA5245" i="1"/>
  <c r="AA5244" i="1"/>
  <c r="AA5243" i="1"/>
  <c r="AA5242" i="1"/>
  <c r="AA5241" i="1"/>
  <c r="AA5240" i="1"/>
  <c r="AA5239" i="1"/>
  <c r="AA5238" i="1"/>
  <c r="AA5237" i="1"/>
  <c r="AA5236" i="1"/>
  <c r="AA5235" i="1"/>
  <c r="AA5234" i="1"/>
  <c r="AA5233" i="1"/>
  <c r="AA5232" i="1"/>
  <c r="AA5231" i="1"/>
  <c r="AA5230" i="1"/>
  <c r="AA5229" i="1"/>
  <c r="AA5228" i="1"/>
  <c r="AA5227" i="1"/>
  <c r="AA5226" i="1"/>
  <c r="AA5225" i="1"/>
  <c r="AA5224" i="1"/>
  <c r="AA5223" i="1"/>
  <c r="AA5222" i="1"/>
  <c r="AA5221" i="1"/>
  <c r="AA5220" i="1"/>
  <c r="AA5219" i="1"/>
  <c r="AA5218" i="1"/>
  <c r="AA5217" i="1"/>
  <c r="AA5216" i="1"/>
  <c r="AA5215" i="1"/>
  <c r="AA5214" i="1"/>
  <c r="AA5213" i="1"/>
  <c r="AA5212" i="1"/>
  <c r="AA5211" i="1"/>
  <c r="AA5210" i="1"/>
  <c r="AA5209" i="1"/>
  <c r="AA5208" i="1"/>
  <c r="AA5207" i="1"/>
  <c r="AA5206" i="1"/>
  <c r="AA5205" i="1"/>
  <c r="AA5204" i="1"/>
  <c r="AA5203" i="1"/>
  <c r="AA5202" i="1"/>
  <c r="AA5201" i="1"/>
  <c r="AA5200" i="1"/>
  <c r="AA5199" i="1"/>
  <c r="AA5198" i="1"/>
  <c r="AA5197" i="1"/>
  <c r="AA5196" i="1"/>
  <c r="AA5195" i="1"/>
  <c r="AA5194" i="1"/>
  <c r="AA5193" i="1"/>
  <c r="AA5192" i="1"/>
  <c r="AA5191" i="1"/>
  <c r="AA5190" i="1"/>
  <c r="AA5189" i="1"/>
  <c r="AA5188" i="1"/>
  <c r="AA5187" i="1"/>
  <c r="AA5186" i="1"/>
  <c r="AA5185" i="1"/>
  <c r="AA5184" i="1"/>
  <c r="AA5183" i="1"/>
  <c r="AA5182" i="1"/>
  <c r="AA5181" i="1"/>
  <c r="AA5180" i="1"/>
  <c r="AA5179" i="1"/>
  <c r="AA5178" i="1"/>
  <c r="AA5177" i="1"/>
  <c r="AA5176" i="1"/>
  <c r="AA5175" i="1"/>
  <c r="AA5174" i="1"/>
  <c r="AA5173" i="1"/>
  <c r="AA5172" i="1"/>
  <c r="AA5171" i="1"/>
  <c r="AA5170" i="1"/>
  <c r="AA5169" i="1"/>
  <c r="AA5168" i="1"/>
  <c r="AA5167" i="1"/>
  <c r="AA5166" i="1"/>
  <c r="AA5165" i="1"/>
  <c r="AA5164" i="1"/>
  <c r="AA5163" i="1"/>
  <c r="AA5162" i="1"/>
  <c r="AA5161" i="1"/>
  <c r="AA5160" i="1"/>
  <c r="AA5159" i="1"/>
  <c r="AA5158" i="1"/>
  <c r="AA5157" i="1"/>
  <c r="AA5156" i="1"/>
  <c r="AA5155" i="1"/>
  <c r="AA5154" i="1"/>
  <c r="AA5153" i="1"/>
  <c r="AA5152" i="1"/>
  <c r="AA5151" i="1"/>
  <c r="AA5150" i="1"/>
  <c r="AA5149" i="1"/>
  <c r="AA5148" i="1"/>
  <c r="AA5147" i="1"/>
  <c r="AA5146" i="1"/>
  <c r="AA5145" i="1"/>
  <c r="AA5144" i="1"/>
  <c r="AA5143" i="1"/>
  <c r="AA5142" i="1"/>
  <c r="AA5141" i="1"/>
  <c r="AA5140" i="1"/>
  <c r="AA5139" i="1"/>
  <c r="AA5138" i="1"/>
  <c r="AA5137" i="1"/>
  <c r="AA5136" i="1"/>
  <c r="AA5135" i="1"/>
  <c r="AA5134" i="1"/>
  <c r="AA5133" i="1"/>
  <c r="AA5132" i="1"/>
  <c r="AA5131" i="1"/>
  <c r="AA5130" i="1"/>
  <c r="AA5129" i="1"/>
  <c r="AA5128" i="1"/>
  <c r="AA5127" i="1"/>
  <c r="AA5126" i="1"/>
  <c r="AA5125" i="1"/>
  <c r="AA5124" i="1"/>
  <c r="AA5123" i="1"/>
  <c r="AA5122" i="1"/>
  <c r="AA5121" i="1"/>
  <c r="AA5120" i="1"/>
  <c r="AA5119" i="1"/>
  <c r="AA5118" i="1"/>
  <c r="AA5117" i="1"/>
  <c r="AA5116" i="1"/>
  <c r="AA5115" i="1"/>
  <c r="AA5114" i="1"/>
  <c r="AA5113" i="1"/>
  <c r="AA5112" i="1"/>
  <c r="AA5111" i="1"/>
  <c r="AA5110" i="1"/>
  <c r="AA5109" i="1"/>
  <c r="AA5108" i="1"/>
  <c r="AA5107" i="1"/>
  <c r="AA5106" i="1"/>
  <c r="AA5105" i="1"/>
  <c r="AA5104" i="1"/>
  <c r="AA5103" i="1"/>
  <c r="AA5102" i="1"/>
  <c r="AA5101" i="1"/>
  <c r="AA5100" i="1"/>
  <c r="AA5099" i="1"/>
  <c r="AA5098" i="1"/>
  <c r="AA5097" i="1"/>
  <c r="AA5096" i="1"/>
  <c r="AA5095" i="1"/>
  <c r="AA5094" i="1"/>
  <c r="AA5093" i="1"/>
  <c r="AA5092" i="1"/>
  <c r="AA5091" i="1"/>
  <c r="AA5090" i="1"/>
  <c r="AA5089" i="1"/>
  <c r="AA5088" i="1"/>
  <c r="AA5087" i="1"/>
  <c r="AA5086" i="1"/>
  <c r="AA5085" i="1"/>
  <c r="AA5084" i="1"/>
  <c r="AA5083" i="1"/>
  <c r="AA5082" i="1"/>
  <c r="AA5081" i="1"/>
  <c r="AA5080" i="1"/>
  <c r="AA5079" i="1"/>
  <c r="AA5078" i="1"/>
  <c r="AA5077" i="1"/>
  <c r="AA5076" i="1"/>
  <c r="AA5075" i="1"/>
  <c r="AA5074" i="1"/>
  <c r="AA5073" i="1"/>
  <c r="AA5072" i="1"/>
  <c r="AA5071" i="1"/>
  <c r="AA5070" i="1"/>
  <c r="AA5069" i="1"/>
  <c r="AA5068" i="1"/>
  <c r="AA5067" i="1"/>
  <c r="AA5066" i="1"/>
  <c r="AA5065" i="1"/>
  <c r="AA5064" i="1"/>
  <c r="AA5063" i="1"/>
  <c r="AA5062" i="1"/>
  <c r="AA5061" i="1"/>
  <c r="AA5060" i="1"/>
  <c r="AA5059" i="1"/>
  <c r="AA5058" i="1"/>
  <c r="AA5057" i="1"/>
  <c r="AA5056" i="1"/>
  <c r="AA5055" i="1"/>
  <c r="AA5054" i="1"/>
  <c r="AA5053" i="1"/>
  <c r="AA5052" i="1"/>
  <c r="AA5051" i="1"/>
  <c r="AA5050" i="1"/>
  <c r="AA5049" i="1"/>
  <c r="AA5048" i="1"/>
  <c r="AA5047" i="1"/>
  <c r="AA5046" i="1"/>
  <c r="AA5045" i="1"/>
  <c r="AA5044" i="1"/>
  <c r="AA5043" i="1"/>
  <c r="AA5042" i="1"/>
  <c r="AA5041" i="1"/>
  <c r="AA5040" i="1"/>
  <c r="AA5039" i="1"/>
  <c r="AA5038" i="1"/>
  <c r="AA5037" i="1"/>
  <c r="AA5036" i="1"/>
  <c r="AA5035" i="1"/>
  <c r="AA5034" i="1"/>
  <c r="AA5033" i="1"/>
  <c r="AA5032" i="1"/>
  <c r="AA5031" i="1"/>
  <c r="AA5030" i="1"/>
  <c r="AA5029" i="1"/>
  <c r="AA5028" i="1"/>
  <c r="AA5027" i="1"/>
  <c r="AA5026" i="1"/>
  <c r="AA5025" i="1"/>
  <c r="AA5024" i="1"/>
  <c r="AA5023" i="1"/>
  <c r="AA5022" i="1"/>
  <c r="AA5021" i="1"/>
  <c r="AA5020" i="1"/>
  <c r="AA5019" i="1"/>
  <c r="AA5018" i="1"/>
  <c r="AA5017" i="1"/>
  <c r="AA5016" i="1"/>
  <c r="AA5015" i="1"/>
  <c r="AA5014" i="1"/>
  <c r="AA5013" i="1"/>
  <c r="AA5012" i="1"/>
  <c r="AA5011" i="1"/>
  <c r="AA5010" i="1"/>
  <c r="AA5009" i="1"/>
  <c r="AA5008" i="1"/>
  <c r="AA5007" i="1"/>
  <c r="AA5006" i="1"/>
  <c r="AA5005" i="1"/>
  <c r="AA5004" i="1"/>
  <c r="AA5003" i="1"/>
  <c r="AA5002" i="1"/>
  <c r="AA5001" i="1"/>
  <c r="AA5000" i="1"/>
  <c r="AA4999" i="1"/>
  <c r="AA4998" i="1"/>
  <c r="AA4997" i="1"/>
  <c r="AA4996" i="1"/>
  <c r="AA4995" i="1"/>
  <c r="AA4994" i="1"/>
  <c r="AA4993" i="1"/>
  <c r="AA4992" i="1"/>
  <c r="AA4991" i="1"/>
  <c r="AA4990" i="1"/>
  <c r="AA4989" i="1"/>
  <c r="AA4988" i="1"/>
  <c r="AA4987" i="1"/>
  <c r="AA4986" i="1"/>
  <c r="AA4985" i="1"/>
  <c r="AA4984" i="1"/>
  <c r="AA4983" i="1"/>
  <c r="AA4982" i="1"/>
  <c r="AA4981" i="1"/>
  <c r="AA4980" i="1"/>
  <c r="AA4979" i="1"/>
  <c r="AA4978" i="1"/>
  <c r="AA4977" i="1"/>
  <c r="AA4976" i="1"/>
  <c r="AA4975" i="1"/>
  <c r="AA4974" i="1"/>
  <c r="AA4973" i="1"/>
  <c r="AA4972" i="1"/>
  <c r="AA4971" i="1"/>
  <c r="AA4970" i="1"/>
  <c r="AA4969" i="1"/>
  <c r="AA4968" i="1"/>
  <c r="AA4967" i="1"/>
  <c r="AA4966" i="1"/>
  <c r="AA4965" i="1"/>
  <c r="AA4964" i="1"/>
  <c r="AA4963" i="1"/>
  <c r="AA4962" i="1"/>
  <c r="AA4961" i="1"/>
  <c r="AA4960" i="1"/>
  <c r="AA4959" i="1"/>
  <c r="AA4958" i="1"/>
  <c r="AA4957" i="1"/>
  <c r="AA4956" i="1"/>
  <c r="AA4955" i="1"/>
  <c r="AA4954" i="1"/>
  <c r="AA4953" i="1"/>
  <c r="AA4952" i="1"/>
  <c r="AA4951" i="1"/>
  <c r="AA4950" i="1"/>
  <c r="AA4949" i="1"/>
  <c r="AA4948" i="1"/>
  <c r="AA4947" i="1"/>
  <c r="AA4946" i="1"/>
  <c r="AA4945" i="1"/>
  <c r="AA4944" i="1"/>
  <c r="AA4943" i="1"/>
  <c r="AA4942" i="1"/>
  <c r="AA4941" i="1"/>
  <c r="AA4940" i="1"/>
  <c r="AA4939" i="1"/>
  <c r="AA4938" i="1"/>
  <c r="AA4937" i="1"/>
  <c r="AA4936" i="1"/>
  <c r="AA4935" i="1"/>
  <c r="AA4934" i="1"/>
  <c r="AA4933" i="1"/>
  <c r="AA4932" i="1"/>
  <c r="AA4931" i="1"/>
  <c r="AA4930" i="1"/>
  <c r="AA4929" i="1"/>
  <c r="AA4928" i="1"/>
  <c r="AA4927" i="1"/>
  <c r="AA4926" i="1"/>
  <c r="AA4925" i="1"/>
  <c r="AA4924" i="1"/>
  <c r="AA4923" i="1"/>
  <c r="AA4922" i="1"/>
  <c r="AA4921" i="1"/>
  <c r="AA4920" i="1"/>
  <c r="AA4919" i="1"/>
  <c r="AA4918" i="1"/>
  <c r="AA4917" i="1"/>
  <c r="AA4916" i="1"/>
  <c r="AA4915" i="1"/>
  <c r="AA4914" i="1"/>
  <c r="AA4913" i="1"/>
  <c r="AA4912" i="1"/>
  <c r="AA4911" i="1"/>
  <c r="AA4910" i="1"/>
  <c r="AA4909" i="1"/>
  <c r="AA4908" i="1"/>
  <c r="AA4907" i="1"/>
  <c r="AA4906" i="1"/>
  <c r="AA4905" i="1"/>
  <c r="AA4904" i="1"/>
  <c r="AA4903" i="1"/>
  <c r="AA4902" i="1"/>
  <c r="AA4901" i="1"/>
  <c r="AA4900" i="1"/>
  <c r="AA4899" i="1"/>
  <c r="AA4898" i="1"/>
  <c r="AA4897" i="1"/>
  <c r="AA4896" i="1"/>
  <c r="AA4895" i="1"/>
  <c r="AA4894" i="1"/>
  <c r="AA4893" i="1"/>
  <c r="AA4892" i="1"/>
  <c r="AA4891" i="1"/>
  <c r="AA4890" i="1"/>
  <c r="AA4889" i="1"/>
  <c r="AA4888" i="1"/>
  <c r="AA4887" i="1"/>
  <c r="AA4886" i="1"/>
  <c r="AA4885" i="1"/>
  <c r="AA4884" i="1"/>
  <c r="AA4883" i="1"/>
  <c r="AA4882" i="1"/>
  <c r="AA4881" i="1"/>
  <c r="AA4880" i="1"/>
  <c r="AA4879" i="1"/>
  <c r="AA4878" i="1"/>
  <c r="AA4877" i="1"/>
  <c r="AA4876" i="1"/>
  <c r="AA4875" i="1"/>
  <c r="AA4874" i="1"/>
  <c r="AA4873" i="1"/>
  <c r="AA4872" i="1"/>
  <c r="AA4871" i="1"/>
  <c r="AA4870" i="1"/>
  <c r="AA4869" i="1"/>
  <c r="AA4868" i="1"/>
  <c r="AA4867" i="1"/>
  <c r="AA4866" i="1"/>
  <c r="AA4865" i="1"/>
  <c r="AA4864" i="1"/>
  <c r="AA4863" i="1"/>
  <c r="AA4862" i="1"/>
  <c r="AA4861" i="1"/>
  <c r="AA4860" i="1"/>
  <c r="AA4859" i="1"/>
  <c r="AA4858" i="1"/>
  <c r="AA4857" i="1"/>
  <c r="AA4856" i="1"/>
  <c r="AA4855" i="1"/>
  <c r="AA4854" i="1"/>
  <c r="AA4853" i="1"/>
  <c r="AA4852" i="1"/>
  <c r="AA4851" i="1"/>
  <c r="AA4850" i="1"/>
  <c r="AA4849" i="1"/>
  <c r="AA4848" i="1"/>
  <c r="AA4847" i="1"/>
  <c r="AA4846" i="1"/>
  <c r="AA4845" i="1"/>
  <c r="AA4844" i="1"/>
  <c r="AA4843" i="1"/>
  <c r="AA4842" i="1"/>
  <c r="AA4841" i="1"/>
  <c r="AA4840" i="1"/>
  <c r="AA4839" i="1"/>
  <c r="AA4838" i="1"/>
  <c r="AA4837" i="1"/>
  <c r="AA4836" i="1"/>
  <c r="AA4835" i="1"/>
  <c r="AA4834" i="1"/>
  <c r="AA4833" i="1"/>
  <c r="AA4832" i="1"/>
  <c r="AA4831" i="1"/>
  <c r="AA4830" i="1"/>
  <c r="AA4829" i="1"/>
  <c r="AA4828" i="1"/>
  <c r="AA4827" i="1"/>
  <c r="AA4826" i="1"/>
  <c r="AA4825" i="1"/>
  <c r="AA4824" i="1"/>
  <c r="AA4823" i="1"/>
  <c r="AA4822" i="1"/>
  <c r="AA4821" i="1"/>
  <c r="AA4820" i="1"/>
  <c r="AA4819" i="1"/>
  <c r="AA4818" i="1"/>
  <c r="AA4817" i="1"/>
  <c r="AA4816" i="1"/>
  <c r="AA4815" i="1"/>
  <c r="AA4814" i="1"/>
  <c r="AA4813" i="1"/>
  <c r="AA4812" i="1"/>
  <c r="AA4811" i="1"/>
  <c r="AA4810" i="1"/>
  <c r="AA4809" i="1"/>
  <c r="AA4808" i="1"/>
  <c r="AA4807" i="1"/>
  <c r="AA4806" i="1"/>
  <c r="AA4805" i="1"/>
  <c r="AA4804" i="1"/>
  <c r="AA4803" i="1"/>
  <c r="AA4802" i="1"/>
  <c r="AA4801" i="1"/>
  <c r="AA4800" i="1"/>
  <c r="AA4799" i="1"/>
  <c r="AA4798" i="1"/>
  <c r="AA4797" i="1"/>
  <c r="AA4796" i="1"/>
  <c r="AA4795" i="1"/>
  <c r="AA4794" i="1"/>
  <c r="AA4793" i="1"/>
  <c r="AA4792" i="1"/>
  <c r="AA4791" i="1"/>
  <c r="AA4790" i="1"/>
  <c r="AA4789" i="1"/>
  <c r="AA4788" i="1"/>
  <c r="AA4787" i="1"/>
  <c r="AA4786" i="1"/>
  <c r="AA4785" i="1"/>
  <c r="AA4784" i="1"/>
  <c r="AA4783" i="1"/>
  <c r="AA4782" i="1"/>
  <c r="AA4781" i="1"/>
  <c r="AA4780" i="1"/>
  <c r="AA4779" i="1"/>
  <c r="AA4778" i="1"/>
  <c r="AA4777" i="1"/>
  <c r="AA4776" i="1"/>
  <c r="AA4775" i="1"/>
  <c r="AA4774" i="1"/>
  <c r="AA4773" i="1"/>
  <c r="AA4772" i="1"/>
  <c r="AA4771" i="1"/>
  <c r="AA4770" i="1"/>
  <c r="AA4769" i="1"/>
  <c r="AA4768" i="1"/>
  <c r="AA4767" i="1"/>
  <c r="AA4766" i="1"/>
  <c r="AA4765" i="1"/>
  <c r="AA4764" i="1"/>
  <c r="AA4763" i="1"/>
  <c r="AA4762" i="1"/>
  <c r="AA4761" i="1"/>
  <c r="AA4760" i="1"/>
  <c r="AA4759" i="1"/>
  <c r="AA4758" i="1"/>
  <c r="AA4757" i="1"/>
  <c r="AA4756" i="1"/>
  <c r="AA4755" i="1"/>
  <c r="AA4754" i="1"/>
  <c r="AA4753" i="1"/>
  <c r="AA4752" i="1"/>
  <c r="AA4751" i="1"/>
  <c r="AA4750" i="1"/>
  <c r="AA4749" i="1"/>
  <c r="AA4748" i="1"/>
  <c r="AA4747" i="1"/>
  <c r="AA4746" i="1"/>
  <c r="AA4745" i="1"/>
  <c r="AA4744" i="1"/>
  <c r="AA4743" i="1"/>
  <c r="AA4742" i="1"/>
  <c r="AA4741" i="1"/>
  <c r="AA4740" i="1"/>
  <c r="AA4739" i="1"/>
  <c r="AA4738" i="1"/>
  <c r="AA4737" i="1"/>
  <c r="AA4736" i="1"/>
  <c r="AA4735" i="1"/>
  <c r="AA4734" i="1"/>
  <c r="AA4733" i="1"/>
  <c r="AA4732" i="1"/>
  <c r="AA4731" i="1"/>
  <c r="AA4730" i="1"/>
  <c r="AA4729" i="1"/>
  <c r="AA4728" i="1"/>
  <c r="AA4727" i="1"/>
  <c r="AA4726" i="1"/>
  <c r="AA4725" i="1"/>
  <c r="AA4724" i="1"/>
  <c r="AA4723" i="1"/>
  <c r="AA4722" i="1"/>
  <c r="AA4721" i="1"/>
  <c r="AA4720" i="1"/>
  <c r="AA4719" i="1"/>
  <c r="AA4718" i="1"/>
  <c r="AA4717" i="1"/>
  <c r="AA4716" i="1"/>
  <c r="AA4715" i="1"/>
  <c r="AA4714" i="1"/>
  <c r="AA4713" i="1"/>
  <c r="AA4712" i="1"/>
  <c r="AA4711" i="1"/>
  <c r="AA4710" i="1"/>
  <c r="AA4709" i="1"/>
  <c r="AA4708" i="1"/>
  <c r="AA4707" i="1"/>
  <c r="AA4706" i="1"/>
  <c r="AA4705" i="1"/>
  <c r="AA4704" i="1"/>
  <c r="AA4703" i="1"/>
  <c r="AA4702" i="1"/>
  <c r="AA4701" i="1"/>
  <c r="AA4700" i="1"/>
  <c r="AA4699" i="1"/>
  <c r="AA4698" i="1"/>
  <c r="AA4697" i="1"/>
  <c r="AA4696" i="1"/>
  <c r="AA4695" i="1"/>
  <c r="AA4694" i="1"/>
  <c r="AA4693" i="1"/>
  <c r="AA4692" i="1"/>
  <c r="AA4691" i="1"/>
  <c r="AA4690" i="1"/>
  <c r="AA4689" i="1"/>
  <c r="AA4688" i="1"/>
  <c r="AA4687" i="1"/>
  <c r="AA4686" i="1"/>
  <c r="AA4685" i="1"/>
  <c r="AA4684" i="1"/>
  <c r="AA4683" i="1"/>
  <c r="AA4682" i="1"/>
  <c r="AA4681" i="1"/>
  <c r="AA4680" i="1"/>
  <c r="AA4679" i="1"/>
  <c r="AA4678" i="1"/>
  <c r="AA4677" i="1"/>
  <c r="AA4676" i="1"/>
  <c r="AA4675" i="1"/>
  <c r="AA4674" i="1"/>
  <c r="AA4673" i="1"/>
  <c r="AA4672" i="1"/>
  <c r="AA4671" i="1"/>
  <c r="AA4670" i="1"/>
  <c r="AA4669" i="1"/>
  <c r="AA4668" i="1"/>
  <c r="AA4667" i="1"/>
  <c r="AA4666" i="1"/>
  <c r="AA4665" i="1"/>
  <c r="AA4664" i="1"/>
  <c r="AA4663" i="1"/>
  <c r="AA4662" i="1"/>
  <c r="AA4661" i="1"/>
  <c r="AA4660" i="1"/>
  <c r="AA4659" i="1"/>
  <c r="AA4658" i="1"/>
  <c r="AA4657" i="1"/>
  <c r="AA4656" i="1"/>
  <c r="AA4655" i="1"/>
  <c r="AA4654" i="1"/>
  <c r="AA4653" i="1"/>
  <c r="AA4652" i="1"/>
  <c r="AA4651" i="1"/>
  <c r="AA4650" i="1"/>
  <c r="AA4649" i="1"/>
  <c r="AA4648" i="1"/>
  <c r="AA4647" i="1"/>
  <c r="AA4646" i="1"/>
  <c r="AA4645" i="1"/>
  <c r="AA4644" i="1"/>
  <c r="AA4643" i="1"/>
  <c r="AA4642" i="1"/>
  <c r="AA4641" i="1"/>
  <c r="AA4640" i="1"/>
  <c r="AA4639" i="1"/>
  <c r="AA4638" i="1"/>
  <c r="AA4637" i="1"/>
  <c r="AA4636" i="1"/>
  <c r="AA4635" i="1"/>
  <c r="AA4634" i="1"/>
  <c r="AA4633" i="1"/>
  <c r="AA4632" i="1"/>
  <c r="AA4631" i="1"/>
  <c r="AA4630" i="1"/>
  <c r="AA4629" i="1"/>
  <c r="AA4628" i="1"/>
  <c r="AA4627" i="1"/>
  <c r="AA4626" i="1"/>
  <c r="AA4625" i="1"/>
  <c r="AA4624" i="1"/>
  <c r="AA4623" i="1"/>
  <c r="AA4622" i="1"/>
  <c r="AA4621" i="1"/>
  <c r="AA4620" i="1"/>
  <c r="AA4619" i="1"/>
  <c r="AA4618" i="1"/>
  <c r="AA4617" i="1"/>
  <c r="AA4616" i="1"/>
  <c r="AA4615" i="1"/>
  <c r="AA4614" i="1"/>
  <c r="AA4613" i="1"/>
  <c r="AA4612" i="1"/>
  <c r="AA4611" i="1"/>
  <c r="AA4610" i="1"/>
  <c r="AA4609" i="1"/>
  <c r="AA4608" i="1"/>
  <c r="AA4607" i="1"/>
  <c r="AA4606" i="1"/>
  <c r="AA4605" i="1"/>
  <c r="AA4604" i="1"/>
  <c r="AA4603" i="1"/>
  <c r="AA4602" i="1"/>
  <c r="AA4601" i="1"/>
  <c r="AA4600" i="1"/>
  <c r="AA4599" i="1"/>
  <c r="AA4598" i="1"/>
  <c r="AA4597" i="1"/>
  <c r="AA4596" i="1"/>
  <c r="AA4595" i="1"/>
  <c r="AA4594" i="1"/>
  <c r="AA4593" i="1"/>
  <c r="AA4592" i="1"/>
  <c r="AA4591" i="1"/>
  <c r="AA4590" i="1"/>
  <c r="AA4589" i="1"/>
  <c r="AA4588" i="1"/>
  <c r="AA4587" i="1"/>
  <c r="AA4586" i="1"/>
  <c r="AA4585" i="1"/>
  <c r="AA4584" i="1"/>
  <c r="AA4583" i="1"/>
  <c r="AA4582" i="1"/>
  <c r="AA4581" i="1"/>
  <c r="AA4580" i="1"/>
  <c r="AA4579" i="1"/>
  <c r="AA4578" i="1"/>
  <c r="AA4577" i="1"/>
  <c r="AA4576" i="1"/>
  <c r="AA4575" i="1"/>
  <c r="AA4574" i="1"/>
  <c r="AA4573" i="1"/>
  <c r="AA4572" i="1"/>
  <c r="AA4571" i="1"/>
  <c r="AA4570" i="1"/>
  <c r="AA4569" i="1"/>
  <c r="AA4568" i="1"/>
  <c r="AA4567" i="1"/>
  <c r="AA4566" i="1"/>
  <c r="AA4565" i="1"/>
  <c r="AA4564" i="1"/>
  <c r="AA4563" i="1"/>
  <c r="AA4562" i="1"/>
  <c r="AA4561" i="1"/>
  <c r="AA4560" i="1"/>
  <c r="AA4559" i="1"/>
  <c r="AA4558" i="1"/>
  <c r="AA4557" i="1"/>
  <c r="AA4556" i="1"/>
  <c r="AA4555" i="1"/>
  <c r="AA4554" i="1"/>
  <c r="AA4553" i="1"/>
  <c r="AA4552" i="1"/>
  <c r="AA4551" i="1"/>
  <c r="AA4550" i="1"/>
  <c r="AA4549" i="1"/>
  <c r="AA4548" i="1"/>
  <c r="AA4547" i="1"/>
  <c r="AA4546" i="1"/>
  <c r="AA4545" i="1"/>
  <c r="AA4544" i="1"/>
  <c r="AA4543" i="1"/>
  <c r="AA4542" i="1"/>
  <c r="AA4541" i="1"/>
  <c r="AA4540" i="1"/>
  <c r="AA4539" i="1"/>
  <c r="AA4538" i="1"/>
  <c r="AA4537" i="1"/>
  <c r="AA4536" i="1"/>
  <c r="AA4535" i="1"/>
  <c r="AA4534" i="1"/>
  <c r="AA4533" i="1"/>
  <c r="AA4532" i="1"/>
  <c r="AA4531" i="1"/>
  <c r="AA4530" i="1"/>
  <c r="AA4529" i="1"/>
  <c r="AA4528" i="1"/>
  <c r="AA4527" i="1"/>
  <c r="AA4526" i="1"/>
  <c r="AA4525" i="1"/>
  <c r="AA4524" i="1"/>
  <c r="AA4523" i="1"/>
  <c r="AA4522" i="1"/>
  <c r="AA4521" i="1"/>
  <c r="AA4520" i="1"/>
  <c r="AA4519" i="1"/>
  <c r="AA4518" i="1"/>
  <c r="AA4517" i="1"/>
  <c r="AA4516" i="1"/>
  <c r="AA4515" i="1"/>
  <c r="AA4514" i="1"/>
  <c r="AA4513" i="1"/>
  <c r="AA4512" i="1"/>
  <c r="AA4511" i="1"/>
  <c r="AA4510" i="1"/>
  <c r="AA4509" i="1"/>
  <c r="AA4508" i="1"/>
  <c r="AA4507" i="1"/>
  <c r="AA4506" i="1"/>
  <c r="AA4505" i="1"/>
  <c r="AA4504" i="1"/>
  <c r="AA4503" i="1"/>
  <c r="AA4502" i="1"/>
  <c r="AA4501" i="1"/>
  <c r="AA4500" i="1"/>
  <c r="AA4499" i="1"/>
  <c r="AA4498" i="1"/>
  <c r="AA4497" i="1"/>
  <c r="AA4496" i="1"/>
  <c r="AA4495" i="1"/>
  <c r="AA4494" i="1"/>
  <c r="AA4493" i="1"/>
  <c r="AA4492" i="1"/>
  <c r="AA4491" i="1"/>
  <c r="AA4490" i="1"/>
  <c r="AA4489" i="1"/>
  <c r="AA4488" i="1"/>
  <c r="AA4487" i="1"/>
  <c r="AA4486" i="1"/>
  <c r="AA4485" i="1"/>
  <c r="AA4484" i="1"/>
  <c r="AA4483" i="1"/>
  <c r="AA4482" i="1"/>
  <c r="AA4481" i="1"/>
  <c r="AA4480" i="1"/>
  <c r="AA4479" i="1"/>
  <c r="AA4478" i="1"/>
  <c r="AA4477" i="1"/>
  <c r="AA4476" i="1"/>
  <c r="AA4475" i="1"/>
  <c r="AA4474" i="1"/>
  <c r="AA4473" i="1"/>
  <c r="AA4472" i="1"/>
  <c r="AA4471" i="1"/>
  <c r="AA4470" i="1"/>
  <c r="AA4469" i="1"/>
  <c r="AA4468" i="1"/>
  <c r="AA4467" i="1"/>
  <c r="AA4466" i="1"/>
  <c r="AA4465" i="1"/>
  <c r="AA4464" i="1"/>
  <c r="AA4463" i="1"/>
  <c r="AA4462" i="1"/>
  <c r="AA4461" i="1"/>
  <c r="AA4460" i="1"/>
  <c r="AA4459" i="1"/>
  <c r="AA4458" i="1"/>
  <c r="AA4457" i="1"/>
  <c r="AA4456" i="1"/>
  <c r="AA4455" i="1"/>
  <c r="AA4454" i="1"/>
  <c r="AA4453" i="1"/>
  <c r="AA4452" i="1"/>
  <c r="AA4451" i="1"/>
  <c r="AA4450" i="1"/>
  <c r="AA4449" i="1"/>
  <c r="AA4448" i="1"/>
  <c r="AA4447" i="1"/>
  <c r="AA4446" i="1"/>
  <c r="AA4445" i="1"/>
  <c r="AA4444" i="1"/>
  <c r="AA4443" i="1"/>
  <c r="AA4442" i="1"/>
  <c r="AA4441" i="1"/>
  <c r="AA4440" i="1"/>
  <c r="AA4439" i="1"/>
  <c r="AA4438" i="1"/>
  <c r="AA4437" i="1"/>
  <c r="AA4436" i="1"/>
  <c r="AA4435" i="1"/>
  <c r="AA4434" i="1"/>
  <c r="AA4433" i="1"/>
  <c r="AA4432" i="1"/>
  <c r="AA4431" i="1"/>
  <c r="AA4430" i="1"/>
  <c r="AA4429" i="1"/>
  <c r="AA4428" i="1"/>
  <c r="AA4427" i="1"/>
  <c r="AA4426" i="1"/>
  <c r="AA4425" i="1"/>
  <c r="AA4424" i="1"/>
  <c r="AA4423" i="1"/>
  <c r="AA4422" i="1"/>
  <c r="AA4421" i="1"/>
  <c r="AA4420" i="1"/>
  <c r="AA4419" i="1"/>
  <c r="AA4418" i="1"/>
  <c r="AA4417" i="1"/>
  <c r="AA4416" i="1"/>
  <c r="AA4415" i="1"/>
  <c r="AA4414" i="1"/>
  <c r="AA4413" i="1"/>
  <c r="AA4412" i="1"/>
  <c r="AA4411" i="1"/>
  <c r="AA4410" i="1"/>
  <c r="AA4409" i="1"/>
  <c r="AA4408" i="1"/>
  <c r="AA4407" i="1"/>
  <c r="AA4406" i="1"/>
  <c r="AA4405" i="1"/>
  <c r="AA4404" i="1"/>
  <c r="AA4403" i="1"/>
  <c r="AA4402" i="1"/>
  <c r="AA4401" i="1"/>
  <c r="AA4400" i="1"/>
  <c r="AA4399" i="1"/>
  <c r="AA4398" i="1"/>
  <c r="AA4397" i="1"/>
  <c r="AA4396" i="1"/>
  <c r="AA4395" i="1"/>
  <c r="AA4394" i="1"/>
  <c r="AA4393" i="1"/>
  <c r="AA4392" i="1"/>
  <c r="AA4391" i="1"/>
  <c r="AA4390" i="1"/>
  <c r="AA4389" i="1"/>
  <c r="AA4388" i="1"/>
  <c r="AA4387" i="1"/>
  <c r="AA4386" i="1"/>
  <c r="AA4385" i="1"/>
  <c r="AA4384" i="1"/>
  <c r="AA4383" i="1"/>
  <c r="AA4382" i="1"/>
  <c r="AA4381" i="1"/>
  <c r="AA4380" i="1"/>
  <c r="AA4379" i="1"/>
  <c r="AA4378" i="1"/>
  <c r="AA4377" i="1"/>
  <c r="AA4376" i="1"/>
  <c r="AA4375" i="1"/>
  <c r="AA4374" i="1"/>
  <c r="AA4373" i="1"/>
  <c r="AA4372" i="1"/>
  <c r="AA4371" i="1"/>
  <c r="AA4370" i="1"/>
  <c r="AA4369" i="1"/>
  <c r="AA4368" i="1"/>
  <c r="AA4367" i="1"/>
  <c r="AA4366" i="1"/>
  <c r="AA4365" i="1"/>
  <c r="AA4364" i="1"/>
  <c r="AA4363" i="1"/>
  <c r="AA4362" i="1"/>
  <c r="AA4361" i="1"/>
  <c r="AA4360" i="1"/>
  <c r="AA4359" i="1"/>
  <c r="AA4358" i="1"/>
  <c r="AA4357" i="1"/>
  <c r="AA4356" i="1"/>
  <c r="AA4355" i="1"/>
  <c r="AA4354" i="1"/>
  <c r="AA4353" i="1"/>
  <c r="AA4352" i="1"/>
  <c r="AA4351" i="1"/>
  <c r="AA4350" i="1"/>
  <c r="AA4349" i="1"/>
  <c r="AA4348" i="1"/>
  <c r="AA4347" i="1"/>
  <c r="AA4346" i="1"/>
  <c r="AA4345" i="1"/>
  <c r="AA4344" i="1"/>
  <c r="AA4343" i="1"/>
  <c r="AA4342" i="1"/>
  <c r="AA4341" i="1"/>
  <c r="AA4340" i="1"/>
  <c r="AA4339" i="1"/>
  <c r="AA4338" i="1"/>
  <c r="AA4337" i="1"/>
  <c r="AA4336" i="1"/>
  <c r="AA4335" i="1"/>
  <c r="AA4334" i="1"/>
  <c r="AA4333" i="1"/>
  <c r="AA4332" i="1"/>
  <c r="AA4331" i="1"/>
  <c r="AA4330" i="1"/>
  <c r="AA4329" i="1"/>
  <c r="AA4328" i="1"/>
  <c r="AA4327" i="1"/>
  <c r="AA4326" i="1"/>
  <c r="AA4325" i="1"/>
  <c r="AA4324" i="1"/>
  <c r="AA4323" i="1"/>
  <c r="AA4322" i="1"/>
  <c r="AA4321" i="1"/>
  <c r="AA4320" i="1"/>
  <c r="AA4319" i="1"/>
  <c r="AA4318" i="1"/>
  <c r="AA4317" i="1"/>
  <c r="AA4316" i="1"/>
  <c r="AA4315" i="1"/>
  <c r="AA4314" i="1"/>
  <c r="AA4313" i="1"/>
  <c r="AA4312" i="1"/>
  <c r="AA4311" i="1"/>
  <c r="AA4310" i="1"/>
  <c r="AA4309" i="1"/>
  <c r="AA4308" i="1"/>
  <c r="AA4307" i="1"/>
  <c r="AA4306" i="1"/>
  <c r="AA4305" i="1"/>
  <c r="AA4304" i="1"/>
  <c r="AA4303" i="1"/>
  <c r="AA4302" i="1"/>
  <c r="AA4301" i="1"/>
  <c r="AA4300" i="1"/>
  <c r="AA4299" i="1"/>
  <c r="AA4298" i="1"/>
  <c r="AA4297" i="1"/>
  <c r="AA4296" i="1"/>
  <c r="AA4295" i="1"/>
  <c r="AA4294" i="1"/>
  <c r="AA4293" i="1"/>
  <c r="AA4292" i="1"/>
  <c r="AA4291" i="1"/>
  <c r="AA4290" i="1"/>
  <c r="AA4289" i="1"/>
  <c r="AA4288" i="1"/>
  <c r="AA4287" i="1"/>
  <c r="AA4286" i="1"/>
  <c r="AA4285" i="1"/>
  <c r="AA4284" i="1"/>
  <c r="AA4283" i="1"/>
  <c r="AA4282" i="1"/>
  <c r="AA4281" i="1"/>
  <c r="AA4280" i="1"/>
  <c r="AA4279" i="1"/>
  <c r="AA4278" i="1"/>
  <c r="AA4277" i="1"/>
  <c r="AA4276" i="1"/>
  <c r="AA4275" i="1"/>
  <c r="AA4274" i="1"/>
  <c r="AA4273" i="1"/>
  <c r="AA4272" i="1"/>
  <c r="AA4271" i="1"/>
  <c r="AA4270" i="1"/>
  <c r="AA4269" i="1"/>
  <c r="AA4268" i="1"/>
  <c r="AA4267" i="1"/>
  <c r="AA4266" i="1"/>
  <c r="AA4265" i="1"/>
  <c r="AA4264" i="1"/>
  <c r="AA4263" i="1"/>
  <c r="AA4262" i="1"/>
  <c r="AA4261" i="1"/>
  <c r="AA4260" i="1"/>
  <c r="AA4259" i="1"/>
  <c r="AA4258" i="1"/>
  <c r="AA4257" i="1"/>
  <c r="AA4256" i="1"/>
  <c r="AA4255" i="1"/>
  <c r="AA4254" i="1"/>
  <c r="AA4253" i="1"/>
  <c r="AA4252" i="1"/>
  <c r="AA4251" i="1"/>
  <c r="AA4250" i="1"/>
  <c r="AA4249" i="1"/>
  <c r="AA4248" i="1"/>
  <c r="AA4247" i="1"/>
  <c r="AA4246" i="1"/>
  <c r="AA4245" i="1"/>
  <c r="AA4244" i="1"/>
  <c r="AA4243" i="1"/>
  <c r="AA4242" i="1"/>
  <c r="AA4241" i="1"/>
  <c r="AA4240" i="1"/>
  <c r="AA4239" i="1"/>
  <c r="AA4238" i="1"/>
  <c r="AA4237" i="1"/>
  <c r="AA4236" i="1"/>
  <c r="AA4235" i="1"/>
  <c r="AA4234" i="1"/>
  <c r="AA4233" i="1"/>
  <c r="AA4232" i="1"/>
  <c r="AA4231" i="1"/>
  <c r="AA4230" i="1"/>
  <c r="AA4229" i="1"/>
  <c r="AA4228" i="1"/>
  <c r="AA4227" i="1"/>
  <c r="AA4226" i="1"/>
  <c r="AA4225" i="1"/>
  <c r="AA4224" i="1"/>
  <c r="AA4223" i="1"/>
  <c r="AA4222" i="1"/>
  <c r="AA4221" i="1"/>
  <c r="AA4220" i="1"/>
  <c r="AA4219" i="1"/>
  <c r="AA4218" i="1"/>
  <c r="AA4217" i="1"/>
  <c r="AA4216" i="1"/>
  <c r="AA4215" i="1"/>
  <c r="AA4214" i="1"/>
  <c r="AA4213" i="1"/>
  <c r="AA4212" i="1"/>
  <c r="AA4211" i="1"/>
  <c r="AA4210" i="1"/>
  <c r="AA4209" i="1"/>
  <c r="AA4208" i="1"/>
  <c r="AA4207" i="1"/>
  <c r="AA4206" i="1"/>
  <c r="AA4205" i="1"/>
  <c r="AA4204" i="1"/>
  <c r="AA4203" i="1"/>
  <c r="AA4202" i="1"/>
  <c r="AA4201" i="1"/>
  <c r="AA4200" i="1"/>
  <c r="AA4199" i="1"/>
  <c r="AA4198" i="1"/>
  <c r="AA4197" i="1"/>
  <c r="AA4196" i="1"/>
  <c r="AA4195" i="1"/>
  <c r="AA4194" i="1"/>
  <c r="AA4193" i="1"/>
  <c r="AA4192" i="1"/>
  <c r="AA4191" i="1"/>
  <c r="AA4190" i="1"/>
  <c r="AA4189" i="1"/>
  <c r="AA4188" i="1"/>
  <c r="AA4187" i="1"/>
  <c r="AA4186" i="1"/>
  <c r="AA4185" i="1"/>
  <c r="AA4184" i="1"/>
  <c r="AA4183" i="1"/>
  <c r="AA4182" i="1"/>
  <c r="AA4181" i="1"/>
  <c r="AA4180" i="1"/>
  <c r="AA4179" i="1"/>
  <c r="AA4178" i="1"/>
  <c r="AA4177" i="1"/>
  <c r="AA4176" i="1"/>
  <c r="AA4175" i="1"/>
  <c r="AA4174" i="1"/>
  <c r="AA4173" i="1"/>
  <c r="AA4172" i="1"/>
  <c r="AA4171" i="1"/>
  <c r="AA4170" i="1"/>
  <c r="AA4169" i="1"/>
  <c r="AA4168" i="1"/>
  <c r="AA4167" i="1"/>
  <c r="AA4166" i="1"/>
  <c r="AA4165" i="1"/>
  <c r="AA4164" i="1"/>
  <c r="AA4163" i="1"/>
  <c r="AA4162" i="1"/>
  <c r="AA4161" i="1"/>
  <c r="AA4160" i="1"/>
  <c r="AA4159" i="1"/>
  <c r="AA4158" i="1"/>
  <c r="AA4157" i="1"/>
  <c r="AA4156" i="1"/>
  <c r="AA4155" i="1"/>
  <c r="AA4154" i="1"/>
  <c r="AA4153" i="1"/>
  <c r="AA4152" i="1"/>
  <c r="AA4151" i="1"/>
  <c r="AA4150" i="1"/>
  <c r="AA4149" i="1"/>
  <c r="AA4148" i="1"/>
  <c r="AA4147" i="1"/>
  <c r="AA4146" i="1"/>
  <c r="AA4145" i="1"/>
  <c r="AA4144" i="1"/>
  <c r="AA4143" i="1"/>
  <c r="AA4142" i="1"/>
  <c r="AA4141" i="1"/>
  <c r="AA4140" i="1"/>
  <c r="AA4139" i="1"/>
  <c r="AA4138" i="1"/>
  <c r="AA4137" i="1"/>
  <c r="AA4136" i="1"/>
  <c r="AA4135" i="1"/>
  <c r="AA4134" i="1"/>
  <c r="AA4133" i="1"/>
  <c r="AA4132" i="1"/>
  <c r="AA4131" i="1"/>
  <c r="AA4130" i="1"/>
  <c r="AA4129" i="1"/>
  <c r="AA4128" i="1"/>
  <c r="AA4127" i="1"/>
  <c r="AA4126" i="1"/>
  <c r="AA4125" i="1"/>
  <c r="AA4124" i="1"/>
  <c r="AA4123" i="1"/>
  <c r="AA4122" i="1"/>
  <c r="AA4121" i="1"/>
  <c r="AA4120" i="1"/>
  <c r="AA4119" i="1"/>
  <c r="AA4118" i="1"/>
  <c r="AA4117" i="1"/>
  <c r="AA4116" i="1"/>
  <c r="AA4115" i="1"/>
  <c r="AA4114" i="1"/>
  <c r="AA4113" i="1"/>
  <c r="AA4112" i="1"/>
  <c r="AA4111" i="1"/>
  <c r="AA4110" i="1"/>
  <c r="AA4109" i="1"/>
  <c r="AA4108" i="1"/>
  <c r="AA4107" i="1"/>
  <c r="AA4106" i="1"/>
  <c r="AA4105" i="1"/>
  <c r="AA4104" i="1"/>
  <c r="AA4103" i="1"/>
  <c r="AA4102" i="1"/>
  <c r="AA4101" i="1"/>
  <c r="AA4100" i="1"/>
  <c r="AA4099" i="1"/>
  <c r="AA4098" i="1"/>
  <c r="AA4097" i="1"/>
  <c r="AA4096" i="1"/>
  <c r="AA4095" i="1"/>
  <c r="AA4094" i="1"/>
  <c r="AA4093" i="1"/>
  <c r="AA4092" i="1"/>
  <c r="AA4091" i="1"/>
  <c r="AA4090" i="1"/>
  <c r="AA4089" i="1"/>
  <c r="AA4088" i="1"/>
  <c r="AA4087" i="1"/>
  <c r="AA4086" i="1"/>
  <c r="AA4085" i="1"/>
  <c r="AA4084" i="1"/>
  <c r="AA4083" i="1"/>
  <c r="AA4082" i="1"/>
  <c r="AA4081" i="1"/>
  <c r="AA4080" i="1"/>
  <c r="AA4079" i="1"/>
  <c r="AA4078" i="1"/>
  <c r="AA4077" i="1"/>
  <c r="AA4076" i="1"/>
  <c r="AA4075" i="1"/>
  <c r="AA4074" i="1"/>
  <c r="AA4073" i="1"/>
  <c r="AA4072" i="1"/>
  <c r="AA4071" i="1"/>
  <c r="AA4070" i="1"/>
  <c r="AA4069" i="1"/>
  <c r="AA4068" i="1"/>
  <c r="AA4067" i="1"/>
  <c r="AA4066" i="1"/>
  <c r="AA4065" i="1"/>
  <c r="AA4064" i="1"/>
  <c r="AA4063" i="1"/>
  <c r="AA4062" i="1"/>
  <c r="AA4061" i="1"/>
  <c r="AA4060" i="1"/>
  <c r="AA4059" i="1"/>
  <c r="AA4058" i="1"/>
  <c r="AA4057" i="1"/>
  <c r="AA4056" i="1"/>
  <c r="AA4055" i="1"/>
  <c r="AA4054" i="1"/>
  <c r="AA4053" i="1"/>
  <c r="AA4052" i="1"/>
  <c r="AA4051" i="1"/>
  <c r="AA4050" i="1"/>
  <c r="AA4049" i="1"/>
  <c r="AA4048" i="1"/>
  <c r="AA4047" i="1"/>
  <c r="AA4046" i="1"/>
  <c r="AA4045" i="1"/>
  <c r="AA4044" i="1"/>
  <c r="AA4043" i="1"/>
  <c r="AA4042" i="1"/>
  <c r="AA4041" i="1"/>
  <c r="AA4040" i="1"/>
  <c r="AA4039" i="1"/>
  <c r="AA4038" i="1"/>
  <c r="AA4037" i="1"/>
  <c r="AA4036" i="1"/>
  <c r="AA4035" i="1"/>
  <c r="AA4034" i="1"/>
  <c r="AA4033" i="1"/>
  <c r="AA4032" i="1"/>
  <c r="AA4031" i="1"/>
  <c r="AA4030" i="1"/>
  <c r="AA4029" i="1"/>
  <c r="AA4028" i="1"/>
  <c r="AA4027" i="1"/>
  <c r="AA4026" i="1"/>
  <c r="AA4025" i="1"/>
  <c r="AA4024" i="1"/>
  <c r="AA4023" i="1"/>
  <c r="AA4022" i="1"/>
  <c r="AA4021" i="1"/>
  <c r="AA4020" i="1"/>
  <c r="AA4019" i="1"/>
  <c r="AA4018" i="1"/>
  <c r="AA4017" i="1"/>
  <c r="AA4016" i="1"/>
  <c r="AA4015" i="1"/>
  <c r="AA4014" i="1"/>
  <c r="AA4013" i="1"/>
  <c r="AA4012" i="1"/>
  <c r="AA4011" i="1"/>
  <c r="AA4010" i="1"/>
  <c r="AA4009" i="1"/>
  <c r="AA4008" i="1"/>
  <c r="AA4007" i="1"/>
  <c r="AA4006" i="1"/>
  <c r="AA4005" i="1"/>
  <c r="AA4004" i="1"/>
  <c r="AA4003" i="1"/>
  <c r="AA4002" i="1"/>
  <c r="AA4001" i="1"/>
  <c r="AA4000" i="1"/>
  <c r="AA3999" i="1"/>
  <c r="AA3998" i="1"/>
  <c r="AA3997" i="1"/>
  <c r="AA3996" i="1"/>
  <c r="AA3995" i="1"/>
  <c r="AA3994" i="1"/>
  <c r="AA3993" i="1"/>
  <c r="AA3992" i="1"/>
  <c r="AA3991" i="1"/>
  <c r="AA3990" i="1"/>
  <c r="AA3989" i="1"/>
  <c r="AA3988" i="1"/>
  <c r="AA3987" i="1"/>
  <c r="AA3986" i="1"/>
  <c r="AA3985" i="1"/>
  <c r="AA3984" i="1"/>
  <c r="AA3983" i="1"/>
  <c r="AA3982" i="1"/>
  <c r="AA3981" i="1"/>
  <c r="AA3980" i="1"/>
  <c r="AA3979" i="1"/>
  <c r="AA3978" i="1"/>
  <c r="AA3977" i="1"/>
  <c r="AA3976" i="1"/>
  <c r="AA3975" i="1"/>
  <c r="AA3974" i="1"/>
  <c r="AA3973" i="1"/>
  <c r="AA3972" i="1"/>
  <c r="AA3971" i="1"/>
  <c r="AA3970" i="1"/>
  <c r="AA3969" i="1"/>
  <c r="AA3968" i="1"/>
  <c r="AA3967" i="1"/>
  <c r="AA3966" i="1"/>
  <c r="AA3965" i="1"/>
  <c r="AA3964" i="1"/>
  <c r="AA3963" i="1"/>
  <c r="AA3962" i="1"/>
  <c r="AA3961" i="1"/>
  <c r="AA3960" i="1"/>
  <c r="AA3959" i="1"/>
  <c r="AA3958" i="1"/>
  <c r="AA3957" i="1"/>
  <c r="AA3956" i="1"/>
  <c r="AA3955" i="1"/>
  <c r="AA3954" i="1"/>
  <c r="AA3953" i="1"/>
  <c r="AA3952" i="1"/>
  <c r="AA3951" i="1"/>
  <c r="AA3950" i="1"/>
  <c r="AA3949" i="1"/>
  <c r="AA3948" i="1"/>
  <c r="AA3947" i="1"/>
  <c r="AA3946" i="1"/>
  <c r="AA3945" i="1"/>
  <c r="AA3944" i="1"/>
  <c r="AA3943" i="1"/>
  <c r="AA3942" i="1"/>
  <c r="AA3941" i="1"/>
  <c r="AA3940" i="1"/>
  <c r="AA3939" i="1"/>
  <c r="AA3938" i="1"/>
  <c r="AA3937" i="1"/>
  <c r="AA3936" i="1"/>
  <c r="AA3935" i="1"/>
  <c r="AA3934" i="1"/>
  <c r="AA3933" i="1"/>
  <c r="AA3932" i="1"/>
  <c r="AA3931" i="1"/>
  <c r="AA3930" i="1"/>
  <c r="AA3929" i="1"/>
  <c r="AA3928" i="1"/>
  <c r="AA3927" i="1"/>
  <c r="AA3926" i="1"/>
  <c r="AA3925" i="1"/>
  <c r="AA3924" i="1"/>
  <c r="AA3923" i="1"/>
  <c r="AA3922" i="1"/>
  <c r="AA3921" i="1"/>
  <c r="AA3920" i="1"/>
  <c r="AA3919" i="1"/>
  <c r="AA3918" i="1"/>
  <c r="AA3917" i="1"/>
  <c r="AA3916" i="1"/>
  <c r="AA3915" i="1"/>
  <c r="AA3914" i="1"/>
  <c r="AA3913" i="1"/>
  <c r="AA3912" i="1"/>
  <c r="AA3911" i="1"/>
  <c r="AA3910" i="1"/>
  <c r="AA3909" i="1"/>
  <c r="AA3908" i="1"/>
  <c r="AA3907" i="1"/>
  <c r="AA3906" i="1"/>
  <c r="AA3905" i="1"/>
  <c r="AA3904" i="1"/>
  <c r="AA3903" i="1"/>
  <c r="AA3902" i="1"/>
  <c r="AA3901" i="1"/>
  <c r="AA3900" i="1"/>
  <c r="AA3899" i="1"/>
  <c r="AA3898" i="1"/>
  <c r="AA3897" i="1"/>
  <c r="AA3896" i="1"/>
  <c r="AA3895" i="1"/>
  <c r="AA3894" i="1"/>
  <c r="AA3893" i="1"/>
  <c r="AA3892" i="1"/>
  <c r="AA3891" i="1"/>
  <c r="AA3890" i="1"/>
  <c r="AA3889" i="1"/>
  <c r="AA3888" i="1"/>
  <c r="AA3887" i="1"/>
  <c r="AA3886" i="1"/>
  <c r="AA3885" i="1"/>
  <c r="AA3884" i="1"/>
  <c r="AA3883" i="1"/>
  <c r="AA3882" i="1"/>
  <c r="AA3881" i="1"/>
  <c r="AA3880" i="1"/>
  <c r="AA3879" i="1"/>
  <c r="AA3878" i="1"/>
  <c r="AA3877" i="1"/>
  <c r="AA3876" i="1"/>
  <c r="AA3875" i="1"/>
  <c r="AA3874" i="1"/>
  <c r="AA3873" i="1"/>
  <c r="AA3872" i="1"/>
  <c r="AA3871" i="1"/>
  <c r="AA3870" i="1"/>
  <c r="AA3869" i="1"/>
  <c r="AA3868" i="1"/>
  <c r="AA3867" i="1"/>
  <c r="AA3866" i="1"/>
  <c r="AA3865" i="1"/>
  <c r="AA3864" i="1"/>
  <c r="AA3863" i="1"/>
  <c r="AA3862" i="1"/>
  <c r="AA3861" i="1"/>
  <c r="AA3860" i="1"/>
  <c r="AA3859" i="1"/>
  <c r="AA3858" i="1"/>
  <c r="AA3857" i="1"/>
  <c r="AA3856" i="1"/>
  <c r="AA3855" i="1"/>
  <c r="AA3854" i="1"/>
  <c r="AA3853" i="1"/>
  <c r="AA3852" i="1"/>
  <c r="AA3851" i="1"/>
  <c r="AA3850" i="1"/>
  <c r="AA3849" i="1"/>
  <c r="AA3848" i="1"/>
  <c r="AA3847" i="1"/>
  <c r="AA3846" i="1"/>
  <c r="AA3845" i="1"/>
  <c r="AA3844" i="1"/>
  <c r="AA3843" i="1"/>
  <c r="AA3842" i="1"/>
  <c r="AA3841" i="1"/>
  <c r="AA3840" i="1"/>
  <c r="AA3839" i="1"/>
  <c r="AA3838" i="1"/>
  <c r="AA3837" i="1"/>
  <c r="AA3836" i="1"/>
  <c r="AA3835" i="1"/>
  <c r="AA3834" i="1"/>
  <c r="AA3833" i="1"/>
  <c r="AA3832" i="1"/>
  <c r="AA3831" i="1"/>
  <c r="AA3830" i="1"/>
  <c r="AA3829" i="1"/>
  <c r="AA3828" i="1"/>
  <c r="AA3827" i="1"/>
  <c r="AA3826" i="1"/>
  <c r="AA3825" i="1"/>
  <c r="AA3824" i="1"/>
  <c r="AA3823" i="1"/>
  <c r="AA3822" i="1"/>
  <c r="AA3821" i="1"/>
  <c r="AA3820" i="1"/>
  <c r="AA3819" i="1"/>
  <c r="AA3818" i="1"/>
  <c r="AA3817" i="1"/>
  <c r="AA3816" i="1"/>
  <c r="AA3815" i="1"/>
  <c r="AA3814" i="1"/>
  <c r="AA3813" i="1"/>
  <c r="AA3812" i="1"/>
  <c r="AA3811" i="1"/>
  <c r="AA3810" i="1"/>
  <c r="AA3809" i="1"/>
  <c r="AA3808" i="1"/>
  <c r="AA3807" i="1"/>
  <c r="AA3806" i="1"/>
  <c r="AA3805" i="1"/>
  <c r="AA3804" i="1"/>
  <c r="AA3803" i="1"/>
  <c r="AA3802" i="1"/>
  <c r="AA3801" i="1"/>
  <c r="AA3800" i="1"/>
  <c r="AA3799" i="1"/>
  <c r="AA3798" i="1"/>
  <c r="AA3797" i="1"/>
  <c r="AA3796" i="1"/>
  <c r="AA3795" i="1"/>
  <c r="AA3794" i="1"/>
  <c r="AA3793" i="1"/>
  <c r="AA3792" i="1"/>
  <c r="AA3791" i="1"/>
  <c r="AA3790" i="1"/>
  <c r="AA3789" i="1"/>
  <c r="AA3788" i="1"/>
  <c r="AA3787" i="1"/>
  <c r="AA3786" i="1"/>
  <c r="AA3785" i="1"/>
  <c r="AA3784" i="1"/>
  <c r="AA3783" i="1"/>
  <c r="AA3782" i="1"/>
  <c r="AA3781" i="1"/>
  <c r="AA3780" i="1"/>
  <c r="AA3779" i="1"/>
  <c r="AA3778" i="1"/>
  <c r="AA3777" i="1"/>
  <c r="AA3776" i="1"/>
  <c r="AA3775" i="1"/>
  <c r="AA3774" i="1"/>
  <c r="AA3773" i="1"/>
  <c r="AA3772" i="1"/>
  <c r="AA3771" i="1"/>
  <c r="AA3770" i="1"/>
  <c r="AA3769" i="1"/>
  <c r="AA3768" i="1"/>
  <c r="AA3767" i="1"/>
  <c r="AA3766" i="1"/>
  <c r="AA3765" i="1"/>
  <c r="AA3764" i="1"/>
  <c r="AA3763" i="1"/>
  <c r="AA3762" i="1"/>
  <c r="AA3761" i="1"/>
  <c r="AA3760" i="1"/>
  <c r="AA3759" i="1"/>
  <c r="AA3758" i="1"/>
  <c r="AA3757" i="1"/>
  <c r="AA3756" i="1"/>
  <c r="AA3755" i="1"/>
  <c r="AA3754" i="1"/>
  <c r="AA3753" i="1"/>
  <c r="AA3752" i="1"/>
  <c r="AA3751" i="1"/>
  <c r="AA3750" i="1"/>
  <c r="AA3749" i="1"/>
  <c r="AA3748" i="1"/>
  <c r="AA3747" i="1"/>
  <c r="AA3746" i="1"/>
  <c r="AA3745" i="1"/>
  <c r="AA3744" i="1"/>
  <c r="AA3743" i="1"/>
  <c r="AA3742" i="1"/>
  <c r="AA3741" i="1"/>
  <c r="AA3740" i="1"/>
  <c r="AA3739" i="1"/>
  <c r="AA3738" i="1"/>
  <c r="AA3737" i="1"/>
  <c r="AA3736" i="1"/>
  <c r="AA3735" i="1"/>
  <c r="AA3734" i="1"/>
  <c r="AA3733" i="1"/>
  <c r="AA3732" i="1"/>
  <c r="AA3731" i="1"/>
  <c r="AA3730" i="1"/>
  <c r="AA3729" i="1"/>
  <c r="AA3728" i="1"/>
  <c r="AA3727" i="1"/>
  <c r="AA3726" i="1"/>
  <c r="AA3725" i="1"/>
  <c r="AA3724" i="1"/>
  <c r="AA3723" i="1"/>
  <c r="AA3722" i="1"/>
  <c r="AA3721" i="1"/>
  <c r="AA3720" i="1"/>
  <c r="AA3719" i="1"/>
  <c r="AA3718" i="1"/>
  <c r="AA3717" i="1"/>
  <c r="AA3716" i="1"/>
  <c r="AA3715" i="1"/>
  <c r="AA3714" i="1"/>
  <c r="AA3713" i="1"/>
  <c r="AA3712" i="1"/>
  <c r="AA3711" i="1"/>
  <c r="AA3710" i="1"/>
  <c r="AA3709" i="1"/>
  <c r="AA3708" i="1"/>
  <c r="AA3707" i="1"/>
  <c r="AA3706" i="1"/>
  <c r="AA3705" i="1"/>
  <c r="AA3704" i="1"/>
  <c r="AA3703" i="1"/>
  <c r="AA3702" i="1"/>
  <c r="AA3701" i="1"/>
  <c r="AA3700" i="1"/>
  <c r="AA3699" i="1"/>
  <c r="AA3698" i="1"/>
  <c r="AA3697" i="1"/>
  <c r="AA3696" i="1"/>
  <c r="AA3695" i="1"/>
  <c r="AA3694" i="1"/>
  <c r="AA3693" i="1"/>
  <c r="AA3692" i="1"/>
  <c r="AA3691" i="1"/>
  <c r="AA3690" i="1"/>
  <c r="AA3689" i="1"/>
  <c r="AA3688" i="1"/>
  <c r="AA3687" i="1"/>
  <c r="AA3686" i="1"/>
  <c r="AA3685" i="1"/>
  <c r="AA3684" i="1"/>
  <c r="AA3683" i="1"/>
  <c r="AA3682" i="1"/>
  <c r="AA3681" i="1"/>
  <c r="AA3680" i="1"/>
  <c r="AA3679" i="1"/>
  <c r="AA3678" i="1"/>
  <c r="AA3677" i="1"/>
  <c r="AA3676" i="1"/>
  <c r="AA3675" i="1"/>
  <c r="AA3674" i="1"/>
  <c r="AA3673" i="1"/>
  <c r="AA3672" i="1"/>
  <c r="AA3671" i="1"/>
  <c r="AA3670" i="1"/>
  <c r="AA3669" i="1"/>
  <c r="AA3668" i="1"/>
  <c r="AA3667" i="1"/>
  <c r="AA3666" i="1"/>
  <c r="AA3665" i="1"/>
  <c r="AA3664" i="1"/>
  <c r="AA3663" i="1"/>
  <c r="AA3662" i="1"/>
  <c r="AA3661" i="1"/>
  <c r="AA3660" i="1"/>
  <c r="AA3659" i="1"/>
  <c r="AA3658" i="1"/>
  <c r="AA3657" i="1"/>
  <c r="AA3656" i="1"/>
  <c r="AA3655" i="1"/>
  <c r="AA3654" i="1"/>
  <c r="AA3653" i="1"/>
  <c r="AA3652" i="1"/>
  <c r="AA3651" i="1"/>
  <c r="AA3650" i="1"/>
  <c r="AA3649" i="1"/>
  <c r="AA3648" i="1"/>
  <c r="AA3647" i="1"/>
  <c r="AA3646" i="1"/>
  <c r="AA3645" i="1"/>
  <c r="AA3644" i="1"/>
  <c r="AA3643" i="1"/>
  <c r="AA3642" i="1"/>
  <c r="AA3641" i="1"/>
  <c r="AA3640" i="1"/>
  <c r="AA3639" i="1"/>
  <c r="AA3638" i="1"/>
  <c r="AA3637" i="1"/>
  <c r="AA3636" i="1"/>
  <c r="AA3635" i="1"/>
  <c r="AA3634" i="1"/>
  <c r="AA3633" i="1"/>
  <c r="AA3632" i="1"/>
  <c r="AA3631" i="1"/>
  <c r="AA3630" i="1"/>
  <c r="AA3629" i="1"/>
  <c r="AA3628" i="1"/>
  <c r="AA3627" i="1"/>
  <c r="AA3626" i="1"/>
  <c r="AA3625" i="1"/>
  <c r="AA3624" i="1"/>
  <c r="AA3623" i="1"/>
  <c r="AA3622" i="1"/>
  <c r="AA3621" i="1"/>
  <c r="AA3620" i="1"/>
  <c r="AA3619" i="1"/>
  <c r="AA3618" i="1"/>
  <c r="AA3617" i="1"/>
  <c r="AA3616" i="1"/>
  <c r="AA3615" i="1"/>
  <c r="AA3614" i="1"/>
  <c r="AA3613" i="1"/>
  <c r="AA3612" i="1"/>
  <c r="AA3611" i="1"/>
  <c r="AA3610" i="1"/>
  <c r="AA3609" i="1"/>
  <c r="AA3608" i="1"/>
  <c r="AA3607" i="1"/>
  <c r="AA3606" i="1"/>
  <c r="AA3605" i="1"/>
  <c r="AA3604" i="1"/>
  <c r="AA3603" i="1"/>
  <c r="AA3602" i="1"/>
  <c r="AA3601" i="1"/>
  <c r="AA3600" i="1"/>
  <c r="AA3599" i="1"/>
  <c r="AA3598" i="1"/>
  <c r="AA3597" i="1"/>
  <c r="AA3596" i="1"/>
  <c r="AA3595" i="1"/>
  <c r="AA3594" i="1"/>
  <c r="AA3593" i="1"/>
  <c r="AA3592" i="1"/>
  <c r="AA3591" i="1"/>
  <c r="AA3590" i="1"/>
  <c r="AA3589" i="1"/>
  <c r="AA3588" i="1"/>
  <c r="AA3587" i="1"/>
  <c r="AA3586" i="1"/>
  <c r="AA3585" i="1"/>
  <c r="AA3584" i="1"/>
  <c r="AA3583" i="1"/>
  <c r="AA3582" i="1"/>
  <c r="AA3581" i="1"/>
  <c r="AA3580" i="1"/>
  <c r="AA3579" i="1"/>
  <c r="AA3578" i="1"/>
  <c r="AA3577" i="1"/>
  <c r="AA3576" i="1"/>
  <c r="AA3575" i="1"/>
  <c r="AA3574" i="1"/>
  <c r="AA3573" i="1"/>
  <c r="AA3572" i="1"/>
  <c r="AA3571" i="1"/>
  <c r="AA3570" i="1"/>
  <c r="AA3569" i="1"/>
  <c r="AA3568" i="1"/>
  <c r="AA3567" i="1"/>
  <c r="AA3566" i="1"/>
  <c r="AA3565" i="1"/>
  <c r="AA3564" i="1"/>
  <c r="AA3563" i="1"/>
  <c r="AA3562" i="1"/>
  <c r="AA3561" i="1"/>
  <c r="AA3560" i="1"/>
  <c r="AA3559" i="1"/>
  <c r="AA3558" i="1"/>
  <c r="AA3557" i="1"/>
  <c r="AA3556" i="1"/>
  <c r="AA3555" i="1"/>
  <c r="AA3554" i="1"/>
  <c r="AA3553" i="1"/>
  <c r="AA3552" i="1"/>
  <c r="AA3551" i="1"/>
  <c r="AA3550" i="1"/>
  <c r="AA3549" i="1"/>
  <c r="AA3548" i="1"/>
  <c r="AA3547" i="1"/>
  <c r="AA3546" i="1"/>
  <c r="AA3545" i="1"/>
  <c r="AA3544" i="1"/>
  <c r="AA3543" i="1"/>
  <c r="AA3542" i="1"/>
  <c r="AA3541" i="1"/>
  <c r="AA3540" i="1"/>
  <c r="AA3539" i="1"/>
  <c r="AA3538" i="1"/>
  <c r="AA3537" i="1"/>
  <c r="AA3536" i="1"/>
  <c r="AA3535" i="1"/>
  <c r="AA3534" i="1"/>
  <c r="AA3533" i="1"/>
  <c r="AA3532" i="1"/>
  <c r="AA3531" i="1"/>
  <c r="AA3530" i="1"/>
  <c r="AA3529" i="1"/>
  <c r="AA3528" i="1"/>
  <c r="AA3527" i="1"/>
  <c r="AA3526" i="1"/>
  <c r="AA3525" i="1"/>
  <c r="AA3524" i="1"/>
  <c r="AA3523" i="1"/>
  <c r="AA3522" i="1"/>
  <c r="AA3521" i="1"/>
  <c r="AA3520" i="1"/>
  <c r="AA3519" i="1"/>
  <c r="AA3518" i="1"/>
  <c r="AA3517" i="1"/>
  <c r="AA3516" i="1"/>
  <c r="AA3515" i="1"/>
  <c r="AA3514" i="1"/>
  <c r="AA3513" i="1"/>
  <c r="AA3512" i="1"/>
  <c r="AA3511" i="1"/>
  <c r="AA3510" i="1"/>
  <c r="AA3509" i="1"/>
  <c r="AA3508" i="1"/>
  <c r="AA3507" i="1"/>
  <c r="AA3506" i="1"/>
  <c r="AA3505" i="1"/>
  <c r="AA3504" i="1"/>
  <c r="AA3503" i="1"/>
  <c r="AA3502" i="1"/>
  <c r="AA3501" i="1"/>
  <c r="AA3500" i="1"/>
  <c r="AA3499" i="1"/>
  <c r="AA3498" i="1"/>
  <c r="AA3497" i="1"/>
  <c r="AA3496" i="1"/>
  <c r="AA3495" i="1"/>
  <c r="AA3494" i="1"/>
  <c r="AA3493" i="1"/>
  <c r="AA3492" i="1"/>
  <c r="AA3491" i="1"/>
  <c r="AA3490" i="1"/>
  <c r="AA3489" i="1"/>
  <c r="AA3488" i="1"/>
  <c r="AA3487" i="1"/>
  <c r="AA3486" i="1"/>
  <c r="AA3485" i="1"/>
  <c r="AA3484" i="1"/>
  <c r="AA3483" i="1"/>
  <c r="AA3482" i="1"/>
  <c r="AA3481" i="1"/>
  <c r="AA3480" i="1"/>
  <c r="AA3479" i="1"/>
  <c r="AA3478" i="1"/>
  <c r="AA3477" i="1"/>
  <c r="AA3476" i="1"/>
  <c r="AA3475" i="1"/>
  <c r="AA3474" i="1"/>
  <c r="AA3473" i="1"/>
  <c r="AA3472" i="1"/>
  <c r="AA3471" i="1"/>
  <c r="AA3470" i="1"/>
  <c r="AA3469" i="1"/>
  <c r="AA3468" i="1"/>
  <c r="AA3467" i="1"/>
  <c r="AA3466" i="1"/>
  <c r="AA3465" i="1"/>
  <c r="AA3464" i="1"/>
  <c r="AA3463" i="1"/>
  <c r="AA3462" i="1"/>
  <c r="AA3461" i="1"/>
  <c r="AA3460" i="1"/>
  <c r="AA3459" i="1"/>
  <c r="AA3458" i="1"/>
  <c r="AA3457" i="1"/>
  <c r="AA3456" i="1"/>
  <c r="AA3455" i="1"/>
  <c r="AA3454" i="1"/>
  <c r="AA3453" i="1"/>
  <c r="AA3452" i="1"/>
  <c r="AA3451" i="1"/>
  <c r="AA3450" i="1"/>
  <c r="AA3449" i="1"/>
  <c r="AA3448" i="1"/>
  <c r="AA3447" i="1"/>
  <c r="AA3446" i="1"/>
  <c r="AA3445" i="1"/>
  <c r="AA3444" i="1"/>
  <c r="AA3443" i="1"/>
  <c r="AA3442" i="1"/>
  <c r="AA3441" i="1"/>
  <c r="AA3440" i="1"/>
  <c r="AA3439" i="1"/>
  <c r="AA3438" i="1"/>
  <c r="AA3437" i="1"/>
  <c r="AA3436" i="1"/>
  <c r="AA3435" i="1"/>
  <c r="AA3434" i="1"/>
  <c r="AA3433" i="1"/>
  <c r="AA3432" i="1"/>
  <c r="AA3431" i="1"/>
  <c r="AA3430" i="1"/>
  <c r="AA3429" i="1"/>
  <c r="AA3428" i="1"/>
  <c r="AA3427" i="1"/>
  <c r="AA3426" i="1"/>
  <c r="AA3425" i="1"/>
  <c r="AA3424" i="1"/>
  <c r="AA3423" i="1"/>
  <c r="AA3422" i="1"/>
  <c r="AA3421" i="1"/>
  <c r="AA3420" i="1"/>
  <c r="AA3419" i="1"/>
  <c r="AA3418" i="1"/>
  <c r="AA3417" i="1"/>
  <c r="AA3416" i="1"/>
  <c r="AA3415" i="1"/>
  <c r="AA3414" i="1"/>
  <c r="AA3413" i="1"/>
  <c r="AA3412" i="1"/>
  <c r="AA3411" i="1"/>
  <c r="AA3410" i="1"/>
  <c r="AA3409" i="1"/>
  <c r="AA3408" i="1"/>
  <c r="AA3407" i="1"/>
  <c r="AA3406" i="1"/>
  <c r="AA3405" i="1"/>
  <c r="AA3404" i="1"/>
  <c r="AA3403" i="1"/>
  <c r="AA3402" i="1"/>
  <c r="AA3401" i="1"/>
  <c r="AA3400" i="1"/>
  <c r="AA3399" i="1"/>
  <c r="AA3398" i="1"/>
  <c r="AA3397" i="1"/>
  <c r="AA3396" i="1"/>
  <c r="AA3395" i="1"/>
  <c r="AA3394" i="1"/>
  <c r="AA3393" i="1"/>
  <c r="AA3392" i="1"/>
  <c r="AA3391" i="1"/>
  <c r="AA3390" i="1"/>
  <c r="AA3389" i="1"/>
  <c r="AA3388" i="1"/>
  <c r="AA3387" i="1"/>
  <c r="AA3386" i="1"/>
  <c r="AA3385" i="1"/>
  <c r="AA3384" i="1"/>
  <c r="AA3383" i="1"/>
  <c r="AA3382" i="1"/>
  <c r="AA3381" i="1"/>
  <c r="AA3380" i="1"/>
  <c r="AA3379" i="1"/>
  <c r="AA3378" i="1"/>
  <c r="AA3377" i="1"/>
  <c r="AA3376" i="1"/>
  <c r="AA3375" i="1"/>
  <c r="AA3374" i="1"/>
  <c r="AA3373" i="1"/>
  <c r="AA3372" i="1"/>
  <c r="AA3371" i="1"/>
  <c r="AA3370" i="1"/>
  <c r="AA3369" i="1"/>
  <c r="AA3368" i="1"/>
  <c r="AA3367" i="1"/>
  <c r="AA3366" i="1"/>
  <c r="AA3365" i="1"/>
  <c r="AA3364" i="1"/>
  <c r="AA3363" i="1"/>
  <c r="AA3362" i="1"/>
  <c r="AA3361" i="1"/>
  <c r="AA3360" i="1"/>
  <c r="AA3359" i="1"/>
  <c r="AA3358" i="1"/>
  <c r="AA3357" i="1"/>
  <c r="AA3356" i="1"/>
  <c r="AA3355" i="1"/>
  <c r="AA3354" i="1"/>
  <c r="AA3353" i="1"/>
  <c r="AA3352" i="1"/>
  <c r="AA3351" i="1"/>
  <c r="AA3350" i="1"/>
  <c r="AA3349" i="1"/>
  <c r="AA3348" i="1"/>
  <c r="AA3347" i="1"/>
  <c r="AA3346" i="1"/>
  <c r="AA3345" i="1"/>
  <c r="AA3344" i="1"/>
  <c r="AA3343" i="1"/>
  <c r="AA3342" i="1"/>
  <c r="AA3341" i="1"/>
  <c r="AA3340" i="1"/>
  <c r="AA3339" i="1"/>
  <c r="AA3338" i="1"/>
  <c r="AA3337" i="1"/>
  <c r="AA3336" i="1"/>
  <c r="AA3335" i="1"/>
  <c r="AA3334" i="1"/>
  <c r="AA3333" i="1"/>
  <c r="AA3332" i="1"/>
  <c r="AA3331" i="1"/>
  <c r="AA3330" i="1"/>
  <c r="AA3329" i="1"/>
  <c r="AA3328" i="1"/>
  <c r="AA3327" i="1"/>
  <c r="AA3326" i="1"/>
  <c r="AA3325" i="1"/>
  <c r="AA3324" i="1"/>
  <c r="AA3323" i="1"/>
  <c r="AA3322" i="1"/>
  <c r="AA3321" i="1"/>
  <c r="AA3320" i="1"/>
  <c r="AA3319" i="1"/>
  <c r="AA3318" i="1"/>
  <c r="AA3317" i="1"/>
  <c r="AA3316" i="1"/>
  <c r="AA3315" i="1"/>
  <c r="AA3314" i="1"/>
  <c r="AA3313" i="1"/>
  <c r="AA3312" i="1"/>
  <c r="AA3311" i="1"/>
  <c r="AA3310" i="1"/>
  <c r="AA3309" i="1"/>
  <c r="AA3308" i="1"/>
  <c r="AA3307" i="1"/>
  <c r="AA3306" i="1"/>
  <c r="AA3305" i="1"/>
  <c r="AA3304" i="1"/>
  <c r="AA3303" i="1"/>
  <c r="AA3302" i="1"/>
  <c r="AA3301" i="1"/>
  <c r="AA3300" i="1"/>
  <c r="AA3299" i="1"/>
  <c r="AA3298" i="1"/>
  <c r="AA3297" i="1"/>
  <c r="AA3296" i="1"/>
  <c r="AA3295" i="1"/>
  <c r="AA3294" i="1"/>
  <c r="AA3293" i="1"/>
  <c r="AA3292" i="1"/>
  <c r="AA3291" i="1"/>
  <c r="AA3290" i="1"/>
  <c r="AA3289" i="1"/>
  <c r="AA3288" i="1"/>
  <c r="AA3287" i="1"/>
  <c r="AA3286" i="1"/>
  <c r="AA3285" i="1"/>
  <c r="AA3284" i="1"/>
  <c r="AA3283" i="1"/>
  <c r="AA3282" i="1"/>
  <c r="AA3281" i="1"/>
  <c r="AA3280" i="1"/>
  <c r="AA3279" i="1"/>
  <c r="AA3278" i="1"/>
  <c r="AA3277" i="1"/>
  <c r="AA3276" i="1"/>
  <c r="AA3275" i="1"/>
  <c r="AA3274" i="1"/>
  <c r="AA3273" i="1"/>
  <c r="AA3272" i="1"/>
  <c r="AA3271" i="1"/>
  <c r="AA3270" i="1"/>
  <c r="AA3269" i="1"/>
  <c r="AA3268" i="1"/>
  <c r="AA3267" i="1"/>
  <c r="AA3266" i="1"/>
  <c r="AA3265" i="1"/>
  <c r="AA3264" i="1"/>
  <c r="AA3263" i="1"/>
  <c r="AA3262" i="1"/>
  <c r="AA3261" i="1"/>
  <c r="AA3260" i="1"/>
  <c r="AA3259" i="1"/>
  <c r="AA3258" i="1"/>
  <c r="AA3257" i="1"/>
  <c r="AA3256" i="1"/>
  <c r="AA3255" i="1"/>
  <c r="AA3254" i="1"/>
  <c r="AA3253" i="1"/>
  <c r="AA3252" i="1"/>
  <c r="AA3251" i="1"/>
  <c r="AA3250" i="1"/>
  <c r="AA3249" i="1"/>
  <c r="AA3248" i="1"/>
  <c r="AA3247" i="1"/>
  <c r="AA3246" i="1"/>
  <c r="AA3245" i="1"/>
  <c r="AA3244" i="1"/>
  <c r="AA3243" i="1"/>
  <c r="AA3242" i="1"/>
  <c r="AA3241" i="1"/>
  <c r="AA3240" i="1"/>
  <c r="AA3239" i="1"/>
  <c r="AA3238" i="1"/>
  <c r="AA3237" i="1"/>
  <c r="AA3236" i="1"/>
  <c r="AA3235" i="1"/>
  <c r="AA3234" i="1"/>
  <c r="AA3233" i="1"/>
  <c r="AA3232" i="1"/>
  <c r="AA3231" i="1"/>
  <c r="AA3230" i="1"/>
  <c r="AA3229" i="1"/>
  <c r="AA3228" i="1"/>
  <c r="AA3227" i="1"/>
  <c r="AA3226" i="1"/>
  <c r="AA3225" i="1"/>
  <c r="AA3224" i="1"/>
  <c r="AA3223" i="1"/>
  <c r="AA3222" i="1"/>
  <c r="AA3221" i="1"/>
  <c r="AA3220" i="1"/>
  <c r="AA3219" i="1"/>
  <c r="AA3218" i="1"/>
  <c r="AA3217" i="1"/>
  <c r="AA3216" i="1"/>
  <c r="AA3215" i="1"/>
  <c r="AA3214" i="1"/>
  <c r="AA3213" i="1"/>
  <c r="AA3212" i="1"/>
  <c r="AA3211" i="1"/>
  <c r="AA3210" i="1"/>
  <c r="AA3209" i="1"/>
  <c r="AA3208" i="1"/>
  <c r="AA3207" i="1"/>
  <c r="AA3206" i="1"/>
  <c r="AA3205" i="1"/>
  <c r="AA3204" i="1"/>
  <c r="AA3203" i="1"/>
  <c r="AA3202" i="1"/>
  <c r="AA3201" i="1"/>
  <c r="AA3200" i="1"/>
  <c r="AA3199" i="1"/>
  <c r="AA3198" i="1"/>
  <c r="AA3197" i="1"/>
  <c r="AA3196" i="1"/>
  <c r="AA3195" i="1"/>
  <c r="AA3194" i="1"/>
  <c r="AA3193" i="1"/>
  <c r="AA3192" i="1"/>
  <c r="AA3191" i="1"/>
  <c r="AA3190" i="1"/>
  <c r="AA3189" i="1"/>
  <c r="AA3188" i="1"/>
  <c r="AA3187" i="1"/>
  <c r="AA3186" i="1"/>
  <c r="AA3185" i="1"/>
  <c r="AA3184" i="1"/>
  <c r="AA3183" i="1"/>
  <c r="AA3182" i="1"/>
  <c r="AA3181" i="1"/>
  <c r="AA3180" i="1"/>
  <c r="AA3179" i="1"/>
  <c r="AA3178" i="1"/>
  <c r="AA3177" i="1"/>
  <c r="AA3176" i="1"/>
  <c r="AA3175" i="1"/>
  <c r="AA3174" i="1"/>
  <c r="AA3173" i="1"/>
  <c r="AA3172" i="1"/>
  <c r="AA3171" i="1"/>
  <c r="AA3170" i="1"/>
  <c r="AA3169" i="1"/>
  <c r="AA3168" i="1"/>
  <c r="AA3167" i="1"/>
  <c r="AA3166" i="1"/>
  <c r="AA3165" i="1"/>
  <c r="AA3164" i="1"/>
  <c r="AA3163" i="1"/>
  <c r="AA3162" i="1"/>
  <c r="AA3161" i="1"/>
  <c r="AA3160" i="1"/>
  <c r="AA3159" i="1"/>
  <c r="AA3158" i="1"/>
  <c r="AA3157" i="1"/>
  <c r="AA3156" i="1"/>
  <c r="AA3155" i="1"/>
  <c r="AA3154" i="1"/>
  <c r="AA3153" i="1"/>
  <c r="AA3152" i="1"/>
  <c r="AA3151" i="1"/>
  <c r="AA3150" i="1"/>
  <c r="AA3149" i="1"/>
  <c r="AA3148" i="1"/>
  <c r="AA3147" i="1"/>
  <c r="AA3146" i="1"/>
  <c r="AA3145" i="1"/>
  <c r="AA3144" i="1"/>
  <c r="AA3143" i="1"/>
  <c r="AA3142" i="1"/>
  <c r="AA3141" i="1"/>
  <c r="AA3140" i="1"/>
  <c r="AA3139" i="1"/>
  <c r="AA3138" i="1"/>
  <c r="AA3137" i="1"/>
  <c r="AA3136" i="1"/>
  <c r="AA3135" i="1"/>
  <c r="AA3134" i="1"/>
  <c r="AA3133" i="1"/>
  <c r="AA3132" i="1"/>
  <c r="AA3131" i="1"/>
  <c r="AA3130" i="1"/>
  <c r="AA3129" i="1"/>
  <c r="AA3128" i="1"/>
  <c r="AA3127" i="1"/>
  <c r="AA3126" i="1"/>
  <c r="AA3125" i="1"/>
  <c r="AA3124" i="1"/>
  <c r="AA3123" i="1"/>
  <c r="AA3122" i="1"/>
  <c r="AA3121" i="1"/>
  <c r="AA3120" i="1"/>
  <c r="AA3119" i="1"/>
  <c r="AA3118" i="1"/>
  <c r="AA3117" i="1"/>
  <c r="AA3116" i="1"/>
  <c r="AA3115" i="1"/>
  <c r="AA3114" i="1"/>
  <c r="AA3113" i="1"/>
  <c r="AA3112" i="1"/>
  <c r="AA3111" i="1"/>
  <c r="AA3110" i="1"/>
  <c r="AA3109" i="1"/>
  <c r="AA3108" i="1"/>
  <c r="AA3107" i="1"/>
  <c r="AA3106" i="1"/>
  <c r="AA3105" i="1"/>
  <c r="AA3104" i="1"/>
  <c r="AA3103" i="1"/>
  <c r="AA3102" i="1"/>
  <c r="AA3101" i="1"/>
  <c r="AA3100" i="1"/>
  <c r="AA3099" i="1"/>
  <c r="AA3098" i="1"/>
  <c r="AA3097" i="1"/>
  <c r="AA3096" i="1"/>
  <c r="AA3095" i="1"/>
  <c r="AA3094" i="1"/>
  <c r="AA3093" i="1"/>
  <c r="AA3092" i="1"/>
  <c r="AA3091" i="1"/>
  <c r="AA3090" i="1"/>
  <c r="AA3089" i="1"/>
  <c r="AA3088" i="1"/>
  <c r="AA3087" i="1"/>
  <c r="AA3086" i="1"/>
  <c r="AA3085" i="1"/>
  <c r="AA3084" i="1"/>
  <c r="AA3083" i="1"/>
  <c r="AA3082" i="1"/>
  <c r="AA3081" i="1"/>
  <c r="AA3080" i="1"/>
  <c r="AA3079" i="1"/>
  <c r="AA3078" i="1"/>
  <c r="AA3077" i="1"/>
  <c r="AA3076" i="1"/>
  <c r="AA3075" i="1"/>
  <c r="AA3074" i="1"/>
  <c r="AA3073" i="1"/>
  <c r="AA3072" i="1"/>
  <c r="AA3071" i="1"/>
  <c r="AA3070" i="1"/>
  <c r="AA3069" i="1"/>
  <c r="AA3068" i="1"/>
  <c r="AA3067" i="1"/>
  <c r="AA3066" i="1"/>
  <c r="AA3065" i="1"/>
  <c r="AA3064" i="1"/>
  <c r="AA3063" i="1"/>
  <c r="AA3062" i="1"/>
  <c r="AA3061" i="1"/>
  <c r="AA3060" i="1"/>
  <c r="AA3059" i="1"/>
  <c r="AA3058" i="1"/>
  <c r="AA3057" i="1"/>
  <c r="AA3056" i="1"/>
  <c r="AA3055" i="1"/>
  <c r="AA3054" i="1"/>
  <c r="AA3053" i="1"/>
  <c r="AA3052" i="1"/>
  <c r="AA3051" i="1"/>
  <c r="AA3050" i="1"/>
  <c r="AA3049" i="1"/>
  <c r="AA3048" i="1"/>
  <c r="AA3047" i="1"/>
  <c r="AA3046" i="1"/>
  <c r="AA3045" i="1"/>
  <c r="AA3044" i="1"/>
  <c r="AA3043" i="1"/>
  <c r="AA3042" i="1"/>
  <c r="AA3041" i="1"/>
  <c r="AA3040" i="1"/>
  <c r="AA3039" i="1"/>
  <c r="AA3038" i="1"/>
  <c r="AA3037" i="1"/>
  <c r="AA3036" i="1"/>
  <c r="AA3035" i="1"/>
  <c r="AA3034" i="1"/>
  <c r="AA3033" i="1"/>
  <c r="AA3032" i="1"/>
  <c r="AA3031" i="1"/>
  <c r="AA3030" i="1"/>
  <c r="AA3029" i="1"/>
  <c r="AA3028" i="1"/>
  <c r="AA3027" i="1"/>
  <c r="AA3026" i="1"/>
  <c r="AA3025" i="1"/>
  <c r="AA3024" i="1"/>
  <c r="AA3023" i="1"/>
  <c r="AA3022" i="1"/>
  <c r="AA3021" i="1"/>
  <c r="AA3020" i="1"/>
  <c r="AA3019" i="1"/>
  <c r="AA3018" i="1"/>
  <c r="AA3017" i="1"/>
  <c r="AA3016" i="1"/>
  <c r="AA3015" i="1"/>
  <c r="AA3014" i="1"/>
  <c r="AA3013" i="1"/>
  <c r="AA3012" i="1"/>
  <c r="AA3011" i="1"/>
  <c r="AA3010" i="1"/>
  <c r="AA3009" i="1"/>
  <c r="AA3008" i="1"/>
  <c r="AA3007" i="1"/>
  <c r="AA3006" i="1"/>
  <c r="AA3005" i="1"/>
  <c r="AA3004" i="1"/>
  <c r="AA3003" i="1"/>
  <c r="AA3002" i="1"/>
  <c r="AA3001" i="1"/>
  <c r="AA3000" i="1"/>
  <c r="AA2999" i="1"/>
  <c r="AA2998" i="1"/>
  <c r="AA2997" i="1"/>
  <c r="AA2996" i="1"/>
  <c r="AA2995" i="1"/>
  <c r="AA2994" i="1"/>
  <c r="AA2993" i="1"/>
  <c r="AA2992" i="1"/>
  <c r="AA2991" i="1"/>
  <c r="AA2990" i="1"/>
  <c r="AA2989" i="1"/>
  <c r="AA2988" i="1"/>
  <c r="AA2987" i="1"/>
  <c r="AA2986" i="1"/>
  <c r="AA2985" i="1"/>
  <c r="AA2984" i="1"/>
  <c r="AA2983" i="1"/>
  <c r="AA2982" i="1"/>
  <c r="AA2981" i="1"/>
  <c r="AA2980" i="1"/>
  <c r="AA2979" i="1"/>
  <c r="AA2978" i="1"/>
  <c r="AA2977" i="1"/>
  <c r="AA2976" i="1"/>
  <c r="AA2975" i="1"/>
  <c r="AA2974" i="1"/>
  <c r="AA2973" i="1"/>
  <c r="AA2972" i="1"/>
  <c r="AA2971" i="1"/>
  <c r="AA2970" i="1"/>
  <c r="AA2969" i="1"/>
  <c r="AA2968" i="1"/>
  <c r="AA2967" i="1"/>
  <c r="AA2966" i="1"/>
  <c r="AA2965" i="1"/>
  <c r="AA2964" i="1"/>
  <c r="AA2963" i="1"/>
  <c r="AA2962" i="1"/>
  <c r="AA2961" i="1"/>
  <c r="AA2960" i="1"/>
  <c r="AA2959" i="1"/>
  <c r="AA2958" i="1"/>
  <c r="AA2957" i="1"/>
  <c r="AA2956" i="1"/>
  <c r="AA2955" i="1"/>
  <c r="AA2954" i="1"/>
  <c r="AA2953" i="1"/>
  <c r="AA2952" i="1"/>
  <c r="AA2951" i="1"/>
  <c r="AA2950" i="1"/>
  <c r="AA2949" i="1"/>
  <c r="AA2948" i="1"/>
  <c r="AA2947" i="1"/>
  <c r="AA2946" i="1"/>
  <c r="AA2945" i="1"/>
  <c r="AA2944" i="1"/>
  <c r="AA2943" i="1"/>
  <c r="AA2942" i="1"/>
  <c r="AA2941" i="1"/>
  <c r="AA2940" i="1"/>
  <c r="AA2939" i="1"/>
  <c r="AA2938" i="1"/>
  <c r="AA2937" i="1"/>
  <c r="AA2936" i="1"/>
  <c r="AA2935" i="1"/>
  <c r="AA2934" i="1"/>
  <c r="AA2933" i="1"/>
  <c r="AA2932" i="1"/>
  <c r="AA2931" i="1"/>
  <c r="AA2930" i="1"/>
  <c r="AA2929" i="1"/>
  <c r="AA2928" i="1"/>
  <c r="AA2927" i="1"/>
  <c r="AA2926" i="1"/>
  <c r="AA2925" i="1"/>
  <c r="AA2924" i="1"/>
  <c r="AA2923" i="1"/>
  <c r="AA2922" i="1"/>
  <c r="AA2921" i="1"/>
  <c r="AA2920" i="1"/>
  <c r="AA2919" i="1"/>
  <c r="AA2918" i="1"/>
  <c r="AA2917" i="1"/>
  <c r="AA2916" i="1"/>
  <c r="AA2915" i="1"/>
  <c r="AA2914" i="1"/>
  <c r="AA2913" i="1"/>
  <c r="AA2912" i="1"/>
  <c r="AA2911" i="1"/>
  <c r="AA2910" i="1"/>
  <c r="AA2909" i="1"/>
  <c r="AA2908" i="1"/>
  <c r="AA2907" i="1"/>
  <c r="AA2906" i="1"/>
  <c r="AA2905" i="1"/>
  <c r="AA2904" i="1"/>
  <c r="AA2903" i="1"/>
  <c r="AA2902" i="1"/>
  <c r="AA2901" i="1"/>
  <c r="AA2900" i="1"/>
  <c r="AA2899" i="1"/>
  <c r="AA2898" i="1"/>
  <c r="AA2897" i="1"/>
  <c r="AA2896" i="1"/>
  <c r="AA2895" i="1"/>
  <c r="AA2894" i="1"/>
  <c r="AA2893" i="1"/>
  <c r="AA2892" i="1"/>
  <c r="AA2891" i="1"/>
  <c r="AA2890" i="1"/>
  <c r="AA2889" i="1"/>
  <c r="AA2888" i="1"/>
  <c r="AA2887" i="1"/>
  <c r="AA2886" i="1"/>
  <c r="AA2885" i="1"/>
  <c r="AA2884" i="1"/>
  <c r="AA2883" i="1"/>
  <c r="AA2882" i="1"/>
  <c r="AA2881" i="1"/>
  <c r="AA2880" i="1"/>
  <c r="AA2879" i="1"/>
  <c r="AA2878" i="1"/>
  <c r="AA2877" i="1"/>
  <c r="AA2876" i="1"/>
  <c r="AA2875" i="1"/>
  <c r="AA2874" i="1"/>
  <c r="AA2873" i="1"/>
  <c r="AA2872" i="1"/>
  <c r="AA2871" i="1"/>
  <c r="AA2870" i="1"/>
  <c r="AA2869" i="1"/>
  <c r="AA2868" i="1"/>
  <c r="AA2867" i="1"/>
  <c r="AA2866" i="1"/>
  <c r="AA2865" i="1"/>
  <c r="AA2864" i="1"/>
  <c r="AA2863" i="1"/>
  <c r="AA2862" i="1"/>
  <c r="AA2861" i="1"/>
  <c r="AA2860" i="1"/>
  <c r="AA2859" i="1"/>
  <c r="AA2858" i="1"/>
  <c r="AA2857" i="1"/>
  <c r="AA2856" i="1"/>
  <c r="AA2855" i="1"/>
  <c r="AA2854" i="1"/>
  <c r="AA2853" i="1"/>
  <c r="AA2852" i="1"/>
  <c r="AA2851" i="1"/>
  <c r="AA2850" i="1"/>
  <c r="AA2849" i="1"/>
  <c r="AA2848" i="1"/>
  <c r="AA2847" i="1"/>
  <c r="AA2846" i="1"/>
  <c r="AA2845" i="1"/>
  <c r="AA2844" i="1"/>
  <c r="AA2843" i="1"/>
  <c r="AA2842" i="1"/>
  <c r="AA2841" i="1"/>
  <c r="AA2840" i="1"/>
  <c r="AA2839" i="1"/>
  <c r="AA2838" i="1"/>
  <c r="AA2837" i="1"/>
  <c r="AA2836" i="1"/>
  <c r="AA2835" i="1"/>
  <c r="AA2834" i="1"/>
  <c r="AA2833" i="1"/>
  <c r="AA2832" i="1"/>
  <c r="AA2831" i="1"/>
  <c r="AA2830" i="1"/>
  <c r="AA2829" i="1"/>
  <c r="AA2828" i="1"/>
  <c r="AA2827" i="1"/>
  <c r="AA2826" i="1"/>
  <c r="AA2825" i="1"/>
  <c r="AA2824" i="1"/>
  <c r="AA2823" i="1"/>
  <c r="AA2822" i="1"/>
  <c r="AA2821" i="1"/>
  <c r="AA2820" i="1"/>
  <c r="AA2819" i="1"/>
  <c r="AA2818" i="1"/>
  <c r="AA2817" i="1"/>
  <c r="AA2816" i="1"/>
  <c r="AA2815" i="1"/>
  <c r="AA2814" i="1"/>
  <c r="AA2813" i="1"/>
  <c r="AA2812" i="1"/>
  <c r="AA2811" i="1"/>
  <c r="AA2810" i="1"/>
  <c r="AA2809" i="1"/>
  <c r="AA2808" i="1"/>
  <c r="AA2807" i="1"/>
  <c r="AA2806" i="1"/>
  <c r="AA2805" i="1"/>
  <c r="AA2804" i="1"/>
  <c r="AA2803" i="1"/>
  <c r="AA2802" i="1"/>
  <c r="AA2801" i="1"/>
  <c r="AA2800" i="1"/>
  <c r="AA2799" i="1"/>
  <c r="AA2798" i="1"/>
  <c r="AA2797" i="1"/>
  <c r="AA2796" i="1"/>
  <c r="AA2795" i="1"/>
  <c r="AA2794" i="1"/>
  <c r="AA2793" i="1"/>
  <c r="AA2792" i="1"/>
  <c r="AA2791" i="1"/>
  <c r="AA2790" i="1"/>
  <c r="AA2789" i="1"/>
  <c r="AA2788" i="1"/>
  <c r="AA2787" i="1"/>
  <c r="AA2786" i="1"/>
  <c r="AA2785" i="1"/>
  <c r="AA2784" i="1"/>
  <c r="AA2783" i="1"/>
  <c r="AA2782" i="1"/>
  <c r="AA2781" i="1"/>
  <c r="AA2780" i="1"/>
  <c r="AA2779" i="1"/>
  <c r="AA2778" i="1"/>
  <c r="AA2777" i="1"/>
  <c r="AA2776" i="1"/>
  <c r="AA2775" i="1"/>
  <c r="AA2774" i="1"/>
  <c r="AA2773" i="1"/>
  <c r="AA2772" i="1"/>
  <c r="AA2771" i="1"/>
  <c r="AA2770" i="1"/>
  <c r="AA2769" i="1"/>
  <c r="AA2768" i="1"/>
  <c r="AA2767" i="1"/>
  <c r="AA2766" i="1"/>
  <c r="AA2765" i="1"/>
  <c r="AA2764" i="1"/>
  <c r="AA2763" i="1"/>
  <c r="AA2762" i="1"/>
  <c r="AA2761" i="1"/>
  <c r="AA2760" i="1"/>
  <c r="AA2759" i="1"/>
  <c r="AA2758" i="1"/>
  <c r="AA2757" i="1"/>
  <c r="AA2756" i="1"/>
  <c r="AA2755" i="1"/>
  <c r="AA2754" i="1"/>
  <c r="AA2753" i="1"/>
  <c r="AA2752" i="1"/>
  <c r="AA2751" i="1"/>
  <c r="AA2750" i="1"/>
  <c r="AA2749" i="1"/>
  <c r="AA2748" i="1"/>
  <c r="AA2747" i="1"/>
  <c r="AA2746" i="1"/>
  <c r="AA2745" i="1"/>
  <c r="AA2744" i="1"/>
  <c r="AA2743" i="1"/>
  <c r="AA2742" i="1"/>
  <c r="AA2741" i="1"/>
  <c r="AA2740" i="1"/>
  <c r="AA2739" i="1"/>
  <c r="AA2738" i="1"/>
  <c r="AA2737" i="1"/>
  <c r="AA2736" i="1"/>
  <c r="AA2735" i="1"/>
  <c r="AA2734" i="1"/>
  <c r="AA2733" i="1"/>
  <c r="AA2732" i="1"/>
  <c r="AA2731" i="1"/>
  <c r="AA2730" i="1"/>
  <c r="AA2729" i="1"/>
  <c r="AA2728" i="1"/>
  <c r="AA2727" i="1"/>
  <c r="AA2726" i="1"/>
  <c r="AA2725" i="1"/>
  <c r="AA2724" i="1"/>
  <c r="AA2723" i="1"/>
  <c r="AA2722" i="1"/>
  <c r="AA2721" i="1"/>
  <c r="AA2720" i="1"/>
  <c r="AA2719" i="1"/>
  <c r="AA2718" i="1"/>
  <c r="AA2717" i="1"/>
  <c r="AA2716" i="1"/>
  <c r="AA2715" i="1"/>
  <c r="AA2714" i="1"/>
  <c r="AA2713" i="1"/>
  <c r="AA2712" i="1"/>
  <c r="AA2711" i="1"/>
  <c r="AA2710" i="1"/>
  <c r="AA2709" i="1"/>
  <c r="AA2708" i="1"/>
  <c r="AA2707" i="1"/>
  <c r="AA2706" i="1"/>
  <c r="AA2705" i="1"/>
  <c r="AA2704" i="1"/>
  <c r="AA2703" i="1"/>
  <c r="AA2702" i="1"/>
  <c r="AA2701" i="1"/>
  <c r="AA2700" i="1"/>
  <c r="AA2699" i="1"/>
  <c r="AA2698" i="1"/>
  <c r="AA2697" i="1"/>
  <c r="AA2696" i="1"/>
  <c r="AA2695" i="1"/>
  <c r="AA2694" i="1"/>
  <c r="AA2693" i="1"/>
  <c r="AA2692" i="1"/>
  <c r="AA2691" i="1"/>
  <c r="AA2690" i="1"/>
  <c r="AA2689" i="1"/>
  <c r="AA2688" i="1"/>
  <c r="AA2687" i="1"/>
  <c r="AA2686" i="1"/>
  <c r="AA2685" i="1"/>
  <c r="AA2684" i="1"/>
  <c r="AA2683" i="1"/>
  <c r="AA2682" i="1"/>
  <c r="AA2681" i="1"/>
  <c r="AA2680" i="1"/>
  <c r="AA2679" i="1"/>
  <c r="AA2678" i="1"/>
  <c r="AA2677" i="1"/>
  <c r="AA2676" i="1"/>
  <c r="AA2675" i="1"/>
  <c r="AA2674" i="1"/>
  <c r="AA2673" i="1"/>
  <c r="AA2672" i="1"/>
  <c r="AA2671" i="1"/>
  <c r="AA2670" i="1"/>
  <c r="AA2669" i="1"/>
  <c r="AA2668" i="1"/>
  <c r="AA2667" i="1"/>
  <c r="AA2666" i="1"/>
  <c r="AA2665" i="1"/>
  <c r="AA2664" i="1"/>
  <c r="AA2663" i="1"/>
  <c r="AA2662" i="1"/>
  <c r="AA2661" i="1"/>
  <c r="AA2660" i="1"/>
  <c r="AA2659" i="1"/>
  <c r="AA2658" i="1"/>
  <c r="AA2657" i="1"/>
  <c r="AA2656" i="1"/>
  <c r="AA2655" i="1"/>
  <c r="AA2654" i="1"/>
  <c r="AA2653" i="1"/>
  <c r="AA2652" i="1"/>
  <c r="AA2651" i="1"/>
  <c r="AA2650" i="1"/>
  <c r="AA2649" i="1"/>
  <c r="AA2648" i="1"/>
  <c r="AA2647" i="1"/>
  <c r="AA2646" i="1"/>
  <c r="AA2645" i="1"/>
  <c r="AA2644" i="1"/>
  <c r="AA2643" i="1"/>
  <c r="AA2642" i="1"/>
  <c r="AA2641" i="1"/>
  <c r="AA2640" i="1"/>
  <c r="AA2639" i="1"/>
  <c r="AA2638" i="1"/>
  <c r="AA2637" i="1"/>
  <c r="AA2636" i="1"/>
  <c r="AA2635" i="1"/>
  <c r="AA2634" i="1"/>
  <c r="AA2633" i="1"/>
  <c r="AA2632" i="1"/>
  <c r="AA2631" i="1"/>
  <c r="AA2630" i="1"/>
  <c r="AA2629" i="1"/>
  <c r="AA2628" i="1"/>
  <c r="AA2627" i="1"/>
  <c r="AA2626" i="1"/>
  <c r="AA2625" i="1"/>
  <c r="AA2624" i="1"/>
  <c r="AA2623" i="1"/>
  <c r="AA2622" i="1"/>
  <c r="AA2621" i="1"/>
  <c r="AA2620" i="1"/>
  <c r="AA2619" i="1"/>
  <c r="AA2618" i="1"/>
  <c r="AA2617" i="1"/>
  <c r="AA2616" i="1"/>
  <c r="AA2615" i="1"/>
  <c r="AA2614" i="1"/>
  <c r="AA2613" i="1"/>
  <c r="AA2612" i="1"/>
  <c r="AA2611" i="1"/>
  <c r="AA2610" i="1"/>
  <c r="AA2609" i="1"/>
  <c r="AA2608" i="1"/>
  <c r="AA2607" i="1"/>
  <c r="AA2606" i="1"/>
  <c r="AA2605" i="1"/>
  <c r="AA2604" i="1"/>
  <c r="AA2603" i="1"/>
  <c r="AA2602" i="1"/>
  <c r="AA2601" i="1"/>
  <c r="AA2600" i="1"/>
  <c r="AA2599" i="1"/>
  <c r="AA2598" i="1"/>
  <c r="AA2597" i="1"/>
  <c r="AA2596" i="1"/>
  <c r="AA2595" i="1"/>
  <c r="AA2594" i="1"/>
  <c r="AA2593" i="1"/>
  <c r="AA2592" i="1"/>
  <c r="AA2591" i="1"/>
  <c r="AA2590" i="1"/>
  <c r="AA2589" i="1"/>
  <c r="AA2588" i="1"/>
  <c r="AA2587" i="1"/>
  <c r="AA2586" i="1"/>
  <c r="AA2585" i="1"/>
  <c r="AA2584" i="1"/>
  <c r="AA2583" i="1"/>
  <c r="AA2582" i="1"/>
  <c r="AA2581" i="1"/>
  <c r="AA2580" i="1"/>
  <c r="AA2579" i="1"/>
  <c r="AA2578" i="1"/>
  <c r="AA2577" i="1"/>
  <c r="AA2576" i="1"/>
  <c r="AA2575" i="1"/>
  <c r="AA2574" i="1"/>
  <c r="AA2573" i="1"/>
  <c r="AA2572" i="1"/>
  <c r="AA2571" i="1"/>
  <c r="AA2570" i="1"/>
  <c r="AA2569" i="1"/>
  <c r="AA2568" i="1"/>
  <c r="AA2567" i="1"/>
  <c r="AA2566" i="1"/>
  <c r="AA2565" i="1"/>
  <c r="AA2564" i="1"/>
  <c r="AA2563" i="1"/>
  <c r="AA2562" i="1"/>
  <c r="AA2561" i="1"/>
  <c r="AA2560" i="1"/>
  <c r="AA2559" i="1"/>
  <c r="AA2558" i="1"/>
  <c r="AA2557" i="1"/>
  <c r="AA2556" i="1"/>
  <c r="AA2555" i="1"/>
  <c r="AA2554" i="1"/>
  <c r="AA2553" i="1"/>
  <c r="AA2552" i="1"/>
  <c r="AA2551" i="1"/>
  <c r="AA2550" i="1"/>
  <c r="AA2549" i="1"/>
  <c r="AA2548" i="1"/>
  <c r="AA2547" i="1"/>
  <c r="AA2546" i="1"/>
  <c r="AA2545" i="1"/>
  <c r="AA2544" i="1"/>
  <c r="AA2543" i="1"/>
  <c r="AA2542" i="1"/>
  <c r="AA2541" i="1"/>
  <c r="AA2540" i="1"/>
  <c r="AA2539" i="1"/>
  <c r="AA2538" i="1"/>
  <c r="AA2537" i="1"/>
  <c r="AA2536" i="1"/>
  <c r="AA2535" i="1"/>
  <c r="AA2534" i="1"/>
  <c r="AA2533" i="1"/>
  <c r="AA2532" i="1"/>
  <c r="AA2531" i="1"/>
  <c r="AA2530" i="1"/>
  <c r="AA2529" i="1"/>
  <c r="AA2528" i="1"/>
  <c r="AA2527" i="1"/>
  <c r="AA2526" i="1"/>
  <c r="AA2525" i="1"/>
  <c r="AA2524" i="1"/>
  <c r="AA2523" i="1"/>
  <c r="AA2522" i="1"/>
  <c r="AA2521" i="1"/>
  <c r="AA2520" i="1"/>
  <c r="AA2519" i="1"/>
  <c r="AA2518" i="1"/>
  <c r="AA2517" i="1"/>
  <c r="AA2516" i="1"/>
  <c r="AA2515" i="1"/>
  <c r="AA2514" i="1"/>
  <c r="AA2513" i="1"/>
  <c r="AA2512" i="1"/>
  <c r="AA2511" i="1"/>
  <c r="AA2510" i="1"/>
  <c r="AA2509" i="1"/>
  <c r="AA2508" i="1"/>
  <c r="AA2507" i="1"/>
  <c r="AA2506" i="1"/>
  <c r="AA2505" i="1"/>
  <c r="AA2504" i="1"/>
  <c r="AA2503" i="1"/>
  <c r="AA2502" i="1"/>
  <c r="AA2501" i="1"/>
  <c r="AA2500" i="1"/>
  <c r="AA2499" i="1"/>
  <c r="AA2498" i="1"/>
  <c r="AA2497" i="1"/>
  <c r="AA2496" i="1"/>
  <c r="AA2495" i="1"/>
  <c r="AA2494" i="1"/>
  <c r="AA2493" i="1"/>
  <c r="AA2492" i="1"/>
  <c r="AA2491" i="1"/>
  <c r="AA2490" i="1"/>
  <c r="AA2489" i="1"/>
  <c r="AA2488" i="1"/>
  <c r="AA2487" i="1"/>
  <c r="AA2486" i="1"/>
  <c r="AA2485" i="1"/>
  <c r="AA2484" i="1"/>
  <c r="AA2483" i="1"/>
  <c r="AA2482" i="1"/>
  <c r="AA2481" i="1"/>
  <c r="AA2480" i="1"/>
  <c r="AA2479" i="1"/>
  <c r="AA2478" i="1"/>
  <c r="AA2477" i="1"/>
  <c r="AA2476" i="1"/>
  <c r="AA2475" i="1"/>
  <c r="AA2474" i="1"/>
  <c r="AA2473" i="1"/>
  <c r="AA2472" i="1"/>
  <c r="AA2471" i="1"/>
  <c r="AA2470" i="1"/>
  <c r="AA2469" i="1"/>
  <c r="AA2468" i="1"/>
  <c r="AA2467" i="1"/>
  <c r="AA2466" i="1"/>
  <c r="AA2465" i="1"/>
  <c r="AA2464" i="1"/>
  <c r="AA2463" i="1"/>
  <c r="AA2462" i="1"/>
  <c r="AA2461" i="1"/>
  <c r="AA2460" i="1"/>
  <c r="AA2459" i="1"/>
  <c r="AA2458" i="1"/>
  <c r="AA2457" i="1"/>
  <c r="AA2456" i="1"/>
  <c r="AA2455" i="1"/>
  <c r="AA2454" i="1"/>
  <c r="AA2453" i="1"/>
  <c r="AA2452" i="1"/>
  <c r="AA2451" i="1"/>
  <c r="AA2450" i="1"/>
  <c r="AA2449" i="1"/>
  <c r="AA2448" i="1"/>
  <c r="AA2447" i="1"/>
  <c r="AA2446" i="1"/>
  <c r="AA2445" i="1"/>
  <c r="AA2444" i="1"/>
  <c r="AA2443" i="1"/>
  <c r="AA2442" i="1"/>
  <c r="AA2441" i="1"/>
  <c r="AA2440" i="1"/>
  <c r="AA2439" i="1"/>
  <c r="AA2438" i="1"/>
  <c r="AA2437" i="1"/>
  <c r="AA2436" i="1"/>
  <c r="AA2435" i="1"/>
  <c r="AA2434" i="1"/>
  <c r="AA2433" i="1"/>
  <c r="AA2432" i="1"/>
  <c r="AA2431" i="1"/>
  <c r="AA2430" i="1"/>
  <c r="AA2429" i="1"/>
  <c r="AA2428" i="1"/>
  <c r="AA2427" i="1"/>
  <c r="AA2426" i="1"/>
  <c r="AA2425" i="1"/>
  <c r="AA2424" i="1"/>
  <c r="AA2423" i="1"/>
  <c r="AA2422" i="1"/>
  <c r="AA2421" i="1"/>
  <c r="AA2420" i="1"/>
  <c r="AA2419" i="1"/>
  <c r="AA2418" i="1"/>
  <c r="AA2417" i="1"/>
  <c r="AA2416" i="1"/>
  <c r="AA2415" i="1"/>
  <c r="AA2414" i="1"/>
  <c r="AA2413" i="1"/>
  <c r="AA2412" i="1"/>
  <c r="AA2411" i="1"/>
  <c r="AA2410" i="1"/>
  <c r="AA2409" i="1"/>
  <c r="AA2408" i="1"/>
  <c r="AA2407" i="1"/>
  <c r="AA2406" i="1"/>
  <c r="AA2405" i="1"/>
  <c r="AA2404" i="1"/>
  <c r="AA2403" i="1"/>
  <c r="AA2402" i="1"/>
  <c r="AA2401" i="1"/>
  <c r="AA2400" i="1"/>
  <c r="AA2399" i="1"/>
  <c r="AA2398" i="1"/>
  <c r="AA2397" i="1"/>
  <c r="AA2396" i="1"/>
  <c r="AA2395" i="1"/>
  <c r="AA2394" i="1"/>
  <c r="AA2393" i="1"/>
  <c r="AA2392" i="1"/>
  <c r="AA2391" i="1"/>
  <c r="AA2390" i="1"/>
  <c r="AA2389" i="1"/>
  <c r="AA2388" i="1"/>
  <c r="AA2387" i="1"/>
  <c r="AA2386" i="1"/>
  <c r="AA2385" i="1"/>
  <c r="AA2384" i="1"/>
  <c r="AA2383" i="1"/>
  <c r="AA2382" i="1"/>
  <c r="AA2381" i="1"/>
  <c r="AA2380" i="1"/>
  <c r="AA2379" i="1"/>
  <c r="AA2378" i="1"/>
  <c r="AA2377" i="1"/>
  <c r="AA2376" i="1"/>
  <c r="AA2375" i="1"/>
  <c r="AA2374" i="1"/>
  <c r="AA2373" i="1"/>
  <c r="AA2372" i="1"/>
  <c r="AA2371" i="1"/>
  <c r="AA2370" i="1"/>
  <c r="AA2369" i="1"/>
  <c r="AA2368" i="1"/>
  <c r="AA2367" i="1"/>
  <c r="AA2366" i="1"/>
  <c r="AA2365" i="1"/>
  <c r="AA2364" i="1"/>
  <c r="AA2363" i="1"/>
  <c r="AA2362" i="1"/>
  <c r="AA2361" i="1"/>
  <c r="AA2360" i="1"/>
  <c r="AA2359" i="1"/>
  <c r="AA2358" i="1"/>
  <c r="AA2357" i="1"/>
  <c r="AA2356" i="1"/>
  <c r="AA2355" i="1"/>
  <c r="AA2354" i="1"/>
  <c r="AA2353" i="1"/>
  <c r="AA2352" i="1"/>
  <c r="AA2351" i="1"/>
  <c r="AA2350" i="1"/>
  <c r="AA2349" i="1"/>
  <c r="AA2348" i="1"/>
  <c r="AA2347" i="1"/>
  <c r="AA2346" i="1"/>
  <c r="AA2345" i="1"/>
  <c r="AA2344" i="1"/>
  <c r="AA2343" i="1"/>
  <c r="AA2342" i="1"/>
  <c r="AA2341" i="1"/>
  <c r="AA2340" i="1"/>
  <c r="AA2339" i="1"/>
  <c r="AA2338" i="1"/>
  <c r="AA2337" i="1"/>
  <c r="AA2336" i="1"/>
  <c r="AA2335" i="1"/>
  <c r="AA2334" i="1"/>
  <c r="AA2333" i="1"/>
  <c r="AA2332" i="1"/>
  <c r="AA2331" i="1"/>
  <c r="AA2330" i="1"/>
  <c r="AA2329" i="1"/>
  <c r="AA2328" i="1"/>
  <c r="AA2327" i="1"/>
  <c r="AA2326" i="1"/>
  <c r="AA2325" i="1"/>
  <c r="AA2324" i="1"/>
  <c r="AA2323" i="1"/>
  <c r="AA2322" i="1"/>
  <c r="AA2321" i="1"/>
  <c r="AA2320" i="1"/>
  <c r="AA2319" i="1"/>
  <c r="AA2318" i="1"/>
  <c r="AA2317" i="1"/>
  <c r="AA2316" i="1"/>
  <c r="AA2315" i="1"/>
  <c r="AA2314" i="1"/>
  <c r="AA2313" i="1"/>
  <c r="AA2312" i="1"/>
  <c r="AA2311" i="1"/>
  <c r="AA2310" i="1"/>
  <c r="AA2309" i="1"/>
  <c r="AA2308" i="1"/>
  <c r="AA2307" i="1"/>
  <c r="AA2306" i="1"/>
  <c r="AA2305" i="1"/>
  <c r="AA2304" i="1"/>
  <c r="AA2303" i="1"/>
  <c r="AA2302" i="1"/>
  <c r="AA2301" i="1"/>
  <c r="AA2300" i="1"/>
  <c r="AA2299" i="1"/>
  <c r="AA2298" i="1"/>
  <c r="AA2297" i="1"/>
  <c r="AA2296" i="1"/>
  <c r="AA2295" i="1"/>
  <c r="AA2294" i="1"/>
  <c r="AA2293" i="1"/>
  <c r="AA2292" i="1"/>
  <c r="AA2291" i="1"/>
  <c r="AA2290" i="1"/>
  <c r="AA2289" i="1"/>
  <c r="AA2288" i="1"/>
  <c r="AA2287" i="1"/>
  <c r="AA2286" i="1"/>
  <c r="AA2285" i="1"/>
  <c r="AA2284" i="1"/>
  <c r="AA2283" i="1"/>
  <c r="AA2282" i="1"/>
  <c r="AA2281" i="1"/>
  <c r="AA2280" i="1"/>
  <c r="AA2279" i="1"/>
  <c r="AA2278" i="1"/>
  <c r="AA2277" i="1"/>
  <c r="AA2276" i="1"/>
  <c r="AA2275" i="1"/>
  <c r="AA2274" i="1"/>
  <c r="AA2273" i="1"/>
  <c r="AA2272" i="1"/>
  <c r="AA2271" i="1"/>
  <c r="AA2270" i="1"/>
  <c r="AA2269" i="1"/>
  <c r="AA2268" i="1"/>
  <c r="AA2267" i="1"/>
  <c r="AA2266" i="1"/>
  <c r="AA2265" i="1"/>
  <c r="AA2264" i="1"/>
  <c r="AA2263" i="1"/>
  <c r="AA2262" i="1"/>
  <c r="AA2261" i="1"/>
  <c r="AA2260" i="1"/>
  <c r="AA2259" i="1"/>
  <c r="AA2258" i="1"/>
  <c r="AA2257" i="1"/>
  <c r="AA2256" i="1"/>
  <c r="AA2255" i="1"/>
  <c r="AA2254" i="1"/>
  <c r="AA2253" i="1"/>
  <c r="AA2252" i="1"/>
  <c r="AA2251" i="1"/>
  <c r="AA2250" i="1"/>
  <c r="AA2249" i="1"/>
  <c r="AA2248" i="1"/>
  <c r="AA2247" i="1"/>
  <c r="AA2246" i="1"/>
  <c r="AA2245" i="1"/>
  <c r="AA2244" i="1"/>
  <c r="AA2243" i="1"/>
  <c r="AA2242" i="1"/>
  <c r="AA2241" i="1"/>
  <c r="AA2240" i="1"/>
  <c r="AA2239" i="1"/>
  <c r="AA2238" i="1"/>
  <c r="AA2237" i="1"/>
  <c r="AA2236" i="1"/>
  <c r="AA2235" i="1"/>
  <c r="AA2234" i="1"/>
  <c r="AA2233" i="1"/>
  <c r="AA2232" i="1"/>
  <c r="AA2231" i="1"/>
  <c r="AA2230" i="1"/>
  <c r="AA2229" i="1"/>
  <c r="AA2228" i="1"/>
  <c r="AA2227" i="1"/>
  <c r="AA2226" i="1"/>
  <c r="AA2225" i="1"/>
  <c r="AA2224" i="1"/>
  <c r="AA2223" i="1"/>
  <c r="AA2222" i="1"/>
  <c r="AA2221" i="1"/>
  <c r="AA2220" i="1"/>
  <c r="AA2219" i="1"/>
  <c r="AA2218" i="1"/>
  <c r="AA2217" i="1"/>
  <c r="AA2216" i="1"/>
  <c r="AA2215" i="1"/>
  <c r="AA2214" i="1"/>
  <c r="AA2213" i="1"/>
  <c r="AA2212" i="1"/>
  <c r="AA2211" i="1"/>
  <c r="AA2210" i="1"/>
  <c r="AA2209" i="1"/>
  <c r="AA2208" i="1"/>
  <c r="AA2207" i="1"/>
  <c r="AA2206" i="1"/>
  <c r="AA2205" i="1"/>
  <c r="AA2204" i="1"/>
  <c r="AA2203" i="1"/>
  <c r="AA2202" i="1"/>
  <c r="AA2201" i="1"/>
  <c r="AA2200" i="1"/>
  <c r="AA2199" i="1"/>
  <c r="AA2198" i="1"/>
  <c r="AA2197" i="1"/>
  <c r="AA2196" i="1"/>
  <c r="AA2195" i="1"/>
  <c r="AA2194" i="1"/>
  <c r="AA2193" i="1"/>
  <c r="AA2192" i="1"/>
  <c r="AA2191" i="1"/>
  <c r="AA2190" i="1"/>
  <c r="AA2189" i="1"/>
  <c r="AA2188" i="1"/>
  <c r="AA2187" i="1"/>
  <c r="AA2186" i="1"/>
  <c r="AA2185" i="1"/>
  <c r="AA2184" i="1"/>
  <c r="AA2183" i="1"/>
  <c r="AA2182" i="1"/>
  <c r="AA2181" i="1"/>
  <c r="AA2180" i="1"/>
  <c r="AA2179" i="1"/>
  <c r="AA2178" i="1"/>
  <c r="AA2177" i="1"/>
  <c r="AA2176" i="1"/>
  <c r="AA2175" i="1"/>
  <c r="AA2174" i="1"/>
  <c r="AA2173" i="1"/>
  <c r="AA2172" i="1"/>
  <c r="AA2171" i="1"/>
  <c r="AA2170" i="1"/>
  <c r="AA2169" i="1"/>
  <c r="AA2168" i="1"/>
  <c r="AA2167" i="1"/>
  <c r="AA2166" i="1"/>
  <c r="AA2165" i="1"/>
  <c r="AA2164" i="1"/>
  <c r="AA2163" i="1"/>
  <c r="AA2162" i="1"/>
  <c r="AA2161" i="1"/>
  <c r="AA2160" i="1"/>
  <c r="AA2159" i="1"/>
  <c r="AA2158" i="1"/>
  <c r="AA2157" i="1"/>
  <c r="AA2156" i="1"/>
  <c r="AA2155" i="1"/>
  <c r="AA2154" i="1"/>
  <c r="AA2153" i="1"/>
  <c r="AA2152" i="1"/>
  <c r="AA2151" i="1"/>
  <c r="AA2150" i="1"/>
  <c r="AA2149" i="1"/>
  <c r="AA2148" i="1"/>
  <c r="AA2147" i="1"/>
  <c r="AA2146" i="1"/>
  <c r="AA2145" i="1"/>
  <c r="AA2144" i="1"/>
  <c r="AA2143" i="1"/>
  <c r="AA2142" i="1"/>
  <c r="AA2141" i="1"/>
  <c r="AA2140" i="1"/>
  <c r="AA2139" i="1"/>
  <c r="AA2138" i="1"/>
  <c r="AA2137" i="1"/>
  <c r="AA2136" i="1"/>
  <c r="AA2135" i="1"/>
  <c r="AA2134" i="1"/>
  <c r="AA2133" i="1"/>
  <c r="AA2132" i="1"/>
  <c r="AA2131" i="1"/>
  <c r="AA2130" i="1"/>
  <c r="AA2129" i="1"/>
  <c r="AA2128" i="1"/>
  <c r="AA2127" i="1"/>
  <c r="AA2126" i="1"/>
  <c r="AA2125" i="1"/>
  <c r="AA2124" i="1"/>
  <c r="AA2123" i="1"/>
  <c r="AA2122" i="1"/>
  <c r="AA2121" i="1"/>
  <c r="AA2120" i="1"/>
  <c r="AA2119" i="1"/>
  <c r="AA2118" i="1"/>
  <c r="AA2117" i="1"/>
  <c r="AA2116" i="1"/>
  <c r="AA2115" i="1"/>
  <c r="AA2114" i="1"/>
  <c r="AA2113" i="1"/>
  <c r="AA2112" i="1"/>
  <c r="AA2111" i="1"/>
  <c r="AA2110" i="1"/>
  <c r="AA2109" i="1"/>
  <c r="AA2108" i="1"/>
  <c r="AA2107" i="1"/>
  <c r="AA2106" i="1"/>
  <c r="AA2105" i="1"/>
  <c r="AA2104" i="1"/>
  <c r="AA2103" i="1"/>
  <c r="AA2102" i="1"/>
  <c r="AA2101" i="1"/>
  <c r="AA2100" i="1"/>
  <c r="AA2099" i="1"/>
  <c r="AA2098" i="1"/>
  <c r="AA2097" i="1"/>
  <c r="AA2096" i="1"/>
  <c r="AA2095" i="1"/>
  <c r="AA2094" i="1"/>
  <c r="AA2093" i="1"/>
  <c r="AA2092" i="1"/>
  <c r="AA2091" i="1"/>
  <c r="AA2090" i="1"/>
  <c r="AA2089" i="1"/>
  <c r="AA2088" i="1"/>
  <c r="AA2087" i="1"/>
  <c r="AA2086" i="1"/>
  <c r="AA2085" i="1"/>
  <c r="AA2084" i="1"/>
  <c r="AA2083" i="1"/>
  <c r="AA2082" i="1"/>
  <c r="AA2081" i="1"/>
  <c r="AA2080" i="1"/>
  <c r="AA2079" i="1"/>
  <c r="AA2078" i="1"/>
  <c r="AA2077" i="1"/>
  <c r="AA2076" i="1"/>
  <c r="AA2075" i="1"/>
  <c r="AA2074" i="1"/>
  <c r="AA2073" i="1"/>
  <c r="AA2072" i="1"/>
  <c r="AA2071" i="1"/>
  <c r="AA2070" i="1"/>
  <c r="AA2069" i="1"/>
  <c r="AA2068" i="1"/>
  <c r="AA2067" i="1"/>
  <c r="AA2066" i="1"/>
  <c r="AA2065" i="1"/>
  <c r="AA2064" i="1"/>
  <c r="AA2063" i="1"/>
  <c r="AA2062" i="1"/>
  <c r="AA2061" i="1"/>
  <c r="AA2060" i="1"/>
  <c r="AA2059" i="1"/>
  <c r="AA2058" i="1"/>
  <c r="AA2057" i="1"/>
  <c r="AA2056" i="1"/>
  <c r="AA2055" i="1"/>
  <c r="AA2054" i="1"/>
  <c r="AA2053" i="1"/>
  <c r="AA2052" i="1"/>
  <c r="AA2051" i="1"/>
  <c r="AA2050" i="1"/>
  <c r="AA2049" i="1"/>
  <c r="AA2048" i="1"/>
  <c r="AA2047" i="1"/>
  <c r="AA2046" i="1"/>
  <c r="AA2045" i="1"/>
  <c r="AA2044" i="1"/>
  <c r="AA2043" i="1"/>
  <c r="AA2042" i="1"/>
  <c r="AA2041" i="1"/>
  <c r="AA2040" i="1"/>
  <c r="AA2039" i="1"/>
  <c r="AA2038" i="1"/>
  <c r="AA2037" i="1"/>
  <c r="AA2036" i="1"/>
  <c r="AA2035" i="1"/>
  <c r="AA2034" i="1"/>
  <c r="AA2033" i="1"/>
  <c r="AA2032" i="1"/>
  <c r="AA2031" i="1"/>
  <c r="AA2030" i="1"/>
  <c r="AA2029" i="1"/>
  <c r="AA2028" i="1"/>
  <c r="AA2027" i="1"/>
  <c r="AA2026" i="1"/>
  <c r="AA2025" i="1"/>
  <c r="AA2024" i="1"/>
  <c r="AA2023" i="1"/>
  <c r="AA2022" i="1"/>
  <c r="AA2021" i="1"/>
  <c r="AA2020" i="1"/>
  <c r="AA2019" i="1"/>
  <c r="AA2018" i="1"/>
  <c r="AA2017" i="1"/>
  <c r="AA2016" i="1"/>
  <c r="AA2015" i="1"/>
  <c r="AA2014" i="1"/>
  <c r="AA2013" i="1"/>
  <c r="AA2012" i="1"/>
  <c r="AA2011" i="1"/>
  <c r="AA2010" i="1"/>
  <c r="AA2009" i="1"/>
  <c r="AA2008" i="1"/>
  <c r="AA2007" i="1"/>
  <c r="AA2006" i="1"/>
  <c r="AA2005" i="1"/>
  <c r="AA2004" i="1"/>
  <c r="AA2003" i="1"/>
  <c r="AA2002" i="1"/>
  <c r="AA2001" i="1"/>
  <c r="AA2000" i="1"/>
  <c r="AA1999" i="1"/>
  <c r="AA1998" i="1"/>
  <c r="AA1997" i="1"/>
  <c r="AA1996" i="1"/>
  <c r="AA1995" i="1"/>
  <c r="AA1994" i="1"/>
  <c r="AA1993" i="1"/>
  <c r="AA1992" i="1"/>
  <c r="AA1991" i="1"/>
  <c r="AA1990" i="1"/>
  <c r="AA1989" i="1"/>
  <c r="AA1988" i="1"/>
  <c r="AA1987" i="1"/>
  <c r="AA1986" i="1"/>
  <c r="AA1985" i="1"/>
  <c r="AA1984" i="1"/>
  <c r="AA1983" i="1"/>
  <c r="AA1982" i="1"/>
  <c r="AA1981" i="1"/>
  <c r="AA1980" i="1"/>
  <c r="AA1979" i="1"/>
  <c r="AA1978" i="1"/>
  <c r="AA1977" i="1"/>
  <c r="AA1976" i="1"/>
  <c r="AA1975" i="1"/>
  <c r="AA1974" i="1"/>
  <c r="AA1973" i="1"/>
  <c r="AA1972" i="1"/>
  <c r="AA1971" i="1"/>
  <c r="AA1970" i="1"/>
  <c r="AA1969" i="1"/>
  <c r="AA1968" i="1"/>
  <c r="AA1967" i="1"/>
  <c r="AA1966" i="1"/>
  <c r="AA1965" i="1"/>
  <c r="AA1964" i="1"/>
  <c r="AA1963" i="1"/>
  <c r="AA1962" i="1"/>
  <c r="AA1961" i="1"/>
  <c r="AA1960" i="1"/>
  <c r="AA1959" i="1"/>
  <c r="AA1958" i="1"/>
  <c r="AA1957" i="1"/>
  <c r="AA1956" i="1"/>
  <c r="AA1955" i="1"/>
  <c r="AA1954" i="1"/>
  <c r="AA1953" i="1"/>
  <c r="AA1952" i="1"/>
  <c r="AA1951" i="1"/>
  <c r="AA1950" i="1"/>
  <c r="AA1949" i="1"/>
  <c r="AA1948" i="1"/>
  <c r="AA1947" i="1"/>
  <c r="AA1946" i="1"/>
  <c r="AA1945" i="1"/>
  <c r="AA1944" i="1"/>
  <c r="AA1943" i="1"/>
  <c r="AA1942" i="1"/>
  <c r="AA1941" i="1"/>
  <c r="AA1940" i="1"/>
  <c r="AA1939" i="1"/>
  <c r="AA1938" i="1"/>
  <c r="AA1937" i="1"/>
  <c r="AA1936" i="1"/>
  <c r="AA1935" i="1"/>
  <c r="AA1934" i="1"/>
  <c r="AA1933" i="1"/>
  <c r="AA1932" i="1"/>
  <c r="AA1931" i="1"/>
  <c r="AA1930" i="1"/>
  <c r="AA1929" i="1"/>
  <c r="AA1928" i="1"/>
  <c r="AA1927" i="1"/>
  <c r="AA1926" i="1"/>
  <c r="AA1925" i="1"/>
  <c r="AA1924" i="1"/>
  <c r="AA1923" i="1"/>
  <c r="AA1922" i="1"/>
  <c r="AA1921" i="1"/>
  <c r="AA1920" i="1"/>
  <c r="AA1919" i="1"/>
  <c r="AA1918" i="1"/>
  <c r="AA1917" i="1"/>
  <c r="AA1916" i="1"/>
  <c r="AA1915" i="1"/>
  <c r="AA1914" i="1"/>
  <c r="AA1913" i="1"/>
  <c r="AA1912" i="1"/>
  <c r="AA1911" i="1"/>
  <c r="AA1910" i="1"/>
  <c r="AA1909" i="1"/>
  <c r="AA1908" i="1"/>
  <c r="AA1907" i="1"/>
  <c r="AA1906" i="1"/>
  <c r="AA1905" i="1"/>
  <c r="AA1904" i="1"/>
  <c r="AA1903" i="1"/>
  <c r="AA1902" i="1"/>
  <c r="AA1901" i="1"/>
  <c r="AA1900" i="1"/>
  <c r="AA1899" i="1"/>
  <c r="AA1898" i="1"/>
  <c r="AA1897" i="1"/>
  <c r="AA1896" i="1"/>
  <c r="AA1895" i="1"/>
  <c r="AA1894" i="1"/>
  <c r="AA1893" i="1"/>
  <c r="AA1892" i="1"/>
  <c r="AA1891" i="1"/>
  <c r="AA1890" i="1"/>
  <c r="AA1889" i="1"/>
  <c r="AA1888" i="1"/>
  <c r="AA1887" i="1"/>
  <c r="AA1886" i="1"/>
  <c r="AA1885" i="1"/>
  <c r="AA1884" i="1"/>
  <c r="AA1883" i="1"/>
  <c r="AA1882" i="1"/>
  <c r="AA1881" i="1"/>
  <c r="AA1880" i="1"/>
  <c r="AA1879" i="1"/>
  <c r="AA1878" i="1"/>
  <c r="AA1877" i="1"/>
  <c r="AA1876" i="1"/>
  <c r="AA1875" i="1"/>
  <c r="AA1874" i="1"/>
  <c r="AA1873" i="1"/>
  <c r="AA1872" i="1"/>
  <c r="AA1871" i="1"/>
  <c r="AA1870" i="1"/>
  <c r="AA1869" i="1"/>
  <c r="AA1868" i="1"/>
  <c r="AA1867" i="1"/>
  <c r="AA1866" i="1"/>
  <c r="AA1865" i="1"/>
  <c r="AA1864" i="1"/>
  <c r="AA1863" i="1"/>
  <c r="AA1862" i="1"/>
  <c r="AA1861" i="1"/>
  <c r="AA1860" i="1"/>
  <c r="AA1859" i="1"/>
  <c r="AA1858" i="1"/>
  <c r="AA1857" i="1"/>
  <c r="AA1856" i="1"/>
  <c r="AA1855" i="1"/>
  <c r="AA1854" i="1"/>
  <c r="AA1853" i="1"/>
  <c r="AA1852" i="1"/>
  <c r="AA1851" i="1"/>
  <c r="AA1850" i="1"/>
  <c r="AA1849" i="1"/>
  <c r="AA1848" i="1"/>
  <c r="AA1847" i="1"/>
  <c r="AA1846" i="1"/>
  <c r="AA1845" i="1"/>
  <c r="AA1844" i="1"/>
  <c r="AA1843" i="1"/>
  <c r="AA1842" i="1"/>
  <c r="AA1841" i="1"/>
  <c r="AA1840" i="1"/>
  <c r="AA1839" i="1"/>
  <c r="AA1838" i="1"/>
  <c r="AA1837" i="1"/>
  <c r="AA1836" i="1"/>
  <c r="AA1835" i="1"/>
  <c r="AA1834" i="1"/>
  <c r="AA1833" i="1"/>
  <c r="AA1832" i="1"/>
  <c r="AA1831" i="1"/>
  <c r="AA1830" i="1"/>
  <c r="AA1829" i="1"/>
  <c r="AA1828" i="1"/>
  <c r="AA1827" i="1"/>
  <c r="AA1826" i="1"/>
  <c r="AA1825" i="1"/>
  <c r="AA1824" i="1"/>
  <c r="AA1823" i="1"/>
  <c r="AA1822" i="1"/>
  <c r="AA1821" i="1"/>
  <c r="AA1820" i="1"/>
  <c r="AA1819" i="1"/>
  <c r="AA1818" i="1"/>
  <c r="AA1817" i="1"/>
  <c r="AA1816" i="1"/>
  <c r="AA1815" i="1"/>
  <c r="AA1814" i="1"/>
  <c r="AA1813" i="1"/>
  <c r="AA1812" i="1"/>
  <c r="AA1811" i="1"/>
  <c r="AA1810" i="1"/>
  <c r="AA1809" i="1"/>
  <c r="AA1808" i="1"/>
  <c r="AA1807" i="1"/>
  <c r="AA1806" i="1"/>
  <c r="AA1805" i="1"/>
  <c r="AA1804" i="1"/>
  <c r="AA1803" i="1"/>
  <c r="AA1802" i="1"/>
  <c r="AA1801" i="1"/>
  <c r="AA1800" i="1"/>
  <c r="AA1799" i="1"/>
  <c r="AA1798" i="1"/>
  <c r="AA1797" i="1"/>
  <c r="AA1796" i="1"/>
  <c r="AA1795" i="1"/>
  <c r="AA1794" i="1"/>
  <c r="AA1793" i="1"/>
  <c r="AA1792" i="1"/>
  <c r="AA1791" i="1"/>
  <c r="AA1790" i="1"/>
  <c r="AA1789" i="1"/>
  <c r="AA1788" i="1"/>
  <c r="AA1787" i="1"/>
  <c r="AA1786" i="1"/>
  <c r="AA1785" i="1"/>
  <c r="AA1784" i="1"/>
  <c r="AA1783" i="1"/>
  <c r="AA1782" i="1"/>
  <c r="AA1781" i="1"/>
  <c r="AA1780" i="1"/>
  <c r="AA1779" i="1"/>
  <c r="AA1778" i="1"/>
  <c r="AA1777" i="1"/>
  <c r="AA1776" i="1"/>
  <c r="AA1775" i="1"/>
  <c r="AA1774" i="1"/>
  <c r="AA1773" i="1"/>
  <c r="AA1772" i="1"/>
  <c r="AA1771" i="1"/>
  <c r="AA1770" i="1"/>
  <c r="AA1769" i="1"/>
  <c r="AA1768" i="1"/>
  <c r="AA1767" i="1"/>
  <c r="AA1766" i="1"/>
  <c r="AA1765" i="1"/>
  <c r="AA1764" i="1"/>
  <c r="AA1763" i="1"/>
  <c r="AA1762" i="1"/>
  <c r="AA1761" i="1"/>
  <c r="AA1760" i="1"/>
  <c r="AA1759" i="1"/>
  <c r="AA1758" i="1"/>
  <c r="AA1757" i="1"/>
  <c r="AA1756" i="1"/>
  <c r="AA1755" i="1"/>
  <c r="AA1754" i="1"/>
  <c r="AA1753" i="1"/>
  <c r="AA1752" i="1"/>
  <c r="AA1751" i="1"/>
  <c r="AA1750" i="1"/>
  <c r="AA1749" i="1"/>
  <c r="AA1748" i="1"/>
  <c r="AA1747" i="1"/>
  <c r="AA1746" i="1"/>
  <c r="AA1745" i="1"/>
  <c r="AA1744" i="1"/>
  <c r="AA1743" i="1"/>
  <c r="AA1742" i="1"/>
  <c r="AA1741" i="1"/>
  <c r="AA1740" i="1"/>
  <c r="AA1739" i="1"/>
  <c r="AA1738" i="1"/>
  <c r="AA1737" i="1"/>
  <c r="AA1736" i="1"/>
  <c r="AA1735" i="1"/>
  <c r="AA1734" i="1"/>
  <c r="AA1733" i="1"/>
  <c r="AA1732" i="1"/>
  <c r="AA1731" i="1"/>
  <c r="AA1730" i="1"/>
  <c r="AA1729" i="1"/>
  <c r="AA1728" i="1"/>
  <c r="AA1727" i="1"/>
  <c r="AA1726" i="1"/>
  <c r="AA1725" i="1"/>
  <c r="AA1724" i="1"/>
  <c r="AA1723" i="1"/>
  <c r="AA1722" i="1"/>
  <c r="AA1721" i="1"/>
  <c r="AA1720" i="1"/>
  <c r="AA1719" i="1"/>
  <c r="AA1718" i="1"/>
  <c r="AA1717" i="1"/>
  <c r="AA1716" i="1"/>
  <c r="AA1715" i="1"/>
  <c r="AA1714" i="1"/>
  <c r="AA1713" i="1"/>
  <c r="AA1712" i="1"/>
  <c r="AA1711" i="1"/>
  <c r="AA1710" i="1"/>
  <c r="AA1709" i="1"/>
  <c r="AA1708" i="1"/>
  <c r="AA1707" i="1"/>
  <c r="AA1706" i="1"/>
  <c r="AA1705" i="1"/>
  <c r="AA1704" i="1"/>
  <c r="AA1703" i="1"/>
  <c r="AA1702" i="1"/>
  <c r="AA1701" i="1"/>
  <c r="AA1700" i="1"/>
  <c r="AA1699" i="1"/>
  <c r="AA1698" i="1"/>
  <c r="AA1697" i="1"/>
  <c r="AA1696" i="1"/>
  <c r="AA1695" i="1"/>
  <c r="AA1694" i="1"/>
  <c r="AA1693" i="1"/>
  <c r="AA1692" i="1"/>
  <c r="AA1691" i="1"/>
  <c r="AA1690" i="1"/>
  <c r="AA1689" i="1"/>
  <c r="AA1688" i="1"/>
  <c r="AA1687" i="1"/>
  <c r="AA1686" i="1"/>
  <c r="AA1685" i="1"/>
  <c r="AA1684" i="1"/>
  <c r="AA1683" i="1"/>
  <c r="AA1682" i="1"/>
  <c r="AA1681" i="1"/>
  <c r="AA1680" i="1"/>
  <c r="AA1679" i="1"/>
  <c r="AA1678" i="1"/>
  <c r="AA1677" i="1"/>
  <c r="AA1676" i="1"/>
  <c r="AA1675" i="1"/>
  <c r="AA1674" i="1"/>
  <c r="AA1673" i="1"/>
  <c r="AA1672" i="1"/>
  <c r="AA1671" i="1"/>
  <c r="AA1670" i="1"/>
  <c r="AA1669" i="1"/>
  <c r="AA1668" i="1"/>
  <c r="AA1667" i="1"/>
  <c r="AA1666" i="1"/>
  <c r="AA1665" i="1"/>
  <c r="AA1664" i="1"/>
  <c r="AA1663" i="1"/>
  <c r="AA1662" i="1"/>
  <c r="AA1661" i="1"/>
  <c r="AA1660" i="1"/>
  <c r="AA1659" i="1"/>
  <c r="AA1658" i="1"/>
  <c r="AA1657" i="1"/>
  <c r="AA1656" i="1"/>
  <c r="AA1655" i="1"/>
  <c r="AA1654" i="1"/>
  <c r="AA1653" i="1"/>
  <c r="AA1652" i="1"/>
  <c r="AA1651" i="1"/>
  <c r="AA1650" i="1"/>
  <c r="AA1649" i="1"/>
  <c r="AA1648" i="1"/>
  <c r="AA1647" i="1"/>
  <c r="AA1646" i="1"/>
  <c r="AA1645" i="1"/>
  <c r="AA1644" i="1"/>
  <c r="AA1643" i="1"/>
  <c r="AA1642" i="1"/>
  <c r="AA1641" i="1"/>
  <c r="AA1640" i="1"/>
  <c r="AA1639" i="1"/>
  <c r="AA1638" i="1"/>
  <c r="AA1637" i="1"/>
  <c r="AA1636" i="1"/>
  <c r="AA1635" i="1"/>
  <c r="AA1634" i="1"/>
  <c r="AA1633" i="1"/>
  <c r="AA1632" i="1"/>
  <c r="AA1631" i="1"/>
  <c r="AA1630" i="1"/>
  <c r="AA1629" i="1"/>
  <c r="AA1628" i="1"/>
  <c r="AA1627" i="1"/>
  <c r="AA1626" i="1"/>
  <c r="AA1625" i="1"/>
  <c r="AA1624" i="1"/>
  <c r="AA1623" i="1"/>
  <c r="AA1622" i="1"/>
  <c r="AA1621" i="1"/>
  <c r="AA1620" i="1"/>
  <c r="AA1619" i="1"/>
  <c r="AA1618" i="1"/>
  <c r="AA1617" i="1"/>
  <c r="AA1616" i="1"/>
  <c r="AA1615" i="1"/>
  <c r="AA1614" i="1"/>
  <c r="AA1613" i="1"/>
  <c r="AA1612" i="1"/>
  <c r="AA1611" i="1"/>
  <c r="AA1610" i="1"/>
  <c r="AA1609" i="1"/>
  <c r="AA1608" i="1"/>
  <c r="AA1607" i="1"/>
  <c r="AA1606" i="1"/>
  <c r="AA1605" i="1"/>
  <c r="AA1604" i="1"/>
  <c r="AA1603" i="1"/>
  <c r="AA1602" i="1"/>
  <c r="AA1601" i="1"/>
  <c r="AA1600" i="1"/>
  <c r="AA1599" i="1"/>
  <c r="AA1598" i="1"/>
  <c r="AA1597" i="1"/>
  <c r="AA1596" i="1"/>
  <c r="AA1595" i="1"/>
  <c r="AA1594" i="1"/>
  <c r="AA1593" i="1"/>
  <c r="AA1592" i="1"/>
  <c r="AA1591" i="1"/>
  <c r="AA1590" i="1"/>
  <c r="AA1589" i="1"/>
  <c r="AA1588" i="1"/>
  <c r="AA1587" i="1"/>
  <c r="AA1586" i="1"/>
  <c r="AA1585" i="1"/>
  <c r="AA1584" i="1"/>
  <c r="AA1583" i="1"/>
  <c r="AA1582" i="1"/>
  <c r="AA1581" i="1"/>
  <c r="AA1580" i="1"/>
  <c r="AA1579" i="1"/>
  <c r="AA1578" i="1"/>
  <c r="AA1577" i="1"/>
  <c r="AA1576" i="1"/>
  <c r="AA1575" i="1"/>
  <c r="AA1574" i="1"/>
  <c r="AA1573" i="1"/>
  <c r="AA1572" i="1"/>
  <c r="AA1571" i="1"/>
  <c r="AA1570" i="1"/>
  <c r="AA1569" i="1"/>
  <c r="AA1568" i="1"/>
  <c r="AA1567" i="1"/>
  <c r="AA1566" i="1"/>
  <c r="AA1565" i="1"/>
  <c r="AA1564" i="1"/>
  <c r="AA1563" i="1"/>
  <c r="AA1562" i="1"/>
  <c r="AA1561" i="1"/>
  <c r="AA1560" i="1"/>
  <c r="AA1559" i="1"/>
  <c r="AA1558" i="1"/>
  <c r="AA1557" i="1"/>
  <c r="AA1556" i="1"/>
  <c r="AA1555" i="1"/>
  <c r="AA1554" i="1"/>
  <c r="AA1553" i="1"/>
  <c r="AA1552" i="1"/>
  <c r="AA1551" i="1"/>
  <c r="AA1550" i="1"/>
  <c r="AA1549" i="1"/>
  <c r="AA1548" i="1"/>
  <c r="AA1547" i="1"/>
  <c r="AA1546" i="1"/>
  <c r="AA1545" i="1"/>
  <c r="AA1544" i="1"/>
  <c r="AA1543" i="1"/>
  <c r="AA1542" i="1"/>
  <c r="AA1541" i="1"/>
  <c r="AA1540" i="1"/>
  <c r="AA1539" i="1"/>
  <c r="AA1538" i="1"/>
  <c r="AA1537" i="1"/>
  <c r="AA1536" i="1"/>
  <c r="AA1535" i="1"/>
  <c r="AA1534" i="1"/>
  <c r="AA1533" i="1"/>
  <c r="AA1532" i="1"/>
  <c r="AA1531" i="1"/>
  <c r="AA1530" i="1"/>
  <c r="AA1529" i="1"/>
  <c r="AA1528" i="1"/>
  <c r="AA1527" i="1"/>
  <c r="AA1526" i="1"/>
  <c r="AA1525" i="1"/>
  <c r="AA1524" i="1"/>
  <c r="AA1523" i="1"/>
  <c r="AA1522" i="1"/>
  <c r="AA1521" i="1"/>
  <c r="AA1520" i="1"/>
  <c r="AA1519" i="1"/>
  <c r="AA1518" i="1"/>
  <c r="AA1517" i="1"/>
  <c r="AA1516" i="1"/>
  <c r="AA1515" i="1"/>
  <c r="AA1514" i="1"/>
  <c r="AA1513" i="1"/>
  <c r="AA1512" i="1"/>
  <c r="AA1511" i="1"/>
  <c r="AA1510" i="1"/>
  <c r="AA1509" i="1"/>
  <c r="AA1508" i="1"/>
  <c r="AA1507" i="1"/>
  <c r="AA1506" i="1"/>
  <c r="AA1505" i="1"/>
  <c r="AA1504" i="1"/>
  <c r="AA1503" i="1"/>
  <c r="AA1502" i="1"/>
  <c r="AA1501" i="1"/>
  <c r="AA1500" i="1"/>
  <c r="AA1499" i="1"/>
  <c r="AA1498" i="1"/>
  <c r="AA1497" i="1"/>
  <c r="AA1496" i="1"/>
  <c r="AA1495" i="1"/>
  <c r="AA1494" i="1"/>
  <c r="AA1493" i="1"/>
  <c r="AA1492" i="1"/>
  <c r="AA1491" i="1"/>
  <c r="AA1490" i="1"/>
  <c r="AA1489" i="1"/>
  <c r="AA1488" i="1"/>
  <c r="AA1487" i="1"/>
  <c r="AA1486" i="1"/>
  <c r="AA1485" i="1"/>
  <c r="AA1484" i="1"/>
  <c r="AA1483" i="1"/>
  <c r="AA1482" i="1"/>
  <c r="AA1481" i="1"/>
  <c r="AA1480" i="1"/>
  <c r="AA1479" i="1"/>
  <c r="AA1478" i="1"/>
  <c r="AA1477" i="1"/>
  <c r="AA1476" i="1"/>
  <c r="AA1475" i="1"/>
  <c r="AA1474" i="1"/>
  <c r="AA1473" i="1"/>
  <c r="AA1472" i="1"/>
  <c r="AA1471" i="1"/>
  <c r="AA1470" i="1"/>
  <c r="AA1469" i="1"/>
  <c r="AA1468" i="1"/>
  <c r="AA1467" i="1"/>
  <c r="AA1466" i="1"/>
  <c r="AA1465" i="1"/>
  <c r="AA1464" i="1"/>
  <c r="AA1463" i="1"/>
  <c r="AA1462" i="1"/>
  <c r="AA1461" i="1"/>
  <c r="AA1460" i="1"/>
  <c r="AA1459" i="1"/>
  <c r="AA1458" i="1"/>
  <c r="AA1457" i="1"/>
  <c r="AA1456" i="1"/>
  <c r="AA1455" i="1"/>
  <c r="AA1454" i="1"/>
  <c r="AA1453" i="1"/>
  <c r="AA1452" i="1"/>
  <c r="AA1451" i="1"/>
  <c r="AA1450" i="1"/>
  <c r="AA1449" i="1"/>
  <c r="AA1448" i="1"/>
  <c r="AA1447" i="1"/>
  <c r="AA1446" i="1"/>
  <c r="AA1445" i="1"/>
  <c r="AA1444" i="1"/>
  <c r="AA1443" i="1"/>
  <c r="AA1442" i="1"/>
  <c r="AA1441" i="1"/>
  <c r="AA1440" i="1"/>
  <c r="AA1439" i="1"/>
  <c r="AA1438" i="1"/>
  <c r="AA1437" i="1"/>
  <c r="AA1436" i="1"/>
  <c r="AA1435" i="1"/>
  <c r="AA1434" i="1"/>
  <c r="AA1433" i="1"/>
  <c r="AA1432" i="1"/>
  <c r="AA1431" i="1"/>
  <c r="AA1430" i="1"/>
  <c r="AA1429" i="1"/>
  <c r="AA1428" i="1"/>
  <c r="AA1427" i="1"/>
  <c r="AA1426" i="1"/>
  <c r="AA1425" i="1"/>
  <c r="AA1424" i="1"/>
  <c r="AA1423" i="1"/>
  <c r="AA1422" i="1"/>
  <c r="AA1421" i="1"/>
  <c r="AA1420" i="1"/>
  <c r="AA1419" i="1"/>
  <c r="AA1418" i="1"/>
  <c r="AA1417" i="1"/>
  <c r="AA1416" i="1"/>
  <c r="AA1415" i="1"/>
  <c r="AA1414" i="1"/>
  <c r="AA1413" i="1"/>
  <c r="AA1412" i="1"/>
  <c r="AA1411" i="1"/>
  <c r="AA1410" i="1"/>
  <c r="AA1409" i="1"/>
  <c r="AA1408" i="1"/>
  <c r="AA1407" i="1"/>
  <c r="AA1406" i="1"/>
  <c r="AA1405" i="1"/>
  <c r="AA1404" i="1"/>
  <c r="AA1403" i="1"/>
  <c r="AA1402" i="1"/>
  <c r="AA1401" i="1"/>
  <c r="AA1400" i="1"/>
  <c r="AA1399" i="1"/>
  <c r="AA1398" i="1"/>
  <c r="AA1397" i="1"/>
  <c r="AA1396" i="1"/>
  <c r="AA1395" i="1"/>
  <c r="AA1394" i="1"/>
  <c r="AA1393" i="1"/>
  <c r="AA1392" i="1"/>
  <c r="AA1391" i="1"/>
  <c r="AA1390" i="1"/>
  <c r="AA1389" i="1"/>
  <c r="AA1388" i="1"/>
  <c r="AA1387" i="1"/>
  <c r="AA1386" i="1"/>
  <c r="AA1385" i="1"/>
  <c r="AA1384" i="1"/>
  <c r="AA1383" i="1"/>
  <c r="AA1382" i="1"/>
  <c r="AA1381" i="1"/>
  <c r="AA1380" i="1"/>
  <c r="AA1379" i="1"/>
  <c r="AA1378" i="1"/>
  <c r="AA1377" i="1"/>
  <c r="AA1376" i="1"/>
  <c r="AA1375" i="1"/>
  <c r="AA1374" i="1"/>
  <c r="AA1373" i="1"/>
  <c r="AA1372" i="1"/>
  <c r="AA1371" i="1"/>
  <c r="AA1370" i="1"/>
  <c r="AA1369" i="1"/>
  <c r="AA1368" i="1"/>
  <c r="AA1367" i="1"/>
  <c r="AA1366" i="1"/>
  <c r="AA1365" i="1"/>
  <c r="AA1364" i="1"/>
  <c r="AA1363" i="1"/>
  <c r="AA1362" i="1"/>
  <c r="AA1361" i="1"/>
  <c r="AA1360" i="1"/>
  <c r="AA1359" i="1"/>
  <c r="AA1358" i="1"/>
  <c r="AA1357" i="1"/>
  <c r="AA1356" i="1"/>
  <c r="AA1355" i="1"/>
  <c r="AA1354" i="1"/>
  <c r="AA1353" i="1"/>
  <c r="AA1352" i="1"/>
  <c r="AA1351" i="1"/>
  <c r="AA1350" i="1"/>
  <c r="AA1349" i="1"/>
  <c r="AA1348" i="1"/>
  <c r="AA1347" i="1"/>
  <c r="AA1346" i="1"/>
  <c r="AA1345" i="1"/>
  <c r="AA1344" i="1"/>
  <c r="AA1343" i="1"/>
  <c r="AA1342" i="1"/>
  <c r="AA1341" i="1"/>
  <c r="AA1340" i="1"/>
  <c r="AA1339" i="1"/>
  <c r="AA1338" i="1"/>
  <c r="AA1337" i="1"/>
  <c r="AA1336" i="1"/>
  <c r="AA1335" i="1"/>
  <c r="AA1334" i="1"/>
  <c r="AA1333" i="1"/>
  <c r="AA1332" i="1"/>
  <c r="AA1331" i="1"/>
  <c r="AA1330" i="1"/>
  <c r="AA1329" i="1"/>
  <c r="AA1328" i="1"/>
  <c r="AA1327" i="1"/>
  <c r="AA1326" i="1"/>
  <c r="AA1325" i="1"/>
  <c r="AA1324" i="1"/>
  <c r="AA1323" i="1"/>
  <c r="AA1322" i="1"/>
  <c r="AA1321" i="1"/>
  <c r="AA1320" i="1"/>
  <c r="AA1319" i="1"/>
  <c r="AA1318" i="1"/>
  <c r="AA1317" i="1"/>
  <c r="AA1316" i="1"/>
  <c r="AA1315" i="1"/>
  <c r="AA1314" i="1"/>
  <c r="AA1313" i="1"/>
  <c r="AA1312" i="1"/>
  <c r="AA1311" i="1"/>
  <c r="AA1310" i="1"/>
  <c r="AA1309" i="1"/>
  <c r="AA1308" i="1"/>
  <c r="AA1307" i="1"/>
  <c r="AA1306" i="1"/>
  <c r="AA1305" i="1"/>
  <c r="AA1304" i="1"/>
  <c r="AA1303" i="1"/>
  <c r="AA1302" i="1"/>
  <c r="AA1301" i="1"/>
  <c r="AA1300" i="1"/>
  <c r="AA1299" i="1"/>
  <c r="AA1298" i="1"/>
  <c r="AA1297" i="1"/>
  <c r="AA1296" i="1"/>
  <c r="AA1295" i="1"/>
  <c r="AA1294" i="1"/>
  <c r="AA1293" i="1"/>
  <c r="AA1292" i="1"/>
  <c r="AA1291" i="1"/>
  <c r="AA1290" i="1"/>
  <c r="AA1289" i="1"/>
  <c r="AA1288" i="1"/>
  <c r="AA1287" i="1"/>
  <c r="AA1286" i="1"/>
  <c r="AA1285" i="1"/>
  <c r="AA1284" i="1"/>
  <c r="AA1283" i="1"/>
  <c r="AA1282" i="1"/>
  <c r="AA1281" i="1"/>
  <c r="AA1280" i="1"/>
  <c r="AA1279" i="1"/>
  <c r="AA1278" i="1"/>
  <c r="AA1277" i="1"/>
  <c r="AA1276" i="1"/>
  <c r="AA1275" i="1"/>
  <c r="AA1274" i="1"/>
  <c r="AA1273" i="1"/>
  <c r="AA1272" i="1"/>
  <c r="AA1271" i="1"/>
  <c r="AA1270" i="1"/>
  <c r="AA1269" i="1"/>
  <c r="AA1268" i="1"/>
  <c r="AA1267" i="1"/>
  <c r="AA1266" i="1"/>
  <c r="AA1265" i="1"/>
  <c r="AA1264" i="1"/>
  <c r="AA1263" i="1"/>
  <c r="AA1262" i="1"/>
  <c r="AA1261" i="1"/>
  <c r="AA1260" i="1"/>
  <c r="AA1259" i="1"/>
  <c r="AA1258" i="1"/>
  <c r="AA1257" i="1"/>
  <c r="AA1256" i="1"/>
  <c r="AA1255" i="1"/>
  <c r="AA1254" i="1"/>
  <c r="AA1253" i="1"/>
  <c r="AA1252" i="1"/>
  <c r="AA1251" i="1"/>
  <c r="AA1250" i="1"/>
  <c r="AA1249" i="1"/>
  <c r="AA1248" i="1"/>
  <c r="AA1247" i="1"/>
  <c r="AA1246" i="1"/>
  <c r="AA1245" i="1"/>
  <c r="AA1244" i="1"/>
  <c r="AA1243" i="1"/>
  <c r="AA1242" i="1"/>
  <c r="AA1241" i="1"/>
  <c r="AA1240" i="1"/>
  <c r="AA1239" i="1"/>
  <c r="AA1238" i="1"/>
  <c r="AA1237" i="1"/>
  <c r="AA1236" i="1"/>
  <c r="AA1235" i="1"/>
  <c r="AA1234" i="1"/>
  <c r="AA1233" i="1"/>
  <c r="AA1232" i="1"/>
  <c r="AA1231" i="1"/>
  <c r="AA1230" i="1"/>
  <c r="AA1229" i="1"/>
  <c r="AA1228" i="1"/>
  <c r="AA1227" i="1"/>
  <c r="AA1226" i="1"/>
  <c r="AA1225" i="1"/>
  <c r="AA1224" i="1"/>
  <c r="AA1223" i="1"/>
  <c r="AA1222" i="1"/>
  <c r="AA1221" i="1"/>
  <c r="AA1220" i="1"/>
  <c r="AA1219" i="1"/>
  <c r="AA1218" i="1"/>
  <c r="AA1217" i="1"/>
  <c r="AA1216" i="1"/>
  <c r="AA1215" i="1"/>
  <c r="AA1214" i="1"/>
  <c r="AA1213" i="1"/>
  <c r="AA1212" i="1"/>
  <c r="AA1211" i="1"/>
  <c r="AA1210" i="1"/>
  <c r="AA1209" i="1"/>
  <c r="AA1208" i="1"/>
  <c r="AA1207" i="1"/>
  <c r="AA1206" i="1"/>
  <c r="AA1205" i="1"/>
  <c r="AA1204" i="1"/>
  <c r="AA1203" i="1"/>
  <c r="AA1202" i="1"/>
  <c r="AA1201" i="1"/>
  <c r="AA1200" i="1"/>
  <c r="AA1199" i="1"/>
  <c r="AA1198" i="1"/>
  <c r="AA1197" i="1"/>
  <c r="AA1196" i="1"/>
  <c r="AA1195" i="1"/>
  <c r="AA1194" i="1"/>
  <c r="AA1193" i="1"/>
  <c r="AA1192" i="1"/>
  <c r="AA1191" i="1"/>
  <c r="AA1190" i="1"/>
  <c r="AA1189" i="1"/>
  <c r="AA1188" i="1"/>
  <c r="AA1187" i="1"/>
  <c r="AA1186" i="1"/>
  <c r="AA1185" i="1"/>
  <c r="AA1184" i="1"/>
  <c r="AA1183" i="1"/>
  <c r="AA1182" i="1"/>
  <c r="AA1181" i="1"/>
  <c r="AA1180" i="1"/>
  <c r="AA1179" i="1"/>
  <c r="AA1178" i="1"/>
  <c r="AA1177" i="1"/>
  <c r="AA1176" i="1"/>
  <c r="AA1175" i="1"/>
  <c r="AA1174" i="1"/>
  <c r="AA1173" i="1"/>
  <c r="AA1172" i="1"/>
  <c r="AA1171" i="1"/>
  <c r="AA1170" i="1"/>
  <c r="AA1169" i="1"/>
  <c r="AA1168" i="1"/>
  <c r="AA1167" i="1"/>
  <c r="AA1166" i="1"/>
  <c r="AA1165" i="1"/>
  <c r="AA1164" i="1"/>
  <c r="AA1163" i="1"/>
  <c r="AA1162" i="1"/>
  <c r="AA1161" i="1"/>
  <c r="AA1160" i="1"/>
  <c r="AA1159" i="1"/>
  <c r="AA1158" i="1"/>
  <c r="AA1157" i="1"/>
  <c r="AA1156" i="1"/>
  <c r="AA1155" i="1"/>
  <c r="AA1154" i="1"/>
  <c r="AA1153" i="1"/>
  <c r="AA1152" i="1"/>
  <c r="AA1151" i="1"/>
  <c r="AA1150" i="1"/>
  <c r="AA1149" i="1"/>
  <c r="AA1148" i="1"/>
  <c r="AA1147" i="1"/>
  <c r="AA1146" i="1"/>
  <c r="AA1145" i="1"/>
  <c r="AA1144" i="1"/>
  <c r="AA1143" i="1"/>
  <c r="AA1142" i="1"/>
  <c r="AA1141" i="1"/>
  <c r="AA1140" i="1"/>
  <c r="AA1139" i="1"/>
  <c r="AA1138" i="1"/>
  <c r="AA1137" i="1"/>
  <c r="AA1136" i="1"/>
  <c r="AA1135" i="1"/>
  <c r="AA1134" i="1"/>
  <c r="AA1133" i="1"/>
  <c r="AA1132" i="1"/>
  <c r="AA1131" i="1"/>
  <c r="AA1130" i="1"/>
  <c r="AA1129" i="1"/>
  <c r="AA1128" i="1"/>
  <c r="AA1127" i="1"/>
  <c r="AA1126" i="1"/>
  <c r="AA1125" i="1"/>
  <c r="AA1124" i="1"/>
  <c r="AA1123" i="1"/>
  <c r="AA1122" i="1"/>
  <c r="AA1121" i="1"/>
  <c r="AA1120" i="1"/>
  <c r="AA1119" i="1"/>
  <c r="AA1118" i="1"/>
  <c r="AA1117" i="1"/>
  <c r="AA1116" i="1"/>
  <c r="AA1115" i="1"/>
  <c r="AA1114" i="1"/>
  <c r="AA1113" i="1"/>
  <c r="AA1112" i="1"/>
  <c r="AA1111" i="1"/>
  <c r="AA1110" i="1"/>
  <c r="AA1109" i="1"/>
  <c r="AA1108" i="1"/>
  <c r="AA1107" i="1"/>
  <c r="AA1106" i="1"/>
  <c r="AA1105" i="1"/>
  <c r="AA1104" i="1"/>
  <c r="AA1103" i="1"/>
  <c r="AA1102" i="1"/>
  <c r="AA1101" i="1"/>
  <c r="AA1100" i="1"/>
  <c r="AA1099" i="1"/>
  <c r="AA1098" i="1"/>
  <c r="AA1097" i="1"/>
  <c r="AA1096" i="1"/>
  <c r="AA1095" i="1"/>
  <c r="AA1094" i="1"/>
  <c r="AA1093" i="1"/>
  <c r="AA1092" i="1"/>
  <c r="AA1091" i="1"/>
  <c r="AA1090" i="1"/>
  <c r="AA1089" i="1"/>
  <c r="AA1088" i="1"/>
  <c r="AA1087" i="1"/>
  <c r="AA1086" i="1"/>
  <c r="AA1085" i="1"/>
  <c r="AA1084" i="1"/>
  <c r="AA1083" i="1"/>
  <c r="AA1082" i="1"/>
  <c r="AA1081" i="1"/>
  <c r="AA1080" i="1"/>
  <c r="AA1079" i="1"/>
  <c r="AA1078" i="1"/>
  <c r="AA1077" i="1"/>
  <c r="AA1076" i="1"/>
  <c r="AA1075" i="1"/>
  <c r="AA1074" i="1"/>
  <c r="AA1073" i="1"/>
  <c r="AA1072" i="1"/>
  <c r="AA1071" i="1"/>
  <c r="AA1070" i="1"/>
  <c r="AA1069" i="1"/>
  <c r="AA1068" i="1"/>
  <c r="AA1067" i="1"/>
  <c r="AA1066" i="1"/>
  <c r="AA1065" i="1"/>
  <c r="AA1064" i="1"/>
  <c r="AA1063" i="1"/>
  <c r="AA1062" i="1"/>
  <c r="AA1061" i="1"/>
  <c r="AA1060" i="1"/>
  <c r="AA1059" i="1"/>
  <c r="AA1058" i="1"/>
  <c r="AA1057" i="1"/>
  <c r="AA1056" i="1"/>
  <c r="AA1055" i="1"/>
  <c r="AA1054" i="1"/>
  <c r="AA1053" i="1"/>
  <c r="AA1052" i="1"/>
  <c r="AA1051" i="1"/>
  <c r="AA1050" i="1"/>
  <c r="AA1049" i="1"/>
  <c r="AA1048" i="1"/>
  <c r="AA1047" i="1"/>
  <c r="AA1046" i="1"/>
  <c r="AA1045" i="1"/>
  <c r="AA1044" i="1"/>
  <c r="AA1043" i="1"/>
  <c r="AA1042" i="1"/>
  <c r="AA1041" i="1"/>
  <c r="AA1040" i="1"/>
  <c r="AA1039" i="1"/>
  <c r="AA1038" i="1"/>
  <c r="AA1037" i="1"/>
  <c r="AA1036" i="1"/>
  <c r="AA1035" i="1"/>
  <c r="AA1034" i="1"/>
  <c r="AA1033" i="1"/>
  <c r="AA1032" i="1"/>
  <c r="AA1031" i="1"/>
  <c r="AA1030" i="1"/>
  <c r="AA1029" i="1"/>
  <c r="AA1028" i="1"/>
  <c r="AA1027" i="1"/>
  <c r="AA1026" i="1"/>
  <c r="AA1025" i="1"/>
  <c r="AA1024" i="1"/>
  <c r="AA1023" i="1"/>
  <c r="AA1022" i="1"/>
  <c r="AA1021" i="1"/>
  <c r="AA1020" i="1"/>
  <c r="AA1019" i="1"/>
  <c r="AA1018" i="1"/>
  <c r="AA1017" i="1"/>
  <c r="AA1016" i="1"/>
  <c r="AA1015" i="1"/>
  <c r="AA1014" i="1"/>
  <c r="AA1013" i="1"/>
  <c r="AA1012" i="1"/>
  <c r="AA1011" i="1"/>
  <c r="AA1010" i="1"/>
  <c r="AA1009" i="1"/>
  <c r="AA1008" i="1"/>
  <c r="AA1007" i="1"/>
  <c r="AA1006" i="1"/>
  <c r="AA1005" i="1"/>
  <c r="AA1004" i="1"/>
  <c r="AA1003" i="1"/>
  <c r="AA1002" i="1"/>
  <c r="AA1001" i="1"/>
  <c r="AA1000" i="1"/>
  <c r="AA999" i="1"/>
  <c r="AA998" i="1"/>
  <c r="AA997" i="1"/>
  <c r="AA996" i="1"/>
  <c r="AA995" i="1"/>
  <c r="AA994" i="1"/>
  <c r="AA993" i="1"/>
  <c r="AA992" i="1"/>
  <c r="AA991" i="1"/>
  <c r="AA990" i="1"/>
  <c r="AA989" i="1"/>
  <c r="AA988" i="1"/>
  <c r="AA987" i="1"/>
  <c r="AA986" i="1"/>
  <c r="AA985" i="1"/>
  <c r="AA984" i="1"/>
  <c r="AA983" i="1"/>
  <c r="AA982" i="1"/>
  <c r="AA981" i="1"/>
  <c r="AA980" i="1"/>
  <c r="AA979" i="1"/>
  <c r="AA978" i="1"/>
  <c r="AA977" i="1"/>
  <c r="AA976" i="1"/>
  <c r="AA975" i="1"/>
  <c r="AA974" i="1"/>
  <c r="AA973" i="1"/>
  <c r="AA972" i="1"/>
  <c r="AA971" i="1"/>
  <c r="AA970" i="1"/>
  <c r="AA969" i="1"/>
  <c r="AA968" i="1"/>
  <c r="AA967" i="1"/>
  <c r="AA966" i="1"/>
  <c r="AA965" i="1"/>
  <c r="AA964" i="1"/>
  <c r="AA963" i="1"/>
  <c r="AA962" i="1"/>
  <c r="AA961" i="1"/>
  <c r="AA960" i="1"/>
  <c r="AA959" i="1"/>
  <c r="AA958" i="1"/>
  <c r="AA957" i="1"/>
  <c r="AA956" i="1"/>
  <c r="AA955" i="1"/>
  <c r="AA954" i="1"/>
  <c r="AA953" i="1"/>
  <c r="AA952" i="1"/>
  <c r="AA951" i="1"/>
  <c r="AA950" i="1"/>
  <c r="AA949" i="1"/>
  <c r="AA948" i="1"/>
  <c r="AA947" i="1"/>
  <c r="AA946" i="1"/>
  <c r="AA945" i="1"/>
  <c r="AA944" i="1"/>
  <c r="AA943" i="1"/>
  <c r="AA942" i="1"/>
  <c r="AA941" i="1"/>
  <c r="AA940" i="1"/>
  <c r="AA939" i="1"/>
  <c r="AA938" i="1"/>
  <c r="AA937" i="1"/>
  <c r="AA936" i="1"/>
  <c r="AA935" i="1"/>
  <c r="AA934" i="1"/>
  <c r="AA933" i="1"/>
  <c r="AA932" i="1"/>
  <c r="AA931" i="1"/>
  <c r="AA930" i="1"/>
  <c r="AA929" i="1"/>
  <c r="AA928" i="1"/>
  <c r="AA927" i="1"/>
  <c r="AA926" i="1"/>
  <c r="AA925" i="1"/>
  <c r="AA924" i="1"/>
  <c r="AA923" i="1"/>
  <c r="AA922" i="1"/>
  <c r="AA921" i="1"/>
  <c r="AA920" i="1"/>
  <c r="AA919" i="1"/>
  <c r="AA918" i="1"/>
  <c r="AA917" i="1"/>
  <c r="AA916" i="1"/>
  <c r="AA915" i="1"/>
  <c r="AA914" i="1"/>
  <c r="AA913" i="1"/>
  <c r="AA912" i="1"/>
  <c r="AA911" i="1"/>
  <c r="AA910" i="1"/>
  <c r="AA909" i="1"/>
  <c r="AA908" i="1"/>
  <c r="AA907" i="1"/>
  <c r="AA906" i="1"/>
  <c r="AA905" i="1"/>
  <c r="AA904" i="1"/>
  <c r="AA903" i="1"/>
  <c r="AA902" i="1"/>
  <c r="AA901" i="1"/>
  <c r="AA900" i="1"/>
  <c r="AA899" i="1"/>
  <c r="AA898" i="1"/>
  <c r="AA897" i="1"/>
  <c r="AA896" i="1"/>
  <c r="AA895" i="1"/>
  <c r="AA894" i="1"/>
  <c r="AA893" i="1"/>
  <c r="AA892" i="1"/>
  <c r="AA891" i="1"/>
  <c r="AA890" i="1"/>
  <c r="AA889" i="1"/>
  <c r="AA888" i="1"/>
  <c r="AA887" i="1"/>
  <c r="AA886" i="1"/>
  <c r="AA885" i="1"/>
  <c r="AA884" i="1"/>
  <c r="AA883" i="1"/>
  <c r="AA882" i="1"/>
  <c r="AA881" i="1"/>
  <c r="AA880" i="1"/>
  <c r="AA879" i="1"/>
  <c r="AA878" i="1"/>
  <c r="AA877" i="1"/>
  <c r="AA876" i="1"/>
  <c r="AA875" i="1"/>
  <c r="AA874" i="1"/>
  <c r="AA873" i="1"/>
  <c r="AA872" i="1"/>
  <c r="AA871" i="1"/>
  <c r="AA870" i="1"/>
  <c r="AA869" i="1"/>
  <c r="AA868" i="1"/>
  <c r="AA867" i="1"/>
  <c r="AA866" i="1"/>
  <c r="AA865" i="1"/>
  <c r="AA864" i="1"/>
  <c r="AA863" i="1"/>
  <c r="AA862" i="1"/>
  <c r="AA861" i="1"/>
  <c r="AA860" i="1"/>
  <c r="AA859" i="1"/>
  <c r="AA858" i="1"/>
  <c r="AA857" i="1"/>
  <c r="AA856" i="1"/>
  <c r="AA855" i="1"/>
  <c r="AA854" i="1"/>
  <c r="AA853" i="1"/>
  <c r="AA852" i="1"/>
  <c r="AA851" i="1"/>
  <c r="AA850" i="1"/>
  <c r="AA849" i="1"/>
  <c r="AA848" i="1"/>
  <c r="AA847" i="1"/>
  <c r="AA846" i="1"/>
  <c r="AA845" i="1"/>
  <c r="AA844" i="1"/>
  <c r="AA843" i="1"/>
  <c r="AA842" i="1"/>
  <c r="AA841" i="1"/>
  <c r="AA840" i="1"/>
  <c r="AA839" i="1"/>
  <c r="AA838" i="1"/>
  <c r="AA837" i="1"/>
  <c r="AA836" i="1"/>
  <c r="AA835" i="1"/>
  <c r="AA834" i="1"/>
  <c r="AA833" i="1"/>
  <c r="AA832" i="1"/>
  <c r="AA831" i="1"/>
  <c r="AA830" i="1"/>
  <c r="AA829" i="1"/>
  <c r="AA828" i="1"/>
  <c r="AA827" i="1"/>
  <c r="AA826" i="1"/>
  <c r="AA825" i="1"/>
  <c r="AA824" i="1"/>
  <c r="AA823" i="1"/>
  <c r="AA822" i="1"/>
  <c r="AA821" i="1"/>
  <c r="AA820" i="1"/>
  <c r="AA819" i="1"/>
  <c r="AA818" i="1"/>
  <c r="AA817" i="1"/>
  <c r="AA816" i="1"/>
  <c r="AA815" i="1"/>
  <c r="AA814" i="1"/>
  <c r="AA813" i="1"/>
  <c r="AA812" i="1"/>
  <c r="AA811" i="1"/>
  <c r="AA810" i="1"/>
  <c r="AA809" i="1"/>
  <c r="AA808" i="1"/>
  <c r="AA807" i="1"/>
  <c r="AA806" i="1"/>
  <c r="AA805" i="1"/>
  <c r="AA804" i="1"/>
  <c r="AA803" i="1"/>
  <c r="AA802" i="1"/>
  <c r="AA801" i="1"/>
  <c r="AA800" i="1"/>
  <c r="AA799" i="1"/>
  <c r="AA798" i="1"/>
  <c r="AA797" i="1"/>
  <c r="AA796" i="1"/>
  <c r="AA795" i="1"/>
  <c r="AA794" i="1"/>
  <c r="AA793" i="1"/>
  <c r="AA792" i="1"/>
  <c r="AA791" i="1"/>
  <c r="AA790" i="1"/>
  <c r="AA789" i="1"/>
  <c r="AA788" i="1"/>
  <c r="AA787" i="1"/>
  <c r="AA786" i="1"/>
  <c r="AA785" i="1"/>
  <c r="AA784" i="1"/>
  <c r="AA783" i="1"/>
  <c r="AA782" i="1"/>
  <c r="AA781" i="1"/>
  <c r="AA780" i="1"/>
  <c r="AA779" i="1"/>
  <c r="AA778" i="1"/>
  <c r="AA777" i="1"/>
  <c r="AA776" i="1"/>
  <c r="AA775" i="1"/>
  <c r="AA774" i="1"/>
  <c r="AA773" i="1"/>
  <c r="AA772" i="1"/>
  <c r="AA771" i="1"/>
  <c r="AA770" i="1"/>
  <c r="AA769" i="1"/>
  <c r="AA768" i="1"/>
  <c r="AA767" i="1"/>
  <c r="AA766" i="1"/>
  <c r="AA765" i="1"/>
  <c r="AA764" i="1"/>
  <c r="AA763" i="1"/>
  <c r="AA762" i="1"/>
  <c r="AA761" i="1"/>
  <c r="AA760" i="1"/>
  <c r="AA759" i="1"/>
  <c r="AA758" i="1"/>
  <c r="AA757" i="1"/>
  <c r="AA756" i="1"/>
  <c r="AA755" i="1"/>
  <c r="AA754" i="1"/>
  <c r="AA753" i="1"/>
  <c r="AA752" i="1"/>
  <c r="AA751" i="1"/>
  <c r="AA750" i="1"/>
  <c r="AA749" i="1"/>
  <c r="AA748" i="1"/>
  <c r="AA747" i="1"/>
  <c r="AA746" i="1"/>
  <c r="AA745" i="1"/>
  <c r="AA744" i="1"/>
  <c r="AA743" i="1"/>
  <c r="AA742" i="1"/>
  <c r="AA741" i="1"/>
  <c r="AA740" i="1"/>
  <c r="AA739" i="1"/>
  <c r="AA738" i="1"/>
  <c r="AA737" i="1"/>
  <c r="AA736" i="1"/>
  <c r="AA735" i="1"/>
  <c r="AA734" i="1"/>
  <c r="AA733" i="1"/>
  <c r="AA732" i="1"/>
  <c r="AA731" i="1"/>
  <c r="AA730" i="1"/>
  <c r="AA729" i="1"/>
  <c r="AA728" i="1"/>
  <c r="AA727" i="1"/>
  <c r="AA726" i="1"/>
  <c r="AA725" i="1"/>
  <c r="AA724" i="1"/>
  <c r="AA723" i="1"/>
  <c r="AA722" i="1"/>
  <c r="AA721" i="1"/>
  <c r="AA720" i="1"/>
  <c r="AA719" i="1"/>
  <c r="AA718" i="1"/>
  <c r="AA717" i="1"/>
  <c r="AA716" i="1"/>
  <c r="AA715" i="1"/>
  <c r="AA714" i="1"/>
  <c r="AA713" i="1"/>
  <c r="AA712" i="1"/>
  <c r="AA711" i="1"/>
  <c r="AA710" i="1"/>
  <c r="AA709" i="1"/>
  <c r="AA708" i="1"/>
  <c r="AA707" i="1"/>
  <c r="AA706" i="1"/>
  <c r="AA705" i="1"/>
  <c r="AA704" i="1"/>
  <c r="AA703" i="1"/>
  <c r="AA702" i="1"/>
  <c r="AA701" i="1"/>
  <c r="AA700" i="1"/>
  <c r="AA699" i="1"/>
  <c r="AA698" i="1"/>
  <c r="AA697" i="1"/>
  <c r="AA696" i="1"/>
  <c r="AA695" i="1"/>
  <c r="AA694" i="1"/>
  <c r="AA693" i="1"/>
  <c r="AA692" i="1"/>
  <c r="AA691" i="1"/>
  <c r="AA690" i="1"/>
  <c r="AA689" i="1"/>
  <c r="AA688" i="1"/>
  <c r="AA687" i="1"/>
  <c r="AA686" i="1"/>
  <c r="AA685" i="1"/>
  <c r="AA684" i="1"/>
  <c r="AA683" i="1"/>
  <c r="AA682" i="1"/>
  <c r="AA681" i="1"/>
  <c r="AA680" i="1"/>
  <c r="AA679" i="1"/>
  <c r="AA678" i="1"/>
  <c r="AA677" i="1"/>
  <c r="AA676" i="1"/>
  <c r="AA675" i="1"/>
  <c r="AA674" i="1"/>
  <c r="AA673" i="1"/>
  <c r="AA672" i="1"/>
  <c r="AA671" i="1"/>
  <c r="AA670" i="1"/>
  <c r="AA669" i="1"/>
  <c r="AA668" i="1"/>
  <c r="AA667" i="1"/>
  <c r="AA666" i="1"/>
  <c r="AA665" i="1"/>
  <c r="AA664" i="1"/>
  <c r="AA663" i="1"/>
  <c r="AA662" i="1"/>
  <c r="AA661" i="1"/>
  <c r="AA660" i="1"/>
  <c r="AA659" i="1"/>
  <c r="AA658" i="1"/>
  <c r="AA657" i="1"/>
  <c r="AA656" i="1"/>
  <c r="AA655" i="1"/>
  <c r="AA654" i="1"/>
  <c r="AA653" i="1"/>
  <c r="AA652" i="1"/>
  <c r="AA651" i="1"/>
  <c r="AA650" i="1"/>
  <c r="AA649" i="1"/>
  <c r="AA648" i="1"/>
  <c r="AA647" i="1"/>
  <c r="AA646" i="1"/>
  <c r="AA645" i="1"/>
  <c r="AA644" i="1"/>
  <c r="AA643" i="1"/>
  <c r="AA642" i="1"/>
  <c r="AA641" i="1"/>
  <c r="AA640" i="1"/>
  <c r="AA639" i="1"/>
  <c r="AA638" i="1"/>
  <c r="AA637" i="1"/>
  <c r="AA636" i="1"/>
  <c r="AA635" i="1"/>
  <c r="AA634" i="1"/>
  <c r="AA633" i="1"/>
  <c r="AA632" i="1"/>
  <c r="AA631" i="1"/>
  <c r="AA630" i="1"/>
  <c r="AA629" i="1"/>
  <c r="AA628" i="1"/>
  <c r="AA627" i="1"/>
  <c r="AA626" i="1"/>
  <c r="AA625" i="1"/>
  <c r="AA624" i="1"/>
  <c r="AA623" i="1"/>
  <c r="AA622" i="1"/>
  <c r="AA621" i="1"/>
  <c r="AA620" i="1"/>
  <c r="AA619" i="1"/>
  <c r="AA618" i="1"/>
  <c r="AA617" i="1"/>
  <c r="AA616" i="1"/>
  <c r="AA615" i="1"/>
  <c r="AA614" i="1"/>
  <c r="AA613" i="1"/>
  <c r="AA612" i="1"/>
  <c r="AA611" i="1"/>
  <c r="AA610" i="1"/>
  <c r="AA609" i="1"/>
  <c r="AA608" i="1"/>
  <c r="AA607" i="1"/>
  <c r="AA606" i="1"/>
  <c r="AA605" i="1"/>
  <c r="AA604" i="1"/>
  <c r="AA603" i="1"/>
  <c r="AA602" i="1"/>
  <c r="AA601" i="1"/>
  <c r="AA600" i="1"/>
  <c r="AA599" i="1"/>
  <c r="AA598" i="1"/>
  <c r="AA597" i="1"/>
  <c r="AA596" i="1"/>
  <c r="AA595" i="1"/>
  <c r="AA594" i="1"/>
  <c r="AA593" i="1"/>
  <c r="AA592" i="1"/>
  <c r="AA591" i="1"/>
  <c r="AA590" i="1"/>
  <c r="AA589" i="1"/>
  <c r="AA588" i="1"/>
  <c r="AA587" i="1"/>
  <c r="AA586" i="1"/>
  <c r="AA585" i="1"/>
  <c r="AA584" i="1"/>
  <c r="AA583" i="1"/>
  <c r="AA582" i="1"/>
  <c r="AA581" i="1"/>
  <c r="AA580" i="1"/>
  <c r="AA579" i="1"/>
  <c r="AA578" i="1"/>
  <c r="AA577" i="1"/>
  <c r="AA576" i="1"/>
  <c r="AA575" i="1"/>
  <c r="AA574" i="1"/>
  <c r="AA573" i="1"/>
  <c r="AA572" i="1"/>
  <c r="AA571" i="1"/>
  <c r="AA570" i="1"/>
  <c r="AA569" i="1"/>
  <c r="AA568" i="1"/>
  <c r="AA567" i="1"/>
  <c r="AA566" i="1"/>
  <c r="AA565" i="1"/>
  <c r="AA564" i="1"/>
  <c r="AA563" i="1"/>
  <c r="AA562" i="1"/>
  <c r="AA561" i="1"/>
  <c r="AA560" i="1"/>
  <c r="AA559" i="1"/>
  <c r="AA558" i="1"/>
  <c r="AA557" i="1"/>
  <c r="AA556" i="1"/>
  <c r="AA555" i="1"/>
  <c r="AA554" i="1"/>
  <c r="AA553" i="1"/>
  <c r="AA552" i="1"/>
  <c r="AA551" i="1"/>
  <c r="AA550" i="1"/>
  <c r="AA549" i="1"/>
  <c r="AA548" i="1"/>
  <c r="AA547" i="1"/>
  <c r="AA546" i="1"/>
  <c r="AA545" i="1"/>
  <c r="AA544" i="1"/>
  <c r="AA543" i="1"/>
  <c r="AA542" i="1"/>
  <c r="AA541" i="1"/>
  <c r="AA540" i="1"/>
  <c r="AA539" i="1"/>
  <c r="AA538" i="1"/>
  <c r="AA537" i="1"/>
  <c r="AA536" i="1"/>
  <c r="AA535" i="1"/>
  <c r="AA534" i="1"/>
  <c r="AA533" i="1"/>
  <c r="AA532" i="1"/>
  <c r="AA531" i="1"/>
  <c r="AA530" i="1"/>
  <c r="AA529" i="1"/>
  <c r="AA528" i="1"/>
  <c r="AA527" i="1"/>
  <c r="AA526" i="1"/>
  <c r="AA525" i="1"/>
  <c r="AA524" i="1"/>
  <c r="AA523" i="1"/>
  <c r="AA522" i="1"/>
  <c r="AA521" i="1"/>
  <c r="AA520" i="1"/>
  <c r="AA519" i="1"/>
  <c r="AA518" i="1"/>
  <c r="AA517" i="1"/>
  <c r="AA516" i="1"/>
  <c r="AA515" i="1"/>
  <c r="AA514" i="1"/>
  <c r="AA513" i="1"/>
  <c r="AA512" i="1"/>
  <c r="AA511" i="1"/>
  <c r="AA510" i="1"/>
  <c r="AA509" i="1"/>
  <c r="AA508" i="1"/>
  <c r="AA507" i="1"/>
  <c r="AA506" i="1"/>
  <c r="AA505" i="1"/>
  <c r="AA504" i="1"/>
  <c r="AA503" i="1"/>
  <c r="AA502" i="1"/>
  <c r="AA501" i="1"/>
  <c r="AA500" i="1"/>
  <c r="AA499" i="1"/>
  <c r="AA498" i="1"/>
  <c r="AA497" i="1"/>
  <c r="AA496" i="1"/>
  <c r="AA495" i="1"/>
  <c r="AA494" i="1"/>
  <c r="AA493" i="1"/>
  <c r="AA492" i="1"/>
  <c r="AA491" i="1"/>
  <c r="AA490" i="1"/>
  <c r="AA489" i="1"/>
  <c r="AA488" i="1"/>
  <c r="AA487" i="1"/>
  <c r="AA486" i="1"/>
  <c r="AA485" i="1"/>
  <c r="AA484" i="1"/>
  <c r="AA483" i="1"/>
  <c r="AA482" i="1"/>
  <c r="AA481" i="1"/>
  <c r="AA480" i="1"/>
  <c r="AA479" i="1"/>
  <c r="AA478" i="1"/>
  <c r="AA477" i="1"/>
  <c r="AA476" i="1"/>
  <c r="AA475" i="1"/>
  <c r="AA474" i="1"/>
  <c r="AA473" i="1"/>
  <c r="AA472" i="1"/>
  <c r="AA471" i="1"/>
  <c r="AA470" i="1"/>
  <c r="AA469" i="1"/>
  <c r="AA468" i="1"/>
  <c r="AA467" i="1"/>
  <c r="AA466" i="1"/>
  <c r="AA465" i="1"/>
  <c r="AA464" i="1"/>
  <c r="AA463" i="1"/>
  <c r="AA462" i="1"/>
  <c r="AA461" i="1"/>
  <c r="AA460" i="1"/>
  <c r="AA459" i="1"/>
  <c r="AA458" i="1"/>
  <c r="AA457" i="1"/>
  <c r="AA456" i="1"/>
  <c r="AA455" i="1"/>
  <c r="AA454" i="1"/>
  <c r="AA453" i="1"/>
  <c r="AA452" i="1"/>
  <c r="AA451" i="1"/>
  <c r="AA450" i="1"/>
  <c r="AA449" i="1"/>
  <c r="AA448" i="1"/>
  <c r="AA447" i="1"/>
  <c r="AA446" i="1"/>
  <c r="AA445" i="1"/>
  <c r="AA444" i="1"/>
  <c r="AA443" i="1"/>
  <c r="AA442" i="1"/>
  <c r="AA441" i="1"/>
  <c r="AA440" i="1"/>
  <c r="AA439" i="1"/>
  <c r="AA438" i="1"/>
  <c r="AA437" i="1"/>
  <c r="AA436" i="1"/>
  <c r="AA435" i="1"/>
  <c r="AA434" i="1"/>
  <c r="AA433" i="1"/>
  <c r="AA432" i="1"/>
  <c r="AA431" i="1"/>
  <c r="AA430" i="1"/>
  <c r="AA429" i="1"/>
  <c r="AA428" i="1"/>
  <c r="AA427" i="1"/>
  <c r="AA426" i="1"/>
  <c r="AA425" i="1"/>
  <c r="AA424" i="1"/>
  <c r="AA423" i="1"/>
  <c r="AA422" i="1"/>
  <c r="AA421" i="1"/>
  <c r="AA420" i="1"/>
  <c r="AA419" i="1"/>
  <c r="AA418" i="1"/>
  <c r="AA417" i="1"/>
  <c r="AA416" i="1"/>
  <c r="AA415" i="1"/>
  <c r="AA414" i="1"/>
  <c r="AA413" i="1"/>
  <c r="AA412" i="1"/>
  <c r="AA411" i="1"/>
  <c r="AA410" i="1"/>
  <c r="AA409" i="1"/>
  <c r="AA408" i="1"/>
  <c r="AA407" i="1"/>
  <c r="AA406" i="1"/>
  <c r="AA405" i="1"/>
  <c r="AA404" i="1"/>
  <c r="AA403" i="1"/>
  <c r="AA402" i="1"/>
  <c r="AA401" i="1"/>
  <c r="AA400" i="1"/>
  <c r="AA399" i="1"/>
  <c r="AA398" i="1"/>
  <c r="AA397" i="1"/>
  <c r="AA396" i="1"/>
  <c r="AA395" i="1"/>
  <c r="AA394" i="1"/>
  <c r="AA393" i="1"/>
  <c r="AA392" i="1"/>
  <c r="AA391" i="1"/>
  <c r="AA390" i="1"/>
  <c r="AA389" i="1"/>
  <c r="AA388" i="1"/>
  <c r="AA387" i="1"/>
  <c r="AA386" i="1"/>
  <c r="AA385" i="1"/>
  <c r="AA384" i="1"/>
  <c r="AA383" i="1"/>
  <c r="AA382" i="1"/>
  <c r="AA381" i="1"/>
  <c r="AA380" i="1"/>
  <c r="AA379" i="1"/>
  <c r="AA378" i="1"/>
  <c r="AA377" i="1"/>
  <c r="AA376" i="1"/>
  <c r="AA375" i="1"/>
  <c r="AA374" i="1"/>
  <c r="AA373" i="1"/>
  <c r="AA372" i="1"/>
  <c r="AA371" i="1"/>
  <c r="AA370" i="1"/>
  <c r="AA369" i="1"/>
  <c r="AA368" i="1"/>
  <c r="AA367" i="1"/>
  <c r="AA366" i="1"/>
  <c r="AA365" i="1"/>
  <c r="AA364" i="1"/>
  <c r="AA363" i="1"/>
  <c r="AA362" i="1"/>
  <c r="AA361" i="1"/>
  <c r="AA360" i="1"/>
  <c r="AA359" i="1"/>
  <c r="AA358" i="1"/>
  <c r="AA357" i="1"/>
  <c r="AA356" i="1"/>
  <c r="AA355" i="1"/>
  <c r="AA354" i="1"/>
  <c r="AA353" i="1"/>
  <c r="AA352" i="1"/>
  <c r="AA351" i="1"/>
  <c r="AA350" i="1"/>
  <c r="AA349" i="1"/>
  <c r="AA348" i="1"/>
  <c r="AA347" i="1"/>
  <c r="AA346" i="1"/>
  <c r="AA345" i="1"/>
  <c r="AA344" i="1"/>
  <c r="AA343" i="1"/>
  <c r="AA342" i="1"/>
  <c r="AA341" i="1"/>
  <c r="AA340" i="1"/>
  <c r="AA339" i="1"/>
  <c r="AA338" i="1"/>
  <c r="AA337" i="1"/>
  <c r="AA336" i="1"/>
  <c r="AA335" i="1"/>
  <c r="AA334" i="1"/>
  <c r="AA333" i="1"/>
  <c r="AA332" i="1"/>
  <c r="AA331" i="1"/>
  <c r="AA330" i="1"/>
  <c r="AA329" i="1"/>
  <c r="AA328" i="1"/>
  <c r="AA327" i="1"/>
  <c r="AA326" i="1"/>
  <c r="AA325" i="1"/>
  <c r="AA324" i="1"/>
  <c r="AA323" i="1"/>
  <c r="AA322" i="1"/>
  <c r="AA321" i="1"/>
  <c r="AA320" i="1"/>
  <c r="AA319" i="1"/>
  <c r="AA318" i="1"/>
  <c r="AA317" i="1"/>
  <c r="AA316" i="1"/>
  <c r="AA315" i="1"/>
  <c r="AA314" i="1"/>
  <c r="AA313" i="1"/>
  <c r="AA312" i="1"/>
  <c r="AA311" i="1"/>
  <c r="AA310" i="1"/>
  <c r="AA309" i="1"/>
  <c r="AA308" i="1"/>
  <c r="AA307" i="1"/>
  <c r="AA306" i="1"/>
  <c r="AA305" i="1"/>
  <c r="AA304" i="1"/>
  <c r="AA303" i="1"/>
  <c r="AA302" i="1"/>
  <c r="AA301" i="1"/>
  <c r="AA300" i="1"/>
  <c r="AA299" i="1"/>
  <c r="AA298" i="1"/>
  <c r="AA297" i="1"/>
  <c r="AA296" i="1"/>
  <c r="AA295" i="1"/>
  <c r="AA294" i="1"/>
  <c r="AA293" i="1"/>
  <c r="AA292" i="1"/>
  <c r="AA291" i="1"/>
  <c r="AA290" i="1"/>
  <c r="AA289" i="1"/>
  <c r="AA288" i="1"/>
  <c r="AA287" i="1"/>
  <c r="AA286" i="1"/>
  <c r="AA285" i="1"/>
  <c r="AA284" i="1"/>
  <c r="AA283" i="1"/>
  <c r="AA282" i="1"/>
  <c r="AA281" i="1"/>
  <c r="AA280" i="1"/>
  <c r="AA279" i="1"/>
  <c r="AA278" i="1"/>
  <c r="AA277" i="1"/>
  <c r="AA276" i="1"/>
  <c r="AA275" i="1"/>
  <c r="AA274" i="1"/>
  <c r="AA273" i="1"/>
  <c r="AA272" i="1"/>
  <c r="AA271" i="1"/>
  <c r="AA270" i="1"/>
  <c r="AA269" i="1"/>
  <c r="AA268" i="1"/>
  <c r="AA267" i="1"/>
  <c r="AA266" i="1"/>
  <c r="AA265" i="1"/>
  <c r="AA264" i="1"/>
  <c r="AA263" i="1"/>
  <c r="AA262" i="1"/>
  <c r="AA261" i="1"/>
  <c r="AA260" i="1"/>
  <c r="AA259" i="1"/>
  <c r="AA258" i="1"/>
  <c r="AA257" i="1"/>
  <c r="AA256" i="1"/>
  <c r="AA255" i="1"/>
  <c r="AA254" i="1"/>
  <c r="AA253" i="1"/>
  <c r="AA252" i="1"/>
  <c r="AA251" i="1"/>
  <c r="AA250" i="1"/>
  <c r="AA249" i="1"/>
  <c r="AA248" i="1"/>
  <c r="AA247" i="1"/>
  <c r="AA246" i="1"/>
  <c r="AA245" i="1"/>
  <c r="AA244" i="1"/>
  <c r="AA243" i="1"/>
  <c r="AA242" i="1"/>
  <c r="AA241" i="1"/>
  <c r="AA240" i="1"/>
  <c r="AA239" i="1"/>
  <c r="AA238" i="1"/>
  <c r="AA237" i="1"/>
  <c r="AA236" i="1"/>
  <c r="AA235" i="1"/>
  <c r="AA234" i="1"/>
  <c r="AA233" i="1"/>
  <c r="AA232" i="1"/>
  <c r="AA231" i="1"/>
  <c r="AA230" i="1"/>
  <c r="AA229" i="1"/>
  <c r="AA228" i="1"/>
  <c r="AA227" i="1"/>
  <c r="AA226" i="1"/>
  <c r="AA225" i="1"/>
  <c r="AA224" i="1"/>
  <c r="AA223" i="1"/>
  <c r="AA222" i="1"/>
  <c r="AA221" i="1"/>
  <c r="AA220" i="1"/>
  <c r="AA219" i="1"/>
  <c r="AA218" i="1"/>
  <c r="AA217" i="1"/>
  <c r="AA216" i="1"/>
  <c r="AA215" i="1"/>
  <c r="AA214" i="1"/>
  <c r="AA213" i="1"/>
  <c r="AA212" i="1"/>
  <c r="AA211" i="1"/>
  <c r="AA210" i="1"/>
  <c r="AA209" i="1"/>
  <c r="AA208" i="1"/>
  <c r="AA207" i="1"/>
  <c r="AA206" i="1"/>
  <c r="AA205" i="1"/>
  <c r="AA204" i="1"/>
  <c r="AA203" i="1"/>
  <c r="AA202" i="1"/>
  <c r="AA201" i="1"/>
  <c r="AA200" i="1"/>
  <c r="AA199" i="1"/>
  <c r="AA198" i="1"/>
  <c r="AA197" i="1"/>
  <c r="AA196" i="1"/>
  <c r="AA195" i="1"/>
  <c r="AA194" i="1"/>
  <c r="AA193" i="1"/>
  <c r="AA192" i="1"/>
  <c r="AA191" i="1"/>
  <c r="AA190" i="1"/>
  <c r="AA189" i="1"/>
  <c r="AA188" i="1"/>
  <c r="AA187" i="1"/>
  <c r="AA186" i="1"/>
  <c r="AA185" i="1"/>
  <c r="AA184" i="1"/>
  <c r="AA183" i="1"/>
  <c r="AA182" i="1"/>
  <c r="AA181" i="1"/>
  <c r="AA180" i="1"/>
  <c r="AA179" i="1"/>
  <c r="AA178" i="1"/>
  <c r="AA177" i="1"/>
  <c r="AA176" i="1"/>
  <c r="AA175" i="1"/>
  <c r="AA174" i="1"/>
  <c r="AA173" i="1"/>
  <c r="AA172" i="1"/>
  <c r="AA171" i="1"/>
  <c r="AA170" i="1"/>
  <c r="AA169" i="1"/>
  <c r="AA168" i="1"/>
  <c r="AA167" i="1"/>
  <c r="AA166" i="1"/>
  <c r="AA165" i="1"/>
  <c r="AA164" i="1"/>
  <c r="AA163" i="1"/>
  <c r="AA162" i="1"/>
  <c r="AA161" i="1"/>
  <c r="AA160" i="1"/>
  <c r="AA159" i="1"/>
  <c r="AA158" i="1"/>
  <c r="AA157" i="1"/>
  <c r="AA156" i="1"/>
  <c r="AA155" i="1"/>
  <c r="AA154" i="1"/>
  <c r="AA153" i="1"/>
  <c r="AA152" i="1"/>
  <c r="AA151" i="1"/>
  <c r="AA150" i="1"/>
  <c r="AA149" i="1"/>
  <c r="AA148" i="1"/>
  <c r="AA147" i="1"/>
  <c r="AA146" i="1"/>
  <c r="AA145" i="1"/>
  <c r="AA144" i="1"/>
  <c r="AA143" i="1"/>
  <c r="AA142" i="1"/>
  <c r="AA141" i="1"/>
  <c r="AA140" i="1"/>
  <c r="AA139" i="1"/>
  <c r="AA138" i="1"/>
  <c r="AA137" i="1"/>
  <c r="AA136" i="1"/>
  <c r="AA135" i="1"/>
  <c r="AA134" i="1"/>
  <c r="AA133" i="1"/>
  <c r="AA132" i="1"/>
  <c r="AA131" i="1"/>
  <c r="AA130" i="1"/>
  <c r="AA129" i="1"/>
  <c r="AA128" i="1"/>
  <c r="AA127" i="1"/>
  <c r="AA126" i="1"/>
  <c r="AA125" i="1"/>
  <c r="AA124" i="1"/>
  <c r="AA123" i="1"/>
  <c r="AA122" i="1"/>
  <c r="AA121" i="1"/>
  <c r="AA120" i="1"/>
  <c r="AA119" i="1"/>
  <c r="AA118" i="1"/>
  <c r="AA117" i="1"/>
  <c r="AA116" i="1"/>
  <c r="AA115" i="1"/>
  <c r="AA114" i="1"/>
  <c r="AA113" i="1"/>
  <c r="AA112" i="1"/>
  <c r="AA111" i="1"/>
  <c r="AA110" i="1"/>
  <c r="AA109" i="1"/>
  <c r="AA108" i="1"/>
  <c r="AA107" i="1"/>
  <c r="AA106" i="1"/>
  <c r="AA105" i="1"/>
  <c r="AA104" i="1"/>
  <c r="AA103" i="1"/>
  <c r="AA102" i="1"/>
  <c r="AA101" i="1"/>
  <c r="AA100" i="1"/>
  <c r="AA99" i="1"/>
  <c r="AA98" i="1"/>
  <c r="AA97" i="1"/>
  <c r="AA96" i="1"/>
  <c r="AA95" i="1"/>
  <c r="AA94" i="1"/>
  <c r="AA93" i="1"/>
  <c r="AA92" i="1"/>
  <c r="AA91" i="1"/>
  <c r="AA90" i="1"/>
  <c r="AA89" i="1"/>
  <c r="AA88" i="1"/>
  <c r="AA87" i="1"/>
  <c r="AA86" i="1"/>
  <c r="AA85" i="1"/>
  <c r="AA84" i="1"/>
  <c r="AA83" i="1"/>
  <c r="AA82" i="1"/>
  <c r="AA81" i="1"/>
  <c r="AA80" i="1"/>
  <c r="AA79" i="1"/>
  <c r="AA78" i="1"/>
  <c r="AA77" i="1"/>
  <c r="AA76" i="1"/>
  <c r="AA75" i="1"/>
  <c r="AA74" i="1"/>
  <c r="AA73" i="1"/>
  <c r="AA72" i="1"/>
  <c r="AA71" i="1"/>
  <c r="AA70" i="1"/>
  <c r="AA69" i="1"/>
  <c r="AA68" i="1"/>
  <c r="AA67" i="1"/>
  <c r="AA66" i="1"/>
  <c r="AA65" i="1"/>
  <c r="AA64" i="1"/>
  <c r="AA63" i="1"/>
  <c r="AA62" i="1"/>
  <c r="AA61" i="1"/>
  <c r="AA60" i="1"/>
  <c r="AA59" i="1"/>
  <c r="AA58" i="1"/>
  <c r="AA57" i="1"/>
  <c r="AA56" i="1"/>
  <c r="AA55" i="1"/>
  <c r="AA54" i="1"/>
  <c r="AA53" i="1"/>
  <c r="AA52" i="1"/>
  <c r="AA51" i="1"/>
  <c r="AA50" i="1"/>
  <c r="AA49" i="1"/>
  <c r="AA48" i="1"/>
  <c r="AA47" i="1"/>
  <c r="AA46" i="1"/>
  <c r="AA45" i="1"/>
  <c r="AA44" i="1"/>
  <c r="AA43" i="1"/>
  <c r="AA42" i="1"/>
  <c r="AA41" i="1"/>
  <c r="AA40" i="1"/>
  <c r="AA39" i="1"/>
  <c r="AA38" i="1"/>
  <c r="AA37" i="1"/>
  <c r="AA36" i="1"/>
  <c r="AA35" i="1"/>
  <c r="AA34" i="1"/>
  <c r="AA33" i="1"/>
  <c r="AA32" i="1"/>
  <c r="AA31" i="1"/>
  <c r="AA30" i="1"/>
  <c r="AA29" i="1"/>
  <c r="AA28" i="1"/>
  <c r="AA27" i="1"/>
  <c r="AA26" i="1"/>
  <c r="AA25" i="1"/>
  <c r="AA24" i="1"/>
  <c r="AA23" i="1"/>
  <c r="AA22" i="1"/>
  <c r="AA21" i="1"/>
  <c r="AA20" i="1"/>
  <c r="AA19" i="1"/>
  <c r="AA18" i="1"/>
  <c r="AA17" i="1"/>
  <c r="AA16" i="1"/>
  <c r="AA15" i="1"/>
  <c r="AA14" i="1"/>
  <c r="AA13" i="1"/>
  <c r="AA12" i="1"/>
  <c r="AA11" i="1"/>
  <c r="AA10" i="1"/>
  <c r="AA9" i="1"/>
  <c r="AA8" i="1"/>
  <c r="AA7" i="1"/>
  <c r="AA6" i="1"/>
  <c r="AA5" i="1"/>
  <c r="AA4" i="1"/>
  <c r="AA3" i="1"/>
  <c r="AA2" i="1"/>
  <c r="Z3" i="1" a="1"/>
  <c r="Z3" i="1" s="1"/>
  <c r="Z4" i="1" a="1"/>
  <c r="Z4" i="1" s="1"/>
  <c r="Z5" i="1" a="1"/>
  <c r="Z5" i="1" s="1"/>
  <c r="Z6" i="1" a="1"/>
  <c r="Z6" i="1" s="1"/>
  <c r="Z7" i="1" a="1"/>
  <c r="Z7" i="1" s="1"/>
  <c r="Z8" i="1" a="1"/>
  <c r="Z8" i="1" s="1"/>
  <c r="Z9" i="1" a="1"/>
  <c r="Z9" i="1" s="1"/>
  <c r="Z10" i="1" a="1"/>
  <c r="Z10" i="1" s="1"/>
  <c r="Z11" i="1" a="1"/>
  <c r="Z11" i="1"/>
  <c r="Z12" i="1" a="1"/>
  <c r="Z12" i="1" s="1"/>
  <c r="Z13" i="1" a="1"/>
  <c r="Z13" i="1" s="1"/>
  <c r="Z14" i="1" a="1"/>
  <c r="Z14" i="1" s="1"/>
  <c r="Z15" i="1" a="1"/>
  <c r="Z15" i="1" s="1"/>
  <c r="Z16" i="1" a="1"/>
  <c r="Z16" i="1" s="1"/>
  <c r="Z17" i="1" a="1"/>
  <c r="Z17" i="1" s="1"/>
  <c r="Z18" i="1" a="1"/>
  <c r="Z18" i="1" s="1"/>
  <c r="Z19" i="1" a="1"/>
  <c r="Z19" i="1" s="1"/>
  <c r="Z20" i="1" a="1"/>
  <c r="Z20" i="1" s="1"/>
  <c r="Z21" i="1" a="1"/>
  <c r="Z21" i="1" s="1"/>
  <c r="Z22" i="1" a="1"/>
  <c r="Z22" i="1" s="1"/>
  <c r="Z23" i="1" a="1"/>
  <c r="Z23" i="1" s="1"/>
  <c r="Z24" i="1" a="1"/>
  <c r="Z24" i="1"/>
  <c r="Z25" i="1" a="1"/>
  <c r="Z25" i="1" s="1"/>
  <c r="Z26" i="1" a="1"/>
  <c r="Z26" i="1" s="1"/>
  <c r="Z27" i="1" a="1"/>
  <c r="Z27" i="1" s="1"/>
  <c r="Z28" i="1" a="1"/>
  <c r="Z28" i="1" s="1"/>
  <c r="Z29" i="1" a="1"/>
  <c r="Z29" i="1" s="1"/>
  <c r="Z30" i="1" a="1"/>
  <c r="Z30" i="1" s="1"/>
  <c r="Z31" i="1" a="1"/>
  <c r="Z31" i="1" s="1"/>
  <c r="Z32" i="1" a="1"/>
  <c r="Z32" i="1" s="1"/>
  <c r="Z33" i="1" a="1"/>
  <c r="Z33" i="1" s="1"/>
  <c r="Z34" i="1" a="1"/>
  <c r="Z34" i="1" s="1"/>
  <c r="Z35" i="1" a="1"/>
  <c r="Z35" i="1" s="1"/>
  <c r="Z36" i="1" a="1"/>
  <c r="Z36" i="1" s="1"/>
  <c r="Z37" i="1" a="1"/>
  <c r="Z37" i="1" s="1"/>
  <c r="Z38" i="1" a="1"/>
  <c r="Z38" i="1" s="1"/>
  <c r="Z39" i="1" a="1"/>
  <c r="Z39" i="1" s="1"/>
  <c r="Z40" i="1" a="1"/>
  <c r="Z40" i="1" s="1"/>
  <c r="Z41" i="1" a="1"/>
  <c r="Z41" i="1"/>
  <c r="Z42" i="1" a="1"/>
  <c r="Z42" i="1" s="1"/>
  <c r="Z43" i="1" a="1"/>
  <c r="Z43" i="1" s="1"/>
  <c r="Z44" i="1" a="1"/>
  <c r="Z44" i="1" s="1"/>
  <c r="Z45" i="1" a="1"/>
  <c r="Z45" i="1" s="1"/>
  <c r="Z46" i="1" a="1"/>
  <c r="Z46" i="1"/>
  <c r="Z47" i="1" a="1"/>
  <c r="Z47" i="1" s="1"/>
  <c r="Z48" i="1" a="1"/>
  <c r="Z48" i="1" s="1"/>
  <c r="Z49" i="1" a="1"/>
  <c r="Z49" i="1"/>
  <c r="Z50" i="1" a="1"/>
  <c r="Z50" i="1"/>
  <c r="Z51" i="1" a="1"/>
  <c r="Z51" i="1" s="1"/>
  <c r="Z52" i="1" a="1"/>
  <c r="Z52" i="1" s="1"/>
  <c r="Z53" i="1" a="1"/>
  <c r="Z53" i="1"/>
  <c r="Z54" i="1" a="1"/>
  <c r="Z54" i="1" s="1"/>
  <c r="Z55" i="1" a="1"/>
  <c r="Z55" i="1" s="1"/>
  <c r="Z56" i="1" a="1"/>
  <c r="Z56" i="1" s="1"/>
  <c r="Z57" i="1" a="1"/>
  <c r="Z57" i="1" s="1"/>
  <c r="Z58" i="1" a="1"/>
  <c r="Z58" i="1" s="1"/>
  <c r="Z59" i="1" a="1"/>
  <c r="Z59" i="1" s="1"/>
  <c r="Z60" i="1" a="1"/>
  <c r="Z60" i="1" s="1"/>
  <c r="Z61" i="1" a="1"/>
  <c r="Z61" i="1" s="1"/>
  <c r="Z62" i="1" a="1"/>
  <c r="Z62" i="1" s="1"/>
  <c r="Z63" i="1" a="1"/>
  <c r="Z63" i="1" s="1"/>
  <c r="Z64" i="1" a="1"/>
  <c r="Z64" i="1" s="1"/>
  <c r="Z65" i="1" a="1"/>
  <c r="Z65" i="1" s="1"/>
  <c r="Z66" i="1" a="1"/>
  <c r="Z66" i="1" s="1"/>
  <c r="Z67" i="1" a="1"/>
  <c r="Z67" i="1" s="1"/>
  <c r="Z68" i="1" a="1"/>
  <c r="Z68" i="1" s="1"/>
  <c r="Z69" i="1" a="1"/>
  <c r="Z69" i="1" s="1"/>
  <c r="Z70" i="1" a="1"/>
  <c r="Z70" i="1" s="1"/>
  <c r="Z71" i="1" a="1"/>
  <c r="Z71" i="1" s="1"/>
  <c r="Z72" i="1" a="1"/>
  <c r="Z72" i="1" s="1"/>
  <c r="Z73" i="1" a="1"/>
  <c r="Z73" i="1"/>
  <c r="Z74" i="1" a="1"/>
  <c r="Z74" i="1"/>
  <c r="Z75" i="1" a="1"/>
  <c r="Z75" i="1" s="1"/>
  <c r="Z76" i="1" a="1"/>
  <c r="Z76" i="1" s="1"/>
  <c r="Z77" i="1" a="1"/>
  <c r="Z77" i="1"/>
  <c r="Z78" i="1" a="1"/>
  <c r="Z78" i="1" s="1"/>
  <c r="Z79" i="1" a="1"/>
  <c r="Z79" i="1" s="1"/>
  <c r="Z80" i="1" a="1"/>
  <c r="Z80" i="1"/>
  <c r="Z81" i="1" a="1"/>
  <c r="Z81" i="1" s="1"/>
  <c r="Z82" i="1" a="1"/>
  <c r="Z82" i="1" s="1"/>
  <c r="Z83" i="1" a="1"/>
  <c r="Z83" i="1" s="1"/>
  <c r="Z84" i="1" a="1"/>
  <c r="Z84" i="1"/>
  <c r="Z85" i="1" a="1"/>
  <c r="Z85" i="1"/>
  <c r="Z86" i="1" a="1"/>
  <c r="Z86" i="1"/>
  <c r="Z87" i="1" a="1"/>
  <c r="Z87" i="1" s="1"/>
  <c r="Z88" i="1" a="1"/>
  <c r="Z88" i="1" s="1"/>
  <c r="Z89" i="1" a="1"/>
  <c r="Z89" i="1" s="1"/>
  <c r="Z90" i="1" a="1"/>
  <c r="Z90" i="1" s="1"/>
  <c r="Z91" i="1" a="1"/>
  <c r="Z91" i="1" s="1"/>
  <c r="Z92" i="1" a="1"/>
  <c r="Z92" i="1" s="1"/>
  <c r="Z93" i="1" a="1"/>
  <c r="Z93" i="1" s="1"/>
  <c r="Z94" i="1" a="1"/>
  <c r="Z94" i="1"/>
  <c r="Z95" i="1" a="1"/>
  <c r="Z95" i="1"/>
  <c r="Z96" i="1" a="1"/>
  <c r="Z96" i="1"/>
  <c r="Z97" i="1" a="1"/>
  <c r="Z97" i="1" s="1"/>
  <c r="Z98" i="1" a="1"/>
  <c r="Z98" i="1"/>
  <c r="Z99" i="1" a="1"/>
  <c r="Z99" i="1" s="1"/>
  <c r="Z100" i="1" a="1"/>
  <c r="Z100" i="1" s="1"/>
  <c r="Z101" i="1" a="1"/>
  <c r="Z101" i="1" s="1"/>
  <c r="Z102" i="1" a="1"/>
  <c r="Z102" i="1" s="1"/>
  <c r="Z103" i="1" a="1"/>
  <c r="Z103" i="1" s="1"/>
  <c r="Z104" i="1" a="1"/>
  <c r="Z104" i="1" s="1"/>
  <c r="Z105" i="1" a="1"/>
  <c r="Z105" i="1" s="1"/>
  <c r="Z106" i="1" a="1"/>
  <c r="Z106" i="1" s="1"/>
  <c r="Z107" i="1" a="1"/>
  <c r="Z107" i="1" s="1"/>
  <c r="Z108" i="1" a="1"/>
  <c r="Z108" i="1" s="1"/>
  <c r="Z109" i="1" a="1"/>
  <c r="Z109" i="1" s="1"/>
  <c r="Z110" i="1" a="1"/>
  <c r="Z110" i="1" s="1"/>
  <c r="Z111" i="1" a="1"/>
  <c r="Z111" i="1" s="1"/>
  <c r="Z112" i="1" a="1"/>
  <c r="Z112" i="1" s="1"/>
  <c r="Z113" i="1" a="1"/>
  <c r="Z113" i="1" s="1"/>
  <c r="Z114" i="1" a="1"/>
  <c r="Z114" i="1" s="1"/>
  <c r="Z115" i="1" a="1"/>
  <c r="Z115" i="1" s="1"/>
  <c r="Z116" i="1" a="1"/>
  <c r="Z116" i="1"/>
  <c r="Z117" i="1" a="1"/>
  <c r="Z117" i="1" s="1"/>
  <c r="Z118" i="1" a="1"/>
  <c r="Z118" i="1" s="1"/>
  <c r="Z119" i="1" a="1"/>
  <c r="Z119" i="1" s="1"/>
  <c r="Z120" i="1" a="1"/>
  <c r="Z120" i="1"/>
  <c r="Z121" i="1" a="1"/>
  <c r="Z121" i="1"/>
  <c r="Z122" i="1" a="1"/>
  <c r="Z122" i="1"/>
  <c r="Z123" i="1" a="1"/>
  <c r="Z123" i="1" s="1"/>
  <c r="Z124" i="1" a="1"/>
  <c r="Z124" i="1" s="1"/>
  <c r="Z125" i="1" a="1"/>
  <c r="Z125" i="1"/>
  <c r="Z126" i="1" a="1"/>
  <c r="Z126" i="1" s="1"/>
  <c r="Z127" i="1" a="1"/>
  <c r="Z127" i="1" s="1"/>
  <c r="Z128" i="1" a="1"/>
  <c r="Z128" i="1" s="1"/>
  <c r="Z129" i="1" a="1"/>
  <c r="Z129" i="1" s="1"/>
  <c r="Z130" i="1" a="1"/>
  <c r="Z130" i="1"/>
  <c r="Z131" i="1" a="1"/>
  <c r="Z131" i="1"/>
  <c r="Z132" i="1" a="1"/>
  <c r="Z132" i="1"/>
  <c r="Z133" i="1" a="1"/>
  <c r="Z133" i="1" s="1"/>
  <c r="Z134" i="1" a="1"/>
  <c r="Z134" i="1"/>
  <c r="Z135" i="1" a="1"/>
  <c r="Z135" i="1" s="1"/>
  <c r="Z136" i="1" a="1"/>
  <c r="Z136" i="1" s="1"/>
  <c r="Z137" i="1" a="1"/>
  <c r="Z137" i="1" s="1"/>
  <c r="Z138" i="1" a="1"/>
  <c r="Z138" i="1" s="1"/>
  <c r="Z139" i="1" a="1"/>
  <c r="Z139" i="1" s="1"/>
  <c r="Z140" i="1" a="1"/>
  <c r="Z140" i="1" s="1"/>
  <c r="Z141" i="1" a="1"/>
  <c r="Z141" i="1" s="1"/>
  <c r="Z142" i="1" a="1"/>
  <c r="Z142" i="1"/>
  <c r="Z143" i="1" a="1"/>
  <c r="Z143" i="1" s="1"/>
  <c r="Z144" i="1" a="1"/>
  <c r="Z144" i="1"/>
  <c r="Z145" i="1" a="1"/>
  <c r="Z145" i="1" s="1"/>
  <c r="Z146" i="1" a="1"/>
  <c r="Z146" i="1" s="1"/>
  <c r="Z147" i="1" a="1"/>
  <c r="Z147" i="1" s="1"/>
  <c r="Z148" i="1" a="1"/>
  <c r="Z148" i="1" s="1"/>
  <c r="Z149" i="1" a="1"/>
  <c r="Z149" i="1" s="1"/>
  <c r="Z150" i="1" a="1"/>
  <c r="Z150" i="1" s="1"/>
  <c r="Z151" i="1" a="1"/>
  <c r="Z151" i="1" s="1"/>
  <c r="Z152" i="1" a="1"/>
  <c r="Z152" i="1"/>
  <c r="Z153" i="1" a="1"/>
  <c r="Z153" i="1" s="1"/>
  <c r="Z154" i="1" a="1"/>
  <c r="Z154" i="1" s="1"/>
  <c r="Z155" i="1" a="1"/>
  <c r="Z155" i="1" s="1"/>
  <c r="Z156" i="1" a="1"/>
  <c r="Z156" i="1" s="1"/>
  <c r="Z157" i="1" a="1"/>
  <c r="Z157" i="1"/>
  <c r="Z158" i="1" a="1"/>
  <c r="Z158" i="1" s="1"/>
  <c r="Z159" i="1" a="1"/>
  <c r="Z159" i="1" s="1"/>
  <c r="Z160" i="1" a="1"/>
  <c r="Z160" i="1" s="1"/>
  <c r="Z161" i="1" a="1"/>
  <c r="Z161" i="1"/>
  <c r="Z162" i="1" a="1"/>
  <c r="Z162" i="1" s="1"/>
  <c r="Z163" i="1" a="1"/>
  <c r="Z163" i="1" s="1"/>
  <c r="Z164" i="1" a="1"/>
  <c r="Z164" i="1" s="1"/>
  <c r="Z165" i="1" a="1"/>
  <c r="Z165" i="1" s="1"/>
  <c r="Z166" i="1" a="1"/>
  <c r="Z166" i="1"/>
  <c r="Z167" i="1" a="1"/>
  <c r="Z167" i="1"/>
  <c r="Z168" i="1" a="1"/>
  <c r="Z168" i="1"/>
  <c r="Z169" i="1" a="1"/>
  <c r="Z169" i="1"/>
  <c r="Z170" i="1" a="1"/>
  <c r="Z170" i="1"/>
  <c r="Z171" i="1" a="1"/>
  <c r="Z171" i="1" s="1"/>
  <c r="Z172" i="1" a="1"/>
  <c r="Z172" i="1" s="1"/>
  <c r="Z173" i="1" a="1"/>
  <c r="Z173" i="1" s="1"/>
  <c r="Z174" i="1" a="1"/>
  <c r="Z174" i="1" s="1"/>
  <c r="Z175" i="1" a="1"/>
  <c r="Z175" i="1" s="1"/>
  <c r="Z176" i="1" a="1"/>
  <c r="Z176" i="1" s="1"/>
  <c r="Z177" i="1" a="1"/>
  <c r="Z177" i="1" s="1"/>
  <c r="Z178" i="1" a="1"/>
  <c r="Z178" i="1"/>
  <c r="Z179" i="1" a="1"/>
  <c r="Z179" i="1" s="1"/>
  <c r="Z180" i="1" a="1"/>
  <c r="Z180" i="1"/>
  <c r="Z181" i="1" a="1"/>
  <c r="Z181" i="1" s="1"/>
  <c r="Z182" i="1" a="1"/>
  <c r="Z182" i="1" s="1"/>
  <c r="Z183" i="1" a="1"/>
  <c r="Z183" i="1" s="1"/>
  <c r="Z184" i="1" a="1"/>
  <c r="Z184" i="1" s="1"/>
  <c r="Z185" i="1" a="1"/>
  <c r="Z185" i="1" s="1"/>
  <c r="Z186" i="1" a="1"/>
  <c r="Z186" i="1" s="1"/>
  <c r="Z187" i="1" a="1"/>
  <c r="Z187" i="1" s="1"/>
  <c r="Z188" i="1" a="1"/>
  <c r="Z188" i="1" s="1"/>
  <c r="Z189" i="1" a="1"/>
  <c r="Z189" i="1" s="1"/>
  <c r="Z190" i="1" a="1"/>
  <c r="Z190" i="1"/>
  <c r="Z191" i="1" a="1"/>
  <c r="Z191" i="1" s="1"/>
  <c r="Z192" i="1" a="1"/>
  <c r="Z192" i="1" s="1"/>
  <c r="Z193" i="1" a="1"/>
  <c r="Z193" i="1" s="1"/>
  <c r="Z194" i="1" a="1"/>
  <c r="Z194" i="1" s="1"/>
  <c r="Z195" i="1" a="1"/>
  <c r="Z195" i="1" s="1"/>
  <c r="Z196" i="1" a="1"/>
  <c r="Z196" i="1" s="1"/>
  <c r="Z197" i="1" a="1"/>
  <c r="Z197" i="1"/>
  <c r="Z198" i="1" a="1"/>
  <c r="Z198" i="1" s="1"/>
  <c r="Z199" i="1" a="1"/>
  <c r="Z199" i="1" s="1"/>
  <c r="Z200" i="1" a="1"/>
  <c r="Z200" i="1"/>
  <c r="Z201" i="1" a="1"/>
  <c r="Z201" i="1" s="1"/>
  <c r="Z202" i="1" a="1"/>
  <c r="Z202" i="1" s="1"/>
  <c r="Z203" i="1" a="1"/>
  <c r="Z203" i="1" s="1"/>
  <c r="Z204" i="1" a="1"/>
  <c r="Z204" i="1" s="1"/>
  <c r="Z205" i="1" a="1"/>
  <c r="Z205" i="1"/>
  <c r="Z206" i="1" a="1"/>
  <c r="Z206" i="1"/>
  <c r="Z207" i="1" a="1"/>
  <c r="Z207" i="1" s="1"/>
  <c r="Z208" i="1" a="1"/>
  <c r="Z208" i="1" s="1"/>
  <c r="Z209" i="1" a="1"/>
  <c r="Z209" i="1" s="1"/>
  <c r="Z210" i="1" a="1"/>
  <c r="Z210" i="1" s="1"/>
  <c r="Z211" i="1" a="1"/>
  <c r="Z211" i="1" s="1"/>
  <c r="Z212" i="1" a="1"/>
  <c r="Z212" i="1" s="1"/>
  <c r="Z213" i="1" a="1"/>
  <c r="Z213" i="1" s="1"/>
  <c r="Z214" i="1" a="1"/>
  <c r="Z214" i="1"/>
  <c r="Z215" i="1" a="1"/>
  <c r="Z215" i="1"/>
  <c r="Z216" i="1" a="1"/>
  <c r="Z216" i="1"/>
  <c r="Z217" i="1" a="1"/>
  <c r="Z217" i="1"/>
  <c r="Z218" i="1" a="1"/>
  <c r="Z218" i="1" s="1"/>
  <c r="Z219" i="1" a="1"/>
  <c r="Z219" i="1" s="1"/>
  <c r="Z220" i="1" a="1"/>
  <c r="Z220" i="1" s="1"/>
  <c r="Z221" i="1" a="1"/>
  <c r="Z221" i="1" s="1"/>
  <c r="Z222" i="1" a="1"/>
  <c r="Z222" i="1" s="1"/>
  <c r="Z223" i="1" a="1"/>
  <c r="Z223" i="1" s="1"/>
  <c r="Z224" i="1" a="1"/>
  <c r="Z224" i="1" s="1"/>
  <c r="Z225" i="1" a="1"/>
  <c r="Z225" i="1" s="1"/>
  <c r="Z226" i="1" a="1"/>
  <c r="Z226" i="1"/>
  <c r="Z227" i="1" a="1"/>
  <c r="Z227" i="1" s="1"/>
  <c r="Z228" i="1" a="1"/>
  <c r="Z228" i="1" s="1"/>
  <c r="Z229" i="1" a="1"/>
  <c r="Z229" i="1" s="1"/>
  <c r="Z230" i="1" a="1"/>
  <c r="Z230" i="1" s="1"/>
  <c r="Z231" i="1" a="1"/>
  <c r="Z231" i="1" s="1"/>
  <c r="Z232" i="1" a="1"/>
  <c r="Z232" i="1" s="1"/>
  <c r="Z233" i="1" a="1"/>
  <c r="Z233" i="1" s="1"/>
  <c r="Z234" i="1" a="1"/>
  <c r="Z234" i="1" s="1"/>
  <c r="Z235" i="1" a="1"/>
  <c r="Z235" i="1" s="1"/>
  <c r="Z236" i="1" a="1"/>
  <c r="Z236" i="1"/>
  <c r="Z237" i="1" a="1"/>
  <c r="Z237" i="1" s="1"/>
  <c r="Z238" i="1" a="1"/>
  <c r="Z238" i="1" s="1"/>
  <c r="Z239" i="1" a="1"/>
  <c r="Z239" i="1" s="1"/>
  <c r="Z240" i="1" a="1"/>
  <c r="Z240" i="1" s="1"/>
  <c r="Z241" i="1" a="1"/>
  <c r="Z241" i="1"/>
  <c r="Z242" i="1" a="1"/>
  <c r="Z242" i="1"/>
  <c r="Z243" i="1" a="1"/>
  <c r="Z243" i="1" s="1"/>
  <c r="Z244" i="1" a="1"/>
  <c r="Z244" i="1" s="1"/>
  <c r="Z245" i="1" a="1"/>
  <c r="Z245" i="1"/>
  <c r="Z246" i="1" a="1"/>
  <c r="Z246" i="1" s="1"/>
  <c r="Z247" i="1" a="1"/>
  <c r="Z247" i="1" s="1"/>
  <c r="Z248" i="1" a="1"/>
  <c r="Z248" i="1"/>
  <c r="Z249" i="1" a="1"/>
  <c r="Z249" i="1" s="1"/>
  <c r="Z250" i="1" a="1"/>
  <c r="Z250" i="1" s="1"/>
  <c r="Z251" i="1" a="1"/>
  <c r="Z251" i="1"/>
  <c r="Z252" i="1" a="1"/>
  <c r="Z252" i="1"/>
  <c r="Z253" i="1" a="1"/>
  <c r="Z253" i="1"/>
  <c r="Z254" i="1" a="1"/>
  <c r="Z254" i="1" s="1"/>
  <c r="Z255" i="1" a="1"/>
  <c r="Z255" i="1" s="1"/>
  <c r="Z256" i="1" a="1"/>
  <c r="Z256" i="1" s="1"/>
  <c r="Z257" i="1" a="1"/>
  <c r="Z257" i="1" s="1"/>
  <c r="Z258" i="1" a="1"/>
  <c r="Z258" i="1" s="1"/>
  <c r="Z259" i="1" a="1"/>
  <c r="Z259" i="1" s="1"/>
  <c r="Z260" i="1" a="1"/>
  <c r="Z260" i="1" s="1"/>
  <c r="Z261" i="1" a="1"/>
  <c r="Z261" i="1" s="1"/>
  <c r="Z262" i="1" a="1"/>
  <c r="Z262" i="1"/>
  <c r="Z263" i="1" a="1"/>
  <c r="Z263" i="1" s="1"/>
  <c r="Z264" i="1" a="1"/>
  <c r="Z264" i="1" s="1"/>
  <c r="Z265" i="1" a="1"/>
  <c r="Z265" i="1"/>
  <c r="Z266" i="1" a="1"/>
  <c r="Z266" i="1" s="1"/>
  <c r="Z267" i="1" a="1"/>
  <c r="Z267" i="1" s="1"/>
  <c r="Z268" i="1" a="1"/>
  <c r="Z268" i="1" s="1"/>
  <c r="Z269" i="1" a="1"/>
  <c r="Z269" i="1" s="1"/>
  <c r="Z270" i="1" a="1"/>
  <c r="Z270" i="1" s="1"/>
  <c r="Z271" i="1" a="1"/>
  <c r="Z271" i="1" s="1"/>
  <c r="Z272" i="1" a="1"/>
  <c r="Z272" i="1"/>
  <c r="Z273" i="1" a="1"/>
  <c r="Z273" i="1" s="1"/>
  <c r="Z274" i="1" a="1"/>
  <c r="Z274" i="1" s="1"/>
  <c r="Z275" i="1" a="1"/>
  <c r="Z275" i="1" s="1"/>
  <c r="Z276" i="1" a="1"/>
  <c r="Z276" i="1" s="1"/>
  <c r="Z277" i="1" a="1"/>
  <c r="Z277" i="1"/>
  <c r="Z278" i="1" a="1"/>
  <c r="Z278" i="1" s="1"/>
  <c r="Z279" i="1" a="1"/>
  <c r="Z279" i="1" s="1"/>
  <c r="Z280" i="1" a="1"/>
  <c r="Z280" i="1" s="1"/>
  <c r="Z281" i="1" a="1"/>
  <c r="Z281" i="1"/>
  <c r="Z282" i="1" a="1"/>
  <c r="Z282" i="1" s="1"/>
  <c r="Z283" i="1" a="1"/>
  <c r="Z283" i="1" s="1"/>
  <c r="Z284" i="1" a="1"/>
  <c r="Z284" i="1"/>
  <c r="Z285" i="1" a="1"/>
  <c r="Z285" i="1" s="1"/>
  <c r="Z286" i="1" a="1"/>
  <c r="Z286" i="1" s="1"/>
  <c r="Z287" i="1" a="1"/>
  <c r="Z287" i="1"/>
  <c r="Z288" i="1" a="1"/>
  <c r="Z288" i="1"/>
  <c r="Z289" i="1" a="1"/>
  <c r="Z289" i="1"/>
  <c r="Z290" i="1" a="1"/>
  <c r="Z290" i="1"/>
  <c r="Z291" i="1" a="1"/>
  <c r="Z291" i="1" s="1"/>
  <c r="Z292" i="1" a="1"/>
  <c r="Z292" i="1" s="1"/>
  <c r="Z293" i="1" a="1"/>
  <c r="Z293" i="1" s="1"/>
  <c r="Z294" i="1" a="1"/>
  <c r="Z294" i="1" s="1"/>
  <c r="Z295" i="1" a="1"/>
  <c r="Z295" i="1" s="1"/>
  <c r="Z296" i="1" a="1"/>
  <c r="Z296" i="1"/>
  <c r="Z297" i="1" a="1"/>
  <c r="Z297" i="1" s="1"/>
  <c r="Z298" i="1" a="1"/>
  <c r="Z298" i="1"/>
  <c r="Z299" i="1" a="1"/>
  <c r="Z299" i="1"/>
  <c r="Z300" i="1" a="1"/>
  <c r="Z300" i="1" s="1"/>
  <c r="Z301" i="1" a="1"/>
  <c r="Z301" i="1"/>
  <c r="Z302" i="1" a="1"/>
  <c r="Z302" i="1" s="1"/>
  <c r="Z303" i="1" a="1"/>
  <c r="Z303" i="1" s="1"/>
  <c r="Z304" i="1" a="1"/>
  <c r="Z304" i="1" s="1"/>
  <c r="Z305" i="1" a="1"/>
  <c r="Z305" i="1" s="1"/>
  <c r="Z306" i="1" a="1"/>
  <c r="Z306" i="1" s="1"/>
  <c r="Z307" i="1" a="1"/>
  <c r="Z307" i="1" s="1"/>
  <c r="Z308" i="1" a="1"/>
  <c r="Z308" i="1" s="1"/>
  <c r="Z309" i="1" a="1"/>
  <c r="Z309" i="1" s="1"/>
  <c r="Z310" i="1" a="1"/>
  <c r="Z310" i="1" s="1"/>
  <c r="Z311" i="1" a="1"/>
  <c r="Z311" i="1"/>
  <c r="Z312" i="1" a="1"/>
  <c r="Z312" i="1" s="1"/>
  <c r="Z313" i="1" a="1"/>
  <c r="Z313" i="1" s="1"/>
  <c r="Z314" i="1" a="1"/>
  <c r="Z314" i="1" s="1"/>
  <c r="Z315" i="1" a="1"/>
  <c r="Z315" i="1" s="1"/>
  <c r="Z316" i="1" a="1"/>
  <c r="Z316" i="1" s="1"/>
  <c r="Z317" i="1" a="1"/>
  <c r="Z317" i="1"/>
  <c r="Z318" i="1" a="1"/>
  <c r="Z318" i="1" s="1"/>
  <c r="Z319" i="1" a="1"/>
  <c r="Z319" i="1" s="1"/>
  <c r="Z320" i="1" a="1"/>
  <c r="Z320" i="1"/>
  <c r="Z321" i="1" a="1"/>
  <c r="Z321" i="1"/>
  <c r="Z322" i="1" a="1"/>
  <c r="Z322" i="1"/>
  <c r="Z323" i="1" a="1"/>
  <c r="Z323" i="1" s="1"/>
  <c r="Z324" i="1" a="1"/>
  <c r="Z324" i="1" s="1"/>
  <c r="Z325" i="1" a="1"/>
  <c r="Z325" i="1"/>
  <c r="Z326" i="1" a="1"/>
  <c r="Z326" i="1" s="1"/>
  <c r="Z327" i="1" a="1"/>
  <c r="Z327" i="1" s="1"/>
  <c r="Z328" i="1" a="1"/>
  <c r="Z328" i="1" s="1"/>
  <c r="Z329" i="1" a="1"/>
  <c r="Z329" i="1" s="1"/>
  <c r="Z330" i="1" a="1"/>
  <c r="Z330" i="1" s="1"/>
  <c r="Z331" i="1" a="1"/>
  <c r="Z331" i="1" s="1"/>
  <c r="Z332" i="1" a="1"/>
  <c r="Z332" i="1"/>
  <c r="Z333" i="1" a="1"/>
  <c r="Z333" i="1"/>
  <c r="Z334" i="1" a="1"/>
  <c r="Z334" i="1"/>
  <c r="Z335" i="1" a="1"/>
  <c r="Z335" i="1"/>
  <c r="Z336" i="1" a="1"/>
  <c r="Z336" i="1"/>
  <c r="Z337" i="1" a="1"/>
  <c r="Z337" i="1" s="1"/>
  <c r="Z338" i="1" a="1"/>
  <c r="Z338" i="1" s="1"/>
  <c r="Z339" i="1" a="1"/>
  <c r="Z339" i="1" s="1"/>
  <c r="Z340" i="1" a="1"/>
  <c r="Z340" i="1" s="1"/>
  <c r="Z341" i="1" a="1"/>
  <c r="Z341" i="1" s="1"/>
  <c r="Z342" i="1" a="1"/>
  <c r="Z342" i="1" s="1"/>
  <c r="Z343" i="1" a="1"/>
  <c r="Z343" i="1" s="1"/>
  <c r="Z344" i="1" a="1"/>
  <c r="Z344" i="1" s="1"/>
  <c r="Z345" i="1" a="1"/>
  <c r="Z345" i="1" s="1"/>
  <c r="Z346" i="1" a="1"/>
  <c r="Z346" i="1"/>
  <c r="Z347" i="1" a="1"/>
  <c r="Z347" i="1"/>
  <c r="Z348" i="1" a="1"/>
  <c r="Z348" i="1"/>
  <c r="Z349" i="1" a="1"/>
  <c r="Z349" i="1"/>
  <c r="Z350" i="1" a="1"/>
  <c r="Z350" i="1"/>
  <c r="Z351" i="1" a="1"/>
  <c r="Z351" i="1" s="1"/>
  <c r="Z352" i="1" a="1"/>
  <c r="Z352" i="1" s="1"/>
  <c r="Z353" i="1" a="1"/>
  <c r="Z353" i="1" s="1"/>
  <c r="Z354" i="1" a="1"/>
  <c r="Z354" i="1" s="1"/>
  <c r="Z355" i="1" a="1"/>
  <c r="Z355" i="1" s="1"/>
  <c r="Z356" i="1" a="1"/>
  <c r="Z356" i="1" s="1"/>
  <c r="Z357" i="1" a="1"/>
  <c r="Z357" i="1" s="1"/>
  <c r="Z358" i="1" a="1"/>
  <c r="Z358" i="1" s="1"/>
  <c r="Z359" i="1" a="1"/>
  <c r="Z359" i="1" s="1"/>
  <c r="Z360" i="1" a="1"/>
  <c r="Z360" i="1"/>
  <c r="Z361" i="1" a="1"/>
  <c r="Z361" i="1"/>
  <c r="Z362" i="1" a="1"/>
  <c r="Z362" i="1"/>
  <c r="Z363" i="1" a="1"/>
  <c r="Z363" i="1" s="1"/>
  <c r="Z364" i="1" a="1"/>
  <c r="Z364" i="1" s="1"/>
  <c r="Z365" i="1" a="1"/>
  <c r="Z365" i="1"/>
  <c r="Z366" i="1" a="1"/>
  <c r="Z366" i="1" s="1"/>
  <c r="Z367" i="1" a="1"/>
  <c r="Z367" i="1" s="1"/>
  <c r="Z368" i="1" a="1"/>
  <c r="Z368" i="1" s="1"/>
  <c r="Z369" i="1" a="1"/>
  <c r="Z369" i="1"/>
  <c r="Z370" i="1" a="1"/>
  <c r="Z370" i="1" s="1"/>
  <c r="Z371" i="1" a="1"/>
  <c r="Z371" i="1" s="1"/>
  <c r="Z372" i="1" a="1"/>
  <c r="Z372" i="1" s="1"/>
  <c r="Z373" i="1" a="1"/>
  <c r="Z373" i="1" s="1"/>
  <c r="Z374" i="1" a="1"/>
  <c r="Z374" i="1"/>
  <c r="Z375" i="1" a="1"/>
  <c r="Z375" i="1" s="1"/>
  <c r="Z376" i="1" a="1"/>
  <c r="Z376" i="1" s="1"/>
  <c r="Z377" i="1" a="1"/>
  <c r="Z377" i="1"/>
  <c r="Z378" i="1" a="1"/>
  <c r="Z378" i="1" s="1"/>
  <c r="Z379" i="1" a="1"/>
  <c r="Z379" i="1" s="1"/>
  <c r="Z380" i="1" a="1"/>
  <c r="Z380" i="1"/>
  <c r="Z381" i="1" a="1"/>
  <c r="Z381" i="1" s="1"/>
  <c r="Z382" i="1" a="1"/>
  <c r="Z382" i="1" s="1"/>
  <c r="Z383" i="1" a="1"/>
  <c r="Z383" i="1"/>
  <c r="Z384" i="1" a="1"/>
  <c r="Z384" i="1" s="1"/>
  <c r="Z385" i="1" a="1"/>
  <c r="Z385" i="1" s="1"/>
  <c r="Z386" i="1" a="1"/>
  <c r="Z386" i="1" s="1"/>
  <c r="Z387" i="1" a="1"/>
  <c r="Z387" i="1" s="1"/>
  <c r="Z388" i="1" a="1"/>
  <c r="Z388" i="1" s="1"/>
  <c r="Z389" i="1" a="1"/>
  <c r="Z389" i="1"/>
  <c r="Z390" i="1" a="1"/>
  <c r="Z390" i="1" s="1"/>
  <c r="Z391" i="1" a="1"/>
  <c r="Z391" i="1" s="1"/>
  <c r="Z392" i="1" a="1"/>
  <c r="Z392" i="1"/>
  <c r="Z393" i="1" a="1"/>
  <c r="Z393" i="1"/>
  <c r="Z394" i="1" a="1"/>
  <c r="Z394" i="1"/>
  <c r="Z395" i="1" a="1"/>
  <c r="Z395" i="1" s="1"/>
  <c r="Z396" i="1" a="1"/>
  <c r="Z396" i="1" s="1"/>
  <c r="Z397" i="1" a="1"/>
  <c r="Z397" i="1"/>
  <c r="Z398" i="1" a="1"/>
  <c r="Z398" i="1" s="1"/>
  <c r="Z399" i="1" a="1"/>
  <c r="Z399" i="1" s="1"/>
  <c r="Z400" i="1" a="1"/>
  <c r="Z400" i="1" s="1"/>
  <c r="Z401" i="1" a="1"/>
  <c r="Z401" i="1" s="1"/>
  <c r="Z402" i="1" a="1"/>
  <c r="Z402" i="1" s="1"/>
  <c r="Z403" i="1" a="1"/>
  <c r="Z403" i="1" s="1"/>
  <c r="Z404" i="1" a="1"/>
  <c r="Z404" i="1"/>
  <c r="Z405" i="1" a="1"/>
  <c r="Z405" i="1"/>
  <c r="Z406" i="1" a="1"/>
  <c r="Z406" i="1"/>
  <c r="Z407" i="1" a="1"/>
  <c r="Z407" i="1"/>
  <c r="Z408" i="1" a="1"/>
  <c r="Z408" i="1"/>
  <c r="Z409" i="1" a="1"/>
  <c r="Z409" i="1" s="1"/>
  <c r="Z410" i="1" a="1"/>
  <c r="Z410" i="1" s="1"/>
  <c r="Z411" i="1" a="1"/>
  <c r="Z411" i="1" s="1"/>
  <c r="Z412" i="1" a="1"/>
  <c r="Z412" i="1" s="1"/>
  <c r="Z413" i="1" a="1"/>
  <c r="Z413" i="1" s="1"/>
  <c r="Z414" i="1" a="1"/>
  <c r="Z414" i="1" s="1"/>
  <c r="Z415" i="1" a="1"/>
  <c r="Z415" i="1" s="1"/>
  <c r="Z416" i="1" a="1"/>
  <c r="Z416" i="1" s="1"/>
  <c r="Z417" i="1" a="1"/>
  <c r="Z417" i="1" s="1"/>
  <c r="Z418" i="1" a="1"/>
  <c r="Z418" i="1" s="1"/>
  <c r="Z419" i="1" a="1"/>
  <c r="Z419" i="1"/>
  <c r="Z420" i="1" a="1"/>
  <c r="Z420" i="1"/>
  <c r="Z421" i="1" a="1"/>
  <c r="Z421" i="1"/>
  <c r="Z422" i="1" a="1"/>
  <c r="Z422" i="1"/>
  <c r="Z423" i="1" a="1"/>
  <c r="Z423" i="1" s="1"/>
  <c r="Z424" i="1" a="1"/>
  <c r="Z424" i="1" s="1"/>
  <c r="Z425" i="1" a="1"/>
  <c r="Z425" i="1" s="1"/>
  <c r="Z426" i="1" a="1"/>
  <c r="Z426" i="1" s="1"/>
  <c r="Z427" i="1" a="1"/>
  <c r="Z427" i="1" s="1"/>
  <c r="Z428" i="1" a="1"/>
  <c r="Z428" i="1" s="1"/>
  <c r="Z429" i="1" a="1"/>
  <c r="Z429" i="1" s="1"/>
  <c r="Z430" i="1" a="1"/>
  <c r="Z430" i="1" s="1"/>
  <c r="Z431" i="1" a="1"/>
  <c r="Z431" i="1" s="1"/>
  <c r="Z432" i="1" a="1"/>
  <c r="Z432" i="1" s="1"/>
  <c r="Z433" i="1" a="1"/>
  <c r="Z433" i="1"/>
  <c r="Z434" i="1" a="1"/>
  <c r="Z434" i="1"/>
  <c r="Z435" i="1" a="1"/>
  <c r="Z435" i="1" s="1"/>
  <c r="Z436" i="1" a="1"/>
  <c r="Z436" i="1" s="1"/>
  <c r="Z437" i="1" a="1"/>
  <c r="Z437" i="1"/>
  <c r="Z438" i="1" a="1"/>
  <c r="Z438" i="1" s="1"/>
  <c r="Z439" i="1" a="1"/>
  <c r="Z439" i="1" s="1"/>
  <c r="Z440" i="1" a="1"/>
  <c r="Z440" i="1" s="1"/>
  <c r="Z441" i="1" a="1"/>
  <c r="Z441" i="1"/>
  <c r="Z442" i="1" a="1"/>
  <c r="Z442" i="1" s="1"/>
  <c r="Z443" i="1" a="1"/>
  <c r="Z443" i="1" s="1"/>
  <c r="Z444" i="1" a="1"/>
  <c r="Z444" i="1" s="1"/>
  <c r="Z445" i="1" a="1"/>
  <c r="Z445" i="1" s="1"/>
  <c r="Z446" i="1" a="1"/>
  <c r="Z446" i="1" s="1"/>
  <c r="Z447" i="1" a="1"/>
  <c r="Z447" i="1" s="1"/>
  <c r="Z448" i="1" a="1"/>
  <c r="Z448" i="1" s="1"/>
  <c r="Z449" i="1" a="1"/>
  <c r="Z449" i="1"/>
  <c r="Z450" i="1" a="1"/>
  <c r="Z450" i="1" s="1"/>
  <c r="Z451" i="1" a="1"/>
  <c r="Z451" i="1" s="1"/>
  <c r="Z452" i="1" a="1"/>
  <c r="Z452" i="1"/>
  <c r="Z453" i="1" a="1"/>
  <c r="Z453" i="1" s="1"/>
  <c r="Z454" i="1" a="1"/>
  <c r="Z454" i="1" s="1"/>
  <c r="Z455" i="1" a="1"/>
  <c r="Z455" i="1"/>
  <c r="Z456" i="1" a="1"/>
  <c r="Z456" i="1" s="1"/>
  <c r="Z457" i="1" a="1"/>
  <c r="Z457" i="1" s="1"/>
  <c r="Z458" i="1" a="1"/>
  <c r="Z458" i="1" s="1"/>
  <c r="Z459" i="1" a="1"/>
  <c r="Z459" i="1" s="1"/>
  <c r="Z460" i="1" a="1"/>
  <c r="Z460" i="1" s="1"/>
  <c r="Z461" i="1" a="1"/>
  <c r="Z461" i="1" s="1"/>
  <c r="Z462" i="1" a="1"/>
  <c r="Z462" i="1" s="1"/>
  <c r="Z463" i="1" a="1"/>
  <c r="Z463" i="1" s="1"/>
  <c r="Z464" i="1" a="1"/>
  <c r="Z464" i="1"/>
  <c r="Z465" i="1" a="1"/>
  <c r="Z465" i="1"/>
  <c r="Z466" i="1" a="1"/>
  <c r="Z466" i="1"/>
  <c r="Z467" i="1" a="1"/>
  <c r="Z467" i="1" s="1"/>
  <c r="Z468" i="1" a="1"/>
  <c r="Z468" i="1" s="1"/>
  <c r="Z469" i="1" a="1"/>
  <c r="Z469" i="1"/>
  <c r="Z470" i="1" a="1"/>
  <c r="Z470" i="1" s="1"/>
  <c r="Z471" i="1" a="1"/>
  <c r="Z471" i="1" s="1"/>
  <c r="Z472" i="1" a="1"/>
  <c r="Z472" i="1" s="1"/>
  <c r="Z473" i="1" a="1"/>
  <c r="Z473" i="1" s="1"/>
  <c r="Z474" i="1" a="1"/>
  <c r="Z474" i="1" s="1"/>
  <c r="Z475" i="1" a="1"/>
  <c r="Z475" i="1" s="1"/>
  <c r="Z476" i="1" a="1"/>
  <c r="Z476" i="1" s="1"/>
  <c r="Z477" i="1" a="1"/>
  <c r="Z477" i="1"/>
  <c r="Z478" i="1" a="1"/>
  <c r="Z478" i="1"/>
  <c r="Z479" i="1" a="1"/>
  <c r="Z479" i="1"/>
  <c r="Z480" i="1" a="1"/>
  <c r="Z480" i="1"/>
  <c r="Z481" i="1" a="1"/>
  <c r="Z481" i="1" s="1"/>
  <c r="Z482" i="1" a="1"/>
  <c r="Z482" i="1" s="1"/>
  <c r="Z483" i="1" a="1"/>
  <c r="Z483" i="1" s="1"/>
  <c r="Z484" i="1" a="1"/>
  <c r="Z484" i="1" s="1"/>
  <c r="Z485" i="1" a="1"/>
  <c r="Z485" i="1" s="1"/>
  <c r="Z486" i="1" a="1"/>
  <c r="Z486" i="1" s="1"/>
  <c r="Z487" i="1" a="1"/>
  <c r="Z487" i="1" s="1"/>
  <c r="Z488" i="1" a="1"/>
  <c r="Z488" i="1" s="1"/>
  <c r="Z489" i="1" a="1"/>
  <c r="Z489" i="1" s="1"/>
  <c r="Z490" i="1" a="1"/>
  <c r="Z490" i="1" s="1"/>
  <c r="Z491" i="1" a="1"/>
  <c r="Z491" i="1"/>
  <c r="Z492" i="1" a="1"/>
  <c r="Z492" i="1"/>
  <c r="Z493" i="1" a="1"/>
  <c r="Z493" i="1"/>
  <c r="Z494" i="1" a="1"/>
  <c r="Z494" i="1"/>
  <c r="Z495" i="1" a="1"/>
  <c r="Z495" i="1" s="1"/>
  <c r="Z496" i="1" a="1"/>
  <c r="Z496" i="1" s="1"/>
  <c r="Z497" i="1" a="1"/>
  <c r="Z497" i="1" s="1"/>
  <c r="Z498" i="1" a="1"/>
  <c r="Z498" i="1" s="1"/>
  <c r="Z499" i="1" a="1"/>
  <c r="Z499" i="1" s="1"/>
  <c r="Z500" i="1" a="1"/>
  <c r="Z500" i="1" s="1"/>
  <c r="Z501" i="1" a="1"/>
  <c r="Z501" i="1" s="1"/>
  <c r="Z502" i="1" a="1"/>
  <c r="Z502" i="1" s="1"/>
  <c r="Z503" i="1" a="1"/>
  <c r="Z503" i="1" s="1"/>
  <c r="Z504" i="1" a="1"/>
  <c r="Z504" i="1" s="1"/>
  <c r="Z505" i="1" a="1"/>
  <c r="Z505" i="1"/>
  <c r="Z506" i="1" a="1"/>
  <c r="Z506" i="1"/>
  <c r="Z507" i="1" a="1"/>
  <c r="Z507" i="1" s="1"/>
  <c r="Z508" i="1" a="1"/>
  <c r="Z508" i="1" s="1"/>
  <c r="Z509" i="1" a="1"/>
  <c r="Z509" i="1"/>
  <c r="Z510" i="1" a="1"/>
  <c r="Z510" i="1" s="1"/>
  <c r="Z511" i="1" a="1"/>
  <c r="Z511" i="1" s="1"/>
  <c r="Z512" i="1" a="1"/>
  <c r="Z512" i="1" s="1"/>
  <c r="Z513" i="1" a="1"/>
  <c r="Z513" i="1"/>
  <c r="Z514" i="1" a="1"/>
  <c r="Z514" i="1" s="1"/>
  <c r="Z515" i="1" a="1"/>
  <c r="Z515" i="1" s="1"/>
  <c r="Z516" i="1" a="1"/>
  <c r="Z516" i="1" s="1"/>
  <c r="Z517" i="1" a="1"/>
  <c r="Z517" i="1" s="1"/>
  <c r="Z518" i="1" a="1"/>
  <c r="Z518" i="1" s="1"/>
  <c r="Z519" i="1" a="1"/>
  <c r="Z519" i="1" s="1"/>
  <c r="Z520" i="1" a="1"/>
  <c r="Z520" i="1" s="1"/>
  <c r="Z521" i="1" a="1"/>
  <c r="Z521" i="1"/>
  <c r="Z522" i="1" a="1"/>
  <c r="Z522" i="1" s="1"/>
  <c r="Z523" i="1" a="1"/>
  <c r="Z523" i="1" s="1"/>
  <c r="Z524" i="1" a="1"/>
  <c r="Z524" i="1"/>
  <c r="Z525" i="1" a="1"/>
  <c r="Z525" i="1" s="1"/>
  <c r="Z526" i="1" a="1"/>
  <c r="Z526" i="1" s="1"/>
  <c r="Z527" i="1" a="1"/>
  <c r="Z527" i="1"/>
  <c r="Z528" i="1" a="1"/>
  <c r="Z528" i="1" s="1"/>
  <c r="Z529" i="1" a="1"/>
  <c r="Z529" i="1" s="1"/>
  <c r="Z530" i="1" a="1"/>
  <c r="Z530" i="1" s="1"/>
  <c r="Z531" i="1" a="1"/>
  <c r="Z531" i="1" s="1"/>
  <c r="Z532" i="1" a="1"/>
  <c r="Z532" i="1" s="1"/>
  <c r="Z533" i="1" a="1"/>
  <c r="Z533" i="1" s="1"/>
  <c r="Z534" i="1" a="1"/>
  <c r="Z534" i="1" s="1"/>
  <c r="Z535" i="1" a="1"/>
  <c r="Z535" i="1" s="1"/>
  <c r="Z536" i="1" a="1"/>
  <c r="Z536" i="1"/>
  <c r="Z537" i="1" a="1"/>
  <c r="Z537" i="1"/>
  <c r="Z538" i="1" a="1"/>
  <c r="Z538" i="1"/>
  <c r="Z539" i="1" a="1"/>
  <c r="Z539" i="1" s="1"/>
  <c r="Z540" i="1" a="1"/>
  <c r="Z540" i="1" s="1"/>
  <c r="Z541" i="1" a="1"/>
  <c r="Z541" i="1"/>
  <c r="Z542" i="1" a="1"/>
  <c r="Z542" i="1" s="1"/>
  <c r="Z543" i="1" a="1"/>
  <c r="Z543" i="1" s="1"/>
  <c r="Z544" i="1" a="1"/>
  <c r="Z544" i="1" s="1"/>
  <c r="Z545" i="1" a="1"/>
  <c r="Z545" i="1" s="1"/>
  <c r="Z546" i="1" a="1"/>
  <c r="Z546" i="1" s="1"/>
  <c r="Z547" i="1" a="1"/>
  <c r="Z547" i="1" s="1"/>
  <c r="Z548" i="1" a="1"/>
  <c r="Z548" i="1" s="1"/>
  <c r="Z549" i="1" a="1"/>
  <c r="Z549" i="1"/>
  <c r="Z550" i="1" a="1"/>
  <c r="Z550" i="1"/>
  <c r="Z551" i="1" a="1"/>
  <c r="Z551" i="1"/>
  <c r="Z552" i="1" a="1"/>
  <c r="Z552" i="1"/>
  <c r="Z553" i="1" a="1"/>
  <c r="Z553" i="1" s="1"/>
  <c r="Z554" i="1" a="1"/>
  <c r="Z554" i="1" s="1"/>
  <c r="Z555" i="1" a="1"/>
  <c r="Z555" i="1" s="1"/>
  <c r="Z556" i="1" a="1"/>
  <c r="Z556" i="1" s="1"/>
  <c r="Z557" i="1" a="1"/>
  <c r="Z557" i="1" s="1"/>
  <c r="Z558" i="1" a="1"/>
  <c r="Z558" i="1" s="1"/>
  <c r="Z559" i="1" a="1"/>
  <c r="Z559" i="1" s="1"/>
  <c r="Z560" i="1" a="1"/>
  <c r="Z560" i="1" s="1"/>
  <c r="Z561" i="1" a="1"/>
  <c r="Z561" i="1" s="1"/>
  <c r="Z562" i="1" a="1"/>
  <c r="Z562" i="1" s="1"/>
  <c r="Z563" i="1" a="1"/>
  <c r="Z563" i="1"/>
  <c r="Z564" i="1" a="1"/>
  <c r="Z564" i="1"/>
  <c r="Z565" i="1" a="1"/>
  <c r="Z565" i="1"/>
  <c r="Z566" i="1" a="1"/>
  <c r="Z566" i="1" s="1"/>
  <c r="Z567" i="1" a="1"/>
  <c r="Z567" i="1" s="1"/>
  <c r="Z568" i="1" a="1"/>
  <c r="Z568" i="1" s="1"/>
  <c r="Z569" i="1" a="1"/>
  <c r="Z569" i="1" s="1"/>
  <c r="Z570" i="1" a="1"/>
  <c r="Z570" i="1" s="1"/>
  <c r="Z571" i="1" a="1"/>
  <c r="Z571" i="1" s="1"/>
  <c r="Z572" i="1" a="1"/>
  <c r="Z572" i="1" s="1"/>
  <c r="Z573" i="1" a="1"/>
  <c r="Z573" i="1" s="1"/>
  <c r="Z574" i="1" a="1"/>
  <c r="Z574" i="1" s="1"/>
  <c r="Z575" i="1" a="1"/>
  <c r="Z575" i="1" s="1"/>
  <c r="Z576" i="1" a="1"/>
  <c r="Z576" i="1" s="1"/>
  <c r="Z577" i="1" a="1"/>
  <c r="Z577" i="1"/>
  <c r="Z578" i="1" a="1"/>
  <c r="Z578" i="1" s="1"/>
  <c r="Z579" i="1" a="1"/>
  <c r="Z579" i="1" s="1"/>
  <c r="Z580" i="1" a="1"/>
  <c r="Z580" i="1" s="1"/>
  <c r="Z581" i="1" a="1"/>
  <c r="Z581" i="1" s="1"/>
  <c r="Z582" i="1" a="1"/>
  <c r="Z582" i="1" s="1"/>
  <c r="Z583" i="1" a="1"/>
  <c r="Z583" i="1" s="1"/>
  <c r="Z584" i="1" a="1"/>
  <c r="Z584" i="1" s="1"/>
  <c r="Z585" i="1" a="1"/>
  <c r="Z585" i="1" s="1"/>
  <c r="Z586" i="1" a="1"/>
  <c r="Z586" i="1" s="1"/>
  <c r="Z587" i="1" a="1"/>
  <c r="Z587" i="1" s="1"/>
  <c r="Z588" i="1" a="1"/>
  <c r="Z588" i="1" s="1"/>
  <c r="Z589" i="1" a="1"/>
  <c r="Z589" i="1" s="1"/>
  <c r="Z590" i="1" a="1"/>
  <c r="Z590" i="1" s="1"/>
  <c r="Z591" i="1" a="1"/>
  <c r="Z591" i="1" s="1"/>
  <c r="Z592" i="1" a="1"/>
  <c r="Z592" i="1" s="1"/>
  <c r="Z593" i="1" a="1"/>
  <c r="Z593" i="1" s="1"/>
  <c r="Z594" i="1" a="1"/>
  <c r="Z594" i="1" s="1"/>
  <c r="Z595" i="1" a="1"/>
  <c r="Z595" i="1" s="1"/>
  <c r="Z596" i="1" a="1"/>
  <c r="Z596" i="1" s="1"/>
  <c r="Z597" i="1" a="1"/>
  <c r="Z597" i="1" s="1"/>
  <c r="Z598" i="1" a="1"/>
  <c r="Z598" i="1" s="1"/>
  <c r="Z599" i="1" a="1"/>
  <c r="Z599" i="1"/>
  <c r="Z600" i="1" a="1"/>
  <c r="Z600" i="1" s="1"/>
  <c r="Z601" i="1" a="1"/>
  <c r="Z601" i="1" s="1"/>
  <c r="Z602" i="1" a="1"/>
  <c r="Z602" i="1" s="1"/>
  <c r="Z603" i="1" a="1"/>
  <c r="Z603" i="1" s="1"/>
  <c r="Z604" i="1" a="1"/>
  <c r="Z604" i="1" s="1"/>
  <c r="Z605" i="1" a="1"/>
  <c r="Z605" i="1" s="1"/>
  <c r="Z606" i="1" a="1"/>
  <c r="Z606" i="1" s="1"/>
  <c r="Z607" i="1" a="1"/>
  <c r="Z607" i="1" s="1"/>
  <c r="Z608" i="1" a="1"/>
  <c r="Z608" i="1" s="1"/>
  <c r="Z609" i="1" a="1"/>
  <c r="Z609" i="1"/>
  <c r="Z610" i="1" a="1"/>
  <c r="Z610" i="1" s="1"/>
  <c r="Z611" i="1" a="1"/>
  <c r="Z611" i="1" s="1"/>
  <c r="Z612" i="1" a="1"/>
  <c r="Z612" i="1" s="1"/>
  <c r="Z613" i="1" a="1"/>
  <c r="Z613" i="1"/>
  <c r="Z614" i="1" a="1"/>
  <c r="Z614" i="1" s="1"/>
  <c r="Z615" i="1" a="1"/>
  <c r="Z615" i="1" s="1"/>
  <c r="Z616" i="1" a="1"/>
  <c r="Z616" i="1" s="1"/>
  <c r="Z617" i="1" a="1"/>
  <c r="Z617" i="1" s="1"/>
  <c r="Z618" i="1" a="1"/>
  <c r="Z618" i="1" s="1"/>
  <c r="Z619" i="1" a="1"/>
  <c r="Z619" i="1" s="1"/>
  <c r="Z620" i="1" a="1"/>
  <c r="Z620" i="1" s="1"/>
  <c r="Z621" i="1" a="1"/>
  <c r="Z621" i="1"/>
  <c r="Z622" i="1" a="1"/>
  <c r="Z622" i="1" s="1"/>
  <c r="Z623" i="1" a="1"/>
  <c r="Z623" i="1"/>
  <c r="Z624" i="1" a="1"/>
  <c r="Z624" i="1" s="1"/>
  <c r="Z625" i="1" a="1"/>
  <c r="Z625" i="1" s="1"/>
  <c r="Z626" i="1" a="1"/>
  <c r="Z626" i="1" s="1"/>
  <c r="Z627" i="1" a="1"/>
  <c r="Z627" i="1" s="1"/>
  <c r="Z628" i="1" a="1"/>
  <c r="Z628" i="1" s="1"/>
  <c r="Z629" i="1" a="1"/>
  <c r="Z629" i="1" s="1"/>
  <c r="Z630" i="1" a="1"/>
  <c r="Z630" i="1" s="1"/>
  <c r="Z631" i="1" a="1"/>
  <c r="Z631" i="1" s="1"/>
  <c r="Z632" i="1" a="1"/>
  <c r="Z632" i="1" s="1"/>
  <c r="Z633" i="1" a="1"/>
  <c r="Z633" i="1" s="1"/>
  <c r="Z634" i="1" a="1"/>
  <c r="Z634" i="1" s="1"/>
  <c r="Z635" i="1" a="1"/>
  <c r="Z635" i="1"/>
  <c r="Z636" i="1" a="1"/>
  <c r="Z636" i="1" s="1"/>
  <c r="Z637" i="1" a="1"/>
  <c r="Z637" i="1"/>
  <c r="Z638" i="1" a="1"/>
  <c r="Z638" i="1" s="1"/>
  <c r="Z639" i="1" a="1"/>
  <c r="Z639" i="1" s="1"/>
  <c r="Z640" i="1" a="1"/>
  <c r="Z640" i="1" s="1"/>
  <c r="Z641" i="1" a="1"/>
  <c r="Z641" i="1" s="1"/>
  <c r="Z642" i="1" a="1"/>
  <c r="Z642" i="1" s="1"/>
  <c r="Z643" i="1" a="1"/>
  <c r="Z643" i="1" s="1"/>
  <c r="Z644" i="1" a="1"/>
  <c r="Z644" i="1" s="1"/>
  <c r="Z645" i="1" a="1"/>
  <c r="Z645" i="1" s="1"/>
  <c r="Z646" i="1" a="1"/>
  <c r="Z646" i="1" s="1"/>
  <c r="Z647" i="1" a="1"/>
  <c r="Z647" i="1" s="1"/>
  <c r="Z648" i="1" a="1"/>
  <c r="Z648" i="1" s="1"/>
  <c r="Z649" i="1" a="1"/>
  <c r="Z649" i="1" s="1"/>
  <c r="Z650" i="1" a="1"/>
  <c r="Z650" i="1" s="1"/>
  <c r="Z651" i="1" a="1"/>
  <c r="Z651" i="1"/>
  <c r="Z652" i="1" a="1"/>
  <c r="Z652" i="1" s="1"/>
  <c r="Z653" i="1" a="1"/>
  <c r="Z653" i="1"/>
  <c r="Z654" i="1" a="1"/>
  <c r="Z654" i="1" s="1"/>
  <c r="Z655" i="1" a="1"/>
  <c r="Z655" i="1" s="1"/>
  <c r="Z656" i="1" a="1"/>
  <c r="Z656" i="1"/>
  <c r="Z657" i="1" a="1"/>
  <c r="Z657" i="1"/>
  <c r="Z658" i="1" a="1"/>
  <c r="Z658" i="1"/>
  <c r="Z659" i="1" a="1"/>
  <c r="Z659" i="1"/>
  <c r="Z660" i="1" a="1"/>
  <c r="Z660" i="1"/>
  <c r="Z661" i="1" a="1"/>
  <c r="Z661" i="1"/>
  <c r="Z662" i="1" a="1"/>
  <c r="Z662" i="1" s="1"/>
  <c r="Z663" i="1" a="1"/>
  <c r="Z663" i="1" s="1"/>
  <c r="Z664" i="1" a="1"/>
  <c r="Z664" i="1" s="1"/>
  <c r="Z665" i="1" a="1"/>
  <c r="Z665" i="1"/>
  <c r="Z666" i="1" a="1"/>
  <c r="Z666" i="1" s="1"/>
  <c r="Z667" i="1" a="1"/>
  <c r="Z667" i="1" s="1"/>
  <c r="Z668" i="1" a="1"/>
  <c r="Z668" i="1" s="1"/>
  <c r="Z669" i="1" a="1"/>
  <c r="Z669" i="1" s="1"/>
  <c r="Z670" i="1" a="1"/>
  <c r="Z670" i="1" s="1"/>
  <c r="Z671" i="1" a="1"/>
  <c r="Z671" i="1" s="1"/>
  <c r="Z672" i="1" a="1"/>
  <c r="Z672" i="1" s="1"/>
  <c r="Z673" i="1" a="1"/>
  <c r="Z673" i="1" s="1"/>
  <c r="Z674" i="1" a="1"/>
  <c r="Z674" i="1" s="1"/>
  <c r="Z675" i="1" a="1"/>
  <c r="Z675" i="1" s="1"/>
  <c r="Z676" i="1" a="1"/>
  <c r="Z676" i="1" s="1"/>
  <c r="Z677" i="1" a="1"/>
  <c r="Z677" i="1" s="1"/>
  <c r="Z678" i="1" a="1"/>
  <c r="Z678" i="1" s="1"/>
  <c r="Z679" i="1" a="1"/>
  <c r="Z679" i="1" s="1"/>
  <c r="Z680" i="1" a="1"/>
  <c r="Z680" i="1" s="1"/>
  <c r="Z681" i="1" a="1"/>
  <c r="Z681" i="1"/>
  <c r="Z682" i="1" a="1"/>
  <c r="Z682" i="1"/>
  <c r="Z683" i="1" a="1"/>
  <c r="Z683" i="1" s="1"/>
  <c r="Z684" i="1" a="1"/>
  <c r="Z684" i="1" s="1"/>
  <c r="Z685" i="1" a="1"/>
  <c r="Z685" i="1"/>
  <c r="Z686" i="1" a="1"/>
  <c r="Z686" i="1"/>
  <c r="Z687" i="1" a="1"/>
  <c r="Z687" i="1"/>
  <c r="Z688" i="1" a="1"/>
  <c r="Z688" i="1" s="1"/>
  <c r="Z689" i="1" a="1"/>
  <c r="Z689" i="1" s="1"/>
  <c r="Z690" i="1" a="1"/>
  <c r="Z690" i="1" s="1"/>
  <c r="Z691" i="1" a="1"/>
  <c r="Z691" i="1" s="1"/>
  <c r="Z692" i="1" a="1"/>
  <c r="Z692" i="1" s="1"/>
  <c r="Z693" i="1" a="1"/>
  <c r="Z693" i="1"/>
  <c r="Z694" i="1" a="1"/>
  <c r="Z694" i="1" s="1"/>
  <c r="Z695" i="1" a="1"/>
  <c r="Z695" i="1" s="1"/>
  <c r="Z696" i="1" a="1"/>
  <c r="Z696" i="1" s="1"/>
  <c r="Z697" i="1" a="1"/>
  <c r="Z697" i="1" s="1"/>
  <c r="Z698" i="1" a="1"/>
  <c r="Z698" i="1" s="1"/>
  <c r="Z699" i="1" a="1"/>
  <c r="Z699" i="1" s="1"/>
  <c r="Z700" i="1" a="1"/>
  <c r="Z700" i="1" s="1"/>
  <c r="Z701" i="1" a="1"/>
  <c r="Z701" i="1"/>
  <c r="Z702" i="1" a="1"/>
  <c r="Z702" i="1" s="1"/>
  <c r="Z703" i="1" a="1"/>
  <c r="Z703" i="1" s="1"/>
  <c r="Z704" i="1" a="1"/>
  <c r="Z704" i="1"/>
  <c r="Z705" i="1" a="1"/>
  <c r="Z705" i="1" s="1"/>
  <c r="Z706" i="1" a="1"/>
  <c r="Z706" i="1"/>
  <c r="Z707" i="1" a="1"/>
  <c r="Z707" i="1" s="1"/>
  <c r="Z708" i="1" a="1"/>
  <c r="Z708" i="1"/>
  <c r="Z709" i="1" a="1"/>
  <c r="Z709" i="1" s="1"/>
  <c r="Z710" i="1" a="1"/>
  <c r="Z710" i="1"/>
  <c r="Z711" i="1" a="1"/>
  <c r="Z711" i="1" s="1"/>
  <c r="Z712" i="1" a="1"/>
  <c r="Z712" i="1" s="1"/>
  <c r="Z713" i="1" a="1"/>
  <c r="Z713" i="1" s="1"/>
  <c r="Z714" i="1" a="1"/>
  <c r="Z714" i="1" s="1"/>
  <c r="Z715" i="1" a="1"/>
  <c r="Z715" i="1" s="1"/>
  <c r="Z716" i="1" a="1"/>
  <c r="Z716" i="1" s="1"/>
  <c r="Z717" i="1" a="1"/>
  <c r="Z717" i="1" s="1"/>
  <c r="Z718" i="1" a="1"/>
  <c r="Z718" i="1"/>
  <c r="Z719" i="1" a="1"/>
  <c r="Z719" i="1" s="1"/>
  <c r="Z720" i="1" a="1"/>
  <c r="Z720" i="1"/>
  <c r="Z721" i="1" a="1"/>
  <c r="Z721" i="1" s="1"/>
  <c r="Z722" i="1" a="1"/>
  <c r="Z722" i="1"/>
  <c r="Z723" i="1" a="1"/>
  <c r="Z723" i="1" s="1"/>
  <c r="Z724" i="1" a="1"/>
  <c r="Z724" i="1" s="1"/>
  <c r="Z725" i="1" a="1"/>
  <c r="Z725" i="1"/>
  <c r="Z726" i="1" a="1"/>
  <c r="Z726" i="1" s="1"/>
  <c r="Z727" i="1" a="1"/>
  <c r="Z727" i="1" s="1"/>
  <c r="Z728" i="1" a="1"/>
  <c r="Z728" i="1"/>
  <c r="Z729" i="1" a="1"/>
  <c r="Z729" i="1"/>
  <c r="Z730" i="1" a="1"/>
  <c r="Z730" i="1"/>
  <c r="Z731" i="1" a="1"/>
  <c r="Z731" i="1"/>
  <c r="Z732" i="1" a="1"/>
  <c r="Z732" i="1" s="1"/>
  <c r="Z733" i="1" a="1"/>
  <c r="Z733" i="1" s="1"/>
  <c r="Z734" i="1" a="1"/>
  <c r="Z734" i="1" s="1"/>
  <c r="Z735" i="1" a="1"/>
  <c r="Z735" i="1"/>
  <c r="Z736" i="1" a="1"/>
  <c r="Z736" i="1" s="1"/>
  <c r="Z737" i="1" a="1"/>
  <c r="Z737" i="1" s="1"/>
  <c r="Z738" i="1" a="1"/>
  <c r="Z738" i="1" s="1"/>
  <c r="Z739" i="1" a="1"/>
  <c r="Z739" i="1" s="1"/>
  <c r="Z740" i="1" a="1"/>
  <c r="Z740" i="1" s="1"/>
  <c r="Z741" i="1" a="1"/>
  <c r="Z741" i="1" s="1"/>
  <c r="Z742" i="1" a="1"/>
  <c r="Z742" i="1" s="1"/>
  <c r="Z743" i="1" a="1"/>
  <c r="Z743" i="1" s="1"/>
  <c r="Z744" i="1" a="1"/>
  <c r="Z744" i="1" s="1"/>
  <c r="Z745" i="1" a="1"/>
  <c r="Z745" i="1" s="1"/>
  <c r="Z746" i="1" a="1"/>
  <c r="Z746" i="1" s="1"/>
  <c r="Z747" i="1" a="1"/>
  <c r="Z747" i="1" s="1"/>
  <c r="Z748" i="1" a="1"/>
  <c r="Z748" i="1" s="1"/>
  <c r="Z749" i="1" a="1"/>
  <c r="Z749" i="1"/>
  <c r="Z750" i="1" a="1"/>
  <c r="Z750" i="1" s="1"/>
  <c r="Z751" i="1" a="1"/>
  <c r="Z751" i="1" s="1"/>
  <c r="Z752" i="1" a="1"/>
  <c r="Z752" i="1"/>
  <c r="Z753" i="1" a="1"/>
  <c r="Z753" i="1" s="1"/>
  <c r="Z754" i="1" a="1"/>
  <c r="Z754" i="1" s="1"/>
  <c r="Z755" i="1" a="1"/>
  <c r="Z755" i="1"/>
  <c r="Z756" i="1" a="1"/>
  <c r="Z756" i="1" s="1"/>
  <c r="Z757" i="1" a="1"/>
  <c r="Z757" i="1" s="1"/>
  <c r="Z758" i="1" a="1"/>
  <c r="Z758" i="1" s="1"/>
  <c r="Z759" i="1" a="1"/>
  <c r="Z759" i="1" s="1"/>
  <c r="Z760" i="1" a="1"/>
  <c r="Z760" i="1" s="1"/>
  <c r="Z761" i="1" a="1"/>
  <c r="Z761" i="1" s="1"/>
  <c r="Z762" i="1" a="1"/>
  <c r="Z762" i="1" s="1"/>
  <c r="Z763" i="1" a="1"/>
  <c r="Z763" i="1" s="1"/>
  <c r="Z764" i="1" a="1"/>
  <c r="Z764" i="1" s="1"/>
  <c r="Z765" i="1" a="1"/>
  <c r="Z765" i="1" s="1"/>
  <c r="Z766" i="1" a="1"/>
  <c r="Z766" i="1" s="1"/>
  <c r="Z767" i="1" a="1"/>
  <c r="Z767" i="1" s="1"/>
  <c r="Z768" i="1" a="1"/>
  <c r="Z768" i="1" s="1"/>
  <c r="Z769" i="1" a="1"/>
  <c r="Z769" i="1" s="1"/>
  <c r="Z770" i="1" a="1"/>
  <c r="Z770" i="1" s="1"/>
  <c r="Z771" i="1" a="1"/>
  <c r="Z771" i="1" s="1"/>
  <c r="Z772" i="1" a="1"/>
  <c r="Z772" i="1" s="1"/>
  <c r="Z773" i="1" a="1"/>
  <c r="Z773" i="1" s="1"/>
  <c r="Z774" i="1" a="1"/>
  <c r="Z774" i="1" s="1"/>
  <c r="Z775" i="1" a="1"/>
  <c r="Z775" i="1" s="1"/>
  <c r="Z776" i="1" a="1"/>
  <c r="Z776" i="1"/>
  <c r="Z777" i="1" a="1"/>
  <c r="Z777" i="1"/>
  <c r="Z778" i="1" a="1"/>
  <c r="Z778" i="1" s="1"/>
  <c r="Z779" i="1" a="1"/>
  <c r="Z779" i="1" s="1"/>
  <c r="Z780" i="1" a="1"/>
  <c r="Z780" i="1" s="1"/>
  <c r="Z781" i="1" a="1"/>
  <c r="Z781" i="1"/>
  <c r="Z782" i="1" a="1"/>
  <c r="Z782" i="1"/>
  <c r="Z783" i="1" a="1"/>
  <c r="Z783" i="1"/>
  <c r="Z784" i="1" a="1"/>
  <c r="Z784" i="1" s="1"/>
  <c r="Z785" i="1" a="1"/>
  <c r="Z785" i="1" s="1"/>
  <c r="Z786" i="1" a="1"/>
  <c r="Z786" i="1" s="1"/>
  <c r="Z787" i="1" a="1"/>
  <c r="Z787" i="1" s="1"/>
  <c r="Z788" i="1" a="1"/>
  <c r="Z788" i="1" s="1"/>
  <c r="Z789" i="1" a="1"/>
  <c r="Z789" i="1" s="1"/>
  <c r="Z790" i="1" a="1"/>
  <c r="Z790" i="1" s="1"/>
  <c r="Z791" i="1" a="1"/>
  <c r="Z791" i="1" s="1"/>
  <c r="Z792" i="1" a="1"/>
  <c r="Z792" i="1" s="1"/>
  <c r="Z793" i="1" a="1"/>
  <c r="Z793" i="1" s="1"/>
  <c r="Z794" i="1" a="1"/>
  <c r="Z794" i="1" s="1"/>
  <c r="Z795" i="1" a="1"/>
  <c r="Z795" i="1" s="1"/>
  <c r="Z796" i="1" a="1"/>
  <c r="Z796" i="1" s="1"/>
  <c r="Z797" i="1" a="1"/>
  <c r="Z797" i="1" s="1"/>
  <c r="Z798" i="1" a="1"/>
  <c r="Z798" i="1" s="1"/>
  <c r="Z799" i="1" a="1"/>
  <c r="Z799" i="1" s="1"/>
  <c r="Z800" i="1" a="1"/>
  <c r="Z800" i="1" s="1"/>
  <c r="Z801" i="1" a="1"/>
  <c r="Z801" i="1" s="1"/>
  <c r="Z802" i="1" a="1"/>
  <c r="Z802" i="1"/>
  <c r="Z803" i="1" a="1"/>
  <c r="Z803" i="1"/>
  <c r="Z804" i="1" a="1"/>
  <c r="Z804" i="1"/>
  <c r="Z805" i="1" a="1"/>
  <c r="Z805" i="1"/>
  <c r="Z806" i="1" a="1"/>
  <c r="Z806" i="1"/>
  <c r="Z807" i="1" a="1"/>
  <c r="Z807" i="1"/>
  <c r="Z808" i="1" a="1"/>
  <c r="Z808" i="1" s="1"/>
  <c r="Z809" i="1" a="1"/>
  <c r="Z809" i="1" s="1"/>
  <c r="Z810" i="1" a="1"/>
  <c r="Z810" i="1" s="1"/>
  <c r="Z811" i="1" a="1"/>
  <c r="Z811" i="1" s="1"/>
  <c r="Z812" i="1" a="1"/>
  <c r="Z812" i="1" s="1"/>
  <c r="Z813" i="1" a="1"/>
  <c r="Z813" i="1" s="1"/>
  <c r="Z814" i="1" a="1"/>
  <c r="Z814" i="1"/>
  <c r="Z815" i="1" a="1"/>
  <c r="Z815" i="1" s="1"/>
  <c r="Z816" i="1" a="1"/>
  <c r="Z816" i="1" s="1"/>
  <c r="Z817" i="1" a="1"/>
  <c r="Z817" i="1" s="1"/>
  <c r="Z818" i="1" a="1"/>
  <c r="Z818" i="1" s="1"/>
  <c r="Z819" i="1" a="1"/>
  <c r="Z819" i="1" s="1"/>
  <c r="Z820" i="1" a="1"/>
  <c r="Z820" i="1" s="1"/>
  <c r="Z821" i="1" a="1"/>
  <c r="Z821" i="1"/>
  <c r="Z822" i="1" a="1"/>
  <c r="Z822" i="1" s="1"/>
  <c r="Z823" i="1" a="1"/>
  <c r="Z823" i="1" s="1"/>
  <c r="Z824" i="1" a="1"/>
  <c r="Z824" i="1"/>
  <c r="Z825" i="1" a="1"/>
  <c r="Z825" i="1"/>
  <c r="Z826" i="1" a="1"/>
  <c r="Z826" i="1"/>
  <c r="Z827" i="1" a="1"/>
  <c r="Z827" i="1"/>
  <c r="Z828" i="1" a="1"/>
  <c r="Z828" i="1" s="1"/>
  <c r="Z829" i="1" a="1"/>
  <c r="Z829" i="1" s="1"/>
  <c r="Z830" i="1" a="1"/>
  <c r="Z830" i="1" s="1"/>
  <c r="Z831" i="1" a="1"/>
  <c r="Z831" i="1" s="1"/>
  <c r="Z832" i="1" a="1"/>
  <c r="Z832" i="1" s="1"/>
  <c r="Z833" i="1" a="1"/>
  <c r="Z833" i="1" s="1"/>
  <c r="Z834" i="1" a="1"/>
  <c r="Z834" i="1" s="1"/>
  <c r="Z835" i="1" a="1"/>
  <c r="Z835" i="1" s="1"/>
  <c r="Z836" i="1" a="1"/>
  <c r="Z836" i="1" s="1"/>
  <c r="Z837" i="1" a="1"/>
  <c r="Z837" i="1" s="1"/>
  <c r="Z838" i="1" a="1"/>
  <c r="Z838" i="1" s="1"/>
  <c r="Z839" i="1" a="1"/>
  <c r="Z839" i="1" s="1"/>
  <c r="Z840" i="1" a="1"/>
  <c r="Z840" i="1" s="1"/>
  <c r="Z841" i="1" a="1"/>
  <c r="Z841" i="1"/>
  <c r="Z842" i="1" a="1"/>
  <c r="Z842" i="1" s="1"/>
  <c r="Z843" i="1" a="1"/>
  <c r="Z843" i="1" s="1"/>
  <c r="Z844" i="1" a="1"/>
  <c r="Z844" i="1" s="1"/>
  <c r="Z845" i="1" a="1"/>
  <c r="Z845" i="1" s="1"/>
  <c r="Z846" i="1" a="1"/>
  <c r="Z846" i="1" s="1"/>
  <c r="Z847" i="1" a="1"/>
  <c r="Z847" i="1" s="1"/>
  <c r="Z848" i="1" a="1"/>
  <c r="Z848" i="1" s="1"/>
  <c r="Z849" i="1" a="1"/>
  <c r="Z849" i="1" s="1"/>
  <c r="Z850" i="1" a="1"/>
  <c r="Z850" i="1" s="1"/>
  <c r="Z851" i="1" a="1"/>
  <c r="Z851" i="1" s="1"/>
  <c r="Z852" i="1" a="1"/>
  <c r="Z852" i="1" s="1"/>
  <c r="Z853" i="1" a="1"/>
  <c r="Z853" i="1" s="1"/>
  <c r="Z854" i="1" a="1"/>
  <c r="Z854" i="1" s="1"/>
  <c r="Z855" i="1" a="1"/>
  <c r="Z855" i="1" s="1"/>
  <c r="Z856" i="1" a="1"/>
  <c r="Z856" i="1"/>
  <c r="Z857" i="1" a="1"/>
  <c r="Z857" i="1" s="1"/>
  <c r="Z858" i="1" a="1"/>
  <c r="Z858" i="1" s="1"/>
  <c r="Z859" i="1" a="1"/>
  <c r="Z859" i="1" s="1"/>
  <c r="Z860" i="1" a="1"/>
  <c r="Z860" i="1" s="1"/>
  <c r="Z861" i="1" a="1"/>
  <c r="Z861" i="1"/>
  <c r="Z862" i="1" a="1"/>
  <c r="Z862" i="1" s="1"/>
  <c r="Z863" i="1" a="1"/>
  <c r="Z863" i="1" s="1"/>
  <c r="Z864" i="1" a="1"/>
  <c r="Z864" i="1" s="1"/>
  <c r="Z865" i="1" a="1"/>
  <c r="Z865" i="1" s="1"/>
  <c r="Z866" i="1" a="1"/>
  <c r="Z866" i="1"/>
  <c r="Z867" i="1" a="1"/>
  <c r="Z867" i="1" s="1"/>
  <c r="Z868" i="1" a="1"/>
  <c r="Z868" i="1" s="1"/>
  <c r="Z869" i="1" a="1"/>
  <c r="Z869" i="1"/>
  <c r="Z870" i="1" a="1"/>
  <c r="Z870" i="1" s="1"/>
  <c r="Z871" i="1" a="1"/>
  <c r="Z871" i="1" s="1"/>
  <c r="Z872" i="1" a="1"/>
  <c r="Z872" i="1" s="1"/>
  <c r="Z873" i="1" a="1"/>
  <c r="Z873" i="1" s="1"/>
  <c r="Z874" i="1" a="1"/>
  <c r="Z874" i="1"/>
  <c r="Z875" i="1" a="1"/>
  <c r="Z875" i="1"/>
  <c r="Z876" i="1" a="1"/>
  <c r="Z876" i="1" s="1"/>
  <c r="Z877" i="1" a="1"/>
  <c r="Z877" i="1" s="1"/>
  <c r="Z878" i="1" a="1"/>
  <c r="Z878" i="1" s="1"/>
  <c r="Z879" i="1" a="1"/>
  <c r="Z879" i="1" s="1"/>
  <c r="Z880" i="1" a="1"/>
  <c r="Z880" i="1" s="1"/>
  <c r="Z881" i="1" a="1"/>
  <c r="Z881" i="1" s="1"/>
  <c r="Z882" i="1" a="1"/>
  <c r="Z882" i="1" s="1"/>
  <c r="Z883" i="1" a="1"/>
  <c r="Z883" i="1" s="1"/>
  <c r="Z884" i="1" a="1"/>
  <c r="Z884" i="1" s="1"/>
  <c r="Z885" i="1" a="1"/>
  <c r="Z885" i="1" s="1"/>
  <c r="Z886" i="1" a="1"/>
  <c r="Z886" i="1"/>
  <c r="Z887" i="1" a="1"/>
  <c r="Z887" i="1"/>
  <c r="Z888" i="1" a="1"/>
  <c r="Z888" i="1"/>
  <c r="Z889" i="1" a="1"/>
  <c r="Z889" i="1" s="1"/>
  <c r="Z890" i="1" a="1"/>
  <c r="Z890" i="1" s="1"/>
  <c r="Z891" i="1" a="1"/>
  <c r="Z891" i="1" s="1"/>
  <c r="Z892" i="1" a="1"/>
  <c r="Z892" i="1"/>
  <c r="Z893" i="1" a="1"/>
  <c r="Z893" i="1"/>
  <c r="Z894" i="1" a="1"/>
  <c r="Z894" i="1" s="1"/>
  <c r="Z895" i="1" a="1"/>
  <c r="Z895" i="1" s="1"/>
  <c r="Z896" i="1" a="1"/>
  <c r="Z896" i="1"/>
  <c r="Z897" i="1" a="1"/>
  <c r="Z897" i="1" s="1"/>
  <c r="Z898" i="1" a="1"/>
  <c r="Z898" i="1" s="1"/>
  <c r="Z899" i="1" a="1"/>
  <c r="Z899" i="1" s="1"/>
  <c r="Z900" i="1" a="1"/>
  <c r="Z900" i="1" s="1"/>
  <c r="Z901" i="1" a="1"/>
  <c r="Z901" i="1" s="1"/>
  <c r="Z902" i="1" a="1"/>
  <c r="Z902" i="1" s="1"/>
  <c r="Z903" i="1" a="1"/>
  <c r="Z903" i="1"/>
  <c r="Z904" i="1" a="1"/>
  <c r="Z904" i="1" s="1"/>
  <c r="Z905" i="1" a="1"/>
  <c r="Z905" i="1" s="1"/>
  <c r="Z906" i="1" a="1"/>
  <c r="Z906" i="1" s="1"/>
  <c r="Z907" i="1" a="1"/>
  <c r="Z907" i="1" s="1"/>
  <c r="Z908" i="1" a="1"/>
  <c r="Z908" i="1" s="1"/>
  <c r="Z909" i="1" a="1"/>
  <c r="Z909" i="1"/>
  <c r="Z910" i="1" a="1"/>
  <c r="Z910" i="1"/>
  <c r="Z911" i="1" a="1"/>
  <c r="Z911" i="1"/>
  <c r="Z912" i="1" a="1"/>
  <c r="Z912" i="1"/>
  <c r="Z913" i="1" a="1"/>
  <c r="Z913" i="1"/>
  <c r="Z914" i="1" a="1"/>
  <c r="Z914" i="1" s="1"/>
  <c r="Z915" i="1" a="1"/>
  <c r="Z915" i="1" s="1"/>
  <c r="Z916" i="1" a="1"/>
  <c r="Z916" i="1" s="1"/>
  <c r="Z917" i="1" a="1"/>
  <c r="Z917" i="1" s="1"/>
  <c r="Z918" i="1" a="1"/>
  <c r="Z918" i="1" s="1"/>
  <c r="Z919" i="1" a="1"/>
  <c r="Z919" i="1" s="1"/>
  <c r="Z920" i="1" a="1"/>
  <c r="Z920" i="1" s="1"/>
  <c r="Z921" i="1" a="1"/>
  <c r="Z921" i="1" s="1"/>
  <c r="Z922" i="1" a="1"/>
  <c r="Z922" i="1"/>
  <c r="Z923" i="1" a="1"/>
  <c r="Z923" i="1" s="1"/>
  <c r="Z924" i="1" a="1"/>
  <c r="Z924" i="1" s="1"/>
  <c r="Z925" i="1" a="1"/>
  <c r="Z925" i="1" s="1"/>
  <c r="Z926" i="1" a="1"/>
  <c r="Z926" i="1" s="1"/>
  <c r="Z927" i="1" a="1"/>
  <c r="Z927" i="1" s="1"/>
  <c r="Z928" i="1" a="1"/>
  <c r="Z928" i="1"/>
  <c r="Z929" i="1" a="1"/>
  <c r="Z929" i="1"/>
  <c r="Z930" i="1" a="1"/>
  <c r="Z930" i="1" s="1"/>
  <c r="Z931" i="1" a="1"/>
  <c r="Z931" i="1" s="1"/>
  <c r="Z932" i="1" a="1"/>
  <c r="Z932" i="1"/>
  <c r="Z933" i="1" a="1"/>
  <c r="Z933" i="1" s="1"/>
  <c r="Z934" i="1" a="1"/>
  <c r="Z934" i="1" s="1"/>
  <c r="Z935" i="1" a="1"/>
  <c r="Z935" i="1"/>
  <c r="Z936" i="1" a="1"/>
  <c r="Z936" i="1" s="1"/>
  <c r="Z937" i="1" a="1"/>
  <c r="Z937" i="1"/>
  <c r="Z938" i="1" a="1"/>
  <c r="Z938" i="1"/>
  <c r="Z939" i="1" a="1"/>
  <c r="Z939" i="1"/>
  <c r="Z940" i="1" a="1"/>
  <c r="Z940" i="1" s="1"/>
  <c r="Z941" i="1" a="1"/>
  <c r="Z941" i="1" s="1"/>
  <c r="Z942" i="1" a="1"/>
  <c r="Z942" i="1" s="1"/>
  <c r="Z943" i="1" a="1"/>
  <c r="Z943" i="1" s="1"/>
  <c r="Z944" i="1" a="1"/>
  <c r="Z944" i="1" s="1"/>
  <c r="Z945" i="1" a="1"/>
  <c r="Z945" i="1" s="1"/>
  <c r="Z946" i="1" a="1"/>
  <c r="Z946" i="1" s="1"/>
  <c r="Z947" i="1" a="1"/>
  <c r="Z947" i="1" s="1"/>
  <c r="Z948" i="1" a="1"/>
  <c r="Z948" i="1"/>
  <c r="Z949" i="1" a="1"/>
  <c r="Z949" i="1" s="1"/>
  <c r="Z950" i="1" a="1"/>
  <c r="Z950" i="1" s="1"/>
  <c r="Z951" i="1" a="1"/>
  <c r="Z951" i="1" s="1"/>
  <c r="Z952" i="1" a="1"/>
  <c r="Z952" i="1" s="1"/>
  <c r="Z953" i="1" a="1"/>
  <c r="Z953" i="1" s="1"/>
  <c r="Z954" i="1" a="1"/>
  <c r="Z954" i="1" s="1"/>
  <c r="Z955" i="1" a="1"/>
  <c r="Z955" i="1" s="1"/>
  <c r="Z956" i="1" a="1"/>
  <c r="Z956" i="1" s="1"/>
  <c r="Z957" i="1" a="1"/>
  <c r="Z957" i="1" s="1"/>
  <c r="Z958" i="1" a="1"/>
  <c r="Z958" i="1" s="1"/>
  <c r="Z959" i="1" a="1"/>
  <c r="Z959" i="1" s="1"/>
  <c r="Z960" i="1" a="1"/>
  <c r="Z960" i="1" s="1"/>
  <c r="Z961" i="1" a="1"/>
  <c r="Z961" i="1" s="1"/>
  <c r="Z962" i="1" a="1"/>
  <c r="Z962" i="1" s="1"/>
  <c r="Z963" i="1" a="1"/>
  <c r="Z963" i="1"/>
  <c r="Z964" i="1" a="1"/>
  <c r="Z964" i="1"/>
  <c r="Z965" i="1" a="1"/>
  <c r="Z965" i="1"/>
  <c r="Z966" i="1" a="1"/>
  <c r="Z966" i="1" s="1"/>
  <c r="Z967" i="1" a="1"/>
  <c r="Z967" i="1" s="1"/>
  <c r="Z968" i="1" a="1"/>
  <c r="Z968" i="1" s="1"/>
  <c r="Z969" i="1" a="1"/>
  <c r="Z969" i="1" s="1"/>
  <c r="Z970" i="1" a="1"/>
  <c r="Z970" i="1" s="1"/>
  <c r="Z971" i="1" a="1"/>
  <c r="Z971" i="1" s="1"/>
  <c r="Z972" i="1" a="1"/>
  <c r="Z972" i="1" s="1"/>
  <c r="Z973" i="1" a="1"/>
  <c r="Z973" i="1" s="1"/>
  <c r="Z974" i="1" a="1"/>
  <c r="Z974" i="1"/>
  <c r="Z975" i="1" a="1"/>
  <c r="Z975" i="1"/>
  <c r="Z976" i="1" a="1"/>
  <c r="Z976" i="1" s="1"/>
  <c r="Z977" i="1" a="1"/>
  <c r="Z977" i="1" s="1"/>
  <c r="Z978" i="1" a="1"/>
  <c r="Z978" i="1"/>
  <c r="Z979" i="1" a="1"/>
  <c r="Z979" i="1" s="1"/>
  <c r="Z980" i="1" a="1"/>
  <c r="Z980" i="1" s="1"/>
  <c r="Z981" i="1" a="1"/>
  <c r="Z981" i="1" s="1"/>
  <c r="Z982" i="1" a="1"/>
  <c r="Z982" i="1" s="1"/>
  <c r="Z983" i="1" a="1"/>
  <c r="Z983" i="1" s="1"/>
  <c r="Z984" i="1" a="1"/>
  <c r="Z984" i="1" s="1"/>
  <c r="Z985" i="1" a="1"/>
  <c r="Z985" i="1" s="1"/>
  <c r="Z986" i="1" a="1"/>
  <c r="Z986" i="1" s="1"/>
  <c r="Z987" i="1" a="1"/>
  <c r="Z987" i="1" s="1"/>
  <c r="Z988" i="1" a="1"/>
  <c r="Z988" i="1" s="1"/>
  <c r="Z989" i="1" a="1"/>
  <c r="Z989" i="1" s="1"/>
  <c r="Z990" i="1" a="1"/>
  <c r="Z990" i="1" s="1"/>
  <c r="Z991" i="1" a="1"/>
  <c r="Z991" i="1" s="1"/>
  <c r="Z992" i="1" a="1"/>
  <c r="Z992" i="1" s="1"/>
  <c r="Z993" i="1" a="1"/>
  <c r="Z993" i="1" s="1"/>
  <c r="Z994" i="1" a="1"/>
  <c r="Z994" i="1"/>
  <c r="Z995" i="1" a="1"/>
  <c r="Z995" i="1" s="1"/>
  <c r="Z996" i="1" a="1"/>
  <c r="Z996" i="1" s="1"/>
  <c r="Z997" i="1" a="1"/>
  <c r="Z997" i="1" s="1"/>
  <c r="Z998" i="1" a="1"/>
  <c r="Z998" i="1" s="1"/>
  <c r="Z999" i="1" a="1"/>
  <c r="Z999" i="1" s="1"/>
  <c r="Z1000" i="1" a="1"/>
  <c r="Z1000" i="1"/>
  <c r="Z1001" i="1" a="1"/>
  <c r="Z1001" i="1"/>
  <c r="Z1002" i="1" a="1"/>
  <c r="Z1002" i="1"/>
  <c r="Z1003" i="1" a="1"/>
  <c r="Z1003" i="1" s="1"/>
  <c r="Z1004" i="1" a="1"/>
  <c r="Z1004" i="1" s="1"/>
  <c r="Z1005" i="1" a="1"/>
  <c r="Z1005" i="1" s="1"/>
  <c r="Z1006" i="1" a="1"/>
  <c r="Z1006" i="1" s="1"/>
  <c r="Z1007" i="1" a="1"/>
  <c r="Z1007" i="1"/>
  <c r="Z1008" i="1" a="1"/>
  <c r="Z1008" i="1" s="1"/>
  <c r="Z1009" i="1" a="1"/>
  <c r="Z1009" i="1" s="1"/>
  <c r="Z1010" i="1" a="1"/>
  <c r="Z1010" i="1" s="1"/>
  <c r="Z1011" i="1" a="1"/>
  <c r="Z1011" i="1" s="1"/>
  <c r="Z1012" i="1" a="1"/>
  <c r="Z1012" i="1" s="1"/>
  <c r="Z1013" i="1" a="1"/>
  <c r="Z1013" i="1" s="1"/>
  <c r="Z1014" i="1" a="1"/>
  <c r="Z1014" i="1" s="1"/>
  <c r="Z1015" i="1" a="1"/>
  <c r="Z1015" i="1" s="1"/>
  <c r="Z1016" i="1" a="1"/>
  <c r="Z1016" i="1" s="1"/>
  <c r="Z1017" i="1" a="1"/>
  <c r="Z1017" i="1"/>
  <c r="Z1018" i="1" a="1"/>
  <c r="Z1018" i="1" s="1"/>
  <c r="Z1019" i="1" a="1"/>
  <c r="Z1019" i="1"/>
  <c r="Z1020" i="1" a="1"/>
  <c r="Z1020" i="1" s="1"/>
  <c r="Z1021" i="1" a="1"/>
  <c r="Z1021" i="1" s="1"/>
  <c r="Z1022" i="1" a="1"/>
  <c r="Z1022" i="1" s="1"/>
  <c r="Z1023" i="1" a="1"/>
  <c r="Z1023" i="1" s="1"/>
  <c r="Z1024" i="1" a="1"/>
  <c r="Z1024" i="1" s="1"/>
  <c r="Z1025" i="1" a="1"/>
  <c r="Z1025" i="1" s="1"/>
  <c r="Z1026" i="1" a="1"/>
  <c r="Z1026" i="1" s="1"/>
  <c r="Z1027" i="1" a="1"/>
  <c r="Z1027" i="1" s="1"/>
  <c r="Z1028" i="1" a="1"/>
  <c r="Z1028" i="1" s="1"/>
  <c r="Z1029" i="1" a="1"/>
  <c r="Z1029" i="1" s="1"/>
  <c r="Z1030" i="1" a="1"/>
  <c r="Z1030" i="1" s="1"/>
  <c r="Z1031" i="1" a="1"/>
  <c r="Z1031" i="1" s="1"/>
  <c r="Z1032" i="1" a="1"/>
  <c r="Z1032" i="1" s="1"/>
  <c r="Z1033" i="1" a="1"/>
  <c r="Z1033" i="1" s="1"/>
  <c r="Z1034" i="1" a="1"/>
  <c r="Z1034" i="1" s="1"/>
  <c r="Z1035" i="1" a="1"/>
  <c r="Z1035" i="1" s="1"/>
  <c r="Z1036" i="1" a="1"/>
  <c r="Z1036" i="1" s="1"/>
  <c r="Z1037" i="1" a="1"/>
  <c r="Z1037" i="1"/>
  <c r="Z1038" i="1" a="1"/>
  <c r="Z1038" i="1" s="1"/>
  <c r="Z1039" i="1" a="1"/>
  <c r="Z1039" i="1" s="1"/>
  <c r="Z1040" i="1" a="1"/>
  <c r="Z1040" i="1" s="1"/>
  <c r="Z1041" i="1" a="1"/>
  <c r="Z1041" i="1" s="1"/>
  <c r="Z1042" i="1" a="1"/>
  <c r="Z1042" i="1" s="1"/>
  <c r="Z1043" i="1" a="1"/>
  <c r="Z1043" i="1" s="1"/>
  <c r="Z1044" i="1" a="1"/>
  <c r="Z1044" i="1" s="1"/>
  <c r="Z1045" i="1" a="1"/>
  <c r="Z1045" i="1" s="1"/>
  <c r="Z1046" i="1" a="1"/>
  <c r="Z1046" i="1" s="1"/>
  <c r="Z1047" i="1" a="1"/>
  <c r="Z1047" i="1" s="1"/>
  <c r="Z1048" i="1" a="1"/>
  <c r="Z1048" i="1" s="1"/>
  <c r="Z1049" i="1" a="1"/>
  <c r="Z1049" i="1"/>
  <c r="Z1050" i="1" a="1"/>
  <c r="Z1050" i="1" s="1"/>
  <c r="Z1051" i="1" a="1"/>
  <c r="Z1051" i="1" s="1"/>
  <c r="Z1052" i="1" a="1"/>
  <c r="Z1052" i="1" s="1"/>
  <c r="Z1053" i="1" a="1"/>
  <c r="Z1053" i="1" s="1"/>
  <c r="Z1054" i="1" a="1"/>
  <c r="Z1054" i="1" s="1"/>
  <c r="Z1055" i="1" a="1"/>
  <c r="Z1055" i="1"/>
  <c r="Z1056" i="1" a="1"/>
  <c r="Z1056" i="1" s="1"/>
  <c r="Z1057" i="1" a="1"/>
  <c r="Z1057" i="1" s="1"/>
  <c r="Z1058" i="1" a="1"/>
  <c r="Z1058" i="1" s="1"/>
  <c r="Z1059" i="1" a="1"/>
  <c r="Z1059" i="1" s="1"/>
  <c r="Z1060" i="1" a="1"/>
  <c r="Z1060" i="1" s="1"/>
  <c r="Z1061" i="1" a="1"/>
  <c r="Z1061" i="1" s="1"/>
  <c r="Z1062" i="1" a="1"/>
  <c r="Z1062" i="1"/>
  <c r="Z1063" i="1" a="1"/>
  <c r="Z1063" i="1" s="1"/>
  <c r="Z1064" i="1" a="1"/>
  <c r="Z1064" i="1" s="1"/>
  <c r="Z1065" i="1" a="1"/>
  <c r="Z1065" i="1" s="1"/>
  <c r="Z1066" i="1" a="1"/>
  <c r="Z1066" i="1" s="1"/>
  <c r="Z1067" i="1" a="1"/>
  <c r="Z1067" i="1" s="1"/>
  <c r="Z1068" i="1" a="1"/>
  <c r="Z1068" i="1" s="1"/>
  <c r="Z1069" i="1" a="1"/>
  <c r="Z1069" i="1" s="1"/>
  <c r="Z1070" i="1" a="1"/>
  <c r="Z1070" i="1" s="1"/>
  <c r="Z1071" i="1" a="1"/>
  <c r="Z1071" i="1" s="1"/>
  <c r="Z1072" i="1" a="1"/>
  <c r="Z1072" i="1" s="1"/>
  <c r="Z1073" i="1" a="1"/>
  <c r="Z1073" i="1" s="1"/>
  <c r="Z1074" i="1" a="1"/>
  <c r="Z1074" i="1"/>
  <c r="Z1075" i="1" a="1"/>
  <c r="Z1075" i="1" s="1"/>
  <c r="Z1076" i="1" a="1"/>
  <c r="Z1076" i="1" s="1"/>
  <c r="Z1077" i="1" a="1"/>
  <c r="Z1077" i="1" s="1"/>
  <c r="Z1078" i="1" a="1"/>
  <c r="Z1078" i="1" s="1"/>
  <c r="Z1079" i="1" a="1"/>
  <c r="Z1079" i="1" s="1"/>
  <c r="Z1080" i="1" a="1"/>
  <c r="Z1080" i="1" s="1"/>
  <c r="Z1081" i="1" a="1"/>
  <c r="Z1081" i="1" s="1"/>
  <c r="Z1082" i="1" a="1"/>
  <c r="Z1082" i="1" s="1"/>
  <c r="Z1083" i="1" a="1"/>
  <c r="Z1083" i="1" s="1"/>
  <c r="Z1084" i="1" a="1"/>
  <c r="Z1084" i="1" s="1"/>
  <c r="Z1085" i="1" a="1"/>
  <c r="Z1085" i="1" s="1"/>
  <c r="Z1086" i="1" a="1"/>
  <c r="Z1086" i="1" s="1"/>
  <c r="Z1087" i="1" a="1"/>
  <c r="Z1087" i="1" s="1"/>
  <c r="Z1088" i="1" a="1"/>
  <c r="Z1088" i="1" s="1"/>
  <c r="Z1089" i="1" a="1"/>
  <c r="Z1089" i="1" s="1"/>
  <c r="Z1090" i="1" a="1"/>
  <c r="Z1090" i="1"/>
  <c r="Z1091" i="1" a="1"/>
  <c r="Z1091" i="1"/>
  <c r="Z1092" i="1" a="1"/>
  <c r="Z1092" i="1"/>
  <c r="Z1093" i="1" a="1"/>
  <c r="Z1093" i="1" s="1"/>
  <c r="Z1094" i="1" a="1"/>
  <c r="Z1094" i="1"/>
  <c r="Z1095" i="1" a="1"/>
  <c r="Z1095" i="1" s="1"/>
  <c r="Z1096" i="1" a="1"/>
  <c r="Z1096" i="1" s="1"/>
  <c r="Z1097" i="1" a="1"/>
  <c r="Z1097" i="1" s="1"/>
  <c r="Z1098" i="1" a="1"/>
  <c r="Z1098" i="1" s="1"/>
  <c r="Z1099" i="1" a="1"/>
  <c r="Z1099" i="1" s="1"/>
  <c r="Z1100" i="1" a="1"/>
  <c r="Z1100" i="1" s="1"/>
  <c r="Z1101" i="1" a="1"/>
  <c r="Z1101" i="1" s="1"/>
  <c r="Z1102" i="1" a="1"/>
  <c r="Z1102" i="1" s="1"/>
  <c r="Z1103" i="1" a="1"/>
  <c r="Z1103" i="1" s="1"/>
  <c r="Z1104" i="1" a="1"/>
  <c r="Z1104" i="1" s="1"/>
  <c r="Z1105" i="1" a="1"/>
  <c r="Z1105" i="1" s="1"/>
  <c r="Z1106" i="1" a="1"/>
  <c r="Z1106" i="1" s="1"/>
  <c r="Z1107" i="1" a="1"/>
  <c r="Z1107" i="1" s="1"/>
  <c r="Z1108" i="1" a="1"/>
  <c r="Z1108" i="1" s="1"/>
  <c r="Z1109" i="1" a="1"/>
  <c r="Z1109" i="1" s="1"/>
  <c r="Z1110" i="1" a="1"/>
  <c r="Z1110" i="1" s="1"/>
  <c r="Z1111" i="1" a="1"/>
  <c r="Z1111" i="1" s="1"/>
  <c r="Z1112" i="1" a="1"/>
  <c r="Z1112" i="1" s="1"/>
  <c r="Z1113" i="1" a="1"/>
  <c r="Z1113" i="1" s="1"/>
  <c r="Z1114" i="1" a="1"/>
  <c r="Z1114" i="1" s="1"/>
  <c r="Z1115" i="1" a="1"/>
  <c r="Z1115" i="1" s="1"/>
  <c r="Z1116" i="1" a="1"/>
  <c r="Z1116" i="1" s="1"/>
  <c r="Z1117" i="1" a="1"/>
  <c r="Z1117" i="1" s="1"/>
  <c r="Z1118" i="1" a="1"/>
  <c r="Z1118" i="1" s="1"/>
  <c r="Z1119" i="1" a="1"/>
  <c r="Z1119" i="1" s="1"/>
  <c r="Z1120" i="1" a="1"/>
  <c r="Z1120" i="1" s="1"/>
  <c r="Z1121" i="1" a="1"/>
  <c r="Z1121" i="1" s="1"/>
  <c r="Z1122" i="1" a="1"/>
  <c r="Z1122" i="1" s="1"/>
  <c r="Z1123" i="1" a="1"/>
  <c r="Z1123" i="1" s="1"/>
  <c r="Z1124" i="1" a="1"/>
  <c r="Z1124" i="1"/>
  <c r="Z1125" i="1" a="1"/>
  <c r="Z1125" i="1" s="1"/>
  <c r="Z1126" i="1" a="1"/>
  <c r="Z1126" i="1" s="1"/>
  <c r="Z1127" i="1" a="1"/>
  <c r="Z1127" i="1" s="1"/>
  <c r="Z1128" i="1" a="1"/>
  <c r="Z1128" i="1" s="1"/>
  <c r="Z1129" i="1" a="1"/>
  <c r="Z1129" i="1" s="1"/>
  <c r="Z1130" i="1" a="1"/>
  <c r="Z1130" i="1" s="1"/>
  <c r="Z1131" i="1" a="1"/>
  <c r="Z1131" i="1" s="1"/>
  <c r="Z1132" i="1" a="1"/>
  <c r="Z1132" i="1"/>
  <c r="Z1133" i="1" a="1"/>
  <c r="Z1133" i="1"/>
  <c r="Z1134" i="1" a="1"/>
  <c r="Z1134" i="1" s="1"/>
  <c r="Z1135" i="1" a="1"/>
  <c r="Z1135" i="1" s="1"/>
  <c r="Z1136" i="1" a="1"/>
  <c r="Z1136" i="1" s="1"/>
  <c r="Z1137" i="1" a="1"/>
  <c r="Z1137" i="1" s="1"/>
  <c r="Z1138" i="1" a="1"/>
  <c r="Z1138" i="1" s="1"/>
  <c r="Z1139" i="1" a="1"/>
  <c r="Z1139" i="1" s="1"/>
  <c r="Z1140" i="1" a="1"/>
  <c r="Z1140" i="1" s="1"/>
  <c r="Z1141" i="1" a="1"/>
  <c r="Z1141" i="1" s="1"/>
  <c r="Z1142" i="1" a="1"/>
  <c r="Z1142" i="1" s="1"/>
  <c r="Z1143" i="1" a="1"/>
  <c r="Z1143" i="1" s="1"/>
  <c r="Z1144" i="1" a="1"/>
  <c r="Z1144" i="1" s="1"/>
  <c r="Z1145" i="1" a="1"/>
  <c r="Z1145" i="1" s="1"/>
  <c r="Z1146" i="1" a="1"/>
  <c r="Z1146" i="1" s="1"/>
  <c r="Z1147" i="1" a="1"/>
  <c r="Z1147" i="1" s="1"/>
  <c r="Z1148" i="1" a="1"/>
  <c r="Z1148" i="1" s="1"/>
  <c r="Z1149" i="1" a="1"/>
  <c r="Z1149" i="1" s="1"/>
  <c r="Z1150" i="1" a="1"/>
  <c r="Z1150" i="1" s="1"/>
  <c r="Z1151" i="1" a="1"/>
  <c r="Z1151" i="1"/>
  <c r="Z1152" i="1" a="1"/>
  <c r="Z1152" i="1" s="1"/>
  <c r="Z1153" i="1" a="1"/>
  <c r="Z1153" i="1" s="1"/>
  <c r="Z1154" i="1" a="1"/>
  <c r="Z1154" i="1" s="1"/>
  <c r="Z1155" i="1" a="1"/>
  <c r="Z1155" i="1" s="1"/>
  <c r="Z1156" i="1" a="1"/>
  <c r="Z1156" i="1"/>
  <c r="Z1157" i="1" a="1"/>
  <c r="Z1157" i="1"/>
  <c r="Z1158" i="1" a="1"/>
  <c r="Z1158" i="1" s="1"/>
  <c r="Z1159" i="1" a="1"/>
  <c r="Z1159" i="1" s="1"/>
  <c r="Z1160" i="1" a="1"/>
  <c r="Z1160" i="1" s="1"/>
  <c r="Z1161" i="1" a="1"/>
  <c r="Z1161" i="1" s="1"/>
  <c r="Z1162" i="1" a="1"/>
  <c r="Z1162" i="1" s="1"/>
  <c r="Z1163" i="1" a="1"/>
  <c r="Z1163" i="1" s="1"/>
  <c r="Z1164" i="1" a="1"/>
  <c r="Z1164" i="1" s="1"/>
  <c r="Z1165" i="1" a="1"/>
  <c r="Z1165" i="1" s="1"/>
  <c r="Z1166" i="1" a="1"/>
  <c r="Z1166" i="1" s="1"/>
  <c r="Z1167" i="1" a="1"/>
  <c r="Z1167" i="1" s="1"/>
  <c r="Z1168" i="1" a="1"/>
  <c r="Z1168" i="1" s="1"/>
  <c r="Z1169" i="1" a="1"/>
  <c r="Z1169" i="1" s="1"/>
  <c r="Z1170" i="1" a="1"/>
  <c r="Z1170" i="1" s="1"/>
  <c r="Z1171" i="1" a="1"/>
  <c r="Z1171" i="1" s="1"/>
  <c r="Z1172" i="1" a="1"/>
  <c r="Z1172" i="1" s="1"/>
  <c r="Z1173" i="1" a="1"/>
  <c r="Z1173" i="1" s="1"/>
  <c r="Z1174" i="1" a="1"/>
  <c r="Z1174" i="1" s="1"/>
  <c r="Z1175" i="1" a="1"/>
  <c r="Z1175" i="1" s="1"/>
  <c r="Z1176" i="1" a="1"/>
  <c r="Z1176" i="1"/>
  <c r="Z1177" i="1" a="1"/>
  <c r="Z1177" i="1" s="1"/>
  <c r="Z1178" i="1" a="1"/>
  <c r="Z1178" i="1" s="1"/>
  <c r="Z1179" i="1" a="1"/>
  <c r="Z1179" i="1" s="1"/>
  <c r="Z1180" i="1" a="1"/>
  <c r="Z1180" i="1" s="1"/>
  <c r="Z1181" i="1" a="1"/>
  <c r="Z1181" i="1" s="1"/>
  <c r="Z1182" i="1" a="1"/>
  <c r="Z1182" i="1" s="1"/>
  <c r="Z1183" i="1" a="1"/>
  <c r="Z1183" i="1" s="1"/>
  <c r="Z1184" i="1" a="1"/>
  <c r="Z1184" i="1" s="1"/>
  <c r="Z1185" i="1" a="1"/>
  <c r="Z1185" i="1" s="1"/>
  <c r="Z1186" i="1" a="1"/>
  <c r="Z1186" i="1" s="1"/>
  <c r="Z1187" i="1" a="1"/>
  <c r="Z1187" i="1"/>
  <c r="Z1188" i="1" a="1"/>
  <c r="Z1188" i="1" s="1"/>
  <c r="Z1189" i="1" a="1"/>
  <c r="Z1189" i="1" s="1"/>
  <c r="Z1190" i="1" a="1"/>
  <c r="Z1190" i="1"/>
  <c r="Z1191" i="1" a="1"/>
  <c r="Z1191" i="1" s="1"/>
  <c r="Z1192" i="1" a="1"/>
  <c r="Z1192" i="1" s="1"/>
  <c r="Z1193" i="1" a="1"/>
  <c r="Z1193" i="1" s="1"/>
  <c r="Z1194" i="1" a="1"/>
  <c r="Z1194" i="1" s="1"/>
  <c r="Z1195" i="1" a="1"/>
  <c r="Z1195" i="1" s="1"/>
  <c r="Z1196" i="1" a="1"/>
  <c r="Z1196" i="1" s="1"/>
  <c r="Z1197" i="1" a="1"/>
  <c r="Z1197" i="1" s="1"/>
  <c r="Z1198" i="1" a="1"/>
  <c r="Z1198" i="1" s="1"/>
  <c r="Z1199" i="1" a="1"/>
  <c r="Z1199" i="1" s="1"/>
  <c r="Z1200" i="1" a="1"/>
  <c r="Z1200" i="1" s="1"/>
  <c r="Z1201" i="1" a="1"/>
  <c r="Z1201" i="1" s="1"/>
  <c r="Z1202" i="1" a="1"/>
  <c r="Z1202" i="1" s="1"/>
  <c r="Z1203" i="1" a="1"/>
  <c r="Z1203" i="1" s="1"/>
  <c r="Z1204" i="1" a="1"/>
  <c r="Z1204" i="1" s="1"/>
  <c r="Z1205" i="1" a="1"/>
  <c r="Z1205" i="1" s="1"/>
  <c r="Z1206" i="1" a="1"/>
  <c r="Z1206" i="1" s="1"/>
  <c r="Z1207" i="1" a="1"/>
  <c r="Z1207" i="1" s="1"/>
  <c r="Z1208" i="1" a="1"/>
  <c r="Z1208" i="1" s="1"/>
  <c r="Z1209" i="1" a="1"/>
  <c r="Z1209" i="1" s="1"/>
  <c r="Z1210" i="1" a="1"/>
  <c r="Z1210" i="1" s="1"/>
  <c r="Z1211" i="1" a="1"/>
  <c r="Z1211" i="1" s="1"/>
  <c r="Z1212" i="1" a="1"/>
  <c r="Z1212" i="1" s="1"/>
  <c r="Z1213" i="1" a="1"/>
  <c r="Z1213" i="1" s="1"/>
  <c r="Z1214" i="1" a="1"/>
  <c r="Z1214" i="1" s="1"/>
  <c r="Z1215" i="1" a="1"/>
  <c r="Z1215" i="1" s="1"/>
  <c r="Z1216" i="1" a="1"/>
  <c r="Z1216" i="1" s="1"/>
  <c r="Z1217" i="1" a="1"/>
  <c r="Z1217" i="1" s="1"/>
  <c r="Z1218" i="1" a="1"/>
  <c r="Z1218" i="1" s="1"/>
  <c r="Z1219" i="1" a="1"/>
  <c r="Z1219" i="1" s="1"/>
  <c r="Z1220" i="1" a="1"/>
  <c r="Z1220" i="1" s="1"/>
  <c r="Z1221" i="1" a="1"/>
  <c r="Z1221" i="1"/>
  <c r="Z1222" i="1" a="1"/>
  <c r="Z1222" i="1" s="1"/>
  <c r="Z1223" i="1" a="1"/>
  <c r="Z1223" i="1" s="1"/>
  <c r="Z1224" i="1" a="1"/>
  <c r="Z1224" i="1" s="1"/>
  <c r="Z1225" i="1" a="1"/>
  <c r="Z1225" i="1" s="1"/>
  <c r="Z1226" i="1" a="1"/>
  <c r="Z1226" i="1" s="1"/>
  <c r="Z1227" i="1" a="1"/>
  <c r="Z1227" i="1" s="1"/>
  <c r="Z1228" i="1" a="1"/>
  <c r="Z1228" i="1" s="1"/>
  <c r="Z1229" i="1" a="1"/>
  <c r="Z1229" i="1" s="1"/>
  <c r="Z1230" i="1" a="1"/>
  <c r="Z1230" i="1" s="1"/>
  <c r="Z1231" i="1" a="1"/>
  <c r="Z1231" i="1" s="1"/>
  <c r="Z1232" i="1" a="1"/>
  <c r="Z1232" i="1" s="1"/>
  <c r="Z1233" i="1" a="1"/>
  <c r="Z1233" i="1" s="1"/>
  <c r="Z1234" i="1" a="1"/>
  <c r="Z1234" i="1" s="1"/>
  <c r="Z1235" i="1" a="1"/>
  <c r="Z1235" i="1" s="1"/>
  <c r="Z1236" i="1" a="1"/>
  <c r="Z1236" i="1" s="1"/>
  <c r="Z1237" i="1" a="1"/>
  <c r="Z1237" i="1"/>
  <c r="Z1238" i="1" a="1"/>
  <c r="Z1238" i="1" s="1"/>
  <c r="Z1239" i="1" a="1"/>
  <c r="Z1239" i="1" s="1"/>
  <c r="Z1240" i="1" a="1"/>
  <c r="Z1240" i="1" s="1"/>
  <c r="Z1241" i="1" a="1"/>
  <c r="Z1241" i="1" s="1"/>
  <c r="Z1242" i="1" a="1"/>
  <c r="Z1242" i="1" s="1"/>
  <c r="Z1243" i="1" a="1"/>
  <c r="Z1243" i="1" s="1"/>
  <c r="Z1244" i="1" a="1"/>
  <c r="Z1244" i="1" s="1"/>
  <c r="Z1245" i="1" a="1"/>
  <c r="Z1245" i="1" s="1"/>
  <c r="Z1246" i="1" a="1"/>
  <c r="Z1246" i="1"/>
  <c r="Z1247" i="1" a="1"/>
  <c r="Z1247" i="1" s="1"/>
  <c r="Z1248" i="1" a="1"/>
  <c r="Z1248" i="1" s="1"/>
  <c r="Z1249" i="1" a="1"/>
  <c r="Z1249" i="1" s="1"/>
  <c r="Z1250" i="1" a="1"/>
  <c r="Z1250" i="1" s="1"/>
  <c r="Z1251" i="1" a="1"/>
  <c r="Z1251" i="1" s="1"/>
  <c r="Z1252" i="1" a="1"/>
  <c r="Z1252" i="1" s="1"/>
  <c r="Z1253" i="1" a="1"/>
  <c r="Z1253" i="1"/>
  <c r="Z1254" i="1" a="1"/>
  <c r="Z1254" i="1"/>
  <c r="Z1255" i="1" a="1"/>
  <c r="Z1255" i="1" s="1"/>
  <c r="Z1256" i="1" a="1"/>
  <c r="Z1256" i="1"/>
  <c r="Z1257" i="1" a="1"/>
  <c r="Z1257" i="1"/>
  <c r="Z1258" i="1" a="1"/>
  <c r="Z1258" i="1"/>
  <c r="Z1259" i="1" a="1"/>
  <c r="Z1259" i="1" s="1"/>
  <c r="Z1260" i="1" a="1"/>
  <c r="Z1260" i="1" s="1"/>
  <c r="Z1261" i="1" a="1"/>
  <c r="Z1261" i="1" s="1"/>
  <c r="Z1262" i="1" a="1"/>
  <c r="Z1262" i="1" s="1"/>
  <c r="Z1263" i="1" a="1"/>
  <c r="Z1263" i="1" s="1"/>
  <c r="Z1264" i="1" a="1"/>
  <c r="Z1264" i="1"/>
  <c r="Z1265" i="1" a="1"/>
  <c r="Z1265" i="1" s="1"/>
  <c r="Z1266" i="1" a="1"/>
  <c r="Z1266" i="1" s="1"/>
  <c r="Z1267" i="1" a="1"/>
  <c r="Z1267" i="1" s="1"/>
  <c r="Z1268" i="1" a="1"/>
  <c r="Z1268" i="1" s="1"/>
  <c r="Z1269" i="1" a="1"/>
  <c r="Z1269" i="1" s="1"/>
  <c r="Z1270" i="1" a="1"/>
  <c r="Z1270" i="1" s="1"/>
  <c r="Z1271" i="1" a="1"/>
  <c r="Z1271" i="1"/>
  <c r="Z1272" i="1" a="1"/>
  <c r="Z1272" i="1" s="1"/>
  <c r="Z1273" i="1" a="1"/>
  <c r="Z1273" i="1" s="1"/>
  <c r="Z1274" i="1" a="1"/>
  <c r="Z1274" i="1" s="1"/>
  <c r="Z1275" i="1" a="1"/>
  <c r="Z1275" i="1" s="1"/>
  <c r="Z1276" i="1" a="1"/>
  <c r="Z1276" i="1" s="1"/>
  <c r="Z1277" i="1" a="1"/>
  <c r="Z1277" i="1" s="1"/>
  <c r="Z1278" i="1" a="1"/>
  <c r="Z1278" i="1"/>
  <c r="Z1279" i="1" a="1"/>
  <c r="Z1279" i="1" s="1"/>
  <c r="Z1280" i="1" a="1"/>
  <c r="Z1280" i="1"/>
  <c r="Z1281" i="1" a="1"/>
  <c r="Z1281" i="1"/>
  <c r="Z1282" i="1" a="1"/>
  <c r="Z1282" i="1"/>
  <c r="Z1283" i="1" a="1"/>
  <c r="Z1283" i="1" s="1"/>
  <c r="Z1284" i="1" a="1"/>
  <c r="Z1284" i="1" s="1"/>
  <c r="Z1285" i="1" a="1"/>
  <c r="Z1285" i="1" s="1"/>
  <c r="Z1286" i="1" a="1"/>
  <c r="Z1286" i="1" s="1"/>
  <c r="Z1287" i="1" a="1"/>
  <c r="Z1287" i="1" s="1"/>
  <c r="Z1288" i="1" a="1"/>
  <c r="Z1288" i="1" s="1"/>
  <c r="Z1289" i="1" a="1"/>
  <c r="Z1289" i="1" s="1"/>
  <c r="Z1290" i="1" a="1"/>
  <c r="Z1290" i="1" s="1"/>
  <c r="Z1291" i="1" a="1"/>
  <c r="Z1291" i="1" s="1"/>
  <c r="Z1292" i="1" a="1"/>
  <c r="Z1292" i="1" s="1"/>
  <c r="Z1293" i="1" a="1"/>
  <c r="Z1293" i="1" s="1"/>
  <c r="Z1294" i="1" a="1"/>
  <c r="Z1294" i="1" s="1"/>
  <c r="Z1295" i="1" a="1"/>
  <c r="Z1295" i="1" s="1"/>
  <c r="Z1296" i="1" a="1"/>
  <c r="Z1296" i="1" s="1"/>
  <c r="Z1297" i="1" a="1"/>
  <c r="Z1297" i="1" s="1"/>
  <c r="Z1298" i="1" a="1"/>
  <c r="Z1298" i="1" s="1"/>
  <c r="Z1299" i="1" a="1"/>
  <c r="Z1299" i="1" s="1"/>
  <c r="Z1300" i="1" a="1"/>
  <c r="Z1300" i="1" s="1"/>
  <c r="Z1301" i="1" a="1"/>
  <c r="Z1301" i="1" s="1"/>
  <c r="Z1302" i="1" a="1"/>
  <c r="Z1302" i="1" s="1"/>
  <c r="Z1303" i="1" a="1"/>
  <c r="Z1303" i="1" s="1"/>
  <c r="Z1304" i="1" a="1"/>
  <c r="Z1304" i="1" s="1"/>
  <c r="Z1305" i="1" a="1"/>
  <c r="Z1305" i="1" s="1"/>
  <c r="Z1306" i="1" a="1"/>
  <c r="Z1306" i="1" s="1"/>
  <c r="Z1307" i="1" a="1"/>
  <c r="Z1307" i="1" s="1"/>
  <c r="Z1308" i="1" a="1"/>
  <c r="Z1308" i="1" s="1"/>
  <c r="Z1309" i="1" a="1"/>
  <c r="Z1309" i="1" s="1"/>
  <c r="Z1310" i="1" a="1"/>
  <c r="Z1310" i="1" s="1"/>
  <c r="Z1311" i="1" a="1"/>
  <c r="Z1311" i="1" s="1"/>
  <c r="Z1312" i="1" a="1"/>
  <c r="Z1312" i="1" s="1"/>
  <c r="Z1313" i="1" a="1"/>
  <c r="Z1313" i="1" s="1"/>
  <c r="Z1314" i="1" a="1"/>
  <c r="Z1314" i="1" s="1"/>
  <c r="Z1315" i="1" a="1"/>
  <c r="Z1315" i="1" s="1"/>
  <c r="Z1316" i="1" a="1"/>
  <c r="Z1316" i="1" s="1"/>
  <c r="Z1317" i="1" a="1"/>
  <c r="Z1317" i="1" s="1"/>
  <c r="Z1318" i="1" a="1"/>
  <c r="Z1318" i="1"/>
  <c r="Z1319" i="1" a="1"/>
  <c r="Z1319" i="1" s="1"/>
  <c r="Z1320" i="1" a="1"/>
  <c r="Z1320" i="1" s="1"/>
  <c r="Z1321" i="1" a="1"/>
  <c r="Z1321" i="1"/>
  <c r="Z1322" i="1" a="1"/>
  <c r="Z1322" i="1"/>
  <c r="Z1323" i="1" a="1"/>
  <c r="Z1323" i="1" s="1"/>
  <c r="Z1324" i="1" a="1"/>
  <c r="Z1324" i="1" s="1"/>
  <c r="Z1325" i="1" a="1"/>
  <c r="Z1325" i="1" s="1"/>
  <c r="Z1326" i="1" a="1"/>
  <c r="Z1326" i="1" s="1"/>
  <c r="Z1327" i="1" a="1"/>
  <c r="Z1327" i="1" s="1"/>
  <c r="Z1328" i="1" a="1"/>
  <c r="Z1328" i="1"/>
  <c r="Z1329" i="1" a="1"/>
  <c r="Z1329" i="1"/>
  <c r="Z1330" i="1" a="1"/>
  <c r="Z1330" i="1" s="1"/>
  <c r="Z1331" i="1" a="1"/>
  <c r="Z1331" i="1"/>
  <c r="Z1332" i="1" a="1"/>
  <c r="Z1332" i="1"/>
  <c r="Z1333" i="1" a="1"/>
  <c r="Z1333" i="1" s="1"/>
  <c r="Z1334" i="1" a="1"/>
  <c r="Z1334" i="1" s="1"/>
  <c r="Z1335" i="1" a="1"/>
  <c r="Z1335" i="1" s="1"/>
  <c r="Z1336" i="1" a="1"/>
  <c r="Z1336" i="1" s="1"/>
  <c r="Z1337" i="1" a="1"/>
  <c r="Z1337" i="1" s="1"/>
  <c r="Z1338" i="1" a="1"/>
  <c r="Z1338" i="1" s="1"/>
  <c r="Z1339" i="1" a="1"/>
  <c r="Z1339" i="1"/>
  <c r="Z1340" i="1" a="1"/>
  <c r="Z1340" i="1" s="1"/>
  <c r="Z1341" i="1" a="1"/>
  <c r="Z1341" i="1" s="1"/>
  <c r="Z1342" i="1" a="1"/>
  <c r="Z1342" i="1" s="1"/>
  <c r="Z1343" i="1" a="1"/>
  <c r="Z1343" i="1" s="1"/>
  <c r="Z1344" i="1" a="1"/>
  <c r="Z1344" i="1" s="1"/>
  <c r="Z1345" i="1" a="1"/>
  <c r="Z1345" i="1" s="1"/>
  <c r="Z1346" i="1" a="1"/>
  <c r="Z1346" i="1" s="1"/>
  <c r="Z1347" i="1" a="1"/>
  <c r="Z1347" i="1" s="1"/>
  <c r="Z1348" i="1" a="1"/>
  <c r="Z1348" i="1" s="1"/>
  <c r="Z1349" i="1" a="1"/>
  <c r="Z1349" i="1" s="1"/>
  <c r="Z1350" i="1" a="1"/>
  <c r="Z1350" i="1"/>
  <c r="Z1351" i="1" a="1"/>
  <c r="Z1351" i="1" s="1"/>
  <c r="Z1352" i="1" a="1"/>
  <c r="Z1352" i="1" s="1"/>
  <c r="Z1353" i="1" a="1"/>
  <c r="Z1353" i="1"/>
  <c r="Z1354" i="1" a="1"/>
  <c r="Z1354" i="1" s="1"/>
  <c r="Z1355" i="1" a="1"/>
  <c r="Z1355" i="1"/>
  <c r="Z1356" i="1" a="1"/>
  <c r="Z1356" i="1"/>
  <c r="Z1357" i="1" a="1"/>
  <c r="Z1357" i="1"/>
  <c r="Z1358" i="1" a="1"/>
  <c r="Z1358" i="1" s="1"/>
  <c r="Z1359" i="1" a="1"/>
  <c r="Z1359" i="1" s="1"/>
  <c r="Z1360" i="1" a="1"/>
  <c r="Z1360" i="1" s="1"/>
  <c r="Z1361" i="1" a="1"/>
  <c r="Z1361" i="1" s="1"/>
  <c r="Z1362" i="1" a="1"/>
  <c r="Z1362" i="1" s="1"/>
  <c r="Z1363" i="1" a="1"/>
  <c r="Z1363" i="1" s="1"/>
  <c r="Z1364" i="1" a="1"/>
  <c r="Z1364" i="1" s="1"/>
  <c r="Z1365" i="1" a="1"/>
  <c r="Z1365" i="1" s="1"/>
  <c r="Z1366" i="1" a="1"/>
  <c r="Z1366" i="1" s="1"/>
  <c r="Z1367" i="1" a="1"/>
  <c r="Z1367" i="1" s="1"/>
  <c r="Z1368" i="1" a="1"/>
  <c r="Z1368" i="1"/>
  <c r="Z1369" i="1" a="1"/>
  <c r="Z1369" i="1" s="1"/>
  <c r="Z1370" i="1" a="1"/>
  <c r="Z1370" i="1" s="1"/>
  <c r="Z1371" i="1" a="1"/>
  <c r="Z1371" i="1" s="1"/>
  <c r="Z1372" i="1" a="1"/>
  <c r="Z1372" i="1" s="1"/>
  <c r="Z1373" i="1" a="1"/>
  <c r="Z1373" i="1" s="1"/>
  <c r="Z1374" i="1" a="1"/>
  <c r="Z1374" i="1" s="1"/>
  <c r="Z1375" i="1" a="1"/>
  <c r="Z1375" i="1"/>
  <c r="Z1376" i="1" a="1"/>
  <c r="Z1376" i="1" s="1"/>
  <c r="Z1377" i="1" a="1"/>
  <c r="Z1377" i="1" s="1"/>
  <c r="Z1378" i="1" a="1"/>
  <c r="Z1378" i="1"/>
  <c r="Z1379" i="1" a="1"/>
  <c r="Z1379" i="1"/>
  <c r="Z1380" i="1" a="1"/>
  <c r="Z1380" i="1"/>
  <c r="Z1381" i="1" a="1"/>
  <c r="Z1381" i="1" s="1"/>
  <c r="Z1382" i="1" a="1"/>
  <c r="Z1382" i="1"/>
  <c r="Z1383" i="1" a="1"/>
  <c r="Z1383" i="1" s="1"/>
  <c r="Z1384" i="1" a="1"/>
  <c r="Z1384" i="1" s="1"/>
  <c r="Z1385" i="1" a="1"/>
  <c r="Z1385" i="1"/>
  <c r="Z1386" i="1" a="1"/>
  <c r="Z1386" i="1" s="1"/>
  <c r="Z1387" i="1" a="1"/>
  <c r="Z1387" i="1" s="1"/>
  <c r="Z1388" i="1" a="1"/>
  <c r="Z1388" i="1" s="1"/>
  <c r="Z1389" i="1" a="1"/>
  <c r="Z1389" i="1"/>
  <c r="Z1390" i="1" a="1"/>
  <c r="Z1390" i="1" s="1"/>
  <c r="Z1391" i="1" a="1"/>
  <c r="Z1391" i="1" s="1"/>
  <c r="Z1392" i="1" a="1"/>
  <c r="Z1392" i="1" s="1"/>
  <c r="Z1393" i="1" a="1"/>
  <c r="Z1393" i="1" s="1"/>
  <c r="Z1394" i="1" a="1"/>
  <c r="Z1394" i="1" s="1"/>
  <c r="Z1395" i="1" a="1"/>
  <c r="Z1395" i="1" s="1"/>
  <c r="Z1396" i="1" a="1"/>
  <c r="Z1396" i="1" s="1"/>
  <c r="Z1397" i="1" a="1"/>
  <c r="Z1397" i="1" s="1"/>
  <c r="Z1398" i="1" a="1"/>
  <c r="Z1398" i="1" s="1"/>
  <c r="Z1399" i="1" a="1"/>
  <c r="Z1399" i="1" s="1"/>
  <c r="Z1400" i="1" a="1"/>
  <c r="Z1400" i="1"/>
  <c r="Z1401" i="1" a="1"/>
  <c r="Z1401" i="1" s="1"/>
  <c r="Z1402" i="1" a="1"/>
  <c r="Z1402" i="1" s="1"/>
  <c r="Z1403" i="1" a="1"/>
  <c r="Z1403" i="1"/>
  <c r="Z1404" i="1" a="1"/>
  <c r="Z1404" i="1" s="1"/>
  <c r="Z1405" i="1" a="1"/>
  <c r="Z1405" i="1"/>
  <c r="Z1406" i="1" a="1"/>
  <c r="Z1406" i="1"/>
  <c r="Z1407" i="1" a="1"/>
  <c r="Z1407" i="1" s="1"/>
  <c r="Z1408" i="1" a="1"/>
  <c r="Z1408" i="1" s="1"/>
  <c r="Z1409" i="1" a="1"/>
  <c r="Z1409" i="1" s="1"/>
  <c r="Z1410" i="1" a="1"/>
  <c r="Z1410" i="1"/>
  <c r="Z1411" i="1" a="1"/>
  <c r="Z1411" i="1"/>
  <c r="Z1412" i="1" a="1"/>
  <c r="Z1412" i="1" s="1"/>
  <c r="Z1413" i="1" a="1"/>
  <c r="Z1413" i="1" s="1"/>
  <c r="Z1414" i="1" a="1"/>
  <c r="Z1414" i="1" s="1"/>
  <c r="Z1415" i="1" a="1"/>
  <c r="Z1415" i="1" s="1"/>
  <c r="Z1416" i="1" a="1"/>
  <c r="Z1416" i="1" s="1"/>
  <c r="Z1417" i="1" a="1"/>
  <c r="Z1417" i="1" s="1"/>
  <c r="Z1418" i="1" a="1"/>
  <c r="Z1418" i="1" s="1"/>
  <c r="Z1419" i="1" a="1"/>
  <c r="Z1419" i="1" s="1"/>
  <c r="Z1420" i="1" a="1"/>
  <c r="Z1420" i="1" s="1"/>
  <c r="Z1421" i="1" a="1"/>
  <c r="Z1421" i="1"/>
  <c r="Z1422" i="1" a="1"/>
  <c r="Z1422" i="1" s="1"/>
  <c r="Z1423" i="1" a="1"/>
  <c r="Z1423" i="1" s="1"/>
  <c r="Z1424" i="1" a="1"/>
  <c r="Z1424" i="1" s="1"/>
  <c r="Z1425" i="1" a="1"/>
  <c r="Z1425" i="1"/>
  <c r="Z1426" i="1" a="1"/>
  <c r="Z1426" i="1" s="1"/>
  <c r="Z1427" i="1" a="1"/>
  <c r="Z1427" i="1" s="1"/>
  <c r="Z1428" i="1" a="1"/>
  <c r="Z1428" i="1" s="1"/>
  <c r="Z1429" i="1" a="1"/>
  <c r="Z1429" i="1" s="1"/>
  <c r="Z1430" i="1" a="1"/>
  <c r="Z1430" i="1"/>
  <c r="Z1431" i="1" a="1"/>
  <c r="Z1431" i="1" s="1"/>
  <c r="Z1432" i="1" a="1"/>
  <c r="Z1432" i="1" s="1"/>
  <c r="Z1433" i="1" a="1"/>
  <c r="Z1433" i="1" s="1"/>
  <c r="Z1434" i="1" a="1"/>
  <c r="Z1434" i="1" s="1"/>
  <c r="Z1435" i="1" a="1"/>
  <c r="Z1435" i="1" s="1"/>
  <c r="Z1436" i="1" a="1"/>
  <c r="Z1436" i="1"/>
  <c r="Z1437" i="1" a="1"/>
  <c r="Z1437" i="1" s="1"/>
  <c r="Z1438" i="1" a="1"/>
  <c r="Z1438" i="1" s="1"/>
  <c r="Z1439" i="1" a="1"/>
  <c r="Z1439" i="1" s="1"/>
  <c r="Z1440" i="1" a="1"/>
  <c r="Z1440" i="1" s="1"/>
  <c r="Z1441" i="1" a="1"/>
  <c r="Z1441" i="1" s="1"/>
  <c r="Z1442" i="1" a="1"/>
  <c r="Z1442" i="1" s="1"/>
  <c r="Z1443" i="1" a="1"/>
  <c r="Z1443" i="1" s="1"/>
  <c r="Z1444" i="1" a="1"/>
  <c r="Z1444" i="1" s="1"/>
  <c r="Z1445" i="1" a="1"/>
  <c r="Z1445" i="1" s="1"/>
  <c r="Z1446" i="1" a="1"/>
  <c r="Z1446" i="1" s="1"/>
  <c r="Z1447" i="1" a="1"/>
  <c r="Z1447" i="1" s="1"/>
  <c r="Z1448" i="1" a="1"/>
  <c r="Z1448" i="1" s="1"/>
  <c r="Z1449" i="1" a="1"/>
  <c r="Z1449" i="1" s="1"/>
  <c r="Z1450" i="1" a="1"/>
  <c r="Z1450" i="1"/>
  <c r="Z1451" i="1" a="1"/>
  <c r="Z1451" i="1" s="1"/>
  <c r="Z1452" i="1" a="1"/>
  <c r="Z1452" i="1" s="1"/>
  <c r="Z1453" i="1" a="1"/>
  <c r="Z1453" i="1"/>
  <c r="Z1454" i="1" a="1"/>
  <c r="Z1454" i="1" s="1"/>
  <c r="Z1455" i="1" a="1"/>
  <c r="Z1455" i="1" s="1"/>
  <c r="Z1456" i="1" a="1"/>
  <c r="Z1456" i="1"/>
  <c r="Z1457" i="1" a="1"/>
  <c r="Z1457" i="1" s="1"/>
  <c r="Z1458" i="1" a="1"/>
  <c r="Z1458" i="1" s="1"/>
  <c r="Z1459" i="1" a="1"/>
  <c r="Z1459" i="1"/>
  <c r="Z1460" i="1" a="1"/>
  <c r="Z1460" i="1" s="1"/>
  <c r="Z1461" i="1" a="1"/>
  <c r="Z1461" i="1"/>
  <c r="Z1462" i="1" a="1"/>
  <c r="Z1462" i="1" s="1"/>
  <c r="Z1463" i="1" a="1"/>
  <c r="Z1463" i="1" s="1"/>
  <c r="Z1464" i="1" a="1"/>
  <c r="Z1464" i="1"/>
  <c r="Z1465" i="1" a="1"/>
  <c r="Z1465" i="1" s="1"/>
  <c r="Z1466" i="1" a="1"/>
  <c r="Z1466" i="1" s="1"/>
  <c r="Z1467" i="1" a="1"/>
  <c r="Z1467" i="1" s="1"/>
  <c r="Z1468" i="1" a="1"/>
  <c r="Z1468" i="1" s="1"/>
  <c r="Z1469" i="1" a="1"/>
  <c r="Z1469" i="1" s="1"/>
  <c r="Z1470" i="1" a="1"/>
  <c r="Z1470" i="1"/>
  <c r="Z1471" i="1" a="1"/>
  <c r="Z1471" i="1" s="1"/>
  <c r="Z1472" i="1" a="1"/>
  <c r="Z1472" i="1" s="1"/>
  <c r="Z1473" i="1" a="1"/>
  <c r="Z1473" i="1" s="1"/>
  <c r="Z1474" i="1" a="1"/>
  <c r="Z1474" i="1" s="1"/>
  <c r="Z1475" i="1" a="1"/>
  <c r="Z1475" i="1"/>
  <c r="Z1476" i="1" a="1"/>
  <c r="Z1476" i="1" s="1"/>
  <c r="Z1477" i="1" a="1"/>
  <c r="Z1477" i="1" s="1"/>
  <c r="Z1478" i="1" a="1"/>
  <c r="Z1478" i="1"/>
  <c r="Z1479" i="1" a="1"/>
  <c r="Z1479" i="1" s="1"/>
  <c r="Z1480" i="1" a="1"/>
  <c r="Z1480" i="1" s="1"/>
  <c r="Z1481" i="1" a="1"/>
  <c r="Z1481" i="1"/>
  <c r="Z1482" i="1" a="1"/>
  <c r="Z1482" i="1" s="1"/>
  <c r="Z1483" i="1" a="1"/>
  <c r="Z1483" i="1" s="1"/>
  <c r="Z1484" i="1" a="1"/>
  <c r="Z1484" i="1"/>
  <c r="Z1485" i="1" a="1"/>
  <c r="Z1485" i="1"/>
  <c r="Z1486" i="1" a="1"/>
  <c r="Z1486" i="1"/>
  <c r="Z1487" i="1" a="1"/>
  <c r="Z1487" i="1" s="1"/>
  <c r="Z1488" i="1" a="1"/>
  <c r="Z1488" i="1" s="1"/>
  <c r="Z1489" i="1" a="1"/>
  <c r="Z1489" i="1"/>
  <c r="Z1490" i="1" a="1"/>
  <c r="Z1490" i="1" s="1"/>
  <c r="Z1491" i="1" a="1"/>
  <c r="Z1491" i="1" s="1"/>
  <c r="Z1492" i="1" a="1"/>
  <c r="Z1492" i="1" s="1"/>
  <c r="Z1493" i="1" a="1"/>
  <c r="Z1493" i="1"/>
  <c r="Z1494" i="1" a="1"/>
  <c r="Z1494" i="1" s="1"/>
  <c r="Z1495" i="1" a="1"/>
  <c r="Z1495" i="1" s="1"/>
  <c r="Z1496" i="1" a="1"/>
  <c r="Z1496" i="1" s="1"/>
  <c r="Z1497" i="1" a="1"/>
  <c r="Z1497" i="1" s="1"/>
  <c r="Z1498" i="1" a="1"/>
  <c r="Z1498" i="1" s="1"/>
  <c r="Z1499" i="1" a="1"/>
  <c r="Z1499" i="1" s="1"/>
  <c r="Z1500" i="1" a="1"/>
  <c r="Z1500" i="1"/>
  <c r="Z1501" i="1" a="1"/>
  <c r="Z1501" i="1" s="1"/>
  <c r="Z1502" i="1" a="1"/>
  <c r="Z1502" i="1" s="1"/>
  <c r="Z1503" i="1" a="1"/>
  <c r="Z1503" i="1" s="1"/>
  <c r="Z1504" i="1" a="1"/>
  <c r="Z1504" i="1" s="1"/>
  <c r="Z1505" i="1" a="1"/>
  <c r="Z1505" i="1" s="1"/>
  <c r="Z1506" i="1" a="1"/>
  <c r="Z1506" i="1" s="1"/>
  <c r="Z1507" i="1" a="1"/>
  <c r="Z1507" i="1" s="1"/>
  <c r="Z1508" i="1" a="1"/>
  <c r="Z1508" i="1" s="1"/>
  <c r="Z1509" i="1" a="1"/>
  <c r="Z1509" i="1" s="1"/>
  <c r="Z1510" i="1" a="1"/>
  <c r="Z1510" i="1" s="1"/>
  <c r="Z1511" i="1" a="1"/>
  <c r="Z1511" i="1" s="1"/>
  <c r="Z1512" i="1" a="1"/>
  <c r="Z1512" i="1" s="1"/>
  <c r="Z1513" i="1" a="1"/>
  <c r="Z1513" i="1" s="1"/>
  <c r="Z1514" i="1" a="1"/>
  <c r="Z1514" i="1"/>
  <c r="Z1515" i="1" a="1"/>
  <c r="Z1515" i="1" s="1"/>
  <c r="Z1516" i="1" a="1"/>
  <c r="Z1516" i="1"/>
  <c r="Z1517" i="1" a="1"/>
  <c r="Z1517" i="1" s="1"/>
  <c r="Z1518" i="1" a="1"/>
  <c r="Z1518" i="1"/>
  <c r="Z1519" i="1" a="1"/>
  <c r="Z1519" i="1"/>
  <c r="Z1520" i="1" a="1"/>
  <c r="Z1520" i="1"/>
  <c r="Z1521" i="1" a="1"/>
  <c r="Z1521" i="1" s="1"/>
  <c r="Z1522" i="1" a="1"/>
  <c r="Z1522" i="1" s="1"/>
  <c r="Z1523" i="1" a="1"/>
  <c r="Z1523" i="1" s="1"/>
  <c r="Z1524" i="1" a="1"/>
  <c r="Z1524" i="1" s="1"/>
  <c r="Z1525" i="1" a="1"/>
  <c r="Z1525" i="1" s="1"/>
  <c r="Z1526" i="1" a="1"/>
  <c r="Z1526" i="1" s="1"/>
  <c r="Z1527" i="1" a="1"/>
  <c r="Z1527" i="1" s="1"/>
  <c r="Z1528" i="1" a="1"/>
  <c r="Z1528" i="1" s="1"/>
  <c r="Z1529" i="1" a="1"/>
  <c r="Z1529" i="1" s="1"/>
  <c r="Z1530" i="1" a="1"/>
  <c r="Z1530" i="1" s="1"/>
  <c r="Z1531" i="1" a="1"/>
  <c r="Z1531" i="1"/>
  <c r="Z1532" i="1" a="1"/>
  <c r="Z1532" i="1" s="1"/>
  <c r="Z1533" i="1" a="1"/>
  <c r="Z1533" i="1"/>
  <c r="Z1534" i="1" a="1"/>
  <c r="Z1534" i="1" s="1"/>
  <c r="Z1535" i="1" a="1"/>
  <c r="Z1535" i="1" s="1"/>
  <c r="Z1536" i="1" a="1"/>
  <c r="Z1536" i="1"/>
  <c r="Z1537" i="1" a="1"/>
  <c r="Z1537" i="1" s="1"/>
  <c r="Z1538" i="1" a="1"/>
  <c r="Z1538" i="1" s="1"/>
  <c r="Z1539" i="1" a="1"/>
  <c r="Z1539" i="1" s="1"/>
  <c r="Z1540" i="1" a="1"/>
  <c r="Z1540" i="1" s="1"/>
  <c r="Z1541" i="1" a="1"/>
  <c r="Z1541" i="1"/>
  <c r="Z1542" i="1" a="1"/>
  <c r="Z1542" i="1" s="1"/>
  <c r="Z1543" i="1" a="1"/>
  <c r="Z1543" i="1" s="1"/>
  <c r="Z1544" i="1" a="1"/>
  <c r="Z1544" i="1"/>
  <c r="Z1545" i="1" a="1"/>
  <c r="Z1545" i="1" s="1"/>
  <c r="Z1546" i="1" a="1"/>
  <c r="Z1546" i="1" s="1"/>
  <c r="Z1547" i="1" a="1"/>
  <c r="Z1547" i="1" s="1"/>
  <c r="Z1548" i="1" a="1"/>
  <c r="Z1548" i="1" s="1"/>
  <c r="Z1549" i="1" a="1"/>
  <c r="Z1549" i="1" s="1"/>
  <c r="Z1550" i="1" a="1"/>
  <c r="Z1550" i="1" s="1"/>
  <c r="Z1551" i="1" a="1"/>
  <c r="Z1551" i="1" s="1"/>
  <c r="Z1552" i="1" a="1"/>
  <c r="Z1552" i="1" s="1"/>
  <c r="Z1553" i="1" a="1"/>
  <c r="Z1553" i="1" s="1"/>
  <c r="Z1554" i="1" a="1"/>
  <c r="Z1554" i="1" s="1"/>
  <c r="Z1555" i="1" a="1"/>
  <c r="Z1555" i="1" s="1"/>
  <c r="Z1556" i="1" a="1"/>
  <c r="Z1556" i="1" s="1"/>
  <c r="Z1557" i="1" a="1"/>
  <c r="Z1557" i="1" s="1"/>
  <c r="Z1558" i="1" a="1"/>
  <c r="Z1558" i="1" s="1"/>
  <c r="Z1559" i="1" a="1"/>
  <c r="Z1559" i="1" s="1"/>
  <c r="Z1560" i="1" a="1"/>
  <c r="Z1560" i="1"/>
  <c r="Z1561" i="1" a="1"/>
  <c r="Z1561" i="1" s="1"/>
  <c r="Z1562" i="1" a="1"/>
  <c r="Z1562" i="1" s="1"/>
  <c r="Z1563" i="1" a="1"/>
  <c r="Z1563" i="1" s="1"/>
  <c r="Z1564" i="1" a="1"/>
  <c r="Z1564" i="1" s="1"/>
  <c r="Z1565" i="1" a="1"/>
  <c r="Z1565" i="1" s="1"/>
  <c r="Z1566" i="1" a="1"/>
  <c r="Z1566" i="1"/>
  <c r="Z1567" i="1" a="1"/>
  <c r="Z1567" i="1" s="1"/>
  <c r="Z1568" i="1" a="1"/>
  <c r="Z1568" i="1"/>
  <c r="Z1569" i="1" a="1"/>
  <c r="Z1569" i="1"/>
  <c r="Z1570" i="1" a="1"/>
  <c r="Z1570" i="1"/>
  <c r="Z1571" i="1" a="1"/>
  <c r="Z1571" i="1" s="1"/>
  <c r="Z1572" i="1" a="1"/>
  <c r="Z1572" i="1" s="1"/>
  <c r="Z1573" i="1" a="1"/>
  <c r="Z1573" i="1" s="1"/>
  <c r="Z1574" i="1" a="1"/>
  <c r="Z1574" i="1" s="1"/>
  <c r="Z1575" i="1" a="1"/>
  <c r="Z1575" i="1" s="1"/>
  <c r="Z1576" i="1" a="1"/>
  <c r="Z1576" i="1" s="1"/>
  <c r="Z1577" i="1" a="1"/>
  <c r="Z1577" i="1"/>
  <c r="Z1578" i="1" a="1"/>
  <c r="Z1578" i="1" s="1"/>
  <c r="Z1579" i="1" a="1"/>
  <c r="Z1579" i="1" s="1"/>
  <c r="Z1580" i="1" a="1"/>
  <c r="Z1580" i="1" s="1"/>
  <c r="Z1581" i="1" a="1"/>
  <c r="Z1581" i="1"/>
  <c r="Z1582" i="1" a="1"/>
  <c r="Z1582" i="1" s="1"/>
  <c r="Z1583" i="1" a="1"/>
  <c r="Z1583" i="1"/>
  <c r="Z1584" i="1" a="1"/>
  <c r="Z1584" i="1" s="1"/>
  <c r="Z1585" i="1" a="1"/>
  <c r="Z1585" i="1" s="1"/>
  <c r="Z1586" i="1" a="1"/>
  <c r="Z1586" i="1" s="1"/>
  <c r="Z1587" i="1" a="1"/>
  <c r="Z1587" i="1" s="1"/>
  <c r="Z1588" i="1" a="1"/>
  <c r="Z1588" i="1"/>
  <c r="Z1589" i="1" a="1"/>
  <c r="Z1589" i="1" s="1"/>
  <c r="Z1590" i="1" a="1"/>
  <c r="Z1590" i="1" s="1"/>
  <c r="Z1591" i="1" a="1"/>
  <c r="Z1591" i="1"/>
  <c r="Z1592" i="1" a="1"/>
  <c r="Z1592" i="1" s="1"/>
  <c r="Z1593" i="1" a="1"/>
  <c r="Z1593" i="1" s="1"/>
  <c r="Z1594" i="1" a="1"/>
  <c r="Z1594" i="1"/>
  <c r="Z1595" i="1" a="1"/>
  <c r="Z1595" i="1" s="1"/>
  <c r="Z1596" i="1" a="1"/>
  <c r="Z1596" i="1" s="1"/>
  <c r="Z1597" i="1" a="1"/>
  <c r="Z1597" i="1" s="1"/>
  <c r="Z1598" i="1" a="1"/>
  <c r="Z1598" i="1" s="1"/>
  <c r="Z1599" i="1" a="1"/>
  <c r="Z1599" i="1" s="1"/>
  <c r="Z1600" i="1" a="1"/>
  <c r="Z1600" i="1" s="1"/>
  <c r="Z1601" i="1" a="1"/>
  <c r="Z1601" i="1" s="1"/>
  <c r="Z1602" i="1" a="1"/>
  <c r="Z1602" i="1" s="1"/>
  <c r="Z1603" i="1" a="1"/>
  <c r="Z1603" i="1" s="1"/>
  <c r="Z1604" i="1" a="1"/>
  <c r="Z1604" i="1" s="1"/>
  <c r="Z1605" i="1" a="1"/>
  <c r="Z1605" i="1" s="1"/>
  <c r="Z1606" i="1" a="1"/>
  <c r="Z1606" i="1"/>
  <c r="Z1607" i="1" a="1"/>
  <c r="Z1607" i="1" s="1"/>
  <c r="Z1608" i="1" a="1"/>
  <c r="Z1608" i="1" s="1"/>
  <c r="Z1609" i="1" a="1"/>
  <c r="Z1609" i="1" s="1"/>
  <c r="Z1610" i="1" a="1"/>
  <c r="Z1610" i="1" s="1"/>
  <c r="Z1611" i="1" a="1"/>
  <c r="Z1611" i="1" s="1"/>
  <c r="Z1612" i="1" a="1"/>
  <c r="Z1612" i="1"/>
  <c r="Z1613" i="1" a="1"/>
  <c r="Z1613" i="1" s="1"/>
  <c r="Z1614" i="1" a="1"/>
  <c r="Z1614" i="1" s="1"/>
  <c r="Z1615" i="1" a="1"/>
  <c r="Z1615" i="1" s="1"/>
  <c r="Z1616" i="1" a="1"/>
  <c r="Z1616" i="1"/>
  <c r="Z1617" i="1" a="1"/>
  <c r="Z1617" i="1" s="1"/>
  <c r="Z1618" i="1" a="1"/>
  <c r="Z1618" i="1"/>
  <c r="Z1619" i="1" a="1"/>
  <c r="Z1619" i="1" s="1"/>
  <c r="Z1620" i="1" a="1"/>
  <c r="Z1620" i="1" s="1"/>
  <c r="Z1621" i="1" a="1"/>
  <c r="Z1621" i="1" s="1"/>
  <c r="Z1622" i="1" a="1"/>
  <c r="Z1622" i="1" s="1"/>
  <c r="Z1623" i="1" a="1"/>
  <c r="Z1623" i="1" s="1"/>
  <c r="Z1624" i="1" a="1"/>
  <c r="Z1624" i="1"/>
  <c r="Z1625" i="1" a="1"/>
  <c r="Z1625" i="1" s="1"/>
  <c r="Z1626" i="1" a="1"/>
  <c r="Z1626" i="1" s="1"/>
  <c r="Z1627" i="1" a="1"/>
  <c r="Z1627" i="1" s="1"/>
  <c r="Z1628" i="1" a="1"/>
  <c r="Z1628" i="1" s="1"/>
  <c r="Z1629" i="1" a="1"/>
  <c r="Z1629" i="1" s="1"/>
  <c r="Z1630" i="1" a="1"/>
  <c r="Z1630" i="1" s="1"/>
  <c r="Z1631" i="1" a="1"/>
  <c r="Z1631" i="1" s="1"/>
  <c r="Z1632" i="1" a="1"/>
  <c r="Z1632" i="1" s="1"/>
  <c r="Z1633" i="1" a="1"/>
  <c r="Z1633" i="1" s="1"/>
  <c r="Z1634" i="1" a="1"/>
  <c r="Z1634" i="1" s="1"/>
  <c r="Z1635" i="1" a="1"/>
  <c r="Z1635" i="1" s="1"/>
  <c r="Z1636" i="1" a="1"/>
  <c r="Z1636" i="1" s="1"/>
  <c r="Z1637" i="1" a="1"/>
  <c r="Z1637" i="1" s="1"/>
  <c r="Z1638" i="1" a="1"/>
  <c r="Z1638" i="1" s="1"/>
  <c r="Z1639" i="1" a="1"/>
  <c r="Z1639" i="1" s="1"/>
  <c r="Z1640" i="1" a="1"/>
  <c r="Z1640" i="1" s="1"/>
  <c r="Z1641" i="1" a="1"/>
  <c r="Z1641" i="1" s="1"/>
  <c r="Z1642" i="1" a="1"/>
  <c r="Z1642" i="1" s="1"/>
  <c r="Z1643" i="1" a="1"/>
  <c r="Z1643" i="1" s="1"/>
  <c r="Z1644" i="1" a="1"/>
  <c r="Z1644" i="1"/>
  <c r="Z1645" i="1" a="1"/>
  <c r="Z1645" i="1" s="1"/>
  <c r="Z1646" i="1" a="1"/>
  <c r="Z1646" i="1" s="1"/>
  <c r="Z1647" i="1" a="1"/>
  <c r="Z1647" i="1" s="1"/>
  <c r="Z1648" i="1" a="1"/>
  <c r="Z1648" i="1" s="1"/>
  <c r="Z1649" i="1" a="1"/>
  <c r="Z1649" i="1" s="1"/>
  <c r="Z1650" i="1" a="1"/>
  <c r="Z1650" i="1" s="1"/>
  <c r="Z1651" i="1" a="1"/>
  <c r="Z1651" i="1" s="1"/>
  <c r="Z1652" i="1" a="1"/>
  <c r="Z1652" i="1" s="1"/>
  <c r="Z1653" i="1" a="1"/>
  <c r="Z1653" i="1" s="1"/>
  <c r="Z1654" i="1" a="1"/>
  <c r="Z1654" i="1" s="1"/>
  <c r="Z1655" i="1" a="1"/>
  <c r="Z1655" i="1" s="1"/>
  <c r="Z1656" i="1" a="1"/>
  <c r="Z1656" i="1" s="1"/>
  <c r="Z1657" i="1" a="1"/>
  <c r="Z1657" i="1"/>
  <c r="Z1658" i="1" a="1"/>
  <c r="Z1658" i="1"/>
  <c r="Z1659" i="1" a="1"/>
  <c r="Z1659" i="1" s="1"/>
  <c r="Z1660" i="1" a="1"/>
  <c r="Z1660" i="1" s="1"/>
  <c r="Z1661" i="1" a="1"/>
  <c r="Z1661" i="1" s="1"/>
  <c r="Z1662" i="1" a="1"/>
  <c r="Z1662" i="1" s="1"/>
  <c r="Z1663" i="1" a="1"/>
  <c r="Z1663" i="1" s="1"/>
  <c r="Z1664" i="1" a="1"/>
  <c r="Z1664" i="1" s="1"/>
  <c r="Z1665" i="1" a="1"/>
  <c r="Z1665" i="1" s="1"/>
  <c r="Z1666" i="1" a="1"/>
  <c r="Z1666" i="1"/>
  <c r="Z1667" i="1" a="1"/>
  <c r="Z1667" i="1" s="1"/>
  <c r="Z1668" i="1" a="1"/>
  <c r="Z1668" i="1"/>
  <c r="Z1669" i="1" a="1"/>
  <c r="Z1669" i="1" s="1"/>
  <c r="Z1670" i="1" a="1"/>
  <c r="Z1670" i="1" s="1"/>
  <c r="Z1671" i="1" a="1"/>
  <c r="Z1671" i="1" s="1"/>
  <c r="Z1672" i="1" a="1"/>
  <c r="Z1672" i="1" s="1"/>
  <c r="Z1673" i="1" a="1"/>
  <c r="Z1673" i="1"/>
  <c r="Z1674" i="1" a="1"/>
  <c r="Z1674" i="1" s="1"/>
  <c r="Z1675" i="1" a="1"/>
  <c r="Z1675" i="1"/>
  <c r="Z1676" i="1" a="1"/>
  <c r="Z1676" i="1" s="1"/>
  <c r="Z1677" i="1" a="1"/>
  <c r="Z1677" i="1" s="1"/>
  <c r="Z1678" i="1" a="1"/>
  <c r="Z1678" i="1" s="1"/>
  <c r="Z1679" i="1" a="1"/>
  <c r="Z1679" i="1" s="1"/>
  <c r="Z1680" i="1" a="1"/>
  <c r="Z1680" i="1" s="1"/>
  <c r="Z1681" i="1" a="1"/>
  <c r="Z1681" i="1" s="1"/>
  <c r="Z1682" i="1" a="1"/>
  <c r="Z1682" i="1" s="1"/>
  <c r="Z1683" i="1" a="1"/>
  <c r="Z1683" i="1" s="1"/>
  <c r="Z1684" i="1" a="1"/>
  <c r="Z1684" i="1" s="1"/>
  <c r="Z1685" i="1" a="1"/>
  <c r="Z1685" i="1" s="1"/>
  <c r="Z1686" i="1" a="1"/>
  <c r="Z1686" i="1"/>
  <c r="Z1687" i="1" a="1"/>
  <c r="Z1687" i="1" s="1"/>
  <c r="Z1688" i="1" a="1"/>
  <c r="Z1688" i="1" s="1"/>
  <c r="Z1689" i="1" a="1"/>
  <c r="Z1689" i="1"/>
  <c r="Z1690" i="1" a="1"/>
  <c r="Z1690" i="1" s="1"/>
  <c r="Z1691" i="1" a="1"/>
  <c r="Z1691" i="1"/>
  <c r="Z1692" i="1" a="1"/>
  <c r="Z1692" i="1" s="1"/>
  <c r="Z1693" i="1" a="1"/>
  <c r="Z1693" i="1"/>
  <c r="Z1694" i="1" a="1"/>
  <c r="Z1694" i="1"/>
  <c r="Z1695" i="1" a="1"/>
  <c r="Z1695" i="1" s="1"/>
  <c r="Z1696" i="1" a="1"/>
  <c r="Z1696" i="1" s="1"/>
  <c r="Z1697" i="1" a="1"/>
  <c r="Z1697" i="1"/>
  <c r="Z1698" i="1" a="1"/>
  <c r="Z1698" i="1"/>
  <c r="Z1699" i="1" a="1"/>
  <c r="Z1699" i="1" s="1"/>
  <c r="Z1700" i="1" a="1"/>
  <c r="Z1700" i="1"/>
  <c r="Z1701" i="1" a="1"/>
  <c r="Z1701" i="1" s="1"/>
  <c r="Z1702" i="1" a="1"/>
  <c r="Z1702" i="1"/>
  <c r="Z1703" i="1" a="1"/>
  <c r="Z1703" i="1" s="1"/>
  <c r="Z1704" i="1" a="1"/>
  <c r="Z1704" i="1" s="1"/>
  <c r="Z1705" i="1" a="1"/>
  <c r="Z1705" i="1" s="1"/>
  <c r="Z1706" i="1" a="1"/>
  <c r="Z1706" i="1" s="1"/>
  <c r="Z1707" i="1" a="1"/>
  <c r="Z1707" i="1" s="1"/>
  <c r="Z1708" i="1" a="1"/>
  <c r="Z1708" i="1" s="1"/>
  <c r="Z1709" i="1" a="1"/>
  <c r="Z1709" i="1" s="1"/>
  <c r="Z1710" i="1" a="1"/>
  <c r="Z1710" i="1" s="1"/>
  <c r="Z1711" i="1" a="1"/>
  <c r="Z1711" i="1" s="1"/>
  <c r="Z1712" i="1" a="1"/>
  <c r="Z1712" i="1"/>
  <c r="Z1713" i="1" a="1"/>
  <c r="Z1713" i="1" s="1"/>
  <c r="Z1714" i="1" a="1"/>
  <c r="Z1714" i="1" s="1"/>
  <c r="Z1715" i="1" a="1"/>
  <c r="Z1715" i="1" s="1"/>
  <c r="Z1716" i="1" a="1"/>
  <c r="Z1716" i="1"/>
  <c r="Z1717" i="1" a="1"/>
  <c r="Z1717" i="1" s="1"/>
  <c r="Z1718" i="1" a="1"/>
  <c r="Z1718" i="1"/>
  <c r="Z1719" i="1" a="1"/>
  <c r="Z1719" i="1" s="1"/>
  <c r="Z1720" i="1" a="1"/>
  <c r="Z1720" i="1" s="1"/>
  <c r="Z1721" i="1" a="1"/>
  <c r="Z1721" i="1" s="1"/>
  <c r="Z1722" i="1" a="1"/>
  <c r="Z1722" i="1"/>
  <c r="Z1723" i="1" a="1"/>
  <c r="Z1723" i="1" s="1"/>
  <c r="Z1724" i="1" a="1"/>
  <c r="Z1724" i="1"/>
  <c r="Z1725" i="1" a="1"/>
  <c r="Z1725" i="1"/>
  <c r="Z1726" i="1" a="1"/>
  <c r="Z1726" i="1" s="1"/>
  <c r="Z1727" i="1" a="1"/>
  <c r="Z1727" i="1" s="1"/>
  <c r="Z1728" i="1" a="1"/>
  <c r="Z1728" i="1" s="1"/>
  <c r="Z1729" i="1" a="1"/>
  <c r="Z1729" i="1" s="1"/>
  <c r="Z1730" i="1" a="1"/>
  <c r="Z1730" i="1" s="1"/>
  <c r="Z1731" i="1" a="1"/>
  <c r="Z1731" i="1" s="1"/>
  <c r="Z1732" i="1" a="1"/>
  <c r="Z1732" i="1" s="1"/>
  <c r="Z1733" i="1" a="1"/>
  <c r="Z1733" i="1"/>
  <c r="Z1734" i="1" a="1"/>
  <c r="Z1734" i="1" s="1"/>
  <c r="Z1735" i="1" a="1"/>
  <c r="Z1735" i="1"/>
  <c r="Z1736" i="1" a="1"/>
  <c r="Z1736" i="1"/>
  <c r="Z1737" i="1" a="1"/>
  <c r="Z1737" i="1" s="1"/>
  <c r="Z1738" i="1" a="1"/>
  <c r="Z1738" i="1" s="1"/>
  <c r="Z1739" i="1" a="1"/>
  <c r="Z1739" i="1" s="1"/>
  <c r="Z1740" i="1" a="1"/>
  <c r="Z1740" i="1" s="1"/>
  <c r="Z1741" i="1" a="1"/>
  <c r="Z1741" i="1" s="1"/>
  <c r="Z1742" i="1" a="1"/>
  <c r="Z1742" i="1" s="1"/>
  <c r="Z1743" i="1" a="1"/>
  <c r="Z1743" i="1"/>
  <c r="Z1744" i="1" a="1"/>
  <c r="Z1744" i="1" s="1"/>
  <c r="Z1745" i="1" a="1"/>
  <c r="Z1745" i="1" s="1"/>
  <c r="Z1746" i="1" a="1"/>
  <c r="Z1746" i="1" s="1"/>
  <c r="Z1747" i="1" a="1"/>
  <c r="Z1747" i="1" s="1"/>
  <c r="Z1748" i="1" a="1"/>
  <c r="Z1748" i="1"/>
  <c r="Z1749" i="1" a="1"/>
  <c r="Z1749" i="1" s="1"/>
  <c r="Z1750" i="1" a="1"/>
  <c r="Z1750" i="1"/>
  <c r="Z1751" i="1" a="1"/>
  <c r="Z1751" i="1"/>
  <c r="Z1752" i="1" a="1"/>
  <c r="Z1752" i="1" s="1"/>
  <c r="Z1753" i="1" a="1"/>
  <c r="Z1753" i="1" s="1"/>
  <c r="Z1754" i="1" a="1"/>
  <c r="Z1754" i="1" s="1"/>
  <c r="Z1755" i="1" a="1"/>
  <c r="Z1755" i="1" s="1"/>
  <c r="Z1756" i="1" a="1"/>
  <c r="Z1756" i="1" s="1"/>
  <c r="Z1757" i="1" a="1"/>
  <c r="Z1757" i="1" s="1"/>
  <c r="Z1758" i="1" a="1"/>
  <c r="Z1758" i="1"/>
  <c r="Z1759" i="1" a="1"/>
  <c r="Z1759" i="1"/>
  <c r="Z1760" i="1" a="1"/>
  <c r="Z1760" i="1"/>
  <c r="Z1761" i="1" a="1"/>
  <c r="Z1761" i="1" s="1"/>
  <c r="Z1762" i="1" a="1"/>
  <c r="Z1762" i="1" s="1"/>
  <c r="Z1763" i="1" a="1"/>
  <c r="Z1763" i="1" s="1"/>
  <c r="Z1764" i="1" a="1"/>
  <c r="Z1764" i="1" s="1"/>
  <c r="Z1765" i="1" a="1"/>
  <c r="Z1765" i="1" s="1"/>
  <c r="Z1766" i="1" a="1"/>
  <c r="Z1766" i="1"/>
  <c r="Z1767" i="1" a="1"/>
  <c r="Z1767" i="1" s="1"/>
  <c r="Z1768" i="1" a="1"/>
  <c r="Z1768" i="1"/>
  <c r="Z1769" i="1" a="1"/>
  <c r="Z1769" i="1" s="1"/>
  <c r="Z1770" i="1" a="1"/>
  <c r="Z1770" i="1" s="1"/>
  <c r="Z1771" i="1" a="1"/>
  <c r="Z1771" i="1" s="1"/>
  <c r="Z1772" i="1" a="1"/>
  <c r="Z1772" i="1" s="1"/>
  <c r="Z1773" i="1" a="1"/>
  <c r="Z1773" i="1" s="1"/>
  <c r="Z1774" i="1" a="1"/>
  <c r="Z1774" i="1" s="1"/>
  <c r="Z1775" i="1" a="1"/>
  <c r="Z1775" i="1" s="1"/>
  <c r="Z1776" i="1" a="1"/>
  <c r="Z1776" i="1" s="1"/>
  <c r="Z1777" i="1" a="1"/>
  <c r="Z1777" i="1"/>
  <c r="Z1778" i="1" a="1"/>
  <c r="Z1778" i="1" s="1"/>
  <c r="Z1779" i="1" a="1"/>
  <c r="Z1779" i="1" s="1"/>
  <c r="Z1780" i="1" a="1"/>
  <c r="Z1780" i="1" s="1"/>
  <c r="Z1781" i="1" a="1"/>
  <c r="Z1781" i="1" s="1"/>
  <c r="Z1782" i="1" a="1"/>
  <c r="Z1782" i="1" s="1"/>
  <c r="Z1783" i="1" a="1"/>
  <c r="Z1783" i="1"/>
  <c r="Z1784" i="1" a="1"/>
  <c r="Z1784" i="1" s="1"/>
  <c r="Z1785" i="1" a="1"/>
  <c r="Z1785" i="1"/>
  <c r="Z1786" i="1" a="1"/>
  <c r="Z1786" i="1"/>
  <c r="Z1787" i="1" a="1"/>
  <c r="Z1787" i="1" s="1"/>
  <c r="Z1788" i="1" a="1"/>
  <c r="Z1788" i="1" s="1"/>
  <c r="Z1789" i="1" a="1"/>
  <c r="Z1789" i="1" s="1"/>
  <c r="Z1790" i="1" a="1"/>
  <c r="Z1790" i="1" s="1"/>
  <c r="Z1791" i="1" a="1"/>
  <c r="Z1791" i="1" s="1"/>
  <c r="Z1792" i="1" a="1"/>
  <c r="Z1792" i="1" s="1"/>
  <c r="Z1793" i="1" a="1"/>
  <c r="Z1793" i="1"/>
  <c r="Z1794" i="1" a="1"/>
  <c r="Z1794" i="1" s="1"/>
  <c r="Z1795" i="1" a="1"/>
  <c r="Z1795" i="1" s="1"/>
  <c r="Z1796" i="1" a="1"/>
  <c r="Z1796" i="1" s="1"/>
  <c r="Z1797" i="1" a="1"/>
  <c r="Z1797" i="1" s="1"/>
  <c r="Z1798" i="1" a="1"/>
  <c r="Z1798" i="1" s="1"/>
  <c r="Z1799" i="1" a="1"/>
  <c r="Z1799" i="1" s="1"/>
  <c r="Z1800" i="1" a="1"/>
  <c r="Z1800" i="1" s="1"/>
  <c r="Z1801" i="1" a="1"/>
  <c r="Z1801" i="1" s="1"/>
  <c r="Z1802" i="1" a="1"/>
  <c r="Z1802" i="1" s="1"/>
  <c r="Z1803" i="1" a="1"/>
  <c r="Z1803" i="1" s="1"/>
  <c r="Z1804" i="1" a="1"/>
  <c r="Z1804" i="1" s="1"/>
  <c r="Z1805" i="1" a="1"/>
  <c r="Z1805" i="1" s="1"/>
  <c r="Z1806" i="1" a="1"/>
  <c r="Z1806" i="1"/>
  <c r="Z1807" i="1" a="1"/>
  <c r="Z1807" i="1" s="1"/>
  <c r="Z1808" i="1" a="1"/>
  <c r="Z1808" i="1" s="1"/>
  <c r="Z1809" i="1" a="1"/>
  <c r="Z1809" i="1"/>
  <c r="Z1810" i="1" a="1"/>
  <c r="Z1810" i="1"/>
  <c r="Z1811" i="1" a="1"/>
  <c r="Z1811" i="1" s="1"/>
  <c r="Z1812" i="1" a="1"/>
  <c r="Z1812" i="1" s="1"/>
  <c r="Z1813" i="1" a="1"/>
  <c r="Z1813" i="1" s="1"/>
  <c r="Z1814" i="1" a="1"/>
  <c r="Z1814" i="1"/>
  <c r="Z1815" i="1" a="1"/>
  <c r="Z1815" i="1" s="1"/>
  <c r="Z1816" i="1" a="1"/>
  <c r="Z1816" i="1"/>
  <c r="Z1817" i="1" a="1"/>
  <c r="Z1817" i="1"/>
  <c r="Z1818" i="1" a="1"/>
  <c r="Z1818" i="1" s="1"/>
  <c r="Z1819" i="1" a="1"/>
  <c r="Z1819" i="1" s="1"/>
  <c r="Z1820" i="1" a="1"/>
  <c r="Z1820" i="1" s="1"/>
  <c r="Z1821" i="1" a="1"/>
  <c r="Z1821" i="1" s="1"/>
  <c r="Z1822" i="1" a="1"/>
  <c r="Z1822" i="1" s="1"/>
  <c r="Z1823" i="1" a="1"/>
  <c r="Z1823" i="1"/>
  <c r="Z1824" i="1" a="1"/>
  <c r="Z1824" i="1" s="1"/>
  <c r="Z1825" i="1" a="1"/>
  <c r="Z1825" i="1" s="1"/>
  <c r="Z1826" i="1" a="1"/>
  <c r="Z1826" i="1" s="1"/>
  <c r="Z1827" i="1" a="1"/>
  <c r="Z1827" i="1"/>
  <c r="Z1828" i="1" a="1"/>
  <c r="Z1828" i="1" s="1"/>
  <c r="Z1829" i="1" a="1"/>
  <c r="Z1829" i="1" s="1"/>
  <c r="Z1830" i="1" a="1"/>
  <c r="Z1830" i="1" s="1"/>
  <c r="Z1831" i="1" a="1"/>
  <c r="Z1831" i="1" s="1"/>
  <c r="Z1832" i="1" a="1"/>
  <c r="Z1832" i="1" s="1"/>
  <c r="Z1833" i="1" a="1"/>
  <c r="Z1833" i="1" s="1"/>
  <c r="Z1834" i="1" a="1"/>
  <c r="Z1834" i="1" s="1"/>
  <c r="Z1835" i="1" a="1"/>
  <c r="Z1835" i="1" s="1"/>
  <c r="Z1836" i="1" a="1"/>
  <c r="Z1836" i="1" s="1"/>
  <c r="Z1837" i="1" a="1"/>
  <c r="Z1837" i="1" s="1"/>
  <c r="Z1838" i="1" a="1"/>
  <c r="Z1838" i="1" s="1"/>
  <c r="Z1839" i="1" a="1"/>
  <c r="Z1839" i="1"/>
  <c r="Z1840" i="1" a="1"/>
  <c r="Z1840" i="1" s="1"/>
  <c r="Z1841" i="1" a="1"/>
  <c r="Z1841" i="1" s="1"/>
  <c r="Z1842" i="1" a="1"/>
  <c r="Z1842" i="1"/>
  <c r="Z1843" i="1" a="1"/>
  <c r="Z1843" i="1" s="1"/>
  <c r="Z1844" i="1" a="1"/>
  <c r="Z1844" i="1" s="1"/>
  <c r="Z1845" i="1" a="1"/>
  <c r="Z1845" i="1" s="1"/>
  <c r="Z1846" i="1" a="1"/>
  <c r="Z1846" i="1" s="1"/>
  <c r="Z1847" i="1" a="1"/>
  <c r="Z1847" i="1" s="1"/>
  <c r="Z1848" i="1" a="1"/>
  <c r="Z1848" i="1" s="1"/>
  <c r="Z1849" i="1" a="1"/>
  <c r="Z1849" i="1" s="1"/>
  <c r="Z1850" i="1" a="1"/>
  <c r="Z1850" i="1" s="1"/>
  <c r="Z1851" i="1" a="1"/>
  <c r="Z1851" i="1" s="1"/>
  <c r="Z1852" i="1" a="1"/>
  <c r="Z1852" i="1"/>
  <c r="Z1853" i="1" a="1"/>
  <c r="Z1853" i="1" s="1"/>
  <c r="Z1854" i="1" a="1"/>
  <c r="Z1854" i="1" s="1"/>
  <c r="Z1855" i="1" a="1"/>
  <c r="Z1855" i="1" s="1"/>
  <c r="Z1856" i="1" a="1"/>
  <c r="Z1856" i="1" s="1"/>
  <c r="Z1857" i="1" a="1"/>
  <c r="Z1857" i="1" s="1"/>
  <c r="Z1858" i="1" a="1"/>
  <c r="Z1858" i="1"/>
  <c r="Z1859" i="1" a="1"/>
  <c r="Z1859" i="1" s="1"/>
  <c r="Z1860" i="1" a="1"/>
  <c r="Z1860" i="1" s="1"/>
  <c r="Z1861" i="1" a="1"/>
  <c r="Z1861" i="1" s="1"/>
  <c r="Z1862" i="1" a="1"/>
  <c r="Z1862" i="1" s="1"/>
  <c r="Z1863" i="1" a="1"/>
  <c r="Z1863" i="1" s="1"/>
  <c r="Z1864" i="1" a="1"/>
  <c r="Z1864" i="1"/>
  <c r="Z1865" i="1" a="1"/>
  <c r="Z1865" i="1" s="1"/>
  <c r="Z1866" i="1" a="1"/>
  <c r="Z1866" i="1" s="1"/>
  <c r="Z1867" i="1" a="1"/>
  <c r="Z1867" i="1" s="1"/>
  <c r="Z1868" i="1" a="1"/>
  <c r="Z1868" i="1" s="1"/>
  <c r="Z1869" i="1" a="1"/>
  <c r="Z1869" i="1" s="1"/>
  <c r="Z1870" i="1" a="1"/>
  <c r="Z1870" i="1" s="1"/>
  <c r="Z1871" i="1" a="1"/>
  <c r="Z1871" i="1" s="1"/>
  <c r="Z1872" i="1" a="1"/>
  <c r="Z1872" i="1" s="1"/>
  <c r="Z1873" i="1" a="1"/>
  <c r="Z1873" i="1" s="1"/>
  <c r="Z1874" i="1" a="1"/>
  <c r="Z1874" i="1" s="1"/>
  <c r="Z1875" i="1" a="1"/>
  <c r="Z1875" i="1" s="1"/>
  <c r="Z1876" i="1" a="1"/>
  <c r="Z1876" i="1" s="1"/>
  <c r="Z1877" i="1" a="1"/>
  <c r="Z1877" i="1"/>
  <c r="Z1878" i="1" a="1"/>
  <c r="Z1878" i="1" s="1"/>
  <c r="Z1879" i="1" a="1"/>
  <c r="Z1879" i="1" s="1"/>
  <c r="Z1880" i="1" a="1"/>
  <c r="Z1880" i="1" s="1"/>
  <c r="Z1881" i="1" a="1"/>
  <c r="Z1881" i="1"/>
  <c r="Z1882" i="1" a="1"/>
  <c r="Z1882" i="1" s="1"/>
  <c r="Z1883" i="1" a="1"/>
  <c r="Z1883" i="1"/>
  <c r="Z1884" i="1" a="1"/>
  <c r="Z1884" i="1" s="1"/>
  <c r="Z1885" i="1" a="1"/>
  <c r="Z1885" i="1" s="1"/>
  <c r="Z1886" i="1" a="1"/>
  <c r="Z1886" i="1" s="1"/>
  <c r="Z1887" i="1" a="1"/>
  <c r="Z1887" i="1" s="1"/>
  <c r="Z1888" i="1" a="1"/>
  <c r="Z1888" i="1" s="1"/>
  <c r="Z1889" i="1" a="1"/>
  <c r="Z1889" i="1"/>
  <c r="Z1890" i="1" a="1"/>
  <c r="Z1890" i="1" s="1"/>
  <c r="Z1891" i="1" a="1"/>
  <c r="Z1891" i="1" s="1"/>
  <c r="Z1892" i="1" a="1"/>
  <c r="Z1892" i="1" s="1"/>
  <c r="Z1893" i="1" a="1"/>
  <c r="Z1893" i="1"/>
  <c r="Z1894" i="1" a="1"/>
  <c r="Z1894" i="1" s="1"/>
  <c r="Z1895" i="1" a="1"/>
  <c r="Z1895" i="1" s="1"/>
  <c r="Z1896" i="1" a="1"/>
  <c r="Z1896" i="1" s="1"/>
  <c r="Z1897" i="1" a="1"/>
  <c r="Z1897" i="1"/>
  <c r="Z1898" i="1" a="1"/>
  <c r="Z1898" i="1"/>
  <c r="Z1899" i="1" a="1"/>
  <c r="Z1899" i="1" s="1"/>
  <c r="Z1900" i="1" a="1"/>
  <c r="Z1900" i="1" s="1"/>
  <c r="Z1901" i="1" a="1"/>
  <c r="Z1901" i="1" s="1"/>
  <c r="Z1902" i="1" a="1"/>
  <c r="Z1902" i="1"/>
  <c r="Z1903" i="1" a="1"/>
  <c r="Z1903" i="1" s="1"/>
  <c r="Z1904" i="1" a="1"/>
  <c r="Z1904" i="1" s="1"/>
  <c r="Z1905" i="1" a="1"/>
  <c r="Z1905" i="1" s="1"/>
  <c r="Z1906" i="1" a="1"/>
  <c r="Z1906" i="1"/>
  <c r="Z1907" i="1" a="1"/>
  <c r="Z1907" i="1" s="1"/>
  <c r="Z1908" i="1" a="1"/>
  <c r="Z1908" i="1" s="1"/>
  <c r="Z1909" i="1" a="1"/>
  <c r="Z1909" i="1" s="1"/>
  <c r="Z1910" i="1" a="1"/>
  <c r="Z1910" i="1" s="1"/>
  <c r="Z1911" i="1" a="1"/>
  <c r="Z1911" i="1"/>
  <c r="Z1912" i="1" a="1"/>
  <c r="Z1912" i="1" s="1"/>
  <c r="Z1913" i="1" a="1"/>
  <c r="Z1913" i="1" s="1"/>
  <c r="Z1914" i="1" a="1"/>
  <c r="Z1914" i="1" s="1"/>
  <c r="Z1915" i="1" a="1"/>
  <c r="Z1915" i="1" s="1"/>
  <c r="Z1916" i="1" a="1"/>
  <c r="Z1916" i="1" s="1"/>
  <c r="Z1917" i="1" a="1"/>
  <c r="Z1917" i="1" s="1"/>
  <c r="Z1918" i="1" a="1"/>
  <c r="Z1918" i="1"/>
  <c r="Z1919" i="1" a="1"/>
  <c r="Z1919" i="1" s="1"/>
  <c r="Z1920" i="1" a="1"/>
  <c r="Z1920" i="1" s="1"/>
  <c r="Z1921" i="1" a="1"/>
  <c r="Z1921" i="1" s="1"/>
  <c r="Z1922" i="1" a="1"/>
  <c r="Z1922" i="1" s="1"/>
  <c r="Z1923" i="1" a="1"/>
  <c r="Z1923" i="1"/>
  <c r="Z1924" i="1" a="1"/>
  <c r="Z1924" i="1" s="1"/>
  <c r="Z1925" i="1" a="1"/>
  <c r="Z1925" i="1" s="1"/>
  <c r="Z1926" i="1" a="1"/>
  <c r="Z1926" i="1" s="1"/>
  <c r="Z1927" i="1" a="1"/>
  <c r="Z1927" i="1" s="1"/>
  <c r="Z1928" i="1" a="1"/>
  <c r="Z1928" i="1" s="1"/>
  <c r="Z1929" i="1" a="1"/>
  <c r="Z1929" i="1" s="1"/>
  <c r="Z1930" i="1" a="1"/>
  <c r="Z1930" i="1" s="1"/>
  <c r="Z1931" i="1" a="1"/>
  <c r="Z1931" i="1"/>
  <c r="Z1932" i="1" a="1"/>
  <c r="Z1932" i="1" s="1"/>
  <c r="Z1933" i="1" a="1"/>
  <c r="Z1933" i="1" s="1"/>
  <c r="Z1934" i="1" a="1"/>
  <c r="Z1934" i="1" s="1"/>
  <c r="Z1935" i="1" a="1"/>
  <c r="Z1935" i="1" s="1"/>
  <c r="Z1936" i="1" a="1"/>
  <c r="Z1936" i="1"/>
  <c r="Z1937" i="1" a="1"/>
  <c r="Z1937" i="1" s="1"/>
  <c r="Z1938" i="1" a="1"/>
  <c r="Z1938" i="1" s="1"/>
  <c r="Z1939" i="1" a="1"/>
  <c r="Z1939" i="1"/>
  <c r="Z1940" i="1" a="1"/>
  <c r="Z1940" i="1" s="1"/>
  <c r="Z1941" i="1" a="1"/>
  <c r="Z1941" i="1" s="1"/>
  <c r="Z1942" i="1" a="1"/>
  <c r="Z1942" i="1" s="1"/>
  <c r="Z1943" i="1" a="1"/>
  <c r="Z1943" i="1" s="1"/>
  <c r="Z1944" i="1" a="1"/>
  <c r="Z1944" i="1" s="1"/>
  <c r="Z1945" i="1" a="1"/>
  <c r="Z1945" i="1" s="1"/>
  <c r="Z1946" i="1" a="1"/>
  <c r="Z1946" i="1" s="1"/>
  <c r="Z1947" i="1" a="1"/>
  <c r="Z1947" i="1"/>
  <c r="Z1948" i="1" a="1"/>
  <c r="Z1948" i="1" s="1"/>
  <c r="Z1949" i="1" a="1"/>
  <c r="Z1949" i="1" s="1"/>
  <c r="Z1950" i="1" a="1"/>
  <c r="Z1950" i="1" s="1"/>
  <c r="Z1951" i="1" a="1"/>
  <c r="Z1951" i="1" s="1"/>
  <c r="Z1952" i="1" a="1"/>
  <c r="Z1952" i="1"/>
  <c r="Z1953" i="1" a="1"/>
  <c r="Z1953" i="1" s="1"/>
  <c r="Z1954" i="1" a="1"/>
  <c r="Z1954" i="1" s="1"/>
  <c r="Z1955" i="1" a="1"/>
  <c r="Z1955" i="1" s="1"/>
  <c r="Z1956" i="1" a="1"/>
  <c r="Z1956" i="1" s="1"/>
  <c r="Z1957" i="1" a="1"/>
  <c r="Z1957" i="1" s="1"/>
  <c r="Z1958" i="1" a="1"/>
  <c r="Z1958" i="1" s="1"/>
  <c r="Z1959" i="1" a="1"/>
  <c r="Z1959" i="1" s="1"/>
  <c r="Z1960" i="1" a="1"/>
  <c r="Z1960" i="1" s="1"/>
  <c r="Z1961" i="1" a="1"/>
  <c r="Z1961" i="1" s="1"/>
  <c r="Z1962" i="1" a="1"/>
  <c r="Z1962" i="1" s="1"/>
  <c r="Z1963" i="1" a="1"/>
  <c r="Z1963" i="1" s="1"/>
  <c r="Z1964" i="1" a="1"/>
  <c r="Z1964" i="1" s="1"/>
  <c r="Z1965" i="1" a="1"/>
  <c r="Z1965" i="1" s="1"/>
  <c r="Z1966" i="1" a="1"/>
  <c r="Z1966" i="1" s="1"/>
  <c r="Z1967" i="1" a="1"/>
  <c r="Z1967" i="1" s="1"/>
  <c r="Z1968" i="1" a="1"/>
  <c r="Z1968" i="1" s="1"/>
  <c r="Z1969" i="1" a="1"/>
  <c r="Z1969" i="1"/>
  <c r="Z1970" i="1" a="1"/>
  <c r="Z1970" i="1" s="1"/>
  <c r="Z1971" i="1" a="1"/>
  <c r="Z1971" i="1"/>
  <c r="Z1972" i="1" a="1"/>
  <c r="Z1972" i="1" s="1"/>
  <c r="Z1973" i="1" a="1"/>
  <c r="Z1973" i="1" s="1"/>
  <c r="Z1974" i="1" a="1"/>
  <c r="Z1974" i="1" s="1"/>
  <c r="Z1975" i="1" a="1"/>
  <c r="Z1975" i="1" s="1"/>
  <c r="Z1976" i="1" a="1"/>
  <c r="Z1976" i="1" s="1"/>
  <c r="Z1977" i="1" a="1"/>
  <c r="Z1977" i="1" s="1"/>
  <c r="Z1978" i="1" a="1"/>
  <c r="Z1978" i="1" s="1"/>
  <c r="Z1979" i="1" a="1"/>
  <c r="Z1979" i="1" s="1"/>
  <c r="Z1980" i="1" a="1"/>
  <c r="Z1980" i="1" s="1"/>
  <c r="Z1981" i="1" a="1"/>
  <c r="Z1981" i="1"/>
  <c r="Z1982" i="1" a="1"/>
  <c r="Z1982" i="1" s="1"/>
  <c r="Z1983" i="1" a="1"/>
  <c r="Z1983" i="1" s="1"/>
  <c r="Z1984" i="1" a="1"/>
  <c r="Z1984" i="1" s="1"/>
  <c r="Z1985" i="1" a="1"/>
  <c r="Z1985" i="1" s="1"/>
  <c r="Z1986" i="1" a="1"/>
  <c r="Z1986" i="1"/>
  <c r="Z1987" i="1" a="1"/>
  <c r="Z1987" i="1" s="1"/>
  <c r="Z1988" i="1" a="1"/>
  <c r="Z1988" i="1" s="1"/>
  <c r="Z1989" i="1" a="1"/>
  <c r="Z1989" i="1"/>
  <c r="Z1990" i="1" a="1"/>
  <c r="Z1990" i="1" s="1"/>
  <c r="Z1991" i="1" a="1"/>
  <c r="Z1991" i="1" s="1"/>
  <c r="Z1992" i="1" a="1"/>
  <c r="Z1992" i="1" s="1"/>
  <c r="Z1993" i="1" a="1"/>
  <c r="Z1993" i="1" s="1"/>
  <c r="Z1994" i="1" a="1"/>
  <c r="Z1994" i="1"/>
  <c r="Z1995" i="1" a="1"/>
  <c r="Z1995" i="1" s="1"/>
  <c r="Z1996" i="1" a="1"/>
  <c r="Z1996" i="1" s="1"/>
  <c r="Z1997" i="1" a="1"/>
  <c r="Z1997" i="1" s="1"/>
  <c r="Z1998" i="1" a="1"/>
  <c r="Z1998" i="1" s="1"/>
  <c r="Z1999" i="1" a="1"/>
  <c r="Z1999" i="1"/>
  <c r="Z2000" i="1" a="1"/>
  <c r="Z2000" i="1" s="1"/>
  <c r="Z2001" i="1" a="1"/>
  <c r="Z2001" i="1" s="1"/>
  <c r="Z2002" i="1" a="1"/>
  <c r="Z2002" i="1" s="1"/>
  <c r="Z2003" i="1" a="1"/>
  <c r="Z2003" i="1" s="1"/>
  <c r="Z2004" i="1" a="1"/>
  <c r="Z2004" i="1" s="1"/>
  <c r="Z2005" i="1" a="1"/>
  <c r="Z2005" i="1" s="1"/>
  <c r="Z2006" i="1" a="1"/>
  <c r="Z2006" i="1"/>
  <c r="Z2007" i="1" a="1"/>
  <c r="Z2007" i="1" s="1"/>
  <c r="Z2008" i="1" a="1"/>
  <c r="Z2008" i="1" s="1"/>
  <c r="Z2009" i="1" a="1"/>
  <c r="Z2009" i="1" s="1"/>
  <c r="Z2010" i="1" a="1"/>
  <c r="Z2010" i="1" s="1"/>
  <c r="Z2011" i="1" a="1"/>
  <c r="Z2011" i="1"/>
  <c r="Z2012" i="1" a="1"/>
  <c r="Z2012" i="1" s="1"/>
  <c r="Z2013" i="1" a="1"/>
  <c r="Z2013" i="1" s="1"/>
  <c r="Z2014" i="1" a="1"/>
  <c r="Z2014" i="1" s="1"/>
  <c r="Z2015" i="1" a="1"/>
  <c r="Z2015" i="1" s="1"/>
  <c r="Z2016" i="1" a="1"/>
  <c r="Z2016" i="1" s="1"/>
  <c r="Z2017" i="1" a="1"/>
  <c r="Z2017" i="1" s="1"/>
  <c r="Z2018" i="1" a="1"/>
  <c r="Z2018" i="1" s="1"/>
  <c r="Z2019" i="1" a="1"/>
  <c r="Z2019" i="1" s="1"/>
  <c r="Z2020" i="1" a="1"/>
  <c r="Z2020" i="1" s="1"/>
  <c r="Z2021" i="1" a="1"/>
  <c r="Z2021" i="1"/>
  <c r="Z2022" i="1" a="1"/>
  <c r="Z2022" i="1"/>
  <c r="Z2023" i="1" a="1"/>
  <c r="Z2023" i="1"/>
  <c r="Z2024" i="1" a="1"/>
  <c r="Z2024" i="1"/>
  <c r="Z2025" i="1" a="1"/>
  <c r="Z2025" i="1" s="1"/>
  <c r="Z2026" i="1" a="1"/>
  <c r="Z2026" i="1" s="1"/>
  <c r="Z2027" i="1" a="1"/>
  <c r="Z2027" i="1"/>
  <c r="Z2028" i="1" a="1"/>
  <c r="Z2028" i="1" s="1"/>
  <c r="Z2029" i="1" a="1"/>
  <c r="Z2029" i="1" s="1"/>
  <c r="Z2030" i="1" a="1"/>
  <c r="Z2030" i="1"/>
  <c r="Z2031" i="1" a="1"/>
  <c r="Z2031" i="1"/>
  <c r="Z2032" i="1" a="1"/>
  <c r="Z2032" i="1" s="1"/>
  <c r="Z2033" i="1" a="1"/>
  <c r="Z2033" i="1"/>
  <c r="Z2034" i="1" a="1"/>
  <c r="Z2034" i="1" s="1"/>
  <c r="Z2035" i="1" a="1"/>
  <c r="Z2035" i="1" s="1"/>
  <c r="Z2036" i="1" a="1"/>
  <c r="Z2036" i="1" s="1"/>
  <c r="Z2037" i="1" a="1"/>
  <c r="Z2037" i="1" s="1"/>
  <c r="Z2038" i="1" a="1"/>
  <c r="Z2038" i="1"/>
  <c r="Z2039" i="1" a="1"/>
  <c r="Z2039" i="1"/>
  <c r="Z2040" i="1" a="1"/>
  <c r="Z2040" i="1" s="1"/>
  <c r="Z2041" i="1" a="1"/>
  <c r="Z2041" i="1" s="1"/>
  <c r="Z2042" i="1" a="1"/>
  <c r="Z2042" i="1" s="1"/>
  <c r="Z2043" i="1" a="1"/>
  <c r="Z2043" i="1" s="1"/>
  <c r="Z2044" i="1" a="1"/>
  <c r="Z2044" i="1"/>
  <c r="Z2045" i="1" a="1"/>
  <c r="Z2045" i="1" s="1"/>
  <c r="Z2046" i="1" a="1"/>
  <c r="Z2046" i="1" s="1"/>
  <c r="Z2047" i="1" a="1"/>
  <c r="Z2047" i="1" s="1"/>
  <c r="Z2048" i="1" a="1"/>
  <c r="Z2048" i="1" s="1"/>
  <c r="Z2049" i="1" a="1"/>
  <c r="Z2049" i="1"/>
  <c r="Z2050" i="1" a="1"/>
  <c r="Z2050" i="1" s="1"/>
  <c r="Z2051" i="1" a="1"/>
  <c r="Z2051" i="1" s="1"/>
  <c r="Z2052" i="1" a="1"/>
  <c r="Z2052" i="1" s="1"/>
  <c r="Z2053" i="1" a="1"/>
  <c r="Z2053" i="1" s="1"/>
  <c r="Z2054" i="1" a="1"/>
  <c r="Z2054" i="1" s="1"/>
  <c r="Z2055" i="1" a="1"/>
  <c r="Z2055" i="1"/>
  <c r="Z2056" i="1" a="1"/>
  <c r="Z2056" i="1"/>
  <c r="Z2057" i="1" a="1"/>
  <c r="Z2057" i="1" s="1"/>
  <c r="Z2058" i="1" a="1"/>
  <c r="Z2058" i="1" s="1"/>
  <c r="Z2059" i="1" a="1"/>
  <c r="Z2059" i="1" s="1"/>
  <c r="Z2060" i="1" a="1"/>
  <c r="Z2060" i="1" s="1"/>
  <c r="Z2061" i="1" a="1"/>
  <c r="Z2061" i="1"/>
  <c r="Z2062" i="1" a="1"/>
  <c r="Z2062" i="1" s="1"/>
  <c r="Z2063" i="1" a="1"/>
  <c r="Z2063" i="1"/>
  <c r="Z2064" i="1" a="1"/>
  <c r="Z2064" i="1" s="1"/>
  <c r="Z2065" i="1" a="1"/>
  <c r="Z2065" i="1" s="1"/>
  <c r="Z2066" i="1" a="1"/>
  <c r="Z2066" i="1" s="1"/>
  <c r="Z2067" i="1" a="1"/>
  <c r="Z2067" i="1" s="1"/>
  <c r="Z2068" i="1" a="1"/>
  <c r="Z2068" i="1" s="1"/>
  <c r="Z2069" i="1" a="1"/>
  <c r="Z2069" i="1"/>
  <c r="Z2070" i="1" a="1"/>
  <c r="Z2070" i="1" s="1"/>
  <c r="Z2071" i="1" a="1"/>
  <c r="Z2071" i="1" s="1"/>
  <c r="Z2072" i="1" a="1"/>
  <c r="Z2072" i="1"/>
  <c r="Z2073" i="1" a="1"/>
  <c r="Z2073" i="1" s="1"/>
  <c r="Z2074" i="1" a="1"/>
  <c r="Z2074" i="1" s="1"/>
  <c r="Z2075" i="1" a="1"/>
  <c r="Z2075" i="1" s="1"/>
  <c r="Z2076" i="1" a="1"/>
  <c r="Z2076" i="1" s="1"/>
  <c r="Z2077" i="1" a="1"/>
  <c r="Z2077" i="1"/>
  <c r="Z2078" i="1" a="1"/>
  <c r="Z2078" i="1" s="1"/>
  <c r="Z2079" i="1" a="1"/>
  <c r="Z2079" i="1" s="1"/>
  <c r="Z2080" i="1" a="1"/>
  <c r="Z2080" i="1" s="1"/>
  <c r="Z2081" i="1" a="1"/>
  <c r="Z2081" i="1" s="1"/>
  <c r="Z2082" i="1" a="1"/>
  <c r="Z2082" i="1" s="1"/>
  <c r="Z2083" i="1" a="1"/>
  <c r="Z2083" i="1"/>
  <c r="Z2084" i="1" a="1"/>
  <c r="Z2084" i="1" s="1"/>
  <c r="Z2085" i="1" a="1"/>
  <c r="Z2085" i="1" s="1"/>
  <c r="Z2086" i="1" a="1"/>
  <c r="Z2086" i="1"/>
  <c r="Z2087" i="1" a="1"/>
  <c r="Z2087" i="1" s="1"/>
  <c r="Z2088" i="1" a="1"/>
  <c r="Z2088" i="1" s="1"/>
  <c r="Z2089" i="1" a="1"/>
  <c r="Z2089" i="1" s="1"/>
  <c r="Z2090" i="1" a="1"/>
  <c r="Z2090" i="1" s="1"/>
  <c r="Z2091" i="1" a="1"/>
  <c r="Z2091" i="1" s="1"/>
  <c r="Z2092" i="1" a="1"/>
  <c r="Z2092" i="1" s="1"/>
  <c r="Z2093" i="1" a="1"/>
  <c r="Z2093" i="1" s="1"/>
  <c r="Z2094" i="1" a="1"/>
  <c r="Z2094" i="1"/>
  <c r="Z2095" i="1" a="1"/>
  <c r="Z2095" i="1" s="1"/>
  <c r="Z2096" i="1" a="1"/>
  <c r="Z2096" i="1" s="1"/>
  <c r="Z2097" i="1" a="1"/>
  <c r="Z2097" i="1" s="1"/>
  <c r="Z2098" i="1" a="1"/>
  <c r="Z2098" i="1" s="1"/>
  <c r="Z2099" i="1" a="1"/>
  <c r="Z2099" i="1"/>
  <c r="Z2100" i="1" a="1"/>
  <c r="Z2100" i="1" s="1"/>
  <c r="Z2101" i="1" a="1"/>
  <c r="Z2101" i="1"/>
  <c r="Z2102" i="1" a="1"/>
  <c r="Z2102" i="1"/>
  <c r="Z2103" i="1" a="1"/>
  <c r="Z2103" i="1" s="1"/>
  <c r="Z2104" i="1" a="1"/>
  <c r="Z2104" i="1" s="1"/>
  <c r="Z2105" i="1" a="1"/>
  <c r="Z2105" i="1"/>
  <c r="Z2106" i="1" a="1"/>
  <c r="Z2106" i="1"/>
  <c r="Z2107" i="1" a="1"/>
  <c r="Z2107" i="1" s="1"/>
  <c r="Z2108" i="1" a="1"/>
  <c r="Z2108" i="1" s="1"/>
  <c r="Z2109" i="1" a="1"/>
  <c r="Z2109" i="1" s="1"/>
  <c r="Z2110" i="1" a="1"/>
  <c r="Z2110" i="1" s="1"/>
  <c r="Z2111" i="1" a="1"/>
  <c r="Z2111" i="1" s="1"/>
  <c r="Z2112" i="1" a="1"/>
  <c r="Z2112" i="1" s="1"/>
  <c r="Z2113" i="1" a="1"/>
  <c r="Z2113" i="1" s="1"/>
  <c r="Z2114" i="1" a="1"/>
  <c r="Z2114" i="1" s="1"/>
  <c r="Z2115" i="1" a="1"/>
  <c r="Z2115" i="1"/>
  <c r="Z2116" i="1" a="1"/>
  <c r="Z2116" i="1" s="1"/>
  <c r="Z2117" i="1" a="1"/>
  <c r="Z2117" i="1" s="1"/>
  <c r="Z2118" i="1" a="1"/>
  <c r="Z2118" i="1" s="1"/>
  <c r="Z2119" i="1" a="1"/>
  <c r="Z2119" i="1" s="1"/>
  <c r="Z2120" i="1" a="1"/>
  <c r="Z2120" i="1" s="1"/>
  <c r="Z2121" i="1" a="1"/>
  <c r="Z2121" i="1"/>
  <c r="Z2122" i="1" a="1"/>
  <c r="Z2122" i="1"/>
  <c r="Z2123" i="1" a="1"/>
  <c r="Z2123" i="1"/>
  <c r="Z2124" i="1" a="1"/>
  <c r="Z2124" i="1" s="1"/>
  <c r="Z2125" i="1" a="1"/>
  <c r="Z2125" i="1" s="1"/>
  <c r="Z2126" i="1" a="1"/>
  <c r="Z2126" i="1"/>
  <c r="Z2127" i="1" a="1"/>
  <c r="Z2127" i="1"/>
  <c r="Z2128" i="1" a="1"/>
  <c r="Z2128" i="1" s="1"/>
  <c r="Z2129" i="1" a="1"/>
  <c r="Z2129" i="1" s="1"/>
  <c r="Z2130" i="1" a="1"/>
  <c r="Z2130" i="1"/>
  <c r="Z2131" i="1" a="1"/>
  <c r="Z2131" i="1"/>
  <c r="Z2132" i="1" a="1"/>
  <c r="Z2132" i="1" s="1"/>
  <c r="Z2133" i="1" a="1"/>
  <c r="Z2133" i="1" s="1"/>
  <c r="Z2134" i="1" a="1"/>
  <c r="Z2134" i="1" s="1"/>
  <c r="Z2135" i="1" a="1"/>
  <c r="Z2135" i="1" s="1"/>
  <c r="Z2136" i="1" a="1"/>
  <c r="Z2136" i="1" s="1"/>
  <c r="Z2137" i="1" a="1"/>
  <c r="Z2137" i="1"/>
  <c r="Z2138" i="1" a="1"/>
  <c r="Z2138" i="1" s="1"/>
  <c r="Z2139" i="1" a="1"/>
  <c r="Z2139" i="1" s="1"/>
  <c r="Z2140" i="1" a="1"/>
  <c r="Z2140" i="1"/>
  <c r="Z2141" i="1" a="1"/>
  <c r="Z2141" i="1"/>
  <c r="Z2142" i="1" a="1"/>
  <c r="Z2142" i="1" s="1"/>
  <c r="Z2143" i="1" a="1"/>
  <c r="Z2143" i="1" s="1"/>
  <c r="Z2144" i="1" a="1"/>
  <c r="Z2144" i="1"/>
  <c r="Z2145" i="1" a="1"/>
  <c r="Z2145" i="1" s="1"/>
  <c r="Z2146" i="1" a="1"/>
  <c r="Z2146" i="1" s="1"/>
  <c r="Z2147" i="1" a="1"/>
  <c r="Z2147" i="1" s="1"/>
  <c r="Z2148" i="1" a="1"/>
  <c r="Z2148" i="1" s="1"/>
  <c r="Z2149" i="1" a="1"/>
  <c r="Z2149" i="1"/>
  <c r="Z2150" i="1" a="1"/>
  <c r="Z2150" i="1" s="1"/>
  <c r="Z2151" i="1" a="1"/>
  <c r="Z2151" i="1" s="1"/>
  <c r="Z2152" i="1" a="1"/>
  <c r="Z2152" i="1" s="1"/>
  <c r="Z2153" i="1" a="1"/>
  <c r="Z2153" i="1" s="1"/>
  <c r="Z2154" i="1" a="1"/>
  <c r="Z2154" i="1" s="1"/>
  <c r="Z2155" i="1" a="1"/>
  <c r="Z2155" i="1" s="1"/>
  <c r="Z2156" i="1" a="1"/>
  <c r="Z2156" i="1" s="1"/>
  <c r="Z2157" i="1" a="1"/>
  <c r="Z2157" i="1" s="1"/>
  <c r="Z2158" i="1" a="1"/>
  <c r="Z2158" i="1"/>
  <c r="Z2159" i="1" a="1"/>
  <c r="Z2159" i="1" s="1"/>
  <c r="Z2160" i="1" a="1"/>
  <c r="Z2160" i="1" s="1"/>
  <c r="Z2161" i="1" a="1"/>
  <c r="Z2161" i="1"/>
  <c r="Z2162" i="1" a="1"/>
  <c r="Z2162" i="1"/>
  <c r="Z2163" i="1" a="1"/>
  <c r="Z2163" i="1" s="1"/>
  <c r="Z2164" i="1" a="1"/>
  <c r="Z2164" i="1" s="1"/>
  <c r="Z2165" i="1" a="1"/>
  <c r="Z2165" i="1"/>
  <c r="Z2166" i="1" a="1"/>
  <c r="Z2166" i="1"/>
  <c r="Z2167" i="1" a="1"/>
  <c r="Z2167" i="1" s="1"/>
  <c r="Z2168" i="1" a="1"/>
  <c r="Z2168" i="1" s="1"/>
  <c r="Z2169" i="1" a="1"/>
  <c r="Z2169" i="1"/>
  <c r="Z2170" i="1" a="1"/>
  <c r="Z2170" i="1" s="1"/>
  <c r="Z2171" i="1" a="1"/>
  <c r="Z2171" i="1" s="1"/>
  <c r="Z2172" i="1" a="1"/>
  <c r="Z2172" i="1" s="1"/>
  <c r="Z2173" i="1" a="1"/>
  <c r="Z2173" i="1" s="1"/>
  <c r="Z2174" i="1" a="1"/>
  <c r="Z2174" i="1" s="1"/>
  <c r="Z2175" i="1" a="1"/>
  <c r="Z2175" i="1" s="1"/>
  <c r="Z2176" i="1" a="1"/>
  <c r="Z2176" i="1" s="1"/>
  <c r="Z2177" i="1" a="1"/>
  <c r="Z2177" i="1"/>
  <c r="Z2178" i="1" a="1"/>
  <c r="Z2178" i="1" s="1"/>
  <c r="Z2179" i="1" a="1"/>
  <c r="Z2179" i="1" s="1"/>
  <c r="Z2180" i="1" a="1"/>
  <c r="Z2180" i="1"/>
  <c r="Z2181" i="1" a="1"/>
  <c r="Z2181" i="1" s="1"/>
  <c r="Z2182" i="1" a="1"/>
  <c r="Z2182" i="1" s="1"/>
  <c r="Z2183" i="1" a="1"/>
  <c r="Z2183" i="1" s="1"/>
  <c r="Z2184" i="1" a="1"/>
  <c r="Z2184" i="1" s="1"/>
  <c r="Z2185" i="1" a="1"/>
  <c r="Z2185" i="1" s="1"/>
  <c r="Z2186" i="1" a="1"/>
  <c r="Z2186" i="1" s="1"/>
  <c r="Z2187" i="1" a="1"/>
  <c r="Z2187" i="1"/>
  <c r="Z2188" i="1" a="1"/>
  <c r="Z2188" i="1" s="1"/>
  <c r="Z2189" i="1" a="1"/>
  <c r="Z2189" i="1" s="1"/>
  <c r="Z2190" i="1" a="1"/>
  <c r="Z2190" i="1" s="1"/>
  <c r="Z2191" i="1" a="1"/>
  <c r="Z2191" i="1" s="1"/>
  <c r="Z2192" i="1" a="1"/>
  <c r="Z2192" i="1" s="1"/>
  <c r="Z2193" i="1" a="1"/>
  <c r="Z2193" i="1" s="1"/>
  <c r="Z2194" i="1" a="1"/>
  <c r="Z2194" i="1"/>
  <c r="Z2195" i="1" a="1"/>
  <c r="Z2195" i="1" s="1"/>
  <c r="Z2196" i="1" a="1"/>
  <c r="Z2196" i="1" s="1"/>
  <c r="Z2197" i="1" a="1"/>
  <c r="Z2197" i="1" s="1"/>
  <c r="Z2198" i="1" a="1"/>
  <c r="Z2198" i="1" s="1"/>
  <c r="Z2199" i="1" a="1"/>
  <c r="Z2199" i="1"/>
  <c r="Z2200" i="1" a="1"/>
  <c r="Z2200" i="1" s="1"/>
  <c r="Z2201" i="1" a="1"/>
  <c r="Z2201" i="1" s="1"/>
  <c r="Z2202" i="1" a="1"/>
  <c r="Z2202" i="1"/>
  <c r="Z2203" i="1" a="1"/>
  <c r="Z2203" i="1" s="1"/>
  <c r="Z2204" i="1" a="1"/>
  <c r="Z2204" i="1" s="1"/>
  <c r="Z2205" i="1" a="1"/>
  <c r="Z2205" i="1" s="1"/>
  <c r="Z2206" i="1" a="1"/>
  <c r="Z2206" i="1" s="1"/>
  <c r="Z2207" i="1" a="1"/>
  <c r="Z2207" i="1" s="1"/>
  <c r="Z2208" i="1" a="1"/>
  <c r="Z2208" i="1" s="1"/>
  <c r="Z2209" i="1" a="1"/>
  <c r="Z2209" i="1" s="1"/>
  <c r="Z2210" i="1" a="1"/>
  <c r="Z2210" i="1" s="1"/>
  <c r="Z2211" i="1" a="1"/>
  <c r="Z2211" i="1" s="1"/>
  <c r="Z2212" i="1" a="1"/>
  <c r="Z2212" i="1"/>
  <c r="Z2213" i="1" a="1"/>
  <c r="Z2213" i="1" s="1"/>
  <c r="Z2214" i="1" a="1"/>
  <c r="Z2214" i="1" s="1"/>
  <c r="Z2215" i="1" a="1"/>
  <c r="Z2215" i="1" s="1"/>
  <c r="Z2216" i="1" a="1"/>
  <c r="Z2216" i="1" s="1"/>
  <c r="Z2217" i="1" a="1"/>
  <c r="Z2217" i="1" s="1"/>
  <c r="Z2218" i="1" a="1"/>
  <c r="Z2218" i="1" s="1"/>
  <c r="Z2219" i="1" a="1"/>
  <c r="Z2219" i="1" s="1"/>
  <c r="Z2220" i="1" a="1"/>
  <c r="Z2220" i="1" s="1"/>
  <c r="Z2221" i="1" a="1"/>
  <c r="Z2221" i="1"/>
  <c r="Z2222" i="1" a="1"/>
  <c r="Z2222" i="1" s="1"/>
  <c r="Z2223" i="1" a="1"/>
  <c r="Z2223" i="1" s="1"/>
  <c r="Z2224" i="1" a="1"/>
  <c r="Z2224" i="1" s="1"/>
  <c r="Z2225" i="1" a="1"/>
  <c r="Z2225" i="1" s="1"/>
  <c r="Z2226" i="1" a="1"/>
  <c r="Z2226" i="1" s="1"/>
  <c r="Z2227" i="1" a="1"/>
  <c r="Z2227" i="1" s="1"/>
  <c r="Z2228" i="1" a="1"/>
  <c r="Z2228" i="1" s="1"/>
  <c r="Z2229" i="1" a="1"/>
  <c r="Z2229" i="1" s="1"/>
  <c r="Z2230" i="1" a="1"/>
  <c r="Z2230" i="1" s="1"/>
  <c r="Z2231" i="1" a="1"/>
  <c r="Z2231" i="1"/>
  <c r="Z2232" i="1" a="1"/>
  <c r="Z2232" i="1" s="1"/>
  <c r="Z2233" i="1" a="1"/>
  <c r="Z2233" i="1" s="1"/>
  <c r="Z2234" i="1" a="1"/>
  <c r="Z2234" i="1"/>
  <c r="Z2235" i="1" a="1"/>
  <c r="Z2235" i="1" s="1"/>
  <c r="Z2236" i="1" a="1"/>
  <c r="Z2236" i="1"/>
  <c r="Z2237" i="1" a="1"/>
  <c r="Z2237" i="1"/>
  <c r="Z2238" i="1" a="1"/>
  <c r="Z2238" i="1" s="1"/>
  <c r="Z2239" i="1" a="1"/>
  <c r="Z2239" i="1" s="1"/>
  <c r="Z2240" i="1" a="1"/>
  <c r="Z2240" i="1" s="1"/>
  <c r="Z2241" i="1" a="1"/>
  <c r="Z2241" i="1"/>
  <c r="Z2242" i="1" a="1"/>
  <c r="Z2242" i="1" s="1"/>
  <c r="Z2243" i="1" a="1"/>
  <c r="Z2243" i="1" s="1"/>
  <c r="Z2244" i="1" a="1"/>
  <c r="Z2244" i="1" s="1"/>
  <c r="Z2245" i="1" a="1"/>
  <c r="Z2245" i="1" s="1"/>
  <c r="Z2246" i="1" a="1"/>
  <c r="Z2246" i="1" s="1"/>
  <c r="Z2247" i="1" a="1"/>
  <c r="Z2247" i="1" s="1"/>
  <c r="Z2248" i="1" a="1"/>
  <c r="Z2248" i="1" s="1"/>
  <c r="Z2249" i="1" a="1"/>
  <c r="Z2249" i="1"/>
  <c r="Z2250" i="1" a="1"/>
  <c r="Z2250" i="1" s="1"/>
  <c r="Z2251" i="1" a="1"/>
  <c r="Z2251" i="1"/>
  <c r="Z2252" i="1" a="1"/>
  <c r="Z2252" i="1" s="1"/>
  <c r="Z2253" i="1" a="1"/>
  <c r="Z2253" i="1" s="1"/>
  <c r="Z2254" i="1" a="1"/>
  <c r="Z2254" i="1" s="1"/>
  <c r="Z2255" i="1" a="1"/>
  <c r="Z2255" i="1"/>
  <c r="Z2256" i="1" a="1"/>
  <c r="Z2256" i="1" s="1"/>
  <c r="Z2257" i="1" a="1"/>
  <c r="Z2257" i="1"/>
  <c r="Z2258" i="1" a="1"/>
  <c r="Z2258" i="1" s="1"/>
  <c r="Z2259" i="1" a="1"/>
  <c r="Z2259" i="1"/>
  <c r="Z2260" i="1" a="1"/>
  <c r="Z2260" i="1"/>
  <c r="Z2261" i="1" a="1"/>
  <c r="Z2261" i="1"/>
  <c r="Z2262" i="1" a="1"/>
  <c r="Z2262" i="1" s="1"/>
  <c r="Z2263" i="1" a="1"/>
  <c r="Z2263" i="1" s="1"/>
  <c r="Z2264" i="1" a="1"/>
  <c r="Z2264" i="1" s="1"/>
  <c r="Z2265" i="1" a="1"/>
  <c r="Z2265" i="1"/>
  <c r="Z2266" i="1" a="1"/>
  <c r="Z2266" i="1" s="1"/>
  <c r="Z2267" i="1" a="1"/>
  <c r="Z2267" i="1" s="1"/>
  <c r="Z2268" i="1" a="1"/>
  <c r="Z2268" i="1" s="1"/>
  <c r="Z2269" i="1" a="1"/>
  <c r="Z2269" i="1"/>
  <c r="Z2270" i="1" a="1"/>
  <c r="Z2270" i="1" s="1"/>
  <c r="Z2271" i="1" a="1"/>
  <c r="Z2271" i="1" s="1"/>
  <c r="Z2272" i="1" a="1"/>
  <c r="Z2272" i="1" s="1"/>
  <c r="Z2273" i="1" a="1"/>
  <c r="Z2273" i="1" s="1"/>
  <c r="Z2274" i="1" a="1"/>
  <c r="Z2274" i="1" s="1"/>
  <c r="Z2275" i="1" a="1"/>
  <c r="Z2275" i="1" s="1"/>
  <c r="Z2276" i="1" a="1"/>
  <c r="Z2276" i="1"/>
  <c r="Z2277" i="1" a="1"/>
  <c r="Z2277" i="1" s="1"/>
  <c r="Z2278" i="1" a="1"/>
  <c r="Z2278" i="1" s="1"/>
  <c r="Z2279" i="1" a="1"/>
  <c r="Z2279" i="1" s="1"/>
  <c r="Z2280" i="1" a="1"/>
  <c r="Z2280" i="1" s="1"/>
  <c r="Z2281" i="1" a="1"/>
  <c r="Z2281" i="1" s="1"/>
  <c r="Z2282" i="1" a="1"/>
  <c r="Z2282" i="1" s="1"/>
  <c r="Z2283" i="1" a="1"/>
  <c r="Z2283" i="1" s="1"/>
  <c r="Z2284" i="1" a="1"/>
  <c r="Z2284" i="1" s="1"/>
  <c r="Z2285" i="1" a="1"/>
  <c r="Z2285" i="1" s="1"/>
  <c r="Z2286" i="1" a="1"/>
  <c r="Z2286" i="1"/>
  <c r="Z2287" i="1" a="1"/>
  <c r="Z2287" i="1"/>
  <c r="Z2288" i="1" a="1"/>
  <c r="Z2288" i="1" s="1"/>
  <c r="Z2289" i="1" a="1"/>
  <c r="Z2289" i="1" s="1"/>
  <c r="Z2290" i="1" a="1"/>
  <c r="Z2290" i="1" s="1"/>
  <c r="Z2291" i="1" a="1"/>
  <c r="Z2291" i="1" s="1"/>
  <c r="Z2292" i="1" a="1"/>
  <c r="Z2292" i="1" s="1"/>
  <c r="Z2293" i="1" a="1"/>
  <c r="Z2293" i="1"/>
  <c r="Z2294" i="1" a="1"/>
  <c r="Z2294" i="1" s="1"/>
  <c r="Z2295" i="1" a="1"/>
  <c r="Z2295" i="1" s="1"/>
  <c r="Z2296" i="1" a="1"/>
  <c r="Z2296" i="1" s="1"/>
  <c r="Z2297" i="1" a="1"/>
  <c r="Z2297" i="1" s="1"/>
  <c r="Z2298" i="1" a="1"/>
  <c r="Z2298" i="1" s="1"/>
  <c r="Z2299" i="1" a="1"/>
  <c r="Z2299" i="1" s="1"/>
  <c r="Z2300" i="1" a="1"/>
  <c r="Z2300" i="1" s="1"/>
  <c r="Z2301" i="1" a="1"/>
  <c r="Z2301" i="1" s="1"/>
  <c r="Z2302" i="1" a="1"/>
  <c r="Z2302" i="1" s="1"/>
  <c r="Z2303" i="1" a="1"/>
  <c r="Z2303" i="1" s="1"/>
  <c r="Z2304" i="1" a="1"/>
  <c r="Z2304" i="1" s="1"/>
  <c r="Z2305" i="1" a="1"/>
  <c r="Z2305" i="1" s="1"/>
  <c r="Z2306" i="1" a="1"/>
  <c r="Z2306" i="1" s="1"/>
  <c r="Z2307" i="1" a="1"/>
  <c r="Z2307" i="1"/>
  <c r="Z2308" i="1" a="1"/>
  <c r="Z2308" i="1" s="1"/>
  <c r="Z2309" i="1" a="1"/>
  <c r="Z2309" i="1"/>
  <c r="Z2310" i="1" a="1"/>
  <c r="Z2310" i="1"/>
  <c r="Z2311" i="1" a="1"/>
  <c r="Z2311" i="1" s="1"/>
  <c r="Z2312" i="1" a="1"/>
  <c r="Z2312" i="1" s="1"/>
  <c r="Z2313" i="1" a="1"/>
  <c r="Z2313" i="1" s="1"/>
  <c r="Z2314" i="1" a="1"/>
  <c r="Z2314" i="1" s="1"/>
  <c r="Z2315" i="1" a="1"/>
  <c r="Z2315" i="1"/>
  <c r="Z2316" i="1" a="1"/>
  <c r="Z2316" i="1" s="1"/>
  <c r="Z2317" i="1" a="1"/>
  <c r="Z2317" i="1" s="1"/>
  <c r="Z2318" i="1" a="1"/>
  <c r="Z2318" i="1" s="1"/>
  <c r="Z2319" i="1" a="1"/>
  <c r="Z2319" i="1"/>
  <c r="Z2320" i="1" a="1"/>
  <c r="Z2320" i="1" s="1"/>
  <c r="Z2321" i="1" a="1"/>
  <c r="Z2321" i="1" s="1"/>
  <c r="Z2322" i="1" a="1"/>
  <c r="Z2322" i="1" s="1"/>
  <c r="Z2323" i="1" a="1"/>
  <c r="Z2323" i="1" s="1"/>
  <c r="Z2324" i="1" a="1"/>
  <c r="Z2324" i="1"/>
  <c r="Z2325" i="1" a="1"/>
  <c r="Z2325" i="1" s="1"/>
  <c r="Z2326" i="1" a="1"/>
  <c r="Z2326" i="1"/>
  <c r="Z2327" i="1" a="1"/>
  <c r="Z2327" i="1" s="1"/>
  <c r="Z2328" i="1" a="1"/>
  <c r="Z2328" i="1" s="1"/>
  <c r="Z2329" i="1" a="1"/>
  <c r="Z2329" i="1" s="1"/>
  <c r="Z2330" i="1" a="1"/>
  <c r="Z2330" i="1" s="1"/>
  <c r="Z2331" i="1" a="1"/>
  <c r="Z2331" i="1" s="1"/>
  <c r="Z2332" i="1" a="1"/>
  <c r="Z2332" i="1" s="1"/>
  <c r="Z2333" i="1" a="1"/>
  <c r="Z2333" i="1" s="1"/>
  <c r="Z2334" i="1" a="1"/>
  <c r="Z2334" i="1" s="1"/>
  <c r="Z2335" i="1" a="1"/>
  <c r="Z2335" i="1" s="1"/>
  <c r="Z2336" i="1" a="1"/>
  <c r="Z2336" i="1"/>
  <c r="Z2337" i="1" a="1"/>
  <c r="Z2337" i="1" s="1"/>
  <c r="Z2338" i="1" a="1"/>
  <c r="Z2338" i="1" s="1"/>
  <c r="Z2339" i="1" a="1"/>
  <c r="Z2339" i="1" s="1"/>
  <c r="Z2340" i="1" a="1"/>
  <c r="Z2340" i="1" s="1"/>
  <c r="Z2341" i="1" a="1"/>
  <c r="Z2341" i="1" s="1"/>
  <c r="Z2342" i="1" a="1"/>
  <c r="Z2342" i="1" s="1"/>
  <c r="Z2343" i="1" a="1"/>
  <c r="Z2343" i="1"/>
  <c r="Z2344" i="1" a="1"/>
  <c r="Z2344" i="1"/>
  <c r="Z2345" i="1" a="1"/>
  <c r="Z2345" i="1" s="1"/>
  <c r="Z2346" i="1" a="1"/>
  <c r="Z2346" i="1"/>
  <c r="Z2347" i="1" a="1"/>
  <c r="Z2347" i="1" s="1"/>
  <c r="Z2348" i="1" a="1"/>
  <c r="Z2348" i="1" s="1"/>
  <c r="Z2349" i="1" a="1"/>
  <c r="Z2349" i="1" s="1"/>
  <c r="Z2350" i="1" a="1"/>
  <c r="Z2350" i="1" s="1"/>
  <c r="Z2351" i="1" a="1"/>
  <c r="Z2351" i="1"/>
  <c r="Z2352" i="1" a="1"/>
  <c r="Z2352" i="1" s="1"/>
  <c r="Z2353" i="1" a="1"/>
  <c r="Z2353" i="1"/>
  <c r="Z2354" i="1" a="1"/>
  <c r="Z2354" i="1" s="1"/>
  <c r="Z2355" i="1" a="1"/>
  <c r="Z2355" i="1" s="1"/>
  <c r="Z2356" i="1" a="1"/>
  <c r="Z2356" i="1" s="1"/>
  <c r="Z2357" i="1" a="1"/>
  <c r="Z2357" i="1"/>
  <c r="Z2358" i="1" a="1"/>
  <c r="Z2358" i="1" s="1"/>
  <c r="Z2359" i="1" a="1"/>
  <c r="Z2359" i="1"/>
  <c r="Z2360" i="1" a="1"/>
  <c r="Z2360" i="1"/>
  <c r="Z2361" i="1" a="1"/>
  <c r="Z2361" i="1" s="1"/>
  <c r="Z2362" i="1" a="1"/>
  <c r="Z2362" i="1" s="1"/>
  <c r="Z2363" i="1" a="1"/>
  <c r="Z2363" i="1" s="1"/>
  <c r="Z2364" i="1" a="1"/>
  <c r="Z2364" i="1" s="1"/>
  <c r="Z2365" i="1" a="1"/>
  <c r="Z2365" i="1" s="1"/>
  <c r="Z2366" i="1" a="1"/>
  <c r="Z2366" i="1" s="1"/>
  <c r="Z2367" i="1" a="1"/>
  <c r="Z2367" i="1" s="1"/>
  <c r="Z2368" i="1" a="1"/>
  <c r="Z2368" i="1"/>
  <c r="Z2369" i="1" a="1"/>
  <c r="Z2369" i="1" s="1"/>
  <c r="Z2370" i="1" a="1"/>
  <c r="Z2370" i="1" s="1"/>
  <c r="Z2371" i="1" a="1"/>
  <c r="Z2371" i="1"/>
  <c r="Z2372" i="1" a="1"/>
  <c r="Z2372" i="1" s="1"/>
  <c r="Z2373" i="1" a="1"/>
  <c r="Z2373" i="1" s="1"/>
  <c r="Z2374" i="1" a="1"/>
  <c r="Z2374" i="1" s="1"/>
  <c r="Z2375" i="1" a="1"/>
  <c r="Z2375" i="1" s="1"/>
  <c r="Z2376" i="1" a="1"/>
  <c r="Z2376" i="1" s="1"/>
  <c r="Z2377" i="1" a="1"/>
  <c r="Z2377" i="1" s="1"/>
  <c r="Z2378" i="1" a="1"/>
  <c r="Z2378" i="1" s="1"/>
  <c r="Z2379" i="1" a="1"/>
  <c r="Z2379" i="1" s="1"/>
  <c r="Z2380" i="1" a="1"/>
  <c r="Z2380" i="1" s="1"/>
  <c r="Z2381" i="1" a="1"/>
  <c r="Z2381" i="1" s="1"/>
  <c r="Z2382" i="1" a="1"/>
  <c r="Z2382" i="1" s="1"/>
  <c r="Z2383" i="1" a="1"/>
  <c r="Z2383" i="1" s="1"/>
  <c r="Z2384" i="1" a="1"/>
  <c r="Z2384" i="1"/>
  <c r="Z2385" i="1" a="1"/>
  <c r="Z2385" i="1" s="1"/>
  <c r="Z2386" i="1" a="1"/>
  <c r="Z2386" i="1" s="1"/>
  <c r="Z2387" i="1" a="1"/>
  <c r="Z2387" i="1" s="1"/>
  <c r="Z2388" i="1" a="1"/>
  <c r="Z2388" i="1" s="1"/>
  <c r="Z2389" i="1" a="1"/>
  <c r="Z2389" i="1" s="1"/>
  <c r="Z2390" i="1" a="1"/>
  <c r="Z2390" i="1" s="1"/>
  <c r="Z2391" i="1" a="1"/>
  <c r="Z2391" i="1" s="1"/>
  <c r="Z2392" i="1" a="1"/>
  <c r="Z2392" i="1" s="1"/>
  <c r="Z2393" i="1" a="1"/>
  <c r="Z2393" i="1"/>
  <c r="Z2394" i="1" a="1"/>
  <c r="Z2394" i="1"/>
  <c r="Z2395" i="1" a="1"/>
  <c r="Z2395" i="1" s="1"/>
  <c r="Z2396" i="1" a="1"/>
  <c r="Z2396" i="1"/>
  <c r="Z2397" i="1" a="1"/>
  <c r="Z2397" i="1" s="1"/>
  <c r="Z2398" i="1" a="1"/>
  <c r="Z2398" i="1" s="1"/>
  <c r="Z2399" i="1" a="1"/>
  <c r="Z2399" i="1" s="1"/>
  <c r="Z2400" i="1" a="1"/>
  <c r="Z2400" i="1" s="1"/>
  <c r="Z2401" i="1" a="1"/>
  <c r="Z2401" i="1" s="1"/>
  <c r="Z2402" i="1" a="1"/>
  <c r="Z2402" i="1"/>
  <c r="Z2403" i="1" a="1"/>
  <c r="Z2403" i="1" s="1"/>
  <c r="Z2404" i="1" a="1"/>
  <c r="Z2404" i="1" s="1"/>
  <c r="Z2405" i="1" a="1"/>
  <c r="Z2405" i="1" s="1"/>
  <c r="Z2406" i="1" a="1"/>
  <c r="Z2406" i="1" s="1"/>
  <c r="Z2407" i="1" a="1"/>
  <c r="Z2407" i="1" s="1"/>
  <c r="Z2408" i="1" a="1"/>
  <c r="Z2408" i="1" s="1"/>
  <c r="Z2409" i="1" a="1"/>
  <c r="Z2409" i="1" s="1"/>
  <c r="Z2410" i="1" a="1"/>
  <c r="Z2410" i="1"/>
  <c r="Z2411" i="1" a="1"/>
  <c r="Z2411" i="1"/>
  <c r="Z2412" i="1" a="1"/>
  <c r="Z2412" i="1" s="1"/>
  <c r="Z2413" i="1" a="1"/>
  <c r="Z2413" i="1" s="1"/>
  <c r="Z2414" i="1" a="1"/>
  <c r="Z2414" i="1" s="1"/>
  <c r="Z2415" i="1" a="1"/>
  <c r="Z2415" i="1" s="1"/>
  <c r="Z2416" i="1" a="1"/>
  <c r="Z2416" i="1" s="1"/>
  <c r="Z2417" i="1" a="1"/>
  <c r="Z2417" i="1"/>
  <c r="Z2418" i="1" a="1"/>
  <c r="Z2418" i="1"/>
  <c r="Z2419" i="1" a="1"/>
  <c r="Z2419" i="1"/>
  <c r="Z2420" i="1" a="1"/>
  <c r="Z2420" i="1" s="1"/>
  <c r="Z2421" i="1" a="1"/>
  <c r="Z2421" i="1"/>
  <c r="Z2422" i="1" a="1"/>
  <c r="Z2422" i="1" s="1"/>
  <c r="Z2423" i="1" a="1"/>
  <c r="Z2423" i="1" s="1"/>
  <c r="Z2424" i="1" a="1"/>
  <c r="Z2424" i="1" s="1"/>
  <c r="Z2425" i="1" a="1"/>
  <c r="Z2425" i="1" s="1"/>
  <c r="Z2426" i="1" a="1"/>
  <c r="Z2426" i="1" s="1"/>
  <c r="Z2427" i="1" a="1"/>
  <c r="Z2427" i="1" s="1"/>
  <c r="Z2428" i="1" a="1"/>
  <c r="Z2428" i="1"/>
  <c r="Z2429" i="1" a="1"/>
  <c r="Z2429" i="1" s="1"/>
  <c r="Z2430" i="1" a="1"/>
  <c r="Z2430" i="1" s="1"/>
  <c r="Z2431" i="1" a="1"/>
  <c r="Z2431" i="1" s="1"/>
  <c r="Z2432" i="1" a="1"/>
  <c r="Z2432" i="1" s="1"/>
  <c r="Z2433" i="1" a="1"/>
  <c r="Z2433" i="1" s="1"/>
  <c r="Z2434" i="1" a="1"/>
  <c r="Z2434" i="1"/>
  <c r="Z2435" i="1" a="1"/>
  <c r="Z2435" i="1" s="1"/>
  <c r="Z2436" i="1" a="1"/>
  <c r="Z2436" i="1" s="1"/>
  <c r="Z2437" i="1" a="1"/>
  <c r="Z2437" i="1" s="1"/>
  <c r="Z2438" i="1" a="1"/>
  <c r="Z2438" i="1" s="1"/>
  <c r="Z2439" i="1" a="1"/>
  <c r="Z2439" i="1" s="1"/>
  <c r="Z2440" i="1" a="1"/>
  <c r="Z2440" i="1" s="1"/>
  <c r="Z2441" i="1" a="1"/>
  <c r="Z2441" i="1" s="1"/>
  <c r="Z2442" i="1" a="1"/>
  <c r="Z2442" i="1" s="1"/>
  <c r="Z2443" i="1" a="1"/>
  <c r="Z2443" i="1" s="1"/>
  <c r="Z2444" i="1" a="1"/>
  <c r="Z2444" i="1" s="1"/>
  <c r="Z2445" i="1" a="1"/>
  <c r="Z2445" i="1" s="1"/>
  <c r="Z2446" i="1" a="1"/>
  <c r="Z2446" i="1" s="1"/>
  <c r="Z2447" i="1" a="1"/>
  <c r="Z2447" i="1" s="1"/>
  <c r="Z2448" i="1" a="1"/>
  <c r="Z2448" i="1" s="1"/>
  <c r="Z2449" i="1" a="1"/>
  <c r="Z2449" i="1"/>
  <c r="Z2450" i="1" a="1"/>
  <c r="Z2450" i="1" s="1"/>
  <c r="Z2451" i="1" a="1"/>
  <c r="Z2451" i="1" s="1"/>
  <c r="Z2452" i="1" a="1"/>
  <c r="Z2452" i="1" s="1"/>
  <c r="Z2453" i="1" a="1"/>
  <c r="Z2453" i="1" s="1"/>
  <c r="Z2454" i="1" a="1"/>
  <c r="Z2454" i="1" s="1"/>
  <c r="Z2455" i="1" a="1"/>
  <c r="Z2455" i="1" s="1"/>
  <c r="Z2456" i="1" a="1"/>
  <c r="Z2456" i="1" s="1"/>
  <c r="Z2457" i="1" a="1"/>
  <c r="Z2457" i="1" s="1"/>
  <c r="Z2458" i="1" a="1"/>
  <c r="Z2458" i="1" s="1"/>
  <c r="Z2459" i="1" a="1"/>
  <c r="Z2459" i="1" s="1"/>
  <c r="Z2460" i="1" a="1"/>
  <c r="Z2460" i="1" s="1"/>
  <c r="Z2461" i="1" a="1"/>
  <c r="Z2461" i="1" s="1"/>
  <c r="Z2462" i="1" a="1"/>
  <c r="Z2462" i="1" s="1"/>
  <c r="Z2463" i="1" a="1"/>
  <c r="Z2463" i="1" s="1"/>
  <c r="Z2464" i="1" a="1"/>
  <c r="Z2464" i="1" s="1"/>
  <c r="Z2465" i="1" a="1"/>
  <c r="Z2465" i="1"/>
  <c r="Z2466" i="1" a="1"/>
  <c r="Z2466" i="1" s="1"/>
  <c r="Z2467" i="1" a="1"/>
  <c r="Z2467" i="1" s="1"/>
  <c r="Z2468" i="1" a="1"/>
  <c r="Z2468" i="1" s="1"/>
  <c r="Z2469" i="1" a="1"/>
  <c r="Z2469" i="1" s="1"/>
  <c r="Z2470" i="1" a="1"/>
  <c r="Z2470" i="1"/>
  <c r="Z2471" i="1" a="1"/>
  <c r="Z2471" i="1"/>
  <c r="Z2472" i="1" a="1"/>
  <c r="Z2472" i="1" s="1"/>
  <c r="Z2473" i="1" a="1"/>
  <c r="Z2473" i="1" s="1"/>
  <c r="Z2474" i="1" a="1"/>
  <c r="Z2474" i="1" s="1"/>
  <c r="Z2475" i="1" a="1"/>
  <c r="Z2475" i="1" s="1"/>
  <c r="Z2476" i="1" a="1"/>
  <c r="Z2476" i="1" s="1"/>
  <c r="Z2477" i="1" a="1"/>
  <c r="Z2477" i="1" s="1"/>
  <c r="Z2478" i="1" a="1"/>
  <c r="Z2478" i="1" s="1"/>
  <c r="Z2479" i="1" a="1"/>
  <c r="Z2479" i="1" s="1"/>
  <c r="Z2480" i="1" a="1"/>
  <c r="Z2480" i="1" s="1"/>
  <c r="Z2481" i="1" a="1"/>
  <c r="Z2481" i="1" s="1"/>
  <c r="Z2482" i="1" a="1"/>
  <c r="Z2482" i="1" s="1"/>
  <c r="Z2483" i="1" a="1"/>
  <c r="Z2483" i="1" s="1"/>
  <c r="Z2484" i="1" a="1"/>
  <c r="Z2484" i="1" s="1"/>
  <c r="Z2485" i="1" a="1"/>
  <c r="Z2485" i="1" s="1"/>
  <c r="Z2486" i="1" a="1"/>
  <c r="Z2486" i="1" s="1"/>
  <c r="Z2487" i="1" a="1"/>
  <c r="Z2487" i="1" s="1"/>
  <c r="Z2488" i="1" a="1"/>
  <c r="Z2488" i="1"/>
  <c r="Z2489" i="1" a="1"/>
  <c r="Z2489" i="1" s="1"/>
  <c r="Z2490" i="1" a="1"/>
  <c r="Z2490" i="1" s="1"/>
  <c r="Z2491" i="1" a="1"/>
  <c r="Z2491" i="1" s="1"/>
  <c r="Z2492" i="1" a="1"/>
  <c r="Z2492" i="1"/>
  <c r="Z2493" i="1" a="1"/>
  <c r="Z2493" i="1" s="1"/>
  <c r="Z2494" i="1" a="1"/>
  <c r="Z2494" i="1" s="1"/>
  <c r="Z2495" i="1" a="1"/>
  <c r="Z2495" i="1"/>
  <c r="Z2496" i="1" a="1"/>
  <c r="Z2496" i="1" s="1"/>
  <c r="Z2497" i="1" a="1"/>
  <c r="Z2497" i="1"/>
  <c r="Z2498" i="1" a="1"/>
  <c r="Z2498" i="1" s="1"/>
  <c r="Z2499" i="1" a="1"/>
  <c r="Z2499" i="1" s="1"/>
  <c r="Z2500" i="1" a="1"/>
  <c r="Z2500" i="1" s="1"/>
  <c r="Z2501" i="1" a="1"/>
  <c r="Z2501" i="1" s="1"/>
  <c r="Z2502" i="1" a="1"/>
  <c r="Z2502" i="1" s="1"/>
  <c r="Z2503" i="1" a="1"/>
  <c r="Z2503" i="1" s="1"/>
  <c r="Z2504" i="1" a="1"/>
  <c r="Z2504" i="1" s="1"/>
  <c r="Z2505" i="1" a="1"/>
  <c r="Z2505" i="1" s="1"/>
  <c r="Z2506" i="1" a="1"/>
  <c r="Z2506" i="1" s="1"/>
  <c r="Z2507" i="1" a="1"/>
  <c r="Z2507" i="1" s="1"/>
  <c r="Z2508" i="1" a="1"/>
  <c r="Z2508" i="1" s="1"/>
  <c r="Z2509" i="1" a="1"/>
  <c r="Z2509" i="1"/>
  <c r="Z2510" i="1" a="1"/>
  <c r="Z2510" i="1" s="1"/>
  <c r="Z2511" i="1" a="1"/>
  <c r="Z2511" i="1" s="1"/>
  <c r="Z2512" i="1" a="1"/>
  <c r="Z2512" i="1" s="1"/>
  <c r="Z2513" i="1" a="1"/>
  <c r="Z2513" i="1" s="1"/>
  <c r="Z2514" i="1" a="1"/>
  <c r="Z2514" i="1" s="1"/>
  <c r="Z2515" i="1" a="1"/>
  <c r="Z2515" i="1" s="1"/>
  <c r="Z2516" i="1" a="1"/>
  <c r="Z2516" i="1"/>
  <c r="Z2517" i="1" a="1"/>
  <c r="Z2517" i="1"/>
  <c r="Z2518" i="1" a="1"/>
  <c r="Z2518" i="1" s="1"/>
  <c r="Z2519" i="1" a="1"/>
  <c r="Z2519" i="1" s="1"/>
  <c r="Z2520" i="1" a="1"/>
  <c r="Z2520" i="1" s="1"/>
  <c r="Z2521" i="1" a="1"/>
  <c r="Z2521" i="1" s="1"/>
  <c r="Z2522" i="1" a="1"/>
  <c r="Z2522" i="1"/>
  <c r="Z2523" i="1" a="1"/>
  <c r="Z2523" i="1" s="1"/>
  <c r="Z2524" i="1" a="1"/>
  <c r="Z2524" i="1" s="1"/>
  <c r="Z2525" i="1" a="1"/>
  <c r="Z2525" i="1" s="1"/>
  <c r="Z2526" i="1" a="1"/>
  <c r="Z2526" i="1" s="1"/>
  <c r="Z2527" i="1" a="1"/>
  <c r="Z2527" i="1" s="1"/>
  <c r="Z2528" i="1" a="1"/>
  <c r="Z2528" i="1" s="1"/>
  <c r="Z2529" i="1" a="1"/>
  <c r="Z2529" i="1" s="1"/>
  <c r="Z2530" i="1" a="1"/>
  <c r="Z2530" i="1" s="1"/>
  <c r="Z2531" i="1" a="1"/>
  <c r="Z2531" i="1" s="1"/>
  <c r="Z2532" i="1" a="1"/>
  <c r="Z2532" i="1" s="1"/>
  <c r="Z2533" i="1" a="1"/>
  <c r="Z2533" i="1"/>
  <c r="Z2534" i="1" a="1"/>
  <c r="Z2534" i="1" s="1"/>
  <c r="Z2535" i="1" a="1"/>
  <c r="Z2535" i="1"/>
  <c r="Z2536" i="1" a="1"/>
  <c r="Z2536" i="1"/>
  <c r="Z2537" i="1" a="1"/>
  <c r="Z2537" i="1"/>
  <c r="Z2538" i="1" a="1"/>
  <c r="Z2538" i="1" s="1"/>
  <c r="Z2539" i="1" a="1"/>
  <c r="Z2539" i="1"/>
  <c r="Z2540" i="1" a="1"/>
  <c r="Z2540" i="1"/>
  <c r="Z2541" i="1" a="1"/>
  <c r="Z2541" i="1"/>
  <c r="Z2542" i="1" a="1"/>
  <c r="Z2542" i="1" s="1"/>
  <c r="Z2543" i="1" a="1"/>
  <c r="Z2543" i="1"/>
  <c r="Z2544" i="1" a="1"/>
  <c r="Z2544" i="1" s="1"/>
  <c r="Z2545" i="1" a="1"/>
  <c r="Z2545" i="1" s="1"/>
  <c r="Z2546" i="1" a="1"/>
  <c r="Z2546" i="1" s="1"/>
  <c r="Z2547" i="1" a="1"/>
  <c r="Z2547" i="1" s="1"/>
  <c r="Z2548" i="1" a="1"/>
  <c r="Z2548" i="1" s="1"/>
  <c r="Z2549" i="1" a="1"/>
  <c r="Z2549" i="1" s="1"/>
  <c r="Z2550" i="1" a="1"/>
  <c r="Z2550" i="1" s="1"/>
  <c r="Z2551" i="1" a="1"/>
  <c r="Z2551" i="1" s="1"/>
  <c r="Z2552" i="1" a="1"/>
  <c r="Z2552" i="1" s="1"/>
  <c r="Z2553" i="1" a="1"/>
  <c r="Z2553" i="1" s="1"/>
  <c r="Z2554" i="1" a="1"/>
  <c r="Z2554" i="1" s="1"/>
  <c r="Z2555" i="1" a="1"/>
  <c r="Z2555" i="1" s="1"/>
  <c r="Z2556" i="1" a="1"/>
  <c r="Z2556" i="1" s="1"/>
  <c r="Z2557" i="1" a="1"/>
  <c r="Z2557" i="1" s="1"/>
  <c r="Z2558" i="1" a="1"/>
  <c r="Z2558" i="1" s="1"/>
  <c r="Z2559" i="1" a="1"/>
  <c r="Z2559" i="1" s="1"/>
  <c r="Z2560" i="1" a="1"/>
  <c r="Z2560" i="1" s="1"/>
  <c r="Z2561" i="1" a="1"/>
  <c r="Z2561" i="1"/>
  <c r="Z2562" i="1" a="1"/>
  <c r="Z2562" i="1" s="1"/>
  <c r="Z2563" i="1" a="1"/>
  <c r="Z2563" i="1" s="1"/>
  <c r="Z2564" i="1" a="1"/>
  <c r="Z2564" i="1" s="1"/>
  <c r="Z2565" i="1" a="1"/>
  <c r="Z2565" i="1" s="1"/>
  <c r="Z2566" i="1" a="1"/>
  <c r="Z2566" i="1" s="1"/>
  <c r="Z2567" i="1" a="1"/>
  <c r="Z2567" i="1" s="1"/>
  <c r="Z2568" i="1" a="1"/>
  <c r="Z2568" i="1" s="1"/>
  <c r="Z2569" i="1" a="1"/>
  <c r="Z2569" i="1" s="1"/>
  <c r="Z2570" i="1" a="1"/>
  <c r="Z2570" i="1" s="1"/>
  <c r="Z2571" i="1" a="1"/>
  <c r="Z2571" i="1" s="1"/>
  <c r="Z2572" i="1" a="1"/>
  <c r="Z2572" i="1" s="1"/>
  <c r="Z2573" i="1" a="1"/>
  <c r="Z2573" i="1" s="1"/>
  <c r="Z2574" i="1" a="1"/>
  <c r="Z2574" i="1" s="1"/>
  <c r="Z2575" i="1" a="1"/>
  <c r="Z2575" i="1" s="1"/>
  <c r="Z2576" i="1" a="1"/>
  <c r="Z2576" i="1" s="1"/>
  <c r="Z2577" i="1" a="1"/>
  <c r="Z2577" i="1" s="1"/>
  <c r="Z2578" i="1" a="1"/>
  <c r="Z2578" i="1" s="1"/>
  <c r="Z2579" i="1" a="1"/>
  <c r="Z2579" i="1" s="1"/>
  <c r="Z2580" i="1" a="1"/>
  <c r="Z2580" i="1" s="1"/>
  <c r="Z2581" i="1" a="1"/>
  <c r="Z2581" i="1" s="1"/>
  <c r="Z2582" i="1" a="1"/>
  <c r="Z2582" i="1" s="1"/>
  <c r="Z2583" i="1" a="1"/>
  <c r="Z2583" i="1" s="1"/>
  <c r="Z2584" i="1" a="1"/>
  <c r="Z2584" i="1"/>
  <c r="Z2585" i="1" a="1"/>
  <c r="Z2585" i="1"/>
  <c r="Z2586" i="1" a="1"/>
  <c r="Z2586" i="1"/>
  <c r="Z2587" i="1" a="1"/>
  <c r="Z2587" i="1" s="1"/>
  <c r="Z2588" i="1" a="1"/>
  <c r="Z2588" i="1"/>
  <c r="Z2589" i="1" a="1"/>
  <c r="Z2589" i="1"/>
  <c r="Z2590" i="1" a="1"/>
  <c r="Z2590" i="1"/>
  <c r="Z2591" i="1" a="1"/>
  <c r="Z2591" i="1" s="1"/>
  <c r="Z2592" i="1" a="1"/>
  <c r="Z2592" i="1" s="1"/>
  <c r="Z2593" i="1" a="1"/>
  <c r="Z2593" i="1" s="1"/>
  <c r="Z2594" i="1" a="1"/>
  <c r="Z2594" i="1" s="1"/>
  <c r="Z2595" i="1" a="1"/>
  <c r="Z2595" i="1" s="1"/>
  <c r="Z2596" i="1" a="1"/>
  <c r="Z2596" i="1" s="1"/>
  <c r="Z2597" i="1" a="1"/>
  <c r="Z2597" i="1" s="1"/>
  <c r="Z2598" i="1" a="1"/>
  <c r="Z2598" i="1" s="1"/>
  <c r="Z2599" i="1" a="1"/>
  <c r="Z2599" i="1" s="1"/>
  <c r="Z2600" i="1" a="1"/>
  <c r="Z2600" i="1" s="1"/>
  <c r="Z2601" i="1" a="1"/>
  <c r="Z2601" i="1" s="1"/>
  <c r="Z2602" i="1" a="1"/>
  <c r="Z2602" i="1" s="1"/>
  <c r="Z2603" i="1" a="1"/>
  <c r="Z2603" i="1" s="1"/>
  <c r="Z2604" i="1" a="1"/>
  <c r="Z2604" i="1" s="1"/>
  <c r="Z2605" i="1" a="1"/>
  <c r="Z2605" i="1" s="1"/>
  <c r="Z2606" i="1" a="1"/>
  <c r="Z2606" i="1"/>
  <c r="Z2607" i="1" a="1"/>
  <c r="Z2607" i="1" s="1"/>
  <c r="Z2608" i="1" a="1"/>
  <c r="Z2608" i="1" s="1"/>
  <c r="Z2609" i="1" a="1"/>
  <c r="Z2609" i="1" s="1"/>
  <c r="Z2610" i="1" a="1"/>
  <c r="Z2610" i="1"/>
  <c r="Z2611" i="1" a="1"/>
  <c r="Z2611" i="1" s="1"/>
  <c r="Z2612" i="1" a="1"/>
  <c r="Z2612" i="1" s="1"/>
  <c r="Z2613" i="1" a="1"/>
  <c r="Z2613" i="1" s="1"/>
  <c r="Z2614" i="1" a="1"/>
  <c r="Z2614" i="1"/>
  <c r="Z2615" i="1" a="1"/>
  <c r="Z2615" i="1" s="1"/>
  <c r="Z2616" i="1" a="1"/>
  <c r="Z2616" i="1" s="1"/>
  <c r="Z2617" i="1" a="1"/>
  <c r="Z2617" i="1" s="1"/>
  <c r="Z2618" i="1" a="1"/>
  <c r="Z2618" i="1" s="1"/>
  <c r="Z2619" i="1" a="1"/>
  <c r="Z2619" i="1" s="1"/>
  <c r="Z2620" i="1" a="1"/>
  <c r="Z2620" i="1" s="1"/>
  <c r="Z2621" i="1" a="1"/>
  <c r="Z2621" i="1" s="1"/>
  <c r="Z2622" i="1" a="1"/>
  <c r="Z2622" i="1" s="1"/>
  <c r="Z2623" i="1" a="1"/>
  <c r="Z2623" i="1" s="1"/>
  <c r="Z2624" i="1" a="1"/>
  <c r="Z2624" i="1" s="1"/>
  <c r="Z2625" i="1" a="1"/>
  <c r="Z2625" i="1" s="1"/>
  <c r="Z2626" i="1" a="1"/>
  <c r="Z2626" i="1" s="1"/>
  <c r="Z2627" i="1" a="1"/>
  <c r="Z2627" i="1" s="1"/>
  <c r="Z2628" i="1" a="1"/>
  <c r="Z2628" i="1" s="1"/>
  <c r="Z2629" i="1" a="1"/>
  <c r="Z2629" i="1" s="1"/>
  <c r="Z2630" i="1" a="1"/>
  <c r="Z2630" i="1" s="1"/>
  <c r="Z2631" i="1" a="1"/>
  <c r="Z2631" i="1" s="1"/>
  <c r="Z2632" i="1" a="1"/>
  <c r="Z2632" i="1" s="1"/>
  <c r="Z2633" i="1" a="1"/>
  <c r="Z2633" i="1"/>
  <c r="Z2634" i="1" a="1"/>
  <c r="Z2634" i="1"/>
  <c r="Z2635" i="1" a="1"/>
  <c r="Z2635" i="1"/>
  <c r="Z2636" i="1" a="1"/>
  <c r="Z2636" i="1" s="1"/>
  <c r="Z2637" i="1" a="1"/>
  <c r="Z2637" i="1"/>
  <c r="Z2638" i="1" a="1"/>
  <c r="Z2638" i="1" s="1"/>
  <c r="Z2639" i="1" a="1"/>
  <c r="Z2639" i="1" s="1"/>
  <c r="Z2640" i="1" a="1"/>
  <c r="Z2640" i="1" s="1"/>
  <c r="Z2641" i="1" a="1"/>
  <c r="Z2641" i="1" s="1"/>
  <c r="Z2642" i="1" a="1"/>
  <c r="Z2642" i="1" s="1"/>
  <c r="Z2643" i="1" a="1"/>
  <c r="Z2643" i="1" s="1"/>
  <c r="Z2644" i="1" a="1"/>
  <c r="Z2644" i="1" s="1"/>
  <c r="Z2645" i="1" a="1"/>
  <c r="Z2645" i="1" s="1"/>
  <c r="Z2646" i="1" a="1"/>
  <c r="Z2646" i="1" s="1"/>
  <c r="Z2647" i="1" a="1"/>
  <c r="Z2647" i="1"/>
  <c r="Z2648" i="1" a="1"/>
  <c r="Z2648" i="1" s="1"/>
  <c r="Z2649" i="1" a="1"/>
  <c r="Z2649" i="1" s="1"/>
  <c r="Z2650" i="1" a="1"/>
  <c r="Z2650" i="1" s="1"/>
  <c r="Z2651" i="1" a="1"/>
  <c r="Z2651" i="1" s="1"/>
  <c r="Z2652" i="1" a="1"/>
  <c r="Z2652" i="1" s="1"/>
  <c r="Z2653" i="1" a="1"/>
  <c r="Z2653" i="1" s="1"/>
  <c r="Z2654" i="1" a="1"/>
  <c r="Z2654" i="1" s="1"/>
  <c r="Z2655" i="1" a="1"/>
  <c r="Z2655" i="1" s="1"/>
  <c r="Z2656" i="1" a="1"/>
  <c r="Z2656" i="1" s="1"/>
  <c r="Z2657" i="1" a="1"/>
  <c r="Z2657" i="1" s="1"/>
  <c r="Z2658" i="1" a="1"/>
  <c r="Z2658" i="1"/>
  <c r="Z2659" i="1" a="1"/>
  <c r="Z2659" i="1" s="1"/>
  <c r="Z2660" i="1" a="1"/>
  <c r="Z2660" i="1" s="1"/>
  <c r="Z2661" i="1" a="1"/>
  <c r="Z2661" i="1" s="1"/>
  <c r="Z2662" i="1" a="1"/>
  <c r="Z2662" i="1"/>
  <c r="Z2663" i="1" a="1"/>
  <c r="Z2663" i="1"/>
  <c r="Z2664" i="1" a="1"/>
  <c r="Z2664" i="1" s="1"/>
  <c r="Z2665" i="1" a="1"/>
  <c r="Z2665" i="1" s="1"/>
  <c r="Z2666" i="1" a="1"/>
  <c r="Z2666" i="1" s="1"/>
  <c r="Z2667" i="1" a="1"/>
  <c r="Z2667" i="1" s="1"/>
  <c r="Z2668" i="1" a="1"/>
  <c r="Z2668" i="1" s="1"/>
  <c r="Z2669" i="1" a="1"/>
  <c r="Z2669" i="1" s="1"/>
  <c r="Z2670" i="1" a="1"/>
  <c r="Z2670" i="1" s="1"/>
  <c r="Z2671" i="1" a="1"/>
  <c r="Z2671" i="1" s="1"/>
  <c r="Z2672" i="1" a="1"/>
  <c r="Z2672" i="1" s="1"/>
  <c r="Z2673" i="1" a="1"/>
  <c r="Z2673" i="1" s="1"/>
  <c r="Z2674" i="1" a="1"/>
  <c r="Z2674" i="1" s="1"/>
  <c r="Z2675" i="1" a="1"/>
  <c r="Z2675" i="1" s="1"/>
  <c r="Z2676" i="1" a="1"/>
  <c r="Z2676" i="1" s="1"/>
  <c r="Z2677" i="1" a="1"/>
  <c r="Z2677" i="1" s="1"/>
  <c r="Z2678" i="1" a="1"/>
  <c r="Z2678" i="1" s="1"/>
  <c r="Z2679" i="1" a="1"/>
  <c r="Z2679" i="1" s="1"/>
  <c r="Z2680" i="1" a="1"/>
  <c r="Z2680" i="1" s="1"/>
  <c r="Z2681" i="1" a="1"/>
  <c r="Z2681" i="1" s="1"/>
  <c r="Z2682" i="1" a="1"/>
  <c r="Z2682" i="1" s="1"/>
  <c r="Z2683" i="1" a="1"/>
  <c r="Z2683" i="1"/>
  <c r="Z2684" i="1" a="1"/>
  <c r="Z2684" i="1" s="1"/>
  <c r="Z2685" i="1" a="1"/>
  <c r="Z2685" i="1" s="1"/>
  <c r="Z2686" i="1" a="1"/>
  <c r="Z2686" i="1" s="1"/>
  <c r="Z2687" i="1" a="1"/>
  <c r="Z2687" i="1" s="1"/>
  <c r="Z2688" i="1" a="1"/>
  <c r="Z2688" i="1" s="1"/>
  <c r="Z2689" i="1" a="1"/>
  <c r="Z2689" i="1" s="1"/>
  <c r="Z2690" i="1" a="1"/>
  <c r="Z2690" i="1" s="1"/>
  <c r="Z2691" i="1" a="1"/>
  <c r="Z2691" i="1" s="1"/>
  <c r="Z2692" i="1" a="1"/>
  <c r="Z2692" i="1" s="1"/>
  <c r="Z2693" i="1" a="1"/>
  <c r="Z2693" i="1" s="1"/>
  <c r="Z2694" i="1" a="1"/>
  <c r="Z2694" i="1" s="1"/>
  <c r="Z2695" i="1" a="1"/>
  <c r="Z2695" i="1" s="1"/>
  <c r="Z2696" i="1" a="1"/>
  <c r="Z2696" i="1" s="1"/>
  <c r="Z2697" i="1" a="1"/>
  <c r="Z2697" i="1" s="1"/>
  <c r="Z2698" i="1" a="1"/>
  <c r="Z2698" i="1" s="1"/>
  <c r="Z2699" i="1" a="1"/>
  <c r="Z2699" i="1" s="1"/>
  <c r="Z2700" i="1" a="1"/>
  <c r="Z2700" i="1" s="1"/>
  <c r="Z2701" i="1" a="1"/>
  <c r="Z2701" i="1" s="1"/>
  <c r="Z2702" i="1" a="1"/>
  <c r="Z2702" i="1"/>
  <c r="Z2703" i="1" a="1"/>
  <c r="Z2703" i="1"/>
  <c r="Z2704" i="1" a="1"/>
  <c r="Z2704" i="1"/>
  <c r="Z2705" i="1" a="1"/>
  <c r="Z2705" i="1" s="1"/>
  <c r="Z2706" i="1" a="1"/>
  <c r="Z2706" i="1"/>
  <c r="Z2707" i="1" a="1"/>
  <c r="Z2707" i="1" s="1"/>
  <c r="Z2708" i="1" a="1"/>
  <c r="Z2708" i="1" s="1"/>
  <c r="Z2709" i="1" a="1"/>
  <c r="Z2709" i="1" s="1"/>
  <c r="Z2710" i="1" a="1"/>
  <c r="Z2710" i="1" s="1"/>
  <c r="Z2711" i="1" a="1"/>
  <c r="Z2711" i="1" s="1"/>
  <c r="Z2712" i="1" a="1"/>
  <c r="Z2712" i="1" s="1"/>
  <c r="Z2713" i="1" a="1"/>
  <c r="Z2713" i="1" s="1"/>
  <c r="Z2714" i="1" a="1"/>
  <c r="Z2714" i="1" s="1"/>
  <c r="Z2715" i="1" a="1"/>
  <c r="Z2715" i="1" s="1"/>
  <c r="Z2716" i="1" a="1"/>
  <c r="Z2716" i="1" s="1"/>
  <c r="Z2717" i="1" a="1"/>
  <c r="Z2717" i="1" s="1"/>
  <c r="Z2718" i="1" a="1"/>
  <c r="Z2718" i="1" s="1"/>
  <c r="Z2719" i="1" a="1"/>
  <c r="Z2719" i="1" s="1"/>
  <c r="Z2720" i="1" a="1"/>
  <c r="Z2720" i="1" s="1"/>
  <c r="Z2721" i="1" a="1"/>
  <c r="Z2721" i="1" s="1"/>
  <c r="Z2722" i="1" a="1"/>
  <c r="Z2722" i="1" s="1"/>
  <c r="Z2723" i="1" a="1"/>
  <c r="Z2723" i="1" s="1"/>
  <c r="Z2724" i="1" a="1"/>
  <c r="Z2724" i="1" s="1"/>
  <c r="Z2725" i="1" a="1"/>
  <c r="Z2725" i="1"/>
  <c r="Z2726" i="1" a="1"/>
  <c r="Z2726" i="1" s="1"/>
  <c r="Z2727" i="1" a="1"/>
  <c r="Z2727" i="1" s="1"/>
  <c r="Z2728" i="1" a="1"/>
  <c r="Z2728" i="1" s="1"/>
  <c r="Z2729" i="1" a="1"/>
  <c r="Z2729" i="1"/>
  <c r="Z2730" i="1" a="1"/>
  <c r="Z2730" i="1" s="1"/>
  <c r="Z2731" i="1" a="1"/>
  <c r="Z2731" i="1" s="1"/>
  <c r="Z2732" i="1" a="1"/>
  <c r="Z2732" i="1" s="1"/>
  <c r="Z2733" i="1" a="1"/>
  <c r="Z2733" i="1" s="1"/>
  <c r="Z2734" i="1" a="1"/>
  <c r="Z2734" i="1" s="1"/>
  <c r="Z2735" i="1" a="1"/>
  <c r="Z2735" i="1" s="1"/>
  <c r="Z2736" i="1" a="1"/>
  <c r="Z2736" i="1" s="1"/>
  <c r="Z2737" i="1" a="1"/>
  <c r="Z2737" i="1" s="1"/>
  <c r="Z2738" i="1" a="1"/>
  <c r="Z2738" i="1" s="1"/>
  <c r="Z2739" i="1" a="1"/>
  <c r="Z2739" i="1" s="1"/>
  <c r="Z2740" i="1" a="1"/>
  <c r="Z2740" i="1" s="1"/>
  <c r="Z2741" i="1" a="1"/>
  <c r="Z2741" i="1" s="1"/>
  <c r="Z2742" i="1" a="1"/>
  <c r="Z2742" i="1" s="1"/>
  <c r="Z2743" i="1" a="1"/>
  <c r="Z2743" i="1" s="1"/>
  <c r="Z2744" i="1" a="1"/>
  <c r="Z2744" i="1" s="1"/>
  <c r="Z2745" i="1" a="1"/>
  <c r="Z2745" i="1" s="1"/>
  <c r="Z2746" i="1" a="1"/>
  <c r="Z2746" i="1" s="1"/>
  <c r="Z2747" i="1" a="1"/>
  <c r="Z2747" i="1" s="1"/>
  <c r="Z2748" i="1" a="1"/>
  <c r="Z2748" i="1" s="1"/>
  <c r="Z2749" i="1" a="1"/>
  <c r="Z2749" i="1" s="1"/>
  <c r="Z2750" i="1" a="1"/>
  <c r="Z2750" i="1"/>
  <c r="Z2751" i="1" a="1"/>
  <c r="Z2751" i="1"/>
  <c r="Z2752" i="1" a="1"/>
  <c r="Z2752" i="1" s="1"/>
  <c r="Z2753" i="1" a="1"/>
  <c r="Z2753" i="1"/>
  <c r="Z2754" i="1" a="1"/>
  <c r="Z2754" i="1"/>
  <c r="Z2755" i="1" a="1"/>
  <c r="Z2755" i="1"/>
  <c r="Z2756" i="1" a="1"/>
  <c r="Z2756" i="1" s="1"/>
  <c r="Z2757" i="1" a="1"/>
  <c r="Z2757" i="1" s="1"/>
  <c r="Z2758" i="1" a="1"/>
  <c r="Z2758" i="1" s="1"/>
  <c r="Z2759" i="1" a="1"/>
  <c r="Z2759" i="1" s="1"/>
  <c r="Z2760" i="1" a="1"/>
  <c r="Z2760" i="1" s="1"/>
  <c r="Z2761" i="1" a="1"/>
  <c r="Z2761" i="1" s="1"/>
  <c r="Z2762" i="1" a="1"/>
  <c r="Z2762" i="1" s="1"/>
  <c r="Z2763" i="1" a="1"/>
  <c r="Z2763" i="1" s="1"/>
  <c r="Z2764" i="1" a="1"/>
  <c r="Z2764" i="1" s="1"/>
  <c r="Z2765" i="1" a="1"/>
  <c r="Z2765" i="1" s="1"/>
  <c r="Z2766" i="1" a="1"/>
  <c r="Z2766" i="1" s="1"/>
  <c r="Z2767" i="1" a="1"/>
  <c r="Z2767" i="1" s="1"/>
  <c r="Z2768" i="1" a="1"/>
  <c r="Z2768" i="1" s="1"/>
  <c r="Z2769" i="1" a="1"/>
  <c r="Z2769" i="1" s="1"/>
  <c r="Z2770" i="1" a="1"/>
  <c r="Z2770" i="1" s="1"/>
  <c r="Z2771" i="1" a="1"/>
  <c r="Z2771" i="1" s="1"/>
  <c r="Z2772" i="1" a="1"/>
  <c r="Z2772" i="1" s="1"/>
  <c r="Z2773" i="1" a="1"/>
  <c r="Z2773" i="1"/>
  <c r="Z2774" i="1" a="1"/>
  <c r="Z2774" i="1"/>
  <c r="Z2775" i="1" a="1"/>
  <c r="Z2775" i="1" s="1"/>
  <c r="Z2776" i="1" a="1"/>
  <c r="Z2776" i="1"/>
  <c r="Z2777" i="1" a="1"/>
  <c r="Z2777" i="1" s="1"/>
  <c r="Z2778" i="1" a="1"/>
  <c r="Z2778" i="1" s="1"/>
  <c r="Z2779" i="1" a="1"/>
  <c r="Z2779" i="1" s="1"/>
  <c r="Z2780" i="1" a="1"/>
  <c r="Z2780" i="1"/>
  <c r="Z2781" i="1" a="1"/>
  <c r="Z2781" i="1" s="1"/>
  <c r="Z2782" i="1" a="1"/>
  <c r="Z2782" i="1" s="1"/>
  <c r="Z2783" i="1" a="1"/>
  <c r="Z2783" i="1"/>
  <c r="Z2784" i="1" a="1"/>
  <c r="Z2784" i="1" s="1"/>
  <c r="Z2785" i="1" a="1"/>
  <c r="Z2785" i="1"/>
  <c r="Z2786" i="1" a="1"/>
  <c r="Z2786" i="1" s="1"/>
  <c r="Z2787" i="1" a="1"/>
  <c r="Z2787" i="1" s="1"/>
  <c r="Z2788" i="1" a="1"/>
  <c r="Z2788" i="1" s="1"/>
  <c r="Z2789" i="1" a="1"/>
  <c r="Z2789" i="1" s="1"/>
  <c r="Z2790" i="1" a="1"/>
  <c r="Z2790" i="1" s="1"/>
  <c r="Z2791" i="1" a="1"/>
  <c r="Z2791" i="1" s="1"/>
  <c r="Z2792" i="1" a="1"/>
  <c r="Z2792" i="1" s="1"/>
  <c r="Z2793" i="1" a="1"/>
  <c r="Z2793" i="1" s="1"/>
  <c r="Z2794" i="1" a="1"/>
  <c r="Z2794" i="1" s="1"/>
  <c r="Z2795" i="1" a="1"/>
  <c r="Z2795" i="1" s="1"/>
  <c r="Z2796" i="1" a="1"/>
  <c r="Z2796" i="1" s="1"/>
  <c r="Z2797" i="1" a="1"/>
  <c r="Z2797" i="1"/>
  <c r="Z2798" i="1" a="1"/>
  <c r="Z2798" i="1" s="1"/>
  <c r="Z2799" i="1" a="1"/>
  <c r="Z2799" i="1"/>
  <c r="Z2800" i="1" a="1"/>
  <c r="Z2800" i="1"/>
  <c r="Z2801" i="1" a="1"/>
  <c r="Z2801" i="1"/>
  <c r="Z2802" i="1" a="1"/>
  <c r="Z2802" i="1" s="1"/>
  <c r="Z2803" i="1" a="1"/>
  <c r="Z2803" i="1"/>
  <c r="Z2804" i="1" a="1"/>
  <c r="Z2804" i="1" s="1"/>
  <c r="Z2805" i="1" a="1"/>
  <c r="Z2805" i="1" s="1"/>
  <c r="Z2806" i="1" a="1"/>
  <c r="Z2806" i="1"/>
  <c r="Z2807" i="1" a="1"/>
  <c r="Z2807" i="1" s="1"/>
  <c r="Z2808" i="1" a="1"/>
  <c r="Z2808" i="1" s="1"/>
  <c r="Z2809" i="1" a="1"/>
  <c r="Z2809" i="1" s="1"/>
  <c r="Z2810" i="1" a="1"/>
  <c r="Z2810" i="1"/>
  <c r="Z2811" i="1" a="1"/>
  <c r="Z2811" i="1" s="1"/>
  <c r="Z2812" i="1" a="1"/>
  <c r="Z2812" i="1"/>
  <c r="Z2813" i="1" a="1"/>
  <c r="Z2813" i="1" s="1"/>
  <c r="Z2814" i="1" a="1"/>
  <c r="Z2814" i="1" s="1"/>
  <c r="Z2815" i="1" a="1"/>
  <c r="Z2815" i="1" s="1"/>
  <c r="Z2816" i="1" a="1"/>
  <c r="Z2816" i="1" s="1"/>
  <c r="Z2817" i="1" a="1"/>
  <c r="Z2817" i="1" s="1"/>
  <c r="Z2818" i="1" a="1"/>
  <c r="Z2818" i="1" s="1"/>
  <c r="Z2819" i="1" a="1"/>
  <c r="Z2819" i="1" s="1"/>
  <c r="Z2820" i="1" a="1"/>
  <c r="Z2820" i="1" s="1"/>
  <c r="Z2821" i="1" a="1"/>
  <c r="Z2821" i="1"/>
  <c r="Z2822" i="1" a="1"/>
  <c r="Z2822" i="1" s="1"/>
  <c r="Z2823" i="1" a="1"/>
  <c r="Z2823" i="1" s="1"/>
  <c r="Z2824" i="1" a="1"/>
  <c r="Z2824" i="1" s="1"/>
  <c r="Z2825" i="1" a="1"/>
  <c r="Z2825" i="1"/>
  <c r="Z2826" i="1" a="1"/>
  <c r="Z2826" i="1" s="1"/>
  <c r="Z2827" i="1" a="1"/>
  <c r="Z2827" i="1" s="1"/>
  <c r="Z2828" i="1" a="1"/>
  <c r="Z2828" i="1"/>
  <c r="Z2829" i="1" a="1"/>
  <c r="Z2829" i="1" s="1"/>
  <c r="Z2830" i="1" a="1"/>
  <c r="Z2830" i="1"/>
  <c r="Z2831" i="1" a="1"/>
  <c r="Z2831" i="1"/>
  <c r="Z2832" i="1" a="1"/>
  <c r="Z2832" i="1" s="1"/>
  <c r="Z2833" i="1" a="1"/>
  <c r="Z2833" i="1" s="1"/>
  <c r="Z2834" i="1" a="1"/>
  <c r="Z2834" i="1" s="1"/>
  <c r="Z2835" i="1" a="1"/>
  <c r="Z2835" i="1"/>
  <c r="Z2836" i="1" a="1"/>
  <c r="Z2836" i="1" s="1"/>
  <c r="Z2837" i="1" a="1"/>
  <c r="Z2837" i="1"/>
  <c r="Z2838" i="1" a="1"/>
  <c r="Z2838" i="1" s="1"/>
  <c r="Z2839" i="1" a="1"/>
  <c r="Z2839" i="1" s="1"/>
  <c r="Z2840" i="1" a="1"/>
  <c r="Z2840" i="1" s="1"/>
  <c r="Z2841" i="1" a="1"/>
  <c r="Z2841" i="1" s="1"/>
  <c r="Z2842" i="1" a="1"/>
  <c r="Z2842" i="1" s="1"/>
  <c r="Z2843" i="1" a="1"/>
  <c r="Z2843" i="1" s="1"/>
  <c r="Z2844" i="1" a="1"/>
  <c r="Z2844" i="1" s="1"/>
  <c r="Z2845" i="1" a="1"/>
  <c r="Z2845" i="1" s="1"/>
  <c r="Z2846" i="1" a="1"/>
  <c r="Z2846" i="1"/>
  <c r="Z2847" i="1" a="1"/>
  <c r="Z2847" i="1" s="1"/>
  <c r="Z2848" i="1" a="1"/>
  <c r="Z2848" i="1"/>
  <c r="Z2849" i="1" a="1"/>
  <c r="Z2849" i="1" s="1"/>
  <c r="Z2850" i="1" a="1"/>
  <c r="Z2850" i="1" s="1"/>
  <c r="Z2851" i="1" a="1"/>
  <c r="Z2851" i="1"/>
  <c r="Z2852" i="1" a="1"/>
  <c r="Z2852" i="1" s="1"/>
  <c r="Z2853" i="1" a="1"/>
  <c r="Z2853" i="1"/>
  <c r="Z2854" i="1" a="1"/>
  <c r="Z2854" i="1"/>
  <c r="Z2855" i="1" a="1"/>
  <c r="Z2855" i="1"/>
  <c r="Z2856" i="1" a="1"/>
  <c r="Z2856" i="1" s="1"/>
  <c r="Z2857" i="1" a="1"/>
  <c r="Z2857" i="1" s="1"/>
  <c r="Z2858" i="1" a="1"/>
  <c r="Z2858" i="1" s="1"/>
  <c r="Z2859" i="1" a="1"/>
  <c r="Z2859" i="1" s="1"/>
  <c r="Z2860" i="1" a="1"/>
  <c r="Z2860" i="1"/>
  <c r="Z2861" i="1" a="1"/>
  <c r="Z2861" i="1" s="1"/>
  <c r="Z2862" i="1" a="1"/>
  <c r="Z2862" i="1"/>
  <c r="Z2863" i="1" a="1"/>
  <c r="Z2863" i="1" s="1"/>
  <c r="Z2864" i="1" a="1"/>
  <c r="Z2864" i="1" s="1"/>
  <c r="Z2865" i="1" a="1"/>
  <c r="Z2865" i="1" s="1"/>
  <c r="Z2866" i="1" a="1"/>
  <c r="Z2866" i="1" s="1"/>
  <c r="Z2867" i="1" a="1"/>
  <c r="Z2867" i="1" s="1"/>
  <c r="Z2868" i="1" a="1"/>
  <c r="Z2868" i="1" s="1"/>
  <c r="Z2869" i="1" a="1"/>
  <c r="Z2869" i="1" s="1"/>
  <c r="Z2870" i="1" a="1"/>
  <c r="Z2870" i="1" s="1"/>
  <c r="Z2871" i="1" a="1"/>
  <c r="Z2871" i="1"/>
  <c r="Z2872" i="1" a="1"/>
  <c r="Z2872" i="1"/>
  <c r="Z2873" i="1" a="1"/>
  <c r="Z2873" i="1"/>
  <c r="Z2874" i="1" a="1"/>
  <c r="Z2874" i="1" s="1"/>
  <c r="Z2875" i="1" a="1"/>
  <c r="Z2875" i="1"/>
  <c r="Z2876" i="1" a="1"/>
  <c r="Z2876" i="1" s="1"/>
  <c r="Z2877" i="1" a="1"/>
  <c r="Z2877" i="1" s="1"/>
  <c r="Z2878" i="1" a="1"/>
  <c r="Z2878" i="1"/>
  <c r="Z2879" i="1" a="1"/>
  <c r="Z2879" i="1" s="1"/>
  <c r="Z2880" i="1" a="1"/>
  <c r="Z2880" i="1" s="1"/>
  <c r="Z2881" i="1" a="1"/>
  <c r="Z2881" i="1" s="1"/>
  <c r="Z2882" i="1" a="1"/>
  <c r="Z2882" i="1" s="1"/>
  <c r="Z2883" i="1" a="1"/>
  <c r="Z2883" i="1" s="1"/>
  <c r="Z2884" i="1" a="1"/>
  <c r="Z2884" i="1" s="1"/>
  <c r="Z2885" i="1" a="1"/>
  <c r="Z2885" i="1"/>
  <c r="Z2886" i="1" a="1"/>
  <c r="Z2886" i="1" s="1"/>
  <c r="Z2887" i="1" a="1"/>
  <c r="Z2887" i="1"/>
  <c r="Z2888" i="1" a="1"/>
  <c r="Z2888" i="1" s="1"/>
  <c r="Z2889" i="1" a="1"/>
  <c r="Z2889" i="1" s="1"/>
  <c r="Z2890" i="1" a="1"/>
  <c r="Z2890" i="1" s="1"/>
  <c r="Z2891" i="1" a="1"/>
  <c r="Z2891" i="1" s="1"/>
  <c r="Z2892" i="1" a="1"/>
  <c r="Z2892" i="1" s="1"/>
  <c r="Z2893" i="1" a="1"/>
  <c r="Z2893" i="1"/>
  <c r="Z2894" i="1" a="1"/>
  <c r="Z2894" i="1" s="1"/>
  <c r="Z2895" i="1" a="1"/>
  <c r="Z2895" i="1" s="1"/>
  <c r="Z2896" i="1" a="1"/>
  <c r="Z2896" i="1"/>
  <c r="Z2897" i="1" a="1"/>
  <c r="Z2897" i="1" s="1"/>
  <c r="Z2898" i="1" a="1"/>
  <c r="Z2898" i="1" s="1"/>
  <c r="Z2899" i="1" a="1"/>
  <c r="Z2899" i="1" s="1"/>
  <c r="Z2900" i="1" a="1"/>
  <c r="Z2900" i="1"/>
  <c r="Z2901" i="1" a="1"/>
  <c r="Z2901" i="1"/>
  <c r="Z2902" i="1" a="1"/>
  <c r="Z2902" i="1" s="1"/>
  <c r="Z2903" i="1" a="1"/>
  <c r="Z2903" i="1"/>
  <c r="Z2904" i="1" a="1"/>
  <c r="Z2904" i="1" s="1"/>
  <c r="Z2905" i="1" a="1"/>
  <c r="Z2905" i="1" s="1"/>
  <c r="Z2906" i="1" a="1"/>
  <c r="Z2906" i="1" s="1"/>
  <c r="Z2907" i="1" a="1"/>
  <c r="Z2907" i="1" s="1"/>
  <c r="Z2908" i="1" a="1"/>
  <c r="Z2908" i="1" s="1"/>
  <c r="Z2909" i="1" a="1"/>
  <c r="Z2909" i="1" s="1"/>
  <c r="Z2910" i="1" a="1"/>
  <c r="Z2910" i="1"/>
  <c r="Z2911" i="1" a="1"/>
  <c r="Z2911" i="1" s="1"/>
  <c r="Z2912" i="1" a="1"/>
  <c r="Z2912" i="1"/>
  <c r="Z2913" i="1" a="1"/>
  <c r="Z2913" i="1" s="1"/>
  <c r="Z2914" i="1" a="1"/>
  <c r="Z2914" i="1" s="1"/>
  <c r="Z2915" i="1" a="1"/>
  <c r="Z2915" i="1" s="1"/>
  <c r="Z2916" i="1" a="1"/>
  <c r="Z2916" i="1" s="1"/>
  <c r="Z2917" i="1" a="1"/>
  <c r="Z2917" i="1"/>
  <c r="Z2918" i="1" a="1"/>
  <c r="Z2918" i="1"/>
  <c r="Z2919" i="1" a="1"/>
  <c r="Z2919" i="1" s="1"/>
  <c r="Z2920" i="1" a="1"/>
  <c r="Z2920" i="1" s="1"/>
  <c r="Z2921" i="1" a="1"/>
  <c r="Z2921" i="1"/>
  <c r="Z2922" i="1" a="1"/>
  <c r="Z2922" i="1" s="1"/>
  <c r="Z2923" i="1" a="1"/>
  <c r="Z2923" i="1" s="1"/>
  <c r="Z2924" i="1" a="1"/>
  <c r="Z2924" i="1" s="1"/>
  <c r="Z2925" i="1" a="1"/>
  <c r="Z2925" i="1" s="1"/>
  <c r="Z2926" i="1" a="1"/>
  <c r="Z2926" i="1" s="1"/>
  <c r="Z2927" i="1" a="1"/>
  <c r="Z2927" i="1" s="1"/>
  <c r="Z2928" i="1" a="1"/>
  <c r="Z2928" i="1" s="1"/>
  <c r="Z2929" i="1" a="1"/>
  <c r="Z2929" i="1" s="1"/>
  <c r="Z2930" i="1" a="1"/>
  <c r="Z2930" i="1" s="1"/>
  <c r="Z2931" i="1" a="1"/>
  <c r="Z2931" i="1" s="1"/>
  <c r="Z2932" i="1" a="1"/>
  <c r="Z2932" i="1" s="1"/>
  <c r="Z2933" i="1" a="1"/>
  <c r="Z2933" i="1" s="1"/>
  <c r="Z2934" i="1" a="1"/>
  <c r="Z2934" i="1" s="1"/>
  <c r="Z2935" i="1" a="1"/>
  <c r="Z2935" i="1"/>
  <c r="Z2936" i="1" a="1"/>
  <c r="Z2936" i="1" s="1"/>
  <c r="Z2937" i="1" a="1"/>
  <c r="Z2937" i="1" s="1"/>
  <c r="Z2938" i="1" a="1"/>
  <c r="Z2938" i="1" s="1"/>
  <c r="Z2939" i="1" a="1"/>
  <c r="Z2939" i="1" s="1"/>
  <c r="Z2940" i="1" a="1"/>
  <c r="Z2940" i="1" s="1"/>
  <c r="Z2941" i="1" a="1"/>
  <c r="Z2941" i="1"/>
  <c r="Z2942" i="1" a="1"/>
  <c r="Z2942" i="1"/>
  <c r="Z2943" i="1" a="1"/>
  <c r="Z2943" i="1" s="1"/>
  <c r="Z2944" i="1" a="1"/>
  <c r="Z2944" i="1" s="1"/>
  <c r="Z2945" i="1" a="1"/>
  <c r="Z2945" i="1" s="1"/>
  <c r="Z2946" i="1" a="1"/>
  <c r="Z2946" i="1" s="1"/>
  <c r="Z2947" i="1" a="1"/>
  <c r="Z2947" i="1" s="1"/>
  <c r="Z2948" i="1" a="1"/>
  <c r="Z2948" i="1" s="1"/>
  <c r="Z2949" i="1" a="1"/>
  <c r="Z2949" i="1" s="1"/>
  <c r="Z2950" i="1" a="1"/>
  <c r="Z2950" i="1" s="1"/>
  <c r="Z2951" i="1" a="1"/>
  <c r="Z2951" i="1"/>
  <c r="Z2952" i="1" a="1"/>
  <c r="Z2952" i="1" s="1"/>
  <c r="Z2953" i="1" a="1"/>
  <c r="Z2953" i="1" s="1"/>
  <c r="Z2954" i="1" a="1"/>
  <c r="Z2954" i="1" s="1"/>
  <c r="Z2955" i="1" a="1"/>
  <c r="Z2955" i="1" s="1"/>
  <c r="Z2956" i="1" a="1"/>
  <c r="Z2956" i="1" s="1"/>
  <c r="Z2957" i="1" a="1"/>
  <c r="Z2957" i="1" s="1"/>
  <c r="Z2958" i="1" a="1"/>
  <c r="Z2958" i="1" s="1"/>
  <c r="Z2959" i="1" a="1"/>
  <c r="Z2959" i="1" s="1"/>
  <c r="Z2960" i="1" a="1"/>
  <c r="Z2960" i="1" s="1"/>
  <c r="Z2961" i="1" a="1"/>
  <c r="Z2961" i="1" s="1"/>
  <c r="Z2962" i="1" a="1"/>
  <c r="Z2962" i="1" s="1"/>
  <c r="Z2963" i="1" a="1"/>
  <c r="Z2963" i="1" s="1"/>
  <c r="Z2964" i="1" a="1"/>
  <c r="Z2964" i="1" s="1"/>
  <c r="Z2965" i="1" a="1"/>
  <c r="Z2965" i="1" s="1"/>
  <c r="Z2966" i="1" a="1"/>
  <c r="Z2966" i="1" s="1"/>
  <c r="Z2967" i="1" a="1"/>
  <c r="Z2967" i="1"/>
  <c r="Z2968" i="1" a="1"/>
  <c r="Z2968" i="1"/>
  <c r="Z2969" i="1" a="1"/>
  <c r="Z2969" i="1" s="1"/>
  <c r="Z2970" i="1" a="1"/>
  <c r="Z2970" i="1" s="1"/>
  <c r="Z2971" i="1" a="1"/>
  <c r="Z2971" i="1" s="1"/>
  <c r="Z2972" i="1" a="1"/>
  <c r="Z2972" i="1" s="1"/>
  <c r="Z2973" i="1" a="1"/>
  <c r="Z2973" i="1"/>
  <c r="Z2974" i="1" a="1"/>
  <c r="Z2974" i="1" s="1"/>
  <c r="Z2975" i="1" a="1"/>
  <c r="Z2975" i="1"/>
  <c r="Z2976" i="1" a="1"/>
  <c r="Z2976" i="1" s="1"/>
  <c r="Z2977" i="1" a="1"/>
  <c r="Z2977" i="1" s="1"/>
  <c r="Z2978" i="1" a="1"/>
  <c r="Z2978" i="1" s="1"/>
  <c r="Z2979" i="1" a="1"/>
  <c r="Z2979" i="1" s="1"/>
  <c r="Z2980" i="1" a="1"/>
  <c r="Z2980" i="1" s="1"/>
  <c r="Z2981" i="1" a="1"/>
  <c r="Z2981" i="1" s="1"/>
  <c r="Z2982" i="1" a="1"/>
  <c r="Z2982" i="1" s="1"/>
  <c r="Z2983" i="1" a="1"/>
  <c r="Z2983" i="1" s="1"/>
  <c r="Z2984" i="1" a="1"/>
  <c r="Z2984" i="1" s="1"/>
  <c r="Z2985" i="1" a="1"/>
  <c r="Z2985" i="1" s="1"/>
  <c r="Z2986" i="1" a="1"/>
  <c r="Z2986" i="1" s="1"/>
  <c r="Z2987" i="1" a="1"/>
  <c r="Z2987" i="1" s="1"/>
  <c r="Z2988" i="1" a="1"/>
  <c r="Z2988" i="1" s="1"/>
  <c r="Z2989" i="1" a="1"/>
  <c r="Z2989" i="1" s="1"/>
  <c r="Z2990" i="1" a="1"/>
  <c r="Z2990" i="1" s="1"/>
  <c r="Z2991" i="1" a="1"/>
  <c r="Z2991" i="1"/>
  <c r="Z2992" i="1" a="1"/>
  <c r="Z2992" i="1" s="1"/>
  <c r="Z2993" i="1" a="1"/>
  <c r="Z2993" i="1" s="1"/>
  <c r="Z2994" i="1" a="1"/>
  <c r="Z2994" i="1"/>
  <c r="Z2995" i="1" a="1"/>
  <c r="Z2995" i="1" s="1"/>
  <c r="Z2996" i="1" a="1"/>
  <c r="Z2996" i="1"/>
  <c r="Z2997" i="1" a="1"/>
  <c r="Z2997" i="1" s="1"/>
  <c r="Z2998" i="1" a="1"/>
  <c r="Z2998" i="1" s="1"/>
  <c r="Z2999" i="1" a="1"/>
  <c r="Z2999" i="1" s="1"/>
  <c r="Z3000" i="1" a="1"/>
  <c r="Z3000" i="1" s="1"/>
  <c r="Z3001" i="1" a="1"/>
  <c r="Z3001" i="1" s="1"/>
  <c r="Z3002" i="1" a="1"/>
  <c r="Z3002" i="1" s="1"/>
  <c r="Z3003" i="1" a="1"/>
  <c r="Z3003" i="1" s="1"/>
  <c r="Z3004" i="1" a="1"/>
  <c r="Z3004" i="1" s="1"/>
  <c r="Z3005" i="1" a="1"/>
  <c r="Z3005" i="1" s="1"/>
  <c r="Z3006" i="1" a="1"/>
  <c r="Z3006" i="1" s="1"/>
  <c r="Z3007" i="1" a="1"/>
  <c r="Z3007" i="1" s="1"/>
  <c r="Z3008" i="1" a="1"/>
  <c r="Z3008" i="1" s="1"/>
  <c r="Z3009" i="1" a="1"/>
  <c r="Z3009" i="1" s="1"/>
  <c r="Z3010" i="1" a="1"/>
  <c r="Z3010" i="1" s="1"/>
  <c r="Z3011" i="1" a="1"/>
  <c r="Z3011" i="1" s="1"/>
  <c r="Z3012" i="1" a="1"/>
  <c r="Z3012" i="1" s="1"/>
  <c r="Z3013" i="1" a="1"/>
  <c r="Z3013" i="1" s="1"/>
  <c r="Z3014" i="1" a="1"/>
  <c r="Z3014" i="1"/>
  <c r="Z3015" i="1" a="1"/>
  <c r="Z3015" i="1" s="1"/>
  <c r="Z3016" i="1" a="1"/>
  <c r="Z3016" i="1" s="1"/>
  <c r="Z3017" i="1" a="1"/>
  <c r="Z3017" i="1"/>
  <c r="Z3018" i="1" a="1"/>
  <c r="Z3018" i="1"/>
  <c r="Z3019" i="1" a="1"/>
  <c r="Z3019" i="1" s="1"/>
  <c r="Z3020" i="1" a="1"/>
  <c r="Z3020" i="1" s="1"/>
  <c r="Z3021" i="1" a="1"/>
  <c r="Z3021" i="1" s="1"/>
  <c r="Z3022" i="1" a="1"/>
  <c r="Z3022" i="1" s="1"/>
  <c r="Z3023" i="1" a="1"/>
  <c r="Z3023" i="1"/>
  <c r="Z3024" i="1" a="1"/>
  <c r="Z3024" i="1" s="1"/>
  <c r="Z3025" i="1" a="1"/>
  <c r="Z3025" i="1" s="1"/>
  <c r="Z3026" i="1" a="1"/>
  <c r="Z3026" i="1" s="1"/>
  <c r="Z3027" i="1" a="1"/>
  <c r="Z3027" i="1" s="1"/>
  <c r="Z3028" i="1" a="1"/>
  <c r="Z3028" i="1" s="1"/>
  <c r="Z3029" i="1" a="1"/>
  <c r="Z3029" i="1" s="1"/>
  <c r="Z3030" i="1" a="1"/>
  <c r="Z3030" i="1" s="1"/>
  <c r="Z3031" i="1" a="1"/>
  <c r="Z3031" i="1" s="1"/>
  <c r="Z3032" i="1" a="1"/>
  <c r="Z3032" i="1" s="1"/>
  <c r="Z3033" i="1" a="1"/>
  <c r="Z3033" i="1" s="1"/>
  <c r="Z3034" i="1" a="1"/>
  <c r="Z3034" i="1" s="1"/>
  <c r="Z3035" i="1" a="1"/>
  <c r="Z3035" i="1"/>
  <c r="Z3036" i="1" a="1"/>
  <c r="Z3036" i="1" s="1"/>
  <c r="Z3037" i="1" a="1"/>
  <c r="Z3037" i="1" s="1"/>
  <c r="Z3038" i="1" a="1"/>
  <c r="Z3038" i="1" s="1"/>
  <c r="Z3039" i="1" a="1"/>
  <c r="Z3039" i="1" s="1"/>
  <c r="Z3040" i="1" a="1"/>
  <c r="Z3040" i="1" s="1"/>
  <c r="Z3041" i="1" a="1"/>
  <c r="Z3041" i="1" s="1"/>
  <c r="Z3042" i="1" a="1"/>
  <c r="Z3042" i="1" s="1"/>
  <c r="Z3043" i="1" a="1"/>
  <c r="Z3043" i="1" s="1"/>
  <c r="Z3044" i="1" a="1"/>
  <c r="Z3044" i="1"/>
  <c r="Z3045" i="1" a="1"/>
  <c r="Z3045" i="1" s="1"/>
  <c r="Z3046" i="1" a="1"/>
  <c r="Z3046" i="1"/>
  <c r="Z3047" i="1" a="1"/>
  <c r="Z3047" i="1" s="1"/>
  <c r="Z3048" i="1" a="1"/>
  <c r="Z3048" i="1" s="1"/>
  <c r="Z3049" i="1" a="1"/>
  <c r="Z3049" i="1" s="1"/>
  <c r="Z3050" i="1" a="1"/>
  <c r="Z3050" i="1" s="1"/>
  <c r="Z3051" i="1" a="1"/>
  <c r="Z3051" i="1" s="1"/>
  <c r="Z3052" i="1" a="1"/>
  <c r="Z3052" i="1" s="1"/>
  <c r="Z3053" i="1" a="1"/>
  <c r="Z3053" i="1" s="1"/>
  <c r="Z3054" i="1" a="1"/>
  <c r="Z3054" i="1" s="1"/>
  <c r="Z3055" i="1" a="1"/>
  <c r="Z3055" i="1" s="1"/>
  <c r="Z3056" i="1" a="1"/>
  <c r="Z3056" i="1" s="1"/>
  <c r="Z3057" i="1" a="1"/>
  <c r="Z3057" i="1" s="1"/>
  <c r="Z3058" i="1" a="1"/>
  <c r="Z3058" i="1" s="1"/>
  <c r="Z3059" i="1" a="1"/>
  <c r="Z3059" i="1" s="1"/>
  <c r="Z3060" i="1" a="1"/>
  <c r="Z3060" i="1" s="1"/>
  <c r="Z3061" i="1" a="1"/>
  <c r="Z3061" i="1" s="1"/>
  <c r="Z3062" i="1" a="1"/>
  <c r="Z3062" i="1" s="1"/>
  <c r="Z3063" i="1" a="1"/>
  <c r="Z3063" i="1" s="1"/>
  <c r="Z3064" i="1" a="1"/>
  <c r="Z3064" i="1"/>
  <c r="Z3065" i="1" a="1"/>
  <c r="Z3065" i="1" s="1"/>
  <c r="Z3066" i="1" a="1"/>
  <c r="Z3066" i="1"/>
  <c r="Z3067" i="1" a="1"/>
  <c r="Z3067" i="1"/>
  <c r="Z3068" i="1" a="1"/>
  <c r="Z3068" i="1" s="1"/>
  <c r="Z3069" i="1" a="1"/>
  <c r="Z3069" i="1"/>
  <c r="Z3070" i="1" a="1"/>
  <c r="Z3070" i="1" s="1"/>
  <c r="Z3071" i="1" a="1"/>
  <c r="Z3071" i="1" s="1"/>
  <c r="Z3072" i="1" a="1"/>
  <c r="Z3072" i="1" s="1"/>
  <c r="Z3073" i="1" a="1"/>
  <c r="Z3073" i="1" s="1"/>
  <c r="Z3074" i="1" a="1"/>
  <c r="Z3074" i="1"/>
  <c r="Z3075" i="1" a="1"/>
  <c r="Z3075" i="1" s="1"/>
  <c r="Z3076" i="1" a="1"/>
  <c r="Z3076" i="1" s="1"/>
  <c r="Z3077" i="1" a="1"/>
  <c r="Z3077" i="1" s="1"/>
  <c r="Z3078" i="1" a="1"/>
  <c r="Z3078" i="1" s="1"/>
  <c r="Z3079" i="1" a="1"/>
  <c r="Z3079" i="1" s="1"/>
  <c r="Z3080" i="1" a="1"/>
  <c r="Z3080" i="1"/>
  <c r="Z3081" i="1" a="1"/>
  <c r="Z3081" i="1" s="1"/>
  <c r="Z3082" i="1" a="1"/>
  <c r="Z3082" i="1"/>
  <c r="Z3083" i="1" a="1"/>
  <c r="Z3083" i="1" s="1"/>
  <c r="Z3084" i="1" a="1"/>
  <c r="Z3084" i="1" s="1"/>
  <c r="Z3085" i="1" a="1"/>
  <c r="Z3085" i="1" s="1"/>
  <c r="Z3086" i="1" a="1"/>
  <c r="Z3086" i="1" s="1"/>
  <c r="Z3087" i="1" a="1"/>
  <c r="Z3087" i="1"/>
  <c r="Z3088" i="1" a="1"/>
  <c r="Z3088" i="1" s="1"/>
  <c r="Z3089" i="1" a="1"/>
  <c r="Z3089" i="1" s="1"/>
  <c r="Z3090" i="1" a="1"/>
  <c r="Z3090" i="1" s="1"/>
  <c r="Z3091" i="1" a="1"/>
  <c r="Z3091" i="1" s="1"/>
  <c r="Z3092" i="1" a="1"/>
  <c r="Z3092" i="1" s="1"/>
  <c r="Z3093" i="1" a="1"/>
  <c r="Z3093" i="1" s="1"/>
  <c r="Z3094" i="1" a="1"/>
  <c r="Z3094" i="1"/>
  <c r="Z3095" i="1" a="1"/>
  <c r="Z3095" i="1" s="1"/>
  <c r="Z3096" i="1" a="1"/>
  <c r="Z3096" i="1" s="1"/>
  <c r="Z3097" i="1" a="1"/>
  <c r="Z3097" i="1" s="1"/>
  <c r="Z3098" i="1" a="1"/>
  <c r="Z3098" i="1" s="1"/>
  <c r="Z3099" i="1" a="1"/>
  <c r="Z3099" i="1" s="1"/>
  <c r="Z3100" i="1" a="1"/>
  <c r="Z3100" i="1" s="1"/>
  <c r="Z3101" i="1" a="1"/>
  <c r="Z3101" i="1" s="1"/>
  <c r="Z3102" i="1" a="1"/>
  <c r="Z3102" i="1" s="1"/>
  <c r="Z3103" i="1" a="1"/>
  <c r="Z3103" i="1"/>
  <c r="Z3104" i="1" a="1"/>
  <c r="Z3104" i="1"/>
  <c r="Z3105" i="1" a="1"/>
  <c r="Z3105" i="1" s="1"/>
  <c r="Z3106" i="1" a="1"/>
  <c r="Z3106" i="1" s="1"/>
  <c r="Z3107" i="1" a="1"/>
  <c r="Z3107" i="1" s="1"/>
  <c r="Z3108" i="1" a="1"/>
  <c r="Z3108" i="1" s="1"/>
  <c r="Z3109" i="1" a="1"/>
  <c r="Z3109" i="1" s="1"/>
  <c r="Z3110" i="1" a="1"/>
  <c r="Z3110" i="1" s="1"/>
  <c r="Z3111" i="1" a="1"/>
  <c r="Z3111" i="1" s="1"/>
  <c r="Z3112" i="1" a="1"/>
  <c r="Z3112" i="1"/>
  <c r="Z3113" i="1" a="1"/>
  <c r="Z3113" i="1" s="1"/>
  <c r="Z3114" i="1" a="1"/>
  <c r="Z3114" i="1" s="1"/>
  <c r="Z3115" i="1" a="1"/>
  <c r="Z3115" i="1" s="1"/>
  <c r="Z3116" i="1" a="1"/>
  <c r="Z3116" i="1" s="1"/>
  <c r="Z3117" i="1" a="1"/>
  <c r="Z3117" i="1" s="1"/>
  <c r="Z3118" i="1" a="1"/>
  <c r="Z3118" i="1" s="1"/>
  <c r="Z3119" i="1" a="1"/>
  <c r="Z3119" i="1" s="1"/>
  <c r="Z3120" i="1" a="1"/>
  <c r="Z3120" i="1" s="1"/>
  <c r="Z3121" i="1" a="1"/>
  <c r="Z3121" i="1" s="1"/>
  <c r="Z3122" i="1" a="1"/>
  <c r="Z3122" i="1" s="1"/>
  <c r="Z3123" i="1" a="1"/>
  <c r="Z3123" i="1" s="1"/>
  <c r="Z3124" i="1" a="1"/>
  <c r="Z3124" i="1"/>
  <c r="Z3125" i="1" a="1"/>
  <c r="Z3125" i="1" s="1"/>
  <c r="Z3126" i="1" a="1"/>
  <c r="Z3126" i="1" s="1"/>
  <c r="Z3127" i="1" a="1"/>
  <c r="Z3127" i="1"/>
  <c r="Z3128" i="1" a="1"/>
  <c r="Z3128" i="1"/>
  <c r="Z3129" i="1" a="1"/>
  <c r="Z3129" i="1" s="1"/>
  <c r="Z3130" i="1" a="1"/>
  <c r="Z3130" i="1" s="1"/>
  <c r="Z3131" i="1" a="1"/>
  <c r="Z3131" i="1" s="1"/>
  <c r="Z3132" i="1" a="1"/>
  <c r="Z3132" i="1" s="1"/>
  <c r="Z3133" i="1" a="1"/>
  <c r="Z3133" i="1" s="1"/>
  <c r="Z3134" i="1" a="1"/>
  <c r="Z3134" i="1"/>
  <c r="Z3135" i="1" a="1"/>
  <c r="Z3135" i="1" s="1"/>
  <c r="Z3136" i="1" a="1"/>
  <c r="Z3136" i="1" s="1"/>
  <c r="Z3137" i="1" a="1"/>
  <c r="Z3137" i="1" s="1"/>
  <c r="Z3138" i="1" a="1"/>
  <c r="Z3138" i="1" s="1"/>
  <c r="Z3139" i="1" a="1"/>
  <c r="Z3139" i="1" s="1"/>
  <c r="Z3140" i="1" a="1"/>
  <c r="Z3140" i="1" s="1"/>
  <c r="Z3141" i="1" a="1"/>
  <c r="Z3141" i="1" s="1"/>
  <c r="Z3142" i="1" a="1"/>
  <c r="Z3142" i="1" s="1"/>
  <c r="Z3143" i="1" a="1"/>
  <c r="Z3143" i="1"/>
  <c r="Z3144" i="1" a="1"/>
  <c r="Z3144" i="1" s="1"/>
  <c r="Z3145" i="1" a="1"/>
  <c r="Z3145" i="1"/>
  <c r="Z3146" i="1" a="1"/>
  <c r="Z3146" i="1" s="1"/>
  <c r="Z3147" i="1" a="1"/>
  <c r="Z3147" i="1" s="1"/>
  <c r="Z3148" i="1" a="1"/>
  <c r="Z3148" i="1" s="1"/>
  <c r="Z3149" i="1" a="1"/>
  <c r="Z3149" i="1"/>
  <c r="Z3150" i="1" a="1"/>
  <c r="Z3150" i="1" s="1"/>
  <c r="Z3151" i="1" a="1"/>
  <c r="Z3151" i="1"/>
  <c r="Z3152" i="1" a="1"/>
  <c r="Z3152" i="1"/>
  <c r="Z3153" i="1" a="1"/>
  <c r="Z3153" i="1" s="1"/>
  <c r="Z3154" i="1" a="1"/>
  <c r="Z3154" i="1" s="1"/>
  <c r="Z3155" i="1" a="1"/>
  <c r="Z3155" i="1" s="1"/>
  <c r="Z3156" i="1" a="1"/>
  <c r="Z3156" i="1"/>
  <c r="Z3157" i="1" a="1"/>
  <c r="Z3157" i="1" s="1"/>
  <c r="Z3158" i="1" a="1"/>
  <c r="Z3158" i="1" s="1"/>
  <c r="Z3159" i="1" a="1"/>
  <c r="Z3159" i="1" s="1"/>
  <c r="Z3160" i="1" a="1"/>
  <c r="Z3160" i="1" s="1"/>
  <c r="Z3161" i="1" a="1"/>
  <c r="Z3161" i="1" s="1"/>
  <c r="Z3162" i="1" a="1"/>
  <c r="Z3162" i="1"/>
  <c r="Z3163" i="1" a="1"/>
  <c r="Z3163" i="1" s="1"/>
  <c r="Z3164" i="1" a="1"/>
  <c r="Z3164" i="1" s="1"/>
  <c r="Z3165" i="1" a="1"/>
  <c r="Z3165" i="1" s="1"/>
  <c r="Z3166" i="1" a="1"/>
  <c r="Z3166" i="1" s="1"/>
  <c r="Z3167" i="1" a="1"/>
  <c r="Z3167" i="1" s="1"/>
  <c r="Z3168" i="1" a="1"/>
  <c r="Z3168" i="1" s="1"/>
  <c r="Z3169" i="1" a="1"/>
  <c r="Z3169" i="1" s="1"/>
  <c r="Z3170" i="1" a="1"/>
  <c r="Z3170" i="1"/>
  <c r="Z3171" i="1" a="1"/>
  <c r="Z3171" i="1" s="1"/>
  <c r="Z3172" i="1" a="1"/>
  <c r="Z3172" i="1" s="1"/>
  <c r="Z3173" i="1" a="1"/>
  <c r="Z3173" i="1" s="1"/>
  <c r="Z3174" i="1" a="1"/>
  <c r="Z3174" i="1" s="1"/>
  <c r="Z3175" i="1" a="1"/>
  <c r="Z3175" i="1" s="1"/>
  <c r="Z3176" i="1" a="1"/>
  <c r="Z3176" i="1"/>
  <c r="Z3177" i="1" a="1"/>
  <c r="Z3177" i="1"/>
  <c r="Z3178" i="1" a="1"/>
  <c r="Z3178" i="1" s="1"/>
  <c r="Z3179" i="1" a="1"/>
  <c r="Z3179" i="1" s="1"/>
  <c r="Z3180" i="1" a="1"/>
  <c r="Z3180" i="1" s="1"/>
  <c r="Z3181" i="1" a="1"/>
  <c r="Z3181" i="1" s="1"/>
  <c r="Z3182" i="1" a="1"/>
  <c r="Z3182" i="1" s="1"/>
  <c r="Z3183" i="1" a="1"/>
  <c r="Z3183" i="1" s="1"/>
  <c r="Z3184" i="1" a="1"/>
  <c r="Z3184" i="1" s="1"/>
  <c r="Z3185" i="1" a="1"/>
  <c r="Z3185" i="1" s="1"/>
  <c r="Z3186" i="1" a="1"/>
  <c r="Z3186" i="1" s="1"/>
  <c r="Z3187" i="1" a="1"/>
  <c r="Z3187" i="1" s="1"/>
  <c r="Z3188" i="1" a="1"/>
  <c r="Z3188" i="1" s="1"/>
  <c r="Z3189" i="1" a="1"/>
  <c r="Z3189" i="1" s="1"/>
  <c r="Z3190" i="1" a="1"/>
  <c r="Z3190" i="1" s="1"/>
  <c r="Z3191" i="1" a="1"/>
  <c r="Z3191" i="1"/>
  <c r="Z3192" i="1" a="1"/>
  <c r="Z3192" i="1" s="1"/>
  <c r="Z3193" i="1" a="1"/>
  <c r="Z3193" i="1"/>
  <c r="Z3194" i="1" a="1"/>
  <c r="Z3194" i="1" s="1"/>
  <c r="Z3195" i="1" a="1"/>
  <c r="Z3195" i="1" s="1"/>
  <c r="Z3196" i="1" a="1"/>
  <c r="Z3196" i="1" s="1"/>
  <c r="Z3197" i="1" a="1"/>
  <c r="Z3197" i="1" s="1"/>
  <c r="Z3198" i="1" a="1"/>
  <c r="Z3198" i="1" s="1"/>
  <c r="Z3199" i="1" a="1"/>
  <c r="Z3199" i="1"/>
  <c r="Z3200" i="1" a="1"/>
  <c r="Z3200" i="1" s="1"/>
  <c r="Z3201" i="1" a="1"/>
  <c r="Z3201" i="1" s="1"/>
  <c r="Z3202" i="1" a="1"/>
  <c r="Z3202" i="1" s="1"/>
  <c r="Z3203" i="1" a="1"/>
  <c r="Z3203" i="1" s="1"/>
  <c r="Z3204" i="1" a="1"/>
  <c r="Z3204" i="1" s="1"/>
  <c r="Z3205" i="1" a="1"/>
  <c r="Z3205" i="1" s="1"/>
  <c r="Z3206" i="1" a="1"/>
  <c r="Z3206" i="1" s="1"/>
  <c r="Z3207" i="1" a="1"/>
  <c r="Z3207" i="1" s="1"/>
  <c r="Z3208" i="1" a="1"/>
  <c r="Z3208" i="1" s="1"/>
  <c r="Z3209" i="1" a="1"/>
  <c r="Z3209" i="1" s="1"/>
  <c r="Z3210" i="1" a="1"/>
  <c r="Z3210" i="1" s="1"/>
  <c r="Z3211" i="1" a="1"/>
  <c r="Z3211" i="1" s="1"/>
  <c r="Z3212" i="1" a="1"/>
  <c r="Z3212" i="1" s="1"/>
  <c r="Z3213" i="1" a="1"/>
  <c r="Z3213" i="1" s="1"/>
  <c r="Z3214" i="1" a="1"/>
  <c r="Z3214" i="1" s="1"/>
  <c r="Z3215" i="1" a="1"/>
  <c r="Z3215" i="1" s="1"/>
  <c r="Z3216" i="1" a="1"/>
  <c r="Z3216" i="1" s="1"/>
  <c r="Z3217" i="1" a="1"/>
  <c r="Z3217" i="1" s="1"/>
  <c r="Z3218" i="1" a="1"/>
  <c r="Z3218" i="1" s="1"/>
  <c r="Z3219" i="1" a="1"/>
  <c r="Z3219" i="1" s="1"/>
  <c r="Z3220" i="1" a="1"/>
  <c r="Z3220" i="1" s="1"/>
  <c r="Z3221" i="1" a="1"/>
  <c r="Z3221" i="1" s="1"/>
  <c r="Z3222" i="1" a="1"/>
  <c r="Z3222" i="1" s="1"/>
  <c r="Z3223" i="1" a="1"/>
  <c r="Z3223" i="1" s="1"/>
  <c r="Z3224" i="1" a="1"/>
  <c r="Z3224" i="1" s="1"/>
  <c r="Z3225" i="1" a="1"/>
  <c r="Z3225" i="1" s="1"/>
  <c r="Z3226" i="1" a="1"/>
  <c r="Z3226" i="1" s="1"/>
  <c r="Z3227" i="1" a="1"/>
  <c r="Z3227" i="1" s="1"/>
  <c r="Z3228" i="1" a="1"/>
  <c r="Z3228" i="1" s="1"/>
  <c r="Z3229" i="1" a="1"/>
  <c r="Z3229" i="1" s="1"/>
  <c r="Z3230" i="1" a="1"/>
  <c r="Z3230" i="1" s="1"/>
  <c r="Z3231" i="1" a="1"/>
  <c r="Z3231" i="1" s="1"/>
  <c r="Z3232" i="1" a="1"/>
  <c r="Z3232" i="1" s="1"/>
  <c r="Z3233" i="1" a="1"/>
  <c r="Z3233" i="1" s="1"/>
  <c r="Z3234" i="1" a="1"/>
  <c r="Z3234" i="1" s="1"/>
  <c r="Z3235" i="1" a="1"/>
  <c r="Z3235" i="1" s="1"/>
  <c r="Z3236" i="1" a="1"/>
  <c r="Z3236" i="1" s="1"/>
  <c r="Z3237" i="1" a="1"/>
  <c r="Z3237" i="1" s="1"/>
  <c r="Z3238" i="1" a="1"/>
  <c r="Z3238" i="1" s="1"/>
  <c r="Z3239" i="1" a="1"/>
  <c r="Z3239" i="1" s="1"/>
  <c r="Z3240" i="1" a="1"/>
  <c r="Z3240" i="1"/>
  <c r="Z3241" i="1" a="1"/>
  <c r="Z3241" i="1"/>
  <c r="Z3242" i="1" a="1"/>
  <c r="Z3242" i="1"/>
  <c r="Z3243" i="1" a="1"/>
  <c r="Z3243" i="1" s="1"/>
  <c r="Z3244" i="1" a="1"/>
  <c r="Z3244" i="1" s="1"/>
  <c r="Z3245" i="1" a="1"/>
  <c r="Z3245" i="1" s="1"/>
  <c r="Z3246" i="1" a="1"/>
  <c r="Z3246" i="1" s="1"/>
  <c r="Z3247" i="1" a="1"/>
  <c r="Z3247" i="1" s="1"/>
  <c r="Z3248" i="1" a="1"/>
  <c r="Z3248" i="1" s="1"/>
  <c r="Z3249" i="1" a="1"/>
  <c r="Z3249" i="1" s="1"/>
  <c r="Z3250" i="1" a="1"/>
  <c r="Z3250" i="1" s="1"/>
  <c r="Z3251" i="1" a="1"/>
  <c r="Z3251" i="1" s="1"/>
  <c r="Z3252" i="1" a="1"/>
  <c r="Z3252" i="1" s="1"/>
  <c r="Z3253" i="1" a="1"/>
  <c r="Z3253" i="1" s="1"/>
  <c r="Z3254" i="1" a="1"/>
  <c r="Z3254" i="1" s="1"/>
  <c r="Z3255" i="1" a="1"/>
  <c r="Z3255" i="1" s="1"/>
  <c r="Z3256" i="1" a="1"/>
  <c r="Z3256" i="1" s="1"/>
  <c r="Z3257" i="1" a="1"/>
  <c r="Z3257" i="1" s="1"/>
  <c r="Z3258" i="1" a="1"/>
  <c r="Z3258" i="1" s="1"/>
  <c r="Z3259" i="1" a="1"/>
  <c r="Z3259" i="1"/>
  <c r="Z3260" i="1" a="1"/>
  <c r="Z3260" i="1" s="1"/>
  <c r="Z3261" i="1" a="1"/>
  <c r="Z3261" i="1" s="1"/>
  <c r="Z3262" i="1" a="1"/>
  <c r="Z3262" i="1" s="1"/>
  <c r="Z3263" i="1" a="1"/>
  <c r="Z3263" i="1" s="1"/>
  <c r="Z3264" i="1" a="1"/>
  <c r="Z3264" i="1"/>
  <c r="Z3265" i="1" a="1"/>
  <c r="Z3265" i="1"/>
  <c r="Z3266" i="1" a="1"/>
  <c r="Z3266" i="1"/>
  <c r="Z3267" i="1" a="1"/>
  <c r="Z3267" i="1" s="1"/>
  <c r="Z3268" i="1" a="1"/>
  <c r="Z3268" i="1"/>
  <c r="Z3269" i="1" a="1"/>
  <c r="Z3269" i="1" s="1"/>
  <c r="Z3270" i="1" a="1"/>
  <c r="Z3270" i="1" s="1"/>
  <c r="Z3271" i="1" a="1"/>
  <c r="Z3271" i="1" s="1"/>
  <c r="Z3272" i="1" a="1"/>
  <c r="Z3272" i="1" s="1"/>
  <c r="Z3273" i="1" a="1"/>
  <c r="Z3273" i="1" s="1"/>
  <c r="Z3274" i="1" a="1"/>
  <c r="Z3274" i="1" s="1"/>
  <c r="Z3275" i="1" a="1"/>
  <c r="Z3275" i="1" s="1"/>
  <c r="Z3276" i="1" a="1"/>
  <c r="Z3276" i="1" s="1"/>
  <c r="Z3277" i="1" a="1"/>
  <c r="Z3277" i="1" s="1"/>
  <c r="Z3278" i="1" a="1"/>
  <c r="Z3278" i="1" s="1"/>
  <c r="Z3279" i="1" a="1"/>
  <c r="Z3279" i="1" s="1"/>
  <c r="Z3280" i="1" a="1"/>
  <c r="Z3280" i="1" s="1"/>
  <c r="Z3281" i="1" a="1"/>
  <c r="Z3281" i="1"/>
  <c r="Z3282" i="1" a="1"/>
  <c r="Z3282" i="1" s="1"/>
  <c r="Z3283" i="1" a="1"/>
  <c r="Z3283" i="1" s="1"/>
  <c r="Z3284" i="1" a="1"/>
  <c r="Z3284" i="1"/>
  <c r="Z3285" i="1" a="1"/>
  <c r="Z3285" i="1" s="1"/>
  <c r="Z3286" i="1" a="1"/>
  <c r="Z3286" i="1" s="1"/>
  <c r="Z3287" i="1" a="1"/>
  <c r="Z3287" i="1"/>
  <c r="Z3288" i="1" a="1"/>
  <c r="Z3288" i="1" s="1"/>
  <c r="Z3289" i="1" a="1"/>
  <c r="Z3289" i="1" s="1"/>
  <c r="Z3290" i="1" a="1"/>
  <c r="Z3290" i="1" s="1"/>
  <c r="Z3291" i="1" a="1"/>
  <c r="Z3291" i="1"/>
  <c r="Z3292" i="1" a="1"/>
  <c r="Z3292" i="1" s="1"/>
  <c r="Z3293" i="1" a="1"/>
  <c r="Z3293" i="1" s="1"/>
  <c r="Z3294" i="1" a="1"/>
  <c r="Z3294" i="1" s="1"/>
  <c r="Z3295" i="1" a="1"/>
  <c r="Z3295" i="1" s="1"/>
  <c r="Z3296" i="1" a="1"/>
  <c r="Z3296" i="1" s="1"/>
  <c r="Z3297" i="1" a="1"/>
  <c r="Z3297" i="1" s="1"/>
  <c r="Z3298" i="1" a="1"/>
  <c r="Z3298" i="1" s="1"/>
  <c r="Z3299" i="1" a="1"/>
  <c r="Z3299" i="1" s="1"/>
  <c r="Z3300" i="1" a="1"/>
  <c r="Z3300" i="1"/>
  <c r="Z3301" i="1" a="1"/>
  <c r="Z3301" i="1" s="1"/>
  <c r="Z3302" i="1" a="1"/>
  <c r="Z3302" i="1" s="1"/>
  <c r="Z3303" i="1" a="1"/>
  <c r="Z3303" i="1" s="1"/>
  <c r="Z3304" i="1" a="1"/>
  <c r="Z3304" i="1" s="1"/>
  <c r="Z3305" i="1" a="1"/>
  <c r="Z3305" i="1" s="1"/>
  <c r="Z3306" i="1" a="1"/>
  <c r="Z3306" i="1" s="1"/>
  <c r="Z3307" i="1" a="1"/>
  <c r="Z3307" i="1" s="1"/>
  <c r="Z3308" i="1" a="1"/>
  <c r="Z3308" i="1" s="1"/>
  <c r="Z3309" i="1" a="1"/>
  <c r="Z3309" i="1"/>
  <c r="Z3310" i="1" a="1"/>
  <c r="Z3310" i="1" s="1"/>
  <c r="Z3311" i="1" a="1"/>
  <c r="Z3311" i="1" s="1"/>
  <c r="Z3312" i="1" a="1"/>
  <c r="Z3312" i="1" s="1"/>
  <c r="Z3313" i="1" a="1"/>
  <c r="Z3313" i="1" s="1"/>
  <c r="Z3314" i="1" a="1"/>
  <c r="Z3314" i="1" s="1"/>
  <c r="Z3315" i="1" a="1"/>
  <c r="Z3315" i="1"/>
  <c r="Z3316" i="1" a="1"/>
  <c r="Z3316" i="1"/>
  <c r="Z3317" i="1" a="1"/>
  <c r="Z3317" i="1"/>
  <c r="Z3318" i="1" a="1"/>
  <c r="Z3318" i="1" s="1"/>
  <c r="Z3319" i="1" a="1"/>
  <c r="Z3319" i="1" s="1"/>
  <c r="Z3320" i="1" a="1"/>
  <c r="Z3320" i="1" s="1"/>
  <c r="Z3321" i="1" a="1"/>
  <c r="Z3321" i="1" s="1"/>
  <c r="Z3322" i="1" a="1"/>
  <c r="Z3322" i="1" s="1"/>
  <c r="Z3323" i="1" a="1"/>
  <c r="Z3323" i="1" s="1"/>
  <c r="Z3324" i="1" a="1"/>
  <c r="Z3324" i="1" s="1"/>
  <c r="Z3325" i="1" a="1"/>
  <c r="Z3325" i="1"/>
  <c r="Z3326" i="1" a="1"/>
  <c r="Z3326" i="1" s="1"/>
  <c r="Z3327" i="1" a="1"/>
  <c r="Z3327" i="1" s="1"/>
  <c r="Z3328" i="1" a="1"/>
  <c r="Z3328" i="1" s="1"/>
  <c r="Z3329" i="1" a="1"/>
  <c r="Z3329" i="1" s="1"/>
  <c r="Z3330" i="1" a="1"/>
  <c r="Z3330" i="1" s="1"/>
  <c r="Z3331" i="1" a="1"/>
  <c r="Z3331" i="1" s="1"/>
  <c r="Z3332" i="1" a="1"/>
  <c r="Z3332" i="1" s="1"/>
  <c r="Z3333" i="1" a="1"/>
  <c r="Z3333" i="1" s="1"/>
  <c r="Z3334" i="1" a="1"/>
  <c r="Z3334" i="1" s="1"/>
  <c r="Z3335" i="1" a="1"/>
  <c r="Z3335" i="1" s="1"/>
  <c r="Z3336" i="1" a="1"/>
  <c r="Z3336" i="1" s="1"/>
  <c r="Z3337" i="1" a="1"/>
  <c r="Z3337" i="1" s="1"/>
  <c r="Z3338" i="1" a="1"/>
  <c r="Z3338" i="1" s="1"/>
  <c r="Z3339" i="1" a="1"/>
  <c r="Z3339" i="1" s="1"/>
  <c r="Z3340" i="1" a="1"/>
  <c r="Z3340" i="1" s="1"/>
  <c r="Z3341" i="1" a="1"/>
  <c r="Z3341" i="1" s="1"/>
  <c r="Z3342" i="1" a="1"/>
  <c r="Z3342" i="1"/>
  <c r="Z3343" i="1" a="1"/>
  <c r="Z3343" i="1" s="1"/>
  <c r="Z3344" i="1" a="1"/>
  <c r="Z3344" i="1" s="1"/>
  <c r="Z3345" i="1" a="1"/>
  <c r="Z3345" i="1"/>
  <c r="Z3346" i="1" a="1"/>
  <c r="Z3346" i="1" s="1"/>
  <c r="Z3347" i="1" a="1"/>
  <c r="Z3347" i="1"/>
  <c r="Z3348" i="1" a="1"/>
  <c r="Z3348" i="1" s="1"/>
  <c r="Z3349" i="1" a="1"/>
  <c r="Z3349" i="1" s="1"/>
  <c r="Z3350" i="1" a="1"/>
  <c r="Z3350" i="1" s="1"/>
  <c r="Z3351" i="1" a="1"/>
  <c r="Z3351" i="1" s="1"/>
  <c r="Z3352" i="1" a="1"/>
  <c r="Z3352" i="1" s="1"/>
  <c r="Z3353" i="1" a="1"/>
  <c r="Z3353" i="1" s="1"/>
  <c r="Z3354" i="1" a="1"/>
  <c r="Z3354" i="1" s="1"/>
  <c r="Z3355" i="1" a="1"/>
  <c r="Z3355" i="1" s="1"/>
  <c r="Z3356" i="1" a="1"/>
  <c r="Z3356" i="1"/>
  <c r="Z3357" i="1" a="1"/>
  <c r="Z3357" i="1" s="1"/>
  <c r="Z3358" i="1" a="1"/>
  <c r="Z3358" i="1" s="1"/>
  <c r="Z3359" i="1" a="1"/>
  <c r="Z3359" i="1" s="1"/>
  <c r="Z3360" i="1" a="1"/>
  <c r="Z3360" i="1" s="1"/>
  <c r="Z3361" i="1" a="1"/>
  <c r="Z3361" i="1" s="1"/>
  <c r="Z3362" i="1" a="1"/>
  <c r="Z3362" i="1" s="1"/>
  <c r="Z3363" i="1" a="1"/>
  <c r="Z3363" i="1" s="1"/>
  <c r="Z3364" i="1" a="1"/>
  <c r="Z3364" i="1"/>
  <c r="Z3365" i="1" a="1"/>
  <c r="Z3365" i="1" s="1"/>
  <c r="Z3366" i="1" a="1"/>
  <c r="Z3366" i="1"/>
  <c r="Z3367" i="1" a="1"/>
  <c r="Z3367" i="1" s="1"/>
  <c r="Z3368" i="1" a="1"/>
  <c r="Z3368" i="1" s="1"/>
  <c r="Z3369" i="1" a="1"/>
  <c r="Z3369" i="1" s="1"/>
  <c r="Z3370" i="1" a="1"/>
  <c r="Z3370" i="1" s="1"/>
  <c r="Z3371" i="1" a="1"/>
  <c r="Z3371" i="1"/>
  <c r="Z3372" i="1" a="1"/>
  <c r="Z3372" i="1" s="1"/>
  <c r="Z3373" i="1" a="1"/>
  <c r="Z3373" i="1" s="1"/>
  <c r="Z3374" i="1" a="1"/>
  <c r="Z3374" i="1" s="1"/>
  <c r="Z3375" i="1" a="1"/>
  <c r="Z3375" i="1"/>
  <c r="Z3376" i="1" a="1"/>
  <c r="Z3376" i="1" s="1"/>
  <c r="Z3377" i="1" a="1"/>
  <c r="Z3377" i="1" s="1"/>
  <c r="Z3378" i="1" a="1"/>
  <c r="Z3378" i="1" s="1"/>
  <c r="Z3379" i="1" a="1"/>
  <c r="Z3379" i="1" s="1"/>
  <c r="Z3380" i="1" a="1"/>
  <c r="Z3380" i="1" s="1"/>
  <c r="Z3381" i="1" a="1"/>
  <c r="Z3381" i="1"/>
  <c r="Z3382" i="1" a="1"/>
  <c r="Z3382" i="1" s="1"/>
  <c r="Z3383" i="1" a="1"/>
  <c r="Z3383" i="1"/>
  <c r="Z3384" i="1" a="1"/>
  <c r="Z3384" i="1" s="1"/>
  <c r="Z3385" i="1" a="1"/>
  <c r="Z3385" i="1" s="1"/>
  <c r="Z3386" i="1" a="1"/>
  <c r="Z3386" i="1" s="1"/>
  <c r="Z3387" i="1" a="1"/>
  <c r="Z3387" i="1"/>
  <c r="Z3388" i="1" a="1"/>
  <c r="Z3388" i="1" s="1"/>
  <c r="Z3389" i="1" a="1"/>
  <c r="Z3389" i="1"/>
  <c r="Z3390" i="1" a="1"/>
  <c r="Z3390" i="1" s="1"/>
  <c r="Z3391" i="1" a="1"/>
  <c r="Z3391" i="1" s="1"/>
  <c r="Z3392" i="1" a="1"/>
  <c r="Z3392" i="1" s="1"/>
  <c r="Z3393" i="1" a="1"/>
  <c r="Z3393" i="1" s="1"/>
  <c r="Z3394" i="1" a="1"/>
  <c r="Z3394" i="1" s="1"/>
  <c r="Z3395" i="1" a="1"/>
  <c r="Z3395" i="1" s="1"/>
  <c r="Z3396" i="1" a="1"/>
  <c r="Z3396" i="1"/>
  <c r="Z3397" i="1" a="1"/>
  <c r="Z3397" i="1"/>
  <c r="Z3398" i="1" a="1"/>
  <c r="Z3398" i="1" s="1"/>
  <c r="Z3399" i="1" a="1"/>
  <c r="Z3399" i="1" s="1"/>
  <c r="Z3400" i="1" a="1"/>
  <c r="Z3400" i="1"/>
  <c r="Z3401" i="1" a="1"/>
  <c r="Z3401" i="1" s="1"/>
  <c r="Z3402" i="1" a="1"/>
  <c r="Z3402" i="1" s="1"/>
  <c r="Z3403" i="1" a="1"/>
  <c r="Z3403" i="1" s="1"/>
  <c r="Z3404" i="1" a="1"/>
  <c r="Z3404" i="1" s="1"/>
  <c r="Z3405" i="1" a="1"/>
  <c r="Z3405" i="1" s="1"/>
  <c r="Z3406" i="1" a="1"/>
  <c r="Z3406" i="1" s="1"/>
  <c r="Z3407" i="1" a="1"/>
  <c r="Z3407" i="1" s="1"/>
  <c r="Z3408" i="1" a="1"/>
  <c r="Z3408" i="1" s="1"/>
  <c r="Z3409" i="1" a="1"/>
  <c r="Z3409" i="1" s="1"/>
  <c r="Z3410" i="1" a="1"/>
  <c r="Z3410" i="1" s="1"/>
  <c r="Z3411" i="1" a="1"/>
  <c r="Z3411" i="1" s="1"/>
  <c r="Z3412" i="1" a="1"/>
  <c r="Z3412" i="1" s="1"/>
  <c r="Z3413" i="1" a="1"/>
  <c r="Z3413" i="1" s="1"/>
  <c r="Z3414" i="1" a="1"/>
  <c r="Z3414" i="1" s="1"/>
  <c r="Z3415" i="1" a="1"/>
  <c r="Z3415" i="1" s="1"/>
  <c r="Z3416" i="1" a="1"/>
  <c r="Z3416" i="1"/>
  <c r="Z3417" i="1" a="1"/>
  <c r="Z3417" i="1" s="1"/>
  <c r="Z3418" i="1" a="1"/>
  <c r="Z3418" i="1" s="1"/>
  <c r="Z3419" i="1" a="1"/>
  <c r="Z3419" i="1" s="1"/>
  <c r="Z3420" i="1" a="1"/>
  <c r="Z3420" i="1" s="1"/>
  <c r="Z3421" i="1" a="1"/>
  <c r="Z3421" i="1"/>
  <c r="Z3422" i="1" a="1"/>
  <c r="Z3422" i="1" s="1"/>
  <c r="Z3423" i="1" a="1"/>
  <c r="Z3423" i="1" s="1"/>
  <c r="Z3424" i="1" a="1"/>
  <c r="Z3424" i="1" s="1"/>
  <c r="Z3425" i="1" a="1"/>
  <c r="Z3425" i="1"/>
  <c r="Z3426" i="1" a="1"/>
  <c r="Z3426" i="1" s="1"/>
  <c r="Z3427" i="1" a="1"/>
  <c r="Z3427" i="1" s="1"/>
  <c r="Z3428" i="1" a="1"/>
  <c r="Z3428" i="1" s="1"/>
  <c r="Z3429" i="1" a="1"/>
  <c r="Z3429" i="1" s="1"/>
  <c r="Z3430" i="1" a="1"/>
  <c r="Z3430" i="1" s="1"/>
  <c r="Z3431" i="1" a="1"/>
  <c r="Z3431" i="1" s="1"/>
  <c r="Z3432" i="1" a="1"/>
  <c r="Z3432" i="1" s="1"/>
  <c r="Z3433" i="1" a="1"/>
  <c r="Z3433" i="1"/>
  <c r="Z3434" i="1" a="1"/>
  <c r="Z3434" i="1" s="1"/>
  <c r="Z3435" i="1" a="1"/>
  <c r="Z3435" i="1" s="1"/>
  <c r="Z3436" i="1" a="1"/>
  <c r="Z3436" i="1" s="1"/>
  <c r="Z3437" i="1" a="1"/>
  <c r="Z3437" i="1" s="1"/>
  <c r="Z3438" i="1" a="1"/>
  <c r="Z3438" i="1" s="1"/>
  <c r="Z3439" i="1" a="1"/>
  <c r="Z3439" i="1"/>
  <c r="Z3440" i="1" a="1"/>
  <c r="Z3440" i="1" s="1"/>
  <c r="Z3441" i="1" a="1"/>
  <c r="Z3441" i="1"/>
  <c r="Z3442" i="1" a="1"/>
  <c r="Z3442" i="1" s="1"/>
  <c r="Z3443" i="1" a="1"/>
  <c r="Z3443" i="1" s="1"/>
  <c r="Z3444" i="1" a="1"/>
  <c r="Z3444" i="1"/>
  <c r="Z3445" i="1" a="1"/>
  <c r="Z3445" i="1" s="1"/>
  <c r="Z3446" i="1" a="1"/>
  <c r="Z3446" i="1"/>
  <c r="Z3447" i="1" a="1"/>
  <c r="Z3447" i="1" s="1"/>
  <c r="Z3448" i="1" a="1"/>
  <c r="Z3448" i="1" s="1"/>
  <c r="Z3449" i="1" a="1"/>
  <c r="Z3449" i="1" s="1"/>
  <c r="Z3450" i="1" a="1"/>
  <c r="Z3450" i="1"/>
  <c r="Z3451" i="1" a="1"/>
  <c r="Z3451" i="1" s="1"/>
  <c r="Z3452" i="1" a="1"/>
  <c r="Z3452" i="1" s="1"/>
  <c r="Z3453" i="1" a="1"/>
  <c r="Z3453" i="1" s="1"/>
  <c r="Z3454" i="1" a="1"/>
  <c r="Z3454" i="1" s="1"/>
  <c r="Z3455" i="1" a="1"/>
  <c r="Z3455" i="1" s="1"/>
  <c r="Z3456" i="1" a="1"/>
  <c r="Z3456" i="1"/>
  <c r="Z3457" i="1" a="1"/>
  <c r="Z3457" i="1" s="1"/>
  <c r="Z3458" i="1" a="1"/>
  <c r="Z3458" i="1"/>
  <c r="Z3459" i="1" a="1"/>
  <c r="Z3459" i="1" s="1"/>
  <c r="Z3460" i="1" a="1"/>
  <c r="Z3460" i="1" s="1"/>
  <c r="Z3461" i="1" a="1"/>
  <c r="Z3461" i="1" s="1"/>
  <c r="Z3462" i="1" a="1"/>
  <c r="Z3462" i="1"/>
  <c r="Z3463" i="1" a="1"/>
  <c r="Z3463" i="1" s="1"/>
  <c r="Z3464" i="1" a="1"/>
  <c r="Z3464" i="1"/>
  <c r="Z3465" i="1" a="1"/>
  <c r="Z3465" i="1" s="1"/>
  <c r="Z3466" i="1" a="1"/>
  <c r="Z3466" i="1" s="1"/>
  <c r="Z3467" i="1" a="1"/>
  <c r="Z3467" i="1" s="1"/>
  <c r="Z3468" i="1" a="1"/>
  <c r="Z3468" i="1" s="1"/>
  <c r="Z3469" i="1" a="1"/>
  <c r="Z3469" i="1" s="1"/>
  <c r="Z3470" i="1" a="1"/>
  <c r="Z3470" i="1" s="1"/>
  <c r="Z3471" i="1" a="1"/>
  <c r="Z3471" i="1" s="1"/>
  <c r="Z3472" i="1" a="1"/>
  <c r="Z3472" i="1" s="1"/>
  <c r="Z3473" i="1" a="1"/>
  <c r="Z3473" i="1" s="1"/>
  <c r="Z3474" i="1" a="1"/>
  <c r="Z3474" i="1" s="1"/>
  <c r="Z3475" i="1" a="1"/>
  <c r="Z3475" i="1"/>
  <c r="Z3476" i="1" a="1"/>
  <c r="Z3476" i="1" s="1"/>
  <c r="Z3477" i="1" a="1"/>
  <c r="Z3477" i="1" s="1"/>
  <c r="Z3478" i="1" a="1"/>
  <c r="Z3478" i="1" s="1"/>
  <c r="Z3479" i="1" a="1"/>
  <c r="Z3479" i="1"/>
  <c r="Z3480" i="1" a="1"/>
  <c r="Z3480" i="1" s="1"/>
  <c r="Z3481" i="1" a="1"/>
  <c r="Z3481" i="1"/>
  <c r="Z3482" i="1" a="1"/>
  <c r="Z3482" i="1" s="1"/>
  <c r="Z3483" i="1" a="1"/>
  <c r="Z3483" i="1"/>
  <c r="Z3484" i="1" a="1"/>
  <c r="Z3484" i="1" s="1"/>
  <c r="Z3485" i="1" a="1"/>
  <c r="Z3485" i="1" s="1"/>
  <c r="Z3486" i="1" a="1"/>
  <c r="Z3486" i="1" s="1"/>
  <c r="Z3487" i="1" a="1"/>
  <c r="Z3487" i="1"/>
  <c r="Z3488" i="1" a="1"/>
  <c r="Z3488" i="1" s="1"/>
  <c r="Z3489" i="1" a="1"/>
  <c r="Z3489" i="1"/>
  <c r="Z3490" i="1" a="1"/>
  <c r="Z3490" i="1" s="1"/>
  <c r="Z3491" i="1" a="1"/>
  <c r="Z3491" i="1" s="1"/>
  <c r="Z3492" i="1" a="1"/>
  <c r="Z3492" i="1" s="1"/>
  <c r="Z3493" i="1" a="1"/>
  <c r="Z3493" i="1" s="1"/>
  <c r="Z3494" i="1" a="1"/>
  <c r="Z3494" i="1"/>
  <c r="Z3495" i="1" a="1"/>
  <c r="Z3495" i="1" s="1"/>
  <c r="Z3496" i="1" a="1"/>
  <c r="Z3496" i="1" s="1"/>
  <c r="Z3497" i="1" a="1"/>
  <c r="Z3497" i="1"/>
  <c r="Z3498" i="1" a="1"/>
  <c r="Z3498" i="1" s="1"/>
  <c r="Z3499" i="1" a="1"/>
  <c r="Z3499" i="1" s="1"/>
  <c r="Z3500" i="1" a="1"/>
  <c r="Z3500" i="1" s="1"/>
  <c r="Z3501" i="1" a="1"/>
  <c r="Z3501" i="1" s="1"/>
  <c r="Z3502" i="1" a="1"/>
  <c r="Z3502" i="1" s="1"/>
  <c r="Z3503" i="1" a="1"/>
  <c r="Z3503" i="1"/>
  <c r="Z3504" i="1" a="1"/>
  <c r="Z3504" i="1"/>
  <c r="Z3505" i="1" a="1"/>
  <c r="Z3505" i="1" s="1"/>
  <c r="Z3506" i="1" a="1"/>
  <c r="Z3506" i="1"/>
  <c r="Z3507" i="1" a="1"/>
  <c r="Z3507" i="1" s="1"/>
  <c r="Z3508" i="1" a="1"/>
  <c r="Z3508" i="1"/>
  <c r="Z3509" i="1" a="1"/>
  <c r="Z3509" i="1" s="1"/>
  <c r="Z3510" i="1" a="1"/>
  <c r="Z3510" i="1" s="1"/>
  <c r="Z3511" i="1" a="1"/>
  <c r="Z3511" i="1" s="1"/>
  <c r="Z3512" i="1" a="1"/>
  <c r="Z3512" i="1"/>
  <c r="Z3513" i="1" a="1"/>
  <c r="Z3513" i="1" s="1"/>
  <c r="Z3514" i="1" a="1"/>
  <c r="Z3514" i="1" s="1"/>
  <c r="Z3515" i="1" a="1"/>
  <c r="Z3515" i="1" s="1"/>
  <c r="Z3516" i="1" a="1"/>
  <c r="Z3516" i="1" s="1"/>
  <c r="Z3517" i="1" a="1"/>
  <c r="Z3517" i="1" s="1"/>
  <c r="Z3518" i="1" a="1"/>
  <c r="Z3518" i="1" s="1"/>
  <c r="Z3519" i="1" a="1"/>
  <c r="Z3519" i="1"/>
  <c r="Z3520" i="1" a="1"/>
  <c r="Z3520" i="1" s="1"/>
  <c r="Z3521" i="1" a="1"/>
  <c r="Z3521" i="1"/>
  <c r="Z3522" i="1" a="1"/>
  <c r="Z3522" i="1" s="1"/>
  <c r="Z3523" i="1" a="1"/>
  <c r="Z3523" i="1" s="1"/>
  <c r="Z3524" i="1" a="1"/>
  <c r="Z3524" i="1" s="1"/>
  <c r="Z3525" i="1" a="1"/>
  <c r="Z3525" i="1" s="1"/>
  <c r="Z3526" i="1" a="1"/>
  <c r="Z3526" i="1" s="1"/>
  <c r="Z3527" i="1" a="1"/>
  <c r="Z3527" i="1" s="1"/>
  <c r="Z3528" i="1" a="1"/>
  <c r="Z3528" i="1"/>
  <c r="Z3529" i="1" a="1"/>
  <c r="Z3529" i="1"/>
  <c r="Z3530" i="1" a="1"/>
  <c r="Z3530" i="1" s="1"/>
  <c r="Z3531" i="1" a="1"/>
  <c r="Z3531" i="1"/>
  <c r="Z3532" i="1" a="1"/>
  <c r="Z3532" i="1" s="1"/>
  <c r="Z3533" i="1" a="1"/>
  <c r="Z3533" i="1"/>
  <c r="Z3534" i="1" a="1"/>
  <c r="Z3534" i="1" s="1"/>
  <c r="Z3535" i="1" a="1"/>
  <c r="Z3535" i="1" s="1"/>
  <c r="Z3536" i="1" a="1"/>
  <c r="Z3536" i="1" s="1"/>
  <c r="Z3537" i="1" a="1"/>
  <c r="Z3537" i="1"/>
  <c r="Z3538" i="1" a="1"/>
  <c r="Z3538" i="1" s="1"/>
  <c r="Z3539" i="1" a="1"/>
  <c r="Z3539" i="1" s="1"/>
  <c r="Z3540" i="1" a="1"/>
  <c r="Z3540" i="1" s="1"/>
  <c r="Z3541" i="1" a="1"/>
  <c r="Z3541" i="1" s="1"/>
  <c r="Z3542" i="1" a="1"/>
  <c r="Z3542" i="1" s="1"/>
  <c r="Z3543" i="1" a="1"/>
  <c r="Z3543" i="1" s="1"/>
  <c r="Z3544" i="1" a="1"/>
  <c r="Z3544" i="1"/>
  <c r="Z3545" i="1" a="1"/>
  <c r="Z3545" i="1" s="1"/>
  <c r="Z3546" i="1" a="1"/>
  <c r="Z3546" i="1"/>
  <c r="Z3547" i="1" a="1"/>
  <c r="Z3547" i="1"/>
  <c r="Z3548" i="1" a="1"/>
  <c r="Z3548" i="1" s="1"/>
  <c r="Z3549" i="1" a="1"/>
  <c r="Z3549" i="1" s="1"/>
  <c r="Z3550" i="1" a="1"/>
  <c r="Z3550" i="1" s="1"/>
  <c r="Z3551" i="1" a="1"/>
  <c r="Z3551" i="1" s="1"/>
  <c r="Z3552" i="1" a="1"/>
  <c r="Z3552" i="1"/>
  <c r="Z3553" i="1" a="1"/>
  <c r="Z3553" i="1"/>
  <c r="Z3554" i="1" a="1"/>
  <c r="Z3554" i="1"/>
  <c r="Z3555" i="1" a="1"/>
  <c r="Z3555" i="1" s="1"/>
  <c r="Z3556" i="1" a="1"/>
  <c r="Z3556" i="1" s="1"/>
  <c r="Z3557" i="1" a="1"/>
  <c r="Z3557" i="1" s="1"/>
  <c r="Z3558" i="1" a="1"/>
  <c r="Z3558" i="1"/>
  <c r="Z3559" i="1" a="1"/>
  <c r="Z3559" i="1" s="1"/>
  <c r="Z3560" i="1" a="1"/>
  <c r="Z3560" i="1" s="1"/>
  <c r="Z3561" i="1" a="1"/>
  <c r="Z3561" i="1" s="1"/>
  <c r="Z3562" i="1" a="1"/>
  <c r="Z3562" i="1" s="1"/>
  <c r="Z3563" i="1" a="1"/>
  <c r="Z3563" i="1" s="1"/>
  <c r="Z3564" i="1" a="1"/>
  <c r="Z3564" i="1" s="1"/>
  <c r="Z3565" i="1" a="1"/>
  <c r="Z3565" i="1" s="1"/>
  <c r="Z3566" i="1" a="1"/>
  <c r="Z3566" i="1" s="1"/>
  <c r="Z3567" i="1" a="1"/>
  <c r="Z3567" i="1" s="1"/>
  <c r="Z3568" i="1" a="1"/>
  <c r="Z3568" i="1" s="1"/>
  <c r="Z3569" i="1" a="1"/>
  <c r="Z3569" i="1"/>
  <c r="Z3570" i="1" a="1"/>
  <c r="Z3570" i="1" s="1"/>
  <c r="Z3571" i="1" a="1"/>
  <c r="Z3571" i="1" s="1"/>
  <c r="Z3572" i="1" a="1"/>
  <c r="Z3572" i="1"/>
  <c r="Z3573" i="1" a="1"/>
  <c r="Z3573" i="1" s="1"/>
  <c r="Z3574" i="1" a="1"/>
  <c r="Z3574" i="1" s="1"/>
  <c r="Z3575" i="1" a="1"/>
  <c r="Z3575" i="1" s="1"/>
  <c r="Z3576" i="1" a="1"/>
  <c r="Z3576" i="1" s="1"/>
  <c r="Z3577" i="1" a="1"/>
  <c r="Z3577" i="1"/>
  <c r="Z3578" i="1" a="1"/>
  <c r="Z3578" i="1" s="1"/>
  <c r="Z3579" i="1" a="1"/>
  <c r="Z3579" i="1"/>
  <c r="Z3580" i="1" a="1"/>
  <c r="Z3580" i="1" s="1"/>
  <c r="Z3581" i="1" a="1"/>
  <c r="Z3581" i="1" s="1"/>
  <c r="Z3582" i="1" a="1"/>
  <c r="Z3582" i="1" s="1"/>
  <c r="Z3583" i="1" a="1"/>
  <c r="Z3583" i="1" s="1"/>
  <c r="Z3584" i="1" a="1"/>
  <c r="Z3584" i="1" s="1"/>
  <c r="Z3585" i="1" a="1"/>
  <c r="Z3585" i="1" s="1"/>
  <c r="Z3586" i="1" a="1"/>
  <c r="Z3586" i="1" s="1"/>
  <c r="Z3587" i="1" a="1"/>
  <c r="Z3587" i="1" s="1"/>
  <c r="Z3588" i="1" a="1"/>
  <c r="Z3588" i="1"/>
  <c r="Z3589" i="1" a="1"/>
  <c r="Z3589" i="1" s="1"/>
  <c r="Z3590" i="1" a="1"/>
  <c r="Z3590" i="1" s="1"/>
  <c r="Z3591" i="1" a="1"/>
  <c r="Z3591" i="1" s="1"/>
  <c r="Z3592" i="1" a="1"/>
  <c r="Z3592" i="1" s="1"/>
  <c r="Z3593" i="1" a="1"/>
  <c r="Z3593" i="1" s="1"/>
  <c r="Z3594" i="1" a="1"/>
  <c r="Z3594" i="1" s="1"/>
  <c r="Z3595" i="1" a="1"/>
  <c r="Z3595" i="1" s="1"/>
  <c r="Z3596" i="1" a="1"/>
  <c r="Z3596" i="1" s="1"/>
  <c r="Z3597" i="1" a="1"/>
  <c r="Z3597" i="1"/>
  <c r="Z3598" i="1" a="1"/>
  <c r="Z3598" i="1" s="1"/>
  <c r="Z3599" i="1" a="1"/>
  <c r="Z3599" i="1" s="1"/>
  <c r="Z3600" i="1" a="1"/>
  <c r="Z3600" i="1"/>
  <c r="Z3601" i="1" a="1"/>
  <c r="Z3601" i="1" s="1"/>
  <c r="Z3602" i="1" a="1"/>
  <c r="Z3602" i="1"/>
  <c r="Z3603" i="1" a="1"/>
  <c r="Z3603" i="1"/>
  <c r="Z3604" i="1" a="1"/>
  <c r="Z3604" i="1"/>
  <c r="Z3605" i="1" a="1"/>
  <c r="Z3605" i="1" s="1"/>
  <c r="Z3606" i="1" a="1"/>
  <c r="Z3606" i="1"/>
  <c r="Z3607" i="1" a="1"/>
  <c r="Z3607" i="1" s="1"/>
  <c r="Z3608" i="1" a="1"/>
  <c r="Z3608" i="1"/>
  <c r="Z3609" i="1" a="1"/>
  <c r="Z3609" i="1" s="1"/>
  <c r="Z3610" i="1" a="1"/>
  <c r="Z3610" i="1" s="1"/>
  <c r="Z3611" i="1" a="1"/>
  <c r="Z3611" i="1" s="1"/>
  <c r="Z3612" i="1" a="1"/>
  <c r="Z3612" i="1" s="1"/>
  <c r="Z3613" i="1" a="1"/>
  <c r="Z3613" i="1"/>
  <c r="Z3614" i="1" a="1"/>
  <c r="Z3614" i="1" s="1"/>
  <c r="Z3615" i="1" a="1"/>
  <c r="Z3615" i="1" s="1"/>
  <c r="Z3616" i="1" a="1"/>
  <c r="Z3616" i="1" s="1"/>
  <c r="Z3617" i="1" a="1"/>
  <c r="Z3617" i="1"/>
  <c r="Z3618" i="1" a="1"/>
  <c r="Z3618" i="1" s="1"/>
  <c r="Z3619" i="1" a="1"/>
  <c r="Z3619" i="1"/>
  <c r="Z3620" i="1" a="1"/>
  <c r="Z3620" i="1" s="1"/>
  <c r="Z3621" i="1" a="1"/>
  <c r="Z3621" i="1" s="1"/>
  <c r="Z3622" i="1" a="1"/>
  <c r="Z3622" i="1" s="1"/>
  <c r="Z3623" i="1" a="1"/>
  <c r="Z3623" i="1" s="1"/>
  <c r="Z3624" i="1" a="1"/>
  <c r="Z3624" i="1"/>
  <c r="Z3625" i="1" a="1"/>
  <c r="Z3625" i="1" s="1"/>
  <c r="Z3626" i="1" a="1"/>
  <c r="Z3626" i="1" s="1"/>
  <c r="Z3627" i="1" a="1"/>
  <c r="Z3627" i="1"/>
  <c r="Z3628" i="1" a="1"/>
  <c r="Z3628" i="1" s="1"/>
  <c r="Z3629" i="1" a="1"/>
  <c r="Z3629" i="1"/>
  <c r="Z3630" i="1" a="1"/>
  <c r="Z3630" i="1" s="1"/>
  <c r="Z3631" i="1" a="1"/>
  <c r="Z3631" i="1" s="1"/>
  <c r="Z3632" i="1" a="1"/>
  <c r="Z3632" i="1" s="1"/>
  <c r="Z3633" i="1" a="1"/>
  <c r="Z3633" i="1" s="1"/>
  <c r="Z3634" i="1" a="1"/>
  <c r="Z3634" i="1" s="1"/>
  <c r="Z3635" i="1" a="1"/>
  <c r="Z3635" i="1" s="1"/>
  <c r="Z3636" i="1" a="1"/>
  <c r="Z3636" i="1" s="1"/>
  <c r="Z3637" i="1" a="1"/>
  <c r="Z3637" i="1" s="1"/>
  <c r="Z3638" i="1" a="1"/>
  <c r="Z3638" i="1"/>
  <c r="Z3639" i="1" a="1"/>
  <c r="Z3639" i="1" s="1"/>
  <c r="Z3640" i="1" a="1"/>
  <c r="Z3640" i="1" s="1"/>
  <c r="Z3641" i="1" a="1"/>
  <c r="Z3641" i="1" s="1"/>
  <c r="Z3642" i="1" a="1"/>
  <c r="Z3642" i="1"/>
  <c r="Z3643" i="1" a="1"/>
  <c r="Z3643" i="1" s="1"/>
  <c r="Z3644" i="1" a="1"/>
  <c r="Z3644" i="1"/>
  <c r="Z3645" i="1" a="1"/>
  <c r="Z3645" i="1" s="1"/>
  <c r="Z3646" i="1" a="1"/>
  <c r="Z3646" i="1" s="1"/>
  <c r="Z3647" i="1" a="1"/>
  <c r="Z3647" i="1" s="1"/>
  <c r="Z3648" i="1" a="1"/>
  <c r="Z3648" i="1" s="1"/>
  <c r="Z3649" i="1" a="1"/>
  <c r="Z3649" i="1" s="1"/>
  <c r="Z3650" i="1" a="1"/>
  <c r="Z3650" i="1"/>
  <c r="Z3651" i="1" a="1"/>
  <c r="Z3651" i="1" s="1"/>
  <c r="Z3652" i="1" a="1"/>
  <c r="Z3652" i="1"/>
  <c r="Z3653" i="1" a="1"/>
  <c r="Z3653" i="1" s="1"/>
  <c r="Z3654" i="1" a="1"/>
  <c r="Z3654" i="1" s="1"/>
  <c r="Z3655" i="1" a="1"/>
  <c r="Z3655" i="1" s="1"/>
  <c r="Z3656" i="1" a="1"/>
  <c r="Z3656" i="1" s="1"/>
  <c r="Z3657" i="1" a="1"/>
  <c r="Z3657" i="1" s="1"/>
  <c r="Z3658" i="1" a="1"/>
  <c r="Z3658" i="1" s="1"/>
  <c r="Z3659" i="1" a="1"/>
  <c r="Z3659" i="1"/>
  <c r="Z3660" i="1" a="1"/>
  <c r="Z3660" i="1"/>
  <c r="Z3661" i="1" a="1"/>
  <c r="Z3661" i="1" s="1"/>
  <c r="Z3662" i="1" a="1"/>
  <c r="Z3662" i="1" s="1"/>
  <c r="Z3663" i="1" a="1"/>
  <c r="Z3663" i="1"/>
  <c r="Z3664" i="1" a="1"/>
  <c r="Z3664" i="1" s="1"/>
  <c r="Z3665" i="1" a="1"/>
  <c r="Z3665" i="1" s="1"/>
  <c r="Z3666" i="1" a="1"/>
  <c r="Z3666" i="1" s="1"/>
  <c r="Z3667" i="1" a="1"/>
  <c r="Z3667" i="1"/>
  <c r="Z3668" i="1" a="1"/>
  <c r="Z3668" i="1" s="1"/>
  <c r="Z3669" i="1" a="1"/>
  <c r="Z3669" i="1"/>
  <c r="Z3670" i="1" a="1"/>
  <c r="Z3670" i="1" s="1"/>
  <c r="Z3671" i="1" a="1"/>
  <c r="Z3671" i="1" s="1"/>
  <c r="Z3672" i="1" a="1"/>
  <c r="Z3672" i="1" s="1"/>
  <c r="Z3673" i="1" a="1"/>
  <c r="Z3673" i="1" s="1"/>
  <c r="Z3674" i="1" a="1"/>
  <c r="Z3674" i="1" s="1"/>
  <c r="Z3675" i="1" a="1"/>
  <c r="Z3675" i="1"/>
  <c r="Z3676" i="1" a="1"/>
  <c r="Z3676" i="1" s="1"/>
  <c r="Z3677" i="1" a="1"/>
  <c r="Z3677" i="1" s="1"/>
  <c r="Z3678" i="1" a="1"/>
  <c r="Z3678" i="1"/>
  <c r="Z3679" i="1" a="1"/>
  <c r="Z3679" i="1"/>
  <c r="Z3680" i="1" a="1"/>
  <c r="Z3680" i="1" s="1"/>
  <c r="Z3681" i="1" a="1"/>
  <c r="Z3681" i="1"/>
  <c r="Z3682" i="1" a="1"/>
  <c r="Z3682" i="1" s="1"/>
  <c r="Z3683" i="1" a="1"/>
  <c r="Z3683" i="1" s="1"/>
  <c r="Z3684" i="1" a="1"/>
  <c r="Z3684" i="1" s="1"/>
  <c r="Z3685" i="1" a="1"/>
  <c r="Z3685" i="1"/>
  <c r="Z3686" i="1" a="1"/>
  <c r="Z3686" i="1" s="1"/>
  <c r="Z3687" i="1" a="1"/>
  <c r="Z3687" i="1" s="1"/>
  <c r="Z3688" i="1" a="1"/>
  <c r="Z3688" i="1"/>
  <c r="Z3689" i="1" a="1"/>
  <c r="Z3689" i="1" s="1"/>
  <c r="Z3690" i="1" a="1"/>
  <c r="Z3690" i="1" s="1"/>
  <c r="Z3691" i="1" a="1"/>
  <c r="Z3691" i="1" s="1"/>
  <c r="Z3692" i="1" a="1"/>
  <c r="Z3692" i="1" s="1"/>
  <c r="Z3693" i="1" a="1"/>
  <c r="Z3693" i="1" s="1"/>
  <c r="Z3694" i="1" a="1"/>
  <c r="Z3694" i="1" s="1"/>
  <c r="Z3695" i="1" a="1"/>
  <c r="Z3695" i="1" s="1"/>
  <c r="Z3696" i="1" a="1"/>
  <c r="Z3696" i="1" s="1"/>
  <c r="Z3697" i="1" a="1"/>
  <c r="Z3697" i="1" s="1"/>
  <c r="Z3698" i="1" a="1"/>
  <c r="Z3698" i="1" s="1"/>
  <c r="Z3699" i="1" a="1"/>
  <c r="Z3699" i="1" s="1"/>
  <c r="Z3700" i="1" a="1"/>
  <c r="Z3700" i="1" s="1"/>
  <c r="Z3701" i="1" a="1"/>
  <c r="Z3701" i="1" s="1"/>
  <c r="Z3702" i="1" a="1"/>
  <c r="Z3702" i="1" s="1"/>
  <c r="Z3703" i="1" a="1"/>
  <c r="Z3703" i="1"/>
  <c r="Z3704" i="1" a="1"/>
  <c r="Z3704" i="1"/>
  <c r="Z3705" i="1" a="1"/>
  <c r="Z3705" i="1" s="1"/>
  <c r="Z3706" i="1" a="1"/>
  <c r="Z3706" i="1" s="1"/>
  <c r="Z3707" i="1" a="1"/>
  <c r="Z3707" i="1" s="1"/>
  <c r="Z3708" i="1" a="1"/>
  <c r="Z3708" i="1" s="1"/>
  <c r="Z3709" i="1" a="1"/>
  <c r="Z3709" i="1" s="1"/>
  <c r="Z3710" i="1" a="1"/>
  <c r="Z3710" i="1" s="1"/>
  <c r="Z3711" i="1" a="1"/>
  <c r="Z3711" i="1" s="1"/>
  <c r="Z3712" i="1" a="1"/>
  <c r="Z3712" i="1" s="1"/>
  <c r="Z3713" i="1" a="1"/>
  <c r="Z3713" i="1"/>
  <c r="Z3714" i="1" a="1"/>
  <c r="Z3714" i="1" s="1"/>
  <c r="Z3715" i="1" a="1"/>
  <c r="Z3715" i="1" s="1"/>
  <c r="Z3716" i="1" a="1"/>
  <c r="Z3716" i="1" s="1"/>
  <c r="Z3717" i="1" a="1"/>
  <c r="Z3717" i="1"/>
  <c r="Z3718" i="1" a="1"/>
  <c r="Z3718" i="1" s="1"/>
  <c r="Z3719" i="1" a="1"/>
  <c r="Z3719" i="1"/>
  <c r="Z3720" i="1" a="1"/>
  <c r="Z3720" i="1" s="1"/>
  <c r="Z3721" i="1" a="1"/>
  <c r="Z3721" i="1"/>
  <c r="Z3722" i="1" a="1"/>
  <c r="Z3722" i="1" s="1"/>
  <c r="Z3723" i="1" a="1"/>
  <c r="Z3723" i="1" s="1"/>
  <c r="Z3724" i="1" a="1"/>
  <c r="Z3724" i="1" s="1"/>
  <c r="Z3725" i="1" a="1"/>
  <c r="Z3725" i="1"/>
  <c r="Z3726" i="1" a="1"/>
  <c r="Z3726" i="1" s="1"/>
  <c r="Z3727" i="1" a="1"/>
  <c r="Z3727" i="1"/>
  <c r="Z3728" i="1" a="1"/>
  <c r="Z3728" i="1"/>
  <c r="Z3729" i="1" a="1"/>
  <c r="Z3729" i="1" s="1"/>
  <c r="Z3730" i="1" a="1"/>
  <c r="Z3730" i="1" s="1"/>
  <c r="Z3731" i="1" a="1"/>
  <c r="Z3731" i="1" s="1"/>
  <c r="Z3732" i="1" a="1"/>
  <c r="Z3732" i="1"/>
  <c r="Z3733" i="1" a="1"/>
  <c r="Z3733" i="1" s="1"/>
  <c r="Z3734" i="1" a="1"/>
  <c r="Z3734" i="1"/>
  <c r="Z3735" i="1" a="1"/>
  <c r="Z3735" i="1"/>
  <c r="Z3736" i="1" a="1"/>
  <c r="Z3736" i="1" s="1"/>
  <c r="Z3737" i="1" a="1"/>
  <c r="Z3737" i="1" s="1"/>
  <c r="Z3738" i="1" a="1"/>
  <c r="Z3738" i="1" s="1"/>
  <c r="Z3739" i="1" a="1"/>
  <c r="Z3739" i="1" s="1"/>
  <c r="Z3740" i="1" a="1"/>
  <c r="Z3740" i="1" s="1"/>
  <c r="Z3741" i="1" a="1"/>
  <c r="Z3741" i="1" s="1"/>
  <c r="Z3742" i="1" a="1"/>
  <c r="Z3742" i="1" s="1"/>
  <c r="Z3743" i="1" a="1"/>
  <c r="Z3743" i="1" s="1"/>
  <c r="Z3744" i="1" a="1"/>
  <c r="Z3744" i="1"/>
  <c r="Z3745" i="1" a="1"/>
  <c r="Z3745" i="1" s="1"/>
  <c r="Z3746" i="1" a="1"/>
  <c r="Z3746" i="1"/>
  <c r="Z3747" i="1" a="1"/>
  <c r="Z3747" i="1" s="1"/>
  <c r="Z3748" i="1" a="1"/>
  <c r="Z3748" i="1" s="1"/>
  <c r="Z3749" i="1" a="1"/>
  <c r="Z3749" i="1" s="1"/>
  <c r="Z3750" i="1" a="1"/>
  <c r="Z3750" i="1" s="1"/>
  <c r="Z3751" i="1" a="1"/>
  <c r="Z3751" i="1" s="1"/>
  <c r="Z3752" i="1" a="1"/>
  <c r="Z3752" i="1" s="1"/>
  <c r="Z3753" i="1" a="1"/>
  <c r="Z3753" i="1"/>
  <c r="Z3754" i="1" a="1"/>
  <c r="Z3754" i="1" s="1"/>
  <c r="Z3755" i="1" a="1"/>
  <c r="Z3755" i="1" s="1"/>
  <c r="Z3756" i="1" a="1"/>
  <c r="Z3756" i="1" s="1"/>
  <c r="Z3757" i="1" a="1"/>
  <c r="Z3757" i="1" s="1"/>
  <c r="Z3758" i="1" a="1"/>
  <c r="Z3758" i="1" s="1"/>
  <c r="Z3759" i="1" a="1"/>
  <c r="Z3759" i="1" s="1"/>
  <c r="Z3760" i="1" a="1"/>
  <c r="Z3760" i="1" s="1"/>
  <c r="Z3761" i="1" a="1"/>
  <c r="Z3761" i="1" s="1"/>
  <c r="Z3762" i="1" a="1"/>
  <c r="Z3762" i="1" s="1"/>
  <c r="Z3763" i="1" a="1"/>
  <c r="Z3763" i="1"/>
  <c r="Z3764" i="1" a="1"/>
  <c r="Z3764" i="1" s="1"/>
  <c r="Z3765" i="1" a="1"/>
  <c r="Z3765" i="1" s="1"/>
  <c r="Z3766" i="1" a="1"/>
  <c r="Z3766" i="1" s="1"/>
  <c r="Z3767" i="1" a="1"/>
  <c r="Z3767" i="1"/>
  <c r="Z3768" i="1" a="1"/>
  <c r="Z3768" i="1" s="1"/>
  <c r="Z3769" i="1" a="1"/>
  <c r="Z3769" i="1"/>
  <c r="Z3770" i="1" a="1"/>
  <c r="Z3770" i="1" s="1"/>
  <c r="Z3771" i="1" a="1"/>
  <c r="Z3771" i="1"/>
  <c r="Z3772" i="1" a="1"/>
  <c r="Z3772" i="1" s="1"/>
  <c r="Z3773" i="1" a="1"/>
  <c r="Z3773" i="1" s="1"/>
  <c r="Z3774" i="1" a="1"/>
  <c r="Z3774" i="1" s="1"/>
  <c r="Z3775" i="1" a="1"/>
  <c r="Z3775" i="1"/>
  <c r="Z3776" i="1" a="1"/>
  <c r="Z3776" i="1" s="1"/>
  <c r="Z3777" i="1" a="1"/>
  <c r="Z3777" i="1" s="1"/>
  <c r="Z3778" i="1" a="1"/>
  <c r="Z3778" i="1" s="1"/>
  <c r="Z3779" i="1" a="1"/>
  <c r="Z3779" i="1" s="1"/>
  <c r="Z3780" i="1" a="1"/>
  <c r="Z3780" i="1"/>
  <c r="Z3781" i="1" a="1"/>
  <c r="Z3781" i="1" s="1"/>
  <c r="Z3782" i="1" a="1"/>
  <c r="Z3782" i="1"/>
  <c r="Z3783" i="1" a="1"/>
  <c r="Z3783" i="1" s="1"/>
  <c r="Z3784" i="1" a="1"/>
  <c r="Z3784" i="1"/>
  <c r="Z3785" i="1" a="1"/>
  <c r="Z3785" i="1"/>
  <c r="Z3786" i="1" a="1"/>
  <c r="Z3786" i="1" s="1"/>
  <c r="Z3787" i="1" a="1"/>
  <c r="Z3787" i="1" s="1"/>
  <c r="Z3788" i="1" a="1"/>
  <c r="Z3788" i="1" s="1"/>
  <c r="Z3789" i="1" a="1"/>
  <c r="Z3789" i="1" s="1"/>
  <c r="Z3790" i="1" a="1"/>
  <c r="Z3790" i="1" s="1"/>
  <c r="Z3791" i="1" a="1"/>
  <c r="Z3791" i="1"/>
  <c r="Z3792" i="1" a="1"/>
  <c r="Z3792" i="1" s="1"/>
  <c r="Z3793" i="1" a="1"/>
  <c r="Z3793" i="1" s="1"/>
  <c r="Z3794" i="1" a="1"/>
  <c r="Z3794" i="1"/>
  <c r="Z3795" i="1" a="1"/>
  <c r="Z3795" i="1" s="1"/>
  <c r="Z3796" i="1" a="1"/>
  <c r="Z3796" i="1" s="1"/>
  <c r="Z3797" i="1" a="1"/>
  <c r="Z3797" i="1" s="1"/>
  <c r="Z3798" i="1" a="1"/>
  <c r="Z3798" i="1" s="1"/>
  <c r="Z3799" i="1" a="1"/>
  <c r="Z3799" i="1" s="1"/>
  <c r="Z3800" i="1" a="1"/>
  <c r="Z3800" i="1"/>
  <c r="Z3801" i="1" a="1"/>
  <c r="Z3801" i="1" s="1"/>
  <c r="Z3802" i="1" a="1"/>
  <c r="Z3802" i="1" s="1"/>
  <c r="Z3803" i="1" a="1"/>
  <c r="Z3803" i="1" s="1"/>
  <c r="Z3804" i="1" a="1"/>
  <c r="Z3804" i="1" s="1"/>
  <c r="Z3805" i="1" a="1"/>
  <c r="Z3805" i="1" s="1"/>
  <c r="Z3806" i="1" a="1"/>
  <c r="Z3806" i="1" s="1"/>
  <c r="Z3807" i="1" a="1"/>
  <c r="Z3807" i="1" s="1"/>
  <c r="Z3808" i="1" a="1"/>
  <c r="Z3808" i="1" s="1"/>
  <c r="Z3809" i="1" a="1"/>
  <c r="Z3809" i="1" s="1"/>
  <c r="Z3810" i="1" a="1"/>
  <c r="Z3810" i="1" s="1"/>
  <c r="Z3811" i="1" a="1"/>
  <c r="Z3811" i="1" s="1"/>
  <c r="Z3812" i="1" a="1"/>
  <c r="Z3812" i="1" s="1"/>
  <c r="Z3813" i="1" a="1"/>
  <c r="Z3813" i="1" s="1"/>
  <c r="Z3814" i="1" a="1"/>
  <c r="Z3814" i="1" s="1"/>
  <c r="Z3815" i="1" a="1"/>
  <c r="Z3815" i="1"/>
  <c r="Z3816" i="1" a="1"/>
  <c r="Z3816" i="1"/>
  <c r="Z3817" i="1" a="1"/>
  <c r="Z3817" i="1" s="1"/>
  <c r="Z3818" i="1" a="1"/>
  <c r="Z3818" i="1" s="1"/>
  <c r="Z3819" i="1" a="1"/>
  <c r="Z3819" i="1" s="1"/>
  <c r="Z3820" i="1" a="1"/>
  <c r="Z3820" i="1" s="1"/>
  <c r="Z3821" i="1" a="1"/>
  <c r="Z3821" i="1"/>
  <c r="Z3822" i="1" a="1"/>
  <c r="Z3822" i="1" s="1"/>
  <c r="Z3823" i="1" a="1"/>
  <c r="Z3823" i="1" s="1"/>
  <c r="Z3824" i="1" a="1"/>
  <c r="Z3824" i="1"/>
  <c r="Z3825" i="1" a="1"/>
  <c r="Z3825" i="1"/>
  <c r="Z3826" i="1" a="1"/>
  <c r="Z3826" i="1" s="1"/>
  <c r="Z3827" i="1" a="1"/>
  <c r="Z3827" i="1" s="1"/>
  <c r="Z3828" i="1" a="1"/>
  <c r="Z3828" i="1" s="1"/>
  <c r="Z3829" i="1" a="1"/>
  <c r="Z3829" i="1" s="1"/>
  <c r="Z3830" i="1" a="1"/>
  <c r="Z3830" i="1"/>
  <c r="Z3831" i="1" a="1"/>
  <c r="Z3831" i="1" s="1"/>
  <c r="Z3832" i="1" a="1"/>
  <c r="Z3832" i="1" s="1"/>
  <c r="Z3833" i="1" a="1"/>
  <c r="Z3833" i="1" s="1"/>
  <c r="Z3834" i="1" a="1"/>
  <c r="Z3834" i="1" s="1"/>
  <c r="Z3835" i="1" a="1"/>
  <c r="Z3835" i="1"/>
  <c r="Z3836" i="1" a="1"/>
  <c r="Z3836" i="1" s="1"/>
  <c r="Z3837" i="1" a="1"/>
  <c r="Z3837" i="1" s="1"/>
  <c r="Z3838" i="1" a="1"/>
  <c r="Z3838" i="1" s="1"/>
  <c r="Z3839" i="1" a="1"/>
  <c r="Z3839" i="1" s="1"/>
  <c r="Z3840" i="1" a="1"/>
  <c r="Z3840" i="1" s="1"/>
  <c r="Z3841" i="1" a="1"/>
  <c r="Z3841" i="1"/>
  <c r="Z3842" i="1" a="1"/>
  <c r="Z3842" i="1"/>
  <c r="Z3843" i="1" a="1"/>
  <c r="Z3843" i="1" s="1"/>
  <c r="Z3844" i="1" a="1"/>
  <c r="Z3844" i="1"/>
  <c r="Z3845" i="1" a="1"/>
  <c r="Z3845" i="1" s="1"/>
  <c r="Z3846" i="1" a="1"/>
  <c r="Z3846" i="1"/>
  <c r="Z3847" i="1" a="1"/>
  <c r="Z3847" i="1" s="1"/>
  <c r="Z3848" i="1" a="1"/>
  <c r="Z3848" i="1" s="1"/>
  <c r="Z3849" i="1" a="1"/>
  <c r="Z3849" i="1"/>
  <c r="Z3850" i="1" a="1"/>
  <c r="Z3850" i="1" s="1"/>
  <c r="Z3851" i="1" a="1"/>
  <c r="Z3851" i="1"/>
  <c r="Z3852" i="1" a="1"/>
  <c r="Z3852" i="1" s="1"/>
  <c r="Z3853" i="1" a="1"/>
  <c r="Z3853" i="1" s="1"/>
  <c r="Z3854" i="1" a="1"/>
  <c r="Z3854" i="1" s="1"/>
  <c r="Z3855" i="1" a="1"/>
  <c r="Z3855" i="1"/>
  <c r="Z3856" i="1" a="1"/>
  <c r="Z3856" i="1" s="1"/>
  <c r="Z3857" i="1" a="1"/>
  <c r="Z3857" i="1"/>
  <c r="Z3858" i="1" a="1"/>
  <c r="Z3858" i="1" s="1"/>
  <c r="Z3859" i="1" a="1"/>
  <c r="Z3859" i="1"/>
  <c r="Z3860" i="1" a="1"/>
  <c r="Z3860" i="1"/>
  <c r="Z3861" i="1" a="1"/>
  <c r="Z3861" i="1" s="1"/>
  <c r="Z3862" i="1" a="1"/>
  <c r="Z3862" i="1" s="1"/>
  <c r="Z3863" i="1" a="1"/>
  <c r="Z3863" i="1"/>
  <c r="Z3864" i="1" a="1"/>
  <c r="Z3864" i="1" s="1"/>
  <c r="Z3865" i="1" a="1"/>
  <c r="Z3865" i="1" s="1"/>
  <c r="Z3866" i="1" a="1"/>
  <c r="Z3866" i="1"/>
  <c r="Z3867" i="1" a="1"/>
  <c r="Z3867" i="1" s="1"/>
  <c r="Z3868" i="1" a="1"/>
  <c r="Z3868" i="1" s="1"/>
  <c r="Z3869" i="1" a="1"/>
  <c r="Z3869" i="1"/>
  <c r="Z3870" i="1" a="1"/>
  <c r="Z3870" i="1" s="1"/>
  <c r="Z3871" i="1" a="1"/>
  <c r="Z3871" i="1"/>
  <c r="Z3872" i="1" a="1"/>
  <c r="Z3872" i="1" s="1"/>
  <c r="Z3873" i="1" a="1"/>
  <c r="Z3873" i="1" s="1"/>
  <c r="Z3874" i="1" a="1"/>
  <c r="Z3874" i="1" s="1"/>
  <c r="Z3875" i="1" a="1"/>
  <c r="Z3875" i="1" s="1"/>
  <c r="Z3876" i="1" a="1"/>
  <c r="Z3876" i="1" s="1"/>
  <c r="Z3877" i="1" a="1"/>
  <c r="Z3877" i="1" s="1"/>
  <c r="Z3878" i="1" a="1"/>
  <c r="Z3878" i="1" s="1"/>
  <c r="Z3879" i="1" a="1"/>
  <c r="Z3879" i="1" s="1"/>
  <c r="Z3880" i="1" a="1"/>
  <c r="Z3880" i="1"/>
  <c r="Z3881" i="1" a="1"/>
  <c r="Z3881" i="1" s="1"/>
  <c r="Z3882" i="1" a="1"/>
  <c r="Z3882" i="1" s="1"/>
  <c r="Z3883" i="1" a="1"/>
  <c r="Z3883" i="1" s="1"/>
  <c r="Z3884" i="1" a="1"/>
  <c r="Z3884" i="1" s="1"/>
  <c r="Z3885" i="1" a="1"/>
  <c r="Z3885" i="1"/>
  <c r="Z3886" i="1" a="1"/>
  <c r="Z3886" i="1" s="1"/>
  <c r="Z3887" i="1" a="1"/>
  <c r="Z3887" i="1" s="1"/>
  <c r="Z3888" i="1" a="1"/>
  <c r="Z3888" i="1"/>
  <c r="Z3889" i="1" a="1"/>
  <c r="Z3889" i="1" s="1"/>
  <c r="Z3890" i="1" a="1"/>
  <c r="Z3890" i="1"/>
  <c r="Z3891" i="1" a="1"/>
  <c r="Z3891" i="1"/>
  <c r="Z3892" i="1" a="1"/>
  <c r="Z3892" i="1"/>
  <c r="Z3893" i="1" a="1"/>
  <c r="Z3893" i="1" s="1"/>
  <c r="Z3894" i="1" a="1"/>
  <c r="Z3894" i="1" s="1"/>
  <c r="Z3895" i="1" a="1"/>
  <c r="Z3895" i="1" s="1"/>
  <c r="Z3896" i="1" a="1"/>
  <c r="Z3896" i="1"/>
  <c r="Z3897" i="1" a="1"/>
  <c r="Z3897" i="1" s="1"/>
  <c r="Z3898" i="1" a="1"/>
  <c r="Z3898" i="1" s="1"/>
  <c r="Z3899" i="1" a="1"/>
  <c r="Z3899" i="1" s="1"/>
  <c r="Z3900" i="1" a="1"/>
  <c r="Z3900" i="1" s="1"/>
  <c r="Z3901" i="1" a="1"/>
  <c r="Z3901" i="1"/>
  <c r="Z3902" i="1" a="1"/>
  <c r="Z3902" i="1" s="1"/>
  <c r="Z3903" i="1" a="1"/>
  <c r="Z3903" i="1" s="1"/>
  <c r="Z3904" i="1" a="1"/>
  <c r="Z3904" i="1" s="1"/>
  <c r="Z3905" i="1" a="1"/>
  <c r="Z3905" i="1"/>
  <c r="Z3906" i="1" a="1"/>
  <c r="Z3906" i="1" s="1"/>
  <c r="Z3907" i="1" a="1"/>
  <c r="Z3907" i="1"/>
  <c r="Z3908" i="1" a="1"/>
  <c r="Z3908" i="1" s="1"/>
  <c r="Z3909" i="1" a="1"/>
  <c r="Z3909" i="1" s="1"/>
  <c r="Z3910" i="1" a="1"/>
  <c r="Z3910" i="1" s="1"/>
  <c r="Z3911" i="1" a="1"/>
  <c r="Z3911" i="1" s="1"/>
  <c r="Z3912" i="1" a="1"/>
  <c r="Z3912" i="1" s="1"/>
  <c r="Z3913" i="1" a="1"/>
  <c r="Z3913" i="1" s="1"/>
  <c r="Z3914" i="1" a="1"/>
  <c r="Z3914" i="1" s="1"/>
  <c r="Z3915" i="1" a="1"/>
  <c r="Z3915" i="1" s="1"/>
  <c r="Z3916" i="1" a="1"/>
  <c r="Z3916" i="1"/>
  <c r="Z3917" i="1" a="1"/>
  <c r="Z3917" i="1" s="1"/>
  <c r="Z3918" i="1" a="1"/>
  <c r="Z3918" i="1" s="1"/>
  <c r="Z3919" i="1" a="1"/>
  <c r="Z3919" i="1"/>
  <c r="Z3920" i="1" a="1"/>
  <c r="Z3920" i="1" s="1"/>
  <c r="Z3921" i="1" a="1"/>
  <c r="Z3921" i="1"/>
  <c r="Z3922" i="1" a="1"/>
  <c r="Z3922" i="1" s="1"/>
  <c r="Z3923" i="1" a="1"/>
  <c r="Z3923" i="1"/>
  <c r="Z3924" i="1" a="1"/>
  <c r="Z3924" i="1" s="1"/>
  <c r="Z3925" i="1" a="1"/>
  <c r="Z3925" i="1" s="1"/>
  <c r="Z3926" i="1" a="1"/>
  <c r="Z3926" i="1"/>
  <c r="Z3927" i="1" a="1"/>
  <c r="Z3927" i="1" s="1"/>
  <c r="Z3928" i="1" a="1"/>
  <c r="Z3928" i="1" s="1"/>
  <c r="Z3929" i="1" a="1"/>
  <c r="Z3929" i="1" s="1"/>
  <c r="Z3930" i="1" a="1"/>
  <c r="Z3930" i="1" s="1"/>
  <c r="Z3931" i="1" a="1"/>
  <c r="Z3931" i="1" s="1"/>
  <c r="Z3932" i="1" a="1"/>
  <c r="Z3932" i="1"/>
  <c r="Z3933" i="1" a="1"/>
  <c r="Z3933" i="1" s="1"/>
  <c r="Z3934" i="1" a="1"/>
  <c r="Z3934" i="1" s="1"/>
  <c r="Z3935" i="1" a="1"/>
  <c r="Z3935" i="1" s="1"/>
  <c r="Z3936" i="1" a="1"/>
  <c r="Z3936" i="1" s="1"/>
  <c r="Z3937" i="1" a="1"/>
  <c r="Z3937" i="1"/>
  <c r="Z3938" i="1" a="1"/>
  <c r="Z3938" i="1" s="1"/>
  <c r="Z3939" i="1" a="1"/>
  <c r="Z3939" i="1" s="1"/>
  <c r="Z3940" i="1" a="1"/>
  <c r="Z3940" i="1" s="1"/>
  <c r="Z3941" i="1" a="1"/>
  <c r="Z3941" i="1"/>
  <c r="Z3942" i="1" a="1"/>
  <c r="Z3942" i="1"/>
  <c r="Z3943" i="1" a="1"/>
  <c r="Z3943" i="1" s="1"/>
  <c r="Z3944" i="1" a="1"/>
  <c r="Z3944" i="1" s="1"/>
  <c r="Z3945" i="1" a="1"/>
  <c r="Z3945" i="1" s="1"/>
  <c r="Z3946" i="1" a="1"/>
  <c r="Z3946" i="1" s="1"/>
  <c r="Z3947" i="1" a="1"/>
  <c r="Z3947" i="1" s="1"/>
  <c r="Z3948" i="1" a="1"/>
  <c r="Z3948" i="1" s="1"/>
  <c r="Z3949" i="1" a="1"/>
  <c r="Z3949" i="1" s="1"/>
  <c r="Z3950" i="1" a="1"/>
  <c r="Z3950" i="1" s="1"/>
  <c r="Z3951" i="1" a="1"/>
  <c r="Z3951" i="1" s="1"/>
  <c r="Z3952" i="1" a="1"/>
  <c r="Z3952" i="1" s="1"/>
  <c r="Z3953" i="1" a="1"/>
  <c r="Z3953" i="1" s="1"/>
  <c r="Z3954" i="1" a="1"/>
  <c r="Z3954" i="1" s="1"/>
  <c r="Z3955" i="1" a="1"/>
  <c r="Z3955" i="1"/>
  <c r="Z3956" i="1" a="1"/>
  <c r="Z3956" i="1" s="1"/>
  <c r="Z3957" i="1" a="1"/>
  <c r="Z3957" i="1" s="1"/>
  <c r="Z3958" i="1" a="1"/>
  <c r="Z3958" i="1" s="1"/>
  <c r="Z3959" i="1" a="1"/>
  <c r="Z3959" i="1"/>
  <c r="Z3960" i="1" a="1"/>
  <c r="Z3960" i="1" s="1"/>
  <c r="Z3961" i="1" a="1"/>
  <c r="Z3961" i="1" s="1"/>
  <c r="Z3962" i="1" a="1"/>
  <c r="Z3962" i="1" s="1"/>
  <c r="Z3963" i="1" a="1"/>
  <c r="Z3963" i="1" s="1"/>
  <c r="Z3964" i="1" a="1"/>
  <c r="Z3964" i="1" s="1"/>
  <c r="Z3965" i="1" a="1"/>
  <c r="Z3965" i="1"/>
  <c r="Z3966" i="1" a="1"/>
  <c r="Z3966" i="1"/>
  <c r="Z3967" i="1" a="1"/>
  <c r="Z3967" i="1" s="1"/>
  <c r="Z3968" i="1" a="1"/>
  <c r="Z3968" i="1" s="1"/>
  <c r="Z3969" i="1" a="1"/>
  <c r="Z3969" i="1" s="1"/>
  <c r="Z3970" i="1" a="1"/>
  <c r="Z3970" i="1" s="1"/>
  <c r="Z3971" i="1" a="1"/>
  <c r="Z3971" i="1" s="1"/>
  <c r="Z3972" i="1" a="1"/>
  <c r="Z3972" i="1"/>
  <c r="Z3973" i="1" a="1"/>
  <c r="Z3973" i="1" s="1"/>
  <c r="Z3974" i="1" a="1"/>
  <c r="Z3974" i="1" s="1"/>
  <c r="Z3975" i="1" a="1"/>
  <c r="Z3975" i="1" s="1"/>
  <c r="Z3976" i="1" a="1"/>
  <c r="Z3976" i="1" s="1"/>
  <c r="Z3977" i="1" a="1"/>
  <c r="Z3977" i="1" s="1"/>
  <c r="Z3978" i="1" a="1"/>
  <c r="Z3978" i="1" s="1"/>
  <c r="Z3979" i="1" a="1"/>
  <c r="Z3979" i="1" s="1"/>
  <c r="Z3980" i="1" a="1"/>
  <c r="Z3980" i="1" s="1"/>
  <c r="Z3981" i="1" a="1"/>
  <c r="Z3981" i="1" s="1"/>
  <c r="Z3982" i="1" a="1"/>
  <c r="Z3982" i="1" s="1"/>
  <c r="Z3983" i="1" a="1"/>
  <c r="Z3983" i="1" s="1"/>
  <c r="Z3984" i="1" a="1"/>
  <c r="Z3984" i="1" s="1"/>
  <c r="Z3985" i="1" a="1"/>
  <c r="Z3985" i="1" s="1"/>
  <c r="Z3986" i="1" a="1"/>
  <c r="Z3986" i="1" s="1"/>
  <c r="Z3987" i="1" a="1"/>
  <c r="Z3987" i="1"/>
  <c r="Z3988" i="1" a="1"/>
  <c r="Z3988" i="1" s="1"/>
  <c r="Z3989" i="1" a="1"/>
  <c r="Z3989" i="1" s="1"/>
  <c r="Z3990" i="1" a="1"/>
  <c r="Z3990" i="1" s="1"/>
  <c r="Z3991" i="1" a="1"/>
  <c r="Z3991" i="1"/>
  <c r="Z3992" i="1" a="1"/>
  <c r="Z3992" i="1"/>
  <c r="Z3993" i="1" a="1"/>
  <c r="Z3993" i="1" s="1"/>
  <c r="Z3994" i="1" a="1"/>
  <c r="Z3994" i="1" s="1"/>
  <c r="Z3995" i="1" a="1"/>
  <c r="Z3995" i="1" s="1"/>
  <c r="Z3996" i="1" a="1"/>
  <c r="Z3996" i="1" s="1"/>
  <c r="Z3997" i="1" a="1"/>
  <c r="Z3997" i="1" s="1"/>
  <c r="Z3998" i="1" a="1"/>
  <c r="Z3998" i="1" s="1"/>
  <c r="Z3999" i="1" a="1"/>
  <c r="Z3999" i="1" s="1"/>
  <c r="Z4000" i="1" a="1"/>
  <c r="Z4000" i="1" s="1"/>
  <c r="Z4001" i="1" a="1"/>
  <c r="Z4001" i="1" s="1"/>
  <c r="Z4002" i="1" a="1"/>
  <c r="Z4002" i="1"/>
  <c r="Z4003" i="1" a="1"/>
  <c r="Z4003" i="1" s="1"/>
  <c r="Z4004" i="1" a="1"/>
  <c r="Z4004" i="1" s="1"/>
  <c r="Z4005" i="1" a="1"/>
  <c r="Z4005" i="1" s="1"/>
  <c r="Z4006" i="1" a="1"/>
  <c r="Z4006" i="1" s="1"/>
  <c r="Z4007" i="1" a="1"/>
  <c r="Z4007" i="1"/>
  <c r="Z4008" i="1" a="1"/>
  <c r="Z4008" i="1" s="1"/>
  <c r="Z4009" i="1" a="1"/>
  <c r="Z4009" i="1" s="1"/>
  <c r="Z4010" i="1" a="1"/>
  <c r="Z4010" i="1" s="1"/>
  <c r="Z4011" i="1" a="1"/>
  <c r="Z4011" i="1" s="1"/>
  <c r="Z4012" i="1" a="1"/>
  <c r="Z4012" i="1" s="1"/>
  <c r="Z4013" i="1" a="1"/>
  <c r="Z4013" i="1" s="1"/>
  <c r="Z4014" i="1" a="1"/>
  <c r="Z4014" i="1" s="1"/>
  <c r="Z4015" i="1" a="1"/>
  <c r="Z4015" i="1"/>
  <c r="Z4016" i="1" a="1"/>
  <c r="Z4016" i="1" s="1"/>
  <c r="Z4017" i="1" a="1"/>
  <c r="Z4017" i="1" s="1"/>
  <c r="Z4018" i="1" a="1"/>
  <c r="Z4018" i="1" s="1"/>
  <c r="Z4019" i="1" a="1"/>
  <c r="Z4019" i="1" s="1"/>
  <c r="Z4020" i="1" a="1"/>
  <c r="Z4020" i="1" s="1"/>
  <c r="Z4021" i="1" a="1"/>
  <c r="Z4021" i="1" s="1"/>
  <c r="Z4022" i="1" a="1"/>
  <c r="Z4022" i="1" s="1"/>
  <c r="Z4023" i="1" a="1"/>
  <c r="Z4023" i="1"/>
  <c r="Z4024" i="1" a="1"/>
  <c r="Z4024" i="1" s="1"/>
  <c r="Z4025" i="1" a="1"/>
  <c r="Z4025" i="1" s="1"/>
  <c r="Z4026" i="1" a="1"/>
  <c r="Z4026" i="1" s="1"/>
  <c r="Z4027" i="1" a="1"/>
  <c r="Z4027" i="1" s="1"/>
  <c r="Z4028" i="1" a="1"/>
  <c r="Z4028" i="1" s="1"/>
  <c r="Z4029" i="1" a="1"/>
  <c r="Z4029" i="1" s="1"/>
  <c r="Z4030" i="1" a="1"/>
  <c r="Z4030" i="1" s="1"/>
  <c r="Z4031" i="1" a="1"/>
  <c r="Z4031" i="1" s="1"/>
  <c r="Z4032" i="1" a="1"/>
  <c r="Z4032" i="1" s="1"/>
  <c r="Z4033" i="1" a="1"/>
  <c r="Z4033" i="1" s="1"/>
  <c r="Z4034" i="1" a="1"/>
  <c r="Z4034" i="1" s="1"/>
  <c r="Z4035" i="1" a="1"/>
  <c r="Z4035" i="1" s="1"/>
  <c r="Z4036" i="1" a="1"/>
  <c r="Z4036" i="1" s="1"/>
  <c r="Z4037" i="1" a="1"/>
  <c r="Z4037" i="1" s="1"/>
  <c r="Z4038" i="1" a="1"/>
  <c r="Z4038" i="1" s="1"/>
  <c r="Z4039" i="1" a="1"/>
  <c r="Z4039" i="1" s="1"/>
  <c r="Z4040" i="1" a="1"/>
  <c r="Z4040" i="1" s="1"/>
  <c r="Z4041" i="1" a="1"/>
  <c r="Z4041" i="1"/>
  <c r="Z4042" i="1" a="1"/>
  <c r="Z4042" i="1" s="1"/>
  <c r="Z4043" i="1" a="1"/>
  <c r="Z4043" i="1" s="1"/>
  <c r="Z4044" i="1" a="1"/>
  <c r="Z4044" i="1" s="1"/>
  <c r="Z4045" i="1" a="1"/>
  <c r="Z4045" i="1" s="1"/>
  <c r="Z4046" i="1" a="1"/>
  <c r="Z4046" i="1" s="1"/>
  <c r="Z4047" i="1" a="1"/>
  <c r="Z4047" i="1"/>
  <c r="Z4048" i="1" a="1"/>
  <c r="Z4048" i="1"/>
  <c r="Z4049" i="1" a="1"/>
  <c r="Z4049" i="1" s="1"/>
  <c r="Z4050" i="1" a="1"/>
  <c r="Z4050" i="1" s="1"/>
  <c r="Z4051" i="1" a="1"/>
  <c r="Z4051" i="1"/>
  <c r="Z4052" i="1" a="1"/>
  <c r="Z4052" i="1" s="1"/>
  <c r="Z4053" i="1" a="1"/>
  <c r="Z4053" i="1" s="1"/>
  <c r="Z4054" i="1" a="1"/>
  <c r="Z4054" i="1" s="1"/>
  <c r="Z4055" i="1" a="1"/>
  <c r="Z4055" i="1"/>
  <c r="Z4056" i="1" a="1"/>
  <c r="Z4056" i="1" s="1"/>
  <c r="Z4057" i="1" a="1"/>
  <c r="Z4057" i="1"/>
  <c r="Z4058" i="1" a="1"/>
  <c r="Z4058" i="1" s="1"/>
  <c r="Z4059" i="1" a="1"/>
  <c r="Z4059" i="1"/>
  <c r="Z4060" i="1" a="1"/>
  <c r="Z4060" i="1" s="1"/>
  <c r="Z4061" i="1" a="1"/>
  <c r="Z4061" i="1" s="1"/>
  <c r="Z4062" i="1" a="1"/>
  <c r="Z4062" i="1"/>
  <c r="Z4063" i="1" a="1"/>
  <c r="Z4063" i="1" s="1"/>
  <c r="Z4064" i="1" a="1"/>
  <c r="Z4064" i="1" s="1"/>
  <c r="Z4065" i="1" a="1"/>
  <c r="Z4065" i="1" s="1"/>
  <c r="Z4066" i="1" a="1"/>
  <c r="Z4066" i="1" s="1"/>
  <c r="Z4067" i="1" a="1"/>
  <c r="Z4067" i="1" s="1"/>
  <c r="Z4068" i="1" a="1"/>
  <c r="Z4068" i="1" s="1"/>
  <c r="Z4069" i="1" a="1"/>
  <c r="Z4069" i="1" s="1"/>
  <c r="Z4070" i="1" a="1"/>
  <c r="Z4070" i="1" s="1"/>
  <c r="Z4071" i="1" a="1"/>
  <c r="Z4071" i="1" s="1"/>
  <c r="Z4072" i="1" a="1"/>
  <c r="Z4072" i="1"/>
  <c r="Z4073" i="1" a="1"/>
  <c r="Z4073" i="1" s="1"/>
  <c r="Z4074" i="1" a="1"/>
  <c r="Z4074" i="1" s="1"/>
  <c r="Z4075" i="1" a="1"/>
  <c r="Z4075" i="1" s="1"/>
  <c r="Z4076" i="1" a="1"/>
  <c r="Z4076" i="1" s="1"/>
  <c r="Z4077" i="1" a="1"/>
  <c r="Z4077" i="1"/>
  <c r="Z4078" i="1" a="1"/>
  <c r="Z4078" i="1" s="1"/>
  <c r="Z4079" i="1" a="1"/>
  <c r="Z4079" i="1"/>
  <c r="Z4080" i="1" a="1"/>
  <c r="Z4080" i="1" s="1"/>
  <c r="Z4081" i="1" a="1"/>
  <c r="Z4081" i="1" s="1"/>
  <c r="Z4082" i="1" a="1"/>
  <c r="Z4082" i="1" s="1"/>
  <c r="Z4083" i="1" a="1"/>
  <c r="Z4083" i="1" s="1"/>
  <c r="Z4084" i="1" a="1"/>
  <c r="Z4084" i="1"/>
  <c r="Z4085" i="1" a="1"/>
  <c r="Z4085" i="1" s="1"/>
  <c r="Z4086" i="1" a="1"/>
  <c r="Z4086" i="1" s="1"/>
  <c r="Z4087" i="1" a="1"/>
  <c r="Z4087" i="1"/>
  <c r="Z4088" i="1" a="1"/>
  <c r="Z4088" i="1" s="1"/>
  <c r="Z4089" i="1" a="1"/>
  <c r="Z4089" i="1" s="1"/>
  <c r="Z4090" i="1" a="1"/>
  <c r="Z4090" i="1" s="1"/>
  <c r="Z4091" i="1" a="1"/>
  <c r="Z4091" i="1" s="1"/>
  <c r="Z4092" i="1" a="1"/>
  <c r="Z4092" i="1" s="1"/>
  <c r="Z4093" i="1" a="1"/>
  <c r="Z4093" i="1"/>
  <c r="Z4094" i="1" a="1"/>
  <c r="Z4094" i="1" s="1"/>
  <c r="Z4095" i="1" a="1"/>
  <c r="Z4095" i="1" s="1"/>
  <c r="Z4096" i="1" a="1"/>
  <c r="Z4096" i="1" s="1"/>
  <c r="Z4097" i="1" a="1"/>
  <c r="Z4097" i="1"/>
  <c r="Z4098" i="1" a="1"/>
  <c r="Z4098" i="1" s="1"/>
  <c r="Z4099" i="1" a="1"/>
  <c r="Z4099" i="1" s="1"/>
  <c r="Z4100" i="1" a="1"/>
  <c r="Z4100" i="1" s="1"/>
  <c r="Z4101" i="1" a="1"/>
  <c r="Z4101" i="1" s="1"/>
  <c r="Z4102" i="1" a="1"/>
  <c r="Z4102" i="1" s="1"/>
  <c r="Z4103" i="1" a="1"/>
  <c r="Z4103" i="1" s="1"/>
  <c r="Z4104" i="1" a="1"/>
  <c r="Z4104" i="1"/>
  <c r="Z4105" i="1" a="1"/>
  <c r="Z4105" i="1" s="1"/>
  <c r="Z4106" i="1" a="1"/>
  <c r="Z4106" i="1" s="1"/>
  <c r="Z4107" i="1" a="1"/>
  <c r="Z4107" i="1"/>
  <c r="Z4108" i="1" a="1"/>
  <c r="Z4108" i="1" s="1"/>
  <c r="Z4109" i="1" a="1"/>
  <c r="Z4109" i="1"/>
  <c r="Z4110" i="1" a="1"/>
  <c r="Z4110" i="1" s="1"/>
  <c r="Z4111" i="1" a="1"/>
  <c r="Z4111" i="1" s="1"/>
  <c r="Z4112" i="1" a="1"/>
  <c r="Z4112" i="1"/>
  <c r="Z4113" i="1" a="1"/>
  <c r="Z4113" i="1" s="1"/>
  <c r="Z4114" i="1" a="1"/>
  <c r="Z4114" i="1" s="1"/>
  <c r="Z4115" i="1" a="1"/>
  <c r="Z4115" i="1" s="1"/>
  <c r="Z4116" i="1" a="1"/>
  <c r="Z4116" i="1" s="1"/>
  <c r="Z4117" i="1" a="1"/>
  <c r="Z4117" i="1" s="1"/>
  <c r="Z4118" i="1" a="1"/>
  <c r="Z4118" i="1"/>
  <c r="Z4119" i="1" a="1"/>
  <c r="Z4119" i="1" s="1"/>
  <c r="Z4120" i="1" a="1"/>
  <c r="Z4120" i="1" s="1"/>
  <c r="Z4121" i="1" a="1"/>
  <c r="Z4121" i="1" s="1"/>
  <c r="Z4122" i="1" a="1"/>
  <c r="Z4122" i="1" s="1"/>
  <c r="Z4123" i="1" a="1"/>
  <c r="Z4123" i="1"/>
  <c r="Z4124" i="1" a="1"/>
  <c r="Z4124" i="1" s="1"/>
  <c r="Z4125" i="1" a="1"/>
  <c r="Z4125" i="1" s="1"/>
  <c r="Z4126" i="1" a="1"/>
  <c r="Z4126" i="1" s="1"/>
  <c r="Z4127" i="1" a="1"/>
  <c r="Z4127" i="1" s="1"/>
  <c r="Z4128" i="1" a="1"/>
  <c r="Z4128" i="1" s="1"/>
  <c r="Z4129" i="1" a="1"/>
  <c r="Z4129" i="1"/>
  <c r="Z4130" i="1" a="1"/>
  <c r="Z4130" i="1" s="1"/>
  <c r="Z4131" i="1" a="1"/>
  <c r="Z4131" i="1" s="1"/>
  <c r="Z4132" i="1" a="1"/>
  <c r="Z4132" i="1"/>
  <c r="Z4133" i="1" a="1"/>
  <c r="Z4133" i="1" s="1"/>
  <c r="Z4134" i="1" a="1"/>
  <c r="Z4134" i="1" s="1"/>
  <c r="Z4135" i="1" a="1"/>
  <c r="Z4135" i="1" s="1"/>
  <c r="Z4136" i="1" a="1"/>
  <c r="Z4136" i="1" s="1"/>
  <c r="Z4137" i="1" a="1"/>
  <c r="Z4137" i="1" s="1"/>
  <c r="Z4138" i="1" a="1"/>
  <c r="Z4138" i="1" s="1"/>
  <c r="Z4139" i="1" a="1"/>
  <c r="Z4139" i="1"/>
  <c r="Z4140" i="1" a="1"/>
  <c r="Z4140" i="1"/>
  <c r="Z4141" i="1" a="1"/>
  <c r="Z4141" i="1" s="1"/>
  <c r="Z4142" i="1" a="1"/>
  <c r="Z4142" i="1" s="1"/>
  <c r="Z4143" i="1" a="1"/>
  <c r="Z4143" i="1"/>
  <c r="Z4144" i="1" a="1"/>
  <c r="Z4144" i="1" s="1"/>
  <c r="Z4145" i="1" a="1"/>
  <c r="Z4145" i="1" s="1"/>
  <c r="Z4146" i="1" a="1"/>
  <c r="Z4146" i="1" s="1"/>
  <c r="Z4147" i="1" a="1"/>
  <c r="Z4147" i="1" s="1"/>
  <c r="Z4148" i="1" a="1"/>
  <c r="Z4148" i="1"/>
  <c r="Z4149" i="1" a="1"/>
  <c r="Z4149" i="1" s="1"/>
  <c r="Z4150" i="1" a="1"/>
  <c r="Z4150" i="1" s="1"/>
  <c r="Z4151" i="1" a="1"/>
  <c r="Z4151" i="1" s="1"/>
  <c r="Z4152" i="1" a="1"/>
  <c r="Z4152" i="1" s="1"/>
  <c r="Z4153" i="1" a="1"/>
  <c r="Z4153" i="1" s="1"/>
  <c r="Z4154" i="1" a="1"/>
  <c r="Z4154" i="1"/>
  <c r="Z4155" i="1" a="1"/>
  <c r="Z4155" i="1" s="1"/>
  <c r="Z4156" i="1" a="1"/>
  <c r="Z4156" i="1" s="1"/>
  <c r="Z4157" i="1" a="1"/>
  <c r="Z4157" i="1" s="1"/>
  <c r="Z4158" i="1" a="1"/>
  <c r="Z4158" i="1" s="1"/>
  <c r="Z4159" i="1" a="1"/>
  <c r="Z4159" i="1" s="1"/>
  <c r="Z4160" i="1" a="1"/>
  <c r="Z4160" i="1" s="1"/>
  <c r="Z4161" i="1" a="1"/>
  <c r="Z4161" i="1" s="1"/>
  <c r="Z4162" i="1" a="1"/>
  <c r="Z4162" i="1" s="1"/>
  <c r="Z4163" i="1" a="1"/>
  <c r="Z4163" i="1" s="1"/>
  <c r="Z4164" i="1" a="1"/>
  <c r="Z4164" i="1" s="1"/>
  <c r="Z4165" i="1" a="1"/>
  <c r="Z4165" i="1" s="1"/>
  <c r="Z4166" i="1" a="1"/>
  <c r="Z4166" i="1" s="1"/>
  <c r="Z4167" i="1" a="1"/>
  <c r="Z4167" i="1" s="1"/>
  <c r="Z4168" i="1" a="1"/>
  <c r="Z4168" i="1"/>
  <c r="Z4169" i="1" a="1"/>
  <c r="Z4169" i="1" s="1"/>
  <c r="Z4170" i="1" a="1"/>
  <c r="Z4170" i="1"/>
  <c r="Z4171" i="1" a="1"/>
  <c r="Z4171" i="1" s="1"/>
  <c r="Z4172" i="1" a="1"/>
  <c r="Z4172" i="1" s="1"/>
  <c r="Z4173" i="1" a="1"/>
  <c r="Z4173" i="1"/>
  <c r="Z4174" i="1" a="1"/>
  <c r="Z4174" i="1" s="1"/>
  <c r="Z4175" i="1" a="1"/>
  <c r="Z4175" i="1"/>
  <c r="Z4176" i="1" a="1"/>
  <c r="Z4176" i="1" s="1"/>
  <c r="Z4177" i="1" a="1"/>
  <c r="Z4177" i="1" s="1"/>
  <c r="Z4178" i="1" a="1"/>
  <c r="Z4178" i="1"/>
  <c r="Z4179" i="1" a="1"/>
  <c r="Z4179" i="1" s="1"/>
  <c r="Z4180" i="1" a="1"/>
  <c r="Z4180" i="1" s="1"/>
  <c r="Z4181" i="1" a="1"/>
  <c r="Z4181" i="1" s="1"/>
  <c r="Z4182" i="1" a="1"/>
  <c r="Z4182" i="1" s="1"/>
  <c r="Z4183" i="1" a="1"/>
  <c r="Z4183" i="1" s="1"/>
  <c r="Z4184" i="1" a="1"/>
  <c r="Z4184" i="1" s="1"/>
  <c r="Z4185" i="1" a="1"/>
  <c r="Z4185" i="1" s="1"/>
  <c r="Z4186" i="1" a="1"/>
  <c r="Z4186" i="1" s="1"/>
  <c r="Z4187" i="1" a="1"/>
  <c r="Z4187" i="1" s="1"/>
  <c r="Z4188" i="1" a="1"/>
  <c r="Z4188" i="1" s="1"/>
  <c r="Z4189" i="1" a="1"/>
  <c r="Z4189" i="1"/>
  <c r="Z4190" i="1" a="1"/>
  <c r="Z4190" i="1" s="1"/>
  <c r="Z4191" i="1" a="1"/>
  <c r="Z4191" i="1" s="1"/>
  <c r="Z4192" i="1" a="1"/>
  <c r="Z4192" i="1" s="1"/>
  <c r="Z4193" i="1" a="1"/>
  <c r="Z4193" i="1"/>
  <c r="Z4194" i="1" a="1"/>
  <c r="Z4194" i="1" s="1"/>
  <c r="Z4195" i="1" a="1"/>
  <c r="Z4195" i="1"/>
  <c r="Z4196" i="1" a="1"/>
  <c r="Z4196" i="1" s="1"/>
  <c r="Z4197" i="1" a="1"/>
  <c r="Z4197" i="1" s="1"/>
  <c r="Z4198" i="1" a="1"/>
  <c r="Z4198" i="1" s="1"/>
  <c r="Z4199" i="1" a="1"/>
  <c r="Z4199" i="1" s="1"/>
  <c r="Z4200" i="1" a="1"/>
  <c r="Z4200" i="1" s="1"/>
  <c r="Z4201" i="1" a="1"/>
  <c r="Z4201" i="1" s="1"/>
  <c r="Z4202" i="1" a="1"/>
  <c r="Z4202" i="1" s="1"/>
  <c r="Z4203" i="1" a="1"/>
  <c r="Z4203" i="1" s="1"/>
  <c r="Z4204" i="1" a="1"/>
  <c r="Z4204" i="1"/>
  <c r="Z4205" i="1" a="1"/>
  <c r="Z4205" i="1" s="1"/>
  <c r="Z4206" i="1" a="1"/>
  <c r="Z4206" i="1" s="1"/>
  <c r="Z4207" i="1" a="1"/>
  <c r="Z4207" i="1"/>
  <c r="Z4208" i="1" a="1"/>
  <c r="Z4208" i="1" s="1"/>
  <c r="Z4209" i="1" a="1"/>
  <c r="Z4209" i="1" s="1"/>
  <c r="Z4210" i="1" a="1"/>
  <c r="Z4210" i="1" s="1"/>
  <c r="Z4211" i="1" a="1"/>
  <c r="Z4211" i="1"/>
  <c r="Z4212" i="1" a="1"/>
  <c r="Z4212" i="1" s="1"/>
  <c r="Z4213" i="1" a="1"/>
  <c r="Z4213" i="1" s="1"/>
  <c r="Z4214" i="1" a="1"/>
  <c r="Z4214" i="1"/>
  <c r="Z4215" i="1" a="1"/>
  <c r="Z4215" i="1" s="1"/>
  <c r="Z4216" i="1" a="1"/>
  <c r="Z4216" i="1" s="1"/>
  <c r="Z4217" i="1" a="1"/>
  <c r="Z4217" i="1" s="1"/>
  <c r="Z4218" i="1" a="1"/>
  <c r="Z4218" i="1" s="1"/>
  <c r="Z4219" i="1" a="1"/>
  <c r="Z4219" i="1" s="1"/>
  <c r="Z4220" i="1" a="1"/>
  <c r="Z4220" i="1" s="1"/>
  <c r="Z4221" i="1" a="1"/>
  <c r="Z4221" i="1" s="1"/>
  <c r="Z4222" i="1" a="1"/>
  <c r="Z4222" i="1" s="1"/>
  <c r="Z4223" i="1" a="1"/>
  <c r="Z4223" i="1" s="1"/>
  <c r="Z4224" i="1" a="1"/>
  <c r="Z4224" i="1" s="1"/>
  <c r="Z4225" i="1" a="1"/>
  <c r="Z4225" i="1" s="1"/>
  <c r="Z4226" i="1" a="1"/>
  <c r="Z4226" i="1" s="1"/>
  <c r="Z4227" i="1" a="1"/>
  <c r="Z4227" i="1" s="1"/>
  <c r="Z4228" i="1" a="1"/>
  <c r="Z4228" i="1" s="1"/>
  <c r="Z4229" i="1" a="1"/>
  <c r="Z4229" i="1" s="1"/>
  <c r="Z4230" i="1" a="1"/>
  <c r="Z4230" i="1" s="1"/>
  <c r="Z4231" i="1" a="1"/>
  <c r="Z4231" i="1" s="1"/>
  <c r="Z4232" i="1" a="1"/>
  <c r="Z4232" i="1" s="1"/>
  <c r="Z4233" i="1" a="1"/>
  <c r="Z4233" i="1" s="1"/>
  <c r="Z4234" i="1" a="1"/>
  <c r="Z4234" i="1" s="1"/>
  <c r="Z4235" i="1" a="1"/>
  <c r="Z4235" i="1" s="1"/>
  <c r="Z4236" i="1" a="1"/>
  <c r="Z4236" i="1"/>
  <c r="Z4237" i="1" a="1"/>
  <c r="Z4237" i="1" s="1"/>
  <c r="Z4238" i="1" a="1"/>
  <c r="Z4238" i="1" s="1"/>
  <c r="Z4239" i="1" a="1"/>
  <c r="Z4239" i="1"/>
  <c r="Z4240" i="1" a="1"/>
  <c r="Z4240" i="1" s="1"/>
  <c r="Z4241" i="1" a="1"/>
  <c r="Z4241" i="1" s="1"/>
  <c r="Z4242" i="1" a="1"/>
  <c r="Z4242" i="1" s="1"/>
  <c r="Z4243" i="1" a="1"/>
  <c r="Z4243" i="1" s="1"/>
  <c r="Z4244" i="1" a="1"/>
  <c r="Z4244" i="1" s="1"/>
  <c r="Z4245" i="1" a="1"/>
  <c r="Z4245" i="1" s="1"/>
  <c r="Z4246" i="1" a="1"/>
  <c r="Z4246" i="1" s="1"/>
  <c r="Z4247" i="1" a="1"/>
  <c r="Z4247" i="1"/>
  <c r="Z4248" i="1" a="1"/>
  <c r="Z4248" i="1" s="1"/>
  <c r="Z4249" i="1" a="1"/>
  <c r="Z4249" i="1" s="1"/>
  <c r="Z4250" i="1" a="1"/>
  <c r="Z4250" i="1"/>
  <c r="Z4251" i="1" a="1"/>
  <c r="Z4251" i="1" s="1"/>
  <c r="Z4252" i="1" a="1"/>
  <c r="Z4252" i="1" s="1"/>
  <c r="Z4253" i="1" a="1"/>
  <c r="Z4253" i="1"/>
  <c r="Z4254" i="1" a="1"/>
  <c r="Z4254" i="1" s="1"/>
  <c r="Z4255" i="1" a="1"/>
  <c r="Z4255" i="1"/>
  <c r="Z4256" i="1" a="1"/>
  <c r="Z4256" i="1" s="1"/>
  <c r="Z4257" i="1" a="1"/>
  <c r="Z4257" i="1" s="1"/>
  <c r="Z4258" i="1" a="1"/>
  <c r="Z4258" i="1" s="1"/>
  <c r="Z4259" i="1" a="1"/>
  <c r="Z4259" i="1" s="1"/>
  <c r="Z4260" i="1" a="1"/>
  <c r="Z4260" i="1" s="1"/>
  <c r="Z4261" i="1" a="1"/>
  <c r="Z4261" i="1" s="1"/>
  <c r="Z4262" i="1" a="1"/>
  <c r="Z4262" i="1" s="1"/>
  <c r="Z4263" i="1" a="1"/>
  <c r="Z4263" i="1" s="1"/>
  <c r="Z4264" i="1" a="1"/>
  <c r="Z4264" i="1"/>
  <c r="Z4265" i="1" a="1"/>
  <c r="Z4265" i="1" s="1"/>
  <c r="Z4266" i="1" a="1"/>
  <c r="Z4266" i="1" s="1"/>
  <c r="Z4267" i="1" a="1"/>
  <c r="Z4267" i="1" s="1"/>
  <c r="Z4268" i="1" a="1"/>
  <c r="Z4268" i="1" s="1"/>
  <c r="Z4269" i="1" a="1"/>
  <c r="Z4269" i="1" s="1"/>
  <c r="Z4270" i="1" a="1"/>
  <c r="Z4270" i="1" s="1"/>
  <c r="Z4271" i="1" a="1"/>
  <c r="Z4271" i="1" s="1"/>
  <c r="Z4272" i="1" a="1"/>
  <c r="Z4272" i="1"/>
  <c r="Z4273" i="1" a="1"/>
  <c r="Z4273" i="1" s="1"/>
  <c r="Z4274" i="1" a="1"/>
  <c r="Z4274" i="1" s="1"/>
  <c r="Z4275" i="1" a="1"/>
  <c r="Z4275" i="1"/>
  <c r="Z4276" i="1" a="1"/>
  <c r="Z4276" i="1" s="1"/>
  <c r="Z4277" i="1" a="1"/>
  <c r="Z4277" i="1" s="1"/>
  <c r="Z4278" i="1" a="1"/>
  <c r="Z4278" i="1"/>
  <c r="Z4279" i="1" a="1"/>
  <c r="Z4279" i="1" s="1"/>
  <c r="Z4280" i="1" a="1"/>
  <c r="Z4280" i="1"/>
  <c r="Z4281" i="1" a="1"/>
  <c r="Z4281" i="1" s="1"/>
  <c r="Z4282" i="1" a="1"/>
  <c r="Z4282" i="1" s="1"/>
  <c r="Z4283" i="1" a="1"/>
  <c r="Z4283" i="1"/>
  <c r="Z4284" i="1" a="1"/>
  <c r="Z4284" i="1" s="1"/>
  <c r="Z4285" i="1" a="1"/>
  <c r="Z4285" i="1" s="1"/>
  <c r="Z4286" i="1" a="1"/>
  <c r="Z4286" i="1"/>
  <c r="Z4287" i="1" a="1"/>
  <c r="Z4287" i="1" s="1"/>
  <c r="Z4288" i="1" a="1"/>
  <c r="Z4288" i="1" s="1"/>
  <c r="Z4289" i="1" a="1"/>
  <c r="Z4289" i="1" s="1"/>
  <c r="Z4290" i="1" a="1"/>
  <c r="Z4290" i="1" s="1"/>
  <c r="Z4291" i="1" a="1"/>
  <c r="Z4291" i="1" s="1"/>
  <c r="Z4292" i="1" a="1"/>
  <c r="Z4292" i="1" s="1"/>
  <c r="Z4293" i="1" a="1"/>
  <c r="Z4293" i="1" s="1"/>
  <c r="Z4294" i="1" a="1"/>
  <c r="Z4294" i="1" s="1"/>
  <c r="Z4295" i="1" a="1"/>
  <c r="Z4295" i="1" s="1"/>
  <c r="Z4296" i="1" a="1"/>
  <c r="Z4296" i="1" s="1"/>
  <c r="Z4297" i="1" a="1"/>
  <c r="Z4297" i="1"/>
  <c r="Z4298" i="1" a="1"/>
  <c r="Z4298" i="1" s="1"/>
  <c r="Z4299" i="1" a="1"/>
  <c r="Z4299" i="1" s="1"/>
  <c r="Z4300" i="1" a="1"/>
  <c r="Z4300" i="1" s="1"/>
  <c r="Z4301" i="1" a="1"/>
  <c r="Z4301" i="1" s="1"/>
  <c r="Z4302" i="1" a="1"/>
  <c r="Z4302" i="1" s="1"/>
  <c r="Z4303" i="1" a="1"/>
  <c r="Z4303" i="1"/>
  <c r="Z4304" i="1" a="1"/>
  <c r="Z4304" i="1" s="1"/>
  <c r="Z4305" i="1" a="1"/>
  <c r="Z4305" i="1" s="1"/>
  <c r="Z4306" i="1" a="1"/>
  <c r="Z4306" i="1" s="1"/>
  <c r="Z4307" i="1" a="1"/>
  <c r="Z4307" i="1" s="1"/>
  <c r="Z4308" i="1" a="1"/>
  <c r="Z4308" i="1" s="1"/>
  <c r="Z4309" i="1" a="1"/>
  <c r="Z4309" i="1" s="1"/>
  <c r="Z4310" i="1" a="1"/>
  <c r="Z4310" i="1"/>
  <c r="Z4311" i="1" a="1"/>
  <c r="Z4311" i="1"/>
  <c r="Z4312" i="1" a="1"/>
  <c r="Z4312" i="1" s="1"/>
  <c r="Z4313" i="1" a="1"/>
  <c r="Z4313" i="1" s="1"/>
  <c r="Z4314" i="1" a="1"/>
  <c r="Z4314" i="1"/>
  <c r="Z4315" i="1" a="1"/>
  <c r="Z4315" i="1"/>
  <c r="Z4316" i="1" a="1"/>
  <c r="Z4316" i="1" s="1"/>
  <c r="Z4317" i="1" a="1"/>
  <c r="Z4317" i="1" s="1"/>
  <c r="Z4318" i="1" a="1"/>
  <c r="Z4318" i="1" s="1"/>
  <c r="Z4319" i="1" a="1"/>
  <c r="Z4319" i="1" s="1"/>
  <c r="Z4320" i="1" a="1"/>
  <c r="Z4320" i="1"/>
  <c r="Z4321" i="1" a="1"/>
  <c r="Z4321" i="1" s="1"/>
  <c r="Z4322" i="1" a="1"/>
  <c r="Z4322" i="1" s="1"/>
  <c r="Z4323" i="1" a="1"/>
  <c r="Z4323" i="1" s="1"/>
  <c r="Z4324" i="1" a="1"/>
  <c r="Z4324" i="1" s="1"/>
  <c r="Z4325" i="1" a="1"/>
  <c r="Z4325" i="1" s="1"/>
  <c r="Z4326" i="1" a="1"/>
  <c r="Z4326" i="1" s="1"/>
  <c r="Z4327" i="1" a="1"/>
  <c r="Z4327" i="1" s="1"/>
  <c r="Z4328" i="1" a="1"/>
  <c r="Z4328" i="1" s="1"/>
  <c r="Z4329" i="1" a="1"/>
  <c r="Z4329" i="1" s="1"/>
  <c r="Z4330" i="1" a="1"/>
  <c r="Z4330" i="1" s="1"/>
  <c r="Z4331" i="1" a="1"/>
  <c r="Z4331" i="1"/>
  <c r="Z4332" i="1" a="1"/>
  <c r="Z4332" i="1" s="1"/>
  <c r="Z4333" i="1" a="1"/>
  <c r="Z4333" i="1" s="1"/>
  <c r="Z4334" i="1" a="1"/>
  <c r="Z4334" i="1" s="1"/>
  <c r="Z4335" i="1" a="1"/>
  <c r="Z4335" i="1"/>
  <c r="Z4336" i="1" a="1"/>
  <c r="Z4336" i="1" s="1"/>
  <c r="Z4337" i="1" a="1"/>
  <c r="Z4337" i="1" s="1"/>
  <c r="Z4338" i="1" a="1"/>
  <c r="Z4338" i="1" s="1"/>
  <c r="Z4339" i="1" a="1"/>
  <c r="Z4339" i="1"/>
  <c r="Z4340" i="1" a="1"/>
  <c r="Z4340" i="1"/>
  <c r="Z4341" i="1" a="1"/>
  <c r="Z4341" i="1" s="1"/>
  <c r="Z4342" i="1" a="1"/>
  <c r="Z4342" i="1" s="1"/>
  <c r="Z4343" i="1" a="1"/>
  <c r="Z4343" i="1"/>
  <c r="Z4344" i="1" a="1"/>
  <c r="Z4344" i="1" s="1"/>
  <c r="Z4345" i="1" a="1"/>
  <c r="Z4345" i="1" s="1"/>
  <c r="Z4346" i="1" a="1"/>
  <c r="Z4346" i="1" s="1"/>
  <c r="Z4347" i="1" a="1"/>
  <c r="Z4347" i="1" s="1"/>
  <c r="Z4348" i="1" a="1"/>
  <c r="Z4348" i="1" s="1"/>
  <c r="Z4349" i="1" a="1"/>
  <c r="Z4349" i="1" s="1"/>
  <c r="Z4350" i="1" a="1"/>
  <c r="Z4350" i="1"/>
  <c r="Z4351" i="1" a="1"/>
  <c r="Z4351" i="1" s="1"/>
  <c r="Z4352" i="1" a="1"/>
  <c r="Z4352" i="1" s="1"/>
  <c r="Z4353" i="1" a="1"/>
  <c r="Z4353" i="1" s="1"/>
  <c r="Z4354" i="1" a="1"/>
  <c r="Z4354" i="1" s="1"/>
  <c r="Z4355" i="1" a="1"/>
  <c r="Z4355" i="1" s="1"/>
  <c r="Z4356" i="1" a="1"/>
  <c r="Z4356" i="1" s="1"/>
  <c r="Z4357" i="1" a="1"/>
  <c r="Z4357" i="1" s="1"/>
  <c r="Z4358" i="1" a="1"/>
  <c r="Z4358" i="1" s="1"/>
  <c r="Z4359" i="1" a="1"/>
  <c r="Z4359" i="1" s="1"/>
  <c r="Z4360" i="1" a="1"/>
  <c r="Z4360" i="1"/>
  <c r="Z4361" i="1" a="1"/>
  <c r="Z4361" i="1" s="1"/>
  <c r="Z4362" i="1" a="1"/>
  <c r="Z4362" i="1" s="1"/>
  <c r="Z4363" i="1" a="1"/>
  <c r="Z4363" i="1" s="1"/>
  <c r="Z4364" i="1" a="1"/>
  <c r="Z4364" i="1" s="1"/>
  <c r="Z4365" i="1" a="1"/>
  <c r="Z4365" i="1"/>
  <c r="Z4366" i="1" a="1"/>
  <c r="Z4366" i="1" s="1"/>
  <c r="Z4367" i="1" a="1"/>
  <c r="Z4367" i="1" s="1"/>
  <c r="Z4368" i="1" a="1"/>
  <c r="Z4368" i="1" s="1"/>
  <c r="Z4369" i="1" a="1"/>
  <c r="Z4369" i="1" s="1"/>
  <c r="Z4370" i="1" a="1"/>
  <c r="Z4370" i="1" s="1"/>
  <c r="Z4371" i="1" a="1"/>
  <c r="Z4371" i="1" s="1"/>
  <c r="Z4372" i="1" a="1"/>
  <c r="Z4372" i="1" s="1"/>
  <c r="Z4373" i="1" a="1"/>
  <c r="Z4373" i="1" s="1"/>
  <c r="Z4374" i="1" a="1"/>
  <c r="Z4374" i="1" s="1"/>
  <c r="Z4375" i="1" a="1"/>
  <c r="Z4375" i="1"/>
  <c r="Z4376" i="1" a="1"/>
  <c r="Z4376" i="1" s="1"/>
  <c r="Z4377" i="1" a="1"/>
  <c r="Z4377" i="1" s="1"/>
  <c r="Z4378" i="1" a="1"/>
  <c r="Z4378" i="1" s="1"/>
  <c r="Z4379" i="1" a="1"/>
  <c r="Z4379" i="1" s="1"/>
  <c r="Z4380" i="1" a="1"/>
  <c r="Z4380" i="1" s="1"/>
  <c r="Z4381" i="1" a="1"/>
  <c r="Z4381" i="1" s="1"/>
  <c r="Z4382" i="1" a="1"/>
  <c r="Z4382" i="1" s="1"/>
  <c r="Z4383" i="1" a="1"/>
  <c r="Z4383" i="1" s="1"/>
  <c r="Z4384" i="1" a="1"/>
  <c r="Z4384" i="1" s="1"/>
  <c r="Z4385" i="1" a="1"/>
  <c r="Z4385" i="1"/>
  <c r="Z4386" i="1" a="1"/>
  <c r="Z4386" i="1" s="1"/>
  <c r="Z4387" i="1" a="1"/>
  <c r="Z4387" i="1" s="1"/>
  <c r="Z4388" i="1" a="1"/>
  <c r="Z4388" i="1" s="1"/>
  <c r="Z4389" i="1" a="1"/>
  <c r="Z4389" i="1" s="1"/>
  <c r="Z4390" i="1" a="1"/>
  <c r="Z4390" i="1" s="1"/>
  <c r="Z4391" i="1" a="1"/>
  <c r="Z4391" i="1" s="1"/>
  <c r="Z4392" i="1" a="1"/>
  <c r="Z4392" i="1"/>
  <c r="Z4393" i="1" a="1"/>
  <c r="Z4393" i="1" s="1"/>
  <c r="Z4394" i="1" a="1"/>
  <c r="Z4394" i="1" s="1"/>
  <c r="Z4395" i="1" a="1"/>
  <c r="Z4395" i="1"/>
  <c r="Z4396" i="1" a="1"/>
  <c r="Z4396" i="1" s="1"/>
  <c r="Z4397" i="1" a="1"/>
  <c r="Z4397" i="1"/>
  <c r="Z4398" i="1" a="1"/>
  <c r="Z4398" i="1" s="1"/>
  <c r="Z4399" i="1" a="1"/>
  <c r="Z4399" i="1" s="1"/>
  <c r="Z4400" i="1" a="1"/>
  <c r="Z4400" i="1" s="1"/>
  <c r="Z4401" i="1" a="1"/>
  <c r="Z4401" i="1" s="1"/>
  <c r="Z4402" i="1" a="1"/>
  <c r="Z4402" i="1" s="1"/>
  <c r="Z4403" i="1" a="1"/>
  <c r="Z4403" i="1"/>
  <c r="Z4404" i="1" a="1"/>
  <c r="Z4404" i="1" s="1"/>
  <c r="Z4405" i="1" a="1"/>
  <c r="Z4405" i="1" s="1"/>
  <c r="Z4406" i="1" a="1"/>
  <c r="Z4406" i="1" s="1"/>
  <c r="Z4407" i="1" a="1"/>
  <c r="Z4407" i="1" s="1"/>
  <c r="Z4408" i="1" a="1"/>
  <c r="Z4408" i="1" s="1"/>
  <c r="Z4409" i="1" a="1"/>
  <c r="Z4409" i="1" s="1"/>
  <c r="Z4410" i="1" a="1"/>
  <c r="Z4410" i="1" s="1"/>
  <c r="Z4411" i="1" a="1"/>
  <c r="Z4411" i="1" s="1"/>
  <c r="Z4412" i="1" a="1"/>
  <c r="Z4412" i="1" s="1"/>
  <c r="Z4413" i="1" a="1"/>
  <c r="Z4413" i="1" s="1"/>
  <c r="Z4414" i="1" a="1"/>
  <c r="Z4414" i="1" s="1"/>
  <c r="Z4415" i="1" a="1"/>
  <c r="Z4415" i="1" s="1"/>
  <c r="Z4416" i="1" a="1"/>
  <c r="Z4416" i="1" s="1"/>
  <c r="Z4417" i="1" a="1"/>
  <c r="Z4417" i="1" s="1"/>
  <c r="Z4418" i="1" a="1"/>
  <c r="Z4418" i="1" s="1"/>
  <c r="Z4419" i="1" a="1"/>
  <c r="Z4419" i="1" s="1"/>
  <c r="Z4420" i="1" a="1"/>
  <c r="Z4420" i="1"/>
  <c r="Z4421" i="1" a="1"/>
  <c r="Z4421" i="1" s="1"/>
  <c r="Z4422" i="1" a="1"/>
  <c r="Z4422" i="1" s="1"/>
  <c r="Z4423" i="1" a="1"/>
  <c r="Z4423" i="1" s="1"/>
  <c r="Z4424" i="1" a="1"/>
  <c r="Z4424" i="1" s="1"/>
  <c r="Z4425" i="1" a="1"/>
  <c r="Z4425" i="1"/>
  <c r="Z4426" i="1" a="1"/>
  <c r="Z4426" i="1" s="1"/>
  <c r="Z4427" i="1" a="1"/>
  <c r="Z4427" i="1"/>
  <c r="Z4428" i="1" a="1"/>
  <c r="Z4428" i="1"/>
  <c r="Z4429" i="1" a="1"/>
  <c r="Z4429" i="1" s="1"/>
  <c r="Z4430" i="1" a="1"/>
  <c r="Z4430" i="1" s="1"/>
  <c r="Z4431" i="1" a="1"/>
  <c r="Z4431" i="1"/>
  <c r="Z4432" i="1" a="1"/>
  <c r="Z4432" i="1" s="1"/>
  <c r="Z4433" i="1" a="1"/>
  <c r="Z4433" i="1" s="1"/>
  <c r="Z4434" i="1" a="1"/>
  <c r="Z4434" i="1" s="1"/>
  <c r="Z4435" i="1" a="1"/>
  <c r="Z4435" i="1" s="1"/>
  <c r="Z4436" i="1" a="1"/>
  <c r="Z4436" i="1"/>
  <c r="Z4437" i="1" a="1"/>
  <c r="Z4437" i="1" s="1"/>
  <c r="Z4438" i="1" a="1"/>
  <c r="Z4438" i="1" s="1"/>
  <c r="Z4439" i="1" a="1"/>
  <c r="Z4439" i="1" s="1"/>
  <c r="Z4440" i="1" a="1"/>
  <c r="Z4440" i="1" s="1"/>
  <c r="Z4441" i="1" a="1"/>
  <c r="Z4441" i="1" s="1"/>
  <c r="Z4442" i="1" a="1"/>
  <c r="Z4442" i="1"/>
  <c r="Z4443" i="1" a="1"/>
  <c r="Z4443" i="1" s="1"/>
  <c r="Z4444" i="1" a="1"/>
  <c r="Z4444" i="1" s="1"/>
  <c r="Z4445" i="1" a="1"/>
  <c r="Z4445" i="1"/>
  <c r="Z4446" i="1" a="1"/>
  <c r="Z4446" i="1" s="1"/>
  <c r="Z4447" i="1" a="1"/>
  <c r="Z4447" i="1"/>
  <c r="Z4448" i="1" a="1"/>
  <c r="Z4448" i="1" s="1"/>
  <c r="Z4449" i="1" a="1"/>
  <c r="Z4449" i="1" s="1"/>
  <c r="Z4450" i="1" a="1"/>
  <c r="Z4450" i="1" s="1"/>
  <c r="Z4451" i="1" a="1"/>
  <c r="Z4451" i="1" s="1"/>
  <c r="Z4452" i="1" a="1"/>
  <c r="Z4452" i="1"/>
  <c r="Z4453" i="1" a="1"/>
  <c r="Z4453" i="1" s="1"/>
  <c r="Z4454" i="1" a="1"/>
  <c r="Z4454" i="1" s="1"/>
  <c r="Z4455" i="1" a="1"/>
  <c r="Z4455" i="1" s="1"/>
  <c r="Z4456" i="1" a="1"/>
  <c r="Z4456" i="1" s="1"/>
  <c r="Z4457" i="1" a="1"/>
  <c r="Z4457" i="1" s="1"/>
  <c r="Z4458" i="1" a="1"/>
  <c r="Z4458" i="1"/>
  <c r="Z4459" i="1" a="1"/>
  <c r="Z4459" i="1" s="1"/>
  <c r="Z4460" i="1" a="1"/>
  <c r="Z4460" i="1" s="1"/>
  <c r="Z4461" i="1" a="1"/>
  <c r="Z4461" i="1" s="1"/>
  <c r="Z4462" i="1" a="1"/>
  <c r="Z4462" i="1" s="1"/>
  <c r="Z4463" i="1" a="1"/>
  <c r="Z4463" i="1" s="1"/>
  <c r="Z4464" i="1" a="1"/>
  <c r="Z4464" i="1" s="1"/>
  <c r="Z4465" i="1" a="1"/>
  <c r="Z4465" i="1" s="1"/>
  <c r="Z4466" i="1" a="1"/>
  <c r="Z4466" i="1" s="1"/>
  <c r="Z4467" i="1" a="1"/>
  <c r="Z4467" i="1"/>
  <c r="Z4468" i="1" a="1"/>
  <c r="Z4468" i="1" s="1"/>
  <c r="Z4469" i="1" a="1"/>
  <c r="Z4469" i="1" s="1"/>
  <c r="Z4470" i="1" a="1"/>
  <c r="Z4470" i="1" s="1"/>
  <c r="Z4471" i="1" a="1"/>
  <c r="Z4471" i="1" s="1"/>
  <c r="Z4472" i="1" a="1"/>
  <c r="Z4472" i="1"/>
  <c r="Z4473" i="1" a="1"/>
  <c r="Z4473" i="1" s="1"/>
  <c r="Z4474" i="1" a="1"/>
  <c r="Z4474" i="1" s="1"/>
  <c r="Z4475" i="1" a="1"/>
  <c r="Z4475" i="1" s="1"/>
  <c r="Z4476" i="1" a="1"/>
  <c r="Z4476" i="1" s="1"/>
  <c r="Z4477" i="1" a="1"/>
  <c r="Z4477" i="1"/>
  <c r="Z4478" i="1" a="1"/>
  <c r="Z4478" i="1"/>
  <c r="Z4479" i="1" a="1"/>
  <c r="Z4479" i="1" s="1"/>
  <c r="Z4480" i="1" a="1"/>
  <c r="Z4480" i="1" s="1"/>
  <c r="Z4481" i="1" a="1"/>
  <c r="Z4481" i="1"/>
  <c r="Z4482" i="1" a="1"/>
  <c r="Z4482" i="1" s="1"/>
  <c r="Z4483" i="1" a="1"/>
  <c r="Z4483" i="1" s="1"/>
  <c r="Z4484" i="1" a="1"/>
  <c r="Z4484" i="1" s="1"/>
  <c r="Z4485" i="1" a="1"/>
  <c r="Z4485" i="1" s="1"/>
  <c r="Z4486" i="1" a="1"/>
  <c r="Z4486" i="1" s="1"/>
  <c r="Z4487" i="1" a="1"/>
  <c r="Z4487" i="1"/>
  <c r="Z4488" i="1" a="1"/>
  <c r="Z4488" i="1"/>
  <c r="Z4489" i="1" a="1"/>
  <c r="Z4489" i="1" s="1"/>
  <c r="Z4490" i="1" a="1"/>
  <c r="Z4490" i="1"/>
  <c r="Z4491" i="1" a="1"/>
  <c r="Z4491" i="1" s="1"/>
  <c r="Z4492" i="1" a="1"/>
  <c r="Z4492" i="1"/>
  <c r="Z4493" i="1" a="1"/>
  <c r="Z4493" i="1"/>
  <c r="Z4494" i="1" a="1"/>
  <c r="Z4494" i="1" s="1"/>
  <c r="Z4495" i="1" a="1"/>
  <c r="Z4495" i="1" s="1"/>
  <c r="Z4496" i="1" a="1"/>
  <c r="Z4496" i="1" s="1"/>
  <c r="Z4497" i="1" a="1"/>
  <c r="Z4497" i="1"/>
  <c r="Z4498" i="1" a="1"/>
  <c r="Z4498" i="1" s="1"/>
  <c r="Z4499" i="1" a="1"/>
  <c r="Z4499" i="1" s="1"/>
  <c r="Z4500" i="1" a="1"/>
  <c r="Z4500" i="1" s="1"/>
  <c r="Z4501" i="1" a="1"/>
  <c r="Z4501" i="1" s="1"/>
  <c r="Z4502" i="1" a="1"/>
  <c r="Z4502" i="1" s="1"/>
  <c r="Z4503" i="1" a="1"/>
  <c r="Z4503" i="1" s="1"/>
  <c r="Z4504" i="1" a="1"/>
  <c r="Z4504" i="1" s="1"/>
  <c r="Z4505" i="1" a="1"/>
  <c r="Z4505" i="1" s="1"/>
  <c r="Z4506" i="1" a="1"/>
  <c r="Z4506" i="1"/>
  <c r="Z4507" i="1" a="1"/>
  <c r="Z4507" i="1" s="1"/>
  <c r="Z4508" i="1" a="1"/>
  <c r="Z4508" i="1" s="1"/>
  <c r="Z4509" i="1" a="1"/>
  <c r="Z4509" i="1" s="1"/>
  <c r="Z4510" i="1" a="1"/>
  <c r="Z4510" i="1" s="1"/>
  <c r="Z4511" i="1" a="1"/>
  <c r="Z4511" i="1" s="1"/>
  <c r="Z4512" i="1" a="1"/>
  <c r="Z4512" i="1" s="1"/>
  <c r="Z4513" i="1" a="1"/>
  <c r="Z4513" i="1" s="1"/>
  <c r="Z4514" i="1" a="1"/>
  <c r="Z4514" i="1" s="1"/>
  <c r="Z4515" i="1" a="1"/>
  <c r="Z4515" i="1" s="1"/>
  <c r="Z4516" i="1" a="1"/>
  <c r="Z4516" i="1"/>
  <c r="Z4517" i="1" a="1"/>
  <c r="Z4517" i="1"/>
  <c r="Z4518" i="1" a="1"/>
  <c r="Z4518" i="1" s="1"/>
  <c r="Z4519" i="1" a="1"/>
  <c r="Z4519" i="1" s="1"/>
  <c r="Z4520" i="1" a="1"/>
  <c r="Z4520" i="1" s="1"/>
  <c r="Z4521" i="1" a="1"/>
  <c r="Z4521" i="1" s="1"/>
  <c r="Z4522" i="1" a="1"/>
  <c r="Z4522" i="1" s="1"/>
  <c r="Z4523" i="1" a="1"/>
  <c r="Z4523" i="1" s="1"/>
  <c r="Z4524" i="1" a="1"/>
  <c r="Z4524" i="1" s="1"/>
  <c r="Z4525" i="1" a="1"/>
  <c r="Z4525" i="1" s="1"/>
  <c r="Z4526" i="1" a="1"/>
  <c r="Z4526" i="1" s="1"/>
  <c r="Z4527" i="1" a="1"/>
  <c r="Z4527" i="1" s="1"/>
  <c r="Z4528" i="1" a="1"/>
  <c r="Z4528" i="1" s="1"/>
  <c r="Z4529" i="1" a="1"/>
  <c r="Z4529" i="1" s="1"/>
  <c r="Z4530" i="1" a="1"/>
  <c r="Z4530" i="1" s="1"/>
  <c r="Z4531" i="1" a="1"/>
  <c r="Z4531" i="1"/>
  <c r="Z4532" i="1" a="1"/>
  <c r="Z4532" i="1" s="1"/>
  <c r="Z4533" i="1" a="1"/>
  <c r="Z4533" i="1" s="1"/>
  <c r="Z4534" i="1" a="1"/>
  <c r="Z4534" i="1" s="1"/>
  <c r="Z4535" i="1" a="1"/>
  <c r="Z4535" i="1" s="1"/>
  <c r="Z4536" i="1" a="1"/>
  <c r="Z4536" i="1" s="1"/>
  <c r="Z4537" i="1" a="1"/>
  <c r="Z4537" i="1" s="1"/>
  <c r="Z4538" i="1" a="1"/>
  <c r="Z4538" i="1" s="1"/>
  <c r="Z4539" i="1" a="1"/>
  <c r="Z4539" i="1" s="1"/>
  <c r="Z4540" i="1" a="1"/>
  <c r="Z4540" i="1" s="1"/>
  <c r="Z4541" i="1" a="1"/>
  <c r="Z4541" i="1" s="1"/>
  <c r="Z4542" i="1" a="1"/>
  <c r="Z4542" i="1" s="1"/>
  <c r="Z4543" i="1" a="1"/>
  <c r="Z4543" i="1"/>
  <c r="Z4544" i="1" a="1"/>
  <c r="Z4544" i="1" s="1"/>
  <c r="Z4545" i="1" a="1"/>
  <c r="Z4545" i="1" s="1"/>
  <c r="Z4546" i="1" a="1"/>
  <c r="Z4546" i="1" s="1"/>
  <c r="Z4547" i="1" a="1"/>
  <c r="Z4547" i="1" s="1"/>
  <c r="Z4548" i="1" a="1"/>
  <c r="Z4548" i="1" s="1"/>
  <c r="Z4549" i="1" a="1"/>
  <c r="Z4549" i="1" s="1"/>
  <c r="Z4550" i="1" a="1"/>
  <c r="Z4550" i="1" s="1"/>
  <c r="Z4551" i="1" a="1"/>
  <c r="Z4551" i="1"/>
  <c r="Z4552" i="1" a="1"/>
  <c r="Z4552" i="1"/>
  <c r="Z4553" i="1" a="1"/>
  <c r="Z4553" i="1" s="1"/>
  <c r="Z4554" i="1" a="1"/>
  <c r="Z4554" i="1" s="1"/>
  <c r="Z4555" i="1" a="1"/>
  <c r="Z4555" i="1" s="1"/>
  <c r="Z4556" i="1" a="1"/>
  <c r="Z4556" i="1" s="1"/>
  <c r="Z4557" i="1" a="1"/>
  <c r="Z4557" i="1" s="1"/>
  <c r="Z4558" i="1" a="1"/>
  <c r="Z4558" i="1" s="1"/>
  <c r="Z4559" i="1" a="1"/>
  <c r="Z4559" i="1" s="1"/>
  <c r="Z4560" i="1" a="1"/>
  <c r="Z4560" i="1"/>
  <c r="Z4561" i="1" a="1"/>
  <c r="Z4561" i="1" s="1"/>
  <c r="Z4562" i="1" a="1"/>
  <c r="Z4562" i="1" s="1"/>
  <c r="Z4563" i="1" a="1"/>
  <c r="Z4563" i="1" s="1"/>
  <c r="Z4564" i="1" a="1"/>
  <c r="Z4564" i="1" s="1"/>
  <c r="Z4565" i="1" a="1"/>
  <c r="Z4565" i="1"/>
  <c r="Z4566" i="1" a="1"/>
  <c r="Z4566" i="1"/>
  <c r="Z4567" i="1" a="1"/>
  <c r="Z4567" i="1" s="1"/>
  <c r="Z4568" i="1" a="1"/>
  <c r="Z4568" i="1" s="1"/>
  <c r="Z4569" i="1" a="1"/>
  <c r="Z4569" i="1" s="1"/>
  <c r="Z4570" i="1" a="1"/>
  <c r="Z4570" i="1" s="1"/>
  <c r="Z4571" i="1" a="1"/>
  <c r="Z4571" i="1"/>
  <c r="Z4572" i="1" a="1"/>
  <c r="Z4572" i="1" s="1"/>
  <c r="Z4573" i="1" a="1"/>
  <c r="Z4573" i="1" s="1"/>
  <c r="Z4574" i="1" a="1"/>
  <c r="Z4574" i="1"/>
  <c r="Z4575" i="1" a="1"/>
  <c r="Z4575" i="1" s="1"/>
  <c r="Z4576" i="1" a="1"/>
  <c r="Z4576" i="1"/>
  <c r="Z4577" i="1" a="1"/>
  <c r="Z4577" i="1" s="1"/>
  <c r="Z4578" i="1" a="1"/>
  <c r="Z4578" i="1" s="1"/>
  <c r="Z4579" i="1" a="1"/>
  <c r="Z4579" i="1" s="1"/>
  <c r="Z4580" i="1" a="1"/>
  <c r="Z4580" i="1" s="1"/>
  <c r="Z4581" i="1" a="1"/>
  <c r="Z4581" i="1" s="1"/>
  <c r="Z4582" i="1" a="1"/>
  <c r="Z4582" i="1" s="1"/>
  <c r="Z4583" i="1" a="1"/>
  <c r="Z4583" i="1" s="1"/>
  <c r="Z4584" i="1" a="1"/>
  <c r="Z4584" i="1" s="1"/>
  <c r="Z4585" i="1" a="1"/>
  <c r="Z4585" i="1" s="1"/>
  <c r="Z4586" i="1" a="1"/>
  <c r="Z4586" i="1" s="1"/>
  <c r="Z4587" i="1" a="1"/>
  <c r="Z4587" i="1"/>
  <c r="Z4588" i="1" a="1"/>
  <c r="Z4588" i="1" s="1"/>
  <c r="Z4589" i="1" a="1"/>
  <c r="Z4589" i="1" s="1"/>
  <c r="Z4590" i="1" a="1"/>
  <c r="Z4590" i="1" s="1"/>
  <c r="Z4591" i="1" a="1"/>
  <c r="Z4591" i="1" s="1"/>
  <c r="Z4592" i="1" a="1"/>
  <c r="Z4592" i="1"/>
  <c r="Z4593" i="1" a="1"/>
  <c r="Z4593" i="1"/>
  <c r="Z4594" i="1" a="1"/>
  <c r="Z4594" i="1" s="1"/>
  <c r="Z4595" i="1" a="1"/>
  <c r="Z4595" i="1" s="1"/>
  <c r="Z4596" i="1" a="1"/>
  <c r="Z4596" i="1" s="1"/>
  <c r="Z4597" i="1" a="1"/>
  <c r="Z4597" i="1" s="1"/>
  <c r="Z4598" i="1" a="1"/>
  <c r="Z4598" i="1" s="1"/>
  <c r="Z4599" i="1" a="1"/>
  <c r="Z4599" i="1"/>
  <c r="Z4600" i="1" a="1"/>
  <c r="Z4600" i="1" s="1"/>
  <c r="Z4601" i="1" a="1"/>
  <c r="Z4601" i="1" s="1"/>
  <c r="Z4602" i="1" a="1"/>
  <c r="Z4602" i="1" s="1"/>
  <c r="Z4603" i="1" a="1"/>
  <c r="Z4603" i="1" s="1"/>
  <c r="Z4604" i="1" a="1"/>
  <c r="Z4604" i="1" s="1"/>
  <c r="Z4605" i="1" a="1"/>
  <c r="Z4605" i="1" s="1"/>
  <c r="Z4606" i="1" a="1"/>
  <c r="Z4606" i="1" s="1"/>
  <c r="Z4607" i="1" a="1"/>
  <c r="Z4607" i="1" s="1"/>
  <c r="Z4608" i="1" a="1"/>
  <c r="Z4608" i="1" s="1"/>
  <c r="Z4609" i="1" a="1"/>
  <c r="Z4609" i="1" s="1"/>
  <c r="Z4610" i="1" a="1"/>
  <c r="Z4610" i="1"/>
  <c r="Z4611" i="1" a="1"/>
  <c r="Z4611" i="1" s="1"/>
  <c r="Z4612" i="1" a="1"/>
  <c r="Z4612" i="1" s="1"/>
  <c r="Z4613" i="1" a="1"/>
  <c r="Z4613" i="1" s="1"/>
  <c r="Z4614" i="1" a="1"/>
  <c r="Z4614" i="1" s="1"/>
  <c r="Z4615" i="1" a="1"/>
  <c r="Z4615" i="1"/>
  <c r="Z4616" i="1" a="1"/>
  <c r="Z4616" i="1" s="1"/>
  <c r="Z4617" i="1" a="1"/>
  <c r="Z4617" i="1" s="1"/>
  <c r="Z4618" i="1" a="1"/>
  <c r="Z4618" i="1" s="1"/>
  <c r="Z4619" i="1" a="1"/>
  <c r="Z4619" i="1" s="1"/>
  <c r="Z4620" i="1" a="1"/>
  <c r="Z4620" i="1" s="1"/>
  <c r="Z4621" i="1" a="1"/>
  <c r="Z4621" i="1" s="1"/>
  <c r="Z4622" i="1" a="1"/>
  <c r="Z4622" i="1" s="1"/>
  <c r="Z4623" i="1" a="1"/>
  <c r="Z4623" i="1" s="1"/>
  <c r="Z4624" i="1" a="1"/>
  <c r="Z4624" i="1" s="1"/>
  <c r="Z4625" i="1" a="1"/>
  <c r="Z4625" i="1" s="1"/>
  <c r="Z4626" i="1" a="1"/>
  <c r="Z4626" i="1" s="1"/>
  <c r="Z4627" i="1" a="1"/>
  <c r="Z4627" i="1" s="1"/>
  <c r="Z4628" i="1" a="1"/>
  <c r="Z4628" i="1" s="1"/>
  <c r="Z4629" i="1" a="1"/>
  <c r="Z4629" i="1" s="1"/>
  <c r="Z4630" i="1" a="1"/>
  <c r="Z4630" i="1" s="1"/>
  <c r="Z4631" i="1" a="1"/>
  <c r="Z4631" i="1"/>
  <c r="Z4632" i="1" a="1"/>
  <c r="Z4632" i="1" s="1"/>
  <c r="Z4633" i="1" a="1"/>
  <c r="Z4633" i="1" s="1"/>
  <c r="Z4634" i="1" a="1"/>
  <c r="Z4634" i="1" s="1"/>
  <c r="Z4635" i="1" a="1"/>
  <c r="Z4635" i="1" s="1"/>
  <c r="Z4636" i="1" a="1"/>
  <c r="Z4636" i="1" s="1"/>
  <c r="Z4637" i="1" a="1"/>
  <c r="Z4637" i="1" s="1"/>
  <c r="Z4638" i="1" a="1"/>
  <c r="Z4638" i="1"/>
  <c r="Z4639" i="1" a="1"/>
  <c r="Z4639" i="1" s="1"/>
  <c r="Z4640" i="1" a="1"/>
  <c r="Z4640" i="1"/>
  <c r="Z4641" i="1" a="1"/>
  <c r="Z4641" i="1"/>
  <c r="Z4642" i="1" a="1"/>
  <c r="Z4642" i="1" s="1"/>
  <c r="Z4643" i="1" a="1"/>
  <c r="Z4643" i="1" s="1"/>
  <c r="Z4644" i="1" a="1"/>
  <c r="Z4644" i="1" s="1"/>
  <c r="Z4645" i="1" a="1"/>
  <c r="Z4645" i="1" s="1"/>
  <c r="Z4646" i="1" a="1"/>
  <c r="Z4646" i="1" s="1"/>
  <c r="Z4647" i="1" a="1"/>
  <c r="Z4647" i="1" s="1"/>
  <c r="Z4648" i="1" a="1"/>
  <c r="Z4648" i="1" s="1"/>
  <c r="Z4649" i="1" a="1"/>
  <c r="Z4649" i="1" s="1"/>
  <c r="Z4650" i="1" a="1"/>
  <c r="Z4650" i="1"/>
  <c r="Z4651" i="1" a="1"/>
  <c r="Z4651" i="1"/>
  <c r="Z4652" i="1" a="1"/>
  <c r="Z4652" i="1" s="1"/>
  <c r="Z4653" i="1" a="1"/>
  <c r="Z4653" i="1"/>
  <c r="Z4654" i="1" a="1"/>
  <c r="Z4654" i="1" s="1"/>
  <c r="Z4655" i="1" a="1"/>
  <c r="Z4655" i="1"/>
  <c r="Z4656" i="1" a="1"/>
  <c r="Z4656" i="1"/>
  <c r="Z4657" i="1" a="1"/>
  <c r="Z4657" i="1" s="1"/>
  <c r="Z4658" i="1" a="1"/>
  <c r="Z4658" i="1"/>
  <c r="Z4659" i="1" a="1"/>
  <c r="Z4659" i="1" s="1"/>
  <c r="Z4660" i="1" a="1"/>
  <c r="Z4660" i="1" s="1"/>
  <c r="Z4661" i="1" a="1"/>
  <c r="Z4661" i="1" s="1"/>
  <c r="Z4662" i="1" a="1"/>
  <c r="Z4662" i="1"/>
  <c r="Z4663" i="1" a="1"/>
  <c r="Z4663" i="1" s="1"/>
  <c r="Z4664" i="1" a="1"/>
  <c r="Z4664" i="1" s="1"/>
  <c r="Z4665" i="1" a="1"/>
  <c r="Z4665" i="1" s="1"/>
  <c r="Z4666" i="1" a="1"/>
  <c r="Z4666" i="1" s="1"/>
  <c r="Z4667" i="1" a="1"/>
  <c r="Z4667" i="1" s="1"/>
  <c r="Z4668" i="1" a="1"/>
  <c r="Z4668" i="1" s="1"/>
  <c r="Z4669" i="1" a="1"/>
  <c r="Z4669" i="1" s="1"/>
  <c r="Z4670" i="1" a="1"/>
  <c r="Z4670" i="1" s="1"/>
  <c r="Z4671" i="1" a="1"/>
  <c r="Z4671" i="1"/>
  <c r="Z4672" i="1" a="1"/>
  <c r="Z4672" i="1" s="1"/>
  <c r="Z4673" i="1" a="1"/>
  <c r="Z4673" i="1" s="1"/>
  <c r="Z4674" i="1" a="1"/>
  <c r="Z4674" i="1" s="1"/>
  <c r="Z4675" i="1" a="1"/>
  <c r="Z4675" i="1" s="1"/>
  <c r="Z4676" i="1" a="1"/>
  <c r="Z4676" i="1"/>
  <c r="Z4677" i="1" a="1"/>
  <c r="Z4677" i="1" s="1"/>
  <c r="Z4678" i="1" a="1"/>
  <c r="Z4678" i="1" s="1"/>
  <c r="Z4679" i="1" a="1"/>
  <c r="Z4679" i="1"/>
  <c r="Z4680" i="1" a="1"/>
  <c r="Z4680" i="1" s="1"/>
  <c r="Z4681" i="1" a="1"/>
  <c r="Z4681" i="1" s="1"/>
  <c r="Z4682" i="1" a="1"/>
  <c r="Z4682" i="1" s="1"/>
  <c r="Z4683" i="1" a="1"/>
  <c r="Z4683" i="1" s="1"/>
  <c r="Z4684" i="1" a="1"/>
  <c r="Z4684" i="1" s="1"/>
  <c r="Z4685" i="1" a="1"/>
  <c r="Z4685" i="1" s="1"/>
  <c r="Z4686" i="1" a="1"/>
  <c r="Z4686" i="1" s="1"/>
  <c r="Z4687" i="1" a="1"/>
  <c r="Z4687" i="1" s="1"/>
  <c r="Z4688" i="1" a="1"/>
  <c r="Z4688" i="1" s="1"/>
  <c r="Z4689" i="1" a="1"/>
  <c r="Z4689" i="1"/>
  <c r="Z4690" i="1" a="1"/>
  <c r="Z4690" i="1" s="1"/>
  <c r="Z4691" i="1" a="1"/>
  <c r="Z4691" i="1" s="1"/>
  <c r="Z4692" i="1" a="1"/>
  <c r="Z4692" i="1" s="1"/>
  <c r="Z4693" i="1" a="1"/>
  <c r="Z4693" i="1" s="1"/>
  <c r="Z4694" i="1" a="1"/>
  <c r="Z4694" i="1" s="1"/>
  <c r="Z4695" i="1" a="1"/>
  <c r="Z4695" i="1" s="1"/>
  <c r="Z4696" i="1" a="1"/>
  <c r="Z4696" i="1"/>
  <c r="Z4697" i="1" a="1"/>
  <c r="Z4697" i="1"/>
  <c r="Z4698" i="1" a="1"/>
  <c r="Z4698" i="1" s="1"/>
  <c r="Z4699" i="1" a="1"/>
  <c r="Z4699" i="1" s="1"/>
  <c r="Z4700" i="1" a="1"/>
  <c r="Z4700" i="1" s="1"/>
  <c r="Z4701" i="1" a="1"/>
  <c r="Z4701" i="1" s="1"/>
  <c r="Z4702" i="1" a="1"/>
  <c r="Z4702" i="1" s="1"/>
  <c r="Z4703" i="1" a="1"/>
  <c r="Z4703" i="1" s="1"/>
  <c r="Z4704" i="1" a="1"/>
  <c r="Z4704" i="1" s="1"/>
  <c r="Z4705" i="1" a="1"/>
  <c r="Z4705" i="1"/>
  <c r="Z4706" i="1" a="1"/>
  <c r="Z4706" i="1"/>
  <c r="Z4707" i="1" a="1"/>
  <c r="Z4707" i="1" s="1"/>
  <c r="Z4708" i="1" a="1"/>
  <c r="Z4708" i="1"/>
  <c r="Z4709" i="1" a="1"/>
  <c r="Z4709" i="1"/>
  <c r="Z4710" i="1" a="1"/>
  <c r="Z4710" i="1" s="1"/>
  <c r="Z4711" i="1" a="1"/>
  <c r="Z4711" i="1" s="1"/>
  <c r="Z4712" i="1" a="1"/>
  <c r="Z4712" i="1" s="1"/>
  <c r="Z4713" i="1" a="1"/>
  <c r="Z4713" i="1" s="1"/>
  <c r="Z4714" i="1" a="1"/>
  <c r="Z4714" i="1" s="1"/>
  <c r="Z4715" i="1" a="1"/>
  <c r="Z4715" i="1" s="1"/>
  <c r="Z4716" i="1" a="1"/>
  <c r="Z4716" i="1"/>
  <c r="Z4717" i="1" a="1"/>
  <c r="Z4717" i="1" s="1"/>
  <c r="Z4718" i="1" a="1"/>
  <c r="Z4718" i="1" s="1"/>
  <c r="Z4719" i="1" a="1"/>
  <c r="Z4719" i="1" s="1"/>
  <c r="Z4720" i="1" a="1"/>
  <c r="Z4720" i="1" s="1"/>
  <c r="Z4721" i="1" a="1"/>
  <c r="Z4721" i="1" s="1"/>
  <c r="Z4722" i="1" a="1"/>
  <c r="Z4722" i="1" s="1"/>
  <c r="Z4723" i="1" a="1"/>
  <c r="Z4723" i="1" s="1"/>
  <c r="Z4724" i="1" a="1"/>
  <c r="Z4724" i="1" s="1"/>
  <c r="Z4725" i="1" a="1"/>
  <c r="Z4725" i="1" s="1"/>
  <c r="Z4726" i="1" a="1"/>
  <c r="Z4726" i="1" s="1"/>
  <c r="Z4727" i="1" a="1"/>
  <c r="Z4727" i="1" s="1"/>
  <c r="Z4728" i="1" a="1"/>
  <c r="Z4728" i="1" s="1"/>
  <c r="Z4729" i="1" a="1"/>
  <c r="Z4729" i="1" s="1"/>
  <c r="Z4730" i="1" a="1"/>
  <c r="Z4730" i="1" s="1"/>
  <c r="Z4731" i="1" a="1"/>
  <c r="Z4731" i="1" s="1"/>
  <c r="Z4732" i="1" a="1"/>
  <c r="Z4732" i="1" s="1"/>
  <c r="Z4733" i="1" a="1"/>
  <c r="Z4733" i="1"/>
  <c r="Z4734" i="1" a="1"/>
  <c r="Z4734" i="1" s="1"/>
  <c r="Z4735" i="1" a="1"/>
  <c r="Z4735" i="1" s="1"/>
  <c r="Z4736" i="1" a="1"/>
  <c r="Z4736" i="1"/>
  <c r="Z4737" i="1" a="1"/>
  <c r="Z4737" i="1" s="1"/>
  <c r="Z4738" i="1" a="1"/>
  <c r="Z4738" i="1" s="1"/>
  <c r="Z4739" i="1" a="1"/>
  <c r="Z4739" i="1" s="1"/>
  <c r="Z4740" i="1" a="1"/>
  <c r="Z4740" i="1" s="1"/>
  <c r="Z4741" i="1" a="1"/>
  <c r="Z4741" i="1" s="1"/>
  <c r="Z4742" i="1" a="1"/>
  <c r="Z4742" i="1" s="1"/>
  <c r="Z4743" i="1" a="1"/>
  <c r="Z4743" i="1" s="1"/>
  <c r="Z4744" i="1" a="1"/>
  <c r="Z4744" i="1" s="1"/>
  <c r="Z4745" i="1" a="1"/>
  <c r="Z4745" i="1" s="1"/>
  <c r="Z4746" i="1" a="1"/>
  <c r="Z4746" i="1" s="1"/>
  <c r="Z4747" i="1" a="1"/>
  <c r="Z4747" i="1" s="1"/>
  <c r="Z4748" i="1" a="1"/>
  <c r="Z4748" i="1" s="1"/>
  <c r="Z4749" i="1" a="1"/>
  <c r="Z4749" i="1" s="1"/>
  <c r="Z4750" i="1" a="1"/>
  <c r="Z4750" i="1" s="1"/>
  <c r="Z4751" i="1" a="1"/>
  <c r="Z4751" i="1" s="1"/>
  <c r="Z4752" i="1" a="1"/>
  <c r="Z4752" i="1"/>
  <c r="Z4753" i="1" a="1"/>
  <c r="Z4753" i="1" s="1"/>
  <c r="Z4754" i="1" a="1"/>
  <c r="Z4754" i="1" s="1"/>
  <c r="Z4755" i="1" a="1"/>
  <c r="Z4755" i="1"/>
  <c r="Z4756" i="1" a="1"/>
  <c r="Z4756" i="1" s="1"/>
  <c r="Z4757" i="1" a="1"/>
  <c r="Z4757" i="1" s="1"/>
  <c r="Z4758" i="1" a="1"/>
  <c r="Z4758" i="1" s="1"/>
  <c r="Z4759" i="1" a="1"/>
  <c r="Z4759" i="1" s="1"/>
  <c r="Z4760" i="1" a="1"/>
  <c r="Z4760" i="1"/>
  <c r="Z4761" i="1" a="1"/>
  <c r="Z4761" i="1" s="1"/>
  <c r="Z4762" i="1" a="1"/>
  <c r="Z4762" i="1" s="1"/>
  <c r="Z4763" i="1" a="1"/>
  <c r="Z4763" i="1" s="1"/>
  <c r="Z4764" i="1" a="1"/>
  <c r="Z4764" i="1" s="1"/>
  <c r="Z4765" i="1" a="1"/>
  <c r="Z4765" i="1" s="1"/>
  <c r="Z4766" i="1" a="1"/>
  <c r="Z4766" i="1" s="1"/>
  <c r="Z4767" i="1" a="1"/>
  <c r="Z4767" i="1" s="1"/>
  <c r="Z4768" i="1" a="1"/>
  <c r="Z4768" i="1" s="1"/>
  <c r="Z4769" i="1" a="1"/>
  <c r="Z4769" i="1" s="1"/>
  <c r="Z4770" i="1" a="1"/>
  <c r="Z4770" i="1" s="1"/>
  <c r="Z4771" i="1" a="1"/>
  <c r="Z4771" i="1" s="1"/>
  <c r="Z4772" i="1" a="1"/>
  <c r="Z4772" i="1" s="1"/>
  <c r="Z4773" i="1" a="1"/>
  <c r="Z4773" i="1"/>
  <c r="Z4774" i="1" a="1"/>
  <c r="Z4774" i="1" s="1"/>
  <c r="Z4775" i="1" a="1"/>
  <c r="Z4775" i="1" s="1"/>
  <c r="Z4776" i="1" a="1"/>
  <c r="Z4776" i="1" s="1"/>
  <c r="Z4777" i="1" a="1"/>
  <c r="Z4777" i="1" s="1"/>
  <c r="Z4778" i="1" a="1"/>
  <c r="Z4778" i="1" s="1"/>
  <c r="Z4779" i="1" a="1"/>
  <c r="Z4779" i="1" s="1"/>
  <c r="Z4780" i="1" a="1"/>
  <c r="Z4780" i="1" s="1"/>
  <c r="Z4781" i="1" a="1"/>
  <c r="Z4781" i="1"/>
  <c r="Z4782" i="1" a="1"/>
  <c r="Z4782" i="1" s="1"/>
  <c r="Z4783" i="1" a="1"/>
  <c r="Z4783" i="1" s="1"/>
  <c r="Z4784" i="1" a="1"/>
  <c r="Z4784" i="1" s="1"/>
  <c r="Z4785" i="1" a="1"/>
  <c r="Z4785" i="1" s="1"/>
  <c r="Z4786" i="1" a="1"/>
  <c r="Z4786" i="1" s="1"/>
  <c r="Z4787" i="1" a="1"/>
  <c r="Z4787" i="1" s="1"/>
  <c r="Z4788" i="1" a="1"/>
  <c r="Z4788" i="1" s="1"/>
  <c r="Z4789" i="1" a="1"/>
  <c r="Z4789" i="1" s="1"/>
  <c r="Z4790" i="1" a="1"/>
  <c r="Z4790" i="1" s="1"/>
  <c r="Z4791" i="1" a="1"/>
  <c r="Z4791" i="1" s="1"/>
  <c r="Z4792" i="1" a="1"/>
  <c r="Z4792" i="1"/>
  <c r="Z4793" i="1" a="1"/>
  <c r="Z4793" i="1" s="1"/>
  <c r="Z4794" i="1" a="1"/>
  <c r="Z4794" i="1" s="1"/>
  <c r="Z4795" i="1" a="1"/>
  <c r="Z4795" i="1" s="1"/>
  <c r="Z4796" i="1" a="1"/>
  <c r="Z4796" i="1"/>
  <c r="Z4797" i="1" a="1"/>
  <c r="Z4797" i="1" s="1"/>
  <c r="Z4798" i="1" a="1"/>
  <c r="Z4798" i="1" s="1"/>
  <c r="Z4799" i="1" a="1"/>
  <c r="Z4799" i="1" s="1"/>
  <c r="Z4800" i="1" a="1"/>
  <c r="Z4800" i="1"/>
  <c r="Z4801" i="1" a="1"/>
  <c r="Z4801" i="1" s="1"/>
  <c r="Z4802" i="1" a="1"/>
  <c r="Z4802" i="1" s="1"/>
  <c r="Z4803" i="1" a="1"/>
  <c r="Z4803" i="1" s="1"/>
  <c r="Z4804" i="1" a="1"/>
  <c r="Z4804" i="1" s="1"/>
  <c r="Z4805" i="1" a="1"/>
  <c r="Z4805" i="1" s="1"/>
  <c r="Z4806" i="1" a="1"/>
  <c r="Z4806" i="1" s="1"/>
  <c r="Z4807" i="1" a="1"/>
  <c r="Z4807" i="1" s="1"/>
  <c r="Z4808" i="1" a="1"/>
  <c r="Z4808" i="1" s="1"/>
  <c r="Z4809" i="1" a="1"/>
  <c r="Z4809" i="1" s="1"/>
  <c r="Z4810" i="1" a="1"/>
  <c r="Z4810" i="1" s="1"/>
  <c r="Z4811" i="1" a="1"/>
  <c r="Z4811" i="1" s="1"/>
  <c r="Z4812" i="1" a="1"/>
  <c r="Z4812" i="1" s="1"/>
  <c r="Z4813" i="1" a="1"/>
  <c r="Z4813" i="1"/>
  <c r="Z4814" i="1" a="1"/>
  <c r="Z4814" i="1" s="1"/>
  <c r="Z4815" i="1" a="1"/>
  <c r="Z4815" i="1" s="1"/>
  <c r="Z4816" i="1" a="1"/>
  <c r="Z4816" i="1"/>
  <c r="Z4817" i="1" a="1"/>
  <c r="Z4817" i="1"/>
  <c r="Z4818" i="1" a="1"/>
  <c r="Z4818" i="1" s="1"/>
  <c r="Z4819" i="1" a="1"/>
  <c r="Z4819" i="1" s="1"/>
  <c r="Z4820" i="1" a="1"/>
  <c r="Z4820" i="1" s="1"/>
  <c r="Z4821" i="1" a="1"/>
  <c r="Z4821" i="1"/>
  <c r="Z4822" i="1" a="1"/>
  <c r="Z4822" i="1" s="1"/>
  <c r="Z4823" i="1" a="1"/>
  <c r="Z4823" i="1" s="1"/>
  <c r="Z4824" i="1" a="1"/>
  <c r="Z4824" i="1" s="1"/>
  <c r="Z4825" i="1" a="1"/>
  <c r="Z4825" i="1"/>
  <c r="Z4826" i="1" a="1"/>
  <c r="Z4826" i="1" s="1"/>
  <c r="Z4827" i="1" a="1"/>
  <c r="Z4827" i="1" s="1"/>
  <c r="Z4828" i="1" a="1"/>
  <c r="Z4828" i="1" s="1"/>
  <c r="Z4829" i="1" a="1"/>
  <c r="Z4829" i="1" s="1"/>
  <c r="Z4830" i="1" a="1"/>
  <c r="Z4830" i="1" s="1"/>
  <c r="Z4831" i="1" a="1"/>
  <c r="Z4831" i="1" s="1"/>
  <c r="Z4832" i="1" a="1"/>
  <c r="Z4832" i="1" s="1"/>
  <c r="Z4833" i="1" a="1"/>
  <c r="Z4833" i="1" s="1"/>
  <c r="Z4834" i="1" a="1"/>
  <c r="Z4834" i="1" s="1"/>
  <c r="Z4835" i="1" a="1"/>
  <c r="Z4835" i="1" s="1"/>
  <c r="Z4836" i="1" a="1"/>
  <c r="Z4836" i="1" s="1"/>
  <c r="Z4837" i="1" a="1"/>
  <c r="Z4837" i="1"/>
  <c r="Z4838" i="1" a="1"/>
  <c r="Z4838" i="1"/>
  <c r="Z4839" i="1" a="1"/>
  <c r="Z4839" i="1" s="1"/>
  <c r="Z4840" i="1" a="1"/>
  <c r="Z4840" i="1"/>
  <c r="Z4841" i="1" a="1"/>
  <c r="Z4841" i="1"/>
  <c r="Z4842" i="1" a="1"/>
  <c r="Z4842" i="1" s="1"/>
  <c r="Z4843" i="1" a="1"/>
  <c r="Z4843" i="1" s="1"/>
  <c r="Z4844" i="1" a="1"/>
  <c r="Z4844" i="1" s="1"/>
  <c r="Z4845" i="1" a="1"/>
  <c r="Z4845" i="1" s="1"/>
  <c r="Z4846" i="1" a="1"/>
  <c r="Z4846" i="1"/>
  <c r="Z4847" i="1" a="1"/>
  <c r="Z4847" i="1" s="1"/>
  <c r="Z4848" i="1" a="1"/>
  <c r="Z4848" i="1" s="1"/>
  <c r="Z4849" i="1" a="1"/>
  <c r="Z4849" i="1" s="1"/>
  <c r="Z4850" i="1" a="1"/>
  <c r="Z4850" i="1"/>
  <c r="Z4851" i="1" a="1"/>
  <c r="Z4851" i="1" s="1"/>
  <c r="Z4852" i="1" a="1"/>
  <c r="Z4852" i="1" s="1"/>
  <c r="Z4853" i="1" a="1"/>
  <c r="Z4853" i="1" s="1"/>
  <c r="Z4854" i="1" a="1"/>
  <c r="Z4854" i="1" s="1"/>
  <c r="Z4855" i="1" a="1"/>
  <c r="Z4855" i="1" s="1"/>
  <c r="Z4856" i="1" a="1"/>
  <c r="Z4856" i="1" s="1"/>
  <c r="Z4857" i="1" a="1"/>
  <c r="Z4857" i="1" s="1"/>
  <c r="Z4858" i="1" a="1"/>
  <c r="Z4858" i="1" s="1"/>
  <c r="Z4859" i="1" a="1"/>
  <c r="Z4859" i="1" s="1"/>
  <c r="Z4860" i="1" a="1"/>
  <c r="Z4860" i="1" s="1"/>
  <c r="Z4861" i="1" a="1"/>
  <c r="Z4861" i="1" s="1"/>
  <c r="Z4862" i="1" a="1"/>
  <c r="Z4862" i="1" s="1"/>
  <c r="Z4863" i="1" a="1"/>
  <c r="Z4863" i="1"/>
  <c r="Z4864" i="1" a="1"/>
  <c r="Z4864" i="1" s="1"/>
  <c r="Z4865" i="1" a="1"/>
  <c r="Z4865" i="1"/>
  <c r="Z4866" i="1" a="1"/>
  <c r="Z4866" i="1"/>
  <c r="Z4867" i="1" a="1"/>
  <c r="Z4867" i="1" s="1"/>
  <c r="Z4868" i="1" a="1"/>
  <c r="Z4868" i="1" s="1"/>
  <c r="Z4869" i="1" a="1"/>
  <c r="Z4869" i="1" s="1"/>
  <c r="Z4870" i="1" a="1"/>
  <c r="Z4870" i="1"/>
  <c r="Z4871" i="1" a="1"/>
  <c r="Z4871" i="1"/>
  <c r="Z4872" i="1" a="1"/>
  <c r="Z4872" i="1" s="1"/>
  <c r="Z4873" i="1" a="1"/>
  <c r="Z4873" i="1" s="1"/>
  <c r="Z4874" i="1" a="1"/>
  <c r="Z4874" i="1" s="1"/>
  <c r="Z4875" i="1" a="1"/>
  <c r="Z4875" i="1"/>
  <c r="Z4876" i="1" a="1"/>
  <c r="Z4876" i="1" s="1"/>
  <c r="Z4877" i="1" a="1"/>
  <c r="Z4877" i="1" s="1"/>
  <c r="Z4878" i="1" a="1"/>
  <c r="Z4878" i="1" s="1"/>
  <c r="Z4879" i="1" a="1"/>
  <c r="Z4879" i="1" s="1"/>
  <c r="Z4880" i="1" a="1"/>
  <c r="Z4880" i="1"/>
  <c r="Z4881" i="1" a="1"/>
  <c r="Z4881" i="1" s="1"/>
  <c r="Z4882" i="1" a="1"/>
  <c r="Z4882" i="1" s="1"/>
  <c r="Z4883" i="1" a="1"/>
  <c r="Z4883" i="1" s="1"/>
  <c r="Z4884" i="1" a="1"/>
  <c r="Z4884" i="1" s="1"/>
  <c r="Z4885" i="1" a="1"/>
  <c r="Z4885" i="1" s="1"/>
  <c r="Z4886" i="1" a="1"/>
  <c r="Z4886" i="1" s="1"/>
  <c r="Z4887" i="1" a="1"/>
  <c r="Z4887" i="1" s="1"/>
  <c r="Z4888" i="1" a="1"/>
  <c r="Z4888" i="1"/>
  <c r="Z4889" i="1" a="1"/>
  <c r="Z4889" i="1"/>
  <c r="Z4890" i="1" a="1"/>
  <c r="Z4890" i="1" s="1"/>
  <c r="Z4891" i="1" a="1"/>
  <c r="Z4891" i="1" s="1"/>
  <c r="Z4892" i="1" a="1"/>
  <c r="Z4892" i="1" s="1"/>
  <c r="Z4893" i="1" a="1"/>
  <c r="Z4893" i="1" s="1"/>
  <c r="Z4894" i="1" a="1"/>
  <c r="Z4894" i="1" s="1"/>
  <c r="Z4895" i="1" a="1"/>
  <c r="Z4895" i="1"/>
  <c r="Z4896" i="1" a="1"/>
  <c r="Z4896" i="1"/>
  <c r="Z4897" i="1" a="1"/>
  <c r="Z4897" i="1" s="1"/>
  <c r="Z4898" i="1" a="1"/>
  <c r="Z4898" i="1" s="1"/>
  <c r="Z4899" i="1" a="1"/>
  <c r="Z4899" i="1" s="1"/>
  <c r="Z4900" i="1" a="1"/>
  <c r="Z4900" i="1"/>
  <c r="Z4901" i="1" a="1"/>
  <c r="Z4901" i="1" s="1"/>
  <c r="Z4902" i="1" a="1"/>
  <c r="Z4902" i="1" s="1"/>
  <c r="Z4903" i="1" a="1"/>
  <c r="Z4903" i="1" s="1"/>
  <c r="Z4904" i="1" a="1"/>
  <c r="Z4904" i="1"/>
  <c r="Z4905" i="1" a="1"/>
  <c r="Z4905" i="1" s="1"/>
  <c r="Z4906" i="1" a="1"/>
  <c r="Z4906" i="1" s="1"/>
  <c r="Z4907" i="1" a="1"/>
  <c r="Z4907" i="1" s="1"/>
  <c r="Z4908" i="1" a="1"/>
  <c r="Z4908" i="1" s="1"/>
  <c r="Z4909" i="1" a="1"/>
  <c r="Z4909" i="1" s="1"/>
  <c r="Z4910" i="1" a="1"/>
  <c r="Z4910" i="1" s="1"/>
  <c r="Z4911" i="1" a="1"/>
  <c r="Z4911" i="1"/>
  <c r="Z4912" i="1" a="1"/>
  <c r="Z4912" i="1"/>
  <c r="Z4913" i="1" a="1"/>
  <c r="Z4913" i="1" s="1"/>
  <c r="Z4914" i="1" a="1"/>
  <c r="Z4914" i="1" s="1"/>
  <c r="Z4915" i="1" a="1"/>
  <c r="Z4915" i="1" s="1"/>
  <c r="Z4916" i="1" a="1"/>
  <c r="Z4916" i="1" s="1"/>
  <c r="Z4917" i="1" a="1"/>
  <c r="Z4917" i="1" s="1"/>
  <c r="Z4918" i="1" a="1"/>
  <c r="Z4918" i="1" s="1"/>
  <c r="Z4919" i="1" a="1"/>
  <c r="Z4919" i="1" s="1"/>
  <c r="Z4920" i="1" a="1"/>
  <c r="Z4920" i="1" s="1"/>
  <c r="Z4921" i="1" a="1"/>
  <c r="Z4921" i="1"/>
  <c r="Z4922" i="1" a="1"/>
  <c r="Z4922" i="1" s="1"/>
  <c r="Z4923" i="1" a="1"/>
  <c r="Z4923" i="1" s="1"/>
  <c r="Z4924" i="1" a="1"/>
  <c r="Z4924" i="1" s="1"/>
  <c r="Z4925" i="1" a="1"/>
  <c r="Z4925" i="1"/>
  <c r="Z4926" i="1" a="1"/>
  <c r="Z4926" i="1" s="1"/>
  <c r="Z4927" i="1" a="1"/>
  <c r="Z4927" i="1" s="1"/>
  <c r="Z4928" i="1" a="1"/>
  <c r="Z4928" i="1" s="1"/>
  <c r="Z4929" i="1" a="1"/>
  <c r="Z4929" i="1"/>
  <c r="Z4930" i="1" a="1"/>
  <c r="Z4930" i="1"/>
  <c r="Z4931" i="1" a="1"/>
  <c r="Z4931" i="1" s="1"/>
  <c r="Z4932" i="1" a="1"/>
  <c r="Z4932" i="1"/>
  <c r="Z4933" i="1" a="1"/>
  <c r="Z4933" i="1" s="1"/>
  <c r="Z4934" i="1" a="1"/>
  <c r="Z4934" i="1" s="1"/>
  <c r="Z4935" i="1" a="1"/>
  <c r="Z4935" i="1" s="1"/>
  <c r="Z4936" i="1" a="1"/>
  <c r="Z4936" i="1"/>
  <c r="Z4937" i="1" a="1"/>
  <c r="Z4937" i="1"/>
  <c r="Z4938" i="1" a="1"/>
  <c r="Z4938" i="1" s="1"/>
  <c r="Z4939" i="1" a="1"/>
  <c r="Z4939" i="1" s="1"/>
  <c r="Z4940" i="1" a="1"/>
  <c r="Z4940" i="1" s="1"/>
  <c r="Z4941" i="1" a="1"/>
  <c r="Z4941" i="1" s="1"/>
  <c r="Z4942" i="1" a="1"/>
  <c r="Z4942" i="1" s="1"/>
  <c r="Z4943" i="1" a="1"/>
  <c r="Z4943" i="1" s="1"/>
  <c r="Z4944" i="1" a="1"/>
  <c r="Z4944" i="1"/>
  <c r="Z4945" i="1" a="1"/>
  <c r="Z4945" i="1"/>
  <c r="Z4946" i="1" a="1"/>
  <c r="Z4946" i="1" s="1"/>
  <c r="Z4947" i="1" a="1"/>
  <c r="Z4947" i="1" s="1"/>
  <c r="Z4948" i="1" a="1"/>
  <c r="Z4948" i="1" s="1"/>
  <c r="Z4949" i="1" a="1"/>
  <c r="Z4949" i="1" s="1"/>
  <c r="Z4950" i="1" a="1"/>
  <c r="Z4950" i="1" s="1"/>
  <c r="Z4951" i="1" a="1"/>
  <c r="Z4951" i="1" s="1"/>
  <c r="Z4952" i="1" a="1"/>
  <c r="Z4952" i="1" s="1"/>
  <c r="Z4953" i="1" a="1"/>
  <c r="Z4953" i="1"/>
  <c r="Z4954" i="1" a="1"/>
  <c r="Z4954" i="1"/>
  <c r="Z4955" i="1" a="1"/>
  <c r="Z4955" i="1" s="1"/>
  <c r="Z4956" i="1" a="1"/>
  <c r="Z4956" i="1" s="1"/>
  <c r="Z4957" i="1" a="1"/>
  <c r="Z4957" i="1" s="1"/>
  <c r="Z4958" i="1" a="1"/>
  <c r="Z4958" i="1" s="1"/>
  <c r="Z4959" i="1" a="1"/>
  <c r="Z4959" i="1" s="1"/>
  <c r="Z4960" i="1" a="1"/>
  <c r="Z4960" i="1" s="1"/>
  <c r="Z4961" i="1" a="1"/>
  <c r="Z4961" i="1" s="1"/>
  <c r="Z4962" i="1" a="1"/>
  <c r="Z4962" i="1"/>
  <c r="Z4963" i="1" a="1"/>
  <c r="Z4963" i="1" s="1"/>
  <c r="Z4964" i="1" a="1"/>
  <c r="Z4964" i="1" s="1"/>
  <c r="Z4965" i="1" a="1"/>
  <c r="Z4965" i="1" s="1"/>
  <c r="Z4966" i="1" a="1"/>
  <c r="Z4966" i="1" s="1"/>
  <c r="Z4967" i="1" a="1"/>
  <c r="Z4967" i="1" s="1"/>
  <c r="Z4968" i="1" a="1"/>
  <c r="Z4968" i="1" s="1"/>
  <c r="Z4969" i="1" a="1"/>
  <c r="Z4969" i="1" s="1"/>
  <c r="Z4970" i="1" a="1"/>
  <c r="Z4970" i="1"/>
  <c r="Z4971" i="1" a="1"/>
  <c r="Z4971" i="1"/>
  <c r="Z4972" i="1" a="1"/>
  <c r="Z4972" i="1" s="1"/>
  <c r="Z4973" i="1" a="1"/>
  <c r="Z4973" i="1" s="1"/>
  <c r="Z4974" i="1" a="1"/>
  <c r="Z4974" i="1" s="1"/>
  <c r="Z4975" i="1" a="1"/>
  <c r="Z4975" i="1" s="1"/>
  <c r="Z4976" i="1" a="1"/>
  <c r="Z4976" i="1"/>
  <c r="Z4977" i="1" a="1"/>
  <c r="Z4977" i="1" s="1"/>
  <c r="Z4978" i="1" a="1"/>
  <c r="Z4978" i="1"/>
  <c r="Z4979" i="1" a="1"/>
  <c r="Z4979" i="1"/>
  <c r="Z4980" i="1" a="1"/>
  <c r="Z4980" i="1" s="1"/>
  <c r="Z4981" i="1" a="1"/>
  <c r="Z4981" i="1" s="1"/>
  <c r="Z4982" i="1" a="1"/>
  <c r="Z4982" i="1"/>
  <c r="Z4983" i="1" a="1"/>
  <c r="Z4983" i="1" s="1"/>
  <c r="Z4984" i="1" a="1"/>
  <c r="Z4984" i="1"/>
  <c r="Z4985" i="1" a="1"/>
  <c r="Z4985" i="1" s="1"/>
  <c r="Z4986" i="1" a="1"/>
  <c r="Z4986" i="1"/>
  <c r="Z4987" i="1" a="1"/>
  <c r="Z4987" i="1"/>
  <c r="Z4988" i="1" a="1"/>
  <c r="Z4988" i="1" s="1"/>
  <c r="Z4989" i="1" a="1"/>
  <c r="Z4989" i="1" s="1"/>
  <c r="Z4990" i="1" a="1"/>
  <c r="Z4990" i="1" s="1"/>
  <c r="Z4991" i="1" a="1"/>
  <c r="Z4991" i="1" s="1"/>
  <c r="Z4992" i="1" a="1"/>
  <c r="Z4992" i="1"/>
  <c r="Z4993" i="1" a="1"/>
  <c r="Z4993" i="1" s="1"/>
  <c r="Z4994" i="1" a="1"/>
  <c r="Z4994" i="1"/>
  <c r="Z4995" i="1" a="1"/>
  <c r="Z4995" i="1" s="1"/>
  <c r="Z4996" i="1" a="1"/>
  <c r="Z4996" i="1" s="1"/>
  <c r="Z4997" i="1" a="1"/>
  <c r="Z4997" i="1" s="1"/>
  <c r="Z4998" i="1" a="1"/>
  <c r="Z4998" i="1"/>
  <c r="Z4999" i="1" a="1"/>
  <c r="Z4999" i="1"/>
  <c r="Z5000" i="1" a="1"/>
  <c r="Z5000" i="1" s="1"/>
  <c r="Z5001" i="1" a="1"/>
  <c r="Z5001" i="1" s="1"/>
  <c r="Z5002" i="1" a="1"/>
  <c r="Z5002" i="1"/>
  <c r="Z5003" i="1" a="1"/>
  <c r="Z5003" i="1" s="1"/>
  <c r="Z5004" i="1" a="1"/>
  <c r="Z5004" i="1"/>
  <c r="Z5005" i="1" a="1"/>
  <c r="Z5005" i="1" s="1"/>
  <c r="Z5006" i="1" a="1"/>
  <c r="Z5006" i="1" s="1"/>
  <c r="Z5007" i="1" a="1"/>
  <c r="Z5007" i="1" s="1"/>
  <c r="Z5008" i="1" a="1"/>
  <c r="Z5008" i="1" s="1"/>
  <c r="Z5009" i="1" a="1"/>
  <c r="Z5009" i="1" s="1"/>
  <c r="Z5010" i="1" a="1"/>
  <c r="Z5010" i="1"/>
  <c r="Z5011" i="1" a="1"/>
  <c r="Z5011" i="1" s="1"/>
  <c r="Z5012" i="1" a="1"/>
  <c r="Z5012" i="1" s="1"/>
  <c r="Z5013" i="1" a="1"/>
  <c r="Z5013" i="1" s="1"/>
  <c r="Z5014" i="1" a="1"/>
  <c r="Z5014" i="1" s="1"/>
  <c r="Z5015" i="1" a="1"/>
  <c r="Z5015" i="1"/>
  <c r="Z5016" i="1" a="1"/>
  <c r="Z5016" i="1"/>
  <c r="Z5017" i="1" a="1"/>
  <c r="Z5017" i="1" s="1"/>
  <c r="Z5018" i="1" a="1"/>
  <c r="Z5018" i="1" s="1"/>
  <c r="Z5019" i="1" a="1"/>
  <c r="Z5019" i="1" s="1"/>
  <c r="Z5020" i="1" a="1"/>
  <c r="Z5020" i="1" s="1"/>
  <c r="Z5021" i="1" a="1"/>
  <c r="Z5021" i="1" s="1"/>
  <c r="Z5022" i="1" a="1"/>
  <c r="Z5022" i="1" s="1"/>
  <c r="Z5023" i="1" a="1"/>
  <c r="Z5023" i="1" s="1"/>
  <c r="Z5024" i="1" a="1"/>
  <c r="Z5024" i="1"/>
  <c r="Z5025" i="1" a="1"/>
  <c r="Z5025" i="1" s="1"/>
  <c r="Z5026" i="1" a="1"/>
  <c r="Z5026" i="1"/>
  <c r="Z5027" i="1" a="1"/>
  <c r="Z5027" i="1" s="1"/>
  <c r="Z5028" i="1" a="1"/>
  <c r="Z5028" i="1" s="1"/>
  <c r="Z5029" i="1" a="1"/>
  <c r="Z5029" i="1" s="1"/>
  <c r="Z5030" i="1" a="1"/>
  <c r="Z5030" i="1" s="1"/>
  <c r="Z5031" i="1" a="1"/>
  <c r="Z5031" i="1" s="1"/>
  <c r="Z5032" i="1" a="1"/>
  <c r="Z5032" i="1" s="1"/>
  <c r="Z5033" i="1" a="1"/>
  <c r="Z5033" i="1" s="1"/>
  <c r="Z5034" i="1" a="1"/>
  <c r="Z5034" i="1"/>
  <c r="Z5035" i="1" a="1"/>
  <c r="Z5035" i="1" s="1"/>
  <c r="Z5036" i="1" a="1"/>
  <c r="Z5036" i="1"/>
  <c r="Z5037" i="1" a="1"/>
  <c r="Z5037" i="1" s="1"/>
  <c r="Z5038" i="1" a="1"/>
  <c r="Z5038" i="1"/>
  <c r="Z5039" i="1" a="1"/>
  <c r="Z5039" i="1"/>
  <c r="Z5040" i="1" a="1"/>
  <c r="Z5040" i="1"/>
  <c r="Z5041" i="1" a="1"/>
  <c r="Z5041" i="1" s="1"/>
  <c r="Z5042" i="1" a="1"/>
  <c r="Z5042" i="1" s="1"/>
  <c r="Z5043" i="1" a="1"/>
  <c r="Z5043" i="1" s="1"/>
  <c r="Z5044" i="1" a="1"/>
  <c r="Z5044" i="1" s="1"/>
  <c r="Z5045" i="1" a="1"/>
  <c r="Z5045" i="1" s="1"/>
  <c r="Z5046" i="1" a="1"/>
  <c r="Z5046" i="1" s="1"/>
  <c r="Z5047" i="1" a="1"/>
  <c r="Z5047" i="1" s="1"/>
  <c r="Z5048" i="1" a="1"/>
  <c r="Z5048" i="1" s="1"/>
  <c r="Z5049" i="1" a="1"/>
  <c r="Z5049" i="1" s="1"/>
  <c r="Z5050" i="1" a="1"/>
  <c r="Z5050" i="1" s="1"/>
  <c r="Z5051" i="1" a="1"/>
  <c r="Z5051" i="1" s="1"/>
  <c r="Z5052" i="1" a="1"/>
  <c r="Z5052" i="1"/>
  <c r="Z5053" i="1" a="1"/>
  <c r="Z5053" i="1" s="1"/>
  <c r="Z5054" i="1" a="1"/>
  <c r="Z5054" i="1" s="1"/>
  <c r="Z5055" i="1" a="1"/>
  <c r="Z5055" i="1" s="1"/>
  <c r="Z5056" i="1" a="1"/>
  <c r="Z5056" i="1" s="1"/>
  <c r="Z5057" i="1" a="1"/>
  <c r="Z5057" i="1" s="1"/>
  <c r="Z5058" i="1" a="1"/>
  <c r="Z5058" i="1"/>
  <c r="Z5059" i="1" a="1"/>
  <c r="Z5059" i="1" s="1"/>
  <c r="Z5060" i="1" a="1"/>
  <c r="Z5060" i="1"/>
  <c r="Z5061" i="1" a="1"/>
  <c r="Z5061" i="1" s="1"/>
  <c r="Z5062" i="1" a="1"/>
  <c r="Z5062" i="1"/>
  <c r="Z5063" i="1" a="1"/>
  <c r="Z5063" i="1"/>
  <c r="Z5064" i="1" a="1"/>
  <c r="Z5064" i="1" s="1"/>
  <c r="Z5065" i="1" a="1"/>
  <c r="Z5065" i="1" s="1"/>
  <c r="Z5066" i="1" a="1"/>
  <c r="Z5066" i="1" s="1"/>
  <c r="Z5067" i="1" a="1"/>
  <c r="Z5067" i="1" s="1"/>
  <c r="Z5068" i="1" a="1"/>
  <c r="Z5068" i="1" s="1"/>
  <c r="Z5069" i="1" a="1"/>
  <c r="Z5069" i="1" s="1"/>
  <c r="Z5070" i="1" a="1"/>
  <c r="Z5070" i="1"/>
  <c r="Z5071" i="1" a="1"/>
  <c r="Z5071" i="1" s="1"/>
  <c r="Z5072" i="1" a="1"/>
  <c r="Z5072" i="1"/>
  <c r="Z5073" i="1" a="1"/>
  <c r="Z5073" i="1" s="1"/>
  <c r="Z5074" i="1" a="1"/>
  <c r="Z5074" i="1" s="1"/>
  <c r="Z5075" i="1" a="1"/>
  <c r="Z5075" i="1" s="1"/>
  <c r="Z5076" i="1" a="1"/>
  <c r="Z5076" i="1" s="1"/>
  <c r="Z5077" i="1" a="1"/>
  <c r="Z5077" i="1" s="1"/>
  <c r="Z5078" i="1" a="1"/>
  <c r="Z5078" i="1" s="1"/>
  <c r="Z5079" i="1" a="1"/>
  <c r="Z5079" i="1" s="1"/>
  <c r="Z5080" i="1" a="1"/>
  <c r="Z5080" i="1" s="1"/>
  <c r="Z5081" i="1" a="1"/>
  <c r="Z5081" i="1" s="1"/>
  <c r="Z5082" i="1" a="1"/>
  <c r="Z5082" i="1"/>
  <c r="Z5083" i="1" a="1"/>
  <c r="Z5083" i="1" s="1"/>
  <c r="Z5084" i="1" a="1"/>
  <c r="Z5084" i="1"/>
  <c r="Z5085" i="1" a="1"/>
  <c r="Z5085" i="1" s="1"/>
  <c r="Z5086" i="1" a="1"/>
  <c r="Z5086" i="1"/>
  <c r="Z5087" i="1" a="1"/>
  <c r="Z5087" i="1" s="1"/>
  <c r="Z5088" i="1" a="1"/>
  <c r="Z5088" i="1" s="1"/>
  <c r="Z5089" i="1" a="1"/>
  <c r="Z5089" i="1" s="1"/>
  <c r="Z5090" i="1" a="1"/>
  <c r="Z5090" i="1" s="1"/>
  <c r="Z5091" i="1" a="1"/>
  <c r="Z5091" i="1" s="1"/>
  <c r="Z5092" i="1" a="1"/>
  <c r="Z5092" i="1" s="1"/>
  <c r="Z5093" i="1" a="1"/>
  <c r="Z5093" i="1" s="1"/>
  <c r="Z5094" i="1" a="1"/>
  <c r="Z5094" i="1" s="1"/>
  <c r="Z5095" i="1" a="1"/>
  <c r="Z5095" i="1" s="1"/>
  <c r="Z5096" i="1" a="1"/>
  <c r="Z5096" i="1" s="1"/>
  <c r="Z5097" i="1" a="1"/>
  <c r="Z5097" i="1" s="1"/>
  <c r="Z5098" i="1" a="1"/>
  <c r="Z5098" i="1" s="1"/>
  <c r="Z5099" i="1" a="1"/>
  <c r="Z5099" i="1" s="1"/>
  <c r="Z5100" i="1" a="1"/>
  <c r="Z5100" i="1" s="1"/>
  <c r="Z5101" i="1" a="1"/>
  <c r="Z5101" i="1" s="1"/>
  <c r="Z5102" i="1" a="1"/>
  <c r="Z5102" i="1" s="1"/>
  <c r="Z5103" i="1" a="1"/>
  <c r="Z5103" i="1" s="1"/>
  <c r="Z5104" i="1" a="1"/>
  <c r="Z5104" i="1" s="1"/>
  <c r="Z5105" i="1" a="1"/>
  <c r="Z5105" i="1" s="1"/>
  <c r="Z5106" i="1" a="1"/>
  <c r="Z5106" i="1" s="1"/>
  <c r="Z5107" i="1" a="1"/>
  <c r="Z5107" i="1" s="1"/>
  <c r="Z5108" i="1" a="1"/>
  <c r="Z5108" i="1" s="1"/>
  <c r="Z5109" i="1" a="1"/>
  <c r="Z5109" i="1" s="1"/>
  <c r="Z5110" i="1" a="1"/>
  <c r="Z5110" i="1" s="1"/>
  <c r="Z5111" i="1" a="1"/>
  <c r="Z5111" i="1" s="1"/>
  <c r="Z5112" i="1" a="1"/>
  <c r="Z5112" i="1" s="1"/>
  <c r="Z5113" i="1" a="1"/>
  <c r="Z5113" i="1" s="1"/>
  <c r="Z5114" i="1" a="1"/>
  <c r="Z5114" i="1" s="1"/>
  <c r="Z5115" i="1" a="1"/>
  <c r="Z5115" i="1" s="1"/>
  <c r="Z5116" i="1" a="1"/>
  <c r="Z5116" i="1" s="1"/>
  <c r="Z5117" i="1" a="1"/>
  <c r="Z5117" i="1" s="1"/>
  <c r="Z5118" i="1" a="1"/>
  <c r="Z5118" i="1" s="1"/>
  <c r="Z5119" i="1" a="1"/>
  <c r="Z5119" i="1" s="1"/>
  <c r="Z5120" i="1" a="1"/>
  <c r="Z5120" i="1" s="1"/>
  <c r="Z5121" i="1" a="1"/>
  <c r="Z5121" i="1" s="1"/>
  <c r="Z5122" i="1" a="1"/>
  <c r="Z5122" i="1" s="1"/>
  <c r="Z5123" i="1" a="1"/>
  <c r="Z5123" i="1" s="1"/>
  <c r="Z5124" i="1" a="1"/>
  <c r="Z5124" i="1" s="1"/>
  <c r="Z5125" i="1" a="1"/>
  <c r="Z5125" i="1" s="1"/>
  <c r="Z5126" i="1" a="1"/>
  <c r="Z5126" i="1" s="1"/>
  <c r="Z5127" i="1" a="1"/>
  <c r="Z5127" i="1" s="1"/>
  <c r="Z5128" i="1" a="1"/>
  <c r="Z5128" i="1" s="1"/>
  <c r="Z5129" i="1" a="1"/>
  <c r="Z5129" i="1" s="1"/>
  <c r="Z5130" i="1" a="1"/>
  <c r="Z5130" i="1" s="1"/>
  <c r="Z5131" i="1" a="1"/>
  <c r="Z5131" i="1" s="1"/>
  <c r="Z5132" i="1" a="1"/>
  <c r="Z5132" i="1" s="1"/>
  <c r="Z5133" i="1" a="1"/>
  <c r="Z5133" i="1" s="1"/>
  <c r="Z5134" i="1" a="1"/>
  <c r="Z5134" i="1"/>
  <c r="Z5135" i="1" a="1"/>
  <c r="Z5135" i="1" s="1"/>
  <c r="Z5136" i="1" a="1"/>
  <c r="Z5136" i="1" s="1"/>
  <c r="Z5137" i="1" a="1"/>
  <c r="Z5137" i="1" s="1"/>
  <c r="Z5138" i="1" a="1"/>
  <c r="Z5138" i="1" s="1"/>
  <c r="Z5139" i="1" a="1"/>
  <c r="Z5139" i="1" s="1"/>
  <c r="Z5140" i="1" a="1"/>
  <c r="Z5140" i="1" s="1"/>
  <c r="Z5141" i="1" a="1"/>
  <c r="Z5141" i="1" s="1"/>
  <c r="Z5142" i="1" a="1"/>
  <c r="Z5142" i="1" s="1"/>
  <c r="Z5143" i="1" a="1"/>
  <c r="Z5143" i="1" s="1"/>
  <c r="Z5144" i="1" a="1"/>
  <c r="Z5144" i="1" s="1"/>
  <c r="Z5145" i="1" a="1"/>
  <c r="Z5145" i="1" s="1"/>
  <c r="Z5146" i="1" a="1"/>
  <c r="Z5146" i="1"/>
  <c r="Z5147" i="1" a="1"/>
  <c r="Z5147" i="1" s="1"/>
  <c r="Z5148" i="1" a="1"/>
  <c r="Z5148" i="1" s="1"/>
  <c r="Z5149" i="1" a="1"/>
  <c r="Z5149" i="1" s="1"/>
  <c r="Z5150" i="1" a="1"/>
  <c r="Z5150" i="1" s="1"/>
  <c r="Z5151" i="1" a="1"/>
  <c r="Z5151" i="1" s="1"/>
  <c r="Z5152" i="1" a="1"/>
  <c r="Z5152" i="1" s="1"/>
  <c r="Z5153" i="1" a="1"/>
  <c r="Z5153" i="1" s="1"/>
  <c r="Z5154" i="1" a="1"/>
  <c r="Z5154" i="1" s="1"/>
  <c r="Z5155" i="1" a="1"/>
  <c r="Z5155" i="1" s="1"/>
  <c r="Z5156" i="1" a="1"/>
  <c r="Z5156" i="1" s="1"/>
  <c r="Z5157" i="1" a="1"/>
  <c r="Z5157" i="1" s="1"/>
  <c r="Z5158" i="1" a="1"/>
  <c r="Z5158" i="1" s="1"/>
  <c r="Z5159" i="1" a="1"/>
  <c r="Z5159" i="1" s="1"/>
  <c r="Z5160" i="1" a="1"/>
  <c r="Z5160" i="1" s="1"/>
  <c r="Z5161" i="1" a="1"/>
  <c r="Z5161" i="1" s="1"/>
  <c r="Z5162" i="1" a="1"/>
  <c r="Z5162" i="1" s="1"/>
  <c r="Z5163" i="1" a="1"/>
  <c r="Z5163" i="1" s="1"/>
  <c r="Z5164" i="1" a="1"/>
  <c r="Z5164" i="1" s="1"/>
  <c r="Z5165" i="1" a="1"/>
  <c r="Z5165" i="1" s="1"/>
  <c r="Z5166" i="1" a="1"/>
  <c r="Z5166" i="1" s="1"/>
  <c r="Z5167" i="1" a="1"/>
  <c r="Z5167" i="1" s="1"/>
  <c r="Z5168" i="1" a="1"/>
  <c r="Z5168" i="1" s="1"/>
  <c r="Z5169" i="1" a="1"/>
  <c r="Z5169" i="1" s="1"/>
  <c r="Z5170" i="1" a="1"/>
  <c r="Z5170" i="1" s="1"/>
  <c r="Z5171" i="1" a="1"/>
  <c r="Z5171" i="1" s="1"/>
  <c r="Z5172" i="1" a="1"/>
  <c r="Z5172" i="1" s="1"/>
  <c r="Z5173" i="1" a="1"/>
  <c r="Z5173" i="1" s="1"/>
  <c r="Z5174" i="1" a="1"/>
  <c r="Z5174" i="1" s="1"/>
  <c r="Z5175" i="1" a="1"/>
  <c r="Z5175" i="1" s="1"/>
  <c r="Z5176" i="1" a="1"/>
  <c r="Z5176" i="1" s="1"/>
  <c r="Z5177" i="1" a="1"/>
  <c r="Z5177" i="1" s="1"/>
  <c r="Z5178" i="1" a="1"/>
  <c r="Z5178" i="1" s="1"/>
  <c r="Z5179" i="1" a="1"/>
  <c r="Z5179" i="1" s="1"/>
  <c r="Z5180" i="1" a="1"/>
  <c r="Z5180" i="1" s="1"/>
  <c r="Z5181" i="1" a="1"/>
  <c r="Z5181" i="1" s="1"/>
  <c r="Z5182" i="1" a="1"/>
  <c r="Z5182" i="1" s="1"/>
  <c r="Z5183" i="1" a="1"/>
  <c r="Z5183" i="1" s="1"/>
  <c r="Z5184" i="1" a="1"/>
  <c r="Z5184" i="1" s="1"/>
  <c r="Z5185" i="1" a="1"/>
  <c r="Z5185" i="1" s="1"/>
  <c r="Z5186" i="1" a="1"/>
  <c r="Z5186" i="1" s="1"/>
  <c r="Z5187" i="1" a="1"/>
  <c r="Z5187" i="1" s="1"/>
  <c r="Z5188" i="1" a="1"/>
  <c r="Z5188" i="1" s="1"/>
  <c r="Z5189" i="1" a="1"/>
  <c r="Z5189" i="1" s="1"/>
  <c r="Z5190" i="1" a="1"/>
  <c r="Z5190" i="1" s="1"/>
  <c r="Z5191" i="1" a="1"/>
  <c r="Z5191" i="1" s="1"/>
  <c r="Z5192" i="1" a="1"/>
  <c r="Z5192" i="1" s="1"/>
  <c r="Z5193" i="1" a="1"/>
  <c r="Z5193" i="1" s="1"/>
  <c r="Z5194" i="1" a="1"/>
  <c r="Z5194" i="1" s="1"/>
  <c r="Z5195" i="1" a="1"/>
  <c r="Z5195" i="1" s="1"/>
  <c r="Z5196" i="1" a="1"/>
  <c r="Z5196" i="1" s="1"/>
  <c r="Z5197" i="1" a="1"/>
  <c r="Z5197" i="1" s="1"/>
  <c r="Z5198" i="1" a="1"/>
  <c r="Z5198" i="1" s="1"/>
  <c r="Z5199" i="1" a="1"/>
  <c r="Z5199" i="1" s="1"/>
  <c r="Z5200" i="1" a="1"/>
  <c r="Z5200" i="1" s="1"/>
  <c r="Z5201" i="1" a="1"/>
  <c r="Z5201" i="1" s="1"/>
  <c r="Z5202" i="1" a="1"/>
  <c r="Z5202" i="1" s="1"/>
  <c r="Z5203" i="1" a="1"/>
  <c r="Z5203" i="1" s="1"/>
  <c r="Z5204" i="1" a="1"/>
  <c r="Z5204" i="1" s="1"/>
  <c r="Z5205" i="1" a="1"/>
  <c r="Z5205" i="1" s="1"/>
  <c r="Z5206" i="1" a="1"/>
  <c r="Z5206" i="1" s="1"/>
  <c r="Z5207" i="1" a="1"/>
  <c r="Z5207" i="1" s="1"/>
  <c r="Z5208" i="1" a="1"/>
  <c r="Z5208" i="1" s="1"/>
  <c r="Z5209" i="1" a="1"/>
  <c r="Z5209" i="1" s="1"/>
  <c r="Z5210" i="1" a="1"/>
  <c r="Z5210" i="1" s="1"/>
  <c r="Z5211" i="1" a="1"/>
  <c r="Z5211" i="1" s="1"/>
  <c r="Z5212" i="1" a="1"/>
  <c r="Z5212" i="1" s="1"/>
  <c r="Z5213" i="1" a="1"/>
  <c r="Z5213" i="1" s="1"/>
  <c r="Z5214" i="1" a="1"/>
  <c r="Z5214" i="1" s="1"/>
  <c r="Z5215" i="1" a="1"/>
  <c r="Z5215" i="1" s="1"/>
  <c r="Z5216" i="1" a="1"/>
  <c r="Z5216" i="1" s="1"/>
  <c r="Z5217" i="1" a="1"/>
  <c r="Z5217" i="1" s="1"/>
  <c r="Z5218" i="1" a="1"/>
  <c r="Z5218" i="1" s="1"/>
  <c r="Z5219" i="1" a="1"/>
  <c r="Z5219" i="1" s="1"/>
  <c r="Z5220" i="1" a="1"/>
  <c r="Z5220" i="1" s="1"/>
  <c r="Z5221" i="1" a="1"/>
  <c r="Z5221" i="1" s="1"/>
  <c r="Z5222" i="1" a="1"/>
  <c r="Z5222" i="1" s="1"/>
  <c r="Z5223" i="1" a="1"/>
  <c r="Z5223" i="1" s="1"/>
  <c r="Z5224" i="1" a="1"/>
  <c r="Z5224" i="1" s="1"/>
  <c r="Z5225" i="1" a="1"/>
  <c r="Z5225" i="1" s="1"/>
  <c r="Z5226" i="1" a="1"/>
  <c r="Z5226" i="1" s="1"/>
  <c r="Z5227" i="1" a="1"/>
  <c r="Z5227" i="1" s="1"/>
  <c r="Z5228" i="1" a="1"/>
  <c r="Z5228" i="1" s="1"/>
  <c r="Z5229" i="1" a="1"/>
  <c r="Z5229" i="1" s="1"/>
  <c r="Z5230" i="1" a="1"/>
  <c r="Z5230" i="1" s="1"/>
  <c r="Z5231" i="1" a="1"/>
  <c r="Z5231" i="1" s="1"/>
  <c r="Z5232" i="1" a="1"/>
  <c r="Z5232" i="1" s="1"/>
  <c r="Z5233" i="1" a="1"/>
  <c r="Z5233" i="1" s="1"/>
  <c r="Z5234" i="1" a="1"/>
  <c r="Z5234" i="1" s="1"/>
  <c r="Z5235" i="1" a="1"/>
  <c r="Z5235" i="1" s="1"/>
  <c r="Z5236" i="1" a="1"/>
  <c r="Z5236" i="1" s="1"/>
  <c r="Z5237" i="1" a="1"/>
  <c r="Z5237" i="1" s="1"/>
  <c r="Z5238" i="1" a="1"/>
  <c r="Z5238" i="1" s="1"/>
  <c r="Z5239" i="1" a="1"/>
  <c r="Z5239" i="1" s="1"/>
  <c r="Z5240" i="1" a="1"/>
  <c r="Z5240" i="1" s="1"/>
  <c r="Z5241" i="1" a="1"/>
  <c r="Z5241" i="1" s="1"/>
  <c r="Z5242" i="1" a="1"/>
  <c r="Z5242" i="1" s="1"/>
  <c r="Z5243" i="1" a="1"/>
  <c r="Z5243" i="1" s="1"/>
  <c r="Z5244" i="1" a="1"/>
  <c r="Z5244" i="1" s="1"/>
  <c r="Z5245" i="1" a="1"/>
  <c r="Z5245" i="1" s="1"/>
  <c r="Z5246" i="1" a="1"/>
  <c r="Z5246" i="1" s="1"/>
  <c r="Z5247" i="1" a="1"/>
  <c r="Z5247" i="1" s="1"/>
  <c r="Z5248" i="1" a="1"/>
  <c r="Z5248" i="1" s="1"/>
  <c r="Z5249" i="1" a="1"/>
  <c r="Z5249" i="1" s="1"/>
  <c r="Z5250" i="1" a="1"/>
  <c r="Z5250" i="1" s="1"/>
  <c r="Z5251" i="1" a="1"/>
  <c r="Z5251" i="1" s="1"/>
  <c r="Z5252" i="1" a="1"/>
  <c r="Z5252" i="1" s="1"/>
  <c r="Z5253" i="1" a="1"/>
  <c r="Z5253" i="1" s="1"/>
  <c r="Z5254" i="1" a="1"/>
  <c r="Z5254" i="1" s="1"/>
  <c r="Z5255" i="1" a="1"/>
  <c r="Z5255" i="1" s="1"/>
  <c r="Z5256" i="1" a="1"/>
  <c r="Z5256" i="1" s="1"/>
  <c r="Z5257" i="1" a="1"/>
  <c r="Z5257" i="1" s="1"/>
  <c r="Z5258" i="1" a="1"/>
  <c r="Z5258" i="1" s="1"/>
  <c r="Z5259" i="1" a="1"/>
  <c r="Z5259" i="1" s="1"/>
  <c r="Z5260" i="1" a="1"/>
  <c r="Z5260" i="1" s="1"/>
  <c r="Z5261" i="1" a="1"/>
  <c r="Z5261" i="1" s="1"/>
  <c r="Z5262" i="1" a="1"/>
  <c r="Z5262" i="1" s="1"/>
  <c r="Z5263" i="1" a="1"/>
  <c r="Z5263" i="1" s="1"/>
  <c r="Z5264" i="1" a="1"/>
  <c r="Z5264" i="1" s="1"/>
  <c r="Z5265" i="1" a="1"/>
  <c r="Z5265" i="1" s="1"/>
  <c r="Z5266" i="1" a="1"/>
  <c r="Z5266" i="1" s="1"/>
  <c r="Z5267" i="1" a="1"/>
  <c r="Z5267" i="1" s="1"/>
  <c r="Z5268" i="1" a="1"/>
  <c r="Z5268" i="1" s="1"/>
  <c r="Z5269" i="1" a="1"/>
  <c r="Z5269" i="1" s="1"/>
  <c r="Z2" i="1" a="1"/>
  <c r="Z2" i="1" s="1"/>
  <c r="Y2" i="1"/>
  <c r="Y3" i="1"/>
  <c r="Y4" i="1"/>
  <c r="Y5" i="1"/>
  <c r="Y6" i="1"/>
  <c r="Y7" i="1"/>
  <c r="Y8" i="1"/>
  <c r="Y9" i="1"/>
  <c r="Y10" i="1"/>
  <c r="Y11" i="1"/>
  <c r="Y12" i="1"/>
  <c r="Y13" i="1"/>
  <c r="Y14" i="1"/>
  <c r="Y15" i="1"/>
  <c r="Y16" i="1"/>
  <c r="Y17" i="1"/>
  <c r="Y18" i="1"/>
  <c r="Y19" i="1"/>
  <c r="Y20" i="1"/>
  <c r="Y21" i="1"/>
  <c r="Y22" i="1"/>
  <c r="Y23" i="1"/>
  <c r="Y24" i="1"/>
  <c r="Y25" i="1"/>
  <c r="Y26" i="1"/>
  <c r="Y27" i="1"/>
  <c r="Y28" i="1"/>
  <c r="Y29" i="1"/>
  <c r="Y30" i="1"/>
  <c r="Y31" i="1"/>
  <c r="Y32" i="1"/>
  <c r="Y33" i="1"/>
  <c r="Y34" i="1"/>
  <c r="Y35" i="1"/>
  <c r="Y36" i="1"/>
  <c r="Y37" i="1"/>
  <c r="Y38" i="1"/>
  <c r="Y39" i="1"/>
  <c r="Y40" i="1"/>
  <c r="Y41" i="1"/>
  <c r="Y42" i="1"/>
  <c r="Y43" i="1"/>
  <c r="Y44" i="1"/>
  <c r="Y45" i="1"/>
  <c r="Y46" i="1"/>
  <c r="Y47" i="1"/>
  <c r="Y48" i="1"/>
  <c r="Y49" i="1"/>
  <c r="Y50" i="1"/>
  <c r="Y51" i="1"/>
  <c r="Y52" i="1"/>
  <c r="Y53" i="1"/>
  <c r="Y54" i="1"/>
  <c r="Y55" i="1"/>
  <c r="Y56" i="1"/>
  <c r="Y57" i="1"/>
  <c r="Y58" i="1"/>
  <c r="Y59" i="1"/>
  <c r="Y60" i="1"/>
  <c r="Y61" i="1"/>
  <c r="Y62" i="1"/>
  <c r="Y63" i="1"/>
  <c r="Y64" i="1"/>
  <c r="Y65" i="1"/>
  <c r="Y66" i="1"/>
  <c r="Y67" i="1"/>
  <c r="Y68" i="1"/>
  <c r="Y69" i="1"/>
  <c r="Y70" i="1"/>
  <c r="Y71" i="1"/>
  <c r="Y72" i="1"/>
  <c r="Y73" i="1"/>
  <c r="Y74" i="1"/>
  <c r="Y75" i="1"/>
  <c r="Y76" i="1"/>
  <c r="Y77" i="1"/>
  <c r="Y78" i="1"/>
  <c r="Y79" i="1"/>
  <c r="Y80" i="1"/>
  <c r="Y81" i="1"/>
  <c r="Y82" i="1"/>
  <c r="Y83" i="1"/>
  <c r="Y84" i="1"/>
  <c r="Y85" i="1"/>
  <c r="Y86" i="1"/>
  <c r="Y87" i="1"/>
  <c r="Y88" i="1"/>
  <c r="Y89" i="1"/>
  <c r="Y90" i="1"/>
  <c r="Y91" i="1"/>
  <c r="Y92" i="1"/>
  <c r="Y93" i="1"/>
  <c r="Y94" i="1"/>
  <c r="Y95" i="1"/>
  <c r="Y96" i="1"/>
  <c r="Y97" i="1"/>
  <c r="Y98" i="1"/>
  <c r="Y99" i="1"/>
  <c r="Y100" i="1"/>
  <c r="Y101" i="1"/>
  <c r="Y102" i="1"/>
  <c r="Y103" i="1"/>
  <c r="Y104" i="1"/>
  <c r="Y105" i="1"/>
  <c r="Y106" i="1"/>
  <c r="Y107" i="1"/>
  <c r="Y108" i="1"/>
  <c r="Y109" i="1"/>
  <c r="Y110" i="1"/>
  <c r="Y111" i="1"/>
  <c r="Y112" i="1"/>
  <c r="Y113" i="1"/>
  <c r="Y114" i="1"/>
  <c r="Y115" i="1"/>
  <c r="Y116" i="1"/>
  <c r="Y117" i="1"/>
  <c r="Y118" i="1"/>
  <c r="Y119" i="1"/>
  <c r="Y120" i="1"/>
  <c r="Y121" i="1"/>
  <c r="Y122" i="1"/>
  <c r="Y123" i="1"/>
  <c r="Y124" i="1"/>
  <c r="Y125" i="1"/>
  <c r="Y126" i="1"/>
  <c r="Y127" i="1"/>
  <c r="Y128" i="1"/>
  <c r="Y129" i="1"/>
  <c r="Y130" i="1"/>
  <c r="Y131" i="1"/>
  <c r="Y132" i="1"/>
  <c r="Y133" i="1"/>
  <c r="Y134" i="1"/>
  <c r="Y135" i="1"/>
  <c r="Y136" i="1"/>
  <c r="Y137" i="1"/>
  <c r="Y138" i="1"/>
  <c r="Y139" i="1"/>
  <c r="Y140" i="1"/>
  <c r="Y141" i="1"/>
  <c r="Y142" i="1"/>
  <c r="Y143" i="1"/>
  <c r="Y144" i="1"/>
  <c r="Y145" i="1"/>
  <c r="Y146" i="1"/>
  <c r="Y147" i="1"/>
  <c r="Y148" i="1"/>
  <c r="Y149" i="1"/>
  <c r="Y150" i="1"/>
  <c r="Y151" i="1"/>
  <c r="Y152" i="1"/>
  <c r="Y153" i="1"/>
  <c r="Y154" i="1"/>
  <c r="Y155" i="1"/>
  <c r="Y156" i="1"/>
  <c r="Y157" i="1"/>
  <c r="Y158" i="1"/>
  <c r="Y159" i="1"/>
  <c r="Y160" i="1"/>
  <c r="Y161" i="1"/>
  <c r="Y162" i="1"/>
  <c r="Y163" i="1"/>
  <c r="Y164" i="1"/>
  <c r="Y165" i="1"/>
  <c r="Y166" i="1"/>
  <c r="Y167" i="1"/>
  <c r="Y168" i="1"/>
  <c r="Y169" i="1"/>
  <c r="Y170" i="1"/>
  <c r="Y171" i="1"/>
  <c r="Y172" i="1"/>
  <c r="Y173" i="1"/>
  <c r="Y174" i="1"/>
  <c r="Y175" i="1"/>
  <c r="Y176" i="1"/>
  <c r="Y177" i="1"/>
  <c r="Y178" i="1"/>
  <c r="Y179" i="1"/>
  <c r="Y180" i="1"/>
  <c r="Y181" i="1"/>
  <c r="Y182" i="1"/>
  <c r="Y183" i="1"/>
  <c r="Y184" i="1"/>
  <c r="Y185" i="1"/>
  <c r="Y186" i="1"/>
  <c r="Y187" i="1"/>
  <c r="Y188" i="1"/>
  <c r="Y189" i="1"/>
  <c r="Y190" i="1"/>
  <c r="Y191" i="1"/>
  <c r="Y192" i="1"/>
  <c r="Y193" i="1"/>
  <c r="Y194" i="1"/>
  <c r="Y195" i="1"/>
  <c r="Y196" i="1"/>
  <c r="Y197" i="1"/>
  <c r="Y198" i="1"/>
  <c r="Y199" i="1"/>
  <c r="Y200" i="1"/>
  <c r="Y201" i="1"/>
  <c r="Y202" i="1"/>
  <c r="Y203" i="1"/>
  <c r="Y204" i="1"/>
  <c r="Y205" i="1"/>
  <c r="Y206" i="1"/>
  <c r="Y207" i="1"/>
  <c r="Y208" i="1"/>
  <c r="Y209" i="1"/>
  <c r="Y210" i="1"/>
  <c r="Y211" i="1"/>
  <c r="Y212" i="1"/>
  <c r="Y213" i="1"/>
  <c r="Y214" i="1"/>
  <c r="Y215" i="1"/>
  <c r="Y216" i="1"/>
  <c r="Y217" i="1"/>
  <c r="Y218" i="1"/>
  <c r="Y219" i="1"/>
  <c r="Y220" i="1"/>
  <c r="Y221" i="1"/>
  <c r="Y222" i="1"/>
  <c r="Y223" i="1"/>
  <c r="Y224" i="1"/>
  <c r="Y225" i="1"/>
  <c r="Y226" i="1"/>
  <c r="Y227" i="1"/>
  <c r="Y228" i="1"/>
  <c r="Y229" i="1"/>
  <c r="Y230" i="1"/>
  <c r="Y231" i="1"/>
  <c r="Y232" i="1"/>
  <c r="Y233" i="1"/>
  <c r="Y234" i="1"/>
  <c r="Y235" i="1"/>
  <c r="Y236" i="1"/>
  <c r="Y237" i="1"/>
  <c r="Y238" i="1"/>
  <c r="Y239" i="1"/>
  <c r="Y240" i="1"/>
  <c r="Y241" i="1"/>
  <c r="Y242" i="1"/>
  <c r="Y243" i="1"/>
  <c r="Y244" i="1"/>
  <c r="Y245" i="1"/>
  <c r="Y246" i="1"/>
  <c r="Y247" i="1"/>
  <c r="Y248" i="1"/>
  <c r="Y249" i="1"/>
  <c r="Y250" i="1"/>
  <c r="Y251" i="1"/>
  <c r="Y252" i="1"/>
  <c r="Y253" i="1"/>
  <c r="Y254" i="1"/>
  <c r="Y255" i="1"/>
  <c r="Y256" i="1"/>
  <c r="Y257" i="1"/>
  <c r="Y258" i="1"/>
  <c r="Y259" i="1"/>
  <c r="Y260" i="1"/>
  <c r="Y261" i="1"/>
  <c r="Y262" i="1"/>
  <c r="Y263" i="1"/>
  <c r="Y264" i="1"/>
  <c r="Y265" i="1"/>
  <c r="Y266" i="1"/>
  <c r="Y267" i="1"/>
  <c r="Y268" i="1"/>
  <c r="Y269" i="1"/>
  <c r="Y270" i="1"/>
  <c r="Y271" i="1"/>
  <c r="Y272" i="1"/>
  <c r="Y273" i="1"/>
  <c r="Y274" i="1"/>
  <c r="Y275" i="1"/>
  <c r="Y276" i="1"/>
  <c r="Y277" i="1"/>
  <c r="Y278" i="1"/>
  <c r="Y279" i="1"/>
  <c r="Y280" i="1"/>
  <c r="Y281" i="1"/>
  <c r="Y282" i="1"/>
  <c r="Y283" i="1"/>
  <c r="Y284" i="1"/>
  <c r="Y285" i="1"/>
  <c r="Y286" i="1"/>
  <c r="Y287" i="1"/>
  <c r="Y288" i="1"/>
  <c r="Y289" i="1"/>
  <c r="Y290" i="1"/>
  <c r="Y291" i="1"/>
  <c r="Y292" i="1"/>
  <c r="Y293" i="1"/>
  <c r="Y294" i="1"/>
  <c r="Y295" i="1"/>
  <c r="Y296" i="1"/>
  <c r="Y297" i="1"/>
  <c r="Y298" i="1"/>
  <c r="Y299" i="1"/>
  <c r="Y300" i="1"/>
  <c r="Y301" i="1"/>
  <c r="Y302" i="1"/>
  <c r="Y303" i="1"/>
  <c r="Y304" i="1"/>
  <c r="Y305" i="1"/>
  <c r="Y306" i="1"/>
  <c r="Y307" i="1"/>
  <c r="Y308" i="1"/>
  <c r="Y309" i="1"/>
  <c r="Y310" i="1"/>
  <c r="Y311" i="1"/>
  <c r="Y312" i="1"/>
  <c r="Y313" i="1"/>
  <c r="Y314" i="1"/>
  <c r="Y315" i="1"/>
  <c r="Y316" i="1"/>
  <c r="Y317" i="1"/>
  <c r="Y318" i="1"/>
  <c r="Y319" i="1"/>
  <c r="Y320" i="1"/>
  <c r="Y321" i="1"/>
  <c r="Y322" i="1"/>
  <c r="Y323" i="1"/>
  <c r="Y324" i="1"/>
  <c r="Y325" i="1"/>
  <c r="Y326" i="1"/>
  <c r="Y327" i="1"/>
  <c r="Y328" i="1"/>
  <c r="Y329" i="1"/>
  <c r="Y330" i="1"/>
  <c r="Y331" i="1"/>
  <c r="Y332" i="1"/>
  <c r="Y333" i="1"/>
  <c r="Y334" i="1"/>
  <c r="Y335" i="1"/>
  <c r="Y336" i="1"/>
  <c r="Y337" i="1"/>
  <c r="Y338" i="1"/>
  <c r="Y339" i="1"/>
  <c r="Y340" i="1"/>
  <c r="Y341" i="1"/>
  <c r="Y342" i="1"/>
  <c r="Y343" i="1"/>
  <c r="Y344" i="1"/>
  <c r="Y345" i="1"/>
  <c r="Y346" i="1"/>
  <c r="Y347" i="1"/>
  <c r="Y348" i="1"/>
  <c r="Y349" i="1"/>
  <c r="Y350" i="1"/>
  <c r="Y351" i="1"/>
  <c r="Y352" i="1"/>
  <c r="Y353" i="1"/>
  <c r="Y354" i="1"/>
  <c r="Y355" i="1"/>
  <c r="Y356" i="1"/>
  <c r="Y357" i="1"/>
  <c r="Y358" i="1"/>
  <c r="Y359" i="1"/>
  <c r="Y360" i="1"/>
  <c r="Y361" i="1"/>
  <c r="Y362" i="1"/>
  <c r="Y363" i="1"/>
  <c r="Y364" i="1"/>
  <c r="Y365" i="1"/>
  <c r="Y366" i="1"/>
  <c r="Y367" i="1"/>
  <c r="Y368" i="1"/>
  <c r="Y369" i="1"/>
  <c r="Y370" i="1"/>
  <c r="Y371" i="1"/>
  <c r="Y372" i="1"/>
  <c r="Y373" i="1"/>
  <c r="Y374" i="1"/>
  <c r="Y375" i="1"/>
  <c r="Y376" i="1"/>
  <c r="Y377" i="1"/>
  <c r="Y378" i="1"/>
  <c r="Y379" i="1"/>
  <c r="Y380" i="1"/>
  <c r="Y381" i="1"/>
  <c r="Y382" i="1"/>
  <c r="Y383" i="1"/>
  <c r="Y384" i="1"/>
  <c r="Y385" i="1"/>
  <c r="Y386" i="1"/>
  <c r="Y387" i="1"/>
  <c r="Y388" i="1"/>
  <c r="Y389" i="1"/>
  <c r="Y390" i="1"/>
  <c r="Y391" i="1"/>
  <c r="Y392" i="1"/>
  <c r="Y393" i="1"/>
  <c r="Y394" i="1"/>
  <c r="Y395" i="1"/>
  <c r="Y396" i="1"/>
  <c r="Y397" i="1"/>
  <c r="Y398" i="1"/>
  <c r="Y399" i="1"/>
  <c r="Y400" i="1"/>
  <c r="Y401" i="1"/>
  <c r="Y402" i="1"/>
  <c r="Y403" i="1"/>
  <c r="Y404" i="1"/>
  <c r="Y405" i="1"/>
  <c r="Y406" i="1"/>
  <c r="Y407" i="1"/>
  <c r="Y408" i="1"/>
  <c r="Y409" i="1"/>
  <c r="Y410" i="1"/>
  <c r="Y411" i="1"/>
  <c r="Y412" i="1"/>
  <c r="Y413" i="1"/>
  <c r="Y414" i="1"/>
  <c r="Y415" i="1"/>
  <c r="Y416" i="1"/>
  <c r="Y417" i="1"/>
  <c r="Y418" i="1"/>
  <c r="Y419" i="1"/>
  <c r="Y420" i="1"/>
  <c r="Y421" i="1"/>
  <c r="Y422" i="1"/>
  <c r="Y423" i="1"/>
  <c r="Y424" i="1"/>
  <c r="Y425" i="1"/>
  <c r="Y426" i="1"/>
  <c r="Y427" i="1"/>
  <c r="Y428" i="1"/>
  <c r="Y429" i="1"/>
  <c r="Y430" i="1"/>
  <c r="Y431" i="1"/>
  <c r="Y432" i="1"/>
  <c r="Y433" i="1"/>
  <c r="Y434" i="1"/>
  <c r="Y435" i="1"/>
  <c r="Y436" i="1"/>
  <c r="Y437" i="1"/>
  <c r="Y438" i="1"/>
  <c r="Y439" i="1"/>
  <c r="Y440" i="1"/>
  <c r="Y441" i="1"/>
  <c r="Y442" i="1"/>
  <c r="Y443" i="1"/>
  <c r="Y444" i="1"/>
  <c r="Y445" i="1"/>
  <c r="Y446" i="1"/>
  <c r="Y447" i="1"/>
  <c r="Y448" i="1"/>
  <c r="Y449" i="1"/>
  <c r="Y450" i="1"/>
  <c r="Y451" i="1"/>
  <c r="Y452" i="1"/>
  <c r="Y453" i="1"/>
  <c r="Y454" i="1"/>
  <c r="Y455" i="1"/>
  <c r="Y456" i="1"/>
  <c r="Y457" i="1"/>
  <c r="Y458" i="1"/>
  <c r="Y459" i="1"/>
  <c r="Y460" i="1"/>
  <c r="Y461" i="1"/>
  <c r="Y462" i="1"/>
  <c r="Y463" i="1"/>
  <c r="Y464" i="1"/>
  <c r="Y465" i="1"/>
  <c r="Y466" i="1"/>
  <c r="Y467" i="1"/>
  <c r="Y468" i="1"/>
  <c r="Y469" i="1"/>
  <c r="Y470" i="1"/>
  <c r="Y471" i="1"/>
  <c r="Y472" i="1"/>
  <c r="Y473" i="1"/>
  <c r="Y474" i="1"/>
  <c r="Y475" i="1"/>
  <c r="Y476" i="1"/>
  <c r="Y477" i="1"/>
  <c r="Y478" i="1"/>
  <c r="Y479" i="1"/>
  <c r="Y480" i="1"/>
  <c r="Y481" i="1"/>
  <c r="Y482" i="1"/>
  <c r="Y483" i="1"/>
  <c r="Y484" i="1"/>
  <c r="Y485" i="1"/>
  <c r="Y486" i="1"/>
  <c r="Y487" i="1"/>
  <c r="Y488" i="1"/>
  <c r="Y489" i="1"/>
  <c r="Y490" i="1"/>
  <c r="Y491" i="1"/>
  <c r="Y492" i="1"/>
  <c r="Y493" i="1"/>
  <c r="Y494" i="1"/>
  <c r="Y495" i="1"/>
  <c r="Y496" i="1"/>
  <c r="Y497" i="1"/>
  <c r="Y498" i="1"/>
  <c r="Y499" i="1"/>
  <c r="Y500" i="1"/>
  <c r="Y501" i="1"/>
  <c r="Y502" i="1"/>
  <c r="Y503" i="1"/>
  <c r="Y504" i="1"/>
  <c r="Y505" i="1"/>
  <c r="Y506" i="1"/>
  <c r="Y507" i="1"/>
  <c r="Y508" i="1"/>
  <c r="Y509" i="1"/>
  <c r="Y510" i="1"/>
  <c r="Y511" i="1"/>
  <c r="Y512" i="1"/>
  <c r="Y513" i="1"/>
  <c r="Y514" i="1"/>
  <c r="Y515" i="1"/>
  <c r="Y516" i="1"/>
  <c r="Y517" i="1"/>
  <c r="Y518" i="1"/>
  <c r="Y519" i="1"/>
  <c r="Y520" i="1"/>
  <c r="Y521" i="1"/>
  <c r="Y522" i="1"/>
  <c r="Y523" i="1"/>
  <c r="Y524" i="1"/>
  <c r="Y525" i="1"/>
  <c r="Y526" i="1"/>
  <c r="Y527" i="1"/>
  <c r="Y528" i="1"/>
  <c r="Y529" i="1"/>
  <c r="Y530" i="1"/>
  <c r="Y531" i="1"/>
  <c r="Y532" i="1"/>
  <c r="Y533" i="1"/>
  <c r="Y534" i="1"/>
  <c r="Y535" i="1"/>
  <c r="Y536" i="1"/>
  <c r="Y537" i="1"/>
  <c r="Y538" i="1"/>
  <c r="Y539" i="1"/>
  <c r="Y540" i="1"/>
  <c r="Y541" i="1"/>
  <c r="Y542" i="1"/>
  <c r="Y543" i="1"/>
  <c r="Y544" i="1"/>
  <c r="Y545" i="1"/>
  <c r="Y546" i="1"/>
  <c r="Y547" i="1"/>
  <c r="Y548" i="1"/>
  <c r="Y549" i="1"/>
  <c r="Y550" i="1"/>
  <c r="Y551" i="1"/>
  <c r="Y552" i="1"/>
  <c r="Y553" i="1"/>
  <c r="Y554" i="1"/>
  <c r="Y555" i="1"/>
  <c r="Y556" i="1"/>
  <c r="Y557" i="1"/>
  <c r="Y558" i="1"/>
  <c r="Y559" i="1"/>
  <c r="Y560" i="1"/>
  <c r="Y561" i="1"/>
  <c r="Y562" i="1"/>
  <c r="Y563" i="1"/>
  <c r="Y564" i="1"/>
  <c r="Y565" i="1"/>
  <c r="Y566" i="1"/>
  <c r="Y567" i="1"/>
  <c r="Y568" i="1"/>
  <c r="Y569" i="1"/>
  <c r="Y570" i="1"/>
  <c r="Y571" i="1"/>
  <c r="Y572" i="1"/>
  <c r="Y573" i="1"/>
  <c r="Y574" i="1"/>
  <c r="Y575" i="1"/>
  <c r="Y576" i="1"/>
  <c r="Y577" i="1"/>
  <c r="Y578" i="1"/>
  <c r="Y579" i="1"/>
  <c r="Y580" i="1"/>
  <c r="Y581" i="1"/>
  <c r="Y582" i="1"/>
  <c r="Y583" i="1"/>
  <c r="Y584" i="1"/>
  <c r="Y585" i="1"/>
  <c r="Y586" i="1"/>
  <c r="Y587" i="1"/>
  <c r="Y588" i="1"/>
  <c r="Y589" i="1"/>
  <c r="Y590" i="1"/>
  <c r="Y591" i="1"/>
  <c r="Y592" i="1"/>
  <c r="Y593" i="1"/>
  <c r="Y594" i="1"/>
  <c r="Y595" i="1"/>
  <c r="Y596" i="1"/>
  <c r="Y597" i="1"/>
  <c r="Y598" i="1"/>
  <c r="Y599" i="1"/>
  <c r="Y600" i="1"/>
  <c r="Y601" i="1"/>
  <c r="Y602" i="1"/>
  <c r="Y603" i="1"/>
  <c r="Y604" i="1"/>
  <c r="Y605" i="1"/>
  <c r="Y606" i="1"/>
  <c r="Y607" i="1"/>
  <c r="Y608" i="1"/>
  <c r="Y609" i="1"/>
  <c r="Y610" i="1"/>
  <c r="Y611" i="1"/>
  <c r="Y612" i="1"/>
  <c r="Y613" i="1"/>
  <c r="Y614" i="1"/>
  <c r="Y615" i="1"/>
  <c r="Y616" i="1"/>
  <c r="Y617" i="1"/>
  <c r="Y618" i="1"/>
  <c r="Y619" i="1"/>
  <c r="Y620" i="1"/>
  <c r="Y621" i="1"/>
  <c r="Y622" i="1"/>
  <c r="Y623" i="1"/>
  <c r="Y624" i="1"/>
  <c r="Y625" i="1"/>
  <c r="Y626" i="1"/>
  <c r="Y627" i="1"/>
  <c r="Y628" i="1"/>
  <c r="Y629" i="1"/>
  <c r="Y630" i="1"/>
  <c r="Y631" i="1"/>
  <c r="Y632" i="1"/>
  <c r="Y633" i="1"/>
  <c r="Y634" i="1"/>
  <c r="Y635" i="1"/>
  <c r="Y636" i="1"/>
  <c r="Y637" i="1"/>
  <c r="Y638" i="1"/>
  <c r="Y639" i="1"/>
  <c r="Y640" i="1"/>
  <c r="Y641" i="1"/>
  <c r="Y642" i="1"/>
  <c r="Y643" i="1"/>
  <c r="Y644" i="1"/>
  <c r="Y645" i="1"/>
  <c r="Y646" i="1"/>
  <c r="Y647" i="1"/>
  <c r="Y648" i="1"/>
  <c r="Y649" i="1"/>
  <c r="Y650" i="1"/>
  <c r="Y651" i="1"/>
  <c r="Y652" i="1"/>
  <c r="Y653" i="1"/>
  <c r="Y654" i="1"/>
  <c r="Y655" i="1"/>
  <c r="Y656" i="1"/>
  <c r="Y657" i="1"/>
  <c r="Y658" i="1"/>
  <c r="Y659" i="1"/>
  <c r="Y660" i="1"/>
  <c r="Y661" i="1"/>
  <c r="Y662" i="1"/>
  <c r="Y663" i="1"/>
  <c r="Y664" i="1"/>
  <c r="Y665" i="1"/>
  <c r="Y666" i="1"/>
  <c r="Y667" i="1"/>
  <c r="Y668" i="1"/>
  <c r="Y669" i="1"/>
  <c r="Y670" i="1"/>
  <c r="Y671" i="1"/>
  <c r="Y672" i="1"/>
  <c r="Y673" i="1"/>
  <c r="Y674" i="1"/>
  <c r="Y675" i="1"/>
  <c r="Y676" i="1"/>
  <c r="Y677" i="1"/>
  <c r="Y678" i="1"/>
  <c r="Y679" i="1"/>
  <c r="Y680" i="1"/>
  <c r="Y681" i="1"/>
  <c r="Y682" i="1"/>
  <c r="Y683" i="1"/>
  <c r="Y684" i="1"/>
  <c r="Y685" i="1"/>
  <c r="Y686" i="1"/>
  <c r="Y687" i="1"/>
  <c r="Y688" i="1"/>
  <c r="Y689" i="1"/>
  <c r="Y690" i="1"/>
  <c r="Y691" i="1"/>
  <c r="Y692" i="1"/>
  <c r="Y693" i="1"/>
  <c r="Y694" i="1"/>
  <c r="Y695" i="1"/>
  <c r="Y696" i="1"/>
  <c r="Y697" i="1"/>
  <c r="Y698" i="1"/>
  <c r="Y699" i="1"/>
  <c r="Y700" i="1"/>
  <c r="Y701" i="1"/>
  <c r="Y702" i="1"/>
  <c r="Y703" i="1"/>
  <c r="Y704" i="1"/>
  <c r="Y705" i="1"/>
  <c r="Y706" i="1"/>
  <c r="Y707" i="1"/>
  <c r="Y708" i="1"/>
  <c r="Y709" i="1"/>
  <c r="Y710" i="1"/>
  <c r="Y711" i="1"/>
  <c r="Y712" i="1"/>
  <c r="Y713" i="1"/>
  <c r="Y714" i="1"/>
  <c r="Y715" i="1"/>
  <c r="Y716" i="1"/>
  <c r="Y717" i="1"/>
  <c r="Y718" i="1"/>
  <c r="Y719" i="1"/>
  <c r="Y720" i="1"/>
  <c r="Y721" i="1"/>
  <c r="Y722" i="1"/>
  <c r="Y723" i="1"/>
  <c r="Y724" i="1"/>
  <c r="Y725" i="1"/>
  <c r="Y726" i="1"/>
  <c r="Y727" i="1"/>
  <c r="Y728" i="1"/>
  <c r="Y729" i="1"/>
  <c r="Y730" i="1"/>
  <c r="Y731" i="1"/>
  <c r="Y732" i="1"/>
  <c r="Y733" i="1"/>
  <c r="Y734" i="1"/>
  <c r="Y735" i="1"/>
  <c r="Y736" i="1"/>
  <c r="Y737" i="1"/>
  <c r="Y738" i="1"/>
  <c r="Y739" i="1"/>
  <c r="Y740" i="1"/>
  <c r="Y741" i="1"/>
  <c r="Y742" i="1"/>
  <c r="Y743" i="1"/>
  <c r="Y744" i="1"/>
  <c r="Y745" i="1"/>
  <c r="Y746" i="1"/>
  <c r="Y747" i="1"/>
  <c r="Y748" i="1"/>
  <c r="Y749" i="1"/>
  <c r="Y750" i="1"/>
  <c r="Y751" i="1"/>
  <c r="Y752" i="1"/>
  <c r="Y753" i="1"/>
  <c r="Y754" i="1"/>
  <c r="Y755" i="1"/>
  <c r="Y756" i="1"/>
  <c r="Y757" i="1"/>
  <c r="Y758" i="1"/>
  <c r="Y759" i="1"/>
  <c r="Y760" i="1"/>
  <c r="Y761" i="1"/>
  <c r="Y762" i="1"/>
  <c r="Y763" i="1"/>
  <c r="Y764" i="1"/>
  <c r="Y765" i="1"/>
  <c r="Y766" i="1"/>
  <c r="Y767" i="1"/>
  <c r="Y768" i="1"/>
  <c r="Y769" i="1"/>
  <c r="Y770" i="1"/>
  <c r="Y771" i="1"/>
  <c r="Y772" i="1"/>
  <c r="Y773" i="1"/>
  <c r="Y774" i="1"/>
  <c r="Y775" i="1"/>
  <c r="Y776" i="1"/>
  <c r="Y777" i="1"/>
  <c r="Y778" i="1"/>
  <c r="Y779" i="1"/>
  <c r="Y780" i="1"/>
  <c r="Y781" i="1"/>
  <c r="Y782" i="1"/>
  <c r="Y783" i="1"/>
  <c r="Y784" i="1"/>
  <c r="Y785" i="1"/>
  <c r="Y786" i="1"/>
  <c r="Y787" i="1"/>
  <c r="Y788" i="1"/>
  <c r="Y789" i="1"/>
  <c r="Y790" i="1"/>
  <c r="Y791" i="1"/>
  <c r="Y792" i="1"/>
  <c r="Y793" i="1"/>
  <c r="Y794" i="1"/>
  <c r="Y795" i="1"/>
  <c r="Y796" i="1"/>
  <c r="Y797" i="1"/>
  <c r="Y798" i="1"/>
  <c r="Y799" i="1"/>
  <c r="Y800" i="1"/>
  <c r="Y801" i="1"/>
  <c r="Y802" i="1"/>
  <c r="Y803" i="1"/>
  <c r="Y804" i="1"/>
  <c r="Y805" i="1"/>
  <c r="Y806" i="1"/>
  <c r="Y807" i="1"/>
  <c r="Y808" i="1"/>
  <c r="Y809" i="1"/>
  <c r="Y810" i="1"/>
  <c r="Y811" i="1"/>
  <c r="Y812" i="1"/>
  <c r="Y813" i="1"/>
  <c r="Y814" i="1"/>
  <c r="Y815" i="1"/>
  <c r="Y816" i="1"/>
  <c r="Y817" i="1"/>
  <c r="Y818" i="1"/>
  <c r="Y819" i="1"/>
  <c r="Y820" i="1"/>
  <c r="Y821" i="1"/>
  <c r="Y822" i="1"/>
  <c r="Y823" i="1"/>
  <c r="Y824" i="1"/>
  <c r="Y825" i="1"/>
  <c r="Y826" i="1"/>
  <c r="Y827" i="1"/>
  <c r="Y828" i="1"/>
  <c r="Y829" i="1"/>
  <c r="Y830" i="1"/>
  <c r="Y831" i="1"/>
  <c r="Y832" i="1"/>
  <c r="Y833" i="1"/>
  <c r="Y834" i="1"/>
  <c r="Y835" i="1"/>
  <c r="Y836" i="1"/>
  <c r="Y837" i="1"/>
  <c r="Y838" i="1"/>
  <c r="Y839" i="1"/>
  <c r="Y840" i="1"/>
  <c r="Y841" i="1"/>
  <c r="Y842" i="1"/>
  <c r="Y843" i="1"/>
  <c r="Y844" i="1"/>
  <c r="Y845" i="1"/>
  <c r="Y846" i="1"/>
  <c r="Y847" i="1"/>
  <c r="Y848" i="1"/>
  <c r="Y849" i="1"/>
  <c r="Y850" i="1"/>
  <c r="Y851" i="1"/>
  <c r="Y852" i="1"/>
  <c r="Y853" i="1"/>
  <c r="Y854" i="1"/>
  <c r="Y855" i="1"/>
  <c r="Y856" i="1"/>
  <c r="Y857" i="1"/>
  <c r="Y858" i="1"/>
  <c r="Y859" i="1"/>
  <c r="Y860" i="1"/>
  <c r="Y861" i="1"/>
  <c r="Y862" i="1"/>
  <c r="Y863" i="1"/>
  <c r="Y864" i="1"/>
  <c r="Y865" i="1"/>
  <c r="Y866" i="1"/>
  <c r="Y867" i="1"/>
  <c r="Y868" i="1"/>
  <c r="Y869" i="1"/>
  <c r="Y870" i="1"/>
  <c r="Y871" i="1"/>
  <c r="Y872" i="1"/>
  <c r="Y873" i="1"/>
  <c r="Y874" i="1"/>
  <c r="Y875" i="1"/>
  <c r="Y876" i="1"/>
  <c r="Y877" i="1"/>
  <c r="Y878" i="1"/>
  <c r="Y879" i="1"/>
  <c r="Y880" i="1"/>
  <c r="Y881" i="1"/>
  <c r="Y882" i="1"/>
  <c r="Y883" i="1"/>
  <c r="Y884" i="1"/>
  <c r="Y885" i="1"/>
  <c r="Y886" i="1"/>
  <c r="Y887" i="1"/>
  <c r="Y888" i="1"/>
  <c r="Y889" i="1"/>
  <c r="Y890" i="1"/>
  <c r="Y891" i="1"/>
  <c r="Y892" i="1"/>
  <c r="Y893" i="1"/>
  <c r="Y894" i="1"/>
  <c r="Y895" i="1"/>
  <c r="Y896" i="1"/>
  <c r="Y897" i="1"/>
  <c r="Y898" i="1"/>
  <c r="Y899" i="1"/>
  <c r="Y900" i="1"/>
  <c r="Y901" i="1"/>
  <c r="Y902" i="1"/>
  <c r="Y903" i="1"/>
  <c r="Y904" i="1"/>
  <c r="Y905" i="1"/>
  <c r="Y906" i="1"/>
  <c r="Y907" i="1"/>
  <c r="Y908" i="1"/>
  <c r="Y909" i="1"/>
  <c r="Y910" i="1"/>
  <c r="Y911" i="1"/>
  <c r="Y912" i="1"/>
  <c r="Y913" i="1"/>
  <c r="Y914" i="1"/>
  <c r="Y915" i="1"/>
  <c r="Y916" i="1"/>
  <c r="Y917" i="1"/>
  <c r="Y918" i="1"/>
  <c r="Y919" i="1"/>
  <c r="Y920" i="1"/>
  <c r="Y921" i="1"/>
  <c r="Y922" i="1"/>
  <c r="Y923" i="1"/>
  <c r="Y924" i="1"/>
  <c r="Y925" i="1"/>
  <c r="Y926" i="1"/>
  <c r="Y927" i="1"/>
  <c r="Y928" i="1"/>
  <c r="Y929" i="1"/>
  <c r="Y930" i="1"/>
  <c r="Y931" i="1"/>
  <c r="Y932" i="1"/>
  <c r="Y933" i="1"/>
  <c r="Y934" i="1"/>
  <c r="Y935" i="1"/>
  <c r="Y936" i="1"/>
  <c r="Y937" i="1"/>
  <c r="Y938" i="1"/>
  <c r="Y939" i="1"/>
  <c r="Y940" i="1"/>
  <c r="Y941" i="1"/>
  <c r="Y942" i="1"/>
  <c r="Y943" i="1"/>
  <c r="Y944" i="1"/>
  <c r="Y945" i="1"/>
  <c r="Y946" i="1"/>
  <c r="Y947" i="1"/>
  <c r="Y948" i="1"/>
  <c r="Y949" i="1"/>
  <c r="Y950" i="1"/>
  <c r="Y951" i="1"/>
  <c r="Y952" i="1"/>
  <c r="Y953" i="1"/>
  <c r="Y954" i="1"/>
  <c r="Y955" i="1"/>
  <c r="Y956" i="1"/>
  <c r="Y957" i="1"/>
  <c r="Y958" i="1"/>
  <c r="Y959" i="1"/>
  <c r="Y960" i="1"/>
  <c r="Y961" i="1"/>
  <c r="Y962" i="1"/>
  <c r="Y963" i="1"/>
  <c r="Y964" i="1"/>
  <c r="Y965" i="1"/>
  <c r="Y966" i="1"/>
  <c r="Y967" i="1"/>
  <c r="Y968" i="1"/>
  <c r="Y969" i="1"/>
  <c r="Y970" i="1"/>
  <c r="Y971" i="1"/>
  <c r="Y972" i="1"/>
  <c r="Y973" i="1"/>
  <c r="Y974" i="1"/>
  <c r="Y975" i="1"/>
  <c r="Y976" i="1"/>
  <c r="Y977" i="1"/>
  <c r="Y978" i="1"/>
  <c r="Y979" i="1"/>
  <c r="Y980" i="1"/>
  <c r="Y981" i="1"/>
  <c r="Y982" i="1"/>
  <c r="Y983" i="1"/>
  <c r="Y984" i="1"/>
  <c r="Y985" i="1"/>
  <c r="Y986" i="1"/>
  <c r="Y987" i="1"/>
  <c r="Y988" i="1"/>
  <c r="Y989" i="1"/>
  <c r="Y990" i="1"/>
  <c r="Y991" i="1"/>
  <c r="Y992" i="1"/>
  <c r="Y993" i="1"/>
  <c r="Y994" i="1"/>
  <c r="Y995" i="1"/>
  <c r="Y996" i="1"/>
  <c r="Y997" i="1"/>
  <c r="Y998" i="1"/>
  <c r="Y999" i="1"/>
  <c r="Y1000" i="1"/>
  <c r="Y1001" i="1"/>
  <c r="Y1002" i="1"/>
  <c r="Y1003" i="1"/>
  <c r="Y1004" i="1"/>
  <c r="Y1005" i="1"/>
  <c r="Y1006" i="1"/>
  <c r="Y1007" i="1"/>
  <c r="Y1008" i="1"/>
  <c r="Y1009" i="1"/>
  <c r="Y1010" i="1"/>
  <c r="Y1011" i="1"/>
  <c r="Y1012" i="1"/>
  <c r="Y1013" i="1"/>
  <c r="Y1014" i="1"/>
  <c r="Y1015" i="1"/>
  <c r="Y1016" i="1"/>
  <c r="Y1017" i="1"/>
  <c r="Y1018" i="1"/>
  <c r="Y1019" i="1"/>
  <c r="Y1020" i="1"/>
  <c r="Y1021" i="1"/>
  <c r="Y1022" i="1"/>
  <c r="Y1023" i="1"/>
  <c r="Y1024" i="1"/>
  <c r="Y1025" i="1"/>
  <c r="Y1026" i="1"/>
  <c r="Y1027" i="1"/>
  <c r="Y1028" i="1"/>
  <c r="Y1029" i="1"/>
  <c r="Y1030" i="1"/>
  <c r="Y1031" i="1"/>
  <c r="Y1032" i="1"/>
  <c r="Y1033" i="1"/>
  <c r="Y1034" i="1"/>
  <c r="Y1035" i="1"/>
  <c r="Y1036" i="1"/>
  <c r="Y1037" i="1"/>
  <c r="Y1038" i="1"/>
  <c r="Y1039" i="1"/>
  <c r="Y1040" i="1"/>
  <c r="Y1041" i="1"/>
  <c r="Y1042" i="1"/>
  <c r="Y1043" i="1"/>
  <c r="Y1044" i="1"/>
  <c r="Y1045" i="1"/>
  <c r="Y1046" i="1"/>
  <c r="Y1047" i="1"/>
  <c r="Y1048" i="1"/>
  <c r="Y1049" i="1"/>
  <c r="Y1050" i="1"/>
  <c r="Y1051" i="1"/>
  <c r="Y1052" i="1"/>
  <c r="Y1053" i="1"/>
  <c r="Y1054" i="1"/>
  <c r="Y1055" i="1"/>
  <c r="Y1056" i="1"/>
  <c r="Y1057" i="1"/>
  <c r="Y1058" i="1"/>
  <c r="Y1059" i="1"/>
  <c r="Y1060" i="1"/>
  <c r="Y1061" i="1"/>
  <c r="Y1062" i="1"/>
  <c r="Y1063" i="1"/>
  <c r="Y1064" i="1"/>
  <c r="Y1065" i="1"/>
  <c r="Y1066" i="1"/>
  <c r="Y1067" i="1"/>
  <c r="Y1068" i="1"/>
  <c r="Y1069" i="1"/>
  <c r="Y1070" i="1"/>
  <c r="Y1071" i="1"/>
  <c r="Y1072" i="1"/>
  <c r="Y1073" i="1"/>
  <c r="Y1074" i="1"/>
  <c r="Y1075" i="1"/>
  <c r="Y1076" i="1"/>
  <c r="Y1077" i="1"/>
  <c r="Y1078" i="1"/>
  <c r="Y1079" i="1"/>
  <c r="Y1080" i="1"/>
  <c r="Y1081" i="1"/>
  <c r="Y1082" i="1"/>
  <c r="Y1083" i="1"/>
  <c r="Y1084" i="1"/>
  <c r="Y1085" i="1"/>
  <c r="Y1086" i="1"/>
  <c r="Y1087" i="1"/>
  <c r="Y1088" i="1"/>
  <c r="Y1089" i="1"/>
  <c r="Y1090" i="1"/>
  <c r="Y1091" i="1"/>
  <c r="Y1092" i="1"/>
  <c r="Y1093" i="1"/>
  <c r="Y1094" i="1"/>
  <c r="Y1095" i="1"/>
  <c r="Y1096" i="1"/>
  <c r="Y1097" i="1"/>
  <c r="Y1098" i="1"/>
  <c r="Y1099" i="1"/>
  <c r="Y1100" i="1"/>
  <c r="Y1101" i="1"/>
  <c r="Y1102" i="1"/>
  <c r="Y1103" i="1"/>
  <c r="Y1104" i="1"/>
  <c r="Y1105" i="1"/>
  <c r="Y1106" i="1"/>
  <c r="Y1107" i="1"/>
  <c r="Y1108" i="1"/>
  <c r="Y1109" i="1"/>
  <c r="Y1110" i="1"/>
  <c r="Y1111" i="1"/>
  <c r="Y1112" i="1"/>
  <c r="Y1113" i="1"/>
  <c r="Y1114" i="1"/>
  <c r="Y1115" i="1"/>
  <c r="Y1116" i="1"/>
  <c r="Y1117" i="1"/>
  <c r="Y1118" i="1"/>
  <c r="Y1119" i="1"/>
  <c r="Y1120" i="1"/>
  <c r="Y1121" i="1"/>
  <c r="Y1122" i="1"/>
  <c r="Y1123" i="1"/>
  <c r="Y1124" i="1"/>
  <c r="Y1125" i="1"/>
  <c r="Y1126" i="1"/>
  <c r="Y1127" i="1"/>
  <c r="Y1128" i="1"/>
  <c r="Y1129" i="1"/>
  <c r="Y1130" i="1"/>
  <c r="Y1131" i="1"/>
  <c r="Y1132" i="1"/>
  <c r="Y1133" i="1"/>
  <c r="Y1134" i="1"/>
  <c r="Y1135" i="1"/>
  <c r="Y1136" i="1"/>
  <c r="Y1137" i="1"/>
  <c r="Y1138" i="1"/>
  <c r="Y1139" i="1"/>
  <c r="Y1140" i="1"/>
  <c r="Y1141" i="1"/>
  <c r="Y1142" i="1"/>
  <c r="Y1143" i="1"/>
  <c r="Y1144" i="1"/>
  <c r="Y1145" i="1"/>
  <c r="Y1146" i="1"/>
  <c r="Y1147" i="1"/>
  <c r="Y1148" i="1"/>
  <c r="Y1149" i="1"/>
  <c r="Y1150" i="1"/>
  <c r="Y1151" i="1"/>
  <c r="Y1152" i="1"/>
  <c r="Y1153" i="1"/>
  <c r="Y1154" i="1"/>
  <c r="Y1155" i="1"/>
  <c r="Y1156" i="1"/>
  <c r="Y1157" i="1"/>
  <c r="Y1158" i="1"/>
  <c r="Y1159" i="1"/>
  <c r="Y1160" i="1"/>
  <c r="Y1161" i="1"/>
  <c r="Y1162" i="1"/>
  <c r="Y1163" i="1"/>
  <c r="Y1164" i="1"/>
  <c r="Y1165" i="1"/>
  <c r="Y1166" i="1"/>
  <c r="Y1167" i="1"/>
  <c r="Y1168" i="1"/>
  <c r="Y1169" i="1"/>
  <c r="Y1170" i="1"/>
  <c r="Y1171" i="1"/>
  <c r="Y1172" i="1"/>
  <c r="Y1173" i="1"/>
  <c r="Y1174" i="1"/>
  <c r="Y1175" i="1"/>
  <c r="Y1176" i="1"/>
  <c r="Y1177" i="1"/>
  <c r="Y1178" i="1"/>
  <c r="Y1179" i="1"/>
  <c r="Y1180" i="1"/>
  <c r="Y1181" i="1"/>
  <c r="Y1182" i="1"/>
  <c r="Y1183" i="1"/>
  <c r="Y1184" i="1"/>
  <c r="Y1185" i="1"/>
  <c r="Y1186" i="1"/>
  <c r="Y1187" i="1"/>
  <c r="Y1188" i="1"/>
  <c r="Y1189" i="1"/>
  <c r="Y1190" i="1"/>
  <c r="Y1191" i="1"/>
  <c r="Y1192" i="1"/>
  <c r="Y1193" i="1"/>
  <c r="Y1194" i="1"/>
  <c r="Y1195" i="1"/>
  <c r="Y1196" i="1"/>
  <c r="Y1197" i="1"/>
  <c r="Y1198" i="1"/>
  <c r="Y1199" i="1"/>
  <c r="Y1200" i="1"/>
  <c r="Y1201" i="1"/>
  <c r="Y1202" i="1"/>
  <c r="Y1203" i="1"/>
  <c r="Y1204" i="1"/>
  <c r="Y1205" i="1"/>
  <c r="Y1206" i="1"/>
  <c r="Y1207" i="1"/>
  <c r="Y1208" i="1"/>
  <c r="Y1209" i="1"/>
  <c r="Y1210" i="1"/>
  <c r="Y1211" i="1"/>
  <c r="Y1212" i="1"/>
  <c r="Y1213" i="1"/>
  <c r="Y1214" i="1"/>
  <c r="Y1215" i="1"/>
  <c r="Y1216" i="1"/>
  <c r="Y1217" i="1"/>
  <c r="Y1218" i="1"/>
  <c r="Y1219" i="1"/>
  <c r="Y1220" i="1"/>
  <c r="Y1221" i="1"/>
  <c r="Y1222" i="1"/>
  <c r="Y1223" i="1"/>
  <c r="Y1224" i="1"/>
  <c r="Y1225" i="1"/>
  <c r="Y1226" i="1"/>
  <c r="Y1227" i="1"/>
  <c r="Y1228" i="1"/>
  <c r="Y1229" i="1"/>
  <c r="Y1230" i="1"/>
  <c r="Y1231" i="1"/>
  <c r="Y1232" i="1"/>
  <c r="Y1233" i="1"/>
  <c r="Y1234" i="1"/>
  <c r="Y1235" i="1"/>
  <c r="Y1236" i="1"/>
  <c r="Y1237" i="1"/>
  <c r="Y1238" i="1"/>
  <c r="Y1239" i="1"/>
  <c r="Y1240" i="1"/>
  <c r="Y1241" i="1"/>
  <c r="Y1242" i="1"/>
  <c r="Y1243" i="1"/>
  <c r="Y1244" i="1"/>
  <c r="Y1245" i="1"/>
  <c r="Y1246" i="1"/>
  <c r="Y1247" i="1"/>
  <c r="Y1248" i="1"/>
  <c r="Y1249" i="1"/>
  <c r="Y1250" i="1"/>
  <c r="Y1251" i="1"/>
  <c r="Y1252" i="1"/>
  <c r="Y1253" i="1"/>
  <c r="Y1254" i="1"/>
  <c r="Y1255" i="1"/>
  <c r="Y1256" i="1"/>
  <c r="Y1257" i="1"/>
  <c r="Y1258" i="1"/>
  <c r="Y1259" i="1"/>
  <c r="Y1260" i="1"/>
  <c r="Y1261" i="1"/>
  <c r="Y1262" i="1"/>
  <c r="Y1263" i="1"/>
  <c r="Y1264" i="1"/>
  <c r="Y1265" i="1"/>
  <c r="Y1266" i="1"/>
  <c r="Y1267" i="1"/>
  <c r="Y1268" i="1"/>
  <c r="Y1269" i="1"/>
  <c r="Y1270" i="1"/>
  <c r="Y1271" i="1"/>
  <c r="Y1272" i="1"/>
  <c r="Y1273" i="1"/>
  <c r="Y1274" i="1"/>
  <c r="Y1275" i="1"/>
  <c r="Y1276" i="1"/>
  <c r="Y1277" i="1"/>
  <c r="Y1278" i="1"/>
  <c r="Y1279" i="1"/>
  <c r="Y1280" i="1"/>
  <c r="Y1281" i="1"/>
  <c r="Y1282" i="1"/>
  <c r="Y1283" i="1"/>
  <c r="Y1284" i="1"/>
  <c r="Y1285" i="1"/>
  <c r="Y1286" i="1"/>
  <c r="Y1287" i="1"/>
  <c r="Y1288" i="1"/>
  <c r="Y1289" i="1"/>
  <c r="Y1290" i="1"/>
  <c r="Y1291" i="1"/>
  <c r="Y1292" i="1"/>
  <c r="Y1293" i="1"/>
  <c r="Y1294" i="1"/>
  <c r="Y1295" i="1"/>
  <c r="Y1296" i="1"/>
  <c r="Y1297" i="1"/>
  <c r="Y1298" i="1"/>
  <c r="Y1299" i="1"/>
  <c r="Y1300" i="1"/>
  <c r="Y1301" i="1"/>
  <c r="Y1302" i="1"/>
  <c r="Y1303" i="1"/>
  <c r="Y1304" i="1"/>
  <c r="Y1305" i="1"/>
  <c r="Y1306" i="1"/>
  <c r="Y1307" i="1"/>
  <c r="Y1308" i="1"/>
  <c r="Y1309" i="1"/>
  <c r="Y1310" i="1"/>
  <c r="Y1311" i="1"/>
  <c r="Y1312" i="1"/>
  <c r="Y1313" i="1"/>
  <c r="Y1314" i="1"/>
  <c r="Y1315" i="1"/>
  <c r="Y1316" i="1"/>
  <c r="Y1317" i="1"/>
  <c r="Y1318" i="1"/>
  <c r="Y1319" i="1"/>
  <c r="Y1320" i="1"/>
  <c r="Y1321" i="1"/>
  <c r="Y1322" i="1"/>
  <c r="Y1323" i="1"/>
  <c r="Y1324" i="1"/>
  <c r="Y1325" i="1"/>
  <c r="Y1326" i="1"/>
  <c r="Y1327" i="1"/>
  <c r="Y1328" i="1"/>
  <c r="Y1329" i="1"/>
  <c r="Y1330" i="1"/>
  <c r="Y1331" i="1"/>
  <c r="Y1332" i="1"/>
  <c r="Y1333" i="1"/>
  <c r="Y1334" i="1"/>
  <c r="Y1335" i="1"/>
  <c r="Y1336" i="1"/>
  <c r="Y1337" i="1"/>
  <c r="Y1338" i="1"/>
  <c r="Y1339" i="1"/>
  <c r="Y1340" i="1"/>
  <c r="Y1341" i="1"/>
  <c r="Y1342" i="1"/>
  <c r="Y1343" i="1"/>
  <c r="Y1344" i="1"/>
  <c r="Y1345" i="1"/>
  <c r="Y1346" i="1"/>
  <c r="Y1347" i="1"/>
  <c r="Y1348" i="1"/>
  <c r="Y1349" i="1"/>
  <c r="Y1350" i="1"/>
  <c r="Y1351" i="1"/>
  <c r="Y1352" i="1"/>
  <c r="Y1353" i="1"/>
  <c r="Y1354" i="1"/>
  <c r="Y1355" i="1"/>
  <c r="Y1356" i="1"/>
  <c r="Y1357" i="1"/>
  <c r="Y1358" i="1"/>
  <c r="Y1359" i="1"/>
  <c r="Y1360" i="1"/>
  <c r="Y1361" i="1"/>
  <c r="Y1362" i="1"/>
  <c r="Y1363" i="1"/>
  <c r="Y1364" i="1"/>
  <c r="Y1365" i="1"/>
  <c r="Y1366" i="1"/>
  <c r="Y1367" i="1"/>
  <c r="Y1368" i="1"/>
  <c r="Y1369" i="1"/>
  <c r="Y1370" i="1"/>
  <c r="Y1371" i="1"/>
  <c r="Y1372" i="1"/>
  <c r="Y1373" i="1"/>
  <c r="Y1374" i="1"/>
  <c r="Y1375" i="1"/>
  <c r="Y1376" i="1"/>
  <c r="Y1377" i="1"/>
  <c r="Y1378" i="1"/>
  <c r="Y1379" i="1"/>
  <c r="Y1380" i="1"/>
  <c r="Y1381" i="1"/>
  <c r="Y1382" i="1"/>
  <c r="Y1383" i="1"/>
  <c r="Y1384" i="1"/>
  <c r="Y1385" i="1"/>
  <c r="Y1386" i="1"/>
  <c r="Y1387" i="1"/>
  <c r="Y1388" i="1"/>
  <c r="Y1389" i="1"/>
  <c r="Y1390" i="1"/>
  <c r="Y1391" i="1"/>
  <c r="Y1392" i="1"/>
  <c r="Y1393" i="1"/>
  <c r="Y1394" i="1"/>
  <c r="Y1395" i="1"/>
  <c r="Y1396" i="1"/>
  <c r="Y1397" i="1"/>
  <c r="Y1398" i="1"/>
  <c r="Y1399" i="1"/>
  <c r="Y1400" i="1"/>
  <c r="Y1401" i="1"/>
  <c r="Y1402" i="1"/>
  <c r="Y1403" i="1"/>
  <c r="Y1404" i="1"/>
  <c r="Y1405" i="1"/>
  <c r="Y1406" i="1"/>
  <c r="Y1407" i="1"/>
  <c r="Y1408" i="1"/>
  <c r="Y1409" i="1"/>
  <c r="Y1410" i="1"/>
  <c r="Y1411" i="1"/>
  <c r="Y1412" i="1"/>
  <c r="Y1413" i="1"/>
  <c r="Y1414" i="1"/>
  <c r="Y1415" i="1"/>
  <c r="Y1416" i="1"/>
  <c r="Y1417" i="1"/>
  <c r="Y1418" i="1"/>
  <c r="Y1419" i="1"/>
  <c r="Y1420" i="1"/>
  <c r="Y1421" i="1"/>
  <c r="Y1422" i="1"/>
  <c r="Y1423" i="1"/>
  <c r="Y1424" i="1"/>
  <c r="Y1425" i="1"/>
  <c r="Y1426" i="1"/>
  <c r="Y1427" i="1"/>
  <c r="Y1428" i="1"/>
  <c r="Y1429" i="1"/>
  <c r="Y1430" i="1"/>
  <c r="Y1431" i="1"/>
  <c r="Y1432" i="1"/>
  <c r="Y1433" i="1"/>
  <c r="Y1434" i="1"/>
  <c r="Y1435" i="1"/>
  <c r="Y1436" i="1"/>
  <c r="Y1437" i="1"/>
  <c r="Y1438" i="1"/>
  <c r="Y1439" i="1"/>
  <c r="Y1440" i="1"/>
  <c r="Y1441" i="1"/>
  <c r="Y1442" i="1"/>
  <c r="Y1443" i="1"/>
  <c r="Y1444" i="1"/>
  <c r="Y1445" i="1"/>
  <c r="Y1446" i="1"/>
  <c r="Y1447" i="1"/>
  <c r="Y1448" i="1"/>
  <c r="Y1449" i="1"/>
  <c r="Y1450" i="1"/>
  <c r="Y1451" i="1"/>
  <c r="Y1452" i="1"/>
  <c r="Y1453" i="1"/>
  <c r="Y1454" i="1"/>
  <c r="Y1455" i="1"/>
  <c r="Y1456" i="1"/>
  <c r="Y1457" i="1"/>
  <c r="Y1458" i="1"/>
  <c r="Y1459" i="1"/>
  <c r="Y1460" i="1"/>
  <c r="Y1461" i="1"/>
  <c r="Y1462" i="1"/>
  <c r="Y1463" i="1"/>
  <c r="Y1464" i="1"/>
  <c r="Y1465" i="1"/>
  <c r="Y1466" i="1"/>
  <c r="Y1467" i="1"/>
  <c r="Y1468" i="1"/>
  <c r="Y1469" i="1"/>
  <c r="Y1470" i="1"/>
  <c r="Y1471" i="1"/>
  <c r="Y1472" i="1"/>
  <c r="Y1473" i="1"/>
  <c r="Y1474" i="1"/>
  <c r="Y1475" i="1"/>
  <c r="Y1476" i="1"/>
  <c r="Y1477" i="1"/>
  <c r="Y1478" i="1"/>
  <c r="Y1479" i="1"/>
  <c r="Y1480" i="1"/>
  <c r="Y1481" i="1"/>
  <c r="Y1482" i="1"/>
  <c r="Y1483" i="1"/>
  <c r="Y1484" i="1"/>
  <c r="Y1485" i="1"/>
  <c r="Y1486" i="1"/>
  <c r="Y1487" i="1"/>
  <c r="Y1488" i="1"/>
  <c r="Y1489" i="1"/>
  <c r="Y1490" i="1"/>
  <c r="Y1491" i="1"/>
  <c r="Y1492" i="1"/>
  <c r="Y1493" i="1"/>
  <c r="Y1494" i="1"/>
  <c r="Y1495" i="1"/>
  <c r="Y1496" i="1"/>
  <c r="Y1497" i="1"/>
  <c r="Y1498" i="1"/>
  <c r="Y1499" i="1"/>
  <c r="Y1500" i="1"/>
  <c r="Y1501" i="1"/>
  <c r="Y1502" i="1"/>
  <c r="Y1503" i="1"/>
  <c r="Y1504" i="1"/>
  <c r="Y1505" i="1"/>
  <c r="Y1506" i="1"/>
  <c r="Y1507" i="1"/>
  <c r="Y1508" i="1"/>
  <c r="Y1509" i="1"/>
  <c r="Y1510" i="1"/>
  <c r="Y1511" i="1"/>
  <c r="Y1512" i="1"/>
  <c r="Y1513" i="1"/>
  <c r="Y1514" i="1"/>
  <c r="Y1515" i="1"/>
  <c r="Y1516" i="1"/>
  <c r="Y1517" i="1"/>
  <c r="Y1518" i="1"/>
  <c r="Y1519" i="1"/>
  <c r="Y1520" i="1"/>
  <c r="Y1521" i="1"/>
  <c r="Y1522" i="1"/>
  <c r="Y1523" i="1"/>
  <c r="Y1524" i="1"/>
  <c r="Y1525" i="1"/>
  <c r="Y1526" i="1"/>
  <c r="Y1527" i="1"/>
  <c r="Y1528" i="1"/>
  <c r="Y1529" i="1"/>
  <c r="Y1530" i="1"/>
  <c r="Y1531" i="1"/>
  <c r="Y1532" i="1"/>
  <c r="Y1533" i="1"/>
  <c r="Y1534" i="1"/>
  <c r="Y1535" i="1"/>
  <c r="Y1536" i="1"/>
  <c r="Y1537" i="1"/>
  <c r="Y1538" i="1"/>
  <c r="Y1539" i="1"/>
  <c r="Y1540" i="1"/>
  <c r="Y1541" i="1"/>
  <c r="Y1542" i="1"/>
  <c r="Y1543" i="1"/>
  <c r="Y1544" i="1"/>
  <c r="Y1545" i="1"/>
  <c r="Y1546" i="1"/>
  <c r="Y1547" i="1"/>
  <c r="Y1548" i="1"/>
  <c r="Y1549" i="1"/>
  <c r="Y1550" i="1"/>
  <c r="Y1551" i="1"/>
  <c r="Y1552" i="1"/>
  <c r="Y1553" i="1"/>
  <c r="Y1554" i="1"/>
  <c r="Y1555" i="1"/>
  <c r="Y1556" i="1"/>
  <c r="Y1557" i="1"/>
  <c r="Y1558" i="1"/>
  <c r="Y1559" i="1"/>
  <c r="Y1560" i="1"/>
  <c r="Y1561" i="1"/>
  <c r="Y1562" i="1"/>
  <c r="Y1563" i="1"/>
  <c r="Y1564" i="1"/>
  <c r="Y1565" i="1"/>
  <c r="Y1566" i="1"/>
  <c r="Y1567" i="1"/>
  <c r="Y1568" i="1"/>
  <c r="Y1569" i="1"/>
  <c r="Y1570" i="1"/>
  <c r="Y1571" i="1"/>
  <c r="Y1572" i="1"/>
  <c r="Y1573" i="1"/>
  <c r="Y1574" i="1"/>
  <c r="Y1575" i="1"/>
  <c r="Y1576" i="1"/>
  <c r="Y1577" i="1"/>
  <c r="Y1578" i="1"/>
  <c r="Y1579" i="1"/>
  <c r="Y1580" i="1"/>
  <c r="Y1581" i="1"/>
  <c r="Y1582" i="1"/>
  <c r="Y1583" i="1"/>
  <c r="Y1584" i="1"/>
  <c r="Y1585" i="1"/>
  <c r="Y1586" i="1"/>
  <c r="Y1587" i="1"/>
  <c r="Y1588" i="1"/>
  <c r="Y1589" i="1"/>
  <c r="Y1590" i="1"/>
  <c r="Y1591" i="1"/>
  <c r="Y1592" i="1"/>
  <c r="Y1593" i="1"/>
  <c r="Y1594" i="1"/>
  <c r="Y1595" i="1"/>
  <c r="Y1596" i="1"/>
  <c r="Y1597" i="1"/>
  <c r="Y1598" i="1"/>
  <c r="Y1599" i="1"/>
  <c r="Y1600" i="1"/>
  <c r="Y1601" i="1"/>
  <c r="Y1602" i="1"/>
  <c r="Y1603" i="1"/>
  <c r="Y1604" i="1"/>
  <c r="Y1605" i="1"/>
  <c r="Y1606" i="1"/>
  <c r="Y1607" i="1"/>
  <c r="Y1608" i="1"/>
  <c r="Y1609" i="1"/>
  <c r="Y1610" i="1"/>
  <c r="Y1611" i="1"/>
  <c r="Y1612" i="1"/>
  <c r="Y1613" i="1"/>
  <c r="Y1614" i="1"/>
  <c r="Y1615" i="1"/>
  <c r="Y1616" i="1"/>
  <c r="Y1617" i="1"/>
  <c r="Y1618" i="1"/>
  <c r="Y1619" i="1"/>
  <c r="Y1620" i="1"/>
  <c r="Y1621" i="1"/>
  <c r="Y1622" i="1"/>
  <c r="Y1623" i="1"/>
  <c r="Y1624" i="1"/>
  <c r="Y1625" i="1"/>
  <c r="Y1626" i="1"/>
  <c r="Y1627" i="1"/>
  <c r="Y1628" i="1"/>
  <c r="Y1629" i="1"/>
  <c r="Y1630" i="1"/>
  <c r="Y1631" i="1"/>
  <c r="Y1632" i="1"/>
  <c r="Y1633" i="1"/>
  <c r="Y1634" i="1"/>
  <c r="Y1635" i="1"/>
  <c r="Y1636" i="1"/>
  <c r="Y1637" i="1"/>
  <c r="Y1638" i="1"/>
  <c r="Y1639" i="1"/>
  <c r="Y1640" i="1"/>
  <c r="Y1641" i="1"/>
  <c r="Y1642" i="1"/>
  <c r="Y1643" i="1"/>
  <c r="Y1644" i="1"/>
  <c r="Y1645" i="1"/>
  <c r="Y1646" i="1"/>
  <c r="Y1647" i="1"/>
  <c r="Y1648" i="1"/>
  <c r="Y1649" i="1"/>
  <c r="Y1650" i="1"/>
  <c r="Y1651" i="1"/>
  <c r="Y1652" i="1"/>
  <c r="Y1653" i="1"/>
  <c r="Y1654" i="1"/>
  <c r="Y1655" i="1"/>
  <c r="Y1656" i="1"/>
  <c r="Y1657" i="1"/>
  <c r="Y1658" i="1"/>
  <c r="Y1659" i="1"/>
  <c r="Y1660" i="1"/>
  <c r="Y1661" i="1"/>
  <c r="Y1662" i="1"/>
  <c r="Y1663" i="1"/>
  <c r="Y1664" i="1"/>
  <c r="Y1665" i="1"/>
  <c r="Y1666" i="1"/>
  <c r="Y1667" i="1"/>
  <c r="Y1668" i="1"/>
  <c r="Y1669" i="1"/>
  <c r="Y1670" i="1"/>
  <c r="Y1671" i="1"/>
  <c r="Y1672" i="1"/>
  <c r="Y1673" i="1"/>
  <c r="Y1674" i="1"/>
  <c r="Y1675" i="1"/>
  <c r="Y1676" i="1"/>
  <c r="Y1677" i="1"/>
  <c r="Y1678" i="1"/>
  <c r="Y1679" i="1"/>
  <c r="Y1680" i="1"/>
  <c r="Y1681" i="1"/>
  <c r="Y1682" i="1"/>
  <c r="Y1683" i="1"/>
  <c r="Y1684" i="1"/>
  <c r="Y1685" i="1"/>
  <c r="Y1686" i="1"/>
  <c r="Y1687" i="1"/>
  <c r="Y1688" i="1"/>
  <c r="Y1689" i="1"/>
  <c r="Y1690" i="1"/>
  <c r="Y1691" i="1"/>
  <c r="Y1692" i="1"/>
  <c r="Y1693" i="1"/>
  <c r="Y1694" i="1"/>
  <c r="Y1695" i="1"/>
  <c r="Y1696" i="1"/>
  <c r="Y1697" i="1"/>
  <c r="Y1698" i="1"/>
  <c r="Y1699" i="1"/>
  <c r="Y1700" i="1"/>
  <c r="Y1701" i="1"/>
  <c r="Y1702" i="1"/>
  <c r="Y1703" i="1"/>
  <c r="Y1704" i="1"/>
  <c r="Y1705" i="1"/>
  <c r="Y1706" i="1"/>
  <c r="Y1707" i="1"/>
  <c r="Y1708" i="1"/>
  <c r="Y1709" i="1"/>
  <c r="Y1710" i="1"/>
  <c r="Y1711" i="1"/>
  <c r="Y1712" i="1"/>
  <c r="Y1713" i="1"/>
  <c r="Y1714" i="1"/>
  <c r="Y1715" i="1"/>
  <c r="Y1716" i="1"/>
  <c r="Y1717" i="1"/>
  <c r="Y1718" i="1"/>
  <c r="Y1719" i="1"/>
  <c r="Y1720" i="1"/>
  <c r="Y1721" i="1"/>
  <c r="Y1722" i="1"/>
  <c r="Y1723" i="1"/>
  <c r="Y1724" i="1"/>
  <c r="Y1725" i="1"/>
  <c r="Y1726" i="1"/>
  <c r="Y1727" i="1"/>
  <c r="Y1728" i="1"/>
  <c r="Y1729" i="1"/>
  <c r="Y1730" i="1"/>
  <c r="Y1731" i="1"/>
  <c r="Y1732" i="1"/>
  <c r="Y1733" i="1"/>
  <c r="Y1734" i="1"/>
  <c r="Y1735" i="1"/>
  <c r="Y1736" i="1"/>
  <c r="Y1737" i="1"/>
  <c r="Y1738" i="1"/>
  <c r="Y1739" i="1"/>
  <c r="Y1740" i="1"/>
  <c r="Y1741" i="1"/>
  <c r="Y1742" i="1"/>
  <c r="Y1743" i="1"/>
  <c r="Y1744" i="1"/>
  <c r="Y1745" i="1"/>
  <c r="Y1746" i="1"/>
  <c r="Y1747" i="1"/>
  <c r="Y1748" i="1"/>
  <c r="Y1749" i="1"/>
  <c r="Y1750" i="1"/>
  <c r="Y1751" i="1"/>
  <c r="Y1752" i="1"/>
  <c r="Y1753" i="1"/>
  <c r="Y1754" i="1"/>
  <c r="Y1755" i="1"/>
  <c r="Y1756" i="1"/>
  <c r="Y1757" i="1"/>
  <c r="Y1758" i="1"/>
  <c r="Y1759" i="1"/>
  <c r="Y1760" i="1"/>
  <c r="Y1761" i="1"/>
  <c r="Y1762" i="1"/>
  <c r="Y1763" i="1"/>
  <c r="Y1764" i="1"/>
  <c r="Y1765" i="1"/>
  <c r="Y1766" i="1"/>
  <c r="Y1767" i="1"/>
  <c r="Y1768" i="1"/>
  <c r="Y1769" i="1"/>
  <c r="Y1770" i="1"/>
  <c r="Y1771" i="1"/>
  <c r="Y1772" i="1"/>
  <c r="Y1773" i="1"/>
  <c r="Y1774" i="1"/>
  <c r="Y1775" i="1"/>
  <c r="Y1776" i="1"/>
  <c r="Y1777" i="1"/>
  <c r="Y1778" i="1"/>
  <c r="Y1779" i="1"/>
  <c r="Y1780" i="1"/>
  <c r="Y1781" i="1"/>
  <c r="Y1782" i="1"/>
  <c r="Y1783" i="1"/>
  <c r="Y1784" i="1"/>
  <c r="Y1785" i="1"/>
  <c r="Y1786" i="1"/>
  <c r="Y1787" i="1"/>
  <c r="Y1788" i="1"/>
  <c r="Y1789" i="1"/>
  <c r="Y1790" i="1"/>
  <c r="Y1791" i="1"/>
  <c r="Y1792" i="1"/>
  <c r="Y1793" i="1"/>
  <c r="Y1794" i="1"/>
  <c r="Y1795" i="1"/>
  <c r="Y1796" i="1"/>
  <c r="Y1797" i="1"/>
  <c r="Y1798" i="1"/>
  <c r="Y1799" i="1"/>
  <c r="Y1800" i="1"/>
  <c r="Y1801" i="1"/>
  <c r="Y1802" i="1"/>
  <c r="Y1803" i="1"/>
  <c r="Y1804" i="1"/>
  <c r="Y1805" i="1"/>
  <c r="Y1806" i="1"/>
  <c r="Y1807" i="1"/>
  <c r="Y1808" i="1"/>
  <c r="Y1809" i="1"/>
  <c r="Y1810" i="1"/>
  <c r="Y1811" i="1"/>
  <c r="Y1812" i="1"/>
  <c r="Y1813" i="1"/>
  <c r="Y1814" i="1"/>
  <c r="Y1815" i="1"/>
  <c r="Y1816" i="1"/>
  <c r="Y1817" i="1"/>
  <c r="Y1818" i="1"/>
  <c r="Y1819" i="1"/>
  <c r="Y1820" i="1"/>
  <c r="Y1821" i="1"/>
  <c r="Y1822" i="1"/>
  <c r="Y1823" i="1"/>
  <c r="Y1824" i="1"/>
  <c r="Y1825" i="1"/>
  <c r="Y1826" i="1"/>
  <c r="Y1827" i="1"/>
  <c r="Y1828" i="1"/>
  <c r="Y1829" i="1"/>
  <c r="Y1830" i="1"/>
  <c r="Y1831" i="1"/>
  <c r="Y1832" i="1"/>
  <c r="Y1833" i="1"/>
  <c r="Y1834" i="1"/>
  <c r="Y1835" i="1"/>
  <c r="Y1836" i="1"/>
  <c r="Y1837" i="1"/>
  <c r="Y1838" i="1"/>
  <c r="Y1839" i="1"/>
  <c r="Y1840" i="1"/>
  <c r="Y1841" i="1"/>
  <c r="Y1842" i="1"/>
  <c r="Y1843" i="1"/>
  <c r="Y1844" i="1"/>
  <c r="Y1845" i="1"/>
  <c r="Y1846" i="1"/>
  <c r="Y1847" i="1"/>
  <c r="Y1848" i="1"/>
  <c r="Y1849" i="1"/>
  <c r="Y1850" i="1"/>
  <c r="Y1851" i="1"/>
  <c r="Y1852" i="1"/>
  <c r="Y1853" i="1"/>
  <c r="Y1854" i="1"/>
  <c r="Y1855" i="1"/>
  <c r="Y1856" i="1"/>
  <c r="Y1857" i="1"/>
  <c r="Y1858" i="1"/>
  <c r="Y1859" i="1"/>
  <c r="Y1860" i="1"/>
  <c r="Y1861" i="1"/>
  <c r="Y1862" i="1"/>
  <c r="Y1863" i="1"/>
  <c r="Y1864" i="1"/>
  <c r="Y1865" i="1"/>
  <c r="Y1866" i="1"/>
  <c r="Y1867" i="1"/>
  <c r="Y1868" i="1"/>
  <c r="Y1869" i="1"/>
  <c r="Y1870" i="1"/>
  <c r="Y1871" i="1"/>
  <c r="Y1872" i="1"/>
  <c r="Y1873" i="1"/>
  <c r="Y1874" i="1"/>
  <c r="Y1875" i="1"/>
  <c r="Y1876" i="1"/>
  <c r="Y1877" i="1"/>
  <c r="Y1878" i="1"/>
  <c r="Y1879" i="1"/>
  <c r="Y1880" i="1"/>
  <c r="Y1881" i="1"/>
  <c r="Y1882" i="1"/>
  <c r="Y1883" i="1"/>
  <c r="Y1884" i="1"/>
  <c r="Y1885" i="1"/>
  <c r="Y1886" i="1"/>
  <c r="Y1887" i="1"/>
  <c r="Y1888" i="1"/>
  <c r="Y1889" i="1"/>
  <c r="Y1890" i="1"/>
  <c r="Y1891" i="1"/>
  <c r="Y1892" i="1"/>
  <c r="Y1893" i="1"/>
  <c r="Y1894" i="1"/>
  <c r="Y1895" i="1"/>
  <c r="Y1896" i="1"/>
  <c r="Y1897" i="1"/>
  <c r="Y1898" i="1"/>
  <c r="Y1899" i="1"/>
  <c r="Y1900" i="1"/>
  <c r="Y1901" i="1"/>
  <c r="Y1902" i="1"/>
  <c r="Y1903" i="1"/>
  <c r="Y1904" i="1"/>
  <c r="Y1905" i="1"/>
  <c r="Y1906" i="1"/>
  <c r="Y1907" i="1"/>
  <c r="Y1908" i="1"/>
  <c r="Y1909" i="1"/>
  <c r="Y1910" i="1"/>
  <c r="Y1911" i="1"/>
  <c r="Y1912" i="1"/>
  <c r="Y1913" i="1"/>
  <c r="Y1914" i="1"/>
  <c r="Y1915" i="1"/>
  <c r="Y1916" i="1"/>
  <c r="Y1917" i="1"/>
  <c r="Y1918" i="1"/>
  <c r="Y1919" i="1"/>
  <c r="Y1920" i="1"/>
  <c r="Y1921" i="1"/>
  <c r="Y1922" i="1"/>
  <c r="Y1923" i="1"/>
  <c r="Y1924" i="1"/>
  <c r="Y1925" i="1"/>
  <c r="Y1926" i="1"/>
  <c r="Y1927" i="1"/>
  <c r="Y1928" i="1"/>
  <c r="Y1929" i="1"/>
  <c r="Y1930" i="1"/>
  <c r="Y1931" i="1"/>
  <c r="Y1932" i="1"/>
  <c r="Y1933" i="1"/>
  <c r="Y1934" i="1"/>
  <c r="Y1935" i="1"/>
  <c r="Y1936" i="1"/>
  <c r="Y1937" i="1"/>
  <c r="Y1938" i="1"/>
  <c r="Y1939" i="1"/>
  <c r="Y1940" i="1"/>
  <c r="Y1941" i="1"/>
  <c r="Y1942" i="1"/>
  <c r="Y1943" i="1"/>
  <c r="Y1944" i="1"/>
  <c r="Y1945" i="1"/>
  <c r="Y1946" i="1"/>
  <c r="Y1947" i="1"/>
  <c r="Y1948" i="1"/>
  <c r="Y1949" i="1"/>
  <c r="Y1950" i="1"/>
  <c r="Y1951" i="1"/>
  <c r="Y1952" i="1"/>
  <c r="Y1953" i="1"/>
  <c r="Y1954" i="1"/>
  <c r="Y1955" i="1"/>
  <c r="Y1956" i="1"/>
  <c r="Y1957" i="1"/>
  <c r="Y1958" i="1"/>
  <c r="Y1959" i="1"/>
  <c r="Y1960" i="1"/>
  <c r="Y1961" i="1"/>
  <c r="Y1962" i="1"/>
  <c r="Y1963" i="1"/>
  <c r="Y1964" i="1"/>
  <c r="Y1965" i="1"/>
  <c r="Y1966" i="1"/>
  <c r="Y1967" i="1"/>
  <c r="Y1968" i="1"/>
  <c r="Y1969" i="1"/>
  <c r="Y1970" i="1"/>
  <c r="Y1971" i="1"/>
  <c r="Y1972" i="1"/>
  <c r="Y1973" i="1"/>
  <c r="Y1974" i="1"/>
  <c r="Y1975" i="1"/>
  <c r="Y1976" i="1"/>
  <c r="Y1977" i="1"/>
  <c r="Y1978" i="1"/>
  <c r="Y1979" i="1"/>
  <c r="Y1980" i="1"/>
  <c r="Y1981" i="1"/>
  <c r="Y1982" i="1"/>
  <c r="Y1983" i="1"/>
  <c r="Y1984" i="1"/>
  <c r="Y1985" i="1"/>
  <c r="Y1986" i="1"/>
  <c r="Y1987" i="1"/>
  <c r="Y1988" i="1"/>
  <c r="Y1989" i="1"/>
  <c r="Y1990" i="1"/>
  <c r="Y1991" i="1"/>
  <c r="Y1992" i="1"/>
  <c r="Y1993" i="1"/>
  <c r="Y1994" i="1"/>
  <c r="Y1995" i="1"/>
  <c r="Y1996" i="1"/>
  <c r="Y1997" i="1"/>
  <c r="Y1998" i="1"/>
  <c r="Y1999" i="1"/>
  <c r="Y2000" i="1"/>
  <c r="Y2001" i="1"/>
  <c r="Y2002" i="1"/>
  <c r="Y2003" i="1"/>
  <c r="Y2004" i="1"/>
  <c r="Y2005" i="1"/>
  <c r="Y2006" i="1"/>
  <c r="Y2007" i="1"/>
  <c r="Y2008" i="1"/>
  <c r="Y2009" i="1"/>
  <c r="Y2010" i="1"/>
  <c r="Y2011" i="1"/>
  <c r="Y2012" i="1"/>
  <c r="Y2013" i="1"/>
  <c r="Y2014" i="1"/>
  <c r="Y2015" i="1"/>
  <c r="Y2016" i="1"/>
  <c r="Y2017" i="1"/>
  <c r="Y2018" i="1"/>
  <c r="Y2019" i="1"/>
  <c r="Y2020" i="1"/>
  <c r="Y2021" i="1"/>
  <c r="Y2022" i="1"/>
  <c r="Y2023" i="1"/>
  <c r="Y2024" i="1"/>
  <c r="Y2025" i="1"/>
  <c r="Y2026" i="1"/>
  <c r="Y2027" i="1"/>
  <c r="Y2028" i="1"/>
  <c r="Y2029" i="1"/>
  <c r="Y2030" i="1"/>
  <c r="Y2031" i="1"/>
  <c r="Y2032" i="1"/>
  <c r="Y2033" i="1"/>
  <c r="Y2034" i="1"/>
  <c r="Y2035" i="1"/>
  <c r="Y2036" i="1"/>
  <c r="Y2037" i="1"/>
  <c r="Y2038" i="1"/>
  <c r="Y2039" i="1"/>
  <c r="Y2040" i="1"/>
  <c r="Y2041" i="1"/>
  <c r="Y2042" i="1"/>
  <c r="Y2043" i="1"/>
  <c r="Y2044" i="1"/>
  <c r="Y2045" i="1"/>
  <c r="Y2046" i="1"/>
  <c r="Y2047" i="1"/>
  <c r="Y2048" i="1"/>
  <c r="Y2049" i="1"/>
  <c r="Y2050" i="1"/>
  <c r="Y2051" i="1"/>
  <c r="Y2052" i="1"/>
  <c r="Y2053" i="1"/>
  <c r="Y2054" i="1"/>
  <c r="Y2055" i="1"/>
  <c r="Y2056" i="1"/>
  <c r="Y2057" i="1"/>
  <c r="Y2058" i="1"/>
  <c r="Y2059" i="1"/>
  <c r="Y2060" i="1"/>
  <c r="Y2061" i="1"/>
  <c r="Y2062" i="1"/>
  <c r="Y2063" i="1"/>
  <c r="Y2064" i="1"/>
  <c r="Y2065" i="1"/>
  <c r="Y2066" i="1"/>
  <c r="Y2067" i="1"/>
  <c r="Y2068" i="1"/>
  <c r="Y2069" i="1"/>
  <c r="Y2070" i="1"/>
  <c r="Y2071" i="1"/>
  <c r="Y2072" i="1"/>
  <c r="Y2073" i="1"/>
  <c r="Y2074" i="1"/>
  <c r="Y2075" i="1"/>
  <c r="Y2076" i="1"/>
  <c r="Y2077" i="1"/>
  <c r="Y2078" i="1"/>
  <c r="Y2079" i="1"/>
  <c r="Y2080" i="1"/>
  <c r="Y2081" i="1"/>
  <c r="Y2082" i="1"/>
  <c r="Y2083" i="1"/>
  <c r="Y2084" i="1"/>
  <c r="Y2085" i="1"/>
  <c r="Y2086" i="1"/>
  <c r="Y2087" i="1"/>
  <c r="Y2088" i="1"/>
  <c r="Y2089" i="1"/>
  <c r="Y2090" i="1"/>
  <c r="Y2091" i="1"/>
  <c r="Y2092" i="1"/>
  <c r="Y2093" i="1"/>
  <c r="Y2094" i="1"/>
  <c r="Y2095" i="1"/>
  <c r="Y2096" i="1"/>
  <c r="Y2097" i="1"/>
  <c r="Y2098" i="1"/>
  <c r="Y2099" i="1"/>
  <c r="Y2100" i="1"/>
  <c r="Y2101" i="1"/>
  <c r="Y2102" i="1"/>
  <c r="Y2103" i="1"/>
  <c r="Y2104" i="1"/>
  <c r="Y2105" i="1"/>
  <c r="Y2106" i="1"/>
  <c r="Y2107" i="1"/>
  <c r="Y2108" i="1"/>
  <c r="Y2109" i="1"/>
  <c r="Y2110" i="1"/>
  <c r="Y2111" i="1"/>
  <c r="Y2112" i="1"/>
  <c r="Y2113" i="1"/>
  <c r="Y2114" i="1"/>
  <c r="Y2115" i="1"/>
  <c r="Y2116" i="1"/>
  <c r="Y2117" i="1"/>
  <c r="Y2118" i="1"/>
  <c r="Y2119" i="1"/>
  <c r="Y2120" i="1"/>
  <c r="Y2121" i="1"/>
  <c r="Y2122" i="1"/>
  <c r="Y2123" i="1"/>
  <c r="Y2124" i="1"/>
  <c r="Y2125" i="1"/>
  <c r="Y2126" i="1"/>
  <c r="Y2127" i="1"/>
  <c r="Y2128" i="1"/>
  <c r="Y2129" i="1"/>
  <c r="Y2130" i="1"/>
  <c r="Y2131" i="1"/>
  <c r="Y2132" i="1"/>
  <c r="Y2133" i="1"/>
  <c r="Y2134" i="1"/>
  <c r="Y2135" i="1"/>
  <c r="Y2136" i="1"/>
  <c r="Y2137" i="1"/>
  <c r="Y2138" i="1"/>
  <c r="Y2139" i="1"/>
  <c r="Y2140" i="1"/>
  <c r="Y2141" i="1"/>
  <c r="Y2142" i="1"/>
  <c r="Y2143" i="1"/>
  <c r="Y2144" i="1"/>
  <c r="Y2145" i="1"/>
  <c r="Y2146" i="1"/>
  <c r="Y2147" i="1"/>
  <c r="Y2148" i="1"/>
  <c r="Y2149" i="1"/>
  <c r="Y2150" i="1"/>
  <c r="Y2151" i="1"/>
  <c r="Y2152" i="1"/>
  <c r="Y2153" i="1"/>
  <c r="Y2154" i="1"/>
  <c r="Y2155" i="1"/>
  <c r="Y2156" i="1"/>
  <c r="Y2157" i="1"/>
  <c r="Y2158" i="1"/>
  <c r="Y2159" i="1"/>
  <c r="Y2160" i="1"/>
  <c r="Y2161" i="1"/>
  <c r="Y2162" i="1"/>
  <c r="Y2163" i="1"/>
  <c r="Y2164" i="1"/>
  <c r="Y2165" i="1"/>
  <c r="Y2166" i="1"/>
  <c r="Y2167" i="1"/>
  <c r="Y2168" i="1"/>
  <c r="Y2169" i="1"/>
  <c r="Y2170" i="1"/>
  <c r="Y2171" i="1"/>
  <c r="Y2172" i="1"/>
  <c r="Y2173" i="1"/>
  <c r="Y2174" i="1"/>
  <c r="Y2175" i="1"/>
  <c r="Y2176" i="1"/>
  <c r="Y2177" i="1"/>
  <c r="Y2178" i="1"/>
  <c r="Y2179" i="1"/>
  <c r="Y2180" i="1"/>
  <c r="Y2181" i="1"/>
  <c r="Y2182" i="1"/>
  <c r="Y2183" i="1"/>
  <c r="Y2184" i="1"/>
  <c r="Y2185" i="1"/>
  <c r="Y2186" i="1"/>
  <c r="Y2187" i="1"/>
  <c r="Y2188" i="1"/>
  <c r="Y2189" i="1"/>
  <c r="Y2190" i="1"/>
  <c r="Y2191" i="1"/>
  <c r="Y2192" i="1"/>
  <c r="Y2193" i="1"/>
  <c r="Y2194" i="1"/>
  <c r="Y2195" i="1"/>
  <c r="Y2196" i="1"/>
  <c r="Y2197" i="1"/>
  <c r="Y2198" i="1"/>
  <c r="Y2199" i="1"/>
  <c r="Y2200" i="1"/>
  <c r="Y2201" i="1"/>
  <c r="Y2202" i="1"/>
  <c r="Y2203" i="1"/>
  <c r="Y2204" i="1"/>
  <c r="Y2205" i="1"/>
  <c r="Y2206" i="1"/>
  <c r="Y2207" i="1"/>
  <c r="Y2208" i="1"/>
  <c r="Y2209" i="1"/>
  <c r="Y2210" i="1"/>
  <c r="Y2211" i="1"/>
  <c r="Y2212" i="1"/>
  <c r="Y2213" i="1"/>
  <c r="Y2214" i="1"/>
  <c r="Y2215" i="1"/>
  <c r="Y2216" i="1"/>
  <c r="Y2217" i="1"/>
  <c r="Y2218" i="1"/>
  <c r="Y2219" i="1"/>
  <c r="Y2220" i="1"/>
  <c r="Y2221" i="1"/>
  <c r="Y2222" i="1"/>
  <c r="Y2223" i="1"/>
  <c r="Y2224" i="1"/>
  <c r="Y2225" i="1"/>
  <c r="Y2226" i="1"/>
  <c r="Y2227" i="1"/>
  <c r="Y2228" i="1"/>
  <c r="Y2229" i="1"/>
  <c r="Y2230" i="1"/>
  <c r="Y2231" i="1"/>
  <c r="Y2232" i="1"/>
  <c r="Y2233" i="1"/>
  <c r="Y2234" i="1"/>
  <c r="Y2235" i="1"/>
  <c r="Y2236" i="1"/>
  <c r="Y2237" i="1"/>
  <c r="Y2238" i="1"/>
  <c r="Y2239" i="1"/>
  <c r="Y2240" i="1"/>
  <c r="Y2241" i="1"/>
  <c r="Y2242" i="1"/>
  <c r="Y2243" i="1"/>
  <c r="Y2244" i="1"/>
  <c r="Y2245" i="1"/>
  <c r="Y2246" i="1"/>
  <c r="Y2247" i="1"/>
  <c r="Y2248" i="1"/>
  <c r="Y2249" i="1"/>
  <c r="Y2250" i="1"/>
  <c r="Y2251" i="1"/>
  <c r="Y2252" i="1"/>
  <c r="Y2253" i="1"/>
  <c r="Y2254" i="1"/>
  <c r="Y2255" i="1"/>
  <c r="Y2256" i="1"/>
  <c r="Y2257" i="1"/>
  <c r="Y2258" i="1"/>
  <c r="Y2259" i="1"/>
  <c r="Y2260" i="1"/>
  <c r="Y2261" i="1"/>
  <c r="Y2262" i="1"/>
  <c r="Y2263" i="1"/>
  <c r="Y2264" i="1"/>
  <c r="Y2265" i="1"/>
  <c r="Y2266" i="1"/>
  <c r="Y2267" i="1"/>
  <c r="Y2268" i="1"/>
  <c r="Y2269" i="1"/>
  <c r="Y2270" i="1"/>
  <c r="Y2271" i="1"/>
  <c r="Y2272" i="1"/>
  <c r="Y2273" i="1"/>
  <c r="Y2274" i="1"/>
  <c r="Y2275" i="1"/>
  <c r="Y2276" i="1"/>
  <c r="Y2277" i="1"/>
  <c r="Y2278" i="1"/>
  <c r="Y2279" i="1"/>
  <c r="Y2280" i="1"/>
  <c r="Y2281" i="1"/>
  <c r="Y2282" i="1"/>
  <c r="Y2283" i="1"/>
  <c r="Y2284" i="1"/>
  <c r="Y2285" i="1"/>
  <c r="Y2286" i="1"/>
  <c r="Y2287" i="1"/>
  <c r="Y2288" i="1"/>
  <c r="Y2289" i="1"/>
  <c r="Y2290" i="1"/>
  <c r="Y2291" i="1"/>
  <c r="Y2292" i="1"/>
  <c r="Y2293" i="1"/>
  <c r="Y2294" i="1"/>
  <c r="Y2295" i="1"/>
  <c r="Y2296" i="1"/>
  <c r="Y2297" i="1"/>
  <c r="Y2298" i="1"/>
  <c r="Y2299" i="1"/>
  <c r="Y2300" i="1"/>
  <c r="Y2301" i="1"/>
  <c r="Y2302" i="1"/>
  <c r="Y2303" i="1"/>
  <c r="Y2304" i="1"/>
  <c r="Y2305" i="1"/>
  <c r="Y2306" i="1"/>
  <c r="Y2307" i="1"/>
  <c r="Y2308" i="1"/>
  <c r="Y2309" i="1"/>
  <c r="Y2310" i="1"/>
  <c r="Y2311" i="1"/>
  <c r="Y2312" i="1"/>
  <c r="Y2313" i="1"/>
  <c r="Y2314" i="1"/>
  <c r="Y2315" i="1"/>
  <c r="Y2316" i="1"/>
  <c r="Y2317" i="1"/>
  <c r="Y2318" i="1"/>
  <c r="Y2319" i="1"/>
  <c r="Y2320" i="1"/>
  <c r="Y2321" i="1"/>
  <c r="Y2322" i="1"/>
  <c r="Y2323" i="1"/>
  <c r="Y2324" i="1"/>
  <c r="Y2325" i="1"/>
  <c r="Y2326" i="1"/>
  <c r="Y2327" i="1"/>
  <c r="Y2328" i="1"/>
  <c r="Y2329" i="1"/>
  <c r="Y2330" i="1"/>
  <c r="Y2331" i="1"/>
  <c r="Y2332" i="1"/>
  <c r="Y2333" i="1"/>
  <c r="Y2334" i="1"/>
  <c r="Y2335" i="1"/>
  <c r="Y2336" i="1"/>
  <c r="Y2337" i="1"/>
  <c r="Y2338" i="1"/>
  <c r="Y2339" i="1"/>
  <c r="Y2340" i="1"/>
  <c r="Y2341" i="1"/>
  <c r="Y2342" i="1"/>
  <c r="Y2343" i="1"/>
  <c r="Y2344" i="1"/>
  <c r="Y2345" i="1"/>
  <c r="Y2346" i="1"/>
  <c r="Y2347" i="1"/>
  <c r="Y2348" i="1"/>
  <c r="Y2349" i="1"/>
  <c r="Y2350" i="1"/>
  <c r="Y2351" i="1"/>
  <c r="Y2352" i="1"/>
  <c r="Y2353" i="1"/>
  <c r="Y2354" i="1"/>
  <c r="Y2355" i="1"/>
  <c r="Y2356" i="1"/>
  <c r="Y2357" i="1"/>
  <c r="Y2358" i="1"/>
  <c r="Y2359" i="1"/>
  <c r="Y2360" i="1"/>
  <c r="Y2361" i="1"/>
  <c r="Y2362" i="1"/>
  <c r="Y2363" i="1"/>
  <c r="Y2364" i="1"/>
  <c r="Y2365" i="1"/>
  <c r="Y2366" i="1"/>
  <c r="Y2367" i="1"/>
  <c r="Y2368" i="1"/>
  <c r="Y2369" i="1"/>
  <c r="Y2370" i="1"/>
  <c r="Y2371" i="1"/>
  <c r="Y2372" i="1"/>
  <c r="Y2373" i="1"/>
  <c r="Y2374" i="1"/>
  <c r="Y2375" i="1"/>
  <c r="Y2376" i="1"/>
  <c r="Y2377" i="1"/>
  <c r="Y2378" i="1"/>
  <c r="Y2379" i="1"/>
  <c r="Y2380" i="1"/>
  <c r="Y2381" i="1"/>
  <c r="Y2382" i="1"/>
  <c r="Y2383" i="1"/>
  <c r="Y2384" i="1"/>
  <c r="Y2385" i="1"/>
  <c r="Y2386" i="1"/>
  <c r="Y2387" i="1"/>
  <c r="Y2388" i="1"/>
  <c r="Y2389" i="1"/>
  <c r="Y2390" i="1"/>
  <c r="Y2391" i="1"/>
  <c r="Y2392" i="1"/>
  <c r="Y2393" i="1"/>
  <c r="Y2394" i="1"/>
  <c r="Y2395" i="1"/>
  <c r="Y2396" i="1"/>
  <c r="Y2397" i="1"/>
  <c r="Y2398" i="1"/>
  <c r="Y2399" i="1"/>
  <c r="Y2400" i="1"/>
  <c r="Y2401" i="1"/>
  <c r="Y2402" i="1"/>
  <c r="Y2403" i="1"/>
  <c r="Y2404" i="1"/>
  <c r="Y2405" i="1"/>
  <c r="Y2406" i="1"/>
  <c r="Y2407" i="1"/>
  <c r="Y2408" i="1"/>
  <c r="Y2409" i="1"/>
  <c r="Y2410" i="1"/>
  <c r="Y2411" i="1"/>
  <c r="Y2412" i="1"/>
  <c r="Y2413" i="1"/>
  <c r="Y2414" i="1"/>
  <c r="Y2415" i="1"/>
  <c r="Y2416" i="1"/>
  <c r="Y2417" i="1"/>
  <c r="Y2418" i="1"/>
  <c r="Y2419" i="1"/>
  <c r="Y2420" i="1"/>
  <c r="Y2421" i="1"/>
  <c r="Y2422" i="1"/>
  <c r="Y2423" i="1"/>
  <c r="Y2424" i="1"/>
  <c r="Y2425" i="1"/>
  <c r="Y2426" i="1"/>
  <c r="Y2427" i="1"/>
  <c r="Y2428" i="1"/>
  <c r="Y2429" i="1"/>
  <c r="Y2430" i="1"/>
  <c r="Y2431" i="1"/>
  <c r="Y2432" i="1"/>
  <c r="Y2433" i="1"/>
  <c r="Y2434" i="1"/>
  <c r="Y2435" i="1"/>
  <c r="Y2436" i="1"/>
  <c r="Y2437" i="1"/>
  <c r="Y2438" i="1"/>
  <c r="Y2439" i="1"/>
  <c r="Y2440" i="1"/>
  <c r="Y2441" i="1"/>
  <c r="Y2442" i="1"/>
  <c r="Y2443" i="1"/>
  <c r="Y2444" i="1"/>
  <c r="Y2445" i="1"/>
  <c r="Y2446" i="1"/>
  <c r="Y2447" i="1"/>
  <c r="Y2448" i="1"/>
  <c r="Y2449" i="1"/>
  <c r="Y2450" i="1"/>
  <c r="Y2451" i="1"/>
  <c r="Y2452" i="1"/>
  <c r="Y2453" i="1"/>
  <c r="Y2454" i="1"/>
  <c r="Y2455" i="1"/>
  <c r="Y2456" i="1"/>
  <c r="Y2457" i="1"/>
  <c r="Y2458" i="1"/>
  <c r="Y2459" i="1"/>
  <c r="Y2460" i="1"/>
  <c r="Y2461" i="1"/>
  <c r="Y2462" i="1"/>
  <c r="Y2463" i="1"/>
  <c r="Y2464" i="1"/>
  <c r="Y2465" i="1"/>
  <c r="Y2466" i="1"/>
  <c r="Y2467" i="1"/>
  <c r="Y2468" i="1"/>
  <c r="Y2469" i="1"/>
  <c r="Y2470" i="1"/>
  <c r="Y2471" i="1"/>
  <c r="Y2472" i="1"/>
  <c r="Y2473" i="1"/>
  <c r="Y2474" i="1"/>
  <c r="Y2475" i="1"/>
  <c r="Y2476" i="1"/>
  <c r="Y2477" i="1"/>
  <c r="Y2478" i="1"/>
  <c r="Y2479" i="1"/>
  <c r="Y2480" i="1"/>
  <c r="Y2481" i="1"/>
  <c r="Y2482" i="1"/>
  <c r="Y2483" i="1"/>
  <c r="Y2484" i="1"/>
  <c r="Y2485" i="1"/>
  <c r="Y2486" i="1"/>
  <c r="Y2487" i="1"/>
  <c r="Y2488" i="1"/>
  <c r="Y2489" i="1"/>
  <c r="Y2490" i="1"/>
  <c r="Y2491" i="1"/>
  <c r="Y2492" i="1"/>
  <c r="Y2493" i="1"/>
  <c r="Y2494" i="1"/>
  <c r="Y2495" i="1"/>
  <c r="Y2496" i="1"/>
  <c r="Y2497" i="1"/>
  <c r="Y2498" i="1"/>
  <c r="Y2499" i="1"/>
  <c r="Y2500" i="1"/>
  <c r="Y2501" i="1"/>
  <c r="Y2502" i="1"/>
  <c r="Y2503" i="1"/>
  <c r="Y2504" i="1"/>
  <c r="Y2505" i="1"/>
  <c r="Y2506" i="1"/>
  <c r="Y2507" i="1"/>
  <c r="Y2508" i="1"/>
  <c r="Y2509" i="1"/>
  <c r="Y2510" i="1"/>
  <c r="Y2511" i="1"/>
  <c r="Y2512" i="1"/>
  <c r="Y2513" i="1"/>
  <c r="Y2514" i="1"/>
  <c r="Y2515" i="1"/>
  <c r="Y2516" i="1"/>
  <c r="Y2517" i="1"/>
  <c r="Y2518" i="1"/>
  <c r="Y2519" i="1"/>
  <c r="Y2520" i="1"/>
  <c r="Y2521" i="1"/>
  <c r="Y2522" i="1"/>
  <c r="Y2523" i="1"/>
  <c r="Y2524" i="1"/>
  <c r="Y2525" i="1"/>
  <c r="Y2526" i="1"/>
  <c r="Y2527" i="1"/>
  <c r="Y2528" i="1"/>
  <c r="Y2529" i="1"/>
  <c r="Y2530" i="1"/>
  <c r="Y2531" i="1"/>
  <c r="Y2532" i="1"/>
  <c r="Y2533" i="1"/>
  <c r="Y2534" i="1"/>
  <c r="Y2535" i="1"/>
  <c r="Y2536" i="1"/>
  <c r="Y2537" i="1"/>
  <c r="Y2538" i="1"/>
  <c r="Y2539" i="1"/>
  <c r="Y2540" i="1"/>
  <c r="Y2541" i="1"/>
  <c r="Y2542" i="1"/>
  <c r="Y2543" i="1"/>
  <c r="Y2544" i="1"/>
  <c r="Y2545" i="1"/>
  <c r="Y2546" i="1"/>
  <c r="Y2547" i="1"/>
  <c r="Y2548" i="1"/>
  <c r="Y2549" i="1"/>
  <c r="Y2550" i="1"/>
  <c r="Y2551" i="1"/>
  <c r="Y2552" i="1"/>
  <c r="Y2553" i="1"/>
  <c r="Y2554" i="1"/>
  <c r="Y2555" i="1"/>
  <c r="Y2556" i="1"/>
  <c r="Y2557" i="1"/>
  <c r="Y2558" i="1"/>
  <c r="Y2559" i="1"/>
  <c r="Y2560" i="1"/>
  <c r="Y2561" i="1"/>
  <c r="Y2562" i="1"/>
  <c r="Y2563" i="1"/>
  <c r="Y2564" i="1"/>
  <c r="Y2565" i="1"/>
  <c r="Y2566" i="1"/>
  <c r="Y2567" i="1"/>
  <c r="Y2568" i="1"/>
  <c r="Y2569" i="1"/>
  <c r="Y2570" i="1"/>
  <c r="Y2571" i="1"/>
  <c r="Y2572" i="1"/>
  <c r="Y2573" i="1"/>
  <c r="Y2574" i="1"/>
  <c r="Y2575" i="1"/>
  <c r="Y2576" i="1"/>
  <c r="Y2577" i="1"/>
  <c r="Y2578" i="1"/>
  <c r="Y2579" i="1"/>
  <c r="Y2580" i="1"/>
  <c r="Y2581" i="1"/>
  <c r="Y2582" i="1"/>
  <c r="Y2583" i="1"/>
  <c r="Y2584" i="1"/>
  <c r="Y2585" i="1"/>
  <c r="Y2586" i="1"/>
  <c r="Y2587" i="1"/>
  <c r="Y2588" i="1"/>
  <c r="Y2589" i="1"/>
  <c r="Y2590" i="1"/>
  <c r="Y2591" i="1"/>
  <c r="Y2592" i="1"/>
  <c r="Y2593" i="1"/>
  <c r="Y2594" i="1"/>
  <c r="Y2595" i="1"/>
  <c r="Y2596" i="1"/>
  <c r="Y2597" i="1"/>
  <c r="Y2598" i="1"/>
  <c r="Y2599" i="1"/>
  <c r="Y2600" i="1"/>
  <c r="Y2601" i="1"/>
  <c r="Y2602" i="1"/>
  <c r="Y2603" i="1"/>
  <c r="Y2604" i="1"/>
  <c r="Y2605" i="1"/>
  <c r="Y2606" i="1"/>
  <c r="Y2607" i="1"/>
  <c r="Y2608" i="1"/>
  <c r="Y2609" i="1"/>
  <c r="Y2610" i="1"/>
  <c r="Y2611" i="1"/>
  <c r="Y2612" i="1"/>
  <c r="Y2613" i="1"/>
  <c r="Y2614" i="1"/>
  <c r="Y2615" i="1"/>
  <c r="Y2616" i="1"/>
  <c r="Y2617" i="1"/>
  <c r="Y2618" i="1"/>
  <c r="Y2619" i="1"/>
  <c r="Y2620" i="1"/>
  <c r="Y2621" i="1"/>
  <c r="Y2622" i="1"/>
  <c r="Y2623" i="1"/>
  <c r="Y2624" i="1"/>
  <c r="Y2625" i="1"/>
  <c r="Y2626" i="1"/>
  <c r="Y2627" i="1"/>
  <c r="Y2628" i="1"/>
  <c r="Y2629" i="1"/>
  <c r="Y2630" i="1"/>
  <c r="Y2631" i="1"/>
  <c r="Y2632" i="1"/>
  <c r="Y2633" i="1"/>
  <c r="Y2634" i="1"/>
  <c r="Y2635" i="1"/>
  <c r="Y2636" i="1"/>
  <c r="Y2637" i="1"/>
  <c r="Y2638" i="1"/>
  <c r="Y2639" i="1"/>
  <c r="Y2640" i="1"/>
  <c r="Y2641" i="1"/>
  <c r="Y2642" i="1"/>
  <c r="Y2643" i="1"/>
  <c r="Y2644" i="1"/>
  <c r="Y2645" i="1"/>
  <c r="Y2646" i="1"/>
  <c r="Y2647" i="1"/>
  <c r="Y2648" i="1"/>
  <c r="Y2649" i="1"/>
  <c r="Y2650" i="1"/>
  <c r="Y2651" i="1"/>
  <c r="Y2652" i="1"/>
  <c r="Y2653" i="1"/>
  <c r="Y2654" i="1"/>
  <c r="Y2655" i="1"/>
  <c r="Y2656" i="1"/>
  <c r="Y2657" i="1"/>
  <c r="Y2658" i="1"/>
  <c r="Y2659" i="1"/>
  <c r="Y2660" i="1"/>
  <c r="Y2661" i="1"/>
  <c r="Y2662" i="1"/>
  <c r="Y2663" i="1"/>
  <c r="Y2664" i="1"/>
  <c r="Y2665" i="1"/>
  <c r="Y2666" i="1"/>
  <c r="Y2667" i="1"/>
  <c r="Y2668" i="1"/>
  <c r="Y2669" i="1"/>
  <c r="Y2670" i="1"/>
  <c r="Y2671" i="1"/>
  <c r="Y2672" i="1"/>
  <c r="Y2673" i="1"/>
  <c r="Y2674" i="1"/>
  <c r="Y2675" i="1"/>
  <c r="Y2676" i="1"/>
  <c r="Y2677" i="1"/>
  <c r="Y2678" i="1"/>
  <c r="Y2679" i="1"/>
  <c r="Y2680" i="1"/>
  <c r="Y2681" i="1"/>
  <c r="Y2682" i="1"/>
  <c r="Y2683" i="1"/>
  <c r="Y2684" i="1"/>
  <c r="Y2685" i="1"/>
  <c r="Y2686" i="1"/>
  <c r="Y2687" i="1"/>
  <c r="Y2688" i="1"/>
  <c r="Y2689" i="1"/>
  <c r="Y2690" i="1"/>
  <c r="Y2691" i="1"/>
  <c r="Y2692" i="1"/>
  <c r="Y2693" i="1"/>
  <c r="Y2694" i="1"/>
  <c r="Y2695" i="1"/>
  <c r="Y2696" i="1"/>
  <c r="Y2697" i="1"/>
  <c r="Y2698" i="1"/>
  <c r="Y2699" i="1"/>
  <c r="Y2700" i="1"/>
  <c r="Y2701" i="1"/>
  <c r="Y2702" i="1"/>
  <c r="Y2703" i="1"/>
  <c r="Y2704" i="1"/>
  <c r="Y2705" i="1"/>
  <c r="Y2706" i="1"/>
  <c r="Y2707" i="1"/>
  <c r="Y2708" i="1"/>
  <c r="Y2709" i="1"/>
  <c r="Y2710" i="1"/>
  <c r="Y2711" i="1"/>
  <c r="Y2712" i="1"/>
  <c r="Y2713" i="1"/>
  <c r="Y2714" i="1"/>
  <c r="Y2715" i="1"/>
  <c r="Y2716" i="1"/>
  <c r="Y2717" i="1"/>
  <c r="Y2718" i="1"/>
  <c r="Y2719" i="1"/>
  <c r="Y2720" i="1"/>
  <c r="Y2721" i="1"/>
  <c r="Y2722" i="1"/>
  <c r="Y2723" i="1"/>
  <c r="Y2724" i="1"/>
  <c r="Y2725" i="1"/>
  <c r="Y2726" i="1"/>
  <c r="Y2727" i="1"/>
  <c r="Y2728" i="1"/>
  <c r="Y2729" i="1"/>
  <c r="Y2730" i="1"/>
  <c r="Y2731" i="1"/>
  <c r="Y2732" i="1"/>
  <c r="Y2733" i="1"/>
  <c r="Y2734" i="1"/>
  <c r="Y2735" i="1"/>
  <c r="Y2736" i="1"/>
  <c r="Y2737" i="1"/>
  <c r="Y2738" i="1"/>
  <c r="Y2739" i="1"/>
  <c r="Y2740" i="1"/>
  <c r="Y2741" i="1"/>
  <c r="Y2742" i="1"/>
  <c r="Y2743" i="1"/>
  <c r="Y2744" i="1"/>
  <c r="Y2745" i="1"/>
  <c r="Y2746" i="1"/>
  <c r="Y2747" i="1"/>
  <c r="Y2748" i="1"/>
  <c r="Y2749" i="1"/>
  <c r="Y2750" i="1"/>
  <c r="Y2751" i="1"/>
  <c r="Y2752" i="1"/>
  <c r="Y2753" i="1"/>
  <c r="Y2754" i="1"/>
  <c r="Y2755" i="1"/>
  <c r="Y2756" i="1"/>
  <c r="Y2757" i="1"/>
  <c r="Y2758" i="1"/>
  <c r="Y2759" i="1"/>
  <c r="Y2760" i="1"/>
  <c r="Y2761" i="1"/>
  <c r="Y2762" i="1"/>
  <c r="Y2763" i="1"/>
  <c r="Y2764" i="1"/>
  <c r="Y2765" i="1"/>
  <c r="Y2766" i="1"/>
  <c r="Y2767" i="1"/>
  <c r="Y2768" i="1"/>
  <c r="Y2769" i="1"/>
  <c r="Y2770" i="1"/>
  <c r="Y2771" i="1"/>
  <c r="Y2772" i="1"/>
  <c r="Y2773" i="1"/>
  <c r="Y2774" i="1"/>
  <c r="Y2775" i="1"/>
  <c r="Y2776" i="1"/>
  <c r="Y2777" i="1"/>
  <c r="Y2778" i="1"/>
  <c r="Y2779" i="1"/>
  <c r="Y2780" i="1"/>
  <c r="Y2781" i="1"/>
  <c r="Y2782" i="1"/>
  <c r="Y2783" i="1"/>
  <c r="Y2784" i="1"/>
  <c r="Y2785" i="1"/>
  <c r="Y2786" i="1"/>
  <c r="Y2787" i="1"/>
  <c r="Y2788" i="1"/>
  <c r="Y2789" i="1"/>
  <c r="Y2790" i="1"/>
  <c r="Y2791" i="1"/>
  <c r="Y2792" i="1"/>
  <c r="Y2793" i="1"/>
  <c r="Y2794" i="1"/>
  <c r="Y2795" i="1"/>
  <c r="Y2796" i="1"/>
  <c r="Y2797" i="1"/>
  <c r="Y2798" i="1"/>
  <c r="Y2799" i="1"/>
  <c r="Y2800" i="1"/>
  <c r="Y2801" i="1"/>
  <c r="Y2802" i="1"/>
  <c r="Y2803" i="1"/>
  <c r="Y2804" i="1"/>
  <c r="Y2805" i="1"/>
  <c r="Y2806" i="1"/>
  <c r="Y2807" i="1"/>
  <c r="Y2808" i="1"/>
  <c r="Y2809" i="1"/>
  <c r="Y2810" i="1"/>
  <c r="Y2811" i="1"/>
  <c r="Y2812" i="1"/>
  <c r="Y2813" i="1"/>
  <c r="Y2814" i="1"/>
  <c r="Y2815" i="1"/>
  <c r="Y2816" i="1"/>
  <c r="Y2817" i="1"/>
  <c r="Y2818" i="1"/>
  <c r="Y2819" i="1"/>
  <c r="Y2820" i="1"/>
  <c r="Y2821" i="1"/>
  <c r="Y2822" i="1"/>
  <c r="Y2823" i="1"/>
  <c r="Y2824" i="1"/>
  <c r="Y2825" i="1"/>
  <c r="Y2826" i="1"/>
  <c r="Y2827" i="1"/>
  <c r="Y2828" i="1"/>
  <c r="Y2829" i="1"/>
  <c r="Y2830" i="1"/>
  <c r="Y2831" i="1"/>
  <c r="Y2832" i="1"/>
  <c r="Y2833" i="1"/>
  <c r="Y2834" i="1"/>
  <c r="Y2835" i="1"/>
  <c r="Y2836" i="1"/>
  <c r="Y2837" i="1"/>
  <c r="Y2838" i="1"/>
  <c r="Y2839" i="1"/>
  <c r="Y2840" i="1"/>
  <c r="Y2841" i="1"/>
  <c r="Y2842" i="1"/>
  <c r="Y2843" i="1"/>
  <c r="Y2844" i="1"/>
  <c r="Y2845" i="1"/>
  <c r="Y2846" i="1"/>
  <c r="Y2847" i="1"/>
  <c r="Y2848" i="1"/>
  <c r="Y2849" i="1"/>
  <c r="Y2850" i="1"/>
  <c r="Y2851" i="1"/>
  <c r="Y2852" i="1"/>
  <c r="Y2853" i="1"/>
  <c r="Y2854" i="1"/>
  <c r="Y2855" i="1"/>
  <c r="Y2856" i="1"/>
  <c r="Y2857" i="1"/>
  <c r="Y2858" i="1"/>
  <c r="Y2859" i="1"/>
  <c r="Y2860" i="1"/>
  <c r="Y2861" i="1"/>
  <c r="Y2862" i="1"/>
  <c r="Y2863" i="1"/>
  <c r="Y2864" i="1"/>
  <c r="Y2865" i="1"/>
  <c r="Y2866" i="1"/>
  <c r="Y2867" i="1"/>
  <c r="Y2868" i="1"/>
  <c r="Y2869" i="1"/>
  <c r="Y2870" i="1"/>
  <c r="Y2871" i="1"/>
  <c r="Y2872" i="1"/>
  <c r="Y2873" i="1"/>
  <c r="Y2874" i="1"/>
  <c r="Y2875" i="1"/>
  <c r="Y2876" i="1"/>
  <c r="Y2877" i="1"/>
  <c r="Y2878" i="1"/>
  <c r="Y2879" i="1"/>
  <c r="Y2880" i="1"/>
  <c r="Y2881" i="1"/>
  <c r="Y2882" i="1"/>
  <c r="Y2883" i="1"/>
  <c r="Y2884" i="1"/>
  <c r="Y2885" i="1"/>
  <c r="Y2886" i="1"/>
  <c r="Y2887" i="1"/>
  <c r="Y2888" i="1"/>
  <c r="Y2889" i="1"/>
  <c r="Y2890" i="1"/>
  <c r="Y2891" i="1"/>
  <c r="Y2892" i="1"/>
  <c r="Y2893" i="1"/>
  <c r="Y2894" i="1"/>
  <c r="Y2895" i="1"/>
  <c r="Y2896" i="1"/>
  <c r="Y2897" i="1"/>
  <c r="Y2898" i="1"/>
  <c r="Y2899" i="1"/>
  <c r="Y2900" i="1"/>
  <c r="Y2901" i="1"/>
  <c r="Y2902" i="1"/>
  <c r="Y2903" i="1"/>
  <c r="Y2904" i="1"/>
  <c r="Y2905" i="1"/>
  <c r="Y2906" i="1"/>
  <c r="Y2907" i="1"/>
  <c r="Y2908" i="1"/>
  <c r="Y2909" i="1"/>
  <c r="Y2910" i="1"/>
  <c r="Y2911" i="1"/>
  <c r="Y2912" i="1"/>
  <c r="Y2913" i="1"/>
  <c r="Y2914" i="1"/>
  <c r="Y2915" i="1"/>
  <c r="Y2916" i="1"/>
  <c r="Y2917" i="1"/>
  <c r="Y2918" i="1"/>
  <c r="Y2919" i="1"/>
  <c r="Y2920" i="1"/>
  <c r="Y2921" i="1"/>
  <c r="Y2922" i="1"/>
  <c r="Y2923" i="1"/>
  <c r="Y2924" i="1"/>
  <c r="Y2925" i="1"/>
  <c r="Y2926" i="1"/>
  <c r="Y2927" i="1"/>
  <c r="Y2928" i="1"/>
  <c r="Y2929" i="1"/>
  <c r="Y2930" i="1"/>
  <c r="Y2931" i="1"/>
  <c r="Y2932" i="1"/>
  <c r="Y2933" i="1"/>
  <c r="Y2934" i="1"/>
  <c r="Y2935" i="1"/>
  <c r="Y2936" i="1"/>
  <c r="Y2937" i="1"/>
  <c r="Y2938" i="1"/>
  <c r="Y2939" i="1"/>
  <c r="Y2940" i="1"/>
  <c r="Y2941" i="1"/>
  <c r="Y2942" i="1"/>
  <c r="Y2943" i="1"/>
  <c r="Y2944" i="1"/>
  <c r="Y2945" i="1"/>
  <c r="Y2946" i="1"/>
  <c r="Y2947" i="1"/>
  <c r="Y2948" i="1"/>
  <c r="Y2949" i="1"/>
  <c r="Y2950" i="1"/>
  <c r="Y2951" i="1"/>
  <c r="Y2952" i="1"/>
  <c r="Y2953" i="1"/>
  <c r="Y2954" i="1"/>
  <c r="Y2955" i="1"/>
  <c r="Y2956" i="1"/>
  <c r="Y2957" i="1"/>
  <c r="Y2958" i="1"/>
  <c r="Y2959" i="1"/>
  <c r="Y2960" i="1"/>
  <c r="Y2961" i="1"/>
  <c r="Y2962" i="1"/>
  <c r="Y2963" i="1"/>
  <c r="Y2964" i="1"/>
  <c r="Y2965" i="1"/>
  <c r="Y2966" i="1"/>
  <c r="Y2967" i="1"/>
  <c r="Y2968" i="1"/>
  <c r="Y2969" i="1"/>
  <c r="Y2970" i="1"/>
  <c r="Y2971" i="1"/>
  <c r="Y2972" i="1"/>
  <c r="Y2973" i="1"/>
  <c r="Y2974" i="1"/>
  <c r="Y2975" i="1"/>
  <c r="Y2976" i="1"/>
  <c r="Y2977" i="1"/>
  <c r="Y2978" i="1"/>
  <c r="Y2979" i="1"/>
  <c r="Y2980" i="1"/>
  <c r="Y2981" i="1"/>
  <c r="Y2982" i="1"/>
  <c r="Y2983" i="1"/>
  <c r="Y2984" i="1"/>
  <c r="Y2985" i="1"/>
  <c r="Y2986" i="1"/>
  <c r="Y2987" i="1"/>
  <c r="Y2988" i="1"/>
  <c r="Y2989" i="1"/>
  <c r="Y2990" i="1"/>
  <c r="Y2991" i="1"/>
  <c r="Y2992" i="1"/>
  <c r="Y2993" i="1"/>
  <c r="Y2994" i="1"/>
  <c r="Y2995" i="1"/>
  <c r="Y2996" i="1"/>
  <c r="Y2997" i="1"/>
  <c r="Y2998" i="1"/>
  <c r="Y2999" i="1"/>
  <c r="Y3000" i="1"/>
  <c r="Y3001" i="1"/>
  <c r="Y3002" i="1"/>
  <c r="Y3003" i="1"/>
  <c r="Y3004" i="1"/>
  <c r="Y3005" i="1"/>
  <c r="Y3006" i="1"/>
  <c r="Y3007" i="1"/>
  <c r="Y3008" i="1"/>
  <c r="Y3009" i="1"/>
  <c r="Y3010" i="1"/>
  <c r="Y3011" i="1"/>
  <c r="Y3012" i="1"/>
  <c r="Y3013" i="1"/>
  <c r="Y3014" i="1"/>
  <c r="Y3015" i="1"/>
  <c r="Y3016" i="1"/>
  <c r="Y3017" i="1"/>
  <c r="Y3018" i="1"/>
  <c r="Y3019" i="1"/>
  <c r="Y3020" i="1"/>
  <c r="Y3021" i="1"/>
  <c r="Y3022" i="1"/>
  <c r="Y3023" i="1"/>
  <c r="Y3024" i="1"/>
  <c r="Y3025" i="1"/>
  <c r="Y3026" i="1"/>
  <c r="Y3027" i="1"/>
  <c r="Y3028" i="1"/>
  <c r="Y3029" i="1"/>
  <c r="Y3030" i="1"/>
  <c r="Y3031" i="1"/>
  <c r="Y3032" i="1"/>
  <c r="Y3033" i="1"/>
  <c r="Y3034" i="1"/>
  <c r="Y3035" i="1"/>
  <c r="Y3036" i="1"/>
  <c r="Y3037" i="1"/>
  <c r="Y3038" i="1"/>
  <c r="Y3039" i="1"/>
  <c r="Y3040" i="1"/>
  <c r="Y3041" i="1"/>
  <c r="Y3042" i="1"/>
  <c r="Y3043" i="1"/>
  <c r="Y3044" i="1"/>
  <c r="Y3045" i="1"/>
  <c r="Y3046" i="1"/>
  <c r="Y3047" i="1"/>
  <c r="Y3048" i="1"/>
  <c r="Y3049" i="1"/>
  <c r="Y3050" i="1"/>
  <c r="Y3051" i="1"/>
  <c r="Y3052" i="1"/>
  <c r="Y3053" i="1"/>
  <c r="Y3054" i="1"/>
  <c r="Y3055" i="1"/>
  <c r="Y3056" i="1"/>
  <c r="Y3057" i="1"/>
  <c r="Y3058" i="1"/>
  <c r="Y3059" i="1"/>
  <c r="Y3060" i="1"/>
  <c r="Y3061" i="1"/>
  <c r="Y3062" i="1"/>
  <c r="Y3063" i="1"/>
  <c r="Y3064" i="1"/>
  <c r="Y3065" i="1"/>
  <c r="Y3066" i="1"/>
  <c r="Y3067" i="1"/>
  <c r="Y3068" i="1"/>
  <c r="Y3069" i="1"/>
  <c r="Y3070" i="1"/>
  <c r="Y3071" i="1"/>
  <c r="Y3072" i="1"/>
  <c r="Y3073" i="1"/>
  <c r="Y3074" i="1"/>
  <c r="Y3075" i="1"/>
  <c r="Y3076" i="1"/>
  <c r="Y3077" i="1"/>
  <c r="Y3078" i="1"/>
  <c r="Y3079" i="1"/>
  <c r="Y3080" i="1"/>
  <c r="Y3081" i="1"/>
  <c r="Y3082" i="1"/>
  <c r="Y3083" i="1"/>
  <c r="Y3084" i="1"/>
  <c r="Y3085" i="1"/>
  <c r="Y3086" i="1"/>
  <c r="Y3087" i="1"/>
  <c r="Y3088" i="1"/>
  <c r="Y3089" i="1"/>
  <c r="Y3090" i="1"/>
  <c r="Y3091" i="1"/>
  <c r="Y3092" i="1"/>
  <c r="Y3093" i="1"/>
  <c r="Y3094" i="1"/>
  <c r="Y3095" i="1"/>
  <c r="Y3096" i="1"/>
  <c r="Y3097" i="1"/>
  <c r="Y3098" i="1"/>
  <c r="Y3099" i="1"/>
  <c r="Y3100" i="1"/>
  <c r="Y3101" i="1"/>
  <c r="Y3102" i="1"/>
  <c r="Y3103" i="1"/>
  <c r="Y3104" i="1"/>
  <c r="Y3105" i="1"/>
  <c r="Y3106" i="1"/>
  <c r="Y3107" i="1"/>
  <c r="Y3108" i="1"/>
  <c r="Y3109" i="1"/>
  <c r="Y3110" i="1"/>
  <c r="Y3111" i="1"/>
  <c r="Y3112" i="1"/>
  <c r="Y3113" i="1"/>
  <c r="Y3114" i="1"/>
  <c r="Y3115" i="1"/>
  <c r="Y3116" i="1"/>
  <c r="Y3117" i="1"/>
  <c r="Y3118" i="1"/>
  <c r="Y3119" i="1"/>
  <c r="Y3120" i="1"/>
  <c r="Y3121" i="1"/>
  <c r="Y3122" i="1"/>
  <c r="Y3123" i="1"/>
  <c r="Y3124" i="1"/>
  <c r="Y3125" i="1"/>
  <c r="Y3126" i="1"/>
  <c r="Y3127" i="1"/>
  <c r="Y3128" i="1"/>
  <c r="Y3129" i="1"/>
  <c r="Y3130" i="1"/>
  <c r="Y3131" i="1"/>
  <c r="Y3132" i="1"/>
  <c r="Y3133" i="1"/>
  <c r="Y3134" i="1"/>
  <c r="Y3135" i="1"/>
  <c r="Y3136" i="1"/>
  <c r="Y3137" i="1"/>
  <c r="Y3138" i="1"/>
  <c r="Y3139" i="1"/>
  <c r="Y3140" i="1"/>
  <c r="Y3141" i="1"/>
  <c r="Y3142" i="1"/>
  <c r="Y3143" i="1"/>
  <c r="Y3144" i="1"/>
  <c r="Y3145" i="1"/>
  <c r="Y3146" i="1"/>
  <c r="Y3147" i="1"/>
  <c r="Y3148" i="1"/>
  <c r="Y3149" i="1"/>
  <c r="Y3150" i="1"/>
  <c r="Y3151" i="1"/>
  <c r="Y3152" i="1"/>
  <c r="Y3153" i="1"/>
  <c r="Y3154" i="1"/>
  <c r="Y3155" i="1"/>
  <c r="Y3156" i="1"/>
  <c r="Y3157" i="1"/>
  <c r="Y3158" i="1"/>
  <c r="Y3159" i="1"/>
  <c r="Y3160" i="1"/>
  <c r="Y3161" i="1"/>
  <c r="Y3162" i="1"/>
  <c r="Y3163" i="1"/>
  <c r="Y3164" i="1"/>
  <c r="Y3165" i="1"/>
  <c r="Y3166" i="1"/>
  <c r="Y3167" i="1"/>
  <c r="Y3168" i="1"/>
  <c r="Y3169" i="1"/>
  <c r="Y3170" i="1"/>
  <c r="Y3171" i="1"/>
  <c r="Y3172" i="1"/>
  <c r="Y3173" i="1"/>
  <c r="Y3174" i="1"/>
  <c r="Y3175" i="1"/>
  <c r="Y3176" i="1"/>
  <c r="Y3177" i="1"/>
  <c r="Y3178" i="1"/>
  <c r="Y3179" i="1"/>
  <c r="Y3180" i="1"/>
  <c r="Y3181" i="1"/>
  <c r="Y3182" i="1"/>
  <c r="Y3183" i="1"/>
  <c r="Y3184" i="1"/>
  <c r="Y3185" i="1"/>
  <c r="Y3186" i="1"/>
  <c r="Y3187" i="1"/>
  <c r="Y3188" i="1"/>
  <c r="Y3189" i="1"/>
  <c r="Y3190" i="1"/>
  <c r="Y3191" i="1"/>
  <c r="Y3192" i="1"/>
  <c r="Y3193" i="1"/>
  <c r="Y3194" i="1"/>
  <c r="Y3195" i="1"/>
  <c r="Y3196" i="1"/>
  <c r="Y3197" i="1"/>
  <c r="Y3198" i="1"/>
  <c r="Y3199" i="1"/>
  <c r="Y3200" i="1"/>
  <c r="Y3201" i="1"/>
  <c r="Y3202" i="1"/>
  <c r="Y3203" i="1"/>
  <c r="Y3204" i="1"/>
  <c r="Y3205" i="1"/>
  <c r="Y3206" i="1"/>
  <c r="Y3207" i="1"/>
  <c r="Y3208" i="1"/>
  <c r="Y3209" i="1"/>
  <c r="Y3210" i="1"/>
  <c r="Y3211" i="1"/>
  <c r="Y3212" i="1"/>
  <c r="Y3213" i="1"/>
  <c r="Y3214" i="1"/>
  <c r="Y3215" i="1"/>
  <c r="Y3216" i="1"/>
  <c r="Y3217" i="1"/>
  <c r="Y3218" i="1"/>
  <c r="Y3219" i="1"/>
  <c r="Y3220" i="1"/>
  <c r="Y3221" i="1"/>
  <c r="Y3222" i="1"/>
  <c r="Y3223" i="1"/>
  <c r="Y3224" i="1"/>
  <c r="Y3225" i="1"/>
  <c r="Y3226" i="1"/>
  <c r="Y3227" i="1"/>
  <c r="Y3228" i="1"/>
  <c r="Y3229" i="1"/>
  <c r="Y3230" i="1"/>
  <c r="Y3231" i="1"/>
  <c r="Y3232" i="1"/>
  <c r="Y3233" i="1"/>
  <c r="Y3234" i="1"/>
  <c r="Y3235" i="1"/>
  <c r="Y3236" i="1"/>
  <c r="Y3237" i="1"/>
  <c r="Y3238" i="1"/>
  <c r="Y3239" i="1"/>
  <c r="Y3240" i="1"/>
  <c r="Y3241" i="1"/>
  <c r="Y3242" i="1"/>
  <c r="Y3243" i="1"/>
  <c r="Y3244" i="1"/>
  <c r="Y3245" i="1"/>
  <c r="Y3246" i="1"/>
  <c r="Y3247" i="1"/>
  <c r="Y3248" i="1"/>
  <c r="Y3249" i="1"/>
  <c r="Y3250" i="1"/>
  <c r="Y3251" i="1"/>
  <c r="Y3252" i="1"/>
  <c r="Y3253" i="1"/>
  <c r="Y3254" i="1"/>
  <c r="Y3255" i="1"/>
  <c r="Y3256" i="1"/>
  <c r="Y3257" i="1"/>
  <c r="Y3258" i="1"/>
  <c r="Y3259" i="1"/>
  <c r="Y3260" i="1"/>
  <c r="Y3261" i="1"/>
  <c r="Y3262" i="1"/>
  <c r="Y3263" i="1"/>
  <c r="Y3264" i="1"/>
  <c r="Y3265" i="1"/>
  <c r="Y3266" i="1"/>
  <c r="Y3267" i="1"/>
  <c r="Y3268" i="1"/>
  <c r="Y3269" i="1"/>
  <c r="Y3270" i="1"/>
  <c r="Y3271" i="1"/>
  <c r="Y3272" i="1"/>
  <c r="Y3273" i="1"/>
  <c r="Y3274" i="1"/>
  <c r="Y3275" i="1"/>
  <c r="Y3276" i="1"/>
  <c r="Y3277" i="1"/>
  <c r="Y3278" i="1"/>
  <c r="Y3279" i="1"/>
  <c r="Y3280" i="1"/>
  <c r="Y3281" i="1"/>
  <c r="Y3282" i="1"/>
  <c r="Y3283" i="1"/>
  <c r="Y3284" i="1"/>
  <c r="Y3285" i="1"/>
  <c r="Y3286" i="1"/>
  <c r="Y3287" i="1"/>
  <c r="Y3288" i="1"/>
  <c r="Y3289" i="1"/>
  <c r="Y3290" i="1"/>
  <c r="Y3291" i="1"/>
  <c r="Y3292" i="1"/>
  <c r="Y3293" i="1"/>
  <c r="Y3294" i="1"/>
  <c r="Y3295" i="1"/>
  <c r="Y3296" i="1"/>
  <c r="Y3297" i="1"/>
  <c r="Y3298" i="1"/>
  <c r="Y3299" i="1"/>
  <c r="Y3300" i="1"/>
  <c r="Y3301" i="1"/>
  <c r="Y3302" i="1"/>
  <c r="Y3303" i="1"/>
  <c r="Y3304" i="1"/>
  <c r="Y3305" i="1"/>
  <c r="Y3306" i="1"/>
  <c r="Y3307" i="1"/>
  <c r="Y3308" i="1"/>
  <c r="Y3309" i="1"/>
  <c r="Y3310" i="1"/>
  <c r="Y3311" i="1"/>
  <c r="Y3312" i="1"/>
  <c r="Y3313" i="1"/>
  <c r="Y3314" i="1"/>
  <c r="Y3315" i="1"/>
  <c r="Y3316" i="1"/>
  <c r="Y3317" i="1"/>
  <c r="Y3318" i="1"/>
  <c r="Y3319" i="1"/>
  <c r="Y3320" i="1"/>
  <c r="Y3321" i="1"/>
  <c r="Y3322" i="1"/>
  <c r="Y3323" i="1"/>
  <c r="Y3324" i="1"/>
  <c r="Y3325" i="1"/>
  <c r="Y3326" i="1"/>
  <c r="Y3327" i="1"/>
  <c r="Y3328" i="1"/>
  <c r="Y3329" i="1"/>
  <c r="Y3330" i="1"/>
  <c r="Y3331" i="1"/>
  <c r="Y3332" i="1"/>
  <c r="Y3333" i="1"/>
  <c r="Y3334" i="1"/>
  <c r="Y3335" i="1"/>
  <c r="Y3336" i="1"/>
  <c r="Y3337" i="1"/>
  <c r="Y3338" i="1"/>
  <c r="Y3339" i="1"/>
  <c r="Y3340" i="1"/>
  <c r="Y3341" i="1"/>
  <c r="Y3342" i="1"/>
  <c r="Y3343" i="1"/>
  <c r="Y3344" i="1"/>
  <c r="Y3345" i="1"/>
  <c r="Y3346" i="1"/>
  <c r="Y3347" i="1"/>
  <c r="Y3348" i="1"/>
  <c r="Y3349" i="1"/>
  <c r="Y3350" i="1"/>
  <c r="Y3351" i="1"/>
  <c r="Y3352" i="1"/>
  <c r="Y3353" i="1"/>
  <c r="Y3354" i="1"/>
  <c r="Y3355" i="1"/>
  <c r="Y3356" i="1"/>
  <c r="Y3357" i="1"/>
  <c r="Y3358" i="1"/>
  <c r="Y3359" i="1"/>
  <c r="Y3360" i="1"/>
  <c r="Y3361" i="1"/>
  <c r="Y3362" i="1"/>
  <c r="Y3363" i="1"/>
  <c r="Y3364" i="1"/>
  <c r="Y3365" i="1"/>
  <c r="Y3366" i="1"/>
  <c r="Y3367" i="1"/>
  <c r="Y3368" i="1"/>
  <c r="Y3369" i="1"/>
  <c r="Y3370" i="1"/>
  <c r="Y3371" i="1"/>
  <c r="Y3372" i="1"/>
  <c r="Y3373" i="1"/>
  <c r="Y3374" i="1"/>
  <c r="Y3375" i="1"/>
  <c r="Y3376" i="1"/>
  <c r="Y3377" i="1"/>
  <c r="Y3378" i="1"/>
  <c r="Y3379" i="1"/>
  <c r="Y3380" i="1"/>
  <c r="Y3381" i="1"/>
  <c r="Y3382" i="1"/>
  <c r="Y3383" i="1"/>
  <c r="Y3384" i="1"/>
  <c r="Y3385" i="1"/>
  <c r="Y3386" i="1"/>
  <c r="Y3387" i="1"/>
  <c r="Y3388" i="1"/>
  <c r="Y3389" i="1"/>
  <c r="Y3390" i="1"/>
  <c r="Y3391" i="1"/>
  <c r="Y3392" i="1"/>
  <c r="Y3393" i="1"/>
  <c r="Y3394" i="1"/>
  <c r="Y3395" i="1"/>
  <c r="Y3396" i="1"/>
  <c r="Y3397" i="1"/>
  <c r="Y3398" i="1"/>
  <c r="Y3399" i="1"/>
  <c r="Y3400" i="1"/>
  <c r="Y3401" i="1"/>
  <c r="Y3402" i="1"/>
  <c r="Y3403" i="1"/>
  <c r="Y3404" i="1"/>
  <c r="Y3405" i="1"/>
  <c r="Y3406" i="1"/>
  <c r="Y3407" i="1"/>
  <c r="Y3408" i="1"/>
  <c r="Y3409" i="1"/>
  <c r="Y3410" i="1"/>
  <c r="Y3411" i="1"/>
  <c r="Y3412" i="1"/>
  <c r="Y3413" i="1"/>
  <c r="Y3414" i="1"/>
  <c r="Y3415" i="1"/>
  <c r="Y3416" i="1"/>
  <c r="Y3417" i="1"/>
  <c r="Y3418" i="1"/>
  <c r="Y3419" i="1"/>
  <c r="Y3420" i="1"/>
  <c r="Y3421" i="1"/>
  <c r="Y3422" i="1"/>
  <c r="Y3423" i="1"/>
  <c r="Y3424" i="1"/>
  <c r="Y3425" i="1"/>
  <c r="Y3426" i="1"/>
  <c r="Y3427" i="1"/>
  <c r="Y3428" i="1"/>
  <c r="Y3429" i="1"/>
  <c r="Y3430" i="1"/>
  <c r="Y3431" i="1"/>
  <c r="Y3432" i="1"/>
  <c r="Y3433" i="1"/>
  <c r="Y3434" i="1"/>
  <c r="Y3435" i="1"/>
  <c r="Y3436" i="1"/>
  <c r="Y3437" i="1"/>
  <c r="Y3438" i="1"/>
  <c r="Y3439" i="1"/>
  <c r="Y3440" i="1"/>
  <c r="Y3441" i="1"/>
  <c r="Y3442" i="1"/>
  <c r="Y3443" i="1"/>
  <c r="Y3444" i="1"/>
  <c r="Y3445" i="1"/>
  <c r="Y3446" i="1"/>
  <c r="Y3447" i="1"/>
  <c r="Y3448" i="1"/>
  <c r="Y3449" i="1"/>
  <c r="Y3450" i="1"/>
  <c r="Y3451" i="1"/>
  <c r="Y3452" i="1"/>
  <c r="Y3453" i="1"/>
  <c r="Y3454" i="1"/>
  <c r="Y3455" i="1"/>
  <c r="Y3456" i="1"/>
  <c r="Y3457" i="1"/>
  <c r="Y3458" i="1"/>
  <c r="Y3459" i="1"/>
  <c r="Y3460" i="1"/>
  <c r="Y3461" i="1"/>
  <c r="Y3462" i="1"/>
  <c r="Y3463" i="1"/>
  <c r="Y3464" i="1"/>
  <c r="Y3465" i="1"/>
  <c r="Y3466" i="1"/>
  <c r="Y3467" i="1"/>
  <c r="Y3468" i="1"/>
  <c r="Y3469" i="1"/>
  <c r="Y3470" i="1"/>
  <c r="Y3471" i="1"/>
  <c r="Y3472" i="1"/>
  <c r="Y3473" i="1"/>
  <c r="Y3474" i="1"/>
  <c r="Y3475" i="1"/>
  <c r="Y3476" i="1"/>
  <c r="Y3477" i="1"/>
  <c r="Y3478" i="1"/>
  <c r="Y3479" i="1"/>
  <c r="Y3480" i="1"/>
  <c r="Y3481" i="1"/>
  <c r="Y3482" i="1"/>
  <c r="Y3483" i="1"/>
  <c r="Y3484" i="1"/>
  <c r="Y3485" i="1"/>
  <c r="Y3486" i="1"/>
  <c r="Y3487" i="1"/>
  <c r="Y3488" i="1"/>
  <c r="Y3489" i="1"/>
  <c r="Y3490" i="1"/>
  <c r="Y3491" i="1"/>
  <c r="Y3492" i="1"/>
  <c r="Y3493" i="1"/>
  <c r="Y3494" i="1"/>
  <c r="Y3495" i="1"/>
  <c r="Y3496" i="1"/>
  <c r="Y3497" i="1"/>
  <c r="Y3498" i="1"/>
  <c r="Y3499" i="1"/>
  <c r="Y3500" i="1"/>
  <c r="Y3501" i="1"/>
  <c r="Y3502" i="1"/>
  <c r="Y3503" i="1"/>
  <c r="Y3504" i="1"/>
  <c r="Y3505" i="1"/>
  <c r="Y3506" i="1"/>
  <c r="Y3507" i="1"/>
  <c r="Y3508" i="1"/>
  <c r="Y3509" i="1"/>
  <c r="Y3510" i="1"/>
  <c r="Y3511" i="1"/>
  <c r="Y3512" i="1"/>
  <c r="Y3513" i="1"/>
  <c r="Y3514" i="1"/>
  <c r="Y3515" i="1"/>
  <c r="Y3516" i="1"/>
  <c r="Y3517" i="1"/>
  <c r="Y3518" i="1"/>
  <c r="Y3519" i="1"/>
  <c r="Y3520" i="1"/>
  <c r="Y3521" i="1"/>
  <c r="Y3522" i="1"/>
  <c r="Y3523" i="1"/>
  <c r="Y3524" i="1"/>
  <c r="Y3525" i="1"/>
  <c r="Y3526" i="1"/>
  <c r="Y3527" i="1"/>
  <c r="Y3528" i="1"/>
  <c r="Y3529" i="1"/>
  <c r="Y3530" i="1"/>
  <c r="Y3531" i="1"/>
  <c r="Y3532" i="1"/>
  <c r="Y3533" i="1"/>
  <c r="Y3534" i="1"/>
  <c r="Y3535" i="1"/>
  <c r="Y3536" i="1"/>
  <c r="Y3537" i="1"/>
  <c r="Y3538" i="1"/>
  <c r="Y3539" i="1"/>
  <c r="Y3540" i="1"/>
  <c r="Y3541" i="1"/>
  <c r="Y3542" i="1"/>
  <c r="Y3543" i="1"/>
  <c r="Y3544" i="1"/>
  <c r="Y3545" i="1"/>
  <c r="Y3546" i="1"/>
  <c r="Y3547" i="1"/>
  <c r="Y3548" i="1"/>
  <c r="Y3549" i="1"/>
  <c r="Y3550" i="1"/>
  <c r="Y3551" i="1"/>
  <c r="Y3552" i="1"/>
  <c r="Y3553" i="1"/>
  <c r="Y3554" i="1"/>
  <c r="Y3555" i="1"/>
  <c r="Y3556" i="1"/>
  <c r="Y3557" i="1"/>
  <c r="Y3558" i="1"/>
  <c r="Y3559" i="1"/>
  <c r="Y3560" i="1"/>
  <c r="Y3561" i="1"/>
  <c r="Y3562" i="1"/>
  <c r="Y3563" i="1"/>
  <c r="Y3564" i="1"/>
  <c r="Y3565" i="1"/>
  <c r="Y3566" i="1"/>
  <c r="Y3567" i="1"/>
  <c r="Y3568" i="1"/>
  <c r="Y3569" i="1"/>
  <c r="Y3570" i="1"/>
  <c r="Y3571" i="1"/>
  <c r="Y3572" i="1"/>
  <c r="Y3573" i="1"/>
  <c r="Y3574" i="1"/>
  <c r="Y3575" i="1"/>
  <c r="Y3576" i="1"/>
  <c r="Y3577" i="1"/>
  <c r="Y3578" i="1"/>
  <c r="Y3579" i="1"/>
  <c r="Y3580" i="1"/>
  <c r="Y3581" i="1"/>
  <c r="Y3582" i="1"/>
  <c r="Y3583" i="1"/>
  <c r="Y3584" i="1"/>
  <c r="Y3585" i="1"/>
  <c r="Y3586" i="1"/>
  <c r="Y3587" i="1"/>
  <c r="Y3588" i="1"/>
  <c r="Y3589" i="1"/>
  <c r="Y3590" i="1"/>
  <c r="Y3591" i="1"/>
  <c r="Y3592" i="1"/>
  <c r="Y3593" i="1"/>
  <c r="Y3594" i="1"/>
  <c r="Y3595" i="1"/>
  <c r="Y3596" i="1"/>
  <c r="Y3597" i="1"/>
  <c r="Y3598" i="1"/>
  <c r="Y3599" i="1"/>
  <c r="Y3600" i="1"/>
  <c r="Y3601" i="1"/>
  <c r="Y3602" i="1"/>
  <c r="Y3603" i="1"/>
  <c r="Y3604" i="1"/>
  <c r="Y3605" i="1"/>
  <c r="Y3606" i="1"/>
  <c r="Y3607" i="1"/>
  <c r="Y3608" i="1"/>
  <c r="Y3609" i="1"/>
  <c r="Y3610" i="1"/>
  <c r="Y3611" i="1"/>
  <c r="Y3612" i="1"/>
  <c r="Y3613" i="1"/>
  <c r="Y3614" i="1"/>
  <c r="Y3615" i="1"/>
  <c r="Y3616" i="1"/>
  <c r="Y3617" i="1"/>
  <c r="Y3618" i="1"/>
  <c r="Y3619" i="1"/>
  <c r="Y3620" i="1"/>
  <c r="Y3621" i="1"/>
  <c r="Y3622" i="1"/>
  <c r="Y3623" i="1"/>
  <c r="Y3624" i="1"/>
  <c r="Y3625" i="1"/>
  <c r="Y3626" i="1"/>
  <c r="Y3627" i="1"/>
  <c r="Y3628" i="1"/>
  <c r="Y3629" i="1"/>
  <c r="Y3630" i="1"/>
  <c r="Y3631" i="1"/>
  <c r="Y3632" i="1"/>
  <c r="Y3633" i="1"/>
  <c r="Y3634" i="1"/>
  <c r="Y3635" i="1"/>
  <c r="Y3636" i="1"/>
  <c r="Y3637" i="1"/>
  <c r="Y3638" i="1"/>
  <c r="Y3639" i="1"/>
  <c r="Y3640" i="1"/>
  <c r="Y3641" i="1"/>
  <c r="Y3642" i="1"/>
  <c r="Y3643" i="1"/>
  <c r="Y3644" i="1"/>
  <c r="Y3645" i="1"/>
  <c r="Y3646" i="1"/>
  <c r="Y3647" i="1"/>
  <c r="Y3648" i="1"/>
  <c r="Y3649" i="1"/>
  <c r="Y3650" i="1"/>
  <c r="Y3651" i="1"/>
  <c r="Y3652" i="1"/>
  <c r="Y3653" i="1"/>
  <c r="Y3654" i="1"/>
  <c r="Y3655" i="1"/>
  <c r="Y3656" i="1"/>
  <c r="Y3657" i="1"/>
  <c r="Y3658" i="1"/>
  <c r="Y3659" i="1"/>
  <c r="Y3660" i="1"/>
  <c r="Y3661" i="1"/>
  <c r="Y3662" i="1"/>
  <c r="Y3663" i="1"/>
  <c r="Y3664" i="1"/>
  <c r="Y3665" i="1"/>
  <c r="Y3666" i="1"/>
  <c r="Y3667" i="1"/>
  <c r="Y3668" i="1"/>
  <c r="Y3669" i="1"/>
  <c r="Y3670" i="1"/>
  <c r="Y3671" i="1"/>
  <c r="Y3672" i="1"/>
  <c r="Y3673" i="1"/>
  <c r="Y3674" i="1"/>
  <c r="Y3675" i="1"/>
  <c r="Y3676" i="1"/>
  <c r="Y3677" i="1"/>
  <c r="Y3678" i="1"/>
  <c r="Y3679" i="1"/>
  <c r="Y3680" i="1"/>
  <c r="Y3681" i="1"/>
  <c r="Y3682" i="1"/>
  <c r="Y3683" i="1"/>
  <c r="Y3684" i="1"/>
  <c r="Y3685" i="1"/>
  <c r="Y3686" i="1"/>
  <c r="Y3687" i="1"/>
  <c r="Y3688" i="1"/>
  <c r="Y3689" i="1"/>
  <c r="Y3690" i="1"/>
  <c r="Y3691" i="1"/>
  <c r="Y3692" i="1"/>
  <c r="Y3693" i="1"/>
  <c r="Y3694" i="1"/>
  <c r="Y3695" i="1"/>
  <c r="Y3696" i="1"/>
  <c r="Y3697" i="1"/>
  <c r="Y3698" i="1"/>
  <c r="Y3699" i="1"/>
  <c r="Y3700" i="1"/>
  <c r="Y3701" i="1"/>
  <c r="Y3702" i="1"/>
  <c r="Y3703" i="1"/>
  <c r="Y3704" i="1"/>
  <c r="Y3705" i="1"/>
  <c r="Y3706" i="1"/>
  <c r="Y3707" i="1"/>
  <c r="Y3708" i="1"/>
  <c r="Y3709" i="1"/>
  <c r="Y3710" i="1"/>
  <c r="Y3711" i="1"/>
  <c r="Y3712" i="1"/>
  <c r="Y3713" i="1"/>
  <c r="Y3714" i="1"/>
  <c r="Y3715" i="1"/>
  <c r="Y3716" i="1"/>
  <c r="Y3717" i="1"/>
  <c r="Y3718" i="1"/>
  <c r="Y3719" i="1"/>
  <c r="Y3720" i="1"/>
  <c r="Y3721" i="1"/>
  <c r="Y3722" i="1"/>
  <c r="Y3723" i="1"/>
  <c r="Y3724" i="1"/>
  <c r="Y3725" i="1"/>
  <c r="Y3726" i="1"/>
  <c r="Y3727" i="1"/>
  <c r="Y3728" i="1"/>
  <c r="Y3729" i="1"/>
  <c r="Y3730" i="1"/>
  <c r="Y3731" i="1"/>
  <c r="Y3732" i="1"/>
  <c r="Y3733" i="1"/>
  <c r="Y3734" i="1"/>
  <c r="Y3735" i="1"/>
  <c r="Y3736" i="1"/>
  <c r="Y3737" i="1"/>
  <c r="Y3738" i="1"/>
  <c r="Y3739" i="1"/>
  <c r="Y3740" i="1"/>
  <c r="Y3741" i="1"/>
  <c r="Y3742" i="1"/>
  <c r="Y3743" i="1"/>
  <c r="Y3744" i="1"/>
  <c r="Y3745" i="1"/>
  <c r="Y3746" i="1"/>
  <c r="Y3747" i="1"/>
  <c r="Y3748" i="1"/>
  <c r="Y3749" i="1"/>
  <c r="Y3750" i="1"/>
  <c r="Y3751" i="1"/>
  <c r="Y3752" i="1"/>
  <c r="Y3753" i="1"/>
  <c r="Y3754" i="1"/>
  <c r="Y3755" i="1"/>
  <c r="Y3756" i="1"/>
  <c r="Y3757" i="1"/>
  <c r="Y3758" i="1"/>
  <c r="Y3759" i="1"/>
  <c r="Y3760" i="1"/>
  <c r="Y3761" i="1"/>
  <c r="Y3762" i="1"/>
  <c r="Y3763" i="1"/>
  <c r="Y3764" i="1"/>
  <c r="Y3765" i="1"/>
  <c r="Y3766" i="1"/>
  <c r="Y3767" i="1"/>
  <c r="Y3768" i="1"/>
  <c r="Y3769" i="1"/>
  <c r="Y3770" i="1"/>
  <c r="Y3771" i="1"/>
  <c r="Y3772" i="1"/>
  <c r="Y3773" i="1"/>
  <c r="Y3774" i="1"/>
  <c r="Y3775" i="1"/>
  <c r="Y3776" i="1"/>
  <c r="Y3777" i="1"/>
  <c r="Y3778" i="1"/>
  <c r="Y3779" i="1"/>
  <c r="Y3780" i="1"/>
  <c r="Y3781" i="1"/>
  <c r="Y3782" i="1"/>
  <c r="Y3783" i="1"/>
  <c r="Y3784" i="1"/>
  <c r="Y3785" i="1"/>
  <c r="Y3786" i="1"/>
  <c r="Y3787" i="1"/>
  <c r="Y3788" i="1"/>
  <c r="Y3789" i="1"/>
  <c r="Y3790" i="1"/>
  <c r="Y3791" i="1"/>
  <c r="Y3792" i="1"/>
  <c r="Y3793" i="1"/>
  <c r="Y3794" i="1"/>
  <c r="Y3795" i="1"/>
  <c r="Y3796" i="1"/>
  <c r="Y3797" i="1"/>
  <c r="Y3798" i="1"/>
  <c r="Y3799" i="1"/>
  <c r="Y3800" i="1"/>
  <c r="Y3801" i="1"/>
  <c r="Y3802" i="1"/>
  <c r="Y3803" i="1"/>
  <c r="Y3804" i="1"/>
  <c r="Y3805" i="1"/>
  <c r="Y3806" i="1"/>
  <c r="Y3807" i="1"/>
  <c r="Y3808" i="1"/>
  <c r="Y3809" i="1"/>
  <c r="Y3810" i="1"/>
  <c r="Y3811" i="1"/>
  <c r="Y3812" i="1"/>
  <c r="Y3813" i="1"/>
  <c r="Y3814" i="1"/>
  <c r="Y3815" i="1"/>
  <c r="Y3816" i="1"/>
  <c r="Y3817" i="1"/>
  <c r="Y3818" i="1"/>
  <c r="Y3819" i="1"/>
  <c r="Y3820" i="1"/>
  <c r="Y3821" i="1"/>
  <c r="Y3822" i="1"/>
  <c r="Y3823" i="1"/>
  <c r="Y3824" i="1"/>
  <c r="Y3825" i="1"/>
  <c r="Y3826" i="1"/>
  <c r="Y3827" i="1"/>
  <c r="Y3828" i="1"/>
  <c r="Y3829" i="1"/>
  <c r="Y3830" i="1"/>
  <c r="Y3831" i="1"/>
  <c r="Y3832" i="1"/>
  <c r="Y3833" i="1"/>
  <c r="Y3834" i="1"/>
  <c r="Y3835" i="1"/>
  <c r="Y3836" i="1"/>
  <c r="Y3837" i="1"/>
  <c r="Y3838" i="1"/>
  <c r="Y3839" i="1"/>
  <c r="Y3840" i="1"/>
  <c r="Y3841" i="1"/>
  <c r="Y3842" i="1"/>
  <c r="Y3843" i="1"/>
  <c r="Y3844" i="1"/>
  <c r="Y3845" i="1"/>
  <c r="Y3846" i="1"/>
  <c r="Y3847" i="1"/>
  <c r="Y3848" i="1"/>
  <c r="Y3849" i="1"/>
  <c r="Y3850" i="1"/>
  <c r="Y3851" i="1"/>
  <c r="Y3852" i="1"/>
  <c r="Y3853" i="1"/>
  <c r="Y3854" i="1"/>
  <c r="Y3855" i="1"/>
  <c r="Y3856" i="1"/>
  <c r="Y3857" i="1"/>
  <c r="Y3858" i="1"/>
  <c r="Y3859" i="1"/>
  <c r="Y3860" i="1"/>
  <c r="Y3861" i="1"/>
  <c r="Y3862" i="1"/>
  <c r="Y3863" i="1"/>
  <c r="Y3864" i="1"/>
  <c r="Y3865" i="1"/>
  <c r="Y3866" i="1"/>
  <c r="Y3867" i="1"/>
  <c r="Y3868" i="1"/>
  <c r="Y3869" i="1"/>
  <c r="Y3870" i="1"/>
  <c r="Y3871" i="1"/>
  <c r="Y3872" i="1"/>
  <c r="Y3873" i="1"/>
  <c r="Y3874" i="1"/>
  <c r="Y3875" i="1"/>
  <c r="Y3876" i="1"/>
  <c r="Y3877" i="1"/>
  <c r="Y3878" i="1"/>
  <c r="Y3879" i="1"/>
  <c r="Y3880" i="1"/>
  <c r="Y3881" i="1"/>
  <c r="Y3882" i="1"/>
  <c r="Y3883" i="1"/>
  <c r="Y3884" i="1"/>
  <c r="Y3885" i="1"/>
  <c r="Y3886" i="1"/>
  <c r="Y3887" i="1"/>
  <c r="Y3888" i="1"/>
  <c r="Y3889" i="1"/>
  <c r="Y3890" i="1"/>
  <c r="Y3891" i="1"/>
  <c r="Y3892" i="1"/>
  <c r="Y3893" i="1"/>
  <c r="Y3894" i="1"/>
  <c r="Y3895" i="1"/>
  <c r="Y3896" i="1"/>
  <c r="Y3897" i="1"/>
  <c r="Y3898" i="1"/>
  <c r="Y3899" i="1"/>
  <c r="Y3900" i="1"/>
  <c r="Y3901" i="1"/>
  <c r="Y3902" i="1"/>
  <c r="Y3903" i="1"/>
  <c r="Y3904" i="1"/>
  <c r="Y3905" i="1"/>
  <c r="Y3906" i="1"/>
  <c r="Y3907" i="1"/>
  <c r="Y3908" i="1"/>
  <c r="Y3909" i="1"/>
  <c r="Y3910" i="1"/>
  <c r="Y3911" i="1"/>
  <c r="Y3912" i="1"/>
  <c r="Y3913" i="1"/>
  <c r="Y3914" i="1"/>
  <c r="Y3915" i="1"/>
  <c r="Y3916" i="1"/>
  <c r="Y3917" i="1"/>
  <c r="Y3918" i="1"/>
  <c r="Y3919" i="1"/>
  <c r="Y3920" i="1"/>
  <c r="Y3921" i="1"/>
  <c r="Y3922" i="1"/>
  <c r="Y3923" i="1"/>
  <c r="Y3924" i="1"/>
  <c r="Y3925" i="1"/>
  <c r="Y3926" i="1"/>
  <c r="Y3927" i="1"/>
  <c r="Y3928" i="1"/>
  <c r="Y3929" i="1"/>
  <c r="Y3930" i="1"/>
  <c r="Y3931" i="1"/>
  <c r="Y3932" i="1"/>
  <c r="Y3933" i="1"/>
  <c r="Y3934" i="1"/>
  <c r="Y3935" i="1"/>
  <c r="Y3936" i="1"/>
  <c r="Y3937" i="1"/>
  <c r="Y3938" i="1"/>
  <c r="Y3939" i="1"/>
  <c r="Y3940" i="1"/>
  <c r="Y3941" i="1"/>
  <c r="Y3942" i="1"/>
  <c r="Y3943" i="1"/>
  <c r="Y3944" i="1"/>
  <c r="Y3945" i="1"/>
  <c r="Y3946" i="1"/>
  <c r="Y3947" i="1"/>
  <c r="Y3948" i="1"/>
  <c r="Y3949" i="1"/>
  <c r="Y3950" i="1"/>
  <c r="Y3951" i="1"/>
  <c r="Y3952" i="1"/>
  <c r="Y3953" i="1"/>
  <c r="Y3954" i="1"/>
  <c r="Y3955" i="1"/>
  <c r="Y3956" i="1"/>
  <c r="Y3957" i="1"/>
  <c r="Y3958" i="1"/>
  <c r="Y3959" i="1"/>
  <c r="Y3960" i="1"/>
  <c r="Y3961" i="1"/>
  <c r="Y3962" i="1"/>
  <c r="Y3963" i="1"/>
  <c r="Y3964" i="1"/>
  <c r="Y3965" i="1"/>
  <c r="Y3966" i="1"/>
  <c r="Y3967" i="1"/>
  <c r="Y3968" i="1"/>
  <c r="Y3969" i="1"/>
  <c r="Y3970" i="1"/>
  <c r="Y3971" i="1"/>
  <c r="Y3972" i="1"/>
  <c r="Y3973" i="1"/>
  <c r="Y3974" i="1"/>
  <c r="Y3975" i="1"/>
  <c r="Y3976" i="1"/>
  <c r="Y3977" i="1"/>
  <c r="Y3978" i="1"/>
  <c r="Y3979" i="1"/>
  <c r="Y3980" i="1"/>
  <c r="Y3981" i="1"/>
  <c r="Y3982" i="1"/>
  <c r="Y3983" i="1"/>
  <c r="Y3984" i="1"/>
  <c r="Y3985" i="1"/>
  <c r="Y3986" i="1"/>
  <c r="Y3987" i="1"/>
  <c r="Y3988" i="1"/>
  <c r="Y3989" i="1"/>
  <c r="Y3990" i="1"/>
  <c r="Y3991" i="1"/>
  <c r="Y3992" i="1"/>
  <c r="Y3993" i="1"/>
  <c r="Y3994" i="1"/>
  <c r="Y3995" i="1"/>
  <c r="Y3996" i="1"/>
  <c r="Y3997" i="1"/>
  <c r="Y3998" i="1"/>
  <c r="Y3999" i="1"/>
  <c r="Y4000" i="1"/>
  <c r="Y4001" i="1"/>
  <c r="Y4002" i="1"/>
  <c r="Y4003" i="1"/>
  <c r="Y4004" i="1"/>
  <c r="Y4005" i="1"/>
  <c r="Y4006" i="1"/>
  <c r="Y4007" i="1"/>
  <c r="Y4008" i="1"/>
  <c r="Y4009" i="1"/>
  <c r="Y4010" i="1"/>
  <c r="Y4011" i="1"/>
  <c r="Y4012" i="1"/>
  <c r="Y4013" i="1"/>
  <c r="Y4014" i="1"/>
  <c r="Y4015" i="1"/>
  <c r="Y4016" i="1"/>
  <c r="Y4017" i="1"/>
  <c r="Y4018" i="1"/>
  <c r="Y4019" i="1"/>
  <c r="Y4020" i="1"/>
  <c r="Y4021" i="1"/>
  <c r="Y4022" i="1"/>
  <c r="Y4023" i="1"/>
  <c r="Y4024" i="1"/>
  <c r="Y4025" i="1"/>
  <c r="Y4026" i="1"/>
  <c r="Y4027" i="1"/>
  <c r="Y4028" i="1"/>
  <c r="Y4029" i="1"/>
  <c r="Y4030" i="1"/>
  <c r="Y4031" i="1"/>
  <c r="Y4032" i="1"/>
  <c r="Y4033" i="1"/>
  <c r="Y4034" i="1"/>
  <c r="Y4035" i="1"/>
  <c r="Y4036" i="1"/>
  <c r="Y4037" i="1"/>
  <c r="Y4038" i="1"/>
  <c r="Y4039" i="1"/>
  <c r="Y4040" i="1"/>
  <c r="Y4041" i="1"/>
  <c r="Y4042" i="1"/>
  <c r="Y4043" i="1"/>
  <c r="Y4044" i="1"/>
  <c r="Y4045" i="1"/>
  <c r="Y4046" i="1"/>
  <c r="Y4047" i="1"/>
  <c r="Y4048" i="1"/>
  <c r="Y4049" i="1"/>
  <c r="Y4050" i="1"/>
  <c r="Y4051" i="1"/>
  <c r="Y4052" i="1"/>
  <c r="Y4053" i="1"/>
  <c r="Y4054" i="1"/>
  <c r="Y4055" i="1"/>
  <c r="Y4056" i="1"/>
  <c r="Y4057" i="1"/>
  <c r="Y4058" i="1"/>
  <c r="Y4059" i="1"/>
  <c r="Y4060" i="1"/>
  <c r="Y4061" i="1"/>
  <c r="Y4062" i="1"/>
  <c r="Y4063" i="1"/>
  <c r="Y4064" i="1"/>
  <c r="Y4065" i="1"/>
  <c r="Y4066" i="1"/>
  <c r="Y4067" i="1"/>
  <c r="Y4068" i="1"/>
  <c r="Y4069" i="1"/>
  <c r="Y4070" i="1"/>
  <c r="Y4071" i="1"/>
  <c r="Y4072" i="1"/>
  <c r="Y4073" i="1"/>
  <c r="Y4074" i="1"/>
  <c r="Y4075" i="1"/>
  <c r="Y4076" i="1"/>
  <c r="Y4077" i="1"/>
  <c r="Y4078" i="1"/>
  <c r="Y4079" i="1"/>
  <c r="Y4080" i="1"/>
  <c r="Y4081" i="1"/>
  <c r="Y4082" i="1"/>
  <c r="Y4083" i="1"/>
  <c r="Y4084" i="1"/>
  <c r="Y4085" i="1"/>
  <c r="Y4086" i="1"/>
  <c r="Y4087" i="1"/>
  <c r="Y4088" i="1"/>
  <c r="Y4089" i="1"/>
  <c r="Y4090" i="1"/>
  <c r="Y4091" i="1"/>
  <c r="Y4092" i="1"/>
  <c r="Y4093" i="1"/>
  <c r="Y4094" i="1"/>
  <c r="Y4095" i="1"/>
  <c r="Y4096" i="1"/>
  <c r="Y4097" i="1"/>
  <c r="Y4098" i="1"/>
  <c r="Y4099" i="1"/>
  <c r="Y4100" i="1"/>
  <c r="Y4101" i="1"/>
  <c r="Y4102" i="1"/>
  <c r="Y4103" i="1"/>
  <c r="Y4104" i="1"/>
  <c r="Y4105" i="1"/>
  <c r="Y4106" i="1"/>
  <c r="Y4107" i="1"/>
  <c r="Y4108" i="1"/>
  <c r="Y4109" i="1"/>
  <c r="Y4110" i="1"/>
  <c r="Y4111" i="1"/>
  <c r="Y4112" i="1"/>
  <c r="Y4113" i="1"/>
  <c r="Y4114" i="1"/>
  <c r="Y4115" i="1"/>
  <c r="Y4116" i="1"/>
  <c r="Y4117" i="1"/>
  <c r="Y4118" i="1"/>
  <c r="Y4119" i="1"/>
  <c r="Y4120" i="1"/>
  <c r="Y4121" i="1"/>
  <c r="Y4122" i="1"/>
  <c r="Y4123" i="1"/>
  <c r="Y4124" i="1"/>
  <c r="Y4125" i="1"/>
  <c r="Y4126" i="1"/>
  <c r="Y4127" i="1"/>
  <c r="Y4128" i="1"/>
  <c r="Y4129" i="1"/>
  <c r="Y4130" i="1"/>
  <c r="Y4131" i="1"/>
  <c r="Y4132" i="1"/>
  <c r="Y4133" i="1"/>
  <c r="Y4134" i="1"/>
  <c r="Y4135" i="1"/>
  <c r="Y4136" i="1"/>
  <c r="Y4137" i="1"/>
  <c r="Y4138" i="1"/>
  <c r="Y4139" i="1"/>
  <c r="Y4140" i="1"/>
  <c r="Y4141" i="1"/>
  <c r="Y4142" i="1"/>
  <c r="Y4143" i="1"/>
  <c r="Y4144" i="1"/>
  <c r="Y4145" i="1"/>
  <c r="Y4146" i="1"/>
  <c r="Y4147" i="1"/>
  <c r="Y4148" i="1"/>
  <c r="Y4149" i="1"/>
  <c r="Y4150" i="1"/>
  <c r="Y4151" i="1"/>
  <c r="Y4152" i="1"/>
  <c r="Y4153" i="1"/>
  <c r="Y4154" i="1"/>
  <c r="Y4155" i="1"/>
  <c r="Y4156" i="1"/>
  <c r="Y4157" i="1"/>
  <c r="Y4158" i="1"/>
  <c r="Y4159" i="1"/>
  <c r="Y4160" i="1"/>
  <c r="Y4161" i="1"/>
  <c r="Y4162" i="1"/>
  <c r="Y4163" i="1"/>
  <c r="Y4164" i="1"/>
  <c r="Y4165" i="1"/>
  <c r="Y4166" i="1"/>
  <c r="Y4167" i="1"/>
  <c r="Y4168" i="1"/>
  <c r="Y4169" i="1"/>
  <c r="Y4170" i="1"/>
  <c r="Y4171" i="1"/>
  <c r="Y4172" i="1"/>
  <c r="Y4173" i="1"/>
  <c r="Y4174" i="1"/>
  <c r="Y4175" i="1"/>
  <c r="Y4176" i="1"/>
  <c r="Y4177" i="1"/>
  <c r="Y4178" i="1"/>
  <c r="Y4179" i="1"/>
  <c r="Y4180" i="1"/>
  <c r="Y4181" i="1"/>
  <c r="Y4182" i="1"/>
  <c r="Y4183" i="1"/>
  <c r="Y4184" i="1"/>
  <c r="Y4185" i="1"/>
  <c r="Y4186" i="1"/>
  <c r="Y4187" i="1"/>
  <c r="Y4188" i="1"/>
  <c r="Y4189" i="1"/>
  <c r="Y4190" i="1"/>
  <c r="Y4191" i="1"/>
  <c r="Y4192" i="1"/>
  <c r="Y4193" i="1"/>
  <c r="Y4194" i="1"/>
  <c r="Y4195" i="1"/>
  <c r="Y4196" i="1"/>
  <c r="Y4197" i="1"/>
  <c r="Y4198" i="1"/>
  <c r="Y4199" i="1"/>
  <c r="Y4200" i="1"/>
  <c r="Y4201" i="1"/>
  <c r="Y4202" i="1"/>
  <c r="Y4203" i="1"/>
  <c r="Y4204" i="1"/>
  <c r="Y4205" i="1"/>
  <c r="Y4206" i="1"/>
  <c r="Y4207" i="1"/>
  <c r="Y4208" i="1"/>
  <c r="Y4209" i="1"/>
  <c r="Y4210" i="1"/>
  <c r="Y4211" i="1"/>
  <c r="Y4212" i="1"/>
  <c r="Y4213" i="1"/>
  <c r="Y4214" i="1"/>
  <c r="Y4215" i="1"/>
  <c r="Y4216" i="1"/>
  <c r="Y4217" i="1"/>
  <c r="Y4218" i="1"/>
  <c r="Y4219" i="1"/>
  <c r="Y4220" i="1"/>
  <c r="Y4221" i="1"/>
  <c r="Y4222" i="1"/>
  <c r="Y4223" i="1"/>
  <c r="Y4224" i="1"/>
  <c r="Y4225" i="1"/>
  <c r="Y4226" i="1"/>
  <c r="Y4227" i="1"/>
  <c r="Y4228" i="1"/>
  <c r="Y4229" i="1"/>
  <c r="Y4230" i="1"/>
  <c r="Y4231" i="1"/>
  <c r="Y4232" i="1"/>
  <c r="Y4233" i="1"/>
  <c r="Y4234" i="1"/>
  <c r="Y4235" i="1"/>
  <c r="Y4236" i="1"/>
  <c r="Y4237" i="1"/>
  <c r="Y4238" i="1"/>
  <c r="Y4239" i="1"/>
  <c r="Y4240" i="1"/>
  <c r="Y4241" i="1"/>
  <c r="Y4242" i="1"/>
  <c r="Y4243" i="1"/>
  <c r="Y4244" i="1"/>
  <c r="Y4245" i="1"/>
  <c r="Y4246" i="1"/>
  <c r="Y4247" i="1"/>
  <c r="Y4248" i="1"/>
  <c r="Y4249" i="1"/>
  <c r="Y4250" i="1"/>
  <c r="Y4251" i="1"/>
  <c r="Y4252" i="1"/>
  <c r="Y4253" i="1"/>
  <c r="Y4254" i="1"/>
  <c r="Y4255" i="1"/>
  <c r="Y4256" i="1"/>
  <c r="Y4257" i="1"/>
  <c r="Y4258" i="1"/>
  <c r="Y4259" i="1"/>
  <c r="Y4260" i="1"/>
  <c r="Y4261" i="1"/>
  <c r="Y4262" i="1"/>
  <c r="Y4263" i="1"/>
  <c r="Y4264" i="1"/>
  <c r="Y4265" i="1"/>
  <c r="Y4266" i="1"/>
  <c r="Y4267" i="1"/>
  <c r="Y4268" i="1"/>
  <c r="Y4269" i="1"/>
  <c r="Y4270" i="1"/>
  <c r="Y4271" i="1"/>
  <c r="Y4272" i="1"/>
  <c r="Y4273" i="1"/>
  <c r="Y4274" i="1"/>
  <c r="Y4275" i="1"/>
  <c r="Y4276" i="1"/>
  <c r="Y4277" i="1"/>
  <c r="Y4278" i="1"/>
  <c r="Y4279" i="1"/>
  <c r="Y4280" i="1"/>
  <c r="Y4281" i="1"/>
  <c r="Y4282" i="1"/>
  <c r="Y4283" i="1"/>
  <c r="Y4284" i="1"/>
  <c r="Y4285" i="1"/>
  <c r="Y4286" i="1"/>
  <c r="Y4287" i="1"/>
  <c r="Y4288" i="1"/>
  <c r="Y4289" i="1"/>
  <c r="Y4290" i="1"/>
  <c r="Y4291" i="1"/>
  <c r="Y4292" i="1"/>
  <c r="Y4293" i="1"/>
  <c r="Y4294" i="1"/>
  <c r="Y4295" i="1"/>
  <c r="Y4296" i="1"/>
  <c r="Y4297" i="1"/>
  <c r="Y4298" i="1"/>
  <c r="Y4299" i="1"/>
  <c r="Y4300" i="1"/>
  <c r="Y4301" i="1"/>
  <c r="Y4302" i="1"/>
  <c r="Y4303" i="1"/>
  <c r="Y4304" i="1"/>
  <c r="Y4305" i="1"/>
  <c r="Y4306" i="1"/>
  <c r="Y4307" i="1"/>
  <c r="Y4308" i="1"/>
  <c r="Y4309" i="1"/>
  <c r="Y4310" i="1"/>
  <c r="Y4311" i="1"/>
  <c r="Y4312" i="1"/>
  <c r="Y4313" i="1"/>
  <c r="Y4314" i="1"/>
  <c r="Y4315" i="1"/>
  <c r="Y4316" i="1"/>
  <c r="Y4317" i="1"/>
  <c r="Y4318" i="1"/>
  <c r="Y4319" i="1"/>
  <c r="Y4320" i="1"/>
  <c r="Y4321" i="1"/>
  <c r="Y4322" i="1"/>
  <c r="Y4323" i="1"/>
  <c r="Y4324" i="1"/>
  <c r="Y4325" i="1"/>
  <c r="Y4326" i="1"/>
  <c r="Y4327" i="1"/>
  <c r="Y4328" i="1"/>
  <c r="Y4329" i="1"/>
  <c r="Y4330" i="1"/>
  <c r="Y4331" i="1"/>
  <c r="Y4332" i="1"/>
  <c r="Y4333" i="1"/>
  <c r="Y4334" i="1"/>
  <c r="Y4335" i="1"/>
  <c r="Y4336" i="1"/>
  <c r="Y4337" i="1"/>
  <c r="Y4338" i="1"/>
  <c r="Y4339" i="1"/>
  <c r="Y4340" i="1"/>
  <c r="Y4341" i="1"/>
  <c r="Y4342" i="1"/>
  <c r="Y4343" i="1"/>
  <c r="Y4344" i="1"/>
  <c r="Y4345" i="1"/>
  <c r="Y4346" i="1"/>
  <c r="Y4347" i="1"/>
  <c r="Y4348" i="1"/>
  <c r="Y4349" i="1"/>
  <c r="Y4350" i="1"/>
  <c r="Y4351" i="1"/>
  <c r="Y4352" i="1"/>
  <c r="Y4353" i="1"/>
  <c r="Y4354" i="1"/>
  <c r="Y4355" i="1"/>
  <c r="Y4356" i="1"/>
  <c r="Y4357" i="1"/>
  <c r="Y4358" i="1"/>
  <c r="Y4359" i="1"/>
  <c r="Y4360" i="1"/>
  <c r="Y4361" i="1"/>
  <c r="Y4362" i="1"/>
  <c r="Y4363" i="1"/>
  <c r="Y4364" i="1"/>
  <c r="Y4365" i="1"/>
  <c r="Y4366" i="1"/>
  <c r="Y4367" i="1"/>
  <c r="Y4368" i="1"/>
  <c r="Y4369" i="1"/>
  <c r="Y4370" i="1"/>
  <c r="Y4371" i="1"/>
  <c r="Y4372" i="1"/>
  <c r="Y4373" i="1"/>
  <c r="Y4374" i="1"/>
  <c r="Y4375" i="1"/>
  <c r="Y4376" i="1"/>
  <c r="Y4377" i="1"/>
  <c r="Y4378" i="1"/>
  <c r="Y4379" i="1"/>
  <c r="Y4380" i="1"/>
  <c r="Y4381" i="1"/>
  <c r="Y4382" i="1"/>
  <c r="Y4383" i="1"/>
  <c r="Y4384" i="1"/>
  <c r="Y4385" i="1"/>
  <c r="Y4386" i="1"/>
  <c r="Y4387" i="1"/>
  <c r="Y4388" i="1"/>
  <c r="Y4389" i="1"/>
  <c r="Y4390" i="1"/>
  <c r="Y4391" i="1"/>
  <c r="Y4392" i="1"/>
  <c r="Y4393" i="1"/>
  <c r="Y4394" i="1"/>
  <c r="Y4395" i="1"/>
  <c r="Y4396" i="1"/>
  <c r="Y4397" i="1"/>
  <c r="Y4398" i="1"/>
  <c r="Y4399" i="1"/>
  <c r="Y4400" i="1"/>
  <c r="Y4401" i="1"/>
  <c r="Y4402" i="1"/>
  <c r="Y4403" i="1"/>
  <c r="Y4404" i="1"/>
  <c r="Y4405" i="1"/>
  <c r="Y4406" i="1"/>
  <c r="Y4407" i="1"/>
  <c r="Y4408" i="1"/>
  <c r="Y4409" i="1"/>
  <c r="Y4410" i="1"/>
  <c r="Y4411" i="1"/>
  <c r="Y4412" i="1"/>
  <c r="Y4413" i="1"/>
  <c r="Y4414" i="1"/>
  <c r="Y4415" i="1"/>
  <c r="Y4416" i="1"/>
  <c r="Y4417" i="1"/>
  <c r="Y4418" i="1"/>
  <c r="Y4419" i="1"/>
  <c r="Y4420" i="1"/>
  <c r="Y4421" i="1"/>
  <c r="Y4422" i="1"/>
  <c r="Y4423" i="1"/>
  <c r="Y4424" i="1"/>
  <c r="Y4425" i="1"/>
  <c r="Y4426" i="1"/>
  <c r="Y4427" i="1"/>
  <c r="Y4428" i="1"/>
  <c r="Y4429" i="1"/>
  <c r="Y4430" i="1"/>
  <c r="Y4431" i="1"/>
  <c r="Y4432" i="1"/>
  <c r="Y4433" i="1"/>
  <c r="Y4434" i="1"/>
  <c r="Y4435" i="1"/>
  <c r="Y4436" i="1"/>
  <c r="Y4437" i="1"/>
  <c r="Y4438" i="1"/>
  <c r="Y4439" i="1"/>
  <c r="Y4440" i="1"/>
  <c r="Y4441" i="1"/>
  <c r="Y4442" i="1"/>
  <c r="Y4443" i="1"/>
  <c r="Y4444" i="1"/>
  <c r="Y4445" i="1"/>
  <c r="Y4446" i="1"/>
  <c r="Y4447" i="1"/>
  <c r="Y4448" i="1"/>
  <c r="Y4449" i="1"/>
  <c r="Y4450" i="1"/>
  <c r="Y4451" i="1"/>
  <c r="Y4452" i="1"/>
  <c r="Y4453" i="1"/>
  <c r="Y4454" i="1"/>
  <c r="Y4455" i="1"/>
  <c r="Y4456" i="1"/>
  <c r="Y4457" i="1"/>
  <c r="Y4458" i="1"/>
  <c r="Y4459" i="1"/>
  <c r="Y4460" i="1"/>
  <c r="Y4461" i="1"/>
  <c r="Y4462" i="1"/>
  <c r="Y4463" i="1"/>
  <c r="Y4464" i="1"/>
  <c r="Y4465" i="1"/>
  <c r="Y4466" i="1"/>
  <c r="Y4467" i="1"/>
  <c r="Y4468" i="1"/>
  <c r="Y4469" i="1"/>
  <c r="Y4470" i="1"/>
  <c r="Y4471" i="1"/>
  <c r="Y4472" i="1"/>
  <c r="Y4473" i="1"/>
  <c r="Y4474" i="1"/>
  <c r="Y4475" i="1"/>
  <c r="Y4476" i="1"/>
  <c r="Y4477" i="1"/>
  <c r="Y4478" i="1"/>
  <c r="Y4479" i="1"/>
  <c r="Y4480" i="1"/>
  <c r="Y4481" i="1"/>
  <c r="Y4482" i="1"/>
  <c r="Y4483" i="1"/>
  <c r="Y4484" i="1"/>
  <c r="Y4485" i="1"/>
  <c r="Y4486" i="1"/>
  <c r="Y4487" i="1"/>
  <c r="Y4488" i="1"/>
  <c r="Y4489" i="1"/>
  <c r="Y4490" i="1"/>
  <c r="Y4491" i="1"/>
  <c r="Y4492" i="1"/>
  <c r="Y4493" i="1"/>
  <c r="Y4494" i="1"/>
  <c r="Y4495" i="1"/>
  <c r="Y4496" i="1"/>
  <c r="Y4497" i="1"/>
  <c r="Y4498" i="1"/>
  <c r="Y4499" i="1"/>
  <c r="Y4500" i="1"/>
  <c r="Y4501" i="1"/>
  <c r="Y4502" i="1"/>
  <c r="Y4503" i="1"/>
  <c r="Y4504" i="1"/>
  <c r="Y4505" i="1"/>
  <c r="Y4506" i="1"/>
  <c r="Y4507" i="1"/>
  <c r="Y4508" i="1"/>
  <c r="Y4509" i="1"/>
  <c r="Y4510" i="1"/>
  <c r="Y4511" i="1"/>
  <c r="Y4512" i="1"/>
  <c r="Y4513" i="1"/>
  <c r="Y4514" i="1"/>
  <c r="Y4515" i="1"/>
  <c r="Y4516" i="1"/>
  <c r="Y4517" i="1"/>
  <c r="Y4518" i="1"/>
  <c r="Y4519" i="1"/>
  <c r="Y4520" i="1"/>
  <c r="Y4521" i="1"/>
  <c r="Y4522" i="1"/>
  <c r="Y4523" i="1"/>
  <c r="Y4524" i="1"/>
  <c r="Y4525" i="1"/>
  <c r="Y4526" i="1"/>
  <c r="Y4527" i="1"/>
  <c r="Y4528" i="1"/>
  <c r="Y4529" i="1"/>
  <c r="Y4530" i="1"/>
  <c r="Y4531" i="1"/>
  <c r="Y4532" i="1"/>
  <c r="Y4533" i="1"/>
  <c r="Y4534" i="1"/>
  <c r="Y4535" i="1"/>
  <c r="Y4536" i="1"/>
  <c r="Y4537" i="1"/>
  <c r="Y4538" i="1"/>
  <c r="Y4539" i="1"/>
  <c r="Y4540" i="1"/>
  <c r="Y4541" i="1"/>
  <c r="Y4542" i="1"/>
  <c r="Y4543" i="1"/>
  <c r="Y4544" i="1"/>
  <c r="Y4545" i="1"/>
  <c r="Y4546" i="1"/>
  <c r="Y4547" i="1"/>
  <c r="Y4548" i="1"/>
  <c r="Y4549" i="1"/>
  <c r="Y4550" i="1"/>
  <c r="Y4551" i="1"/>
  <c r="Y4552" i="1"/>
  <c r="Y4553" i="1"/>
  <c r="Y4554" i="1"/>
  <c r="Y4555" i="1"/>
  <c r="Y4556" i="1"/>
  <c r="Y4557" i="1"/>
  <c r="Y4558" i="1"/>
  <c r="Y4559" i="1"/>
  <c r="Y4560" i="1"/>
  <c r="Y4561" i="1"/>
  <c r="Y4562" i="1"/>
  <c r="Y4563" i="1"/>
  <c r="Y4564" i="1"/>
  <c r="Y4565" i="1"/>
  <c r="Y4566" i="1"/>
  <c r="Y4567" i="1"/>
  <c r="Y4568" i="1"/>
  <c r="Y4569" i="1"/>
  <c r="Y4570" i="1"/>
  <c r="Y4571" i="1"/>
  <c r="Y4572" i="1"/>
  <c r="Y4573" i="1"/>
  <c r="Y4574" i="1"/>
  <c r="Y4575" i="1"/>
  <c r="Y4576" i="1"/>
  <c r="Y4577" i="1"/>
  <c r="Y4578" i="1"/>
  <c r="Y4579" i="1"/>
  <c r="Y4580" i="1"/>
  <c r="Y4581" i="1"/>
  <c r="Y4582" i="1"/>
  <c r="Y4583" i="1"/>
  <c r="Y4584" i="1"/>
  <c r="Y4585" i="1"/>
  <c r="Y4586" i="1"/>
  <c r="Y4587" i="1"/>
  <c r="Y4588" i="1"/>
  <c r="Y4589" i="1"/>
  <c r="Y4590" i="1"/>
  <c r="Y4591" i="1"/>
  <c r="Y4592" i="1"/>
  <c r="Y4593" i="1"/>
  <c r="Y4594" i="1"/>
  <c r="Y4595" i="1"/>
  <c r="Y4596" i="1"/>
  <c r="Y4597" i="1"/>
  <c r="Y4598" i="1"/>
  <c r="Y4599" i="1"/>
  <c r="Y4600" i="1"/>
  <c r="Y4601" i="1"/>
  <c r="Y4602" i="1"/>
  <c r="Y4603" i="1"/>
  <c r="Y4604" i="1"/>
  <c r="Y4605" i="1"/>
  <c r="Y4606" i="1"/>
  <c r="Y4607" i="1"/>
  <c r="Y4608" i="1"/>
  <c r="Y4609" i="1"/>
  <c r="Y4610" i="1"/>
  <c r="Y4611" i="1"/>
  <c r="Y4612" i="1"/>
  <c r="Y4613" i="1"/>
  <c r="Y4614" i="1"/>
  <c r="Y4615" i="1"/>
  <c r="Y4616" i="1"/>
  <c r="Y4617" i="1"/>
  <c r="Y4618" i="1"/>
  <c r="Y4619" i="1"/>
  <c r="Y4620" i="1"/>
  <c r="Y4621" i="1"/>
  <c r="Y4622" i="1"/>
  <c r="Y4623" i="1"/>
  <c r="Y4624" i="1"/>
  <c r="Y4625" i="1"/>
  <c r="Y4626" i="1"/>
  <c r="Y4627" i="1"/>
  <c r="Y4628" i="1"/>
  <c r="Y4629" i="1"/>
  <c r="Y4630" i="1"/>
  <c r="Y4631" i="1"/>
  <c r="Y4632" i="1"/>
  <c r="Y4633" i="1"/>
  <c r="Y4634" i="1"/>
  <c r="Y4635" i="1"/>
  <c r="Y4636" i="1"/>
  <c r="Y4637" i="1"/>
  <c r="Y4638" i="1"/>
  <c r="Y4639" i="1"/>
  <c r="Y4640" i="1"/>
  <c r="Y4641" i="1"/>
  <c r="Y4642" i="1"/>
  <c r="Y4643" i="1"/>
  <c r="Y4644" i="1"/>
  <c r="Y4645" i="1"/>
  <c r="Y4646" i="1"/>
  <c r="Y4647" i="1"/>
  <c r="Y4648" i="1"/>
  <c r="Y4649" i="1"/>
  <c r="Y4650" i="1"/>
  <c r="Y4651" i="1"/>
  <c r="Y4652" i="1"/>
  <c r="Y4653" i="1"/>
  <c r="Y4654" i="1"/>
  <c r="Y4655" i="1"/>
  <c r="Y4656" i="1"/>
  <c r="Y4657" i="1"/>
  <c r="Y4658" i="1"/>
  <c r="Y4659" i="1"/>
  <c r="Y4660" i="1"/>
  <c r="Y4661" i="1"/>
  <c r="Y4662" i="1"/>
  <c r="Y4663" i="1"/>
  <c r="Y4664" i="1"/>
  <c r="Y4665" i="1"/>
  <c r="Y4666" i="1"/>
  <c r="Y4667" i="1"/>
  <c r="Y4668" i="1"/>
  <c r="Y4669" i="1"/>
  <c r="Y4670" i="1"/>
  <c r="Y4671" i="1"/>
  <c r="Y4672" i="1"/>
  <c r="Y4673" i="1"/>
  <c r="Y4674" i="1"/>
  <c r="Y4675" i="1"/>
  <c r="Y4676" i="1"/>
  <c r="Y4677" i="1"/>
  <c r="Y4678" i="1"/>
  <c r="Y4679" i="1"/>
  <c r="Y4680" i="1"/>
  <c r="Y4681" i="1"/>
  <c r="Y4682" i="1"/>
  <c r="Y4683" i="1"/>
  <c r="Y4684" i="1"/>
  <c r="Y4685" i="1"/>
  <c r="Y4686" i="1"/>
  <c r="Y4687" i="1"/>
  <c r="Y4688" i="1"/>
  <c r="Y4689" i="1"/>
  <c r="Y4690" i="1"/>
  <c r="Y4691" i="1"/>
  <c r="Y4692" i="1"/>
  <c r="Y4693" i="1"/>
  <c r="Y4694" i="1"/>
  <c r="Y4695" i="1"/>
  <c r="Y4696" i="1"/>
  <c r="Y4697" i="1"/>
  <c r="Y4698" i="1"/>
  <c r="Y4699" i="1"/>
  <c r="Y4700" i="1"/>
  <c r="Y4701" i="1"/>
  <c r="Y4702" i="1"/>
  <c r="Y4703" i="1"/>
  <c r="Y4704" i="1"/>
  <c r="Y4705" i="1"/>
  <c r="Y4706" i="1"/>
  <c r="Y4707" i="1"/>
  <c r="Y4708" i="1"/>
  <c r="Y4709" i="1"/>
  <c r="Y4710" i="1"/>
  <c r="Y4711" i="1"/>
  <c r="Y4712" i="1"/>
  <c r="Y4713" i="1"/>
  <c r="Y4714" i="1"/>
  <c r="Y4715" i="1"/>
  <c r="Y4716" i="1"/>
  <c r="Y4717" i="1"/>
  <c r="Y4718" i="1"/>
  <c r="Y4719" i="1"/>
  <c r="Y4720" i="1"/>
  <c r="Y4721" i="1"/>
  <c r="Y4722" i="1"/>
  <c r="Y4723" i="1"/>
  <c r="Y4724" i="1"/>
  <c r="Y4725" i="1"/>
  <c r="Y4726" i="1"/>
  <c r="Y4727" i="1"/>
  <c r="Y4728" i="1"/>
  <c r="Y4729" i="1"/>
  <c r="Y4730" i="1"/>
  <c r="Y4731" i="1"/>
  <c r="Y4732" i="1"/>
  <c r="Y4733" i="1"/>
  <c r="Y4734" i="1"/>
  <c r="Y4735" i="1"/>
  <c r="Y4736" i="1"/>
  <c r="Y4737" i="1"/>
  <c r="Y4738" i="1"/>
  <c r="Y4739" i="1"/>
  <c r="Y4740" i="1"/>
  <c r="Y4741" i="1"/>
  <c r="Y4742" i="1"/>
  <c r="Y4743" i="1"/>
  <c r="Y4744" i="1"/>
  <c r="Y4745" i="1"/>
  <c r="Y4746" i="1"/>
  <c r="Y4747" i="1"/>
  <c r="Y4748" i="1"/>
  <c r="Y4749" i="1"/>
  <c r="Y4750" i="1"/>
  <c r="Y4751" i="1"/>
  <c r="Y4752" i="1"/>
  <c r="Y4753" i="1"/>
  <c r="Y4754" i="1"/>
  <c r="Y4755" i="1"/>
  <c r="Y4756" i="1"/>
  <c r="Y4757" i="1"/>
  <c r="Y4758" i="1"/>
  <c r="Y4759" i="1"/>
  <c r="Y4760" i="1"/>
  <c r="Y4761" i="1"/>
  <c r="Y4762" i="1"/>
  <c r="Y4763" i="1"/>
  <c r="Y4764" i="1"/>
  <c r="Y4765" i="1"/>
  <c r="Y4766" i="1"/>
  <c r="Y4767" i="1"/>
  <c r="Y4768" i="1"/>
  <c r="Y4769" i="1"/>
  <c r="Y4770" i="1"/>
  <c r="Y4771" i="1"/>
  <c r="Y4772" i="1"/>
  <c r="Y4773" i="1"/>
  <c r="Y4774" i="1"/>
  <c r="Y4775" i="1"/>
  <c r="Y4776" i="1"/>
  <c r="Y4777" i="1"/>
  <c r="Y4778" i="1"/>
  <c r="Y4779" i="1"/>
  <c r="Y4780" i="1"/>
  <c r="Y4781" i="1"/>
  <c r="Y4782" i="1"/>
  <c r="Y4783" i="1"/>
  <c r="Y4784" i="1"/>
  <c r="Y4785" i="1"/>
  <c r="Y4786" i="1"/>
  <c r="Y4787" i="1"/>
  <c r="Y4788" i="1"/>
  <c r="Y4789" i="1"/>
  <c r="Y4790" i="1"/>
  <c r="Y4791" i="1"/>
  <c r="Y4792" i="1"/>
  <c r="Y4793" i="1"/>
  <c r="Y4794" i="1"/>
  <c r="Y4795" i="1"/>
  <c r="Y4796" i="1"/>
  <c r="Y4797" i="1"/>
  <c r="Y4798" i="1"/>
  <c r="Y4799" i="1"/>
  <c r="Y4800" i="1"/>
  <c r="Y4801" i="1"/>
  <c r="Y4802" i="1"/>
  <c r="Y4803" i="1"/>
  <c r="Y4804" i="1"/>
  <c r="Y4805" i="1"/>
  <c r="Y4806" i="1"/>
  <c r="Y4807" i="1"/>
  <c r="Y4808" i="1"/>
  <c r="Y4809" i="1"/>
  <c r="Y4810" i="1"/>
  <c r="Y4811" i="1"/>
  <c r="Y4812" i="1"/>
  <c r="Y4813" i="1"/>
  <c r="Y4814" i="1"/>
  <c r="Y4815" i="1"/>
  <c r="Y4816" i="1"/>
  <c r="Y4817" i="1"/>
  <c r="Y4818" i="1"/>
  <c r="Y4819" i="1"/>
  <c r="Y4820" i="1"/>
  <c r="Y4821" i="1"/>
  <c r="Y4822" i="1"/>
  <c r="Y4823" i="1"/>
  <c r="Y4824" i="1"/>
  <c r="Y4825" i="1"/>
  <c r="Y4826" i="1"/>
  <c r="Y4827" i="1"/>
  <c r="Y4828" i="1"/>
  <c r="Y4829" i="1"/>
  <c r="Y4830" i="1"/>
  <c r="Y4831" i="1"/>
  <c r="Y4832" i="1"/>
  <c r="Y4833" i="1"/>
  <c r="Y4834" i="1"/>
  <c r="Y4835" i="1"/>
  <c r="Y4836" i="1"/>
  <c r="Y4837" i="1"/>
  <c r="Y4838" i="1"/>
  <c r="Y4839" i="1"/>
  <c r="Y4840" i="1"/>
  <c r="Y4841" i="1"/>
  <c r="Y4842" i="1"/>
  <c r="Y4843" i="1"/>
  <c r="Y4844" i="1"/>
  <c r="Y4845" i="1"/>
  <c r="Y4846" i="1"/>
  <c r="Y4847" i="1"/>
  <c r="Y4848" i="1"/>
  <c r="Y4849" i="1"/>
  <c r="Y4850" i="1"/>
  <c r="Y4851" i="1"/>
  <c r="Y4852" i="1"/>
  <c r="Y4853" i="1"/>
  <c r="Y4854" i="1"/>
  <c r="Y4855" i="1"/>
  <c r="Y4856" i="1"/>
  <c r="Y4857" i="1"/>
  <c r="Y4858" i="1"/>
  <c r="Y4859" i="1"/>
  <c r="Y4860" i="1"/>
  <c r="Y4861" i="1"/>
  <c r="Y4862" i="1"/>
  <c r="Y4863" i="1"/>
  <c r="Y4864" i="1"/>
  <c r="Y4865" i="1"/>
  <c r="Y4866" i="1"/>
  <c r="Y4867" i="1"/>
  <c r="Y4868" i="1"/>
  <c r="Y4869" i="1"/>
  <c r="Y4870" i="1"/>
  <c r="Y4871" i="1"/>
  <c r="Y4872" i="1"/>
  <c r="Y4873" i="1"/>
  <c r="Y4874" i="1"/>
  <c r="Y4875" i="1"/>
  <c r="Y4876" i="1"/>
  <c r="Y4877" i="1"/>
  <c r="Y4878" i="1"/>
  <c r="Y4879" i="1"/>
  <c r="Y4880" i="1"/>
  <c r="Y4881" i="1"/>
  <c r="Y4882" i="1"/>
  <c r="Y4883" i="1"/>
  <c r="Y4884" i="1"/>
  <c r="Y4885" i="1"/>
  <c r="Y4886" i="1"/>
  <c r="Y4887" i="1"/>
  <c r="Y4888" i="1"/>
  <c r="Y4889" i="1"/>
  <c r="Y4890" i="1"/>
  <c r="Y4891" i="1"/>
  <c r="Y4892" i="1"/>
  <c r="Y4893" i="1"/>
  <c r="Y4894" i="1"/>
  <c r="Y4895" i="1"/>
  <c r="Y4896" i="1"/>
  <c r="Y4897" i="1"/>
  <c r="Y4898" i="1"/>
  <c r="Y4899" i="1"/>
  <c r="Y4900" i="1"/>
  <c r="Y4901" i="1"/>
  <c r="Y4902" i="1"/>
  <c r="Y4903" i="1"/>
  <c r="Y4904" i="1"/>
  <c r="Y4905" i="1"/>
  <c r="Y4906" i="1"/>
  <c r="Y4907" i="1"/>
  <c r="Y4908" i="1"/>
  <c r="Y4909" i="1"/>
  <c r="Y4910" i="1"/>
  <c r="Y4911" i="1"/>
  <c r="Y4912" i="1"/>
  <c r="Y4913" i="1"/>
  <c r="Y4914" i="1"/>
  <c r="Y4915" i="1"/>
  <c r="Y4916" i="1"/>
  <c r="Y4917" i="1"/>
  <c r="Y4918" i="1"/>
  <c r="Y4919" i="1"/>
  <c r="Y4920" i="1"/>
  <c r="Y4921" i="1"/>
  <c r="Y4922" i="1"/>
  <c r="Y4923" i="1"/>
  <c r="Y4924" i="1"/>
  <c r="Y4925" i="1"/>
  <c r="Y4926" i="1"/>
  <c r="Y4927" i="1"/>
  <c r="Y4928" i="1"/>
  <c r="Y4929" i="1"/>
  <c r="Y4930" i="1"/>
  <c r="Y4931" i="1"/>
  <c r="Y4932" i="1"/>
  <c r="Y4933" i="1"/>
  <c r="Y4934" i="1"/>
  <c r="Y4935" i="1"/>
  <c r="Y4936" i="1"/>
  <c r="Y4937" i="1"/>
  <c r="Y4938" i="1"/>
  <c r="Y4939" i="1"/>
  <c r="Y4940" i="1"/>
  <c r="Y4941" i="1"/>
  <c r="Y4942" i="1"/>
  <c r="Y4943" i="1"/>
  <c r="Y4944" i="1"/>
  <c r="Y4945" i="1"/>
  <c r="Y4946" i="1"/>
  <c r="Y4947" i="1"/>
  <c r="Y4948" i="1"/>
  <c r="Y4949" i="1"/>
  <c r="Y4950" i="1"/>
  <c r="Y4951" i="1"/>
  <c r="Y4952" i="1"/>
  <c r="Y4953" i="1"/>
  <c r="Y4954" i="1"/>
  <c r="Y4955" i="1"/>
  <c r="Y4956" i="1"/>
  <c r="Y4957" i="1"/>
  <c r="Y4958" i="1"/>
  <c r="Y4959" i="1"/>
  <c r="Y4960" i="1"/>
  <c r="Y4961" i="1"/>
  <c r="Y4962" i="1"/>
  <c r="Y4963" i="1"/>
  <c r="Y4964" i="1"/>
  <c r="Y4965" i="1"/>
  <c r="Y4966" i="1"/>
  <c r="Y4967" i="1"/>
  <c r="Y4968" i="1"/>
  <c r="Y4969" i="1"/>
  <c r="Y4970" i="1"/>
  <c r="Y4971" i="1"/>
  <c r="Y4972" i="1"/>
  <c r="Y4973" i="1"/>
  <c r="Y4974" i="1"/>
  <c r="Y4975" i="1"/>
  <c r="Y4976" i="1"/>
  <c r="Y4977" i="1"/>
  <c r="Y4978" i="1"/>
  <c r="Y4979" i="1"/>
  <c r="Y4980" i="1"/>
  <c r="Y4981" i="1"/>
  <c r="Y4982" i="1"/>
  <c r="Y4983" i="1"/>
  <c r="Y4984" i="1"/>
  <c r="Y4985" i="1"/>
  <c r="Y4986" i="1"/>
  <c r="Y4987" i="1"/>
  <c r="Y4988" i="1"/>
  <c r="Y4989" i="1"/>
  <c r="Y4990" i="1"/>
  <c r="Y4991" i="1"/>
  <c r="Y4992" i="1"/>
  <c r="Y4993" i="1"/>
  <c r="Y4994" i="1"/>
  <c r="Y4995" i="1"/>
  <c r="Y4996" i="1"/>
  <c r="Y4997" i="1"/>
  <c r="Y4998" i="1"/>
  <c r="Y4999" i="1"/>
  <c r="Y5000" i="1"/>
  <c r="Y5001" i="1"/>
  <c r="Y5002" i="1"/>
  <c r="Y5003" i="1"/>
  <c r="Y5004" i="1"/>
  <c r="Y5005" i="1"/>
  <c r="Y5006" i="1"/>
  <c r="Y5007" i="1"/>
  <c r="Y5008" i="1"/>
  <c r="Y5009" i="1"/>
  <c r="Y5010" i="1"/>
  <c r="Y5011" i="1"/>
  <c r="Y5012" i="1"/>
  <c r="Y5013" i="1"/>
  <c r="Y5014" i="1"/>
  <c r="Y5015" i="1"/>
  <c r="Y5016" i="1"/>
  <c r="Y5017" i="1"/>
  <c r="Y5018" i="1"/>
  <c r="Y5019" i="1"/>
  <c r="Y5020" i="1"/>
  <c r="Y5021" i="1"/>
  <c r="Y5022" i="1"/>
  <c r="Y5023" i="1"/>
  <c r="Y5024" i="1"/>
  <c r="Y5025" i="1"/>
  <c r="Y5026" i="1"/>
  <c r="Y5027" i="1"/>
  <c r="Y5028" i="1"/>
  <c r="Y5029" i="1"/>
  <c r="Y5030" i="1"/>
  <c r="Y5031" i="1"/>
  <c r="Y5032" i="1"/>
  <c r="Y5033" i="1"/>
  <c r="Y5034" i="1"/>
  <c r="Y5035" i="1"/>
  <c r="Y5036" i="1"/>
  <c r="Y5037" i="1"/>
  <c r="Y5038" i="1"/>
  <c r="Y5039" i="1"/>
  <c r="Y5040" i="1"/>
  <c r="Y5041" i="1"/>
  <c r="Y5042" i="1"/>
  <c r="Y5043" i="1"/>
  <c r="Y5044" i="1"/>
  <c r="Y5045" i="1"/>
  <c r="Y5046" i="1"/>
  <c r="Y5047" i="1"/>
  <c r="Y5048" i="1"/>
  <c r="Y5049" i="1"/>
  <c r="Y5050" i="1"/>
  <c r="Y5051" i="1"/>
  <c r="Y5052" i="1"/>
  <c r="Y5053" i="1"/>
  <c r="Y5054" i="1"/>
  <c r="Y5055" i="1"/>
  <c r="Y5056" i="1"/>
  <c r="Y5057" i="1"/>
  <c r="Y5058" i="1"/>
  <c r="Y5059" i="1"/>
  <c r="Y5060" i="1"/>
  <c r="Y5061" i="1"/>
  <c r="Y5062" i="1"/>
  <c r="Y5063" i="1"/>
  <c r="Y5064" i="1"/>
  <c r="Y5065" i="1"/>
  <c r="Y5066" i="1"/>
  <c r="Y5067" i="1"/>
  <c r="Y5068" i="1"/>
  <c r="Y5069" i="1"/>
  <c r="Y5070" i="1"/>
  <c r="Y5071" i="1"/>
  <c r="Y5072" i="1"/>
  <c r="Y5073" i="1"/>
  <c r="Y5074" i="1"/>
  <c r="Y5075" i="1"/>
  <c r="Y5076" i="1"/>
  <c r="Y5077" i="1"/>
  <c r="Y5078" i="1"/>
  <c r="Y5079" i="1"/>
  <c r="Y5080" i="1"/>
  <c r="Y5081" i="1"/>
  <c r="Y5082" i="1"/>
  <c r="Y5083" i="1"/>
  <c r="Y5084" i="1"/>
  <c r="Y5085" i="1"/>
  <c r="Y5086" i="1"/>
  <c r="Y5087" i="1"/>
  <c r="Y5088" i="1"/>
  <c r="Y5089" i="1"/>
  <c r="Y5090" i="1"/>
  <c r="Y5091" i="1"/>
  <c r="Y5092" i="1"/>
  <c r="Y5093" i="1"/>
  <c r="Y5094" i="1"/>
  <c r="Y5095" i="1"/>
  <c r="Y5096" i="1"/>
  <c r="Y5097" i="1"/>
  <c r="Y5098" i="1"/>
  <c r="Y5099" i="1"/>
  <c r="Y5100" i="1"/>
  <c r="Y5101" i="1"/>
  <c r="Y5102" i="1"/>
  <c r="Y5103" i="1"/>
  <c r="Y5104" i="1"/>
  <c r="Y5105" i="1"/>
  <c r="Y5106" i="1"/>
  <c r="Y5107" i="1"/>
  <c r="Y5108" i="1"/>
  <c r="Y5109" i="1"/>
  <c r="Y5110" i="1"/>
  <c r="Y5111" i="1"/>
  <c r="Y5112" i="1"/>
  <c r="Y5113" i="1"/>
  <c r="Y5114" i="1"/>
  <c r="Y5115" i="1"/>
  <c r="Y5116" i="1"/>
  <c r="Y5117" i="1"/>
  <c r="Y5118" i="1"/>
  <c r="Y5119" i="1"/>
  <c r="Y5120" i="1"/>
  <c r="Y5121" i="1"/>
  <c r="Y5122" i="1"/>
  <c r="Y5123" i="1"/>
  <c r="Y5124" i="1"/>
  <c r="Y5125" i="1"/>
  <c r="Y5126" i="1"/>
  <c r="Y5127" i="1"/>
  <c r="Y5128" i="1"/>
  <c r="Y5129" i="1"/>
  <c r="Y5130" i="1"/>
  <c r="Y5131" i="1"/>
  <c r="Y5132" i="1"/>
  <c r="Y5133" i="1"/>
  <c r="Y5134" i="1"/>
  <c r="Y5135" i="1"/>
  <c r="Y5136" i="1"/>
  <c r="Y5137" i="1"/>
  <c r="Y5138" i="1"/>
  <c r="Y5139" i="1"/>
  <c r="Y5140" i="1"/>
  <c r="Y5141" i="1"/>
  <c r="Y5142" i="1"/>
  <c r="Y5143" i="1"/>
  <c r="Y5144" i="1"/>
  <c r="Y5145" i="1"/>
  <c r="Y5146" i="1"/>
  <c r="Y5147" i="1"/>
  <c r="Y5148" i="1"/>
  <c r="Y5149" i="1"/>
  <c r="Y5150" i="1"/>
  <c r="Y5151" i="1"/>
  <c r="Y5152" i="1"/>
  <c r="Y5153" i="1"/>
  <c r="Y5154" i="1"/>
  <c r="Y5155" i="1"/>
  <c r="Y5156" i="1"/>
  <c r="Y5157" i="1"/>
  <c r="Y5158" i="1"/>
  <c r="Y5159" i="1"/>
  <c r="Y5160" i="1"/>
  <c r="Y5161" i="1"/>
  <c r="Y5162" i="1"/>
  <c r="Y5163" i="1"/>
  <c r="Y5164" i="1"/>
  <c r="Y5165" i="1"/>
  <c r="Y5166" i="1"/>
  <c r="Y5167" i="1"/>
  <c r="Y5168" i="1"/>
  <c r="Y5169" i="1"/>
  <c r="Y5170" i="1"/>
  <c r="Y5171" i="1"/>
  <c r="Y5172" i="1"/>
  <c r="Y5173" i="1"/>
  <c r="Y5174" i="1"/>
  <c r="Y5175" i="1"/>
  <c r="Y5176" i="1"/>
  <c r="Y5177" i="1"/>
  <c r="Y5178" i="1"/>
  <c r="Y5179" i="1"/>
  <c r="Y5180" i="1"/>
  <c r="Y5181" i="1"/>
  <c r="Y5182" i="1"/>
  <c r="Y5183" i="1"/>
  <c r="Y5184" i="1"/>
  <c r="Y5185" i="1"/>
  <c r="Y5186" i="1"/>
  <c r="Y5187" i="1"/>
  <c r="Y5188" i="1"/>
  <c r="Y5189" i="1"/>
  <c r="Y5190" i="1"/>
  <c r="Y5191" i="1"/>
  <c r="Y5192" i="1"/>
  <c r="Y5193" i="1"/>
  <c r="Y5194" i="1"/>
  <c r="Y5195" i="1"/>
  <c r="Y5196" i="1"/>
  <c r="Y5197" i="1"/>
  <c r="Y5198" i="1"/>
  <c r="Y5199" i="1"/>
  <c r="Y5200" i="1"/>
  <c r="Y5201" i="1"/>
  <c r="Y5202" i="1"/>
  <c r="Y5203" i="1"/>
  <c r="Y5204" i="1"/>
  <c r="Y5205" i="1"/>
  <c r="Y5206" i="1"/>
  <c r="Y5207" i="1"/>
  <c r="Y5208" i="1"/>
  <c r="Y5209" i="1"/>
  <c r="Y5210" i="1"/>
  <c r="Y5211" i="1"/>
  <c r="Y5212" i="1"/>
  <c r="Y5213" i="1"/>
  <c r="Y5214" i="1"/>
  <c r="Y5215" i="1"/>
  <c r="Y5216" i="1"/>
  <c r="Y5217" i="1"/>
  <c r="Y5218" i="1"/>
  <c r="Y5219" i="1"/>
  <c r="Y5220" i="1"/>
  <c r="Y5221" i="1"/>
  <c r="Y5222" i="1"/>
  <c r="Y5223" i="1"/>
  <c r="Y5224" i="1"/>
  <c r="Y5225" i="1"/>
  <c r="Y5226" i="1"/>
  <c r="Y5227" i="1"/>
  <c r="Y5228" i="1"/>
  <c r="Y5229" i="1"/>
  <c r="Y5230" i="1"/>
  <c r="Y5231" i="1"/>
  <c r="Y5232" i="1"/>
  <c r="Y5233" i="1"/>
  <c r="Y5234" i="1"/>
  <c r="Y5235" i="1"/>
  <c r="Y5236" i="1"/>
  <c r="Y5237" i="1"/>
  <c r="Y5238" i="1"/>
  <c r="Y5239" i="1"/>
  <c r="Y5240" i="1"/>
  <c r="Y5241" i="1"/>
  <c r="Y5242" i="1"/>
  <c r="Y5243" i="1"/>
  <c r="Y5244" i="1"/>
  <c r="Y5245" i="1"/>
  <c r="Y5246" i="1"/>
  <c r="Y5247" i="1"/>
  <c r="Y5248" i="1"/>
  <c r="Y5249" i="1"/>
  <c r="Y5250" i="1"/>
  <c r="Y5251" i="1"/>
  <c r="Y5252" i="1"/>
  <c r="Y5253" i="1"/>
  <c r="Y5254" i="1"/>
  <c r="Y5255" i="1"/>
  <c r="Y5256" i="1"/>
  <c r="Y5257" i="1"/>
  <c r="Y5258" i="1"/>
  <c r="Y5259" i="1"/>
  <c r="Y5260" i="1"/>
  <c r="Y5261" i="1"/>
  <c r="Y5262" i="1"/>
  <c r="Y5263" i="1"/>
  <c r="Y5264" i="1"/>
  <c r="Y5265" i="1"/>
  <c r="Y5266" i="1"/>
  <c r="Y5267" i="1"/>
  <c r="Y5268" i="1"/>
  <c r="Y5269" i="1"/>
  <c r="X2" i="1" a="1"/>
  <c r="X2" i="1" s="1"/>
  <c r="W3" i="1"/>
  <c r="W4" i="1"/>
  <c r="W5" i="1"/>
  <c r="W6" i="1"/>
  <c r="W7" i="1"/>
  <c r="W8" i="1"/>
  <c r="W9" i="1"/>
  <c r="W10" i="1"/>
  <c r="W11" i="1"/>
  <c r="W12" i="1"/>
  <c r="W13" i="1"/>
  <c r="W14" i="1"/>
  <c r="W15" i="1"/>
  <c r="W16" i="1"/>
  <c r="W17" i="1"/>
  <c r="W18" i="1"/>
  <c r="W19" i="1"/>
  <c r="W20" i="1"/>
  <c r="W21" i="1"/>
  <c r="W22" i="1"/>
  <c r="W23" i="1"/>
  <c r="W24" i="1"/>
  <c r="W25" i="1"/>
  <c r="W26" i="1"/>
  <c r="W27" i="1"/>
  <c r="W28" i="1"/>
  <c r="W29" i="1"/>
  <c r="W30" i="1"/>
  <c r="W31" i="1"/>
  <c r="W32" i="1"/>
  <c r="W33" i="1"/>
  <c r="W34" i="1"/>
  <c r="W35" i="1"/>
  <c r="W36" i="1"/>
  <c r="W37" i="1"/>
  <c r="W38" i="1"/>
  <c r="W39" i="1"/>
  <c r="W40" i="1"/>
  <c r="W41" i="1"/>
  <c r="W42" i="1"/>
  <c r="W43" i="1"/>
  <c r="W44" i="1"/>
  <c r="W45" i="1"/>
  <c r="W46" i="1"/>
  <c r="W47" i="1"/>
  <c r="W48" i="1"/>
  <c r="W49" i="1"/>
  <c r="W50" i="1"/>
  <c r="W51" i="1"/>
  <c r="W52" i="1"/>
  <c r="W53" i="1"/>
  <c r="W54" i="1"/>
  <c r="W55" i="1"/>
  <c r="W56" i="1"/>
  <c r="W57" i="1"/>
  <c r="W58" i="1"/>
  <c r="W59" i="1"/>
  <c r="W60" i="1"/>
  <c r="W61" i="1"/>
  <c r="W62" i="1"/>
  <c r="W63" i="1"/>
  <c r="W64" i="1"/>
  <c r="W65" i="1"/>
  <c r="W66" i="1"/>
  <c r="W67" i="1"/>
  <c r="W68" i="1"/>
  <c r="W69" i="1"/>
  <c r="W70" i="1"/>
  <c r="W71" i="1"/>
  <c r="W72" i="1"/>
  <c r="W73" i="1"/>
  <c r="W74" i="1"/>
  <c r="W75" i="1"/>
  <c r="W76" i="1"/>
  <c r="W77" i="1"/>
  <c r="W78" i="1"/>
  <c r="W79" i="1"/>
  <c r="W80" i="1"/>
  <c r="W81" i="1"/>
  <c r="W82" i="1"/>
  <c r="W83" i="1"/>
  <c r="W84" i="1"/>
  <c r="W85" i="1"/>
  <c r="W86" i="1"/>
  <c r="W87" i="1"/>
  <c r="W88" i="1"/>
  <c r="W89" i="1"/>
  <c r="W90" i="1"/>
  <c r="W91" i="1"/>
  <c r="W92" i="1"/>
  <c r="W93" i="1"/>
  <c r="W94" i="1"/>
  <c r="W95" i="1"/>
  <c r="W96" i="1"/>
  <c r="W97" i="1"/>
  <c r="W98" i="1"/>
  <c r="W99" i="1"/>
  <c r="W100" i="1"/>
  <c r="W101" i="1"/>
  <c r="W102" i="1"/>
  <c r="W103" i="1"/>
  <c r="W104" i="1"/>
  <c r="W105" i="1"/>
  <c r="W106" i="1"/>
  <c r="W107" i="1"/>
  <c r="W108" i="1"/>
  <c r="W109" i="1"/>
  <c r="W110" i="1"/>
  <c r="W111" i="1"/>
  <c r="W112" i="1"/>
  <c r="W113" i="1"/>
  <c r="W114" i="1"/>
  <c r="W115" i="1"/>
  <c r="W116" i="1"/>
  <c r="W117" i="1"/>
  <c r="W118" i="1"/>
  <c r="W119" i="1"/>
  <c r="W120" i="1"/>
  <c r="W121" i="1"/>
  <c r="W122" i="1"/>
  <c r="W123" i="1"/>
  <c r="W124" i="1"/>
  <c r="W125" i="1"/>
  <c r="W126" i="1"/>
  <c r="W127" i="1"/>
  <c r="W128" i="1"/>
  <c r="W129" i="1"/>
  <c r="W130" i="1"/>
  <c r="W131" i="1"/>
  <c r="W132" i="1"/>
  <c r="W133" i="1"/>
  <c r="W134" i="1"/>
  <c r="W135" i="1"/>
  <c r="W136" i="1"/>
  <c r="W137" i="1"/>
  <c r="W138" i="1"/>
  <c r="W139" i="1"/>
  <c r="W140" i="1"/>
  <c r="W141" i="1"/>
  <c r="W142" i="1"/>
  <c r="W143" i="1"/>
  <c r="W144" i="1"/>
  <c r="W145" i="1"/>
  <c r="W146" i="1"/>
  <c r="W147" i="1"/>
  <c r="W148" i="1"/>
  <c r="W149" i="1"/>
  <c r="W150" i="1"/>
  <c r="W151" i="1"/>
  <c r="W152" i="1"/>
  <c r="W153" i="1"/>
  <c r="W154" i="1"/>
  <c r="W155" i="1"/>
  <c r="W156" i="1"/>
  <c r="W157" i="1"/>
  <c r="W158" i="1"/>
  <c r="W159" i="1"/>
  <c r="W160" i="1"/>
  <c r="W161" i="1"/>
  <c r="W162" i="1"/>
  <c r="W163" i="1"/>
  <c r="W164" i="1"/>
  <c r="W165" i="1"/>
  <c r="W166" i="1"/>
  <c r="W167" i="1"/>
  <c r="W168" i="1"/>
  <c r="W169" i="1"/>
  <c r="W170" i="1"/>
  <c r="W171" i="1"/>
  <c r="W172" i="1"/>
  <c r="W173" i="1"/>
  <c r="W174" i="1"/>
  <c r="W175" i="1"/>
  <c r="W176" i="1"/>
  <c r="W177" i="1"/>
  <c r="W178" i="1"/>
  <c r="W179" i="1"/>
  <c r="W180" i="1"/>
  <c r="W181" i="1"/>
  <c r="W182" i="1"/>
  <c r="W183" i="1"/>
  <c r="W184" i="1"/>
  <c r="W185" i="1"/>
  <c r="W186" i="1"/>
  <c r="W187" i="1"/>
  <c r="W188" i="1"/>
  <c r="W189" i="1"/>
  <c r="W190" i="1"/>
  <c r="W191" i="1"/>
  <c r="W192" i="1"/>
  <c r="W193" i="1"/>
  <c r="W194" i="1"/>
  <c r="W195" i="1"/>
  <c r="W196" i="1"/>
  <c r="W197" i="1"/>
  <c r="W198" i="1"/>
  <c r="W199" i="1"/>
  <c r="W200" i="1"/>
  <c r="W201" i="1"/>
  <c r="W202" i="1"/>
  <c r="W203" i="1"/>
  <c r="W204" i="1"/>
  <c r="W205" i="1"/>
  <c r="W206" i="1"/>
  <c r="W207" i="1"/>
  <c r="W208" i="1"/>
  <c r="W209" i="1"/>
  <c r="W210" i="1"/>
  <c r="W211" i="1"/>
  <c r="W212" i="1"/>
  <c r="W213" i="1"/>
  <c r="W214" i="1"/>
  <c r="W215" i="1"/>
  <c r="W216" i="1"/>
  <c r="W217" i="1"/>
  <c r="W218" i="1"/>
  <c r="W219" i="1"/>
  <c r="W220" i="1"/>
  <c r="W221" i="1"/>
  <c r="W222" i="1"/>
  <c r="W223" i="1"/>
  <c r="W224" i="1"/>
  <c r="W225" i="1"/>
  <c r="W226" i="1"/>
  <c r="W227" i="1"/>
  <c r="W228" i="1"/>
  <c r="W229" i="1"/>
  <c r="W230" i="1"/>
  <c r="W231" i="1"/>
  <c r="W232" i="1"/>
  <c r="W233" i="1"/>
  <c r="W234" i="1"/>
  <c r="W235" i="1"/>
  <c r="W236" i="1"/>
  <c r="W237" i="1"/>
  <c r="W238" i="1"/>
  <c r="W239" i="1"/>
  <c r="W240" i="1"/>
  <c r="W241" i="1"/>
  <c r="W242" i="1"/>
  <c r="W243" i="1"/>
  <c r="W244" i="1"/>
  <c r="W245" i="1"/>
  <c r="W246" i="1"/>
  <c r="W247" i="1"/>
  <c r="W248" i="1"/>
  <c r="W249" i="1"/>
  <c r="W250" i="1"/>
  <c r="W251" i="1"/>
  <c r="W252" i="1"/>
  <c r="W253" i="1"/>
  <c r="W254" i="1"/>
  <c r="W255" i="1"/>
  <c r="W256" i="1"/>
  <c r="W257" i="1"/>
  <c r="W258" i="1"/>
  <c r="W259" i="1"/>
  <c r="W260" i="1"/>
  <c r="W261" i="1"/>
  <c r="W262" i="1"/>
  <c r="W263" i="1"/>
  <c r="W264" i="1"/>
  <c r="W265" i="1"/>
  <c r="W266" i="1"/>
  <c r="W267" i="1"/>
  <c r="W268" i="1"/>
  <c r="W269" i="1"/>
  <c r="W270" i="1"/>
  <c r="W271" i="1"/>
  <c r="W272" i="1"/>
  <c r="W273" i="1"/>
  <c r="W274" i="1"/>
  <c r="W275" i="1"/>
  <c r="W276" i="1"/>
  <c r="W277" i="1"/>
  <c r="W278" i="1"/>
  <c r="W279" i="1"/>
  <c r="W280" i="1"/>
  <c r="W281" i="1"/>
  <c r="W282" i="1"/>
  <c r="W283" i="1"/>
  <c r="W284" i="1"/>
  <c r="W285" i="1"/>
  <c r="W286" i="1"/>
  <c r="W287" i="1"/>
  <c r="W288" i="1"/>
  <c r="W289" i="1"/>
  <c r="W290" i="1"/>
  <c r="W291" i="1"/>
  <c r="W292" i="1"/>
  <c r="W293" i="1"/>
  <c r="W294" i="1"/>
  <c r="W295" i="1"/>
  <c r="W296" i="1"/>
  <c r="W297" i="1"/>
  <c r="W298" i="1"/>
  <c r="W299" i="1"/>
  <c r="W300" i="1"/>
  <c r="W301" i="1"/>
  <c r="W302" i="1"/>
  <c r="W303" i="1"/>
  <c r="W304" i="1"/>
  <c r="W305" i="1"/>
  <c r="W306" i="1"/>
  <c r="W307" i="1"/>
  <c r="W308" i="1"/>
  <c r="W309" i="1"/>
  <c r="W310" i="1"/>
  <c r="W311" i="1"/>
  <c r="W312" i="1"/>
  <c r="W313" i="1"/>
  <c r="W314" i="1"/>
  <c r="W315" i="1"/>
  <c r="W316" i="1"/>
  <c r="W317" i="1"/>
  <c r="W318" i="1"/>
  <c r="W319" i="1"/>
  <c r="W320" i="1"/>
  <c r="W321" i="1"/>
  <c r="W322" i="1"/>
  <c r="W323" i="1"/>
  <c r="W324" i="1"/>
  <c r="W325" i="1"/>
  <c r="W326" i="1"/>
  <c r="W327" i="1"/>
  <c r="W328" i="1"/>
  <c r="W329" i="1"/>
  <c r="W330" i="1"/>
  <c r="W331" i="1"/>
  <c r="W332" i="1"/>
  <c r="W333" i="1"/>
  <c r="W334" i="1"/>
  <c r="W335" i="1"/>
  <c r="W336" i="1"/>
  <c r="W337" i="1"/>
  <c r="W338" i="1"/>
  <c r="W339" i="1"/>
  <c r="W340" i="1"/>
  <c r="W341" i="1"/>
  <c r="W342" i="1"/>
  <c r="W343" i="1"/>
  <c r="W344" i="1"/>
  <c r="W345" i="1"/>
  <c r="W346" i="1"/>
  <c r="W347" i="1"/>
  <c r="W348" i="1"/>
  <c r="W349" i="1"/>
  <c r="W350" i="1"/>
  <c r="W351" i="1"/>
  <c r="W352" i="1"/>
  <c r="W353" i="1"/>
  <c r="W354" i="1"/>
  <c r="W355" i="1"/>
  <c r="W356" i="1"/>
  <c r="W357" i="1"/>
  <c r="W358" i="1"/>
  <c r="W359" i="1"/>
  <c r="W360" i="1"/>
  <c r="W361" i="1"/>
  <c r="W362" i="1"/>
  <c r="W363" i="1"/>
  <c r="W364" i="1"/>
  <c r="W365" i="1"/>
  <c r="W366" i="1"/>
  <c r="W367" i="1"/>
  <c r="W368" i="1"/>
  <c r="W369" i="1"/>
  <c r="W370" i="1"/>
  <c r="W371" i="1"/>
  <c r="W372" i="1"/>
  <c r="W373" i="1"/>
  <c r="W374" i="1"/>
  <c r="W375" i="1"/>
  <c r="W376" i="1"/>
  <c r="W377" i="1"/>
  <c r="W378" i="1"/>
  <c r="W379" i="1"/>
  <c r="W380" i="1"/>
  <c r="W381" i="1"/>
  <c r="W382" i="1"/>
  <c r="W383" i="1"/>
  <c r="W384" i="1"/>
  <c r="W385" i="1"/>
  <c r="W386" i="1"/>
  <c r="W387" i="1"/>
  <c r="W388" i="1"/>
  <c r="W389" i="1"/>
  <c r="W390" i="1"/>
  <c r="W391" i="1"/>
  <c r="W392" i="1"/>
  <c r="W393" i="1"/>
  <c r="W394" i="1"/>
  <c r="W395" i="1"/>
  <c r="W396" i="1"/>
  <c r="W397" i="1"/>
  <c r="W398" i="1"/>
  <c r="W399" i="1"/>
  <c r="W400" i="1"/>
  <c r="W401" i="1"/>
  <c r="W402" i="1"/>
  <c r="W403" i="1"/>
  <c r="W404" i="1"/>
  <c r="W405" i="1"/>
  <c r="W406" i="1"/>
  <c r="W407" i="1"/>
  <c r="W408" i="1"/>
  <c r="W409" i="1"/>
  <c r="W410" i="1"/>
  <c r="W411" i="1"/>
  <c r="W412" i="1"/>
  <c r="W413" i="1"/>
  <c r="W414" i="1"/>
  <c r="W415" i="1"/>
  <c r="W416" i="1"/>
  <c r="W417" i="1"/>
  <c r="W418" i="1"/>
  <c r="W419" i="1"/>
  <c r="W420" i="1"/>
  <c r="W421" i="1"/>
  <c r="W422" i="1"/>
  <c r="W423" i="1"/>
  <c r="W424" i="1"/>
  <c r="W425" i="1"/>
  <c r="W426" i="1"/>
  <c r="W427" i="1"/>
  <c r="W428" i="1"/>
  <c r="W429" i="1"/>
  <c r="W430" i="1"/>
  <c r="W431" i="1"/>
  <c r="W432" i="1"/>
  <c r="W433" i="1"/>
  <c r="W434" i="1"/>
  <c r="W435" i="1"/>
  <c r="W436" i="1"/>
  <c r="W437" i="1"/>
  <c r="W438" i="1"/>
  <c r="W439" i="1"/>
  <c r="W440" i="1"/>
  <c r="W441" i="1"/>
  <c r="W442" i="1"/>
  <c r="W443" i="1"/>
  <c r="W444" i="1"/>
  <c r="W445" i="1"/>
  <c r="W446" i="1"/>
  <c r="W447" i="1"/>
  <c r="W448" i="1"/>
  <c r="W449" i="1"/>
  <c r="W450" i="1"/>
  <c r="W451" i="1"/>
  <c r="W452" i="1"/>
  <c r="W453" i="1"/>
  <c r="W454" i="1"/>
  <c r="W455" i="1"/>
  <c r="W456" i="1"/>
  <c r="W457" i="1"/>
  <c r="W458" i="1"/>
  <c r="W459" i="1"/>
  <c r="W460" i="1"/>
  <c r="W461" i="1"/>
  <c r="W462" i="1"/>
  <c r="W463" i="1"/>
  <c r="W464" i="1"/>
  <c r="W465" i="1"/>
  <c r="W466" i="1"/>
  <c r="W467" i="1"/>
  <c r="W468" i="1"/>
  <c r="W469" i="1"/>
  <c r="W470" i="1"/>
  <c r="W471" i="1"/>
  <c r="W472" i="1"/>
  <c r="W473" i="1"/>
  <c r="W474" i="1"/>
  <c r="W475" i="1"/>
  <c r="W476" i="1"/>
  <c r="W477" i="1"/>
  <c r="W478" i="1"/>
  <c r="W479" i="1"/>
  <c r="W480" i="1"/>
  <c r="W481" i="1"/>
  <c r="W482" i="1"/>
  <c r="W483" i="1"/>
  <c r="W484" i="1"/>
  <c r="W485" i="1"/>
  <c r="W486" i="1"/>
  <c r="W487" i="1"/>
  <c r="W488" i="1"/>
  <c r="W489" i="1"/>
  <c r="W490" i="1"/>
  <c r="W491" i="1"/>
  <c r="W492" i="1"/>
  <c r="W493" i="1"/>
  <c r="W494" i="1"/>
  <c r="W495" i="1"/>
  <c r="W496" i="1"/>
  <c r="W497" i="1"/>
  <c r="W498" i="1"/>
  <c r="W499" i="1"/>
  <c r="W500" i="1"/>
  <c r="W501" i="1"/>
  <c r="W502" i="1"/>
  <c r="W503" i="1"/>
  <c r="W504" i="1"/>
  <c r="W505" i="1"/>
  <c r="W506" i="1"/>
  <c r="W507" i="1"/>
  <c r="W508" i="1"/>
  <c r="W509" i="1"/>
  <c r="W510" i="1"/>
  <c r="W511" i="1"/>
  <c r="W512" i="1"/>
  <c r="W513" i="1"/>
  <c r="W514" i="1"/>
  <c r="W515" i="1"/>
  <c r="W516" i="1"/>
  <c r="W517" i="1"/>
  <c r="W518" i="1"/>
  <c r="W519" i="1"/>
  <c r="W520" i="1"/>
  <c r="W521" i="1"/>
  <c r="W522" i="1"/>
  <c r="W523" i="1"/>
  <c r="W524" i="1"/>
  <c r="W525" i="1"/>
  <c r="W526" i="1"/>
  <c r="W527" i="1"/>
  <c r="W528" i="1"/>
  <c r="W529" i="1"/>
  <c r="W530" i="1"/>
  <c r="W531" i="1"/>
  <c r="W532" i="1"/>
  <c r="W533" i="1"/>
  <c r="W534" i="1"/>
  <c r="W535" i="1"/>
  <c r="W536" i="1"/>
  <c r="W537" i="1"/>
  <c r="W538" i="1"/>
  <c r="W539" i="1"/>
  <c r="W540" i="1"/>
  <c r="W541" i="1"/>
  <c r="W542" i="1"/>
  <c r="W543" i="1"/>
  <c r="W544" i="1"/>
  <c r="W545" i="1"/>
  <c r="W546" i="1"/>
  <c r="W547" i="1"/>
  <c r="W548" i="1"/>
  <c r="W549" i="1"/>
  <c r="W550" i="1"/>
  <c r="W551" i="1"/>
  <c r="W552" i="1"/>
  <c r="W553" i="1"/>
  <c r="W554" i="1"/>
  <c r="W555" i="1"/>
  <c r="W556" i="1"/>
  <c r="W557" i="1"/>
  <c r="W558" i="1"/>
  <c r="W559" i="1"/>
  <c r="W560" i="1"/>
  <c r="W561" i="1"/>
  <c r="W562" i="1"/>
  <c r="W563" i="1"/>
  <c r="W564" i="1"/>
  <c r="W565" i="1"/>
  <c r="W566" i="1"/>
  <c r="W567" i="1"/>
  <c r="W568" i="1"/>
  <c r="W569" i="1"/>
  <c r="W570" i="1"/>
  <c r="W571" i="1"/>
  <c r="W572" i="1"/>
  <c r="W573" i="1"/>
  <c r="W574" i="1"/>
  <c r="W575" i="1"/>
  <c r="W576" i="1"/>
  <c r="W577" i="1"/>
  <c r="W578" i="1"/>
  <c r="W579" i="1"/>
  <c r="W580" i="1"/>
  <c r="W581" i="1"/>
  <c r="W582" i="1"/>
  <c r="W583" i="1"/>
  <c r="W584" i="1"/>
  <c r="W585" i="1"/>
  <c r="W586" i="1"/>
  <c r="W587" i="1"/>
  <c r="W588" i="1"/>
  <c r="W589" i="1"/>
  <c r="W590" i="1"/>
  <c r="W591" i="1"/>
  <c r="W592" i="1"/>
  <c r="W593" i="1"/>
  <c r="W594" i="1"/>
  <c r="W595" i="1"/>
  <c r="W596" i="1"/>
  <c r="W597" i="1"/>
  <c r="W598" i="1"/>
  <c r="W599" i="1"/>
  <c r="W600" i="1"/>
  <c r="W601" i="1"/>
  <c r="W602" i="1"/>
  <c r="W603" i="1"/>
  <c r="W604" i="1"/>
  <c r="W605" i="1"/>
  <c r="W606" i="1"/>
  <c r="W607" i="1"/>
  <c r="W608" i="1"/>
  <c r="W609" i="1"/>
  <c r="W610" i="1"/>
  <c r="W611" i="1"/>
  <c r="W612" i="1"/>
  <c r="W613" i="1"/>
  <c r="W614" i="1"/>
  <c r="W615" i="1"/>
  <c r="W616" i="1"/>
  <c r="W617" i="1"/>
  <c r="W618" i="1"/>
  <c r="W619" i="1"/>
  <c r="W620" i="1"/>
  <c r="W621" i="1"/>
  <c r="W622" i="1"/>
  <c r="W623" i="1"/>
  <c r="W624" i="1"/>
  <c r="W625" i="1"/>
  <c r="W626" i="1"/>
  <c r="W627" i="1"/>
  <c r="W628" i="1"/>
  <c r="W629" i="1"/>
  <c r="W630" i="1"/>
  <c r="W631" i="1"/>
  <c r="W632" i="1"/>
  <c r="W633" i="1"/>
  <c r="W634" i="1"/>
  <c r="W635" i="1"/>
  <c r="W636" i="1"/>
  <c r="W637" i="1"/>
  <c r="W638" i="1"/>
  <c r="W639" i="1"/>
  <c r="W640" i="1"/>
  <c r="W641" i="1"/>
  <c r="W642" i="1"/>
  <c r="W643" i="1"/>
  <c r="W644" i="1"/>
  <c r="W645" i="1"/>
  <c r="W646" i="1"/>
  <c r="W647" i="1"/>
  <c r="W648" i="1"/>
  <c r="W649" i="1"/>
  <c r="W650" i="1"/>
  <c r="W651" i="1"/>
  <c r="W652" i="1"/>
  <c r="W653" i="1"/>
  <c r="W654" i="1"/>
  <c r="W655" i="1"/>
  <c r="W656" i="1"/>
  <c r="W657" i="1"/>
  <c r="W658" i="1"/>
  <c r="W659" i="1"/>
  <c r="W660" i="1"/>
  <c r="W661" i="1"/>
  <c r="W662" i="1"/>
  <c r="W663" i="1"/>
  <c r="W664" i="1"/>
  <c r="W665" i="1"/>
  <c r="W666" i="1"/>
  <c r="W667" i="1"/>
  <c r="W668" i="1"/>
  <c r="W669" i="1"/>
  <c r="W670" i="1"/>
  <c r="W671" i="1"/>
  <c r="W672" i="1"/>
  <c r="W673" i="1"/>
  <c r="W674" i="1"/>
  <c r="W675" i="1"/>
  <c r="W676" i="1"/>
  <c r="W677" i="1"/>
  <c r="W678" i="1"/>
  <c r="W679" i="1"/>
  <c r="W680" i="1"/>
  <c r="W681" i="1"/>
  <c r="W682" i="1"/>
  <c r="W683" i="1"/>
  <c r="W684" i="1"/>
  <c r="W685" i="1"/>
  <c r="W686" i="1"/>
  <c r="W687" i="1"/>
  <c r="W688" i="1"/>
  <c r="W689" i="1"/>
  <c r="W690" i="1"/>
  <c r="W691" i="1"/>
  <c r="W692" i="1"/>
  <c r="W693" i="1"/>
  <c r="W694" i="1"/>
  <c r="W695" i="1"/>
  <c r="W696" i="1"/>
  <c r="W697" i="1"/>
  <c r="W698" i="1"/>
  <c r="W699" i="1"/>
  <c r="W700" i="1"/>
  <c r="W701" i="1"/>
  <c r="W702" i="1"/>
  <c r="W703" i="1"/>
  <c r="W704" i="1"/>
  <c r="W705" i="1"/>
  <c r="W706" i="1"/>
  <c r="W707" i="1"/>
  <c r="W708" i="1"/>
  <c r="W709" i="1"/>
  <c r="W710" i="1"/>
  <c r="W711" i="1"/>
  <c r="W712" i="1"/>
  <c r="W713" i="1"/>
  <c r="W714" i="1"/>
  <c r="W715" i="1"/>
  <c r="W716" i="1"/>
  <c r="W717" i="1"/>
  <c r="W718" i="1"/>
  <c r="W719" i="1"/>
  <c r="W720" i="1"/>
  <c r="W721" i="1"/>
  <c r="W722" i="1"/>
  <c r="W723" i="1"/>
  <c r="W724" i="1"/>
  <c r="W725" i="1"/>
  <c r="W726" i="1"/>
  <c r="W727" i="1"/>
  <c r="W728" i="1"/>
  <c r="W729" i="1"/>
  <c r="W730" i="1"/>
  <c r="W731" i="1"/>
  <c r="W732" i="1"/>
  <c r="W733" i="1"/>
  <c r="W734" i="1"/>
  <c r="W735" i="1"/>
  <c r="W736" i="1"/>
  <c r="W737" i="1"/>
  <c r="W738" i="1"/>
  <c r="W739" i="1"/>
  <c r="W740" i="1"/>
  <c r="W741" i="1"/>
  <c r="W742" i="1"/>
  <c r="W743" i="1"/>
  <c r="W744" i="1"/>
  <c r="W745" i="1"/>
  <c r="W746" i="1"/>
  <c r="W747" i="1"/>
  <c r="W748" i="1"/>
  <c r="W749" i="1"/>
  <c r="W750" i="1"/>
  <c r="W751" i="1"/>
  <c r="W752" i="1"/>
  <c r="W753" i="1"/>
  <c r="W754" i="1"/>
  <c r="W755" i="1"/>
  <c r="W756" i="1"/>
  <c r="W757" i="1"/>
  <c r="W758" i="1"/>
  <c r="W759" i="1"/>
  <c r="W760" i="1"/>
  <c r="W761" i="1"/>
  <c r="W762" i="1"/>
  <c r="W763" i="1"/>
  <c r="W764" i="1"/>
  <c r="W765" i="1"/>
  <c r="W766" i="1"/>
  <c r="W767" i="1"/>
  <c r="W768" i="1"/>
  <c r="W769" i="1"/>
  <c r="W770" i="1"/>
  <c r="W771" i="1"/>
  <c r="W772" i="1"/>
  <c r="W773" i="1"/>
  <c r="W774" i="1"/>
  <c r="W775" i="1"/>
  <c r="W776" i="1"/>
  <c r="W777" i="1"/>
  <c r="W778" i="1"/>
  <c r="W779" i="1"/>
  <c r="W780" i="1"/>
  <c r="W781" i="1"/>
  <c r="W782" i="1"/>
  <c r="W783" i="1"/>
  <c r="W784" i="1"/>
  <c r="W785" i="1"/>
  <c r="W786" i="1"/>
  <c r="W787" i="1"/>
  <c r="W788" i="1"/>
  <c r="W789" i="1"/>
  <c r="W790" i="1"/>
  <c r="W791" i="1"/>
  <c r="W792" i="1"/>
  <c r="W793" i="1"/>
  <c r="W794" i="1"/>
  <c r="W795" i="1"/>
  <c r="W796" i="1"/>
  <c r="W797" i="1"/>
  <c r="W798" i="1"/>
  <c r="W799" i="1"/>
  <c r="W800" i="1"/>
  <c r="W801" i="1"/>
  <c r="W802" i="1"/>
  <c r="W803" i="1"/>
  <c r="W804" i="1"/>
  <c r="W805" i="1"/>
  <c r="W806" i="1"/>
  <c r="W807" i="1"/>
  <c r="W808" i="1"/>
  <c r="W809" i="1"/>
  <c r="W810" i="1"/>
  <c r="W811" i="1"/>
  <c r="W812" i="1"/>
  <c r="W813" i="1"/>
  <c r="W814" i="1"/>
  <c r="W815" i="1"/>
  <c r="W816" i="1"/>
  <c r="W817" i="1"/>
  <c r="W818" i="1"/>
  <c r="W819" i="1"/>
  <c r="W820" i="1"/>
  <c r="W821" i="1"/>
  <c r="W822" i="1"/>
  <c r="W823" i="1"/>
  <c r="W824" i="1"/>
  <c r="W825" i="1"/>
  <c r="W826" i="1"/>
  <c r="W827" i="1"/>
  <c r="W828" i="1"/>
  <c r="W829" i="1"/>
  <c r="W830" i="1"/>
  <c r="W831" i="1"/>
  <c r="W832" i="1"/>
  <c r="W833" i="1"/>
  <c r="W834" i="1"/>
  <c r="W835" i="1"/>
  <c r="W836" i="1"/>
  <c r="W837" i="1"/>
  <c r="W838" i="1"/>
  <c r="W839" i="1"/>
  <c r="W840" i="1"/>
  <c r="W841" i="1"/>
  <c r="W842" i="1"/>
  <c r="W843" i="1"/>
  <c r="W844" i="1"/>
  <c r="W845" i="1"/>
  <c r="W846" i="1"/>
  <c r="W847" i="1"/>
  <c r="W848" i="1"/>
  <c r="W849" i="1"/>
  <c r="W850" i="1"/>
  <c r="W851" i="1"/>
  <c r="W852" i="1"/>
  <c r="W853" i="1"/>
  <c r="W854" i="1"/>
  <c r="W855" i="1"/>
  <c r="W856" i="1"/>
  <c r="W857" i="1"/>
  <c r="W858" i="1"/>
  <c r="W859" i="1"/>
  <c r="W860" i="1"/>
  <c r="W861" i="1"/>
  <c r="W862" i="1"/>
  <c r="W863" i="1"/>
  <c r="W864" i="1"/>
  <c r="W865" i="1"/>
  <c r="W866" i="1"/>
  <c r="W867" i="1"/>
  <c r="W868" i="1"/>
  <c r="W869" i="1"/>
  <c r="W870" i="1"/>
  <c r="W871" i="1"/>
  <c r="W872" i="1"/>
  <c r="W873" i="1"/>
  <c r="W874" i="1"/>
  <c r="W875" i="1"/>
  <c r="W876" i="1"/>
  <c r="W877" i="1"/>
  <c r="W878" i="1"/>
  <c r="W879" i="1"/>
  <c r="W880" i="1"/>
  <c r="W881" i="1"/>
  <c r="W882" i="1"/>
  <c r="W883" i="1"/>
  <c r="W884" i="1"/>
  <c r="W885" i="1"/>
  <c r="W886" i="1"/>
  <c r="W887" i="1"/>
  <c r="W888" i="1"/>
  <c r="W889" i="1"/>
  <c r="W890" i="1"/>
  <c r="W891" i="1"/>
  <c r="W892" i="1"/>
  <c r="W893" i="1"/>
  <c r="W894" i="1"/>
  <c r="W895" i="1"/>
  <c r="W896" i="1"/>
  <c r="W897" i="1"/>
  <c r="W898" i="1"/>
  <c r="W899" i="1"/>
  <c r="W900" i="1"/>
  <c r="W901" i="1"/>
  <c r="W902" i="1"/>
  <c r="W903" i="1"/>
  <c r="W904" i="1"/>
  <c r="W905" i="1"/>
  <c r="W906" i="1"/>
  <c r="W907" i="1"/>
  <c r="W908" i="1"/>
  <c r="W909" i="1"/>
  <c r="W910" i="1"/>
  <c r="W911" i="1"/>
  <c r="W912" i="1"/>
  <c r="W913" i="1"/>
  <c r="W914" i="1"/>
  <c r="W915" i="1"/>
  <c r="W916" i="1"/>
  <c r="W917" i="1"/>
  <c r="W918" i="1"/>
  <c r="W919" i="1"/>
  <c r="W920" i="1"/>
  <c r="W921" i="1"/>
  <c r="W922" i="1"/>
  <c r="W923" i="1"/>
  <c r="W924" i="1"/>
  <c r="W925" i="1"/>
  <c r="W926" i="1"/>
  <c r="W927" i="1"/>
  <c r="W928" i="1"/>
  <c r="W929" i="1"/>
  <c r="W930" i="1"/>
  <c r="W931" i="1"/>
  <c r="W932" i="1"/>
  <c r="W933" i="1"/>
  <c r="W934" i="1"/>
  <c r="W935" i="1"/>
  <c r="W936" i="1"/>
  <c r="W937" i="1"/>
  <c r="W938" i="1"/>
  <c r="W939" i="1"/>
  <c r="W940" i="1"/>
  <c r="W941" i="1"/>
  <c r="W942" i="1"/>
  <c r="W943" i="1"/>
  <c r="W944" i="1"/>
  <c r="W945" i="1"/>
  <c r="W946" i="1"/>
  <c r="W947" i="1"/>
  <c r="W948" i="1"/>
  <c r="W949" i="1"/>
  <c r="W950" i="1"/>
  <c r="W951" i="1"/>
  <c r="W952" i="1"/>
  <c r="W953" i="1"/>
  <c r="W954" i="1"/>
  <c r="W955" i="1"/>
  <c r="W956" i="1"/>
  <c r="W957" i="1"/>
  <c r="W958" i="1"/>
  <c r="W959" i="1"/>
  <c r="W960" i="1"/>
  <c r="W961" i="1"/>
  <c r="W962" i="1"/>
  <c r="W963" i="1"/>
  <c r="W964" i="1"/>
  <c r="W965" i="1"/>
  <c r="W966" i="1"/>
  <c r="W967" i="1"/>
  <c r="W968" i="1"/>
  <c r="W969" i="1"/>
  <c r="W970" i="1"/>
  <c r="W971" i="1"/>
  <c r="W972" i="1"/>
  <c r="W973" i="1"/>
  <c r="W974" i="1"/>
  <c r="W975" i="1"/>
  <c r="W976" i="1"/>
  <c r="W977" i="1"/>
  <c r="W978" i="1"/>
  <c r="W979" i="1"/>
  <c r="W980" i="1"/>
  <c r="W981" i="1"/>
  <c r="W982" i="1"/>
  <c r="W983" i="1"/>
  <c r="W984" i="1"/>
  <c r="W985" i="1"/>
  <c r="W986" i="1"/>
  <c r="W987" i="1"/>
  <c r="W988" i="1"/>
  <c r="W989" i="1"/>
  <c r="W990" i="1"/>
  <c r="W991" i="1"/>
  <c r="W992" i="1"/>
  <c r="W993" i="1"/>
  <c r="W994" i="1"/>
  <c r="W995" i="1"/>
  <c r="W996" i="1"/>
  <c r="W997" i="1"/>
  <c r="W998" i="1"/>
  <c r="W999" i="1"/>
  <c r="W1000" i="1"/>
  <c r="W1001" i="1"/>
  <c r="W1002" i="1"/>
  <c r="W1003" i="1"/>
  <c r="W1004" i="1"/>
  <c r="W1005" i="1"/>
  <c r="W1006" i="1"/>
  <c r="W1007" i="1"/>
  <c r="W1008" i="1"/>
  <c r="W1009" i="1"/>
  <c r="W1010" i="1"/>
  <c r="W1011" i="1"/>
  <c r="W1012" i="1"/>
  <c r="W1013" i="1"/>
  <c r="W1014" i="1"/>
  <c r="W1015" i="1"/>
  <c r="W1016" i="1"/>
  <c r="W1017" i="1"/>
  <c r="W1018" i="1"/>
  <c r="W1019" i="1"/>
  <c r="W1020" i="1"/>
  <c r="W1021" i="1"/>
  <c r="W1022" i="1"/>
  <c r="W1023" i="1"/>
  <c r="W1024" i="1"/>
  <c r="W1025" i="1"/>
  <c r="W1026" i="1"/>
  <c r="W1027" i="1"/>
  <c r="W1028" i="1"/>
  <c r="W1029" i="1"/>
  <c r="W1030" i="1"/>
  <c r="W1031" i="1"/>
  <c r="W1032" i="1"/>
  <c r="W1033" i="1"/>
  <c r="W1034" i="1"/>
  <c r="W1035" i="1"/>
  <c r="W1036" i="1"/>
  <c r="W1037" i="1"/>
  <c r="W1038" i="1"/>
  <c r="W1039" i="1"/>
  <c r="W1040" i="1"/>
  <c r="W1041" i="1"/>
  <c r="W1042" i="1"/>
  <c r="W1043" i="1"/>
  <c r="W1044" i="1"/>
  <c r="W1045" i="1"/>
  <c r="W1046" i="1"/>
  <c r="W1047" i="1"/>
  <c r="W1048" i="1"/>
  <c r="W1049" i="1"/>
  <c r="W1050" i="1"/>
  <c r="W1051" i="1"/>
  <c r="W1052" i="1"/>
  <c r="W1053" i="1"/>
  <c r="W1054" i="1"/>
  <c r="W1055" i="1"/>
  <c r="W1056" i="1"/>
  <c r="W1057" i="1"/>
  <c r="W1058" i="1"/>
  <c r="W1059" i="1"/>
  <c r="W1060" i="1"/>
  <c r="W1061" i="1"/>
  <c r="W1062" i="1"/>
  <c r="W1063" i="1"/>
  <c r="W1064" i="1"/>
  <c r="W1065" i="1"/>
  <c r="W1066" i="1"/>
  <c r="W1067" i="1"/>
  <c r="W1068" i="1"/>
  <c r="W1069" i="1"/>
  <c r="W1070" i="1"/>
  <c r="W1071" i="1"/>
  <c r="W1072" i="1"/>
  <c r="W1073" i="1"/>
  <c r="W1074" i="1"/>
  <c r="W1075" i="1"/>
  <c r="W1076" i="1"/>
  <c r="W1077" i="1"/>
  <c r="W1078" i="1"/>
  <c r="W1079" i="1"/>
  <c r="W1080" i="1"/>
  <c r="W1081" i="1"/>
  <c r="W1082" i="1"/>
  <c r="W1083" i="1"/>
  <c r="W1084" i="1"/>
  <c r="W1085" i="1"/>
  <c r="W1086" i="1"/>
  <c r="W1087" i="1"/>
  <c r="W1088" i="1"/>
  <c r="W1089" i="1"/>
  <c r="W1090" i="1"/>
  <c r="W1091" i="1"/>
  <c r="W1092" i="1"/>
  <c r="W1093" i="1"/>
  <c r="W1094" i="1"/>
  <c r="W1095" i="1"/>
  <c r="W1096" i="1"/>
  <c r="W1097" i="1"/>
  <c r="W1098" i="1"/>
  <c r="W1099" i="1"/>
  <c r="W1100" i="1"/>
  <c r="W1101" i="1"/>
  <c r="W1102" i="1"/>
  <c r="W1103" i="1"/>
  <c r="W1104" i="1"/>
  <c r="W1105" i="1"/>
  <c r="W1106" i="1"/>
  <c r="W1107" i="1"/>
  <c r="W1108" i="1"/>
  <c r="W1109" i="1"/>
  <c r="W1110" i="1"/>
  <c r="W1111" i="1"/>
  <c r="W1112" i="1"/>
  <c r="W1113" i="1"/>
  <c r="W1114" i="1"/>
  <c r="W1115" i="1"/>
  <c r="W1116" i="1"/>
  <c r="W1117" i="1"/>
  <c r="W1118" i="1"/>
  <c r="W1119" i="1"/>
  <c r="W1120" i="1"/>
  <c r="W1121" i="1"/>
  <c r="W1122" i="1"/>
  <c r="W1123" i="1"/>
  <c r="W1124" i="1"/>
  <c r="W1125" i="1"/>
  <c r="W1126" i="1"/>
  <c r="W1127" i="1"/>
  <c r="W1128" i="1"/>
  <c r="W1129" i="1"/>
  <c r="W1130" i="1"/>
  <c r="W1131" i="1"/>
  <c r="W1132" i="1"/>
  <c r="W1133" i="1"/>
  <c r="W1134" i="1"/>
  <c r="W1135" i="1"/>
  <c r="W1136" i="1"/>
  <c r="W1137" i="1"/>
  <c r="W1138" i="1"/>
  <c r="W1139" i="1"/>
  <c r="W1140" i="1"/>
  <c r="W1141" i="1"/>
  <c r="W1142" i="1"/>
  <c r="W1143" i="1"/>
  <c r="W1144" i="1"/>
  <c r="W1145" i="1"/>
  <c r="W1146" i="1"/>
  <c r="W1147" i="1"/>
  <c r="W1148" i="1"/>
  <c r="W1149" i="1"/>
  <c r="W1150" i="1"/>
  <c r="W1151" i="1"/>
  <c r="W1152" i="1"/>
  <c r="W1153" i="1"/>
  <c r="W1154" i="1"/>
  <c r="W1155" i="1"/>
  <c r="W1156" i="1"/>
  <c r="W1157" i="1"/>
  <c r="W1158" i="1"/>
  <c r="W1159" i="1"/>
  <c r="W1160" i="1"/>
  <c r="W1161" i="1"/>
  <c r="W1162" i="1"/>
  <c r="W1163" i="1"/>
  <c r="W1164" i="1"/>
  <c r="W1165" i="1"/>
  <c r="W1166" i="1"/>
  <c r="W1167" i="1"/>
  <c r="W1168" i="1"/>
  <c r="W1169" i="1"/>
  <c r="W1170" i="1"/>
  <c r="W1171" i="1"/>
  <c r="W1172" i="1"/>
  <c r="W1173" i="1"/>
  <c r="W1174" i="1"/>
  <c r="W1175" i="1"/>
  <c r="W1176" i="1"/>
  <c r="W1177" i="1"/>
  <c r="W1178" i="1"/>
  <c r="W1179" i="1"/>
  <c r="W1180" i="1"/>
  <c r="W1181" i="1"/>
  <c r="W1182" i="1"/>
  <c r="W1183" i="1"/>
  <c r="W1184" i="1"/>
  <c r="W1185" i="1"/>
  <c r="W1186" i="1"/>
  <c r="W1187" i="1"/>
  <c r="W1188" i="1"/>
  <c r="W1189" i="1"/>
  <c r="W1190" i="1"/>
  <c r="W1191" i="1"/>
  <c r="W1192" i="1"/>
  <c r="W1193" i="1"/>
  <c r="W1194" i="1"/>
  <c r="W1195" i="1"/>
  <c r="W1196" i="1"/>
  <c r="W1197" i="1"/>
  <c r="W1198" i="1"/>
  <c r="W1199" i="1"/>
  <c r="W1200" i="1"/>
  <c r="W1201" i="1"/>
  <c r="W1202" i="1"/>
  <c r="W1203" i="1"/>
  <c r="W1204" i="1"/>
  <c r="W1205" i="1"/>
  <c r="W1206" i="1"/>
  <c r="W1207" i="1"/>
  <c r="W1208" i="1"/>
  <c r="W1209" i="1"/>
  <c r="W1210" i="1"/>
  <c r="W1211" i="1"/>
  <c r="W1212" i="1"/>
  <c r="W1213" i="1"/>
  <c r="W1214" i="1"/>
  <c r="W1215" i="1"/>
  <c r="W1216" i="1"/>
  <c r="W1217" i="1"/>
  <c r="W1218" i="1"/>
  <c r="W1219" i="1"/>
  <c r="W1220" i="1"/>
  <c r="W1221" i="1"/>
  <c r="W1222" i="1"/>
  <c r="W1223" i="1"/>
  <c r="W1224" i="1"/>
  <c r="W1225" i="1"/>
  <c r="W1226" i="1"/>
  <c r="W1227" i="1"/>
  <c r="W1228" i="1"/>
  <c r="W1229" i="1"/>
  <c r="W1230" i="1"/>
  <c r="W1231" i="1"/>
  <c r="W1232" i="1"/>
  <c r="W1233" i="1"/>
  <c r="W1234" i="1"/>
  <c r="W1235" i="1"/>
  <c r="W1236" i="1"/>
  <c r="W1237" i="1"/>
  <c r="W1238" i="1"/>
  <c r="W1239" i="1"/>
  <c r="W1240" i="1"/>
  <c r="W1241" i="1"/>
  <c r="W1242" i="1"/>
  <c r="W1243" i="1"/>
  <c r="W1244" i="1"/>
  <c r="W1245" i="1"/>
  <c r="W1246" i="1"/>
  <c r="W1247" i="1"/>
  <c r="W1248" i="1"/>
  <c r="W1249" i="1"/>
  <c r="W1250" i="1"/>
  <c r="W1251" i="1"/>
  <c r="W1252" i="1"/>
  <c r="W1253" i="1"/>
  <c r="W1254" i="1"/>
  <c r="W1255" i="1"/>
  <c r="W1256" i="1"/>
  <c r="W1257" i="1"/>
  <c r="W1258" i="1"/>
  <c r="W1259" i="1"/>
  <c r="W1260" i="1"/>
  <c r="W1261" i="1"/>
  <c r="W1262" i="1"/>
  <c r="W1263" i="1"/>
  <c r="W1264" i="1"/>
  <c r="W1265" i="1"/>
  <c r="W1266" i="1"/>
  <c r="W1267" i="1"/>
  <c r="W1268" i="1"/>
  <c r="W1269" i="1"/>
  <c r="W1270" i="1"/>
  <c r="W1271" i="1"/>
  <c r="W1272" i="1"/>
  <c r="W1273" i="1"/>
  <c r="W1274" i="1"/>
  <c r="W1275" i="1"/>
  <c r="W1276" i="1"/>
  <c r="W1277" i="1"/>
  <c r="W1278" i="1"/>
  <c r="W1279" i="1"/>
  <c r="W1280" i="1"/>
  <c r="W1281" i="1"/>
  <c r="W1282" i="1"/>
  <c r="W1283" i="1"/>
  <c r="W1284" i="1"/>
  <c r="W1285" i="1"/>
  <c r="W1286" i="1"/>
  <c r="W1287" i="1"/>
  <c r="W1288" i="1"/>
  <c r="W1289" i="1"/>
  <c r="W1290" i="1"/>
  <c r="W1291" i="1"/>
  <c r="W1292" i="1"/>
  <c r="W1293" i="1"/>
  <c r="W1294" i="1"/>
  <c r="W1295" i="1"/>
  <c r="W1296" i="1"/>
  <c r="W1297" i="1"/>
  <c r="W1298" i="1"/>
  <c r="W1299" i="1"/>
  <c r="W1300" i="1"/>
  <c r="W1301" i="1"/>
  <c r="W1302" i="1"/>
  <c r="W1303" i="1"/>
  <c r="W1304" i="1"/>
  <c r="W1305" i="1"/>
  <c r="W1306" i="1"/>
  <c r="W1307" i="1"/>
  <c r="W1308" i="1"/>
  <c r="W1309" i="1"/>
  <c r="W1310" i="1"/>
  <c r="W1311" i="1"/>
  <c r="W1312" i="1"/>
  <c r="W1313" i="1"/>
  <c r="W1314" i="1"/>
  <c r="W1315" i="1"/>
  <c r="W1316" i="1"/>
  <c r="W1317" i="1"/>
  <c r="W1318" i="1"/>
  <c r="W1319" i="1"/>
  <c r="W1320" i="1"/>
  <c r="W1321" i="1"/>
  <c r="W1322" i="1"/>
  <c r="W1323" i="1"/>
  <c r="W1324" i="1"/>
  <c r="W1325" i="1"/>
  <c r="W1326" i="1"/>
  <c r="W1327" i="1"/>
  <c r="W1328" i="1"/>
  <c r="W1329" i="1"/>
  <c r="W1330" i="1"/>
  <c r="W1331" i="1"/>
  <c r="W1332" i="1"/>
  <c r="W1333" i="1"/>
  <c r="W1334" i="1"/>
  <c r="W1335" i="1"/>
  <c r="W1336" i="1"/>
  <c r="W1337" i="1"/>
  <c r="W1338" i="1"/>
  <c r="W1339" i="1"/>
  <c r="W1340" i="1"/>
  <c r="W1341" i="1"/>
  <c r="W1342" i="1"/>
  <c r="W1343" i="1"/>
  <c r="W1344" i="1"/>
  <c r="W1345" i="1"/>
  <c r="W1346" i="1"/>
  <c r="W1347" i="1"/>
  <c r="W1348" i="1"/>
  <c r="W1349" i="1"/>
  <c r="W1350" i="1"/>
  <c r="W1351" i="1"/>
  <c r="W1352" i="1"/>
  <c r="W1353" i="1"/>
  <c r="W1354" i="1"/>
  <c r="W1355" i="1"/>
  <c r="W1356" i="1"/>
  <c r="W1357" i="1"/>
  <c r="W1358" i="1"/>
  <c r="W1359" i="1"/>
  <c r="W1360" i="1"/>
  <c r="W1361" i="1"/>
  <c r="W1362" i="1"/>
  <c r="W1363" i="1"/>
  <c r="W1364" i="1"/>
  <c r="W1365" i="1"/>
  <c r="W1366" i="1"/>
  <c r="W1367" i="1"/>
  <c r="W1368" i="1"/>
  <c r="W1369" i="1"/>
  <c r="W1370" i="1"/>
  <c r="W1371" i="1"/>
  <c r="W1372" i="1"/>
  <c r="W1373" i="1"/>
  <c r="W1374" i="1"/>
  <c r="W1375" i="1"/>
  <c r="W1376" i="1"/>
  <c r="W1377" i="1"/>
  <c r="W1378" i="1"/>
  <c r="W1379" i="1"/>
  <c r="W1380" i="1"/>
  <c r="W1381" i="1"/>
  <c r="W1382" i="1"/>
  <c r="W1383" i="1"/>
  <c r="W1384" i="1"/>
  <c r="W1385" i="1"/>
  <c r="W1386" i="1"/>
  <c r="W1387" i="1"/>
  <c r="W1388" i="1"/>
  <c r="W1389" i="1"/>
  <c r="W1390" i="1"/>
  <c r="W1391" i="1"/>
  <c r="W1392" i="1"/>
  <c r="W1393" i="1"/>
  <c r="W1394" i="1"/>
  <c r="W1395" i="1"/>
  <c r="W1396" i="1"/>
  <c r="W1397" i="1"/>
  <c r="W1398" i="1"/>
  <c r="W1399" i="1"/>
  <c r="W1400" i="1"/>
  <c r="W1401" i="1"/>
  <c r="W1402" i="1"/>
  <c r="W1403" i="1"/>
  <c r="W1404" i="1"/>
  <c r="W1405" i="1"/>
  <c r="W1406" i="1"/>
  <c r="W1407" i="1"/>
  <c r="W1408" i="1"/>
  <c r="W1409" i="1"/>
  <c r="W1410" i="1"/>
  <c r="W1411" i="1"/>
  <c r="W1412" i="1"/>
  <c r="W1413" i="1"/>
  <c r="W1414" i="1"/>
  <c r="W1415" i="1"/>
  <c r="W1416" i="1"/>
  <c r="W1417" i="1"/>
  <c r="W1418" i="1"/>
  <c r="W1419" i="1"/>
  <c r="W1420" i="1"/>
  <c r="W1421" i="1"/>
  <c r="W1422" i="1"/>
  <c r="W1423" i="1"/>
  <c r="W1424" i="1"/>
  <c r="W1425" i="1"/>
  <c r="W1426" i="1"/>
  <c r="W1427" i="1"/>
  <c r="W1428" i="1"/>
  <c r="W1429" i="1"/>
  <c r="W1430" i="1"/>
  <c r="W1431" i="1"/>
  <c r="W1432" i="1"/>
  <c r="W1433" i="1"/>
  <c r="W1434" i="1"/>
  <c r="W1435" i="1"/>
  <c r="W1436" i="1"/>
  <c r="W1437" i="1"/>
  <c r="W1438" i="1"/>
  <c r="W1439" i="1"/>
  <c r="W1440" i="1"/>
  <c r="W1441" i="1"/>
  <c r="W1442" i="1"/>
  <c r="W1443" i="1"/>
  <c r="W1444" i="1"/>
  <c r="W1445" i="1"/>
  <c r="W1446" i="1"/>
  <c r="W1447" i="1"/>
  <c r="W1448" i="1"/>
  <c r="W1449" i="1"/>
  <c r="W1450" i="1"/>
  <c r="W1451" i="1"/>
  <c r="W1452" i="1"/>
  <c r="W1453" i="1"/>
  <c r="W1454" i="1"/>
  <c r="W1455" i="1"/>
  <c r="W1456" i="1"/>
  <c r="W1457" i="1"/>
  <c r="W1458" i="1"/>
  <c r="W1459" i="1"/>
  <c r="W1460" i="1"/>
  <c r="W1461" i="1"/>
  <c r="W1462" i="1"/>
  <c r="W1463" i="1"/>
  <c r="W1464" i="1"/>
  <c r="W1465" i="1"/>
  <c r="W1466" i="1"/>
  <c r="W1467" i="1"/>
  <c r="W1468" i="1"/>
  <c r="W1469" i="1"/>
  <c r="W1470" i="1"/>
  <c r="W1471" i="1"/>
  <c r="W1472" i="1"/>
  <c r="W1473" i="1"/>
  <c r="W1474" i="1"/>
  <c r="W1475" i="1"/>
  <c r="W1476" i="1"/>
  <c r="W1477" i="1"/>
  <c r="W1478" i="1"/>
  <c r="W1479" i="1"/>
  <c r="W1480" i="1"/>
  <c r="W1481" i="1"/>
  <c r="W1482" i="1"/>
  <c r="W1483" i="1"/>
  <c r="W1484" i="1"/>
  <c r="W1485" i="1"/>
  <c r="W1486" i="1"/>
  <c r="W1487" i="1"/>
  <c r="W1488" i="1"/>
  <c r="W1489" i="1"/>
  <c r="W1490" i="1"/>
  <c r="W1491" i="1"/>
  <c r="W1492" i="1"/>
  <c r="W1493" i="1"/>
  <c r="W1494" i="1"/>
  <c r="W1495" i="1"/>
  <c r="W1496" i="1"/>
  <c r="W1497" i="1"/>
  <c r="W1498" i="1"/>
  <c r="W1499" i="1"/>
  <c r="W1500" i="1"/>
  <c r="W1501" i="1"/>
  <c r="W1502" i="1"/>
  <c r="W1503" i="1"/>
  <c r="W1504" i="1"/>
  <c r="W1505" i="1"/>
  <c r="W1506" i="1"/>
  <c r="W1507" i="1"/>
  <c r="W1508" i="1"/>
  <c r="W1509" i="1"/>
  <c r="W1510" i="1"/>
  <c r="W1511" i="1"/>
  <c r="W1512" i="1"/>
  <c r="W1513" i="1"/>
  <c r="W1514" i="1"/>
  <c r="W1515" i="1"/>
  <c r="W1516" i="1"/>
  <c r="W1517" i="1"/>
  <c r="W1518" i="1"/>
  <c r="W1519" i="1"/>
  <c r="W1520" i="1"/>
  <c r="W1521" i="1"/>
  <c r="W1522" i="1"/>
  <c r="W1523" i="1"/>
  <c r="W1524" i="1"/>
  <c r="W1525" i="1"/>
  <c r="W1526" i="1"/>
  <c r="W1527" i="1"/>
  <c r="W1528" i="1"/>
  <c r="W1529" i="1"/>
  <c r="W1530" i="1"/>
  <c r="W1531" i="1"/>
  <c r="W1532" i="1"/>
  <c r="W1533" i="1"/>
  <c r="W1534" i="1"/>
  <c r="W1535" i="1"/>
  <c r="W1536" i="1"/>
  <c r="W1537" i="1"/>
  <c r="W1538" i="1"/>
  <c r="W1539" i="1"/>
  <c r="W1540" i="1"/>
  <c r="W1541" i="1"/>
  <c r="W1542" i="1"/>
  <c r="W1543" i="1"/>
  <c r="W1544" i="1"/>
  <c r="W1545" i="1"/>
  <c r="W1546" i="1"/>
  <c r="W1547" i="1"/>
  <c r="W1548" i="1"/>
  <c r="W1549" i="1"/>
  <c r="W1550" i="1"/>
  <c r="W1551" i="1"/>
  <c r="W1552" i="1"/>
  <c r="W1553" i="1"/>
  <c r="W1554" i="1"/>
  <c r="W1555" i="1"/>
  <c r="W1556" i="1"/>
  <c r="W1557" i="1"/>
  <c r="W1558" i="1"/>
  <c r="W1559" i="1"/>
  <c r="W1560" i="1"/>
  <c r="W1561" i="1"/>
  <c r="W1562" i="1"/>
  <c r="W1563" i="1"/>
  <c r="W1564" i="1"/>
  <c r="W1565" i="1"/>
  <c r="W1566" i="1"/>
  <c r="W1567" i="1"/>
  <c r="W1568" i="1"/>
  <c r="W1569" i="1"/>
  <c r="W1570" i="1"/>
  <c r="W1571" i="1"/>
  <c r="W1572" i="1"/>
  <c r="W1573" i="1"/>
  <c r="W1574" i="1"/>
  <c r="W1575" i="1"/>
  <c r="W1576" i="1"/>
  <c r="W1577" i="1"/>
  <c r="W1578" i="1"/>
  <c r="W1579" i="1"/>
  <c r="W1580" i="1"/>
  <c r="W1581" i="1"/>
  <c r="W1582" i="1"/>
  <c r="W1583" i="1"/>
  <c r="W1584" i="1"/>
  <c r="W1585" i="1"/>
  <c r="W1586" i="1"/>
  <c r="W1587" i="1"/>
  <c r="W1588" i="1"/>
  <c r="W1589" i="1"/>
  <c r="W1590" i="1"/>
  <c r="W1591" i="1"/>
  <c r="W1592" i="1"/>
  <c r="W1593" i="1"/>
  <c r="W1594" i="1"/>
  <c r="W1595" i="1"/>
  <c r="W1596" i="1"/>
  <c r="W1597" i="1"/>
  <c r="W1598" i="1"/>
  <c r="W1599" i="1"/>
  <c r="W1600" i="1"/>
  <c r="W1601" i="1"/>
  <c r="W1602" i="1"/>
  <c r="W1603" i="1"/>
  <c r="W1604" i="1"/>
  <c r="W1605" i="1"/>
  <c r="W1606" i="1"/>
  <c r="W1607" i="1"/>
  <c r="W1608" i="1"/>
  <c r="W1609" i="1"/>
  <c r="W1610" i="1"/>
  <c r="W1611" i="1"/>
  <c r="W1612" i="1"/>
  <c r="W1613" i="1"/>
  <c r="W1614" i="1"/>
  <c r="W1615" i="1"/>
  <c r="W1616" i="1"/>
  <c r="W1617" i="1"/>
  <c r="W1618" i="1"/>
  <c r="W1619" i="1"/>
  <c r="W1620" i="1"/>
  <c r="W1621" i="1"/>
  <c r="W1622" i="1"/>
  <c r="W1623" i="1"/>
  <c r="W1624" i="1"/>
  <c r="W1625" i="1"/>
  <c r="W1626" i="1"/>
  <c r="W1627" i="1"/>
  <c r="W1628" i="1"/>
  <c r="W1629" i="1"/>
  <c r="W1630" i="1"/>
  <c r="W1631" i="1"/>
  <c r="W1632" i="1"/>
  <c r="W1633" i="1"/>
  <c r="W1634" i="1"/>
  <c r="W1635" i="1"/>
  <c r="W1636" i="1"/>
  <c r="W1637" i="1"/>
  <c r="W1638" i="1"/>
  <c r="W1639" i="1"/>
  <c r="W1640" i="1"/>
  <c r="W1641" i="1"/>
  <c r="W1642" i="1"/>
  <c r="W1643" i="1"/>
  <c r="W1644" i="1"/>
  <c r="W1645" i="1"/>
  <c r="W1646" i="1"/>
  <c r="W1647" i="1"/>
  <c r="W1648" i="1"/>
  <c r="W1649" i="1"/>
  <c r="W1650" i="1"/>
  <c r="W1651" i="1"/>
  <c r="W1652" i="1"/>
  <c r="W1653" i="1"/>
  <c r="W1654" i="1"/>
  <c r="W1655" i="1"/>
  <c r="W1656" i="1"/>
  <c r="W1657" i="1"/>
  <c r="W1658" i="1"/>
  <c r="W1659" i="1"/>
  <c r="W1660" i="1"/>
  <c r="W1661" i="1"/>
  <c r="W1662" i="1"/>
  <c r="W1663" i="1"/>
  <c r="W1664" i="1"/>
  <c r="W1665" i="1"/>
  <c r="W1666" i="1"/>
  <c r="W1667" i="1"/>
  <c r="W1668" i="1"/>
  <c r="W1669" i="1"/>
  <c r="W1670" i="1"/>
  <c r="W1671" i="1"/>
  <c r="W1672" i="1"/>
  <c r="W1673" i="1"/>
  <c r="W1674" i="1"/>
  <c r="W1675" i="1"/>
  <c r="W1676" i="1"/>
  <c r="W1677" i="1"/>
  <c r="W1678" i="1"/>
  <c r="W1679" i="1"/>
  <c r="W1680" i="1"/>
  <c r="W1681" i="1"/>
  <c r="W1682" i="1"/>
  <c r="W1683" i="1"/>
  <c r="W1684" i="1"/>
  <c r="W1685" i="1"/>
  <c r="W1686" i="1"/>
  <c r="W1687" i="1"/>
  <c r="W1688" i="1"/>
  <c r="W1689" i="1"/>
  <c r="W1690" i="1"/>
  <c r="W1691" i="1"/>
  <c r="W1692" i="1"/>
  <c r="W1693" i="1"/>
  <c r="W1694" i="1"/>
  <c r="W1695" i="1"/>
  <c r="W1696" i="1"/>
  <c r="W1697" i="1"/>
  <c r="W1698" i="1"/>
  <c r="W1699" i="1"/>
  <c r="W1700" i="1"/>
  <c r="W1701" i="1"/>
  <c r="W1702" i="1"/>
  <c r="W1703" i="1"/>
  <c r="W1704" i="1"/>
  <c r="W1705" i="1"/>
  <c r="W1706" i="1"/>
  <c r="W1707" i="1"/>
  <c r="W1708" i="1"/>
  <c r="W1709" i="1"/>
  <c r="W1710" i="1"/>
  <c r="W1711" i="1"/>
  <c r="W1712" i="1"/>
  <c r="W1713" i="1"/>
  <c r="W1714" i="1"/>
  <c r="W1715" i="1"/>
  <c r="W1716" i="1"/>
  <c r="W1717" i="1"/>
  <c r="W1718" i="1"/>
  <c r="W1719" i="1"/>
  <c r="W1720" i="1"/>
  <c r="W1721" i="1"/>
  <c r="W1722" i="1"/>
  <c r="W1723" i="1"/>
  <c r="W1724" i="1"/>
  <c r="W1725" i="1"/>
  <c r="W1726" i="1"/>
  <c r="W1727" i="1"/>
  <c r="W1728" i="1"/>
  <c r="W1729" i="1"/>
  <c r="W1730" i="1"/>
  <c r="W1731" i="1"/>
  <c r="W1732" i="1"/>
  <c r="W1733" i="1"/>
  <c r="W1734" i="1"/>
  <c r="W1735" i="1"/>
  <c r="W1736" i="1"/>
  <c r="W1737" i="1"/>
  <c r="W1738" i="1"/>
  <c r="W1739" i="1"/>
  <c r="W1740" i="1"/>
  <c r="W1741" i="1"/>
  <c r="W1742" i="1"/>
  <c r="W1743" i="1"/>
  <c r="W1744" i="1"/>
  <c r="W1745" i="1"/>
  <c r="W1746" i="1"/>
  <c r="W1747" i="1"/>
  <c r="W1748" i="1"/>
  <c r="W1749" i="1"/>
  <c r="W1750" i="1"/>
  <c r="W1751" i="1"/>
  <c r="W1752" i="1"/>
  <c r="W1753" i="1"/>
  <c r="W1754" i="1"/>
  <c r="W1755" i="1"/>
  <c r="W1756" i="1"/>
  <c r="W1757" i="1"/>
  <c r="W1758" i="1"/>
  <c r="W1759" i="1"/>
  <c r="W1760" i="1"/>
  <c r="W1761" i="1"/>
  <c r="W1762" i="1"/>
  <c r="W1763" i="1"/>
  <c r="W1764" i="1"/>
  <c r="W1765" i="1"/>
  <c r="W1766" i="1"/>
  <c r="W1767" i="1"/>
  <c r="W1768" i="1"/>
  <c r="W1769" i="1"/>
  <c r="W1770" i="1"/>
  <c r="W1771" i="1"/>
  <c r="W1772" i="1"/>
  <c r="W1773" i="1"/>
  <c r="W1774" i="1"/>
  <c r="W1775" i="1"/>
  <c r="W1776" i="1"/>
  <c r="W1777" i="1"/>
  <c r="W1778" i="1"/>
  <c r="W1779" i="1"/>
  <c r="W1780" i="1"/>
  <c r="W1781" i="1"/>
  <c r="W1782" i="1"/>
  <c r="W1783" i="1"/>
  <c r="W1784" i="1"/>
  <c r="W1785" i="1"/>
  <c r="W1786" i="1"/>
  <c r="W1787" i="1"/>
  <c r="W1788" i="1"/>
  <c r="W1789" i="1"/>
  <c r="W1790" i="1"/>
  <c r="W1791" i="1"/>
  <c r="W1792" i="1"/>
  <c r="W1793" i="1"/>
  <c r="W1794" i="1"/>
  <c r="W1795" i="1"/>
  <c r="W1796" i="1"/>
  <c r="W1797" i="1"/>
  <c r="W1798" i="1"/>
  <c r="W1799" i="1"/>
  <c r="W1800" i="1"/>
  <c r="W1801" i="1"/>
  <c r="W1802" i="1"/>
  <c r="W1803" i="1"/>
  <c r="W1804" i="1"/>
  <c r="W1805" i="1"/>
  <c r="W1806" i="1"/>
  <c r="W1807" i="1"/>
  <c r="W1808" i="1"/>
  <c r="W1809" i="1"/>
  <c r="W1810" i="1"/>
  <c r="W1811" i="1"/>
  <c r="W1812" i="1"/>
  <c r="W1813" i="1"/>
  <c r="W1814" i="1"/>
  <c r="W1815" i="1"/>
  <c r="W1816" i="1"/>
  <c r="W1817" i="1"/>
  <c r="W1818" i="1"/>
  <c r="W1819" i="1"/>
  <c r="W1820" i="1"/>
  <c r="W1821" i="1"/>
  <c r="W1822" i="1"/>
  <c r="W1823" i="1"/>
  <c r="W1824" i="1"/>
  <c r="W1825" i="1"/>
  <c r="W1826" i="1"/>
  <c r="W1827" i="1"/>
  <c r="W1828" i="1"/>
  <c r="W1829" i="1"/>
  <c r="W1830" i="1"/>
  <c r="W1831" i="1"/>
  <c r="W1832" i="1"/>
  <c r="W1833" i="1"/>
  <c r="W1834" i="1"/>
  <c r="W1835" i="1"/>
  <c r="W1836" i="1"/>
  <c r="W1837" i="1"/>
  <c r="W1838" i="1"/>
  <c r="W1839" i="1"/>
  <c r="W1840" i="1"/>
  <c r="W1841" i="1"/>
  <c r="W1842" i="1"/>
  <c r="W1843" i="1"/>
  <c r="W1844" i="1"/>
  <c r="W1845" i="1"/>
  <c r="W1846" i="1"/>
  <c r="W1847" i="1"/>
  <c r="W1848" i="1"/>
  <c r="W1849" i="1"/>
  <c r="W1850" i="1"/>
  <c r="W1851" i="1"/>
  <c r="W1852" i="1"/>
  <c r="W1853" i="1"/>
  <c r="W1854" i="1"/>
  <c r="W1855" i="1"/>
  <c r="W1856" i="1"/>
  <c r="W1857" i="1"/>
  <c r="W1858" i="1"/>
  <c r="W1859" i="1"/>
  <c r="W1860" i="1"/>
  <c r="W1861" i="1"/>
  <c r="W1862" i="1"/>
  <c r="W1863" i="1"/>
  <c r="W1864" i="1"/>
  <c r="W1865" i="1"/>
  <c r="W1866" i="1"/>
  <c r="W1867" i="1"/>
  <c r="W1868" i="1"/>
  <c r="W1869" i="1"/>
  <c r="W1870" i="1"/>
  <c r="W1871" i="1"/>
  <c r="W1872" i="1"/>
  <c r="W1873" i="1"/>
  <c r="W1874" i="1"/>
  <c r="W1875" i="1"/>
  <c r="W1876" i="1"/>
  <c r="W1877" i="1"/>
  <c r="W1878" i="1"/>
  <c r="W1879" i="1"/>
  <c r="W1880" i="1"/>
  <c r="W1881" i="1"/>
  <c r="W1882" i="1"/>
  <c r="W1883" i="1"/>
  <c r="W1884" i="1"/>
  <c r="W1885" i="1"/>
  <c r="W1886" i="1"/>
  <c r="W1887" i="1"/>
  <c r="W1888" i="1"/>
  <c r="W1889" i="1"/>
  <c r="W1890" i="1"/>
  <c r="W1891" i="1"/>
  <c r="W1892" i="1"/>
  <c r="W1893" i="1"/>
  <c r="W1894" i="1"/>
  <c r="W1895" i="1"/>
  <c r="W1896" i="1"/>
  <c r="W1897" i="1"/>
  <c r="W1898" i="1"/>
  <c r="W1899" i="1"/>
  <c r="W1900" i="1"/>
  <c r="W1901" i="1"/>
  <c r="W1902" i="1"/>
  <c r="W1903" i="1"/>
  <c r="W1904" i="1"/>
  <c r="W1905" i="1"/>
  <c r="W1906" i="1"/>
  <c r="W1907" i="1"/>
  <c r="W1908" i="1"/>
  <c r="W1909" i="1"/>
  <c r="W1910" i="1"/>
  <c r="W1911" i="1"/>
  <c r="W1912" i="1"/>
  <c r="W1913" i="1"/>
  <c r="W1914" i="1"/>
  <c r="W1915" i="1"/>
  <c r="W1916" i="1"/>
  <c r="W1917" i="1"/>
  <c r="W1918" i="1"/>
  <c r="W1919" i="1"/>
  <c r="W1920" i="1"/>
  <c r="W1921" i="1"/>
  <c r="W1922" i="1"/>
  <c r="W1923" i="1"/>
  <c r="W1924" i="1"/>
  <c r="W1925" i="1"/>
  <c r="W1926" i="1"/>
  <c r="W1927" i="1"/>
  <c r="W1928" i="1"/>
  <c r="W1929" i="1"/>
  <c r="W1930" i="1"/>
  <c r="W1931" i="1"/>
  <c r="W1932" i="1"/>
  <c r="W1933" i="1"/>
  <c r="W1934" i="1"/>
  <c r="W1935" i="1"/>
  <c r="W1936" i="1"/>
  <c r="W1937" i="1"/>
  <c r="W1938" i="1"/>
  <c r="W1939" i="1"/>
  <c r="W1940" i="1"/>
  <c r="W1941" i="1"/>
  <c r="W1942" i="1"/>
  <c r="W1943" i="1"/>
  <c r="W1944" i="1"/>
  <c r="W1945" i="1"/>
  <c r="W1946" i="1"/>
  <c r="W1947" i="1"/>
  <c r="W1948" i="1"/>
  <c r="W1949" i="1"/>
  <c r="W1950" i="1"/>
  <c r="W1951" i="1"/>
  <c r="W1952" i="1"/>
  <c r="W1953" i="1"/>
  <c r="W1954" i="1"/>
  <c r="W1955" i="1"/>
  <c r="W1956" i="1"/>
  <c r="W1957" i="1"/>
  <c r="W1958" i="1"/>
  <c r="W1959" i="1"/>
  <c r="W1960" i="1"/>
  <c r="W1961" i="1"/>
  <c r="W1962" i="1"/>
  <c r="W1963" i="1"/>
  <c r="W1964" i="1"/>
  <c r="W1965" i="1"/>
  <c r="W1966" i="1"/>
  <c r="W1967" i="1"/>
  <c r="W1968" i="1"/>
  <c r="W1969" i="1"/>
  <c r="W1970" i="1"/>
  <c r="W1971" i="1"/>
  <c r="W1972" i="1"/>
  <c r="W1973" i="1"/>
  <c r="W1974" i="1"/>
  <c r="W1975" i="1"/>
  <c r="W1976" i="1"/>
  <c r="W1977" i="1"/>
  <c r="W1978" i="1"/>
  <c r="W1979" i="1"/>
  <c r="W1980" i="1"/>
  <c r="W1981" i="1"/>
  <c r="W1982" i="1"/>
  <c r="W1983" i="1"/>
  <c r="W1984" i="1"/>
  <c r="W1985" i="1"/>
  <c r="W1986" i="1"/>
  <c r="W1987" i="1"/>
  <c r="W1988" i="1"/>
  <c r="W1989" i="1"/>
  <c r="W1990" i="1"/>
  <c r="W1991" i="1"/>
  <c r="W1992" i="1"/>
  <c r="W1993" i="1"/>
  <c r="W1994" i="1"/>
  <c r="W1995" i="1"/>
  <c r="W1996" i="1"/>
  <c r="W1997" i="1"/>
  <c r="W1998" i="1"/>
  <c r="W1999" i="1"/>
  <c r="W2000" i="1"/>
  <c r="W2001" i="1"/>
  <c r="W2002" i="1"/>
  <c r="W2003" i="1"/>
  <c r="W2004" i="1"/>
  <c r="W2005" i="1"/>
  <c r="W2006" i="1"/>
  <c r="W2007" i="1"/>
  <c r="W2008" i="1"/>
  <c r="W2009" i="1"/>
  <c r="W2010" i="1"/>
  <c r="W2011" i="1"/>
  <c r="W2012" i="1"/>
  <c r="W2013" i="1"/>
  <c r="W2014" i="1"/>
  <c r="W2015" i="1"/>
  <c r="W2016" i="1"/>
  <c r="W2017" i="1"/>
  <c r="W2018" i="1"/>
  <c r="W2019" i="1"/>
  <c r="W2020" i="1"/>
  <c r="W2021" i="1"/>
  <c r="W2022" i="1"/>
  <c r="W2023" i="1"/>
  <c r="W2024" i="1"/>
  <c r="W2025" i="1"/>
  <c r="W2026" i="1"/>
  <c r="W2027" i="1"/>
  <c r="W2028" i="1"/>
  <c r="W2029" i="1"/>
  <c r="W2030" i="1"/>
  <c r="W2031" i="1"/>
  <c r="W2032" i="1"/>
  <c r="W2033" i="1"/>
  <c r="W2034" i="1"/>
  <c r="W2035" i="1"/>
  <c r="W2036" i="1"/>
  <c r="W2037" i="1"/>
  <c r="W2038" i="1"/>
  <c r="W2039" i="1"/>
  <c r="W2040" i="1"/>
  <c r="W2041" i="1"/>
  <c r="W2042" i="1"/>
  <c r="W2043" i="1"/>
  <c r="W2044" i="1"/>
  <c r="W2045" i="1"/>
  <c r="W2046" i="1"/>
  <c r="W2047" i="1"/>
  <c r="W2048" i="1"/>
  <c r="W2049" i="1"/>
  <c r="W2050" i="1"/>
  <c r="W2051" i="1"/>
  <c r="W2052" i="1"/>
  <c r="W2053" i="1"/>
  <c r="W2054" i="1"/>
  <c r="W2055" i="1"/>
  <c r="W2056" i="1"/>
  <c r="W2057" i="1"/>
  <c r="W2058" i="1"/>
  <c r="W2059" i="1"/>
  <c r="W2060" i="1"/>
  <c r="W2061" i="1"/>
  <c r="W2062" i="1"/>
  <c r="W2063" i="1"/>
  <c r="W2064" i="1"/>
  <c r="W2065" i="1"/>
  <c r="W2066" i="1"/>
  <c r="W2067" i="1"/>
  <c r="W2068" i="1"/>
  <c r="W2069" i="1"/>
  <c r="W2070" i="1"/>
  <c r="W2071" i="1"/>
  <c r="W2072" i="1"/>
  <c r="W2073" i="1"/>
  <c r="W2074" i="1"/>
  <c r="W2075" i="1"/>
  <c r="W2076" i="1"/>
  <c r="W2077" i="1"/>
  <c r="W2078" i="1"/>
  <c r="W2079" i="1"/>
  <c r="W2080" i="1"/>
  <c r="W2081" i="1"/>
  <c r="W2082" i="1"/>
  <c r="W2083" i="1"/>
  <c r="W2084" i="1"/>
  <c r="W2085" i="1"/>
  <c r="W2086" i="1"/>
  <c r="W2087" i="1"/>
  <c r="W2088" i="1"/>
  <c r="W2089" i="1"/>
  <c r="W2090" i="1"/>
  <c r="W2091" i="1"/>
  <c r="W2092" i="1"/>
  <c r="W2093" i="1"/>
  <c r="W2094" i="1"/>
  <c r="W2095" i="1"/>
  <c r="W2096" i="1"/>
  <c r="W2097" i="1"/>
  <c r="W2098" i="1"/>
  <c r="W2099" i="1"/>
  <c r="W2100" i="1"/>
  <c r="W2101" i="1"/>
  <c r="W2102" i="1"/>
  <c r="W2103" i="1"/>
  <c r="W2104" i="1"/>
  <c r="W2105" i="1"/>
  <c r="W2106" i="1"/>
  <c r="W2107" i="1"/>
  <c r="W2108" i="1"/>
  <c r="W2109" i="1"/>
  <c r="W2110" i="1"/>
  <c r="W2111" i="1"/>
  <c r="W2112" i="1"/>
  <c r="W2113" i="1"/>
  <c r="W2114" i="1"/>
  <c r="W2115" i="1"/>
  <c r="W2116" i="1"/>
  <c r="W2117" i="1"/>
  <c r="W2118" i="1"/>
  <c r="W2119" i="1"/>
  <c r="W2120" i="1"/>
  <c r="W2121" i="1"/>
  <c r="W2122" i="1"/>
  <c r="W2123" i="1"/>
  <c r="W2124" i="1"/>
  <c r="W2125" i="1"/>
  <c r="W2126" i="1"/>
  <c r="W2127" i="1"/>
  <c r="W2128" i="1"/>
  <c r="W2129" i="1"/>
  <c r="W2130" i="1"/>
  <c r="W2131" i="1"/>
  <c r="W2132" i="1"/>
  <c r="W2133" i="1"/>
  <c r="W2134" i="1"/>
  <c r="W2135" i="1"/>
  <c r="W2136" i="1"/>
  <c r="W2137" i="1"/>
  <c r="W2138" i="1"/>
  <c r="W2139" i="1"/>
  <c r="W2140" i="1"/>
  <c r="W2141" i="1"/>
  <c r="W2142" i="1"/>
  <c r="W2143" i="1"/>
  <c r="W2144" i="1"/>
  <c r="W2145" i="1"/>
  <c r="W2146" i="1"/>
  <c r="W2147" i="1"/>
  <c r="W2148" i="1"/>
  <c r="W2149" i="1"/>
  <c r="W2150" i="1"/>
  <c r="W2151" i="1"/>
  <c r="W2152" i="1"/>
  <c r="W2153" i="1"/>
  <c r="W2154" i="1"/>
  <c r="W2155" i="1"/>
  <c r="W2156" i="1"/>
  <c r="W2157" i="1"/>
  <c r="W2158" i="1"/>
  <c r="W2159" i="1"/>
  <c r="W2160" i="1"/>
  <c r="W2161" i="1"/>
  <c r="W2162" i="1"/>
  <c r="W2163" i="1"/>
  <c r="W2164" i="1"/>
  <c r="W2165" i="1"/>
  <c r="W2166" i="1"/>
  <c r="W2167" i="1"/>
  <c r="W2168" i="1"/>
  <c r="W2169" i="1"/>
  <c r="W2170" i="1"/>
  <c r="W2171" i="1"/>
  <c r="W2172" i="1"/>
  <c r="W2173" i="1"/>
  <c r="W2174" i="1"/>
  <c r="W2175" i="1"/>
  <c r="W2176" i="1"/>
  <c r="W2177" i="1"/>
  <c r="W2178" i="1"/>
  <c r="W2179" i="1"/>
  <c r="W2180" i="1"/>
  <c r="W2181" i="1"/>
  <c r="W2182" i="1"/>
  <c r="W2183" i="1"/>
  <c r="W2184" i="1"/>
  <c r="W2185" i="1"/>
  <c r="W2186" i="1"/>
  <c r="W2187" i="1"/>
  <c r="W2188" i="1"/>
  <c r="W2189" i="1"/>
  <c r="W2190" i="1"/>
  <c r="W2191" i="1"/>
  <c r="W2192" i="1"/>
  <c r="W2193" i="1"/>
  <c r="W2194" i="1"/>
  <c r="W2195" i="1"/>
  <c r="W2196" i="1"/>
  <c r="W2197" i="1"/>
  <c r="W2198" i="1"/>
  <c r="W2199" i="1"/>
  <c r="W2200" i="1"/>
  <c r="W2201" i="1"/>
  <c r="W2202" i="1"/>
  <c r="W2203" i="1"/>
  <c r="W2204" i="1"/>
  <c r="W2205" i="1"/>
  <c r="W2206" i="1"/>
  <c r="W2207" i="1"/>
  <c r="W2208" i="1"/>
  <c r="W2209" i="1"/>
  <c r="W2210" i="1"/>
  <c r="W2211" i="1"/>
  <c r="W2212" i="1"/>
  <c r="W2213" i="1"/>
  <c r="W2214" i="1"/>
  <c r="W2215" i="1"/>
  <c r="W2216" i="1"/>
  <c r="W2217" i="1"/>
  <c r="W2218" i="1"/>
  <c r="W2219" i="1"/>
  <c r="W2220" i="1"/>
  <c r="W2221" i="1"/>
  <c r="W2222" i="1"/>
  <c r="W2223" i="1"/>
  <c r="W2224" i="1"/>
  <c r="W2225" i="1"/>
  <c r="W2226" i="1"/>
  <c r="W2227" i="1"/>
  <c r="W2228" i="1"/>
  <c r="W2229" i="1"/>
  <c r="W2230" i="1"/>
  <c r="W2231" i="1"/>
  <c r="W2232" i="1"/>
  <c r="W2233" i="1"/>
  <c r="W2234" i="1"/>
  <c r="W2235" i="1"/>
  <c r="W2236" i="1"/>
  <c r="W2237" i="1"/>
  <c r="W2238" i="1"/>
  <c r="W2239" i="1"/>
  <c r="W2240" i="1"/>
  <c r="W2241" i="1"/>
  <c r="W2242" i="1"/>
  <c r="W2243" i="1"/>
  <c r="W2244" i="1"/>
  <c r="W2245" i="1"/>
  <c r="W2246" i="1"/>
  <c r="W2247" i="1"/>
  <c r="W2248" i="1"/>
  <c r="W2249" i="1"/>
  <c r="W2250" i="1"/>
  <c r="W2251" i="1"/>
  <c r="W2252" i="1"/>
  <c r="W2253" i="1"/>
  <c r="W2254" i="1"/>
  <c r="W2255" i="1"/>
  <c r="W2256" i="1"/>
  <c r="W2257" i="1"/>
  <c r="W2258" i="1"/>
  <c r="W2259" i="1"/>
  <c r="W2260" i="1"/>
  <c r="W2261" i="1"/>
  <c r="W2262" i="1"/>
  <c r="W2263" i="1"/>
  <c r="W2264" i="1"/>
  <c r="W2265" i="1"/>
  <c r="W2266" i="1"/>
  <c r="W2267" i="1"/>
  <c r="W2268" i="1"/>
  <c r="W2269" i="1"/>
  <c r="W2270" i="1"/>
  <c r="W2271" i="1"/>
  <c r="W2272" i="1"/>
  <c r="W2273" i="1"/>
  <c r="W2274" i="1"/>
  <c r="W2275" i="1"/>
  <c r="W2276" i="1"/>
  <c r="W2277" i="1"/>
  <c r="W2278" i="1"/>
  <c r="W2279" i="1"/>
  <c r="W2280" i="1"/>
  <c r="W2281" i="1"/>
  <c r="W2282" i="1"/>
  <c r="W2283" i="1"/>
  <c r="W2284" i="1"/>
  <c r="W2285" i="1"/>
  <c r="W2286" i="1"/>
  <c r="W2287" i="1"/>
  <c r="W2288" i="1"/>
  <c r="W2289" i="1"/>
  <c r="W2290" i="1"/>
  <c r="W2291" i="1"/>
  <c r="W2292" i="1"/>
  <c r="W2293" i="1"/>
  <c r="W2294" i="1"/>
  <c r="W2295" i="1"/>
  <c r="W2296" i="1"/>
  <c r="W2297" i="1"/>
  <c r="W2298" i="1"/>
  <c r="W2299" i="1"/>
  <c r="W2300" i="1"/>
  <c r="W2301" i="1"/>
  <c r="W2302" i="1"/>
  <c r="W2303" i="1"/>
  <c r="W2304" i="1"/>
  <c r="W2305" i="1"/>
  <c r="W2306" i="1"/>
  <c r="W2307" i="1"/>
  <c r="W2308" i="1"/>
  <c r="W2309" i="1"/>
  <c r="W2310" i="1"/>
  <c r="W2311" i="1"/>
  <c r="W2312" i="1"/>
  <c r="W2313" i="1"/>
  <c r="W2314" i="1"/>
  <c r="W2315" i="1"/>
  <c r="W2316" i="1"/>
  <c r="W2317" i="1"/>
  <c r="W2318" i="1"/>
  <c r="W2319" i="1"/>
  <c r="W2320" i="1"/>
  <c r="W2321" i="1"/>
  <c r="W2322" i="1"/>
  <c r="W2323" i="1"/>
  <c r="W2324" i="1"/>
  <c r="W2325" i="1"/>
  <c r="W2326" i="1"/>
  <c r="W2327" i="1"/>
  <c r="W2328" i="1"/>
  <c r="W2329" i="1"/>
  <c r="W2330" i="1"/>
  <c r="W2331" i="1"/>
  <c r="W2332" i="1"/>
  <c r="W2333" i="1"/>
  <c r="W2334" i="1"/>
  <c r="W2335" i="1"/>
  <c r="W2336" i="1"/>
  <c r="W2337" i="1"/>
  <c r="W2338" i="1"/>
  <c r="W2339" i="1"/>
  <c r="W2340" i="1"/>
  <c r="W2341" i="1"/>
  <c r="W2342" i="1"/>
  <c r="W2343" i="1"/>
  <c r="W2344" i="1"/>
  <c r="W2345" i="1"/>
  <c r="W2346" i="1"/>
  <c r="W2347" i="1"/>
  <c r="W2348" i="1"/>
  <c r="W2349" i="1"/>
  <c r="W2350" i="1"/>
  <c r="W2351" i="1"/>
  <c r="W2352" i="1"/>
  <c r="W2353" i="1"/>
  <c r="W2354" i="1"/>
  <c r="W2355" i="1"/>
  <c r="W2356" i="1"/>
  <c r="W2357" i="1"/>
  <c r="W2358" i="1"/>
  <c r="W2359" i="1"/>
  <c r="W2360" i="1"/>
  <c r="W2361" i="1"/>
  <c r="W2362" i="1"/>
  <c r="W2363" i="1"/>
  <c r="W2364" i="1"/>
  <c r="W2365" i="1"/>
  <c r="W2366" i="1"/>
  <c r="W2367" i="1"/>
  <c r="W2368" i="1"/>
  <c r="W2369" i="1"/>
  <c r="W2370" i="1"/>
  <c r="W2371" i="1"/>
  <c r="W2372" i="1"/>
  <c r="W2373" i="1"/>
  <c r="W2374" i="1"/>
  <c r="W2375" i="1"/>
  <c r="W2376" i="1"/>
  <c r="W2377" i="1"/>
  <c r="W2378" i="1"/>
  <c r="W2379" i="1"/>
  <c r="W2380" i="1"/>
  <c r="W2381" i="1"/>
  <c r="W2382" i="1"/>
  <c r="W2383" i="1"/>
  <c r="W2384" i="1"/>
  <c r="W2385" i="1"/>
  <c r="W2386" i="1"/>
  <c r="W2387" i="1"/>
  <c r="W2388" i="1"/>
  <c r="W2389" i="1"/>
  <c r="W2390" i="1"/>
  <c r="W2391" i="1"/>
  <c r="W2392" i="1"/>
  <c r="W2393" i="1"/>
  <c r="W2394" i="1"/>
  <c r="W2395" i="1"/>
  <c r="W2396" i="1"/>
  <c r="W2397" i="1"/>
  <c r="W2398" i="1"/>
  <c r="W2399" i="1"/>
  <c r="W2400" i="1"/>
  <c r="W2401" i="1"/>
  <c r="W2402" i="1"/>
  <c r="W2403" i="1"/>
  <c r="W2404" i="1"/>
  <c r="W2405" i="1"/>
  <c r="W2406" i="1"/>
  <c r="W2407" i="1"/>
  <c r="W2408" i="1"/>
  <c r="W2409" i="1"/>
  <c r="W2410" i="1"/>
  <c r="W2411" i="1"/>
  <c r="W2412" i="1"/>
  <c r="W2413" i="1"/>
  <c r="W2414" i="1"/>
  <c r="W2415" i="1"/>
  <c r="W2416" i="1"/>
  <c r="W2417" i="1"/>
  <c r="W2418" i="1"/>
  <c r="W2419" i="1"/>
  <c r="W2420" i="1"/>
  <c r="W2421" i="1"/>
  <c r="W2422" i="1"/>
  <c r="W2423" i="1"/>
  <c r="W2424" i="1"/>
  <c r="W2425" i="1"/>
  <c r="W2426" i="1"/>
  <c r="W2427" i="1"/>
  <c r="W2428" i="1"/>
  <c r="W2429" i="1"/>
  <c r="W2430" i="1"/>
  <c r="W2431" i="1"/>
  <c r="W2432" i="1"/>
  <c r="W2433" i="1"/>
  <c r="W2434" i="1"/>
  <c r="W2435" i="1"/>
  <c r="W2436" i="1"/>
  <c r="W2437" i="1"/>
  <c r="W2438" i="1"/>
  <c r="W2439" i="1"/>
  <c r="W2440" i="1"/>
  <c r="W2441" i="1"/>
  <c r="W2442" i="1"/>
  <c r="W2443" i="1"/>
  <c r="W2444" i="1"/>
  <c r="W2445" i="1"/>
  <c r="W2446" i="1"/>
  <c r="W2447" i="1"/>
  <c r="W2448" i="1"/>
  <c r="W2449" i="1"/>
  <c r="W2450" i="1"/>
  <c r="W2451" i="1"/>
  <c r="W2452" i="1"/>
  <c r="W2453" i="1"/>
  <c r="W2454" i="1"/>
  <c r="W2455" i="1"/>
  <c r="W2456" i="1"/>
  <c r="W2457" i="1"/>
  <c r="W2458" i="1"/>
  <c r="W2459" i="1"/>
  <c r="W2460" i="1"/>
  <c r="W2461" i="1"/>
  <c r="W2462" i="1"/>
  <c r="W2463" i="1"/>
  <c r="W2464" i="1"/>
  <c r="W2465" i="1"/>
  <c r="W2466" i="1"/>
  <c r="W2467" i="1"/>
  <c r="W2468" i="1"/>
  <c r="W2469" i="1"/>
  <c r="W2470" i="1"/>
  <c r="W2471" i="1"/>
  <c r="W2472" i="1"/>
  <c r="W2473" i="1"/>
  <c r="W2474" i="1"/>
  <c r="W2475" i="1"/>
  <c r="W2476" i="1"/>
  <c r="W2477" i="1"/>
  <c r="W2478" i="1"/>
  <c r="W2479" i="1"/>
  <c r="W2480" i="1"/>
  <c r="W2481" i="1"/>
  <c r="W2482" i="1"/>
  <c r="W2483" i="1"/>
  <c r="W2484" i="1"/>
  <c r="W2485" i="1"/>
  <c r="W2486" i="1"/>
  <c r="W2487" i="1"/>
  <c r="W2488" i="1"/>
  <c r="W2489" i="1"/>
  <c r="W2490" i="1"/>
  <c r="W2491" i="1"/>
  <c r="W2492" i="1"/>
  <c r="W2493" i="1"/>
  <c r="W2494" i="1"/>
  <c r="W2495" i="1"/>
  <c r="W2496" i="1"/>
  <c r="W2497" i="1"/>
  <c r="W2498" i="1"/>
  <c r="W2499" i="1"/>
  <c r="W2500" i="1"/>
  <c r="W2501" i="1"/>
  <c r="W2502" i="1"/>
  <c r="W2503" i="1"/>
  <c r="W2504" i="1"/>
  <c r="W2505" i="1"/>
  <c r="W2506" i="1"/>
  <c r="W2507" i="1"/>
  <c r="W2508" i="1"/>
  <c r="W2509" i="1"/>
  <c r="W2510" i="1"/>
  <c r="W2511" i="1"/>
  <c r="W2512" i="1"/>
  <c r="W2513" i="1"/>
  <c r="W2514" i="1"/>
  <c r="W2515" i="1"/>
  <c r="W2516" i="1"/>
  <c r="W2517" i="1"/>
  <c r="W2518" i="1"/>
  <c r="W2519" i="1"/>
  <c r="W2520" i="1"/>
  <c r="W2521" i="1"/>
  <c r="W2522" i="1"/>
  <c r="W2523" i="1"/>
  <c r="W2524" i="1"/>
  <c r="W2525" i="1"/>
  <c r="W2526" i="1"/>
  <c r="W2527" i="1"/>
  <c r="W2528" i="1"/>
  <c r="W2529" i="1"/>
  <c r="W2530" i="1"/>
  <c r="W2531" i="1"/>
  <c r="W2532" i="1"/>
  <c r="W2533" i="1"/>
  <c r="W2534" i="1"/>
  <c r="W2535" i="1"/>
  <c r="W2536" i="1"/>
  <c r="W2537" i="1"/>
  <c r="W2538" i="1"/>
  <c r="W2539" i="1"/>
  <c r="W2540" i="1"/>
  <c r="W2541" i="1"/>
  <c r="W2542" i="1"/>
  <c r="W2543" i="1"/>
  <c r="W2544" i="1"/>
  <c r="W2545" i="1"/>
  <c r="W2546" i="1"/>
  <c r="W2547" i="1"/>
  <c r="W2548" i="1"/>
  <c r="W2549" i="1"/>
  <c r="W2550" i="1"/>
  <c r="W2551" i="1"/>
  <c r="W2552" i="1"/>
  <c r="W2553" i="1"/>
  <c r="W2554" i="1"/>
  <c r="W2555" i="1"/>
  <c r="W2556" i="1"/>
  <c r="W2557" i="1"/>
  <c r="W2558" i="1"/>
  <c r="W2559" i="1"/>
  <c r="W2560" i="1"/>
  <c r="W2561" i="1"/>
  <c r="W2562" i="1"/>
  <c r="W2563" i="1"/>
  <c r="W2564" i="1"/>
  <c r="W2565" i="1"/>
  <c r="W2566" i="1"/>
  <c r="W2567" i="1"/>
  <c r="W2568" i="1"/>
  <c r="W2569" i="1"/>
  <c r="W2570" i="1"/>
  <c r="W2571" i="1"/>
  <c r="W2572" i="1"/>
  <c r="W2573" i="1"/>
  <c r="W2574" i="1"/>
  <c r="W2575" i="1"/>
  <c r="W2576" i="1"/>
  <c r="W2577" i="1"/>
  <c r="W2578" i="1"/>
  <c r="W2579" i="1"/>
  <c r="W2580" i="1"/>
  <c r="W2581" i="1"/>
  <c r="W2582" i="1"/>
  <c r="W2583" i="1"/>
  <c r="W2584" i="1"/>
  <c r="W2585" i="1"/>
  <c r="W2586" i="1"/>
  <c r="W2587" i="1"/>
  <c r="W2588" i="1"/>
  <c r="W2589" i="1"/>
  <c r="W2590" i="1"/>
  <c r="W2591" i="1"/>
  <c r="W2592" i="1"/>
  <c r="W2593" i="1"/>
  <c r="W2594" i="1"/>
  <c r="W2595" i="1"/>
  <c r="W2596" i="1"/>
  <c r="W2597" i="1"/>
  <c r="W2598" i="1"/>
  <c r="W2599" i="1"/>
  <c r="W2600" i="1"/>
  <c r="W2601" i="1"/>
  <c r="W2602" i="1"/>
  <c r="W2603" i="1"/>
  <c r="W2604" i="1"/>
  <c r="W2605" i="1"/>
  <c r="W2606" i="1"/>
  <c r="W2607" i="1"/>
  <c r="W2608" i="1"/>
  <c r="W2609" i="1"/>
  <c r="W2610" i="1"/>
  <c r="W2611" i="1"/>
  <c r="W2612" i="1"/>
  <c r="W2613" i="1"/>
  <c r="W2614" i="1"/>
  <c r="W2615" i="1"/>
  <c r="W2616" i="1"/>
  <c r="W2617" i="1"/>
  <c r="W2618" i="1"/>
  <c r="W2619" i="1"/>
  <c r="W2620" i="1"/>
  <c r="W2621" i="1"/>
  <c r="W2622" i="1"/>
  <c r="W2623" i="1"/>
  <c r="W2624" i="1"/>
  <c r="W2625" i="1"/>
  <c r="W2626" i="1"/>
  <c r="W2627" i="1"/>
  <c r="W2628" i="1"/>
  <c r="W2629" i="1"/>
  <c r="W2630" i="1"/>
  <c r="W2631" i="1"/>
  <c r="W2632" i="1"/>
  <c r="W2633" i="1"/>
  <c r="W2634" i="1"/>
  <c r="W2635" i="1"/>
  <c r="W2636" i="1"/>
  <c r="W2637" i="1"/>
  <c r="W2638" i="1"/>
  <c r="W2639" i="1"/>
  <c r="W2640" i="1"/>
  <c r="W2641" i="1"/>
  <c r="W2642" i="1"/>
  <c r="W2643" i="1"/>
  <c r="W2644" i="1"/>
  <c r="W2645" i="1"/>
  <c r="W2646" i="1"/>
  <c r="W2647" i="1"/>
  <c r="W2648" i="1"/>
  <c r="W2649" i="1"/>
  <c r="W2650" i="1"/>
  <c r="W2651" i="1"/>
  <c r="W2652" i="1"/>
  <c r="W2653" i="1"/>
  <c r="W2654" i="1"/>
  <c r="W2655" i="1"/>
  <c r="W2656" i="1"/>
  <c r="W2657" i="1"/>
  <c r="W2658" i="1"/>
  <c r="W2659" i="1"/>
  <c r="W2660" i="1"/>
  <c r="W2661" i="1"/>
  <c r="W2662" i="1"/>
  <c r="W2663" i="1"/>
  <c r="W2664" i="1"/>
  <c r="W2665" i="1"/>
  <c r="W2666" i="1"/>
  <c r="W2667" i="1"/>
  <c r="W2668" i="1"/>
  <c r="W2669" i="1"/>
  <c r="W2670" i="1"/>
  <c r="W2671" i="1"/>
  <c r="W2672" i="1"/>
  <c r="W2673" i="1"/>
  <c r="W2674" i="1"/>
  <c r="W2675" i="1"/>
  <c r="W2676" i="1"/>
  <c r="W2677" i="1"/>
  <c r="W2678" i="1"/>
  <c r="W2679" i="1"/>
  <c r="W2680" i="1"/>
  <c r="W2681" i="1"/>
  <c r="W2682" i="1"/>
  <c r="W2683" i="1"/>
  <c r="W2684" i="1"/>
  <c r="W2685" i="1"/>
  <c r="W2686" i="1"/>
  <c r="W2687" i="1"/>
  <c r="W2688" i="1"/>
  <c r="W2689" i="1"/>
  <c r="W2690" i="1"/>
  <c r="W2691" i="1"/>
  <c r="W2692" i="1"/>
  <c r="W2693" i="1"/>
  <c r="W2694" i="1"/>
  <c r="W2695" i="1"/>
  <c r="W2696" i="1"/>
  <c r="W2697" i="1"/>
  <c r="W2698" i="1"/>
  <c r="W2699" i="1"/>
  <c r="W2700" i="1"/>
  <c r="W2701" i="1"/>
  <c r="W2702" i="1"/>
  <c r="W2703" i="1"/>
  <c r="W2704" i="1"/>
  <c r="W2705" i="1"/>
  <c r="W2706" i="1"/>
  <c r="W2707" i="1"/>
  <c r="W2708" i="1"/>
  <c r="W2709" i="1"/>
  <c r="W2710" i="1"/>
  <c r="W2711" i="1"/>
  <c r="W2712" i="1"/>
  <c r="W2713" i="1"/>
  <c r="W2714" i="1"/>
  <c r="W2715" i="1"/>
  <c r="W2716" i="1"/>
  <c r="W2717" i="1"/>
  <c r="W2718" i="1"/>
  <c r="W2719" i="1"/>
  <c r="W2720" i="1"/>
  <c r="W2721" i="1"/>
  <c r="W2722" i="1"/>
  <c r="W2723" i="1"/>
  <c r="W2724" i="1"/>
  <c r="W2725" i="1"/>
  <c r="W2726" i="1"/>
  <c r="W2727" i="1"/>
  <c r="W2728" i="1"/>
  <c r="W2729" i="1"/>
  <c r="W2730" i="1"/>
  <c r="W2731" i="1"/>
  <c r="W2732" i="1"/>
  <c r="W2733" i="1"/>
  <c r="W2734" i="1"/>
  <c r="W2735" i="1"/>
  <c r="W2736" i="1"/>
  <c r="W2737" i="1"/>
  <c r="W2738" i="1"/>
  <c r="W2739" i="1"/>
  <c r="W2740" i="1"/>
  <c r="W2741" i="1"/>
  <c r="W2742" i="1"/>
  <c r="W2743" i="1"/>
  <c r="W2744" i="1"/>
  <c r="W2745" i="1"/>
  <c r="W2746" i="1"/>
  <c r="W2747" i="1"/>
  <c r="W2748" i="1"/>
  <c r="W2749" i="1"/>
  <c r="W2750" i="1"/>
  <c r="W2751" i="1"/>
  <c r="W2752" i="1"/>
  <c r="W2753" i="1"/>
  <c r="W2754" i="1"/>
  <c r="W2755" i="1"/>
  <c r="W2756" i="1"/>
  <c r="W2757" i="1"/>
  <c r="W2758" i="1"/>
  <c r="W2759" i="1"/>
  <c r="W2760" i="1"/>
  <c r="W2761" i="1"/>
  <c r="W2762" i="1"/>
  <c r="W2763" i="1"/>
  <c r="W2764" i="1"/>
  <c r="W2765" i="1"/>
  <c r="W2766" i="1"/>
  <c r="W2767" i="1"/>
  <c r="W2768" i="1"/>
  <c r="W2769" i="1"/>
  <c r="W2770" i="1"/>
  <c r="W2771" i="1"/>
  <c r="W2772" i="1"/>
  <c r="W2773" i="1"/>
  <c r="W2774" i="1"/>
  <c r="W2775" i="1"/>
  <c r="W2776" i="1"/>
  <c r="W2777" i="1"/>
  <c r="W2778" i="1"/>
  <c r="W2779" i="1"/>
  <c r="W2780" i="1"/>
  <c r="W2781" i="1"/>
  <c r="W2782" i="1"/>
  <c r="W2783" i="1"/>
  <c r="W2784" i="1"/>
  <c r="W2785" i="1"/>
  <c r="W2786" i="1"/>
  <c r="W2787" i="1"/>
  <c r="W2788" i="1"/>
  <c r="W2789" i="1"/>
  <c r="W2790" i="1"/>
  <c r="W2791" i="1"/>
  <c r="W2792" i="1"/>
  <c r="W2793" i="1"/>
  <c r="W2794" i="1"/>
  <c r="W2795" i="1"/>
  <c r="W2796" i="1"/>
  <c r="W2797" i="1"/>
  <c r="W2798" i="1"/>
  <c r="W2799" i="1"/>
  <c r="W2800" i="1"/>
  <c r="W2801" i="1"/>
  <c r="W2802" i="1"/>
  <c r="W2803" i="1"/>
  <c r="W2804" i="1"/>
  <c r="W2805" i="1"/>
  <c r="W2806" i="1"/>
  <c r="W2807" i="1"/>
  <c r="W2808" i="1"/>
  <c r="W2809" i="1"/>
  <c r="W2810" i="1"/>
  <c r="W2811" i="1"/>
  <c r="W2812" i="1"/>
  <c r="W2813" i="1"/>
  <c r="W2814" i="1"/>
  <c r="W2815" i="1"/>
  <c r="W2816" i="1"/>
  <c r="W2817" i="1"/>
  <c r="W2818" i="1"/>
  <c r="W2819" i="1"/>
  <c r="W2820" i="1"/>
  <c r="W2821" i="1"/>
  <c r="W2822" i="1"/>
  <c r="W2823" i="1"/>
  <c r="W2824" i="1"/>
  <c r="W2825" i="1"/>
  <c r="W2826" i="1"/>
  <c r="W2827" i="1"/>
  <c r="W2828" i="1"/>
  <c r="W2829" i="1"/>
  <c r="W2830" i="1"/>
  <c r="W2831" i="1"/>
  <c r="W2832" i="1"/>
  <c r="W2833" i="1"/>
  <c r="W2834" i="1"/>
  <c r="W2835" i="1"/>
  <c r="W2836" i="1"/>
  <c r="W2837" i="1"/>
  <c r="W2838" i="1"/>
  <c r="W2839" i="1"/>
  <c r="W2840" i="1"/>
  <c r="W2841" i="1"/>
  <c r="W2842" i="1"/>
  <c r="W2843" i="1"/>
  <c r="W2844" i="1"/>
  <c r="W2845" i="1"/>
  <c r="W2846" i="1"/>
  <c r="W2847" i="1"/>
  <c r="W2848" i="1"/>
  <c r="W2849" i="1"/>
  <c r="W2850" i="1"/>
  <c r="W2851" i="1"/>
  <c r="W2852" i="1"/>
  <c r="W2853" i="1"/>
  <c r="W2854" i="1"/>
  <c r="W2855" i="1"/>
  <c r="W2856" i="1"/>
  <c r="W2857" i="1"/>
  <c r="W2858" i="1"/>
  <c r="W2859" i="1"/>
  <c r="W2860" i="1"/>
  <c r="W2861" i="1"/>
  <c r="W2862" i="1"/>
  <c r="W2863" i="1"/>
  <c r="W2864" i="1"/>
  <c r="W2865" i="1"/>
  <c r="W2866" i="1"/>
  <c r="W2867" i="1"/>
  <c r="W2868" i="1"/>
  <c r="W2869" i="1"/>
  <c r="W2870" i="1"/>
  <c r="W2871" i="1"/>
  <c r="W2872" i="1"/>
  <c r="W2873" i="1"/>
  <c r="W2874" i="1"/>
  <c r="W2875" i="1"/>
  <c r="W2876" i="1"/>
  <c r="W2877" i="1"/>
  <c r="W2878" i="1"/>
  <c r="W2879" i="1"/>
  <c r="W2880" i="1"/>
  <c r="W2881" i="1"/>
  <c r="W2882" i="1"/>
  <c r="W2883" i="1"/>
  <c r="W2884" i="1"/>
  <c r="W2885" i="1"/>
  <c r="W2886" i="1"/>
  <c r="W2887" i="1"/>
  <c r="W2888" i="1"/>
  <c r="W2889" i="1"/>
  <c r="W2890" i="1"/>
  <c r="W2891" i="1"/>
  <c r="W2892" i="1"/>
  <c r="W2893" i="1"/>
  <c r="W2894" i="1"/>
  <c r="W2895" i="1"/>
  <c r="W2896" i="1"/>
  <c r="W2897" i="1"/>
  <c r="W2898" i="1"/>
  <c r="W2899" i="1"/>
  <c r="W2900" i="1"/>
  <c r="W2901" i="1"/>
  <c r="W2902" i="1"/>
  <c r="W2903" i="1"/>
  <c r="W2904" i="1"/>
  <c r="W2905" i="1"/>
  <c r="W2906" i="1"/>
  <c r="W2907" i="1"/>
  <c r="W2908" i="1"/>
  <c r="W2909" i="1"/>
  <c r="W2910" i="1"/>
  <c r="W2911" i="1"/>
  <c r="W2912" i="1"/>
  <c r="W2913" i="1"/>
  <c r="W2914" i="1"/>
  <c r="W2915" i="1"/>
  <c r="W2916" i="1"/>
  <c r="W2917" i="1"/>
  <c r="W2918" i="1"/>
  <c r="W2919" i="1"/>
  <c r="W2920" i="1"/>
  <c r="W2921" i="1"/>
  <c r="W2922" i="1"/>
  <c r="W2923" i="1"/>
  <c r="W2924" i="1"/>
  <c r="W2925" i="1"/>
  <c r="W2926" i="1"/>
  <c r="W2927" i="1"/>
  <c r="W2928" i="1"/>
  <c r="W2929" i="1"/>
  <c r="W2930" i="1"/>
  <c r="W2931" i="1"/>
  <c r="W2932" i="1"/>
  <c r="W2933" i="1"/>
  <c r="W2934" i="1"/>
  <c r="W2935" i="1"/>
  <c r="W2936" i="1"/>
  <c r="W2937" i="1"/>
  <c r="W2938" i="1"/>
  <c r="W2939" i="1"/>
  <c r="W2940" i="1"/>
  <c r="W2941" i="1"/>
  <c r="W2942" i="1"/>
  <c r="W2943" i="1"/>
  <c r="W2944" i="1"/>
  <c r="W2945" i="1"/>
  <c r="W2946" i="1"/>
  <c r="W2947" i="1"/>
  <c r="W2948" i="1"/>
  <c r="W2949" i="1"/>
  <c r="W2950" i="1"/>
  <c r="W2951" i="1"/>
  <c r="W2952" i="1"/>
  <c r="W2953" i="1"/>
  <c r="W2954" i="1"/>
  <c r="W2955" i="1"/>
  <c r="W2956" i="1"/>
  <c r="W2957" i="1"/>
  <c r="W2958" i="1"/>
  <c r="W2959" i="1"/>
  <c r="W2960" i="1"/>
  <c r="W2961" i="1"/>
  <c r="W2962" i="1"/>
  <c r="W2963" i="1"/>
  <c r="W2964" i="1"/>
  <c r="W2965" i="1"/>
  <c r="W2966" i="1"/>
  <c r="W2967" i="1"/>
  <c r="W2968" i="1"/>
  <c r="W2969" i="1"/>
  <c r="W2970" i="1"/>
  <c r="W2971" i="1"/>
  <c r="W2972" i="1"/>
  <c r="W2973" i="1"/>
  <c r="W2974" i="1"/>
  <c r="W2975" i="1"/>
  <c r="W2976" i="1"/>
  <c r="W2977" i="1"/>
  <c r="W2978" i="1"/>
  <c r="W2979" i="1"/>
  <c r="W2980" i="1"/>
  <c r="W2981" i="1"/>
  <c r="W2982" i="1"/>
  <c r="W2983" i="1"/>
  <c r="W2984" i="1"/>
  <c r="W2985" i="1"/>
  <c r="W2986" i="1"/>
  <c r="W2987" i="1"/>
  <c r="W2988" i="1"/>
  <c r="W2989" i="1"/>
  <c r="W2990" i="1"/>
  <c r="W2991" i="1"/>
  <c r="W2992" i="1"/>
  <c r="W2993" i="1"/>
  <c r="W2994" i="1"/>
  <c r="W2995" i="1"/>
  <c r="W2996" i="1"/>
  <c r="W2997" i="1"/>
  <c r="W2998" i="1"/>
  <c r="W2999" i="1"/>
  <c r="W3000" i="1"/>
  <c r="W3001" i="1"/>
  <c r="W3002" i="1"/>
  <c r="W3003" i="1"/>
  <c r="W3004" i="1"/>
  <c r="W3005" i="1"/>
  <c r="W3006" i="1"/>
  <c r="W3007" i="1"/>
  <c r="W3008" i="1"/>
  <c r="W3009" i="1"/>
  <c r="W3010" i="1"/>
  <c r="W3011" i="1"/>
  <c r="W3012" i="1"/>
  <c r="W3013" i="1"/>
  <c r="W3014" i="1"/>
  <c r="W3015" i="1"/>
  <c r="W3016" i="1"/>
  <c r="W3017" i="1"/>
  <c r="W3018" i="1"/>
  <c r="W3019" i="1"/>
  <c r="W3020" i="1"/>
  <c r="W3021" i="1"/>
  <c r="W3022" i="1"/>
  <c r="W3023" i="1"/>
  <c r="W3024" i="1"/>
  <c r="W3025" i="1"/>
  <c r="W3026" i="1"/>
  <c r="W3027" i="1"/>
  <c r="W3028" i="1"/>
  <c r="W3029" i="1"/>
  <c r="W3030" i="1"/>
  <c r="W3031" i="1"/>
  <c r="W3032" i="1"/>
  <c r="W3033" i="1"/>
  <c r="W3034" i="1"/>
  <c r="W3035" i="1"/>
  <c r="W3036" i="1"/>
  <c r="W3037" i="1"/>
  <c r="W3038" i="1"/>
  <c r="W3039" i="1"/>
  <c r="W3040" i="1"/>
  <c r="W3041" i="1"/>
  <c r="W3042" i="1"/>
  <c r="W3043" i="1"/>
  <c r="W3044" i="1"/>
  <c r="W3045" i="1"/>
  <c r="W3046" i="1"/>
  <c r="W3047" i="1"/>
  <c r="W3048" i="1"/>
  <c r="W3049" i="1"/>
  <c r="W3050" i="1"/>
  <c r="W3051" i="1"/>
  <c r="W3052" i="1"/>
  <c r="W3053" i="1"/>
  <c r="W3054" i="1"/>
  <c r="W3055" i="1"/>
  <c r="W3056" i="1"/>
  <c r="W3057" i="1"/>
  <c r="W3058" i="1"/>
  <c r="W3059" i="1"/>
  <c r="W3060" i="1"/>
  <c r="W3061" i="1"/>
  <c r="W3062" i="1"/>
  <c r="W3063" i="1"/>
  <c r="W3064" i="1"/>
  <c r="W3065" i="1"/>
  <c r="W3066" i="1"/>
  <c r="W3067" i="1"/>
  <c r="W3068" i="1"/>
  <c r="W3069" i="1"/>
  <c r="W3070" i="1"/>
  <c r="W3071" i="1"/>
  <c r="W3072" i="1"/>
  <c r="W3073" i="1"/>
  <c r="W3074" i="1"/>
  <c r="W3075" i="1"/>
  <c r="W3076" i="1"/>
  <c r="W3077" i="1"/>
  <c r="W3078" i="1"/>
  <c r="W3079" i="1"/>
  <c r="W3080" i="1"/>
  <c r="W3081" i="1"/>
  <c r="W3082" i="1"/>
  <c r="W3083" i="1"/>
  <c r="W3084" i="1"/>
  <c r="W3085" i="1"/>
  <c r="W3086" i="1"/>
  <c r="W3087" i="1"/>
  <c r="W3088" i="1"/>
  <c r="W3089" i="1"/>
  <c r="W3090" i="1"/>
  <c r="W3091" i="1"/>
  <c r="W3092" i="1"/>
  <c r="W3093" i="1"/>
  <c r="W3094" i="1"/>
  <c r="W3095" i="1"/>
  <c r="W3096" i="1"/>
  <c r="W3097" i="1"/>
  <c r="W3098" i="1"/>
  <c r="W3099" i="1"/>
  <c r="W3100" i="1"/>
  <c r="W3101" i="1"/>
  <c r="W3102" i="1"/>
  <c r="W3103" i="1"/>
  <c r="W3104" i="1"/>
  <c r="W3105" i="1"/>
  <c r="W3106" i="1"/>
  <c r="W3107" i="1"/>
  <c r="W3108" i="1"/>
  <c r="W3109" i="1"/>
  <c r="W3110" i="1"/>
  <c r="W3111" i="1"/>
  <c r="W3112" i="1"/>
  <c r="W3113" i="1"/>
  <c r="W3114" i="1"/>
  <c r="W3115" i="1"/>
  <c r="W3116" i="1"/>
  <c r="W3117" i="1"/>
  <c r="W3118" i="1"/>
  <c r="W3119" i="1"/>
  <c r="W3120" i="1"/>
  <c r="W3121" i="1"/>
  <c r="W3122" i="1"/>
  <c r="W3123" i="1"/>
  <c r="W3124" i="1"/>
  <c r="W3125" i="1"/>
  <c r="W3126" i="1"/>
  <c r="W3127" i="1"/>
  <c r="W3128" i="1"/>
  <c r="W3129" i="1"/>
  <c r="W3130" i="1"/>
  <c r="W3131" i="1"/>
  <c r="W3132" i="1"/>
  <c r="W3133" i="1"/>
  <c r="W3134" i="1"/>
  <c r="W3135" i="1"/>
  <c r="W3136" i="1"/>
  <c r="W3137" i="1"/>
  <c r="W3138" i="1"/>
  <c r="W3139" i="1"/>
  <c r="W3140" i="1"/>
  <c r="W3141" i="1"/>
  <c r="W3142" i="1"/>
  <c r="W3143" i="1"/>
  <c r="W3144" i="1"/>
  <c r="W3145" i="1"/>
  <c r="W3146" i="1"/>
  <c r="W3147" i="1"/>
  <c r="W3148" i="1"/>
  <c r="W3149" i="1"/>
  <c r="W3150" i="1"/>
  <c r="W3151" i="1"/>
  <c r="W3152" i="1"/>
  <c r="W3153" i="1"/>
  <c r="W3154" i="1"/>
  <c r="W3155" i="1"/>
  <c r="W3156" i="1"/>
  <c r="W3157" i="1"/>
  <c r="W3158" i="1"/>
  <c r="W3159" i="1"/>
  <c r="W3160" i="1"/>
  <c r="W3161" i="1"/>
  <c r="W3162" i="1"/>
  <c r="W3163" i="1"/>
  <c r="W3164" i="1"/>
  <c r="W3165" i="1"/>
  <c r="W3166" i="1"/>
  <c r="W3167" i="1"/>
  <c r="W3168" i="1"/>
  <c r="W3169" i="1"/>
  <c r="W3170" i="1"/>
  <c r="W3171" i="1"/>
  <c r="W3172" i="1"/>
  <c r="W3173" i="1"/>
  <c r="W3174" i="1"/>
  <c r="W3175" i="1"/>
  <c r="W3176" i="1"/>
  <c r="W3177" i="1"/>
  <c r="W3178" i="1"/>
  <c r="W3179" i="1"/>
  <c r="W3180" i="1"/>
  <c r="W3181" i="1"/>
  <c r="W3182" i="1"/>
  <c r="W3183" i="1"/>
  <c r="W3184" i="1"/>
  <c r="W3185" i="1"/>
  <c r="W3186" i="1"/>
  <c r="W3187" i="1"/>
  <c r="W3188" i="1"/>
  <c r="W3189" i="1"/>
  <c r="W3190" i="1"/>
  <c r="W3191" i="1"/>
  <c r="W3192" i="1"/>
  <c r="W3193" i="1"/>
  <c r="W3194" i="1"/>
  <c r="W3195" i="1"/>
  <c r="W3196" i="1"/>
  <c r="W3197" i="1"/>
  <c r="W3198" i="1"/>
  <c r="W3199" i="1"/>
  <c r="W3200" i="1"/>
  <c r="W3201" i="1"/>
  <c r="W3202" i="1"/>
  <c r="W3203" i="1"/>
  <c r="W3204" i="1"/>
  <c r="W3205" i="1"/>
  <c r="W3206" i="1"/>
  <c r="W3207" i="1"/>
  <c r="W3208" i="1"/>
  <c r="W3209" i="1"/>
  <c r="W3210" i="1"/>
  <c r="W3211" i="1"/>
  <c r="W3212" i="1"/>
  <c r="W3213" i="1"/>
  <c r="W3214" i="1"/>
  <c r="W3215" i="1"/>
  <c r="W3216" i="1"/>
  <c r="W3217" i="1"/>
  <c r="W3218" i="1"/>
  <c r="W3219" i="1"/>
  <c r="W3220" i="1"/>
  <c r="W3221" i="1"/>
  <c r="W3222" i="1"/>
  <c r="W3223" i="1"/>
  <c r="W3224" i="1"/>
  <c r="W3225" i="1"/>
  <c r="W3226" i="1"/>
  <c r="W3227" i="1"/>
  <c r="W3228" i="1"/>
  <c r="W3229" i="1"/>
  <c r="W3230" i="1"/>
  <c r="W3231" i="1"/>
  <c r="W3232" i="1"/>
  <c r="W3233" i="1"/>
  <c r="W3234" i="1"/>
  <c r="W3235" i="1"/>
  <c r="W3236" i="1"/>
  <c r="W3237" i="1"/>
  <c r="W3238" i="1"/>
  <c r="W3239" i="1"/>
  <c r="W3240" i="1"/>
  <c r="W3241" i="1"/>
  <c r="W3242" i="1"/>
  <c r="W3243" i="1"/>
  <c r="W3244" i="1"/>
  <c r="W3245" i="1"/>
  <c r="W3246" i="1"/>
  <c r="W3247" i="1"/>
  <c r="W3248" i="1"/>
  <c r="W3249" i="1"/>
  <c r="W3250" i="1"/>
  <c r="W3251" i="1"/>
  <c r="W3252" i="1"/>
  <c r="W3253" i="1"/>
  <c r="W3254" i="1"/>
  <c r="W3255" i="1"/>
  <c r="W3256" i="1"/>
  <c r="W3257" i="1"/>
  <c r="W3258" i="1"/>
  <c r="W3259" i="1"/>
  <c r="W3260" i="1"/>
  <c r="W3261" i="1"/>
  <c r="W3262" i="1"/>
  <c r="W3263" i="1"/>
  <c r="W3264" i="1"/>
  <c r="W3265" i="1"/>
  <c r="W3266" i="1"/>
  <c r="W3267" i="1"/>
  <c r="W3268" i="1"/>
  <c r="W3269" i="1"/>
  <c r="W3270" i="1"/>
  <c r="W3271" i="1"/>
  <c r="W3272" i="1"/>
  <c r="W3273" i="1"/>
  <c r="W3274" i="1"/>
  <c r="W3275" i="1"/>
  <c r="W3276" i="1"/>
  <c r="W3277" i="1"/>
  <c r="W3278" i="1"/>
  <c r="W3279" i="1"/>
  <c r="W3280" i="1"/>
  <c r="W3281" i="1"/>
  <c r="W3282" i="1"/>
  <c r="W3283" i="1"/>
  <c r="W3284" i="1"/>
  <c r="W3285" i="1"/>
  <c r="W3286" i="1"/>
  <c r="W3287" i="1"/>
  <c r="W3288" i="1"/>
  <c r="W3289" i="1"/>
  <c r="W3290" i="1"/>
  <c r="W3291" i="1"/>
  <c r="W3292" i="1"/>
  <c r="W3293" i="1"/>
  <c r="W3294" i="1"/>
  <c r="W3295" i="1"/>
  <c r="W3296" i="1"/>
  <c r="W3297" i="1"/>
  <c r="W3298" i="1"/>
  <c r="W3299" i="1"/>
  <c r="W3300" i="1"/>
  <c r="W3301" i="1"/>
  <c r="W3302" i="1"/>
  <c r="W3303" i="1"/>
  <c r="W3304" i="1"/>
  <c r="W3305" i="1"/>
  <c r="W3306" i="1"/>
  <c r="W3307" i="1"/>
  <c r="W3308" i="1"/>
  <c r="W3309" i="1"/>
  <c r="W3310" i="1"/>
  <c r="W3311" i="1"/>
  <c r="W3312" i="1"/>
  <c r="W3313" i="1"/>
  <c r="W3314" i="1"/>
  <c r="W3315" i="1"/>
  <c r="W3316" i="1"/>
  <c r="W3317" i="1"/>
  <c r="W3318" i="1"/>
  <c r="W3319" i="1"/>
  <c r="W3320" i="1"/>
  <c r="W3321" i="1"/>
  <c r="W3322" i="1"/>
  <c r="W3323" i="1"/>
  <c r="W3324" i="1"/>
  <c r="W3325" i="1"/>
  <c r="W3326" i="1"/>
  <c r="W3327" i="1"/>
  <c r="W3328" i="1"/>
  <c r="W3329" i="1"/>
  <c r="W3330" i="1"/>
  <c r="W3331" i="1"/>
  <c r="W3332" i="1"/>
  <c r="W3333" i="1"/>
  <c r="W3334" i="1"/>
  <c r="W3335" i="1"/>
  <c r="W3336" i="1"/>
  <c r="W3337" i="1"/>
  <c r="W3338" i="1"/>
  <c r="W3339" i="1"/>
  <c r="W3340" i="1"/>
  <c r="W3341" i="1"/>
  <c r="W3342" i="1"/>
  <c r="W3343" i="1"/>
  <c r="W3344" i="1"/>
  <c r="W3345" i="1"/>
  <c r="W3346" i="1"/>
  <c r="W3347" i="1"/>
  <c r="W3348" i="1"/>
  <c r="W3349" i="1"/>
  <c r="W3350" i="1"/>
  <c r="W3351" i="1"/>
  <c r="W3352" i="1"/>
  <c r="W3353" i="1"/>
  <c r="W3354" i="1"/>
  <c r="W3355" i="1"/>
  <c r="W3356" i="1"/>
  <c r="W3357" i="1"/>
  <c r="W3358" i="1"/>
  <c r="W3359" i="1"/>
  <c r="W3360" i="1"/>
  <c r="W3361" i="1"/>
  <c r="W3362" i="1"/>
  <c r="W3363" i="1"/>
  <c r="W3364" i="1"/>
  <c r="W3365" i="1"/>
  <c r="W3366" i="1"/>
  <c r="W3367" i="1"/>
  <c r="W3368" i="1"/>
  <c r="W3369" i="1"/>
  <c r="W3370" i="1"/>
  <c r="W3371" i="1"/>
  <c r="W3372" i="1"/>
  <c r="W3373" i="1"/>
  <c r="W3374" i="1"/>
  <c r="W3375" i="1"/>
  <c r="W3376" i="1"/>
  <c r="W3377" i="1"/>
  <c r="W3378" i="1"/>
  <c r="W3379" i="1"/>
  <c r="W3380" i="1"/>
  <c r="W3381" i="1"/>
  <c r="W3382" i="1"/>
  <c r="W3383" i="1"/>
  <c r="W3384" i="1"/>
  <c r="W3385" i="1"/>
  <c r="W3386" i="1"/>
  <c r="W3387" i="1"/>
  <c r="W3388" i="1"/>
  <c r="W3389" i="1"/>
  <c r="W3390" i="1"/>
  <c r="W3391" i="1"/>
  <c r="W3392" i="1"/>
  <c r="W3393" i="1"/>
  <c r="W3394" i="1"/>
  <c r="W3395" i="1"/>
  <c r="W3396" i="1"/>
  <c r="W3397" i="1"/>
  <c r="W3398" i="1"/>
  <c r="W3399" i="1"/>
  <c r="W3400" i="1"/>
  <c r="W3401" i="1"/>
  <c r="W3402" i="1"/>
  <c r="W3403" i="1"/>
  <c r="W3404" i="1"/>
  <c r="W3405" i="1"/>
  <c r="W3406" i="1"/>
  <c r="W3407" i="1"/>
  <c r="W3408" i="1"/>
  <c r="W3409" i="1"/>
  <c r="W3410" i="1"/>
  <c r="W3411" i="1"/>
  <c r="W3412" i="1"/>
  <c r="W3413" i="1"/>
  <c r="W3414" i="1"/>
  <c r="W3415" i="1"/>
  <c r="W3416" i="1"/>
  <c r="W3417" i="1"/>
  <c r="W3418" i="1"/>
  <c r="W3419" i="1"/>
  <c r="W3420" i="1"/>
  <c r="W3421" i="1"/>
  <c r="W3422" i="1"/>
  <c r="W3423" i="1"/>
  <c r="W3424" i="1"/>
  <c r="W3425" i="1"/>
  <c r="W3426" i="1"/>
  <c r="W3427" i="1"/>
  <c r="W3428" i="1"/>
  <c r="W3429" i="1"/>
  <c r="W3430" i="1"/>
  <c r="W3431" i="1"/>
  <c r="W3432" i="1"/>
  <c r="W3433" i="1"/>
  <c r="W3434" i="1"/>
  <c r="W3435" i="1"/>
  <c r="W3436" i="1"/>
  <c r="W3437" i="1"/>
  <c r="W3438" i="1"/>
  <c r="W3439" i="1"/>
  <c r="W3440" i="1"/>
  <c r="W3441" i="1"/>
  <c r="W3442" i="1"/>
  <c r="W3443" i="1"/>
  <c r="W3444" i="1"/>
  <c r="W3445" i="1"/>
  <c r="W3446" i="1"/>
  <c r="W3447" i="1"/>
  <c r="W3448" i="1"/>
  <c r="W3449" i="1"/>
  <c r="W3450" i="1"/>
  <c r="W3451" i="1"/>
  <c r="W3452" i="1"/>
  <c r="W3453" i="1"/>
  <c r="W3454" i="1"/>
  <c r="W3455" i="1"/>
  <c r="W3456" i="1"/>
  <c r="W3457" i="1"/>
  <c r="W3458" i="1"/>
  <c r="W3459" i="1"/>
  <c r="W3460" i="1"/>
  <c r="W3461" i="1"/>
  <c r="W3462" i="1"/>
  <c r="W3463" i="1"/>
  <c r="W3464" i="1"/>
  <c r="W3465" i="1"/>
  <c r="W3466" i="1"/>
  <c r="W3467" i="1"/>
  <c r="W3468" i="1"/>
  <c r="W3469" i="1"/>
  <c r="W3470" i="1"/>
  <c r="W3471" i="1"/>
  <c r="W3472" i="1"/>
  <c r="W3473" i="1"/>
  <c r="W3474" i="1"/>
  <c r="W3475" i="1"/>
  <c r="W3476" i="1"/>
  <c r="W3477" i="1"/>
  <c r="W3478" i="1"/>
  <c r="W3479" i="1"/>
  <c r="W3480" i="1"/>
  <c r="W3481" i="1"/>
  <c r="W3482" i="1"/>
  <c r="W3483" i="1"/>
  <c r="W3484" i="1"/>
  <c r="W3485" i="1"/>
  <c r="W3486" i="1"/>
  <c r="W3487" i="1"/>
  <c r="W3488" i="1"/>
  <c r="W3489" i="1"/>
  <c r="W3490" i="1"/>
  <c r="W3491" i="1"/>
  <c r="W3492" i="1"/>
  <c r="W3493" i="1"/>
  <c r="W3494" i="1"/>
  <c r="W3495" i="1"/>
  <c r="W3496" i="1"/>
  <c r="W3497" i="1"/>
  <c r="W3498" i="1"/>
  <c r="W3499" i="1"/>
  <c r="W3500" i="1"/>
  <c r="W3501" i="1"/>
  <c r="W3502" i="1"/>
  <c r="W3503" i="1"/>
  <c r="W3504" i="1"/>
  <c r="W3505" i="1"/>
  <c r="W3506" i="1"/>
  <c r="W3507" i="1"/>
  <c r="W3508" i="1"/>
  <c r="W3509" i="1"/>
  <c r="W3510" i="1"/>
  <c r="W3511" i="1"/>
  <c r="W3512" i="1"/>
  <c r="W3513" i="1"/>
  <c r="W3514" i="1"/>
  <c r="W3515" i="1"/>
  <c r="W3516" i="1"/>
  <c r="W3517" i="1"/>
  <c r="W3518" i="1"/>
  <c r="W3519" i="1"/>
  <c r="W3520" i="1"/>
  <c r="W3521" i="1"/>
  <c r="W3522" i="1"/>
  <c r="W3523" i="1"/>
  <c r="W3524" i="1"/>
  <c r="W3525" i="1"/>
  <c r="W3526" i="1"/>
  <c r="W3527" i="1"/>
  <c r="W3528" i="1"/>
  <c r="W3529" i="1"/>
  <c r="W3530" i="1"/>
  <c r="W3531" i="1"/>
  <c r="W3532" i="1"/>
  <c r="W3533" i="1"/>
  <c r="W3534" i="1"/>
  <c r="W3535" i="1"/>
  <c r="W3536" i="1"/>
  <c r="W3537" i="1"/>
  <c r="W3538" i="1"/>
  <c r="W3539" i="1"/>
  <c r="W3540" i="1"/>
  <c r="W3541" i="1"/>
  <c r="W3542" i="1"/>
  <c r="W3543" i="1"/>
  <c r="W3544" i="1"/>
  <c r="W3545" i="1"/>
  <c r="W3546" i="1"/>
  <c r="W3547" i="1"/>
  <c r="W3548" i="1"/>
  <c r="W3549" i="1"/>
  <c r="W3550" i="1"/>
  <c r="W3551" i="1"/>
  <c r="W3552" i="1"/>
  <c r="W3553" i="1"/>
  <c r="W3554" i="1"/>
  <c r="W3555" i="1"/>
  <c r="W3556" i="1"/>
  <c r="W3557" i="1"/>
  <c r="W3558" i="1"/>
  <c r="W3559" i="1"/>
  <c r="W3560" i="1"/>
  <c r="W3561" i="1"/>
  <c r="W3562" i="1"/>
  <c r="W3563" i="1"/>
  <c r="W3564" i="1"/>
  <c r="W3565" i="1"/>
  <c r="W3566" i="1"/>
  <c r="W3567" i="1"/>
  <c r="W3568" i="1"/>
  <c r="W3569" i="1"/>
  <c r="W3570" i="1"/>
  <c r="W3571" i="1"/>
  <c r="W3572" i="1"/>
  <c r="W3573" i="1"/>
  <c r="W3574" i="1"/>
  <c r="W3575" i="1"/>
  <c r="W3576" i="1"/>
  <c r="W3577" i="1"/>
  <c r="W3578" i="1"/>
  <c r="W3579" i="1"/>
  <c r="W3580" i="1"/>
  <c r="W3581" i="1"/>
  <c r="W3582" i="1"/>
  <c r="W3583" i="1"/>
  <c r="W3584" i="1"/>
  <c r="W3585" i="1"/>
  <c r="W3586" i="1"/>
  <c r="W3587" i="1"/>
  <c r="W3588" i="1"/>
  <c r="W3589" i="1"/>
  <c r="W3590" i="1"/>
  <c r="W3591" i="1"/>
  <c r="W3592" i="1"/>
  <c r="W3593" i="1"/>
  <c r="W3594" i="1"/>
  <c r="W3595" i="1"/>
  <c r="W3596" i="1"/>
  <c r="W3597" i="1"/>
  <c r="W3598" i="1"/>
  <c r="W3599" i="1"/>
  <c r="W3600" i="1"/>
  <c r="W3601" i="1"/>
  <c r="W3602" i="1"/>
  <c r="W3603" i="1"/>
  <c r="W3604" i="1"/>
  <c r="W3605" i="1"/>
  <c r="W3606" i="1"/>
  <c r="W3607" i="1"/>
  <c r="W3608" i="1"/>
  <c r="W3609" i="1"/>
  <c r="W3610" i="1"/>
  <c r="W3611" i="1"/>
  <c r="W3612" i="1"/>
  <c r="W3613" i="1"/>
  <c r="W3614" i="1"/>
  <c r="W3615" i="1"/>
  <c r="W3616" i="1"/>
  <c r="W3617" i="1"/>
  <c r="W3618" i="1"/>
  <c r="W3619" i="1"/>
  <c r="W3620" i="1"/>
  <c r="W3621" i="1"/>
  <c r="W3622" i="1"/>
  <c r="W3623" i="1"/>
  <c r="W3624" i="1"/>
  <c r="W3625" i="1"/>
  <c r="W3626" i="1"/>
  <c r="W3627" i="1"/>
  <c r="W3628" i="1"/>
  <c r="W3629" i="1"/>
  <c r="W3630" i="1"/>
  <c r="W3631" i="1"/>
  <c r="W3632" i="1"/>
  <c r="W3633" i="1"/>
  <c r="W3634" i="1"/>
  <c r="W3635" i="1"/>
  <c r="W3636" i="1"/>
  <c r="W3637" i="1"/>
  <c r="W3638" i="1"/>
  <c r="W3639" i="1"/>
  <c r="W3640" i="1"/>
  <c r="W3641" i="1"/>
  <c r="W3642" i="1"/>
  <c r="W3643" i="1"/>
  <c r="W3644" i="1"/>
  <c r="W3645" i="1"/>
  <c r="W3646" i="1"/>
  <c r="W3647" i="1"/>
  <c r="W3648" i="1"/>
  <c r="W3649" i="1"/>
  <c r="W3650" i="1"/>
  <c r="W3651" i="1"/>
  <c r="W3652" i="1"/>
  <c r="W3653" i="1"/>
  <c r="W3654" i="1"/>
  <c r="W3655" i="1"/>
  <c r="W3656" i="1"/>
  <c r="W3657" i="1"/>
  <c r="W3658" i="1"/>
  <c r="W3659" i="1"/>
  <c r="W3660" i="1"/>
  <c r="W3661" i="1"/>
  <c r="W3662" i="1"/>
  <c r="W3663" i="1"/>
  <c r="W3664" i="1"/>
  <c r="W3665" i="1"/>
  <c r="W3666" i="1"/>
  <c r="W3667" i="1"/>
  <c r="W3668" i="1"/>
  <c r="W3669" i="1"/>
  <c r="W3670" i="1"/>
  <c r="W3671" i="1"/>
  <c r="W3672" i="1"/>
  <c r="W3673" i="1"/>
  <c r="W3674" i="1"/>
  <c r="W3675" i="1"/>
  <c r="W3676" i="1"/>
  <c r="W3677" i="1"/>
  <c r="W3678" i="1"/>
  <c r="W3679" i="1"/>
  <c r="W3680" i="1"/>
  <c r="W3681" i="1"/>
  <c r="W3682" i="1"/>
  <c r="W3683" i="1"/>
  <c r="W3684" i="1"/>
  <c r="W3685" i="1"/>
  <c r="W3686" i="1"/>
  <c r="W3687" i="1"/>
  <c r="W3688" i="1"/>
  <c r="W3689" i="1"/>
  <c r="W3690" i="1"/>
  <c r="W3691" i="1"/>
  <c r="W3692" i="1"/>
  <c r="W3693" i="1"/>
  <c r="W3694" i="1"/>
  <c r="W3695" i="1"/>
  <c r="W3696" i="1"/>
  <c r="W3697" i="1"/>
  <c r="W3698" i="1"/>
  <c r="W3699" i="1"/>
  <c r="W3700" i="1"/>
  <c r="W3701" i="1"/>
  <c r="W3702" i="1"/>
  <c r="W3703" i="1"/>
  <c r="W3704" i="1"/>
  <c r="W3705" i="1"/>
  <c r="W3706" i="1"/>
  <c r="W3707" i="1"/>
  <c r="W3708" i="1"/>
  <c r="W3709" i="1"/>
  <c r="W3710" i="1"/>
  <c r="W3711" i="1"/>
  <c r="W3712" i="1"/>
  <c r="W3713" i="1"/>
  <c r="W3714" i="1"/>
  <c r="W3715" i="1"/>
  <c r="W3716" i="1"/>
  <c r="W3717" i="1"/>
  <c r="W3718" i="1"/>
  <c r="W3719" i="1"/>
  <c r="W3720" i="1"/>
  <c r="W3721" i="1"/>
  <c r="W3722" i="1"/>
  <c r="W3723" i="1"/>
  <c r="W3724" i="1"/>
  <c r="W3725" i="1"/>
  <c r="W3726" i="1"/>
  <c r="W3727" i="1"/>
  <c r="W3728" i="1"/>
  <c r="W3729" i="1"/>
  <c r="W3730" i="1"/>
  <c r="W3731" i="1"/>
  <c r="W3732" i="1"/>
  <c r="W3733" i="1"/>
  <c r="W3734" i="1"/>
  <c r="W3735" i="1"/>
  <c r="W3736" i="1"/>
  <c r="W3737" i="1"/>
  <c r="W3738" i="1"/>
  <c r="W3739" i="1"/>
  <c r="W3740" i="1"/>
  <c r="W3741" i="1"/>
  <c r="W3742" i="1"/>
  <c r="W3743" i="1"/>
  <c r="W3744" i="1"/>
  <c r="W3745" i="1"/>
  <c r="W3746" i="1"/>
  <c r="W3747" i="1"/>
  <c r="W3748" i="1"/>
  <c r="W3749" i="1"/>
  <c r="W3750" i="1"/>
  <c r="W3751" i="1"/>
  <c r="W3752" i="1"/>
  <c r="W3753" i="1"/>
  <c r="W3754" i="1"/>
  <c r="W3755" i="1"/>
  <c r="W3756" i="1"/>
  <c r="W3757" i="1"/>
  <c r="W3758" i="1"/>
  <c r="W3759" i="1"/>
  <c r="W3760" i="1"/>
  <c r="W3761" i="1"/>
  <c r="W3762" i="1"/>
  <c r="W3763" i="1"/>
  <c r="W3764" i="1"/>
  <c r="W3765" i="1"/>
  <c r="W3766" i="1"/>
  <c r="W3767" i="1"/>
  <c r="W3768" i="1"/>
  <c r="W3769" i="1"/>
  <c r="W3770" i="1"/>
  <c r="W3771" i="1"/>
  <c r="W3772" i="1"/>
  <c r="W3773" i="1"/>
  <c r="W3774" i="1"/>
  <c r="W3775" i="1"/>
  <c r="W3776" i="1"/>
  <c r="W3777" i="1"/>
  <c r="W3778" i="1"/>
  <c r="W3779" i="1"/>
  <c r="W3780" i="1"/>
  <c r="W3781" i="1"/>
  <c r="W3782" i="1"/>
  <c r="W3783" i="1"/>
  <c r="W3784" i="1"/>
  <c r="W3785" i="1"/>
  <c r="W3786" i="1"/>
  <c r="W3787" i="1"/>
  <c r="W3788" i="1"/>
  <c r="W3789" i="1"/>
  <c r="W3790" i="1"/>
  <c r="W3791" i="1"/>
  <c r="W3792" i="1"/>
  <c r="W3793" i="1"/>
  <c r="W3794" i="1"/>
  <c r="W3795" i="1"/>
  <c r="W3796" i="1"/>
  <c r="W3797" i="1"/>
  <c r="W3798" i="1"/>
  <c r="W3799" i="1"/>
  <c r="W3800" i="1"/>
  <c r="W3801" i="1"/>
  <c r="W3802" i="1"/>
  <c r="W3803" i="1"/>
  <c r="W3804" i="1"/>
  <c r="W3805" i="1"/>
  <c r="W3806" i="1"/>
  <c r="W3807" i="1"/>
  <c r="W3808" i="1"/>
  <c r="W3809" i="1"/>
  <c r="W3810" i="1"/>
  <c r="W3811" i="1"/>
  <c r="W3812" i="1"/>
  <c r="W3813" i="1"/>
  <c r="W3814" i="1"/>
  <c r="W3815" i="1"/>
  <c r="W3816" i="1"/>
  <c r="W3817" i="1"/>
  <c r="W3818" i="1"/>
  <c r="W3819" i="1"/>
  <c r="W3820" i="1"/>
  <c r="W3821" i="1"/>
  <c r="W3822" i="1"/>
  <c r="W3823" i="1"/>
  <c r="W3824" i="1"/>
  <c r="W3825" i="1"/>
  <c r="W3826" i="1"/>
  <c r="W3827" i="1"/>
  <c r="W3828" i="1"/>
  <c r="W3829" i="1"/>
  <c r="W3830" i="1"/>
  <c r="W3831" i="1"/>
  <c r="W3832" i="1"/>
  <c r="W3833" i="1"/>
  <c r="W3834" i="1"/>
  <c r="W3835" i="1"/>
  <c r="W3836" i="1"/>
  <c r="W3837" i="1"/>
  <c r="W3838" i="1"/>
  <c r="W3839" i="1"/>
  <c r="W3840" i="1"/>
  <c r="W3841" i="1"/>
  <c r="W3842" i="1"/>
  <c r="W3843" i="1"/>
  <c r="W3844" i="1"/>
  <c r="W3845" i="1"/>
  <c r="W3846" i="1"/>
  <c r="W3847" i="1"/>
  <c r="W3848" i="1"/>
  <c r="W3849" i="1"/>
  <c r="W3850" i="1"/>
  <c r="W3851" i="1"/>
  <c r="W3852" i="1"/>
  <c r="W3853" i="1"/>
  <c r="W3854" i="1"/>
  <c r="W3855" i="1"/>
  <c r="W3856" i="1"/>
  <c r="W3857" i="1"/>
  <c r="W3858" i="1"/>
  <c r="W3859" i="1"/>
  <c r="W3860" i="1"/>
  <c r="W3861" i="1"/>
  <c r="W3862" i="1"/>
  <c r="W3863" i="1"/>
  <c r="W3864" i="1"/>
  <c r="W3865" i="1"/>
  <c r="W3866" i="1"/>
  <c r="W3867" i="1"/>
  <c r="W3868" i="1"/>
  <c r="W3869" i="1"/>
  <c r="W3870" i="1"/>
  <c r="W3871" i="1"/>
  <c r="W3872" i="1"/>
  <c r="W3873" i="1"/>
  <c r="W3874" i="1"/>
  <c r="W3875" i="1"/>
  <c r="W3876" i="1"/>
  <c r="W3877" i="1"/>
  <c r="W3878" i="1"/>
  <c r="W3879" i="1"/>
  <c r="W3880" i="1"/>
  <c r="W3881" i="1"/>
  <c r="W3882" i="1"/>
  <c r="W3883" i="1"/>
  <c r="W3884" i="1"/>
  <c r="W3885" i="1"/>
  <c r="W3886" i="1"/>
  <c r="W3887" i="1"/>
  <c r="W3888" i="1"/>
  <c r="W3889" i="1"/>
  <c r="W3890" i="1"/>
  <c r="W3891" i="1"/>
  <c r="W3892" i="1"/>
  <c r="W3893" i="1"/>
  <c r="W3894" i="1"/>
  <c r="W3895" i="1"/>
  <c r="W3896" i="1"/>
  <c r="W3897" i="1"/>
  <c r="W3898" i="1"/>
  <c r="W3899" i="1"/>
  <c r="W3900" i="1"/>
  <c r="W3901" i="1"/>
  <c r="W3902" i="1"/>
  <c r="W3903" i="1"/>
  <c r="W3904" i="1"/>
  <c r="W3905" i="1"/>
  <c r="W3906" i="1"/>
  <c r="W3907" i="1"/>
  <c r="W3908" i="1"/>
  <c r="W3909" i="1"/>
  <c r="W3910" i="1"/>
  <c r="W3911" i="1"/>
  <c r="W3912" i="1"/>
  <c r="W3913" i="1"/>
  <c r="W3914" i="1"/>
  <c r="W3915" i="1"/>
  <c r="W3916" i="1"/>
  <c r="W3917" i="1"/>
  <c r="W3918" i="1"/>
  <c r="W3919" i="1"/>
  <c r="W3920" i="1"/>
  <c r="W3921" i="1"/>
  <c r="W3922" i="1"/>
  <c r="W3923" i="1"/>
  <c r="W3924" i="1"/>
  <c r="W3925" i="1"/>
  <c r="W3926" i="1"/>
  <c r="W3927" i="1"/>
  <c r="W3928" i="1"/>
  <c r="W3929" i="1"/>
  <c r="W3930" i="1"/>
  <c r="W3931" i="1"/>
  <c r="W3932" i="1"/>
  <c r="W3933" i="1"/>
  <c r="W3934" i="1"/>
  <c r="W3935" i="1"/>
  <c r="W3936" i="1"/>
  <c r="W3937" i="1"/>
  <c r="W3938" i="1"/>
  <c r="W3939" i="1"/>
  <c r="W3940" i="1"/>
  <c r="W3941" i="1"/>
  <c r="W3942" i="1"/>
  <c r="W3943" i="1"/>
  <c r="W3944" i="1"/>
  <c r="W3945" i="1"/>
  <c r="W3946" i="1"/>
  <c r="W3947" i="1"/>
  <c r="W3948" i="1"/>
  <c r="W3949" i="1"/>
  <c r="W3950" i="1"/>
  <c r="W3951" i="1"/>
  <c r="W3952" i="1"/>
  <c r="W3953" i="1"/>
  <c r="W3954" i="1"/>
  <c r="W3955" i="1"/>
  <c r="W3956" i="1"/>
  <c r="W3957" i="1"/>
  <c r="W3958" i="1"/>
  <c r="W3959" i="1"/>
  <c r="W3960" i="1"/>
  <c r="W3961" i="1"/>
  <c r="W3962" i="1"/>
  <c r="W3963" i="1"/>
  <c r="W3964" i="1"/>
  <c r="W3965" i="1"/>
  <c r="W3966" i="1"/>
  <c r="W3967" i="1"/>
  <c r="W3968" i="1"/>
  <c r="W3969" i="1"/>
  <c r="W3970" i="1"/>
  <c r="W3971" i="1"/>
  <c r="W3972" i="1"/>
  <c r="W3973" i="1"/>
  <c r="W3974" i="1"/>
  <c r="W3975" i="1"/>
  <c r="W3976" i="1"/>
  <c r="W3977" i="1"/>
  <c r="W3978" i="1"/>
  <c r="W3979" i="1"/>
  <c r="W3980" i="1"/>
  <c r="W3981" i="1"/>
  <c r="W3982" i="1"/>
  <c r="W3983" i="1"/>
  <c r="W3984" i="1"/>
  <c r="W3985" i="1"/>
  <c r="W3986" i="1"/>
  <c r="W3987" i="1"/>
  <c r="W3988" i="1"/>
  <c r="W3989" i="1"/>
  <c r="W3990" i="1"/>
  <c r="W3991" i="1"/>
  <c r="W3992" i="1"/>
  <c r="W3993" i="1"/>
  <c r="W3994" i="1"/>
  <c r="W3995" i="1"/>
  <c r="W3996" i="1"/>
  <c r="W3997" i="1"/>
  <c r="W3998" i="1"/>
  <c r="W3999" i="1"/>
  <c r="W4000" i="1"/>
  <c r="W4001" i="1"/>
  <c r="W4002" i="1"/>
  <c r="W4003" i="1"/>
  <c r="W4004" i="1"/>
  <c r="W4005" i="1"/>
  <c r="W4006" i="1"/>
  <c r="W4007" i="1"/>
  <c r="W4008" i="1"/>
  <c r="W4009" i="1"/>
  <c r="W4010" i="1"/>
  <c r="W4011" i="1"/>
  <c r="W4012" i="1"/>
  <c r="W4013" i="1"/>
  <c r="W4014" i="1"/>
  <c r="W4015" i="1"/>
  <c r="W4016" i="1"/>
  <c r="W4017" i="1"/>
  <c r="W4018" i="1"/>
  <c r="W4019" i="1"/>
  <c r="W4020" i="1"/>
  <c r="W4021" i="1"/>
  <c r="W4022" i="1"/>
  <c r="W4023" i="1"/>
  <c r="W4024" i="1"/>
  <c r="W4025" i="1"/>
  <c r="W4026" i="1"/>
  <c r="W4027" i="1"/>
  <c r="W4028" i="1"/>
  <c r="W4029" i="1"/>
  <c r="W4030" i="1"/>
  <c r="W4031" i="1"/>
  <c r="W4032" i="1"/>
  <c r="W4033" i="1"/>
  <c r="W4034" i="1"/>
  <c r="W4035" i="1"/>
  <c r="W4036" i="1"/>
  <c r="W4037" i="1"/>
  <c r="W4038" i="1"/>
  <c r="W4039" i="1"/>
  <c r="W4040" i="1"/>
  <c r="W4041" i="1"/>
  <c r="W4042" i="1"/>
  <c r="W4043" i="1"/>
  <c r="W4044" i="1"/>
  <c r="W4045" i="1"/>
  <c r="W4046" i="1"/>
  <c r="W4047" i="1"/>
  <c r="W4048" i="1"/>
  <c r="W4049" i="1"/>
  <c r="W4050" i="1"/>
  <c r="W4051" i="1"/>
  <c r="W4052" i="1"/>
  <c r="W4053" i="1"/>
  <c r="W4054" i="1"/>
  <c r="W4055" i="1"/>
  <c r="W4056" i="1"/>
  <c r="W4057" i="1"/>
  <c r="W4058" i="1"/>
  <c r="W4059" i="1"/>
  <c r="W4060" i="1"/>
  <c r="W4061" i="1"/>
  <c r="W4062" i="1"/>
  <c r="W4063" i="1"/>
  <c r="W4064" i="1"/>
  <c r="W4065" i="1"/>
  <c r="W4066" i="1"/>
  <c r="W4067" i="1"/>
  <c r="W4068" i="1"/>
  <c r="W4069" i="1"/>
  <c r="W4070" i="1"/>
  <c r="W4071" i="1"/>
  <c r="W4072" i="1"/>
  <c r="W4073" i="1"/>
  <c r="W4074" i="1"/>
  <c r="W4075" i="1"/>
  <c r="W4076" i="1"/>
  <c r="W4077" i="1"/>
  <c r="W4078" i="1"/>
  <c r="W4079" i="1"/>
  <c r="W4080" i="1"/>
  <c r="W4081" i="1"/>
  <c r="W4082" i="1"/>
  <c r="W4083" i="1"/>
  <c r="W4084" i="1"/>
  <c r="W4085" i="1"/>
  <c r="W4086" i="1"/>
  <c r="W4087" i="1"/>
  <c r="W4088" i="1"/>
  <c r="W4089" i="1"/>
  <c r="W4090" i="1"/>
  <c r="W4091" i="1"/>
  <c r="W4092" i="1"/>
  <c r="W4093" i="1"/>
  <c r="W4094" i="1"/>
  <c r="W4095" i="1"/>
  <c r="W4096" i="1"/>
  <c r="W4097" i="1"/>
  <c r="W4098" i="1"/>
  <c r="W4099" i="1"/>
  <c r="W4100" i="1"/>
  <c r="W4101" i="1"/>
  <c r="W4102" i="1"/>
  <c r="W4103" i="1"/>
  <c r="W4104" i="1"/>
  <c r="W4105" i="1"/>
  <c r="W4106" i="1"/>
  <c r="W4107" i="1"/>
  <c r="W4108" i="1"/>
  <c r="W4109" i="1"/>
  <c r="W4110" i="1"/>
  <c r="W4111" i="1"/>
  <c r="W4112" i="1"/>
  <c r="W4113" i="1"/>
  <c r="W4114" i="1"/>
  <c r="W4115" i="1"/>
  <c r="W4116" i="1"/>
  <c r="W4117" i="1"/>
  <c r="W4118" i="1"/>
  <c r="W4119" i="1"/>
  <c r="W4120" i="1"/>
  <c r="W4121" i="1"/>
  <c r="W4122" i="1"/>
  <c r="W4123" i="1"/>
  <c r="W4124" i="1"/>
  <c r="W4125" i="1"/>
  <c r="W4126" i="1"/>
  <c r="W4127" i="1"/>
  <c r="W4128" i="1"/>
  <c r="W4129" i="1"/>
  <c r="W4130" i="1"/>
  <c r="W4131" i="1"/>
  <c r="W4132" i="1"/>
  <c r="W4133" i="1"/>
  <c r="W4134" i="1"/>
  <c r="W4135" i="1"/>
  <c r="W4136" i="1"/>
  <c r="W4137" i="1"/>
  <c r="W4138" i="1"/>
  <c r="W4139" i="1"/>
  <c r="W4140" i="1"/>
  <c r="W4141" i="1"/>
  <c r="W4142" i="1"/>
  <c r="W4143" i="1"/>
  <c r="W4144" i="1"/>
  <c r="W4145" i="1"/>
  <c r="W4146" i="1"/>
  <c r="W4147" i="1"/>
  <c r="W4148" i="1"/>
  <c r="W4149" i="1"/>
  <c r="W4150" i="1"/>
  <c r="W4151" i="1"/>
  <c r="W4152" i="1"/>
  <c r="W4153" i="1"/>
  <c r="W4154" i="1"/>
  <c r="W4155" i="1"/>
  <c r="W4156" i="1"/>
  <c r="W4157" i="1"/>
  <c r="W4158" i="1"/>
  <c r="W4159" i="1"/>
  <c r="W4160" i="1"/>
  <c r="W4161" i="1"/>
  <c r="W4162" i="1"/>
  <c r="W4163" i="1"/>
  <c r="W4164" i="1"/>
  <c r="W4165" i="1"/>
  <c r="W4166" i="1"/>
  <c r="W4167" i="1"/>
  <c r="W4168" i="1"/>
  <c r="W4169" i="1"/>
  <c r="W4170" i="1"/>
  <c r="W4171" i="1"/>
  <c r="W4172" i="1"/>
  <c r="W4173" i="1"/>
  <c r="W4174" i="1"/>
  <c r="W4175" i="1"/>
  <c r="W4176" i="1"/>
  <c r="W4177" i="1"/>
  <c r="W4178" i="1"/>
  <c r="W4179" i="1"/>
  <c r="W4180" i="1"/>
  <c r="W4181" i="1"/>
  <c r="W4182" i="1"/>
  <c r="W4183" i="1"/>
  <c r="W4184" i="1"/>
  <c r="W4185" i="1"/>
  <c r="W4186" i="1"/>
  <c r="W4187" i="1"/>
  <c r="W4188" i="1"/>
  <c r="W4189" i="1"/>
  <c r="W4190" i="1"/>
  <c r="W4191" i="1"/>
  <c r="W4192" i="1"/>
  <c r="W4193" i="1"/>
  <c r="W4194" i="1"/>
  <c r="W4195" i="1"/>
  <c r="W4196" i="1"/>
  <c r="W4197" i="1"/>
  <c r="W4198" i="1"/>
  <c r="W4199" i="1"/>
  <c r="W4200" i="1"/>
  <c r="W4201" i="1"/>
  <c r="W4202" i="1"/>
  <c r="W4203" i="1"/>
  <c r="W4204" i="1"/>
  <c r="W4205" i="1"/>
  <c r="W4206" i="1"/>
  <c r="W4207" i="1"/>
  <c r="W4208" i="1"/>
  <c r="W4209" i="1"/>
  <c r="W4210" i="1"/>
  <c r="W4211" i="1"/>
  <c r="W4212" i="1"/>
  <c r="W4213" i="1"/>
  <c r="W4214" i="1"/>
  <c r="W4215" i="1"/>
  <c r="W4216" i="1"/>
  <c r="W4217" i="1"/>
  <c r="W4218" i="1"/>
  <c r="W4219" i="1"/>
  <c r="W4220" i="1"/>
  <c r="W4221" i="1"/>
  <c r="W4222" i="1"/>
  <c r="W4223" i="1"/>
  <c r="W4224" i="1"/>
  <c r="W4225" i="1"/>
  <c r="W4226" i="1"/>
  <c r="W4227" i="1"/>
  <c r="W4228" i="1"/>
  <c r="W4229" i="1"/>
  <c r="W4230" i="1"/>
  <c r="W4231" i="1"/>
  <c r="W4232" i="1"/>
  <c r="W4233" i="1"/>
  <c r="W4234" i="1"/>
  <c r="W4235" i="1"/>
  <c r="W4236" i="1"/>
  <c r="W4237" i="1"/>
  <c r="W4238" i="1"/>
  <c r="W4239" i="1"/>
  <c r="W4240" i="1"/>
  <c r="W4241" i="1"/>
  <c r="W4242" i="1"/>
  <c r="W4243" i="1"/>
  <c r="W4244" i="1"/>
  <c r="W4245" i="1"/>
  <c r="W4246" i="1"/>
  <c r="W4247" i="1"/>
  <c r="W4248" i="1"/>
  <c r="W4249" i="1"/>
  <c r="W4250" i="1"/>
  <c r="W4251" i="1"/>
  <c r="W4252" i="1"/>
  <c r="W4253" i="1"/>
  <c r="W4254" i="1"/>
  <c r="W4255" i="1"/>
  <c r="W4256" i="1"/>
  <c r="W4257" i="1"/>
  <c r="W4258" i="1"/>
  <c r="W4259" i="1"/>
  <c r="W4260" i="1"/>
  <c r="W4261" i="1"/>
  <c r="W4262" i="1"/>
  <c r="W4263" i="1"/>
  <c r="W4264" i="1"/>
  <c r="W4265" i="1"/>
  <c r="W4266" i="1"/>
  <c r="W4267" i="1"/>
  <c r="W4268" i="1"/>
  <c r="W4269" i="1"/>
  <c r="W4270" i="1"/>
  <c r="W4271" i="1"/>
  <c r="W4272" i="1"/>
  <c r="W4273" i="1"/>
  <c r="W4274" i="1"/>
  <c r="W4275" i="1"/>
  <c r="W4276" i="1"/>
  <c r="W4277" i="1"/>
  <c r="W4278" i="1"/>
  <c r="W4279" i="1"/>
  <c r="W4280" i="1"/>
  <c r="W4281" i="1"/>
  <c r="W4282" i="1"/>
  <c r="W4283" i="1"/>
  <c r="W4284" i="1"/>
  <c r="W4285" i="1"/>
  <c r="W4286" i="1"/>
  <c r="W4287" i="1"/>
  <c r="W4288" i="1"/>
  <c r="W4289" i="1"/>
  <c r="W4290" i="1"/>
  <c r="W4291" i="1"/>
  <c r="W4292" i="1"/>
  <c r="W4293" i="1"/>
  <c r="W4294" i="1"/>
  <c r="W4295" i="1"/>
  <c r="W4296" i="1"/>
  <c r="W4297" i="1"/>
  <c r="W4298" i="1"/>
  <c r="W4299" i="1"/>
  <c r="W4300" i="1"/>
  <c r="W4301" i="1"/>
  <c r="W4302" i="1"/>
  <c r="W4303" i="1"/>
  <c r="W4304" i="1"/>
  <c r="W4305" i="1"/>
  <c r="W4306" i="1"/>
  <c r="W4307" i="1"/>
  <c r="W4308" i="1"/>
  <c r="W4309" i="1"/>
  <c r="W4310" i="1"/>
  <c r="W4311" i="1"/>
  <c r="W4312" i="1"/>
  <c r="W4313" i="1"/>
  <c r="W4314" i="1"/>
  <c r="W4315" i="1"/>
  <c r="W4316" i="1"/>
  <c r="W4317" i="1"/>
  <c r="W4318" i="1"/>
  <c r="W4319" i="1"/>
  <c r="W4320" i="1"/>
  <c r="W4321" i="1"/>
  <c r="W4322" i="1"/>
  <c r="W4323" i="1"/>
  <c r="W4324" i="1"/>
  <c r="W4325" i="1"/>
  <c r="W4326" i="1"/>
  <c r="W4327" i="1"/>
  <c r="W4328" i="1"/>
  <c r="W4329" i="1"/>
  <c r="W4330" i="1"/>
  <c r="W4331" i="1"/>
  <c r="W4332" i="1"/>
  <c r="W4333" i="1"/>
  <c r="W4334" i="1"/>
  <c r="W4335" i="1"/>
  <c r="W4336" i="1"/>
  <c r="W4337" i="1"/>
  <c r="W4338" i="1"/>
  <c r="W4339" i="1"/>
  <c r="W4340" i="1"/>
  <c r="W4341" i="1"/>
  <c r="W4342" i="1"/>
  <c r="W4343" i="1"/>
  <c r="W4344" i="1"/>
  <c r="W4345" i="1"/>
  <c r="W4346" i="1"/>
  <c r="W4347" i="1"/>
  <c r="W4348" i="1"/>
  <c r="W4349" i="1"/>
  <c r="W4350" i="1"/>
  <c r="W4351" i="1"/>
  <c r="W4352" i="1"/>
  <c r="W4353" i="1"/>
  <c r="W4354" i="1"/>
  <c r="W4355" i="1"/>
  <c r="W4356" i="1"/>
  <c r="W4357" i="1"/>
  <c r="W4358" i="1"/>
  <c r="W4359" i="1"/>
  <c r="W4360" i="1"/>
  <c r="W4361" i="1"/>
  <c r="W4362" i="1"/>
  <c r="W4363" i="1"/>
  <c r="W4364" i="1"/>
  <c r="W4365" i="1"/>
  <c r="W4366" i="1"/>
  <c r="W4367" i="1"/>
  <c r="W4368" i="1"/>
  <c r="W4369" i="1"/>
  <c r="W4370" i="1"/>
  <c r="W4371" i="1"/>
  <c r="W4372" i="1"/>
  <c r="W4373" i="1"/>
  <c r="W4374" i="1"/>
  <c r="W4375" i="1"/>
  <c r="W4376" i="1"/>
  <c r="W4377" i="1"/>
  <c r="W4378" i="1"/>
  <c r="W4379" i="1"/>
  <c r="W4380" i="1"/>
  <c r="W4381" i="1"/>
  <c r="W4382" i="1"/>
  <c r="W4383" i="1"/>
  <c r="W4384" i="1"/>
  <c r="W4385" i="1"/>
  <c r="W4386" i="1"/>
  <c r="W4387" i="1"/>
  <c r="W4388" i="1"/>
  <c r="W4389" i="1"/>
  <c r="W4390" i="1"/>
  <c r="W4391" i="1"/>
  <c r="W4392" i="1"/>
  <c r="W4393" i="1"/>
  <c r="W4394" i="1"/>
  <c r="W4395" i="1"/>
  <c r="W4396" i="1"/>
  <c r="W4397" i="1"/>
  <c r="W4398" i="1"/>
  <c r="W4399" i="1"/>
  <c r="W4400" i="1"/>
  <c r="W4401" i="1"/>
  <c r="W4402" i="1"/>
  <c r="W4403" i="1"/>
  <c r="W4404" i="1"/>
  <c r="W4405" i="1"/>
  <c r="W4406" i="1"/>
  <c r="W4407" i="1"/>
  <c r="W4408" i="1"/>
  <c r="W4409" i="1"/>
  <c r="W4410" i="1"/>
  <c r="W4411" i="1"/>
  <c r="W4412" i="1"/>
  <c r="W4413" i="1"/>
  <c r="W4414" i="1"/>
  <c r="W4415" i="1"/>
  <c r="W4416" i="1"/>
  <c r="W4417" i="1"/>
  <c r="W4418" i="1"/>
  <c r="W4419" i="1"/>
  <c r="W4420" i="1"/>
  <c r="W4421" i="1"/>
  <c r="W4422" i="1"/>
  <c r="W4423" i="1"/>
  <c r="W4424" i="1"/>
  <c r="W4425" i="1"/>
  <c r="W4426" i="1"/>
  <c r="W4427" i="1"/>
  <c r="W4428" i="1"/>
  <c r="W4429" i="1"/>
  <c r="W4430" i="1"/>
  <c r="W4431" i="1"/>
  <c r="W4432" i="1"/>
  <c r="W4433" i="1"/>
  <c r="W4434" i="1"/>
  <c r="W4435" i="1"/>
  <c r="W4436" i="1"/>
  <c r="W4437" i="1"/>
  <c r="W4438" i="1"/>
  <c r="W4439" i="1"/>
  <c r="W4440" i="1"/>
  <c r="W4441" i="1"/>
  <c r="W4442" i="1"/>
  <c r="W4443" i="1"/>
  <c r="W4444" i="1"/>
  <c r="W4445" i="1"/>
  <c r="W4446" i="1"/>
  <c r="W4447" i="1"/>
  <c r="W4448" i="1"/>
  <c r="W4449" i="1"/>
  <c r="W4450" i="1"/>
  <c r="W4451" i="1"/>
  <c r="W4452" i="1"/>
  <c r="W4453" i="1"/>
  <c r="W4454" i="1"/>
  <c r="W4455" i="1"/>
  <c r="W4456" i="1"/>
  <c r="W4457" i="1"/>
  <c r="W4458" i="1"/>
  <c r="W4459" i="1"/>
  <c r="W4460" i="1"/>
  <c r="W4461" i="1"/>
  <c r="W4462" i="1"/>
  <c r="W4463" i="1"/>
  <c r="W4464" i="1"/>
  <c r="W4465" i="1"/>
  <c r="W4466" i="1"/>
  <c r="W4467" i="1"/>
  <c r="W4468" i="1"/>
  <c r="W4469" i="1"/>
  <c r="W4470" i="1"/>
  <c r="W4471" i="1"/>
  <c r="W4472" i="1"/>
  <c r="W4473" i="1"/>
  <c r="W4474" i="1"/>
  <c r="W4475" i="1"/>
  <c r="W4476" i="1"/>
  <c r="W4477" i="1"/>
  <c r="W4478" i="1"/>
  <c r="W4479" i="1"/>
  <c r="W4480" i="1"/>
  <c r="W4481" i="1"/>
  <c r="W4482" i="1"/>
  <c r="W4483" i="1"/>
  <c r="W4484" i="1"/>
  <c r="W4485" i="1"/>
  <c r="W4486" i="1"/>
  <c r="W4487" i="1"/>
  <c r="W4488" i="1"/>
  <c r="W4489" i="1"/>
  <c r="W4490" i="1"/>
  <c r="W4491" i="1"/>
  <c r="W4492" i="1"/>
  <c r="W4493" i="1"/>
  <c r="W4494" i="1"/>
  <c r="W4495" i="1"/>
  <c r="W4496" i="1"/>
  <c r="W4497" i="1"/>
  <c r="W4498" i="1"/>
  <c r="W4499" i="1"/>
  <c r="W4500" i="1"/>
  <c r="W4501" i="1"/>
  <c r="W4502" i="1"/>
  <c r="W4503" i="1"/>
  <c r="W4504" i="1"/>
  <c r="W4505" i="1"/>
  <c r="W4506" i="1"/>
  <c r="W4507" i="1"/>
  <c r="W4508" i="1"/>
  <c r="W4509" i="1"/>
  <c r="W4510" i="1"/>
  <c r="W4511" i="1"/>
  <c r="W4512" i="1"/>
  <c r="W4513" i="1"/>
  <c r="W4514" i="1"/>
  <c r="W4515" i="1"/>
  <c r="W4516" i="1"/>
  <c r="W4517" i="1"/>
  <c r="W4518" i="1"/>
  <c r="W4519" i="1"/>
  <c r="W4520" i="1"/>
  <c r="W4521" i="1"/>
  <c r="W4522" i="1"/>
  <c r="W4523" i="1"/>
  <c r="W4524" i="1"/>
  <c r="W4525" i="1"/>
  <c r="W4526" i="1"/>
  <c r="W4527" i="1"/>
  <c r="W4528" i="1"/>
  <c r="W4529" i="1"/>
  <c r="W4530" i="1"/>
  <c r="W4531" i="1"/>
  <c r="W4532" i="1"/>
  <c r="W4533" i="1"/>
  <c r="W4534" i="1"/>
  <c r="W4535" i="1"/>
  <c r="W4536" i="1"/>
  <c r="W4537" i="1"/>
  <c r="W4538" i="1"/>
  <c r="W4539" i="1"/>
  <c r="W4540" i="1"/>
  <c r="W4541" i="1"/>
  <c r="W4542" i="1"/>
  <c r="W4543" i="1"/>
  <c r="W4544" i="1"/>
  <c r="W4545" i="1"/>
  <c r="W4546" i="1"/>
  <c r="W4547" i="1"/>
  <c r="W4548" i="1"/>
  <c r="W4549" i="1"/>
  <c r="W4550" i="1"/>
  <c r="W4551" i="1"/>
  <c r="W4552" i="1"/>
  <c r="W4553" i="1"/>
  <c r="W4554" i="1"/>
  <c r="W4555" i="1"/>
  <c r="W4556" i="1"/>
  <c r="W4557" i="1"/>
  <c r="W4558" i="1"/>
  <c r="W4559" i="1"/>
  <c r="W4560" i="1"/>
  <c r="W4561" i="1"/>
  <c r="W4562" i="1"/>
  <c r="W4563" i="1"/>
  <c r="W4564" i="1"/>
  <c r="W4565" i="1"/>
  <c r="W4566" i="1"/>
  <c r="W4567" i="1"/>
  <c r="W4568" i="1"/>
  <c r="W4569" i="1"/>
  <c r="W4570" i="1"/>
  <c r="W4571" i="1"/>
  <c r="W4572" i="1"/>
  <c r="W4573" i="1"/>
  <c r="W4574" i="1"/>
  <c r="W4575" i="1"/>
  <c r="W4576" i="1"/>
  <c r="W4577" i="1"/>
  <c r="W4578" i="1"/>
  <c r="W4579" i="1"/>
  <c r="W4580" i="1"/>
  <c r="W4581" i="1"/>
  <c r="W4582" i="1"/>
  <c r="W4583" i="1"/>
  <c r="W4584" i="1"/>
  <c r="W4585" i="1"/>
  <c r="W4586" i="1"/>
  <c r="W4587" i="1"/>
  <c r="W4588" i="1"/>
  <c r="W4589" i="1"/>
  <c r="W4590" i="1"/>
  <c r="W4591" i="1"/>
  <c r="W4592" i="1"/>
  <c r="W4593" i="1"/>
  <c r="W4594" i="1"/>
  <c r="W4595" i="1"/>
  <c r="W4596" i="1"/>
  <c r="W4597" i="1"/>
  <c r="W4598" i="1"/>
  <c r="W4599" i="1"/>
  <c r="W4600" i="1"/>
  <c r="W4601" i="1"/>
  <c r="W4602" i="1"/>
  <c r="W4603" i="1"/>
  <c r="W4604" i="1"/>
  <c r="W4605" i="1"/>
  <c r="W4606" i="1"/>
  <c r="W4607" i="1"/>
  <c r="W4608" i="1"/>
  <c r="W4609" i="1"/>
  <c r="W4610" i="1"/>
  <c r="W4611" i="1"/>
  <c r="W4612" i="1"/>
  <c r="W4613" i="1"/>
  <c r="W4614" i="1"/>
  <c r="W4615" i="1"/>
  <c r="W4616" i="1"/>
  <c r="W4617" i="1"/>
  <c r="W4618" i="1"/>
  <c r="W4619" i="1"/>
  <c r="W4620" i="1"/>
  <c r="W4621" i="1"/>
  <c r="W4622" i="1"/>
  <c r="W4623" i="1"/>
  <c r="W4624" i="1"/>
  <c r="W4625" i="1"/>
  <c r="W4626" i="1"/>
  <c r="W4627" i="1"/>
  <c r="W4628" i="1"/>
  <c r="W4629" i="1"/>
  <c r="W4630" i="1"/>
  <c r="W4631" i="1"/>
  <c r="W4632" i="1"/>
  <c r="W4633" i="1"/>
  <c r="W4634" i="1"/>
  <c r="W4635" i="1"/>
  <c r="W4636" i="1"/>
  <c r="W4637" i="1"/>
  <c r="W4638" i="1"/>
  <c r="W4639" i="1"/>
  <c r="W4640" i="1"/>
  <c r="W4641" i="1"/>
  <c r="W4642" i="1"/>
  <c r="W4643" i="1"/>
  <c r="W4644" i="1"/>
  <c r="W4645" i="1"/>
  <c r="W4646" i="1"/>
  <c r="W4647" i="1"/>
  <c r="W4648" i="1"/>
  <c r="W4649" i="1"/>
  <c r="W4650" i="1"/>
  <c r="W4651" i="1"/>
  <c r="W4652" i="1"/>
  <c r="W4653" i="1"/>
  <c r="W4654" i="1"/>
  <c r="W4655" i="1"/>
  <c r="W4656" i="1"/>
  <c r="W4657" i="1"/>
  <c r="W4658" i="1"/>
  <c r="W4659" i="1"/>
  <c r="W4660" i="1"/>
  <c r="W4661" i="1"/>
  <c r="W4662" i="1"/>
  <c r="W4663" i="1"/>
  <c r="W4664" i="1"/>
  <c r="W4665" i="1"/>
  <c r="W4666" i="1"/>
  <c r="W4667" i="1"/>
  <c r="W4668" i="1"/>
  <c r="W4669" i="1"/>
  <c r="W4670" i="1"/>
  <c r="W4671" i="1"/>
  <c r="W4672" i="1"/>
  <c r="W4673" i="1"/>
  <c r="W4674" i="1"/>
  <c r="W4675" i="1"/>
  <c r="W4676" i="1"/>
  <c r="W4677" i="1"/>
  <c r="W4678" i="1"/>
  <c r="W4679" i="1"/>
  <c r="W4680" i="1"/>
  <c r="W4681" i="1"/>
  <c r="W4682" i="1"/>
  <c r="W4683" i="1"/>
  <c r="W4684" i="1"/>
  <c r="W4685" i="1"/>
  <c r="W4686" i="1"/>
  <c r="W4687" i="1"/>
  <c r="W4688" i="1"/>
  <c r="W4689" i="1"/>
  <c r="W4690" i="1"/>
  <c r="W4691" i="1"/>
  <c r="W4692" i="1"/>
  <c r="W4693" i="1"/>
  <c r="W4694" i="1"/>
  <c r="W4695" i="1"/>
  <c r="W4696" i="1"/>
  <c r="W4697" i="1"/>
  <c r="W4698" i="1"/>
  <c r="W4699" i="1"/>
  <c r="W4700" i="1"/>
  <c r="W4701" i="1"/>
  <c r="W4702" i="1"/>
  <c r="W4703" i="1"/>
  <c r="W4704" i="1"/>
  <c r="W4705" i="1"/>
  <c r="W4706" i="1"/>
  <c r="W4707" i="1"/>
  <c r="W4708" i="1"/>
  <c r="W4709" i="1"/>
  <c r="W4710" i="1"/>
  <c r="W4711" i="1"/>
  <c r="W4712" i="1"/>
  <c r="W4713" i="1"/>
  <c r="W4714" i="1"/>
  <c r="W4715" i="1"/>
  <c r="W4716" i="1"/>
  <c r="W4717" i="1"/>
  <c r="W4718" i="1"/>
  <c r="W4719" i="1"/>
  <c r="W4720" i="1"/>
  <c r="W4721" i="1"/>
  <c r="W4722" i="1"/>
  <c r="W4723" i="1"/>
  <c r="W4724" i="1"/>
  <c r="W4725" i="1"/>
  <c r="W4726" i="1"/>
  <c r="W4727" i="1"/>
  <c r="W4728" i="1"/>
  <c r="W4729" i="1"/>
  <c r="W4730" i="1"/>
  <c r="W4731" i="1"/>
  <c r="W4732" i="1"/>
  <c r="W4733" i="1"/>
  <c r="W4734" i="1"/>
  <c r="W4735" i="1"/>
  <c r="W4736" i="1"/>
  <c r="W4737" i="1"/>
  <c r="W4738" i="1"/>
  <c r="W4739" i="1"/>
  <c r="W4740" i="1"/>
  <c r="W4741" i="1"/>
  <c r="W4742" i="1"/>
  <c r="W4743" i="1"/>
  <c r="W4744" i="1"/>
  <c r="W4745" i="1"/>
  <c r="W4746" i="1"/>
  <c r="W4747" i="1"/>
  <c r="W4748" i="1"/>
  <c r="W4749" i="1"/>
  <c r="W4750" i="1"/>
  <c r="W4751" i="1"/>
  <c r="W4752" i="1"/>
  <c r="W4753" i="1"/>
  <c r="W4754" i="1"/>
  <c r="W4755" i="1"/>
  <c r="W4756" i="1"/>
  <c r="W4757" i="1"/>
  <c r="W4758" i="1"/>
  <c r="W4759" i="1"/>
  <c r="W4760" i="1"/>
  <c r="W4761" i="1"/>
  <c r="W4762" i="1"/>
  <c r="W4763" i="1"/>
  <c r="W4764" i="1"/>
  <c r="W4765" i="1"/>
  <c r="W4766" i="1"/>
  <c r="W4767" i="1"/>
  <c r="W4768" i="1"/>
  <c r="W4769" i="1"/>
  <c r="W4770" i="1"/>
  <c r="W4771" i="1"/>
  <c r="W4772" i="1"/>
  <c r="W4773" i="1"/>
  <c r="W4774" i="1"/>
  <c r="W4775" i="1"/>
  <c r="W4776" i="1"/>
  <c r="W4777" i="1"/>
  <c r="W4778" i="1"/>
  <c r="W4779" i="1"/>
  <c r="W4780" i="1"/>
  <c r="W4781" i="1"/>
  <c r="W4782" i="1"/>
  <c r="W4783" i="1"/>
  <c r="W4784" i="1"/>
  <c r="W4785" i="1"/>
  <c r="W4786" i="1"/>
  <c r="W4787" i="1"/>
  <c r="W4788" i="1"/>
  <c r="W4789" i="1"/>
  <c r="W4790" i="1"/>
  <c r="W4791" i="1"/>
  <c r="W4792" i="1"/>
  <c r="W4793" i="1"/>
  <c r="W4794" i="1"/>
  <c r="W4795" i="1"/>
  <c r="W4796" i="1"/>
  <c r="W4797" i="1"/>
  <c r="W4798" i="1"/>
  <c r="W4799" i="1"/>
  <c r="W4800" i="1"/>
  <c r="W4801" i="1"/>
  <c r="W4802" i="1"/>
  <c r="W4803" i="1"/>
  <c r="W4804" i="1"/>
  <c r="W4805" i="1"/>
  <c r="W4806" i="1"/>
  <c r="W4807" i="1"/>
  <c r="W4808" i="1"/>
  <c r="W4809" i="1"/>
  <c r="W4810" i="1"/>
  <c r="W4811" i="1"/>
  <c r="W4812" i="1"/>
  <c r="W4813" i="1"/>
  <c r="W4814" i="1"/>
  <c r="W4815" i="1"/>
  <c r="W4816" i="1"/>
  <c r="W4817" i="1"/>
  <c r="W4818" i="1"/>
  <c r="W4819" i="1"/>
  <c r="W4820" i="1"/>
  <c r="W4821" i="1"/>
  <c r="W4822" i="1"/>
  <c r="W4823" i="1"/>
  <c r="W4824" i="1"/>
  <c r="W4825" i="1"/>
  <c r="W4826" i="1"/>
  <c r="W4827" i="1"/>
  <c r="W4828" i="1"/>
  <c r="W4829" i="1"/>
  <c r="W4830" i="1"/>
  <c r="W4831" i="1"/>
  <c r="W4832" i="1"/>
  <c r="W4833" i="1"/>
  <c r="W4834" i="1"/>
  <c r="W4835" i="1"/>
  <c r="W4836" i="1"/>
  <c r="W4837" i="1"/>
  <c r="W4838" i="1"/>
  <c r="W4839" i="1"/>
  <c r="W4840" i="1"/>
  <c r="W4841" i="1"/>
  <c r="W4842" i="1"/>
  <c r="W4843" i="1"/>
  <c r="W4844" i="1"/>
  <c r="W4845" i="1"/>
  <c r="W4846" i="1"/>
  <c r="W4847" i="1"/>
  <c r="W4848" i="1"/>
  <c r="W4849" i="1"/>
  <c r="W4850" i="1"/>
  <c r="W4851" i="1"/>
  <c r="W4852" i="1"/>
  <c r="W4853" i="1"/>
  <c r="W4854" i="1"/>
  <c r="W4855" i="1"/>
  <c r="W4856" i="1"/>
  <c r="W4857" i="1"/>
  <c r="W4858" i="1"/>
  <c r="W4859" i="1"/>
  <c r="W4860" i="1"/>
  <c r="W4861" i="1"/>
  <c r="W4862" i="1"/>
  <c r="W4863" i="1"/>
  <c r="W4864" i="1"/>
  <c r="W4865" i="1"/>
  <c r="W4866" i="1"/>
  <c r="W4867" i="1"/>
  <c r="W4868" i="1"/>
  <c r="W4869" i="1"/>
  <c r="W4870" i="1"/>
  <c r="W4871" i="1"/>
  <c r="W4872" i="1"/>
  <c r="W4873" i="1"/>
  <c r="W4874" i="1"/>
  <c r="W4875" i="1"/>
  <c r="W4876" i="1"/>
  <c r="W4877" i="1"/>
  <c r="W4878" i="1"/>
  <c r="W4879" i="1"/>
  <c r="W4880" i="1"/>
  <c r="W4881" i="1"/>
  <c r="W4882" i="1"/>
  <c r="W4883" i="1"/>
  <c r="W4884" i="1"/>
  <c r="W4885" i="1"/>
  <c r="W4886" i="1"/>
  <c r="W4887" i="1"/>
  <c r="W4888" i="1"/>
  <c r="W4889" i="1"/>
  <c r="W4890" i="1"/>
  <c r="W4891" i="1"/>
  <c r="W4892" i="1"/>
  <c r="W4893" i="1"/>
  <c r="W4894" i="1"/>
  <c r="W4895" i="1"/>
  <c r="W4896" i="1"/>
  <c r="W4897" i="1"/>
  <c r="W4898" i="1"/>
  <c r="W4899" i="1"/>
  <c r="W4900" i="1"/>
  <c r="W4901" i="1"/>
  <c r="W4902" i="1"/>
  <c r="W4903" i="1"/>
  <c r="W4904" i="1"/>
  <c r="W4905" i="1"/>
  <c r="W4906" i="1"/>
  <c r="W4907" i="1"/>
  <c r="W4908" i="1"/>
  <c r="W4909" i="1"/>
  <c r="W4910" i="1"/>
  <c r="W4911" i="1"/>
  <c r="W4912" i="1"/>
  <c r="W4913" i="1"/>
  <c r="W4914" i="1"/>
  <c r="W4915" i="1"/>
  <c r="W4916" i="1"/>
  <c r="W4917" i="1"/>
  <c r="W4918" i="1"/>
  <c r="W4919" i="1"/>
  <c r="W4920" i="1"/>
  <c r="W4921" i="1"/>
  <c r="W4922" i="1"/>
  <c r="W4923" i="1"/>
  <c r="W4924" i="1"/>
  <c r="W4925" i="1"/>
  <c r="W4926" i="1"/>
  <c r="W4927" i="1"/>
  <c r="W4928" i="1"/>
  <c r="W4929" i="1"/>
  <c r="W4930" i="1"/>
  <c r="W4931" i="1"/>
  <c r="W4932" i="1"/>
  <c r="W4933" i="1"/>
  <c r="W4934" i="1"/>
  <c r="W4935" i="1"/>
  <c r="W4936" i="1"/>
  <c r="W4937" i="1"/>
  <c r="W4938" i="1"/>
  <c r="W4939" i="1"/>
  <c r="W4940" i="1"/>
  <c r="W4941" i="1"/>
  <c r="W4942" i="1"/>
  <c r="W4943" i="1"/>
  <c r="W4944" i="1"/>
  <c r="W4945" i="1"/>
  <c r="W4946" i="1"/>
  <c r="W4947" i="1"/>
  <c r="W4948" i="1"/>
  <c r="W4949" i="1"/>
  <c r="W4950" i="1"/>
  <c r="W4951" i="1"/>
  <c r="W4952" i="1"/>
  <c r="W4953" i="1"/>
  <c r="W4954" i="1"/>
  <c r="W4955" i="1"/>
  <c r="W4956" i="1"/>
  <c r="W4957" i="1"/>
  <c r="W4958" i="1"/>
  <c r="W4959" i="1"/>
  <c r="W4960" i="1"/>
  <c r="W4961" i="1"/>
  <c r="W4962" i="1"/>
  <c r="W4963" i="1"/>
  <c r="W4964" i="1"/>
  <c r="W4965" i="1"/>
  <c r="W4966" i="1"/>
  <c r="W4967" i="1"/>
  <c r="W4968" i="1"/>
  <c r="W4969" i="1"/>
  <c r="W4970" i="1"/>
  <c r="W4971" i="1"/>
  <c r="W4972" i="1"/>
  <c r="W4973" i="1"/>
  <c r="W4974" i="1"/>
  <c r="W4975" i="1"/>
  <c r="W4976" i="1"/>
  <c r="W4977" i="1"/>
  <c r="W4978" i="1"/>
  <c r="W4979" i="1"/>
  <c r="W4980" i="1"/>
  <c r="W4981" i="1"/>
  <c r="W4982" i="1"/>
  <c r="W4983" i="1"/>
  <c r="W4984" i="1"/>
  <c r="W4985" i="1"/>
  <c r="W4986" i="1"/>
  <c r="W4987" i="1"/>
  <c r="W4988" i="1"/>
  <c r="W4989" i="1"/>
  <c r="W4990" i="1"/>
  <c r="W4991" i="1"/>
  <c r="W4992" i="1"/>
  <c r="W4993" i="1"/>
  <c r="W4994" i="1"/>
  <c r="W4995" i="1"/>
  <c r="W4996" i="1"/>
  <c r="W4997" i="1"/>
  <c r="W4998" i="1"/>
  <c r="W4999" i="1"/>
  <c r="W5000" i="1"/>
  <c r="W5001" i="1"/>
  <c r="W5002" i="1"/>
  <c r="W5003" i="1"/>
  <c r="W5004" i="1"/>
  <c r="W5005" i="1"/>
  <c r="W5006" i="1"/>
  <c r="W5007" i="1"/>
  <c r="W5008" i="1"/>
  <c r="W5009" i="1"/>
  <c r="W5010" i="1"/>
  <c r="W5011" i="1"/>
  <c r="W5012" i="1"/>
  <c r="W5013" i="1"/>
  <c r="W5014" i="1"/>
  <c r="W5015" i="1"/>
  <c r="W5016" i="1"/>
  <c r="W5017" i="1"/>
  <c r="W5018" i="1"/>
  <c r="W5019" i="1"/>
  <c r="W5020" i="1"/>
  <c r="W5021" i="1"/>
  <c r="W5022" i="1"/>
  <c r="W5023" i="1"/>
  <c r="W5024" i="1"/>
  <c r="W5025" i="1"/>
  <c r="W5026" i="1"/>
  <c r="W5027" i="1"/>
  <c r="W5028" i="1"/>
  <c r="W5029" i="1"/>
  <c r="W5030" i="1"/>
  <c r="W5031" i="1"/>
  <c r="W5032" i="1"/>
  <c r="W5033" i="1"/>
  <c r="W5034" i="1"/>
  <c r="W5035" i="1"/>
  <c r="W5036" i="1"/>
  <c r="W5037" i="1"/>
  <c r="W5038" i="1"/>
  <c r="W5039" i="1"/>
  <c r="W5040" i="1"/>
  <c r="W5041" i="1"/>
  <c r="W5042" i="1"/>
  <c r="W5043" i="1"/>
  <c r="W5044" i="1"/>
  <c r="W5045" i="1"/>
  <c r="W5046" i="1"/>
  <c r="W5047" i="1"/>
  <c r="W5048" i="1"/>
  <c r="W5049" i="1"/>
  <c r="W5050" i="1"/>
  <c r="W5051" i="1"/>
  <c r="W5052" i="1"/>
  <c r="W5053" i="1"/>
  <c r="W5054" i="1"/>
  <c r="W5055" i="1"/>
  <c r="W5056" i="1"/>
  <c r="W5057" i="1"/>
  <c r="W5058" i="1"/>
  <c r="W5059" i="1"/>
  <c r="W5060" i="1"/>
  <c r="W5061" i="1"/>
  <c r="W5062" i="1"/>
  <c r="W5063" i="1"/>
  <c r="W5064" i="1"/>
  <c r="W5065" i="1"/>
  <c r="W5066" i="1"/>
  <c r="W5067" i="1"/>
  <c r="W5068" i="1"/>
  <c r="W5069" i="1"/>
  <c r="W5070" i="1"/>
  <c r="W5071" i="1"/>
  <c r="W5072" i="1"/>
  <c r="W5073" i="1"/>
  <c r="W5074" i="1"/>
  <c r="W5075" i="1"/>
  <c r="W5076" i="1"/>
  <c r="W5077" i="1"/>
  <c r="W5078" i="1"/>
  <c r="W5079" i="1"/>
  <c r="W5080" i="1"/>
  <c r="W5081" i="1"/>
  <c r="W5082" i="1"/>
  <c r="W5083" i="1"/>
  <c r="W5084" i="1"/>
  <c r="W5085" i="1"/>
  <c r="W5086" i="1"/>
  <c r="W5087" i="1"/>
  <c r="W5088" i="1"/>
  <c r="W5089" i="1"/>
  <c r="W5090" i="1"/>
  <c r="W5091" i="1"/>
  <c r="W5092" i="1"/>
  <c r="W5093" i="1"/>
  <c r="W5094" i="1"/>
  <c r="W5095" i="1"/>
  <c r="W5096" i="1"/>
  <c r="W5097" i="1"/>
  <c r="W5098" i="1"/>
  <c r="W5099" i="1"/>
  <c r="W5100" i="1"/>
  <c r="W5101" i="1"/>
  <c r="W5102" i="1"/>
  <c r="W5103" i="1"/>
  <c r="W5104" i="1"/>
  <c r="W5105" i="1"/>
  <c r="W5106" i="1"/>
  <c r="W5107" i="1"/>
  <c r="W5108" i="1"/>
  <c r="W5109" i="1"/>
  <c r="W5110" i="1"/>
  <c r="W5111" i="1"/>
  <c r="W5112" i="1"/>
  <c r="W5113" i="1"/>
  <c r="W5114" i="1"/>
  <c r="W5115" i="1"/>
  <c r="W5116" i="1"/>
  <c r="W5117" i="1"/>
  <c r="W5118" i="1"/>
  <c r="W5119" i="1"/>
  <c r="W5120" i="1"/>
  <c r="W5121" i="1"/>
  <c r="W5122" i="1"/>
  <c r="W5123" i="1"/>
  <c r="W5124" i="1"/>
  <c r="W5125" i="1"/>
  <c r="W5126" i="1"/>
  <c r="W5127" i="1"/>
  <c r="W5128" i="1"/>
  <c r="W5129" i="1"/>
  <c r="W5130" i="1"/>
  <c r="W5131" i="1"/>
  <c r="W5132" i="1"/>
  <c r="W5133" i="1"/>
  <c r="W5134" i="1"/>
  <c r="W5135" i="1"/>
  <c r="W5136" i="1"/>
  <c r="W5137" i="1"/>
  <c r="W5138" i="1"/>
  <c r="W5139" i="1"/>
  <c r="W5140" i="1"/>
  <c r="W5141" i="1"/>
  <c r="W5142" i="1"/>
  <c r="W5143" i="1"/>
  <c r="W5144" i="1"/>
  <c r="W5145" i="1"/>
  <c r="W5146" i="1"/>
  <c r="W5147" i="1"/>
  <c r="W5148" i="1"/>
  <c r="W5149" i="1"/>
  <c r="W5150" i="1"/>
  <c r="W5151" i="1"/>
  <c r="W5152" i="1"/>
  <c r="W5153" i="1"/>
  <c r="W5154" i="1"/>
  <c r="W5155" i="1"/>
  <c r="W5156" i="1"/>
  <c r="W5157" i="1"/>
  <c r="W5158" i="1"/>
  <c r="W5159" i="1"/>
  <c r="W5160" i="1"/>
  <c r="W5161" i="1"/>
  <c r="W5162" i="1"/>
  <c r="W5163" i="1"/>
  <c r="W5164" i="1"/>
  <c r="W5165" i="1"/>
  <c r="W5166" i="1"/>
  <c r="W5167" i="1"/>
  <c r="W5168" i="1"/>
  <c r="W5169" i="1"/>
  <c r="W5170" i="1"/>
  <c r="W5171" i="1"/>
  <c r="W5172" i="1"/>
  <c r="W5173" i="1"/>
  <c r="W5174" i="1"/>
  <c r="W5175" i="1"/>
  <c r="W5176" i="1"/>
  <c r="W5177" i="1"/>
  <c r="W5178" i="1"/>
  <c r="W5179" i="1"/>
  <c r="W5180" i="1"/>
  <c r="W5181" i="1"/>
  <c r="W5182" i="1"/>
  <c r="W5183" i="1"/>
  <c r="W5184" i="1"/>
  <c r="W5185" i="1"/>
  <c r="W5186" i="1"/>
  <c r="W5187" i="1"/>
  <c r="W5188" i="1"/>
  <c r="W5189" i="1"/>
  <c r="W5190" i="1"/>
  <c r="W5191" i="1"/>
  <c r="W5192" i="1"/>
  <c r="W5193" i="1"/>
  <c r="W5194" i="1"/>
  <c r="W5195" i="1"/>
  <c r="W5196" i="1"/>
  <c r="W5197" i="1"/>
  <c r="W5198" i="1"/>
  <c r="W5199" i="1"/>
  <c r="W5200" i="1"/>
  <c r="W5201" i="1"/>
  <c r="W5202" i="1"/>
  <c r="W5203" i="1"/>
  <c r="W5204" i="1"/>
  <c r="W5205" i="1"/>
  <c r="W5206" i="1"/>
  <c r="W5207" i="1"/>
  <c r="W5208" i="1"/>
  <c r="W5209" i="1"/>
  <c r="W5210" i="1"/>
  <c r="W5211" i="1"/>
  <c r="W5212" i="1"/>
  <c r="W5213" i="1"/>
  <c r="W5214" i="1"/>
  <c r="W5215" i="1"/>
  <c r="W5216" i="1"/>
  <c r="W5217" i="1"/>
  <c r="W5218" i="1"/>
  <c r="W5219" i="1"/>
  <c r="W5220" i="1"/>
  <c r="W5221" i="1"/>
  <c r="W5222" i="1"/>
  <c r="W5223" i="1"/>
  <c r="W5224" i="1"/>
  <c r="W5225" i="1"/>
  <c r="W5226" i="1"/>
  <c r="W5227" i="1"/>
  <c r="W5228" i="1"/>
  <c r="W5229" i="1"/>
  <c r="W5230" i="1"/>
  <c r="W5231" i="1"/>
  <c r="W5232" i="1"/>
  <c r="W5233" i="1"/>
  <c r="W5234" i="1"/>
  <c r="W5235" i="1"/>
  <c r="W5236" i="1"/>
  <c r="W5237" i="1"/>
  <c r="W5238" i="1"/>
  <c r="W5239" i="1"/>
  <c r="W5240" i="1"/>
  <c r="W5241" i="1"/>
  <c r="W5242" i="1"/>
  <c r="W5243" i="1"/>
  <c r="W5244" i="1"/>
  <c r="W5245" i="1"/>
  <c r="W5246" i="1"/>
  <c r="W5247" i="1"/>
  <c r="W5248" i="1"/>
  <c r="W5249" i="1"/>
  <c r="W5250" i="1"/>
  <c r="W5251" i="1"/>
  <c r="W5252" i="1"/>
  <c r="W5253" i="1"/>
  <c r="W5254" i="1"/>
  <c r="W5255" i="1"/>
  <c r="W5256" i="1"/>
  <c r="W5257" i="1"/>
  <c r="W5258" i="1"/>
  <c r="W5259" i="1"/>
  <c r="W5260" i="1"/>
  <c r="W5261" i="1"/>
  <c r="W5262" i="1"/>
  <c r="W5263" i="1"/>
  <c r="W5264" i="1"/>
  <c r="W5265" i="1"/>
  <c r="W5266" i="1"/>
  <c r="W5267" i="1"/>
  <c r="W5268" i="1"/>
  <c r="W5269" i="1"/>
  <c r="W2" i="1"/>
  <c r="V5269" i="1"/>
  <c r="V5268" i="1"/>
  <c r="V5267" i="1"/>
  <c r="V5266" i="1"/>
  <c r="V5265" i="1"/>
  <c r="V5264" i="1"/>
  <c r="V5263" i="1"/>
  <c r="V5262" i="1"/>
  <c r="V5261" i="1"/>
  <c r="V5260" i="1"/>
  <c r="V5259" i="1"/>
  <c r="V5258" i="1"/>
  <c r="V5257" i="1"/>
  <c r="V5256" i="1"/>
  <c r="V5255" i="1"/>
  <c r="V5254" i="1"/>
  <c r="V5253" i="1"/>
  <c r="V5252" i="1"/>
  <c r="V5251" i="1"/>
  <c r="V5250" i="1"/>
  <c r="V5249" i="1"/>
  <c r="V5248" i="1"/>
  <c r="V5247" i="1"/>
  <c r="V5246" i="1"/>
  <c r="V5245" i="1"/>
  <c r="V5244" i="1"/>
  <c r="V5243" i="1"/>
  <c r="V5242" i="1"/>
  <c r="V5241" i="1"/>
  <c r="V5240" i="1"/>
  <c r="V5239" i="1"/>
  <c r="V5238" i="1"/>
  <c r="V5237" i="1"/>
  <c r="V5236" i="1"/>
  <c r="V5235" i="1"/>
  <c r="V5234" i="1"/>
  <c r="V5233" i="1"/>
  <c r="V5232" i="1"/>
  <c r="V5231" i="1"/>
  <c r="V5230" i="1"/>
  <c r="V5229" i="1"/>
  <c r="V5228" i="1"/>
  <c r="V5227" i="1"/>
  <c r="V5226" i="1"/>
  <c r="V5225" i="1"/>
  <c r="V5224" i="1"/>
  <c r="V5223" i="1"/>
  <c r="V5222" i="1"/>
  <c r="V5221" i="1"/>
  <c r="V5220" i="1"/>
  <c r="V5219" i="1"/>
  <c r="V5218" i="1"/>
  <c r="V5217" i="1"/>
  <c r="V5216" i="1"/>
  <c r="V5215" i="1"/>
  <c r="V5214" i="1"/>
  <c r="V5213" i="1"/>
  <c r="V5212" i="1"/>
  <c r="V5211" i="1"/>
  <c r="V5210" i="1"/>
  <c r="V5209" i="1"/>
  <c r="V5208" i="1"/>
  <c r="V5207" i="1"/>
  <c r="V5206" i="1"/>
  <c r="V5205" i="1"/>
  <c r="V5204" i="1"/>
  <c r="V5203" i="1"/>
  <c r="V5202" i="1"/>
  <c r="V5201" i="1"/>
  <c r="V5200" i="1"/>
  <c r="V5199" i="1"/>
  <c r="V5198" i="1"/>
  <c r="V5197" i="1"/>
  <c r="V5196" i="1"/>
  <c r="V5195" i="1"/>
  <c r="V5194" i="1"/>
  <c r="V5193" i="1"/>
  <c r="V5192" i="1"/>
  <c r="V5191" i="1"/>
  <c r="V5190" i="1"/>
  <c r="V5189" i="1"/>
  <c r="V5188" i="1"/>
  <c r="V5187" i="1"/>
  <c r="V5186" i="1"/>
  <c r="V5185" i="1"/>
  <c r="V5184" i="1"/>
  <c r="V5183" i="1"/>
  <c r="V5182" i="1"/>
  <c r="V5181" i="1"/>
  <c r="V5180" i="1"/>
  <c r="V5179" i="1"/>
  <c r="V5178" i="1"/>
  <c r="V5177" i="1"/>
  <c r="V5176" i="1"/>
  <c r="V5175" i="1"/>
  <c r="V5174" i="1"/>
  <c r="V5173" i="1"/>
  <c r="V5172" i="1"/>
  <c r="V5171" i="1"/>
  <c r="V5170" i="1"/>
  <c r="V5169" i="1"/>
  <c r="V5168" i="1"/>
  <c r="V5167" i="1"/>
  <c r="V5166" i="1"/>
  <c r="V5165" i="1"/>
  <c r="V5164" i="1"/>
  <c r="V5163" i="1"/>
  <c r="V5162" i="1"/>
  <c r="V5161" i="1"/>
  <c r="V5160" i="1"/>
  <c r="V5159" i="1"/>
  <c r="V5158" i="1"/>
  <c r="V5157" i="1"/>
  <c r="V5156" i="1"/>
  <c r="V5155" i="1"/>
  <c r="V5154" i="1"/>
  <c r="V5153" i="1"/>
  <c r="V5152" i="1"/>
  <c r="V5151" i="1"/>
  <c r="V5150" i="1"/>
  <c r="V5149" i="1"/>
  <c r="V5148" i="1"/>
  <c r="V5147" i="1"/>
  <c r="V5146" i="1"/>
  <c r="V5145" i="1"/>
  <c r="V5144" i="1"/>
  <c r="V5143" i="1"/>
  <c r="V5142" i="1"/>
  <c r="V5141" i="1"/>
  <c r="V5140" i="1"/>
  <c r="V5139" i="1"/>
  <c r="V5138" i="1"/>
  <c r="V5137" i="1"/>
  <c r="V5136" i="1"/>
  <c r="V5135" i="1"/>
  <c r="V5134" i="1"/>
  <c r="V5133" i="1"/>
  <c r="V5132" i="1"/>
  <c r="V5131" i="1"/>
  <c r="V5130" i="1"/>
  <c r="V5129" i="1"/>
  <c r="V5128" i="1"/>
  <c r="V5127" i="1"/>
  <c r="V5126" i="1"/>
  <c r="V5125" i="1"/>
  <c r="V5124" i="1"/>
  <c r="V5123" i="1"/>
  <c r="V5122" i="1"/>
  <c r="V5121" i="1"/>
  <c r="V5120" i="1"/>
  <c r="V5119" i="1"/>
  <c r="V5118" i="1"/>
  <c r="V5117" i="1"/>
  <c r="V5116" i="1"/>
  <c r="V5115" i="1"/>
  <c r="V5114" i="1"/>
  <c r="V5113" i="1"/>
  <c r="V5112" i="1"/>
  <c r="V5111" i="1"/>
  <c r="V5110" i="1"/>
  <c r="V5109" i="1"/>
  <c r="V5108" i="1"/>
  <c r="V5107" i="1"/>
  <c r="V5106" i="1"/>
  <c r="V5105" i="1"/>
  <c r="V5104" i="1"/>
  <c r="V5103" i="1"/>
  <c r="V5102" i="1"/>
  <c r="V5101" i="1"/>
  <c r="V5100" i="1"/>
  <c r="V5099" i="1"/>
  <c r="V5098" i="1"/>
  <c r="V5097" i="1"/>
  <c r="V5096" i="1"/>
  <c r="V5095" i="1"/>
  <c r="V5094" i="1"/>
  <c r="V5093" i="1"/>
  <c r="V5092" i="1"/>
  <c r="V5091" i="1"/>
  <c r="V5090" i="1"/>
  <c r="V5089" i="1"/>
  <c r="V5088" i="1"/>
  <c r="V5087" i="1"/>
  <c r="V5086" i="1"/>
  <c r="V5085" i="1"/>
  <c r="V5084" i="1"/>
  <c r="V5083" i="1"/>
  <c r="V5082" i="1"/>
  <c r="V5081" i="1"/>
  <c r="V5080" i="1"/>
  <c r="V5079" i="1"/>
  <c r="V5078" i="1"/>
  <c r="V5077" i="1"/>
  <c r="V5076" i="1"/>
  <c r="V5075" i="1"/>
  <c r="V5074" i="1"/>
  <c r="V5073" i="1"/>
  <c r="V5072" i="1"/>
  <c r="V5071" i="1"/>
  <c r="V5070" i="1"/>
  <c r="V5069" i="1"/>
  <c r="V5068" i="1"/>
  <c r="V5067" i="1"/>
  <c r="V5066" i="1"/>
  <c r="V5065" i="1"/>
  <c r="V5064" i="1"/>
  <c r="V5063" i="1"/>
  <c r="V5062" i="1"/>
  <c r="V5061" i="1"/>
  <c r="V5060" i="1"/>
  <c r="V5059" i="1"/>
  <c r="V5058" i="1"/>
  <c r="V5057" i="1"/>
  <c r="V5056" i="1"/>
  <c r="V5055" i="1"/>
  <c r="V5054" i="1"/>
  <c r="V5053" i="1"/>
  <c r="V5052" i="1"/>
  <c r="V5051" i="1"/>
  <c r="V5050" i="1"/>
  <c r="V5049" i="1"/>
  <c r="V5048" i="1"/>
  <c r="V5047" i="1"/>
  <c r="V5046" i="1"/>
  <c r="V5045" i="1"/>
  <c r="V5044" i="1"/>
  <c r="V5043" i="1"/>
  <c r="V5042" i="1"/>
  <c r="V5041" i="1"/>
  <c r="V5040" i="1"/>
  <c r="V5039" i="1"/>
  <c r="V5038" i="1"/>
  <c r="V5037" i="1"/>
  <c r="V5036" i="1"/>
  <c r="V5035" i="1"/>
  <c r="V5034" i="1"/>
  <c r="V5033" i="1"/>
  <c r="V5032" i="1"/>
  <c r="V5031" i="1"/>
  <c r="V5030" i="1"/>
  <c r="V5029" i="1"/>
  <c r="V5028" i="1"/>
  <c r="V5027" i="1"/>
  <c r="V5026" i="1"/>
  <c r="V5025" i="1"/>
  <c r="V5024" i="1"/>
  <c r="V5023" i="1"/>
  <c r="V5022" i="1"/>
  <c r="V5021" i="1"/>
  <c r="V5020" i="1"/>
  <c r="V5019" i="1"/>
  <c r="V5018" i="1"/>
  <c r="V5017" i="1"/>
  <c r="V5016" i="1"/>
  <c r="V5015" i="1"/>
  <c r="V5014" i="1"/>
  <c r="V5013" i="1"/>
  <c r="V5012" i="1"/>
  <c r="V5011" i="1"/>
  <c r="V5010" i="1"/>
  <c r="V5009" i="1"/>
  <c r="V5008" i="1"/>
  <c r="V5007" i="1"/>
  <c r="V5006" i="1"/>
  <c r="V5005" i="1"/>
  <c r="V5004" i="1"/>
  <c r="V5003" i="1"/>
  <c r="V5002" i="1"/>
  <c r="V5001" i="1"/>
  <c r="V5000" i="1"/>
  <c r="V4999" i="1"/>
  <c r="V4998" i="1"/>
  <c r="V4997" i="1"/>
  <c r="V4996" i="1"/>
  <c r="V4995" i="1"/>
  <c r="V4994" i="1"/>
  <c r="V4993" i="1"/>
  <c r="V4992" i="1"/>
  <c r="V4991" i="1"/>
  <c r="V4990" i="1"/>
  <c r="V4989" i="1"/>
  <c r="V4988" i="1"/>
  <c r="V4987" i="1"/>
  <c r="V4986" i="1"/>
  <c r="V4985" i="1"/>
  <c r="V4984" i="1"/>
  <c r="V4983" i="1"/>
  <c r="V4982" i="1"/>
  <c r="V4981" i="1"/>
  <c r="V4980" i="1"/>
  <c r="V4979" i="1"/>
  <c r="V4978" i="1"/>
  <c r="V4977" i="1"/>
  <c r="V4976" i="1"/>
  <c r="V4975" i="1"/>
  <c r="V4974" i="1"/>
  <c r="V4973" i="1"/>
  <c r="V4972" i="1"/>
  <c r="V4971" i="1"/>
  <c r="V4970" i="1"/>
  <c r="V4969" i="1"/>
  <c r="V4968" i="1"/>
  <c r="V4967" i="1"/>
  <c r="V4966" i="1"/>
  <c r="V4965" i="1"/>
  <c r="V4964" i="1"/>
  <c r="V4963" i="1"/>
  <c r="V4962" i="1"/>
  <c r="V4961" i="1"/>
  <c r="V4960" i="1"/>
  <c r="V4959" i="1"/>
  <c r="V4958" i="1"/>
  <c r="V4957" i="1"/>
  <c r="V4956" i="1"/>
  <c r="V4955" i="1"/>
  <c r="V4954" i="1"/>
  <c r="V4953" i="1"/>
  <c r="V4952" i="1"/>
  <c r="V4951" i="1"/>
  <c r="V4950" i="1"/>
  <c r="V4949" i="1"/>
  <c r="V4948" i="1"/>
  <c r="V4947" i="1"/>
  <c r="V4946" i="1"/>
  <c r="V4945" i="1"/>
  <c r="V4944" i="1"/>
  <c r="V4943" i="1"/>
  <c r="V4942" i="1"/>
  <c r="V4941" i="1"/>
  <c r="V4940" i="1"/>
  <c r="V4939" i="1"/>
  <c r="V4938" i="1"/>
  <c r="V4937" i="1"/>
  <c r="V4936" i="1"/>
  <c r="V4935" i="1"/>
  <c r="V4934" i="1"/>
  <c r="V4933" i="1"/>
  <c r="V4932" i="1"/>
  <c r="V4931" i="1"/>
  <c r="V4930" i="1"/>
  <c r="V4929" i="1"/>
  <c r="V4928" i="1"/>
  <c r="V4927" i="1"/>
  <c r="V4926" i="1"/>
  <c r="V4925" i="1"/>
  <c r="V4924" i="1"/>
  <c r="V4923" i="1"/>
  <c r="V4922" i="1"/>
  <c r="V4921" i="1"/>
  <c r="V4920" i="1"/>
  <c r="V4919" i="1"/>
  <c r="V4918" i="1"/>
  <c r="V4917" i="1"/>
  <c r="V4916" i="1"/>
  <c r="V4915" i="1"/>
  <c r="V4914" i="1"/>
  <c r="V4913" i="1"/>
  <c r="V4912" i="1"/>
  <c r="V4911" i="1"/>
  <c r="V4910" i="1"/>
  <c r="V4909" i="1"/>
  <c r="V4908" i="1"/>
  <c r="V4907" i="1"/>
  <c r="V4906" i="1"/>
  <c r="V4905" i="1"/>
  <c r="V4904" i="1"/>
  <c r="V4903" i="1"/>
  <c r="V4902" i="1"/>
  <c r="V4901" i="1"/>
  <c r="V4900" i="1"/>
  <c r="V4899" i="1"/>
  <c r="V4898" i="1"/>
  <c r="V4897" i="1"/>
  <c r="V4896" i="1"/>
  <c r="V4895" i="1"/>
  <c r="V4894" i="1"/>
  <c r="V4893" i="1"/>
  <c r="V4892" i="1"/>
  <c r="V4891" i="1"/>
  <c r="V4890" i="1"/>
  <c r="V4889" i="1"/>
  <c r="V4888" i="1"/>
  <c r="V4887" i="1"/>
  <c r="V4886" i="1"/>
  <c r="V4885" i="1"/>
  <c r="V4884" i="1"/>
  <c r="V4883" i="1"/>
  <c r="V4882" i="1"/>
  <c r="V4881" i="1"/>
  <c r="V4880" i="1"/>
  <c r="V4879" i="1"/>
  <c r="V4878" i="1"/>
  <c r="V4877" i="1"/>
  <c r="V4876" i="1"/>
  <c r="V4875" i="1"/>
  <c r="V4874" i="1"/>
  <c r="V4873" i="1"/>
  <c r="V4872" i="1"/>
  <c r="V4871" i="1"/>
  <c r="V4870" i="1"/>
  <c r="V4869" i="1"/>
  <c r="V4868" i="1"/>
  <c r="V4867" i="1"/>
  <c r="V4866" i="1"/>
  <c r="V4865" i="1"/>
  <c r="V4864" i="1"/>
  <c r="V4863" i="1"/>
  <c r="V4862" i="1"/>
  <c r="V4861" i="1"/>
  <c r="V4860" i="1"/>
  <c r="V4859" i="1"/>
  <c r="V4858" i="1"/>
  <c r="V4857" i="1"/>
  <c r="V4856" i="1"/>
  <c r="V4855" i="1"/>
  <c r="V4854" i="1"/>
  <c r="V4853" i="1"/>
  <c r="V4852" i="1"/>
  <c r="V4851" i="1"/>
  <c r="V4850" i="1"/>
  <c r="V4849" i="1"/>
  <c r="V4848" i="1"/>
  <c r="V4847" i="1"/>
  <c r="V4846" i="1"/>
  <c r="V4845" i="1"/>
  <c r="V4844" i="1"/>
  <c r="V4843" i="1"/>
  <c r="V4842" i="1"/>
  <c r="V4841" i="1"/>
  <c r="V4840" i="1"/>
  <c r="V4839" i="1"/>
  <c r="V4838" i="1"/>
  <c r="V4837" i="1"/>
  <c r="V4836" i="1"/>
  <c r="V4835" i="1"/>
  <c r="V4834" i="1"/>
  <c r="V4833" i="1"/>
  <c r="V4832" i="1"/>
  <c r="V4831" i="1"/>
  <c r="V4830" i="1"/>
  <c r="V4829" i="1"/>
  <c r="V4828" i="1"/>
  <c r="V4827" i="1"/>
  <c r="V4826" i="1"/>
  <c r="V4825" i="1"/>
  <c r="V4824" i="1"/>
  <c r="V4823" i="1"/>
  <c r="V4822" i="1"/>
  <c r="V4821" i="1"/>
  <c r="V4820" i="1"/>
  <c r="V4819" i="1"/>
  <c r="V4818" i="1"/>
  <c r="V4817" i="1"/>
  <c r="V4816" i="1"/>
  <c r="V4815" i="1"/>
  <c r="V4814" i="1"/>
  <c r="V4813" i="1"/>
  <c r="V4812" i="1"/>
  <c r="V4811" i="1"/>
  <c r="V4810" i="1"/>
  <c r="V4809" i="1"/>
  <c r="V4808" i="1"/>
  <c r="V4807" i="1"/>
  <c r="V4806" i="1"/>
  <c r="V4805" i="1"/>
  <c r="V4804" i="1"/>
  <c r="V4803" i="1"/>
  <c r="V4802" i="1"/>
  <c r="V4801" i="1"/>
  <c r="V4800" i="1"/>
  <c r="V4799" i="1"/>
  <c r="V4798" i="1"/>
  <c r="V4797" i="1"/>
  <c r="V4796" i="1"/>
  <c r="V4795" i="1"/>
  <c r="V4794" i="1"/>
  <c r="V4793" i="1"/>
  <c r="V4792" i="1"/>
  <c r="V4791" i="1"/>
  <c r="V4790" i="1"/>
  <c r="V4789" i="1"/>
  <c r="V4788" i="1"/>
  <c r="V4787" i="1"/>
  <c r="V4786" i="1"/>
  <c r="V4785" i="1"/>
  <c r="V4784" i="1"/>
  <c r="V4783" i="1"/>
  <c r="V4782" i="1"/>
  <c r="V4781" i="1"/>
  <c r="V4780" i="1"/>
  <c r="V4779" i="1"/>
  <c r="V4778" i="1"/>
  <c r="V4777" i="1"/>
  <c r="V4776" i="1"/>
  <c r="V4775" i="1"/>
  <c r="V4774" i="1"/>
  <c r="V4773" i="1"/>
  <c r="V4772" i="1"/>
  <c r="V4771" i="1"/>
  <c r="V4770" i="1"/>
  <c r="V4769" i="1"/>
  <c r="V4768" i="1"/>
  <c r="V4767" i="1"/>
  <c r="V4766" i="1"/>
  <c r="V4765" i="1"/>
  <c r="V4764" i="1"/>
  <c r="V4763" i="1"/>
  <c r="V4762" i="1"/>
  <c r="V4761" i="1"/>
  <c r="V4760" i="1"/>
  <c r="V4759" i="1"/>
  <c r="V4758" i="1"/>
  <c r="V4757" i="1"/>
  <c r="V4756" i="1"/>
  <c r="V4755" i="1"/>
  <c r="V4754" i="1"/>
  <c r="V4753" i="1"/>
  <c r="V4752" i="1"/>
  <c r="V4751" i="1"/>
  <c r="V4750" i="1"/>
  <c r="V4749" i="1"/>
  <c r="V4748" i="1"/>
  <c r="V4747" i="1"/>
  <c r="V4746" i="1"/>
  <c r="V4745" i="1"/>
  <c r="V4744" i="1"/>
  <c r="V4743" i="1"/>
  <c r="V4742" i="1"/>
  <c r="V4741" i="1"/>
  <c r="V4740" i="1"/>
  <c r="V4739" i="1"/>
  <c r="V4738" i="1"/>
  <c r="V4737" i="1"/>
  <c r="V4736" i="1"/>
  <c r="V4735" i="1"/>
  <c r="V4734" i="1"/>
  <c r="V4733" i="1"/>
  <c r="V4732" i="1"/>
  <c r="V4731" i="1"/>
  <c r="V4730" i="1"/>
  <c r="V4729" i="1"/>
  <c r="V4728" i="1"/>
  <c r="V4727" i="1"/>
  <c r="V4726" i="1"/>
  <c r="V4725" i="1"/>
  <c r="V4724" i="1"/>
  <c r="V4723" i="1"/>
  <c r="V4722" i="1"/>
  <c r="V4721" i="1"/>
  <c r="V4720" i="1"/>
  <c r="V4719" i="1"/>
  <c r="V4718" i="1"/>
  <c r="V4717" i="1"/>
  <c r="V4716" i="1"/>
  <c r="V4715" i="1"/>
  <c r="V4714" i="1"/>
  <c r="V4713" i="1"/>
  <c r="V4712" i="1"/>
  <c r="V4711" i="1"/>
  <c r="V4710" i="1"/>
  <c r="V4709" i="1"/>
  <c r="V4708" i="1"/>
  <c r="V4707" i="1"/>
  <c r="V4706" i="1"/>
  <c r="V4705" i="1"/>
  <c r="V4704" i="1"/>
  <c r="V4703" i="1"/>
  <c r="V4702" i="1"/>
  <c r="V4701" i="1"/>
  <c r="V4700" i="1"/>
  <c r="V4699" i="1"/>
  <c r="V4698" i="1"/>
  <c r="V4697" i="1"/>
  <c r="V4696" i="1"/>
  <c r="V4695" i="1"/>
  <c r="V4694" i="1"/>
  <c r="V4693" i="1"/>
  <c r="V4692" i="1"/>
  <c r="V4691" i="1"/>
  <c r="V4690" i="1"/>
  <c r="V4689" i="1"/>
  <c r="V4688" i="1"/>
  <c r="V4687" i="1"/>
  <c r="V4686" i="1"/>
  <c r="V4685" i="1"/>
  <c r="V4684" i="1"/>
  <c r="V4683" i="1"/>
  <c r="V4682" i="1"/>
  <c r="V4681" i="1"/>
  <c r="V4680" i="1"/>
  <c r="V4679" i="1"/>
  <c r="V4678" i="1"/>
  <c r="V4677" i="1"/>
  <c r="V4676" i="1"/>
  <c r="V4675" i="1"/>
  <c r="V4674" i="1"/>
  <c r="V4673" i="1"/>
  <c r="V4672" i="1"/>
  <c r="V4671" i="1"/>
  <c r="V4670" i="1"/>
  <c r="V4669" i="1"/>
  <c r="V4668" i="1"/>
  <c r="V4667" i="1"/>
  <c r="V4666" i="1"/>
  <c r="V4665" i="1"/>
  <c r="V4664" i="1"/>
  <c r="V4663" i="1"/>
  <c r="V4662" i="1"/>
  <c r="V4661" i="1"/>
  <c r="V4660" i="1"/>
  <c r="V4659" i="1"/>
  <c r="V4658" i="1"/>
  <c r="V4657" i="1"/>
  <c r="V4656" i="1"/>
  <c r="V4655" i="1"/>
  <c r="V4654" i="1"/>
  <c r="V4653" i="1"/>
  <c r="V4652" i="1"/>
  <c r="V4651" i="1"/>
  <c r="V4650" i="1"/>
  <c r="V4649" i="1"/>
  <c r="V4648" i="1"/>
  <c r="V4647" i="1"/>
  <c r="V4646" i="1"/>
  <c r="V4645" i="1"/>
  <c r="V4644" i="1"/>
  <c r="V4643" i="1"/>
  <c r="V4642" i="1"/>
  <c r="V4641" i="1"/>
  <c r="V4640" i="1"/>
  <c r="V4639" i="1"/>
  <c r="V4638" i="1"/>
  <c r="V4637" i="1"/>
  <c r="V4636" i="1"/>
  <c r="V4635" i="1"/>
  <c r="V4634" i="1"/>
  <c r="V4633" i="1"/>
  <c r="V4632" i="1"/>
  <c r="V4631" i="1"/>
  <c r="V4630" i="1"/>
  <c r="V4629" i="1"/>
  <c r="V4628" i="1"/>
  <c r="V4627" i="1"/>
  <c r="V4626" i="1"/>
  <c r="V4625" i="1"/>
  <c r="V4624" i="1"/>
  <c r="V4623" i="1"/>
  <c r="V4622" i="1"/>
  <c r="V4621" i="1"/>
  <c r="V4620" i="1"/>
  <c r="V4619" i="1"/>
  <c r="V4618" i="1"/>
  <c r="V4617" i="1"/>
  <c r="V4616" i="1"/>
  <c r="V4615" i="1"/>
  <c r="V4614" i="1"/>
  <c r="V4613" i="1"/>
  <c r="V4612" i="1"/>
  <c r="V4611" i="1"/>
  <c r="V4610" i="1"/>
  <c r="V4609" i="1"/>
  <c r="V4608" i="1"/>
  <c r="V4607" i="1"/>
  <c r="V4606" i="1"/>
  <c r="V4605" i="1"/>
  <c r="V4604" i="1"/>
  <c r="V4603" i="1"/>
  <c r="V4602" i="1"/>
  <c r="V4601" i="1"/>
  <c r="V4600" i="1"/>
  <c r="V4599" i="1"/>
  <c r="V4598" i="1"/>
  <c r="V4597" i="1"/>
  <c r="V4596" i="1"/>
  <c r="V4595" i="1"/>
  <c r="V4594" i="1"/>
  <c r="V4593" i="1"/>
  <c r="V4592" i="1"/>
  <c r="V4591" i="1"/>
  <c r="V4590" i="1"/>
  <c r="V4589" i="1"/>
  <c r="V4588" i="1"/>
  <c r="V4587" i="1"/>
  <c r="V4586" i="1"/>
  <c r="V4585" i="1"/>
  <c r="V4584" i="1"/>
  <c r="V4583" i="1"/>
  <c r="V4582" i="1"/>
  <c r="V4581" i="1"/>
  <c r="V4580" i="1"/>
  <c r="V4579" i="1"/>
  <c r="V4578" i="1"/>
  <c r="V4577" i="1"/>
  <c r="V4576" i="1"/>
  <c r="V4575" i="1"/>
  <c r="V4574" i="1"/>
  <c r="V4573" i="1"/>
  <c r="V4572" i="1"/>
  <c r="V4571" i="1"/>
  <c r="V4570" i="1"/>
  <c r="V4569" i="1"/>
  <c r="V4568" i="1"/>
  <c r="V4567" i="1"/>
  <c r="V4566" i="1"/>
  <c r="V4565" i="1"/>
  <c r="V4564" i="1"/>
  <c r="V4563" i="1"/>
  <c r="V4562" i="1"/>
  <c r="V4561" i="1"/>
  <c r="V4560" i="1"/>
  <c r="V4559" i="1"/>
  <c r="V4558" i="1"/>
  <c r="V4557" i="1"/>
  <c r="V4556" i="1"/>
  <c r="V4555" i="1"/>
  <c r="V4554" i="1"/>
  <c r="V4553" i="1"/>
  <c r="V4552" i="1"/>
  <c r="V4551" i="1"/>
  <c r="V4550" i="1"/>
  <c r="V4549" i="1"/>
  <c r="V4548" i="1"/>
  <c r="V4547" i="1"/>
  <c r="V4546" i="1"/>
  <c r="V4545" i="1"/>
  <c r="V4544" i="1"/>
  <c r="V4543" i="1"/>
  <c r="V4542" i="1"/>
  <c r="V4541" i="1"/>
  <c r="V4540" i="1"/>
  <c r="V4539" i="1"/>
  <c r="V4538" i="1"/>
  <c r="V4537" i="1"/>
  <c r="V4536" i="1"/>
  <c r="V4535" i="1"/>
  <c r="V4534" i="1"/>
  <c r="V4533" i="1"/>
  <c r="V4532" i="1"/>
  <c r="V4531" i="1"/>
  <c r="V4530" i="1"/>
  <c r="V4529" i="1"/>
  <c r="V4528" i="1"/>
  <c r="V4527" i="1"/>
  <c r="V4526" i="1"/>
  <c r="V4525" i="1"/>
  <c r="V4524" i="1"/>
  <c r="V4523" i="1"/>
  <c r="V4522" i="1"/>
  <c r="V4521" i="1"/>
  <c r="V4520" i="1"/>
  <c r="V4519" i="1"/>
  <c r="V4518" i="1"/>
  <c r="V4517" i="1"/>
  <c r="V4516" i="1"/>
  <c r="V4515" i="1"/>
  <c r="V4514" i="1"/>
  <c r="V4513" i="1"/>
  <c r="V4512" i="1"/>
  <c r="V4511" i="1"/>
  <c r="V4510" i="1"/>
  <c r="V4509" i="1"/>
  <c r="V4508" i="1"/>
  <c r="V4507" i="1"/>
  <c r="V4506" i="1"/>
  <c r="V4505" i="1"/>
  <c r="V4504" i="1"/>
  <c r="V4503" i="1"/>
  <c r="V4502" i="1"/>
  <c r="V4501" i="1"/>
  <c r="V4500" i="1"/>
  <c r="V4499" i="1"/>
  <c r="V4498" i="1"/>
  <c r="V4497" i="1"/>
  <c r="V4496" i="1"/>
  <c r="V4495" i="1"/>
  <c r="V4494" i="1"/>
  <c r="V4493" i="1"/>
  <c r="V4492" i="1"/>
  <c r="V4491" i="1"/>
  <c r="V4490" i="1"/>
  <c r="V4489" i="1"/>
  <c r="V4488" i="1"/>
  <c r="V4487" i="1"/>
  <c r="V4486" i="1"/>
  <c r="V4485" i="1"/>
  <c r="V4484" i="1"/>
  <c r="V4483" i="1"/>
  <c r="V4482" i="1"/>
  <c r="V4481" i="1"/>
  <c r="V4480" i="1"/>
  <c r="V4479" i="1"/>
  <c r="V4478" i="1"/>
  <c r="V4477" i="1"/>
  <c r="V4476" i="1"/>
  <c r="V4475" i="1"/>
  <c r="V4474" i="1"/>
  <c r="V4473" i="1"/>
  <c r="V4472" i="1"/>
  <c r="V4471" i="1"/>
  <c r="V4470" i="1"/>
  <c r="V4469" i="1"/>
  <c r="V4468" i="1"/>
  <c r="V4467" i="1"/>
  <c r="V4466" i="1"/>
  <c r="V4465" i="1"/>
  <c r="V4464" i="1"/>
  <c r="V4463" i="1"/>
  <c r="V4462" i="1"/>
  <c r="V4461" i="1"/>
  <c r="V4460" i="1"/>
  <c r="V4459" i="1"/>
  <c r="V4458" i="1"/>
  <c r="V4457" i="1"/>
  <c r="V4456" i="1"/>
  <c r="V4455" i="1"/>
  <c r="V4454" i="1"/>
  <c r="V4453" i="1"/>
  <c r="V4452" i="1"/>
  <c r="V4451" i="1"/>
  <c r="V4450" i="1"/>
  <c r="V4449" i="1"/>
  <c r="V4448" i="1"/>
  <c r="V4447" i="1"/>
  <c r="V4446" i="1"/>
  <c r="V4445" i="1"/>
  <c r="V4444" i="1"/>
  <c r="V4443" i="1"/>
  <c r="V4442" i="1"/>
  <c r="V4441" i="1"/>
  <c r="V4440" i="1"/>
  <c r="V4439" i="1"/>
  <c r="V4438" i="1"/>
  <c r="V4437" i="1"/>
  <c r="V4436" i="1"/>
  <c r="V4435" i="1"/>
  <c r="V4434" i="1"/>
  <c r="V4433" i="1"/>
  <c r="V4432" i="1"/>
  <c r="V4431" i="1"/>
  <c r="V4430" i="1"/>
  <c r="V4429" i="1"/>
  <c r="V4428" i="1"/>
  <c r="V4427" i="1"/>
  <c r="V4426" i="1"/>
  <c r="V4425" i="1"/>
  <c r="V4424" i="1"/>
  <c r="V4423" i="1"/>
  <c r="V4422" i="1"/>
  <c r="V4421" i="1"/>
  <c r="V4420" i="1"/>
  <c r="V4419" i="1"/>
  <c r="V4418" i="1"/>
  <c r="V4417" i="1"/>
  <c r="V4416" i="1"/>
  <c r="V4415" i="1"/>
  <c r="V4414" i="1"/>
  <c r="V4413" i="1"/>
  <c r="V4412" i="1"/>
  <c r="V4411" i="1"/>
  <c r="V4410" i="1"/>
  <c r="V4409" i="1"/>
  <c r="V4408" i="1"/>
  <c r="V4407" i="1"/>
  <c r="V4406" i="1"/>
  <c r="V4405" i="1"/>
  <c r="V4404" i="1"/>
  <c r="V4403" i="1"/>
  <c r="V4402" i="1"/>
  <c r="V4401" i="1"/>
  <c r="V4400" i="1"/>
  <c r="V4399" i="1"/>
  <c r="V4398" i="1"/>
  <c r="V4397" i="1"/>
  <c r="V4396" i="1"/>
  <c r="V4395" i="1"/>
  <c r="V4394" i="1"/>
  <c r="V4393" i="1"/>
  <c r="V4392" i="1"/>
  <c r="V4391" i="1"/>
  <c r="V4390" i="1"/>
  <c r="V4389" i="1"/>
  <c r="V4388" i="1"/>
  <c r="V4387" i="1"/>
  <c r="V4386" i="1"/>
  <c r="V4385" i="1"/>
  <c r="V4384" i="1"/>
  <c r="V4383" i="1"/>
  <c r="V4382" i="1"/>
  <c r="V4381" i="1"/>
  <c r="V4380" i="1"/>
  <c r="V4379" i="1"/>
  <c r="V4378" i="1"/>
  <c r="V4377" i="1"/>
  <c r="V4376" i="1"/>
  <c r="V4375" i="1"/>
  <c r="V4374" i="1"/>
  <c r="V4373" i="1"/>
  <c r="V4372" i="1"/>
  <c r="V4371" i="1"/>
  <c r="V4370" i="1"/>
  <c r="V4369" i="1"/>
  <c r="V4368" i="1"/>
  <c r="V4367" i="1"/>
  <c r="V4366" i="1"/>
  <c r="V4365" i="1"/>
  <c r="V4364" i="1"/>
  <c r="V4363" i="1"/>
  <c r="V4362" i="1"/>
  <c r="V4361" i="1"/>
  <c r="V4360" i="1"/>
  <c r="V4359" i="1"/>
  <c r="V4358" i="1"/>
  <c r="V4357" i="1"/>
  <c r="V4356" i="1"/>
  <c r="V4355" i="1"/>
  <c r="V4354" i="1"/>
  <c r="V4353" i="1"/>
  <c r="V4352" i="1"/>
  <c r="V4351" i="1"/>
  <c r="V4350" i="1"/>
  <c r="V4349" i="1"/>
  <c r="V4348" i="1"/>
  <c r="V4347" i="1"/>
  <c r="V4346" i="1"/>
  <c r="V4345" i="1"/>
  <c r="V4344" i="1"/>
  <c r="V4343" i="1"/>
  <c r="V4342" i="1"/>
  <c r="V4341" i="1"/>
  <c r="V4340" i="1"/>
  <c r="V4339" i="1"/>
  <c r="V4338" i="1"/>
  <c r="V4337" i="1"/>
  <c r="V4336" i="1"/>
  <c r="V4335" i="1"/>
  <c r="V4334" i="1"/>
  <c r="V4333" i="1"/>
  <c r="V4332" i="1"/>
  <c r="V4331" i="1"/>
  <c r="V4330" i="1"/>
  <c r="V4329" i="1"/>
  <c r="V4328" i="1"/>
  <c r="V4327" i="1"/>
  <c r="V4326" i="1"/>
  <c r="V4325" i="1"/>
  <c r="V4324" i="1"/>
  <c r="V4323" i="1"/>
  <c r="V4322" i="1"/>
  <c r="V4321" i="1"/>
  <c r="V4320" i="1"/>
  <c r="V4319" i="1"/>
  <c r="V4318" i="1"/>
  <c r="V4317" i="1"/>
  <c r="V4316" i="1"/>
  <c r="V4315" i="1"/>
  <c r="V4314" i="1"/>
  <c r="V4313" i="1"/>
  <c r="V4312" i="1"/>
  <c r="V4311" i="1"/>
  <c r="V4310" i="1"/>
  <c r="V4309" i="1"/>
  <c r="V4308" i="1"/>
  <c r="V4307" i="1"/>
  <c r="V4306" i="1"/>
  <c r="V4305" i="1"/>
  <c r="V4304" i="1"/>
  <c r="V4303" i="1"/>
  <c r="V4302" i="1"/>
  <c r="V4301" i="1"/>
  <c r="V4300" i="1"/>
  <c r="V4299" i="1"/>
  <c r="V4298" i="1"/>
  <c r="V4297" i="1"/>
  <c r="V4296" i="1"/>
  <c r="V4295" i="1"/>
  <c r="V4294" i="1"/>
  <c r="V4293" i="1"/>
  <c r="V4292" i="1"/>
  <c r="V4291" i="1"/>
  <c r="V4290" i="1"/>
  <c r="V4289" i="1"/>
  <c r="V4288" i="1"/>
  <c r="V4287" i="1"/>
  <c r="V4286" i="1"/>
  <c r="V4285" i="1"/>
  <c r="V4284" i="1"/>
  <c r="V4283" i="1"/>
  <c r="V4282" i="1"/>
  <c r="V4281" i="1"/>
  <c r="V4280" i="1"/>
  <c r="V4279" i="1"/>
  <c r="V4278" i="1"/>
  <c r="V4277" i="1"/>
  <c r="V4276" i="1"/>
  <c r="V4275" i="1"/>
  <c r="V4274" i="1"/>
  <c r="V4273" i="1"/>
  <c r="V4272" i="1"/>
  <c r="V4271" i="1"/>
  <c r="V4270" i="1"/>
  <c r="V4269" i="1"/>
  <c r="V4268" i="1"/>
  <c r="V4267" i="1"/>
  <c r="V4266" i="1"/>
  <c r="V4265" i="1"/>
  <c r="V4264" i="1"/>
  <c r="V4263" i="1"/>
  <c r="V4262" i="1"/>
  <c r="V4261" i="1"/>
  <c r="V4260" i="1"/>
  <c r="V4259" i="1"/>
  <c r="V4258" i="1"/>
  <c r="V4257" i="1"/>
  <c r="V4256" i="1"/>
  <c r="V4255" i="1"/>
  <c r="V4254" i="1"/>
  <c r="V4253" i="1"/>
  <c r="V4252" i="1"/>
  <c r="V4251" i="1"/>
  <c r="V4250" i="1"/>
  <c r="V4249" i="1"/>
  <c r="V4248" i="1"/>
  <c r="V4247" i="1"/>
  <c r="V4246" i="1"/>
  <c r="V4245" i="1"/>
  <c r="V4244" i="1"/>
  <c r="V4243" i="1"/>
  <c r="V4242" i="1"/>
  <c r="V4241" i="1"/>
  <c r="V4240" i="1"/>
  <c r="V4239" i="1"/>
  <c r="V4238" i="1"/>
  <c r="V4237" i="1"/>
  <c r="V4236" i="1"/>
  <c r="V4235" i="1"/>
  <c r="V4234" i="1"/>
  <c r="V4233" i="1"/>
  <c r="V4232" i="1"/>
  <c r="V4231" i="1"/>
  <c r="V4230" i="1"/>
  <c r="V4229" i="1"/>
  <c r="V4228" i="1"/>
  <c r="V4227" i="1"/>
  <c r="V4226" i="1"/>
  <c r="V4225" i="1"/>
  <c r="V4224" i="1"/>
  <c r="V4223" i="1"/>
  <c r="V4222" i="1"/>
  <c r="V4221" i="1"/>
  <c r="V4220" i="1"/>
  <c r="V4219" i="1"/>
  <c r="V4218" i="1"/>
  <c r="V4217" i="1"/>
  <c r="V4216" i="1"/>
  <c r="V4215" i="1"/>
  <c r="V4214" i="1"/>
  <c r="V4213" i="1"/>
  <c r="V4212" i="1"/>
  <c r="V4211" i="1"/>
  <c r="V4210" i="1"/>
  <c r="V4209" i="1"/>
  <c r="V4208" i="1"/>
  <c r="V4207" i="1"/>
  <c r="V4206" i="1"/>
  <c r="V4205" i="1"/>
  <c r="V4204" i="1"/>
  <c r="V4203" i="1"/>
  <c r="V4202" i="1"/>
  <c r="V4201" i="1"/>
  <c r="V4200" i="1"/>
  <c r="V4199" i="1"/>
  <c r="V4198" i="1"/>
  <c r="V4197" i="1"/>
  <c r="V4196" i="1"/>
  <c r="V4195" i="1"/>
  <c r="V4194" i="1"/>
  <c r="V4193" i="1"/>
  <c r="V4192" i="1"/>
  <c r="V4191" i="1"/>
  <c r="V4190" i="1"/>
  <c r="V4189" i="1"/>
  <c r="V4188" i="1"/>
  <c r="V4187" i="1"/>
  <c r="V4186" i="1"/>
  <c r="V4185" i="1"/>
  <c r="V4184" i="1"/>
  <c r="V4183" i="1"/>
  <c r="V4182" i="1"/>
  <c r="V4181" i="1"/>
  <c r="V4180" i="1"/>
  <c r="V4179" i="1"/>
  <c r="V4178" i="1"/>
  <c r="V4177" i="1"/>
  <c r="V4176" i="1"/>
  <c r="V4175" i="1"/>
  <c r="V4174" i="1"/>
  <c r="V4173" i="1"/>
  <c r="V4172" i="1"/>
  <c r="V4171" i="1"/>
  <c r="V4170" i="1"/>
  <c r="V4169" i="1"/>
  <c r="V4168" i="1"/>
  <c r="V4167" i="1"/>
  <c r="V4166" i="1"/>
  <c r="V4165" i="1"/>
  <c r="V4164" i="1"/>
  <c r="V4163" i="1"/>
  <c r="V4162" i="1"/>
  <c r="V4161" i="1"/>
  <c r="V4160" i="1"/>
  <c r="V4159" i="1"/>
  <c r="V4158" i="1"/>
  <c r="V4157" i="1"/>
  <c r="V4156" i="1"/>
  <c r="V4155" i="1"/>
  <c r="V4154" i="1"/>
  <c r="V4153" i="1"/>
  <c r="V4152" i="1"/>
  <c r="V4151" i="1"/>
  <c r="V4150" i="1"/>
  <c r="V4149" i="1"/>
  <c r="V4148" i="1"/>
  <c r="V4147" i="1"/>
  <c r="V4146" i="1"/>
  <c r="V4145" i="1"/>
  <c r="V4144" i="1"/>
  <c r="V4143" i="1"/>
  <c r="V4142" i="1"/>
  <c r="V4141" i="1"/>
  <c r="V4140" i="1"/>
  <c r="V4139" i="1"/>
  <c r="V4138" i="1"/>
  <c r="V4137" i="1"/>
  <c r="V4136" i="1"/>
  <c r="V4135" i="1"/>
  <c r="V4134" i="1"/>
  <c r="V4133" i="1"/>
  <c r="V4132" i="1"/>
  <c r="V4131" i="1"/>
  <c r="V4130" i="1"/>
  <c r="V4129" i="1"/>
  <c r="V4128" i="1"/>
  <c r="V4127" i="1"/>
  <c r="V4126" i="1"/>
  <c r="V4125" i="1"/>
  <c r="V4124" i="1"/>
  <c r="V4123" i="1"/>
  <c r="V4122" i="1"/>
  <c r="V4121" i="1"/>
  <c r="V4120" i="1"/>
  <c r="V4119" i="1"/>
  <c r="V4118" i="1"/>
  <c r="V4117" i="1"/>
  <c r="V4116" i="1"/>
  <c r="V4115" i="1"/>
  <c r="V4114" i="1"/>
  <c r="V4113" i="1"/>
  <c r="V4112" i="1"/>
  <c r="V4111" i="1"/>
  <c r="V4110" i="1"/>
  <c r="V4109" i="1"/>
  <c r="V4108" i="1"/>
  <c r="V4107" i="1"/>
  <c r="V4106" i="1"/>
  <c r="V4105" i="1"/>
  <c r="V4104" i="1"/>
  <c r="V4103" i="1"/>
  <c r="V4102" i="1"/>
  <c r="V4101" i="1"/>
  <c r="V4100" i="1"/>
  <c r="V4099" i="1"/>
  <c r="V4098" i="1"/>
  <c r="V4097" i="1"/>
  <c r="V4096" i="1"/>
  <c r="V4095" i="1"/>
  <c r="V4094" i="1"/>
  <c r="V4093" i="1"/>
  <c r="V4092" i="1"/>
  <c r="V4091" i="1"/>
  <c r="V4090" i="1"/>
  <c r="V4089" i="1"/>
  <c r="V4088" i="1"/>
  <c r="V4087" i="1"/>
  <c r="V4086" i="1"/>
  <c r="V4085" i="1"/>
  <c r="V4084" i="1"/>
  <c r="V4083" i="1"/>
  <c r="V4082" i="1"/>
  <c r="V4081" i="1"/>
  <c r="V4080" i="1"/>
  <c r="V4079" i="1"/>
  <c r="V4078" i="1"/>
  <c r="V4077" i="1"/>
  <c r="V4076" i="1"/>
  <c r="V4075" i="1"/>
  <c r="V4074" i="1"/>
  <c r="V4073" i="1"/>
  <c r="V4072" i="1"/>
  <c r="V4071" i="1"/>
  <c r="V4070" i="1"/>
  <c r="V4069" i="1"/>
  <c r="V4068" i="1"/>
  <c r="V4067" i="1"/>
  <c r="V4066" i="1"/>
  <c r="V4065" i="1"/>
  <c r="V4064" i="1"/>
  <c r="V4063" i="1"/>
  <c r="V4062" i="1"/>
  <c r="V4061" i="1"/>
  <c r="V4060" i="1"/>
  <c r="V4059" i="1"/>
  <c r="V4058" i="1"/>
  <c r="V4057" i="1"/>
  <c r="V4056" i="1"/>
  <c r="V4055" i="1"/>
  <c r="V4054" i="1"/>
  <c r="V4053" i="1"/>
  <c r="V4052" i="1"/>
  <c r="V4051" i="1"/>
  <c r="V4050" i="1"/>
  <c r="V4049" i="1"/>
  <c r="V4048" i="1"/>
  <c r="V4047" i="1"/>
  <c r="V4046" i="1"/>
  <c r="V4045" i="1"/>
  <c r="V4044" i="1"/>
  <c r="V4043" i="1"/>
  <c r="V4042" i="1"/>
  <c r="V4041" i="1"/>
  <c r="V4040" i="1"/>
  <c r="V4039" i="1"/>
  <c r="V4038" i="1"/>
  <c r="V4037" i="1"/>
  <c r="V4036" i="1"/>
  <c r="V4035" i="1"/>
  <c r="V4034" i="1"/>
  <c r="V4033" i="1"/>
  <c r="V4032" i="1"/>
  <c r="V4031" i="1"/>
  <c r="V4030" i="1"/>
  <c r="V4029" i="1"/>
  <c r="V4028" i="1"/>
  <c r="V4027" i="1"/>
  <c r="V4026" i="1"/>
  <c r="V4025" i="1"/>
  <c r="V4024" i="1"/>
  <c r="V4023" i="1"/>
  <c r="V4022" i="1"/>
  <c r="V4021" i="1"/>
  <c r="V4020" i="1"/>
  <c r="V4019" i="1"/>
  <c r="V4018" i="1"/>
  <c r="V4017" i="1"/>
  <c r="V4016" i="1"/>
  <c r="V4015" i="1"/>
  <c r="V4014" i="1"/>
  <c r="V4013" i="1"/>
  <c r="V4012" i="1"/>
  <c r="V4011" i="1"/>
  <c r="V4010" i="1"/>
  <c r="V4009" i="1"/>
  <c r="V4008" i="1"/>
  <c r="V4007" i="1"/>
  <c r="V4006" i="1"/>
  <c r="V4005" i="1"/>
  <c r="V4004" i="1"/>
  <c r="V4003" i="1"/>
  <c r="V4002" i="1"/>
  <c r="V4001" i="1"/>
  <c r="V4000" i="1"/>
  <c r="V3999" i="1"/>
  <c r="V3998" i="1"/>
  <c r="V3997" i="1"/>
  <c r="V3996" i="1"/>
  <c r="V3995" i="1"/>
  <c r="V3994" i="1"/>
  <c r="V3993" i="1"/>
  <c r="V3992" i="1"/>
  <c r="V3991" i="1"/>
  <c r="V3990" i="1"/>
  <c r="V3989" i="1"/>
  <c r="V3988" i="1"/>
  <c r="V3987" i="1"/>
  <c r="V3986" i="1"/>
  <c r="V3985" i="1"/>
  <c r="V3984" i="1"/>
  <c r="V3983" i="1"/>
  <c r="V3982" i="1"/>
  <c r="V3981" i="1"/>
  <c r="V3980" i="1"/>
  <c r="V3979" i="1"/>
  <c r="V3978" i="1"/>
  <c r="V3977" i="1"/>
  <c r="V3976" i="1"/>
  <c r="V3975" i="1"/>
  <c r="V3974" i="1"/>
  <c r="V3973" i="1"/>
  <c r="V3972" i="1"/>
  <c r="V3971" i="1"/>
  <c r="V3970" i="1"/>
  <c r="V3969" i="1"/>
  <c r="V3968" i="1"/>
  <c r="V3967" i="1"/>
  <c r="V3966" i="1"/>
  <c r="V3965" i="1"/>
  <c r="V3964" i="1"/>
  <c r="V3963" i="1"/>
  <c r="V3962" i="1"/>
  <c r="V3961" i="1"/>
  <c r="V3960" i="1"/>
  <c r="V3959" i="1"/>
  <c r="V3958" i="1"/>
  <c r="V3957" i="1"/>
  <c r="V3956" i="1"/>
  <c r="V3955" i="1"/>
  <c r="V3954" i="1"/>
  <c r="V3953" i="1"/>
  <c r="V3952" i="1"/>
  <c r="V3951" i="1"/>
  <c r="V3950" i="1"/>
  <c r="V3949" i="1"/>
  <c r="V3948" i="1"/>
  <c r="V3947" i="1"/>
  <c r="V3946" i="1"/>
  <c r="V3945" i="1"/>
  <c r="V3944" i="1"/>
  <c r="V3943" i="1"/>
  <c r="V3942" i="1"/>
  <c r="V3941" i="1"/>
  <c r="V3940" i="1"/>
  <c r="V3939" i="1"/>
  <c r="V3938" i="1"/>
  <c r="V3937" i="1"/>
  <c r="V3936" i="1"/>
  <c r="V3935" i="1"/>
  <c r="V3934" i="1"/>
  <c r="V3933" i="1"/>
  <c r="V3932" i="1"/>
  <c r="V3931" i="1"/>
  <c r="V3930" i="1"/>
  <c r="V3929" i="1"/>
  <c r="V3928" i="1"/>
  <c r="V3927" i="1"/>
  <c r="V3926" i="1"/>
  <c r="V3925" i="1"/>
  <c r="V3924" i="1"/>
  <c r="V3923" i="1"/>
  <c r="V3922" i="1"/>
  <c r="V3921" i="1"/>
  <c r="V3920" i="1"/>
  <c r="V3919" i="1"/>
  <c r="V3918" i="1"/>
  <c r="V3917" i="1"/>
  <c r="V3916" i="1"/>
  <c r="V3915" i="1"/>
  <c r="V3914" i="1"/>
  <c r="V3913" i="1"/>
  <c r="V3912" i="1"/>
  <c r="V3911" i="1"/>
  <c r="V3910" i="1"/>
  <c r="V3909" i="1"/>
  <c r="V3908" i="1"/>
  <c r="V3907" i="1"/>
  <c r="V3906" i="1"/>
  <c r="V3905" i="1"/>
  <c r="V3904" i="1"/>
  <c r="V3903" i="1"/>
  <c r="V3902" i="1"/>
  <c r="V3901" i="1"/>
  <c r="V3900" i="1"/>
  <c r="V3899" i="1"/>
  <c r="V3898" i="1"/>
  <c r="V3897" i="1"/>
  <c r="V3896" i="1"/>
  <c r="V3895" i="1"/>
  <c r="V3894" i="1"/>
  <c r="V3893" i="1"/>
  <c r="V3892" i="1"/>
  <c r="V3891" i="1"/>
  <c r="V3890" i="1"/>
  <c r="V3889" i="1"/>
  <c r="V3888" i="1"/>
  <c r="V3887" i="1"/>
  <c r="V3886" i="1"/>
  <c r="V3885" i="1"/>
  <c r="V3884" i="1"/>
  <c r="V3883" i="1"/>
  <c r="V3882" i="1"/>
  <c r="V3881" i="1"/>
  <c r="V3880" i="1"/>
  <c r="V3879" i="1"/>
  <c r="V3878" i="1"/>
  <c r="V3877" i="1"/>
  <c r="V3876" i="1"/>
  <c r="V3875" i="1"/>
  <c r="V3874" i="1"/>
  <c r="V3873" i="1"/>
  <c r="V3872" i="1"/>
  <c r="V3871" i="1"/>
  <c r="V3870" i="1"/>
  <c r="V3869" i="1"/>
  <c r="V3868" i="1"/>
  <c r="V3867" i="1"/>
  <c r="V3866" i="1"/>
  <c r="V3865" i="1"/>
  <c r="V3864" i="1"/>
  <c r="V3863" i="1"/>
  <c r="V3862" i="1"/>
  <c r="V3861" i="1"/>
  <c r="V3860" i="1"/>
  <c r="V3859" i="1"/>
  <c r="V3858" i="1"/>
  <c r="V3857" i="1"/>
  <c r="V3856" i="1"/>
  <c r="V3855" i="1"/>
  <c r="V3854" i="1"/>
  <c r="V3853" i="1"/>
  <c r="V3852" i="1"/>
  <c r="V3851" i="1"/>
  <c r="V3850" i="1"/>
  <c r="V3849" i="1"/>
  <c r="V3848" i="1"/>
  <c r="V3847" i="1"/>
  <c r="V3846" i="1"/>
  <c r="V3845" i="1"/>
  <c r="V3844" i="1"/>
  <c r="V3843" i="1"/>
  <c r="V3842" i="1"/>
  <c r="V3841" i="1"/>
  <c r="V3840" i="1"/>
  <c r="V3839" i="1"/>
  <c r="V3838" i="1"/>
  <c r="V3837" i="1"/>
  <c r="V3836" i="1"/>
  <c r="V3835" i="1"/>
  <c r="V3834" i="1"/>
  <c r="V3833" i="1"/>
  <c r="V3832" i="1"/>
  <c r="V3831" i="1"/>
  <c r="V3830" i="1"/>
  <c r="V3829" i="1"/>
  <c r="V3828" i="1"/>
  <c r="V3827" i="1"/>
  <c r="V3826" i="1"/>
  <c r="V3825" i="1"/>
  <c r="V3824" i="1"/>
  <c r="V3823" i="1"/>
  <c r="V3822" i="1"/>
  <c r="V3821" i="1"/>
  <c r="V3820" i="1"/>
  <c r="V3819" i="1"/>
  <c r="V3818" i="1"/>
  <c r="V3817" i="1"/>
  <c r="V3816" i="1"/>
  <c r="V3815" i="1"/>
  <c r="V3814" i="1"/>
  <c r="V3813" i="1"/>
  <c r="V3812" i="1"/>
  <c r="V3811" i="1"/>
  <c r="V3810" i="1"/>
  <c r="V3809" i="1"/>
  <c r="V3808" i="1"/>
  <c r="V3807" i="1"/>
  <c r="V3806" i="1"/>
  <c r="V3805" i="1"/>
  <c r="V3804" i="1"/>
  <c r="V3803" i="1"/>
  <c r="V3802" i="1"/>
  <c r="V3801" i="1"/>
  <c r="V3800" i="1"/>
  <c r="V3799" i="1"/>
  <c r="V3798" i="1"/>
  <c r="V3797" i="1"/>
  <c r="V3796" i="1"/>
  <c r="V3795" i="1"/>
  <c r="V3794" i="1"/>
  <c r="V3793" i="1"/>
  <c r="V3792" i="1"/>
  <c r="V3791" i="1"/>
  <c r="V3790" i="1"/>
  <c r="V3789" i="1"/>
  <c r="V3788" i="1"/>
  <c r="V3787" i="1"/>
  <c r="V3786" i="1"/>
  <c r="V3785" i="1"/>
  <c r="V3784" i="1"/>
  <c r="V3783" i="1"/>
  <c r="V3782" i="1"/>
  <c r="V3781" i="1"/>
  <c r="V3780" i="1"/>
  <c r="V3779" i="1"/>
  <c r="V3778" i="1"/>
  <c r="V3777" i="1"/>
  <c r="V3776" i="1"/>
  <c r="V3775" i="1"/>
  <c r="V3774" i="1"/>
  <c r="V3773" i="1"/>
  <c r="V3772" i="1"/>
  <c r="V3771" i="1"/>
  <c r="V3770" i="1"/>
  <c r="V3769" i="1"/>
  <c r="V3768" i="1"/>
  <c r="V3767" i="1"/>
  <c r="V3766" i="1"/>
  <c r="V3765" i="1"/>
  <c r="V3764" i="1"/>
  <c r="V3763" i="1"/>
  <c r="V3762" i="1"/>
  <c r="V3761" i="1"/>
  <c r="V3760" i="1"/>
  <c r="V3759" i="1"/>
  <c r="V3758" i="1"/>
  <c r="V3757" i="1"/>
  <c r="V3756" i="1"/>
  <c r="V3755" i="1"/>
  <c r="V3754" i="1"/>
  <c r="V3753" i="1"/>
  <c r="V3752" i="1"/>
  <c r="V3751" i="1"/>
  <c r="V3750" i="1"/>
  <c r="V3749" i="1"/>
  <c r="V3748" i="1"/>
  <c r="V3747" i="1"/>
  <c r="V3746" i="1"/>
  <c r="V3745" i="1"/>
  <c r="V3744" i="1"/>
  <c r="V3743" i="1"/>
  <c r="V3742" i="1"/>
  <c r="V3741" i="1"/>
  <c r="V3740" i="1"/>
  <c r="V3739" i="1"/>
  <c r="V3738" i="1"/>
  <c r="V3737" i="1"/>
  <c r="V3736" i="1"/>
  <c r="V3735" i="1"/>
  <c r="V3734" i="1"/>
  <c r="V3733" i="1"/>
  <c r="V3732" i="1"/>
  <c r="V3731" i="1"/>
  <c r="V3730" i="1"/>
  <c r="V3729" i="1"/>
  <c r="V3728" i="1"/>
  <c r="V3727" i="1"/>
  <c r="V3726" i="1"/>
  <c r="V3725" i="1"/>
  <c r="V3724" i="1"/>
  <c r="V3723" i="1"/>
  <c r="V3722" i="1"/>
  <c r="V3721" i="1"/>
  <c r="V3720" i="1"/>
  <c r="V3719" i="1"/>
  <c r="V3718" i="1"/>
  <c r="V3717" i="1"/>
  <c r="V3716" i="1"/>
  <c r="V3715" i="1"/>
  <c r="V3714" i="1"/>
  <c r="V3713" i="1"/>
  <c r="V3712" i="1"/>
  <c r="V3711" i="1"/>
  <c r="V3710" i="1"/>
  <c r="V3709" i="1"/>
  <c r="V3708" i="1"/>
  <c r="V3707" i="1"/>
  <c r="V3706" i="1"/>
  <c r="V3705" i="1"/>
  <c r="V3704" i="1"/>
  <c r="V3703" i="1"/>
  <c r="V3702" i="1"/>
  <c r="V3701" i="1"/>
  <c r="V3700" i="1"/>
  <c r="V3699" i="1"/>
  <c r="V3698" i="1"/>
  <c r="V3697" i="1"/>
  <c r="V3696" i="1"/>
  <c r="V3695" i="1"/>
  <c r="V3694" i="1"/>
  <c r="V3693" i="1"/>
  <c r="V3692" i="1"/>
  <c r="V3691" i="1"/>
  <c r="V3690" i="1"/>
  <c r="V3689" i="1"/>
  <c r="V3688" i="1"/>
  <c r="V3687" i="1"/>
  <c r="V3686" i="1"/>
  <c r="V3685" i="1"/>
  <c r="V3684" i="1"/>
  <c r="V3683" i="1"/>
  <c r="V3682" i="1"/>
  <c r="V3681" i="1"/>
  <c r="V3680" i="1"/>
  <c r="V3679" i="1"/>
  <c r="V3678" i="1"/>
  <c r="V3677" i="1"/>
  <c r="V3676" i="1"/>
  <c r="V3675" i="1"/>
  <c r="V3674" i="1"/>
  <c r="V3673" i="1"/>
  <c r="V3672" i="1"/>
  <c r="V3671" i="1"/>
  <c r="V3670" i="1"/>
  <c r="V3669" i="1"/>
  <c r="V3668" i="1"/>
  <c r="V3667" i="1"/>
  <c r="V3666" i="1"/>
  <c r="V3665" i="1"/>
  <c r="V3664" i="1"/>
  <c r="V3663" i="1"/>
  <c r="V3662" i="1"/>
  <c r="V3661" i="1"/>
  <c r="V3660" i="1"/>
  <c r="V3659" i="1"/>
  <c r="V3658" i="1"/>
  <c r="V3657" i="1"/>
  <c r="V3656" i="1"/>
  <c r="V3655" i="1"/>
  <c r="V3654" i="1"/>
  <c r="V3653" i="1"/>
  <c r="V3652" i="1"/>
  <c r="V3651" i="1"/>
  <c r="V3650" i="1"/>
  <c r="V3649" i="1"/>
  <c r="V3648" i="1"/>
  <c r="V3647" i="1"/>
  <c r="V3646" i="1"/>
  <c r="V3645" i="1"/>
  <c r="V3644" i="1"/>
  <c r="V3643" i="1"/>
  <c r="V3642" i="1"/>
  <c r="V3641" i="1"/>
  <c r="V3640" i="1"/>
  <c r="V3639" i="1"/>
  <c r="V3638" i="1"/>
  <c r="V3637" i="1"/>
  <c r="V3636" i="1"/>
  <c r="V3635" i="1"/>
  <c r="V3634" i="1"/>
  <c r="V3633" i="1"/>
  <c r="V3632" i="1"/>
  <c r="V3631" i="1"/>
  <c r="V3630" i="1"/>
  <c r="V3629" i="1"/>
  <c r="V3628" i="1"/>
  <c r="V3627" i="1"/>
  <c r="V3626" i="1"/>
  <c r="V3625" i="1"/>
  <c r="V3624" i="1"/>
  <c r="V3623" i="1"/>
  <c r="V3622" i="1"/>
  <c r="V3621" i="1"/>
  <c r="V3620" i="1"/>
  <c r="V3619" i="1"/>
  <c r="V3618" i="1"/>
  <c r="V3617" i="1"/>
  <c r="V3616" i="1"/>
  <c r="V3615" i="1"/>
  <c r="V3614" i="1"/>
  <c r="V3613" i="1"/>
  <c r="V3612" i="1"/>
  <c r="V3611" i="1"/>
  <c r="V3610" i="1"/>
  <c r="V3609" i="1"/>
  <c r="V3608" i="1"/>
  <c r="V3607" i="1"/>
  <c r="V3606" i="1"/>
  <c r="V3605" i="1"/>
  <c r="V3604" i="1"/>
  <c r="V3603" i="1"/>
  <c r="V3602" i="1"/>
  <c r="V3601" i="1"/>
  <c r="V3600" i="1"/>
  <c r="V3599" i="1"/>
  <c r="V3598" i="1"/>
  <c r="V3597" i="1"/>
  <c r="V3596" i="1"/>
  <c r="V3595" i="1"/>
  <c r="V3594" i="1"/>
  <c r="V3593" i="1"/>
  <c r="V3592" i="1"/>
  <c r="V3591" i="1"/>
  <c r="V3590" i="1"/>
  <c r="V3589" i="1"/>
  <c r="V3588" i="1"/>
  <c r="V3587" i="1"/>
  <c r="V3586" i="1"/>
  <c r="V3585" i="1"/>
  <c r="V3584" i="1"/>
  <c r="V3583" i="1"/>
  <c r="V3582" i="1"/>
  <c r="V3581" i="1"/>
  <c r="V3580" i="1"/>
  <c r="V3579" i="1"/>
  <c r="V3578" i="1"/>
  <c r="V3577" i="1"/>
  <c r="V3576" i="1"/>
  <c r="V3575" i="1"/>
  <c r="V3574" i="1"/>
  <c r="V3573" i="1"/>
  <c r="V3572" i="1"/>
  <c r="V3571" i="1"/>
  <c r="V3570" i="1"/>
  <c r="V3569" i="1"/>
  <c r="V3568" i="1"/>
  <c r="V3567" i="1"/>
  <c r="V3566" i="1"/>
  <c r="V3565" i="1"/>
  <c r="V3564" i="1"/>
  <c r="V3563" i="1"/>
  <c r="V3562" i="1"/>
  <c r="V3561" i="1"/>
  <c r="V3560" i="1"/>
  <c r="V3559" i="1"/>
  <c r="V3558" i="1"/>
  <c r="V3557" i="1"/>
  <c r="V3556" i="1"/>
  <c r="V3555" i="1"/>
  <c r="V3554" i="1"/>
  <c r="V3553" i="1"/>
  <c r="V3552" i="1"/>
  <c r="V3551" i="1"/>
  <c r="V3550" i="1"/>
  <c r="V3549" i="1"/>
  <c r="V3548" i="1"/>
  <c r="V3547" i="1"/>
  <c r="V3546" i="1"/>
  <c r="V3545" i="1"/>
  <c r="V3544" i="1"/>
  <c r="V3543" i="1"/>
  <c r="V3542" i="1"/>
  <c r="V3541" i="1"/>
  <c r="V3540" i="1"/>
  <c r="V3539" i="1"/>
  <c r="V3538" i="1"/>
  <c r="V3537" i="1"/>
  <c r="V3536" i="1"/>
  <c r="V3535" i="1"/>
  <c r="V3534" i="1"/>
  <c r="V3533" i="1"/>
  <c r="V3532" i="1"/>
  <c r="V3531" i="1"/>
  <c r="V3530" i="1"/>
  <c r="V3529" i="1"/>
  <c r="V3528" i="1"/>
  <c r="V3527" i="1"/>
  <c r="V3526" i="1"/>
  <c r="V3525" i="1"/>
  <c r="V3524" i="1"/>
  <c r="V3523" i="1"/>
  <c r="V3522" i="1"/>
  <c r="V3521" i="1"/>
  <c r="V3520" i="1"/>
  <c r="V3519" i="1"/>
  <c r="V3518" i="1"/>
  <c r="V3517" i="1"/>
  <c r="V3516" i="1"/>
  <c r="V3515" i="1"/>
  <c r="V3514" i="1"/>
  <c r="V3513" i="1"/>
  <c r="V3512" i="1"/>
  <c r="V3511" i="1"/>
  <c r="V3510" i="1"/>
  <c r="V3509" i="1"/>
  <c r="V3508" i="1"/>
  <c r="V3507" i="1"/>
  <c r="V3506" i="1"/>
  <c r="V3505" i="1"/>
  <c r="V3504" i="1"/>
  <c r="V3503" i="1"/>
  <c r="V3502" i="1"/>
  <c r="V3501" i="1"/>
  <c r="V3500" i="1"/>
  <c r="V3499" i="1"/>
  <c r="V3498" i="1"/>
  <c r="V3497" i="1"/>
  <c r="V3496" i="1"/>
  <c r="V3495" i="1"/>
  <c r="V3494" i="1"/>
  <c r="V3493" i="1"/>
  <c r="V3492" i="1"/>
  <c r="V3491" i="1"/>
  <c r="V3490" i="1"/>
  <c r="V3489" i="1"/>
  <c r="V3488" i="1"/>
  <c r="V3487" i="1"/>
  <c r="V3486" i="1"/>
  <c r="V3485" i="1"/>
  <c r="V3484" i="1"/>
  <c r="V3483" i="1"/>
  <c r="V3482" i="1"/>
  <c r="V3481" i="1"/>
  <c r="V3480" i="1"/>
  <c r="V3479" i="1"/>
  <c r="V3478" i="1"/>
  <c r="V3477" i="1"/>
  <c r="V3476" i="1"/>
  <c r="V3475" i="1"/>
  <c r="V3474" i="1"/>
  <c r="V3473" i="1"/>
  <c r="V3472" i="1"/>
  <c r="V3471" i="1"/>
  <c r="V3470" i="1"/>
  <c r="V3469" i="1"/>
  <c r="V3468" i="1"/>
  <c r="V3467" i="1"/>
  <c r="V3466" i="1"/>
  <c r="V3465" i="1"/>
  <c r="V3464" i="1"/>
  <c r="V3463" i="1"/>
  <c r="V3462" i="1"/>
  <c r="V3461" i="1"/>
  <c r="V3460" i="1"/>
  <c r="V3459" i="1"/>
  <c r="V3458" i="1"/>
  <c r="V3457" i="1"/>
  <c r="V3456" i="1"/>
  <c r="V3455" i="1"/>
  <c r="V3454" i="1"/>
  <c r="V3453" i="1"/>
  <c r="V3452" i="1"/>
  <c r="V3451" i="1"/>
  <c r="V3450" i="1"/>
  <c r="V3449" i="1"/>
  <c r="V3448" i="1"/>
  <c r="V3447" i="1"/>
  <c r="V3446" i="1"/>
  <c r="V3445" i="1"/>
  <c r="V3444" i="1"/>
  <c r="V3443" i="1"/>
  <c r="V3442" i="1"/>
  <c r="V3441" i="1"/>
  <c r="V3440" i="1"/>
  <c r="V3439" i="1"/>
  <c r="V3438" i="1"/>
  <c r="V3437" i="1"/>
  <c r="V3436" i="1"/>
  <c r="V3435" i="1"/>
  <c r="V3434" i="1"/>
  <c r="V3433" i="1"/>
  <c r="V3432" i="1"/>
  <c r="V3431" i="1"/>
  <c r="V3430" i="1"/>
  <c r="V3429" i="1"/>
  <c r="V3428" i="1"/>
  <c r="V3427" i="1"/>
  <c r="V3426" i="1"/>
  <c r="V3425" i="1"/>
  <c r="V3424" i="1"/>
  <c r="V3423" i="1"/>
  <c r="V3422" i="1"/>
  <c r="V3421" i="1"/>
  <c r="V3420" i="1"/>
  <c r="V3419" i="1"/>
  <c r="V3418" i="1"/>
  <c r="V3417" i="1"/>
  <c r="V3416" i="1"/>
  <c r="V3415" i="1"/>
  <c r="V3414" i="1"/>
  <c r="V3413" i="1"/>
  <c r="V3412" i="1"/>
  <c r="V3411" i="1"/>
  <c r="V3410" i="1"/>
  <c r="V3409" i="1"/>
  <c r="V3408" i="1"/>
  <c r="V3407" i="1"/>
  <c r="V3406" i="1"/>
  <c r="V3405" i="1"/>
  <c r="V3404" i="1"/>
  <c r="V3403" i="1"/>
  <c r="V3402" i="1"/>
  <c r="V3401" i="1"/>
  <c r="V3400" i="1"/>
  <c r="V3399" i="1"/>
  <c r="V3398" i="1"/>
  <c r="V3397" i="1"/>
  <c r="V3396" i="1"/>
  <c r="V3395" i="1"/>
  <c r="V3394" i="1"/>
  <c r="V3393" i="1"/>
  <c r="V3392" i="1"/>
  <c r="V3391" i="1"/>
  <c r="V3390" i="1"/>
  <c r="V3389" i="1"/>
  <c r="V3388" i="1"/>
  <c r="V3387" i="1"/>
  <c r="V3386" i="1"/>
  <c r="V3385" i="1"/>
  <c r="V3384" i="1"/>
  <c r="V3383" i="1"/>
  <c r="V3382" i="1"/>
  <c r="V3381" i="1"/>
  <c r="V3380" i="1"/>
  <c r="V3379" i="1"/>
  <c r="V3378" i="1"/>
  <c r="V3377" i="1"/>
  <c r="V3376" i="1"/>
  <c r="V3375" i="1"/>
  <c r="V3374" i="1"/>
  <c r="V3373" i="1"/>
  <c r="V3372" i="1"/>
  <c r="V3371" i="1"/>
  <c r="V3370" i="1"/>
  <c r="V3369" i="1"/>
  <c r="V3368" i="1"/>
  <c r="V3367" i="1"/>
  <c r="V3366" i="1"/>
  <c r="V3365" i="1"/>
  <c r="V3364" i="1"/>
  <c r="V3363" i="1"/>
  <c r="V3362" i="1"/>
  <c r="V3361" i="1"/>
  <c r="V3360" i="1"/>
  <c r="V3359" i="1"/>
  <c r="V3358" i="1"/>
  <c r="V3357" i="1"/>
  <c r="V3356" i="1"/>
  <c r="V3355" i="1"/>
  <c r="V3354" i="1"/>
  <c r="V3353" i="1"/>
  <c r="V3352" i="1"/>
  <c r="V3351" i="1"/>
  <c r="V3350" i="1"/>
  <c r="V3349" i="1"/>
  <c r="V3348" i="1"/>
  <c r="V3347" i="1"/>
  <c r="V3346" i="1"/>
  <c r="V3345" i="1"/>
  <c r="V3344" i="1"/>
  <c r="V3343" i="1"/>
  <c r="V3342" i="1"/>
  <c r="V3341" i="1"/>
  <c r="V3340" i="1"/>
  <c r="V3339" i="1"/>
  <c r="V3338" i="1"/>
  <c r="V3337" i="1"/>
  <c r="V3336" i="1"/>
  <c r="V3335" i="1"/>
  <c r="V3334" i="1"/>
  <c r="V3333" i="1"/>
  <c r="V3332" i="1"/>
  <c r="V3331" i="1"/>
  <c r="V3330" i="1"/>
  <c r="V3329" i="1"/>
  <c r="V3328" i="1"/>
  <c r="V3327" i="1"/>
  <c r="V3326" i="1"/>
  <c r="V3325" i="1"/>
  <c r="V3324" i="1"/>
  <c r="V3323" i="1"/>
  <c r="V3322" i="1"/>
  <c r="V3321" i="1"/>
  <c r="V3320" i="1"/>
  <c r="V3319" i="1"/>
  <c r="V3318" i="1"/>
  <c r="V3317" i="1"/>
  <c r="V3316" i="1"/>
  <c r="V3315" i="1"/>
  <c r="V3314" i="1"/>
  <c r="V3313" i="1"/>
  <c r="V3312" i="1"/>
  <c r="V3311" i="1"/>
  <c r="V3310" i="1"/>
  <c r="V3309" i="1"/>
  <c r="V3308" i="1"/>
  <c r="V3307" i="1"/>
  <c r="V3306" i="1"/>
  <c r="V3305" i="1"/>
  <c r="V3304" i="1"/>
  <c r="V3303" i="1"/>
  <c r="V3302" i="1"/>
  <c r="V3301" i="1"/>
  <c r="V3300" i="1"/>
  <c r="V3299" i="1"/>
  <c r="V3298" i="1"/>
  <c r="V3297" i="1"/>
  <c r="V3296" i="1"/>
  <c r="V3295" i="1"/>
  <c r="V3294" i="1"/>
  <c r="V3293" i="1"/>
  <c r="V3292" i="1"/>
  <c r="V3291" i="1"/>
  <c r="V3290" i="1"/>
  <c r="V3289" i="1"/>
  <c r="V3288" i="1"/>
  <c r="V3287" i="1"/>
  <c r="V3286" i="1"/>
  <c r="V3285" i="1"/>
  <c r="V3284" i="1"/>
  <c r="V3283" i="1"/>
  <c r="V3282" i="1"/>
  <c r="V3281" i="1"/>
  <c r="V3280" i="1"/>
  <c r="V3279" i="1"/>
  <c r="V3278" i="1"/>
  <c r="V3277" i="1"/>
  <c r="V3276" i="1"/>
  <c r="V3275" i="1"/>
  <c r="V3274" i="1"/>
  <c r="V3273" i="1"/>
  <c r="V3272" i="1"/>
  <c r="V3271" i="1"/>
  <c r="V3270" i="1"/>
  <c r="V3269" i="1"/>
  <c r="V3268" i="1"/>
  <c r="V3267" i="1"/>
  <c r="V3266" i="1"/>
  <c r="V3265" i="1"/>
  <c r="V3264" i="1"/>
  <c r="V3263" i="1"/>
  <c r="V3262" i="1"/>
  <c r="V3261" i="1"/>
  <c r="V3260" i="1"/>
  <c r="V3259" i="1"/>
  <c r="V3258" i="1"/>
  <c r="V3257" i="1"/>
  <c r="V3256" i="1"/>
  <c r="V3255" i="1"/>
  <c r="V3254" i="1"/>
  <c r="V3253" i="1"/>
  <c r="V3252" i="1"/>
  <c r="V3251" i="1"/>
  <c r="V3250" i="1"/>
  <c r="V3249" i="1"/>
  <c r="V3248" i="1"/>
  <c r="V3247" i="1"/>
  <c r="V3246" i="1"/>
  <c r="V3245" i="1"/>
  <c r="V3244" i="1"/>
  <c r="V3243" i="1"/>
  <c r="V3242" i="1"/>
  <c r="V3241" i="1"/>
  <c r="V3240" i="1"/>
  <c r="V3239" i="1"/>
  <c r="V3238" i="1"/>
  <c r="V3237" i="1"/>
  <c r="V3236" i="1"/>
  <c r="V3235" i="1"/>
  <c r="V3234" i="1"/>
  <c r="V3233" i="1"/>
  <c r="V3232" i="1"/>
  <c r="V3231" i="1"/>
  <c r="V3230" i="1"/>
  <c r="V3229" i="1"/>
  <c r="V3228" i="1"/>
  <c r="V3227" i="1"/>
  <c r="V3226" i="1"/>
  <c r="V3225" i="1"/>
  <c r="V3224" i="1"/>
  <c r="V3223" i="1"/>
  <c r="V3222" i="1"/>
  <c r="V3221" i="1"/>
  <c r="V3220" i="1"/>
  <c r="V3219" i="1"/>
  <c r="V3218" i="1"/>
  <c r="V3217" i="1"/>
  <c r="V3216" i="1"/>
  <c r="V3215" i="1"/>
  <c r="V3214" i="1"/>
  <c r="V3213" i="1"/>
  <c r="V3212" i="1"/>
  <c r="V3211" i="1"/>
  <c r="V3210" i="1"/>
  <c r="V3209" i="1"/>
  <c r="V3208" i="1"/>
  <c r="V3207" i="1"/>
  <c r="V3206" i="1"/>
  <c r="V3205" i="1"/>
  <c r="V3204" i="1"/>
  <c r="V3203" i="1"/>
  <c r="V3202" i="1"/>
  <c r="V3201" i="1"/>
  <c r="V3200" i="1"/>
  <c r="V3199" i="1"/>
  <c r="V3198" i="1"/>
  <c r="V3197" i="1"/>
  <c r="V3196" i="1"/>
  <c r="V3195" i="1"/>
  <c r="V3194" i="1"/>
  <c r="V3193" i="1"/>
  <c r="V3192" i="1"/>
  <c r="V3191" i="1"/>
  <c r="V3190" i="1"/>
  <c r="V3189" i="1"/>
  <c r="V3188" i="1"/>
  <c r="V3187" i="1"/>
  <c r="V3186" i="1"/>
  <c r="V3185" i="1"/>
  <c r="V3184" i="1"/>
  <c r="V3183" i="1"/>
  <c r="V3182" i="1"/>
  <c r="V3181" i="1"/>
  <c r="V3180" i="1"/>
  <c r="V3179" i="1"/>
  <c r="V3178" i="1"/>
  <c r="V3177" i="1"/>
  <c r="V3176" i="1"/>
  <c r="V3175" i="1"/>
  <c r="V3174" i="1"/>
  <c r="V3173" i="1"/>
  <c r="V3172" i="1"/>
  <c r="V3171" i="1"/>
  <c r="V3170" i="1"/>
  <c r="V3169" i="1"/>
  <c r="V3168" i="1"/>
  <c r="V3167" i="1"/>
  <c r="V3166" i="1"/>
  <c r="V3165" i="1"/>
  <c r="V3164" i="1"/>
  <c r="V3163" i="1"/>
  <c r="V3162" i="1"/>
  <c r="V3161" i="1"/>
  <c r="V3160" i="1"/>
  <c r="V3159" i="1"/>
  <c r="V3158" i="1"/>
  <c r="V3157" i="1"/>
  <c r="V3156" i="1"/>
  <c r="V3155" i="1"/>
  <c r="V3154" i="1"/>
  <c r="V3153" i="1"/>
  <c r="V3152" i="1"/>
  <c r="V3151" i="1"/>
  <c r="V3150" i="1"/>
  <c r="V3149" i="1"/>
  <c r="V3148" i="1"/>
  <c r="V3147" i="1"/>
  <c r="V3146" i="1"/>
  <c r="V3145" i="1"/>
  <c r="V3144" i="1"/>
  <c r="V3143" i="1"/>
  <c r="V3142" i="1"/>
  <c r="V3141" i="1"/>
  <c r="V3140" i="1"/>
  <c r="V3139" i="1"/>
  <c r="V3138" i="1"/>
  <c r="V3137" i="1"/>
  <c r="V3136" i="1"/>
  <c r="V3135" i="1"/>
  <c r="V3134" i="1"/>
  <c r="V3133" i="1"/>
  <c r="V3132" i="1"/>
  <c r="V3131" i="1"/>
  <c r="V3130" i="1"/>
  <c r="V3129" i="1"/>
  <c r="V3128" i="1"/>
  <c r="V3127" i="1"/>
  <c r="V3126" i="1"/>
  <c r="V3125" i="1"/>
  <c r="V3124" i="1"/>
  <c r="V3123" i="1"/>
  <c r="V3122" i="1"/>
  <c r="V3121" i="1"/>
  <c r="V3120" i="1"/>
  <c r="V3119" i="1"/>
  <c r="V3118" i="1"/>
  <c r="V3117" i="1"/>
  <c r="V3116" i="1"/>
  <c r="V3115" i="1"/>
  <c r="V3114" i="1"/>
  <c r="V3113" i="1"/>
  <c r="V3112" i="1"/>
  <c r="V3111" i="1"/>
  <c r="V3110" i="1"/>
  <c r="V3109" i="1"/>
  <c r="V3108" i="1"/>
  <c r="V3107" i="1"/>
  <c r="V3106" i="1"/>
  <c r="V3105" i="1"/>
  <c r="V3104" i="1"/>
  <c r="V3103" i="1"/>
  <c r="V3102" i="1"/>
  <c r="V3101" i="1"/>
  <c r="V3100" i="1"/>
  <c r="V3099" i="1"/>
  <c r="V3098" i="1"/>
  <c r="V3097" i="1"/>
  <c r="V3096" i="1"/>
  <c r="V3095" i="1"/>
  <c r="V3094" i="1"/>
  <c r="V3093" i="1"/>
  <c r="V3092" i="1"/>
  <c r="V3091" i="1"/>
  <c r="V3090" i="1"/>
  <c r="V3089" i="1"/>
  <c r="V3088" i="1"/>
  <c r="V3087" i="1"/>
  <c r="V3086" i="1"/>
  <c r="V3085" i="1"/>
  <c r="V3084" i="1"/>
  <c r="V3083" i="1"/>
  <c r="V3082" i="1"/>
  <c r="V3081" i="1"/>
  <c r="V3080" i="1"/>
  <c r="V3079" i="1"/>
  <c r="V3078" i="1"/>
  <c r="V3077" i="1"/>
  <c r="V3076" i="1"/>
  <c r="V3075" i="1"/>
  <c r="V3074" i="1"/>
  <c r="V3073" i="1"/>
  <c r="V3072" i="1"/>
  <c r="V3071" i="1"/>
  <c r="V3070" i="1"/>
  <c r="V3069" i="1"/>
  <c r="V3068" i="1"/>
  <c r="V3067" i="1"/>
  <c r="V3066" i="1"/>
  <c r="V3065" i="1"/>
  <c r="V3064" i="1"/>
  <c r="V3063" i="1"/>
  <c r="V3062" i="1"/>
  <c r="V3061" i="1"/>
  <c r="V3060" i="1"/>
  <c r="V3059" i="1"/>
  <c r="V3058" i="1"/>
  <c r="V3057" i="1"/>
  <c r="V3056" i="1"/>
  <c r="V3055" i="1"/>
  <c r="V3054" i="1"/>
  <c r="V3053" i="1"/>
  <c r="V3052" i="1"/>
  <c r="V3051" i="1"/>
  <c r="V3050" i="1"/>
  <c r="V3049" i="1"/>
  <c r="V3048" i="1"/>
  <c r="V3047" i="1"/>
  <c r="V3046" i="1"/>
  <c r="V3045" i="1"/>
  <c r="V3044" i="1"/>
  <c r="V3043" i="1"/>
  <c r="V3042" i="1"/>
  <c r="V3041" i="1"/>
  <c r="V3040" i="1"/>
  <c r="V3039" i="1"/>
  <c r="V3038" i="1"/>
  <c r="V3037" i="1"/>
  <c r="V3036" i="1"/>
  <c r="V3035" i="1"/>
  <c r="V3034" i="1"/>
  <c r="V3033" i="1"/>
  <c r="V3032" i="1"/>
  <c r="V3031" i="1"/>
  <c r="V3030" i="1"/>
  <c r="V3029" i="1"/>
  <c r="V3028" i="1"/>
  <c r="V3027" i="1"/>
  <c r="V3026" i="1"/>
  <c r="V3025" i="1"/>
  <c r="V3024" i="1"/>
  <c r="V3023" i="1"/>
  <c r="V3022" i="1"/>
  <c r="V3021" i="1"/>
  <c r="V3020" i="1"/>
  <c r="V3019" i="1"/>
  <c r="V3018" i="1"/>
  <c r="V3017" i="1"/>
  <c r="V3016" i="1"/>
  <c r="V3015" i="1"/>
  <c r="V3014" i="1"/>
  <c r="V3013" i="1"/>
  <c r="V3012" i="1"/>
  <c r="V3011" i="1"/>
  <c r="V3010" i="1"/>
  <c r="V3009" i="1"/>
  <c r="V3008" i="1"/>
  <c r="V3007" i="1"/>
  <c r="V3006" i="1"/>
  <c r="V3005" i="1"/>
  <c r="V3004" i="1"/>
  <c r="V3003" i="1"/>
  <c r="V3002" i="1"/>
  <c r="V3001" i="1"/>
  <c r="V3000" i="1"/>
  <c r="V2999" i="1"/>
  <c r="V2998" i="1"/>
  <c r="V2997" i="1"/>
  <c r="V2996" i="1"/>
  <c r="V2995" i="1"/>
  <c r="V2994" i="1"/>
  <c r="V2993" i="1"/>
  <c r="V2992" i="1"/>
  <c r="V2991" i="1"/>
  <c r="V2990" i="1"/>
  <c r="V2989" i="1"/>
  <c r="V2988" i="1"/>
  <c r="V2987" i="1"/>
  <c r="V2986" i="1"/>
  <c r="V2985" i="1"/>
  <c r="V2984" i="1"/>
  <c r="V2983" i="1"/>
  <c r="V2982" i="1"/>
  <c r="V2981" i="1"/>
  <c r="V2980" i="1"/>
  <c r="V2979" i="1"/>
  <c r="V2978" i="1"/>
  <c r="V2977" i="1"/>
  <c r="V2976" i="1"/>
  <c r="V2975" i="1"/>
  <c r="V2974" i="1"/>
  <c r="V2973" i="1"/>
  <c r="V2972" i="1"/>
  <c r="V2971" i="1"/>
  <c r="V2970" i="1"/>
  <c r="V2969" i="1"/>
  <c r="V2968" i="1"/>
  <c r="V2967" i="1"/>
  <c r="V2966" i="1"/>
  <c r="V2965" i="1"/>
  <c r="V2964" i="1"/>
  <c r="V2963" i="1"/>
  <c r="V2962" i="1"/>
  <c r="V2961" i="1"/>
  <c r="V2960" i="1"/>
  <c r="V2959" i="1"/>
  <c r="V2958" i="1"/>
  <c r="V2957" i="1"/>
  <c r="V2956" i="1"/>
  <c r="V2955" i="1"/>
  <c r="V2954" i="1"/>
  <c r="V2953" i="1"/>
  <c r="V2952" i="1"/>
  <c r="V2951" i="1"/>
  <c r="V2950" i="1"/>
  <c r="V2949" i="1"/>
  <c r="V2948" i="1"/>
  <c r="V2947" i="1"/>
  <c r="V2946" i="1"/>
  <c r="V2945" i="1"/>
  <c r="V2944" i="1"/>
  <c r="V2943" i="1"/>
  <c r="V2942" i="1"/>
  <c r="V2941" i="1"/>
  <c r="V2940" i="1"/>
  <c r="V2939" i="1"/>
  <c r="V2938" i="1"/>
  <c r="V2937" i="1"/>
  <c r="V2936" i="1"/>
  <c r="V2935" i="1"/>
  <c r="V2934" i="1"/>
  <c r="V2933" i="1"/>
  <c r="V2932" i="1"/>
  <c r="V2931" i="1"/>
  <c r="V2930" i="1"/>
  <c r="V2929" i="1"/>
  <c r="V2928" i="1"/>
  <c r="V2927" i="1"/>
  <c r="V2926" i="1"/>
  <c r="V2925" i="1"/>
  <c r="V2924" i="1"/>
  <c r="V2923" i="1"/>
  <c r="V2922" i="1"/>
  <c r="V2921" i="1"/>
  <c r="V2920" i="1"/>
  <c r="V2919" i="1"/>
  <c r="V2918" i="1"/>
  <c r="V2917" i="1"/>
  <c r="V2916" i="1"/>
  <c r="V2915" i="1"/>
  <c r="V2914" i="1"/>
  <c r="V2913" i="1"/>
  <c r="V2912" i="1"/>
  <c r="V2911" i="1"/>
  <c r="V2910" i="1"/>
  <c r="V2909" i="1"/>
  <c r="V2908" i="1"/>
  <c r="V2907" i="1"/>
  <c r="V2906" i="1"/>
  <c r="V2905" i="1"/>
  <c r="V2904" i="1"/>
  <c r="V2903" i="1"/>
  <c r="V2902" i="1"/>
  <c r="V2901" i="1"/>
  <c r="V2900" i="1"/>
  <c r="V2899" i="1"/>
  <c r="V2898" i="1"/>
  <c r="V2897" i="1"/>
  <c r="V2896" i="1"/>
  <c r="V2895" i="1"/>
  <c r="V2894" i="1"/>
  <c r="V2893" i="1"/>
  <c r="V2892" i="1"/>
  <c r="V2891" i="1"/>
  <c r="V2890" i="1"/>
  <c r="V2889" i="1"/>
  <c r="V2888" i="1"/>
  <c r="V2887" i="1"/>
  <c r="V2886" i="1"/>
  <c r="V2885" i="1"/>
  <c r="V2884" i="1"/>
  <c r="V2883" i="1"/>
  <c r="V2882" i="1"/>
  <c r="V2881" i="1"/>
  <c r="V2880" i="1"/>
  <c r="V2879" i="1"/>
  <c r="V2878" i="1"/>
  <c r="V2877" i="1"/>
  <c r="V2876" i="1"/>
  <c r="V2875" i="1"/>
  <c r="V2874" i="1"/>
  <c r="V2873" i="1"/>
  <c r="V2872" i="1"/>
  <c r="V2871" i="1"/>
  <c r="V2870" i="1"/>
  <c r="V2869" i="1"/>
  <c r="V2868" i="1"/>
  <c r="V2867" i="1"/>
  <c r="V2866" i="1"/>
  <c r="V2865" i="1"/>
  <c r="V2864" i="1"/>
  <c r="V2863" i="1"/>
  <c r="V2862" i="1"/>
  <c r="V2861" i="1"/>
  <c r="V2860" i="1"/>
  <c r="V2859" i="1"/>
  <c r="V2858" i="1"/>
  <c r="V2857" i="1"/>
  <c r="V2856" i="1"/>
  <c r="V2855" i="1"/>
  <c r="V2854" i="1"/>
  <c r="V2853" i="1"/>
  <c r="V2852" i="1"/>
  <c r="V2851" i="1"/>
  <c r="V2850" i="1"/>
  <c r="V2849" i="1"/>
  <c r="V2848" i="1"/>
  <c r="V2847" i="1"/>
  <c r="V2846" i="1"/>
  <c r="V2845" i="1"/>
  <c r="V2844" i="1"/>
  <c r="V2843" i="1"/>
  <c r="V2842" i="1"/>
  <c r="V2841" i="1"/>
  <c r="V2840" i="1"/>
  <c r="V2839" i="1"/>
  <c r="V2838" i="1"/>
  <c r="V2837" i="1"/>
  <c r="V2836" i="1"/>
  <c r="V2835" i="1"/>
  <c r="V2834" i="1"/>
  <c r="V2833" i="1"/>
  <c r="V2832" i="1"/>
  <c r="V2831" i="1"/>
  <c r="V2830" i="1"/>
  <c r="V2829" i="1"/>
  <c r="V2828" i="1"/>
  <c r="V2827" i="1"/>
  <c r="V2826" i="1"/>
  <c r="V2825" i="1"/>
  <c r="V2824" i="1"/>
  <c r="V2823" i="1"/>
  <c r="V2822" i="1"/>
  <c r="V2821" i="1"/>
  <c r="V2820" i="1"/>
  <c r="V2819" i="1"/>
  <c r="V2818" i="1"/>
  <c r="V2817" i="1"/>
  <c r="V2816" i="1"/>
  <c r="V2815" i="1"/>
  <c r="V2814" i="1"/>
  <c r="V2813" i="1"/>
  <c r="V2812" i="1"/>
  <c r="V2811" i="1"/>
  <c r="V2810" i="1"/>
  <c r="V2809" i="1"/>
  <c r="V2808" i="1"/>
  <c r="V2807" i="1"/>
  <c r="V2806" i="1"/>
  <c r="V2805" i="1"/>
  <c r="V2804" i="1"/>
  <c r="V2803" i="1"/>
  <c r="V2802" i="1"/>
  <c r="V2801" i="1"/>
  <c r="V2800" i="1"/>
  <c r="V2799" i="1"/>
  <c r="V2798" i="1"/>
  <c r="V2797" i="1"/>
  <c r="V2796" i="1"/>
  <c r="V2795" i="1"/>
  <c r="V2794" i="1"/>
  <c r="V2793" i="1"/>
  <c r="V2792" i="1"/>
  <c r="V2791" i="1"/>
  <c r="V2790" i="1"/>
  <c r="V2789" i="1"/>
  <c r="V2788" i="1"/>
  <c r="V2787" i="1"/>
  <c r="V2786" i="1"/>
  <c r="V2785" i="1"/>
  <c r="V2784" i="1"/>
  <c r="V2783" i="1"/>
  <c r="V2782" i="1"/>
  <c r="V2781" i="1"/>
  <c r="V2780" i="1"/>
  <c r="V2779" i="1"/>
  <c r="V2778" i="1"/>
  <c r="V2777" i="1"/>
  <c r="V2776" i="1"/>
  <c r="V2775" i="1"/>
  <c r="V2774" i="1"/>
  <c r="V2773" i="1"/>
  <c r="V2772" i="1"/>
  <c r="V2771" i="1"/>
  <c r="V2770" i="1"/>
  <c r="V2769" i="1"/>
  <c r="V2768" i="1"/>
  <c r="V2767" i="1"/>
  <c r="V2766" i="1"/>
  <c r="V2765" i="1"/>
  <c r="V2764" i="1"/>
  <c r="V2763" i="1"/>
  <c r="V2762" i="1"/>
  <c r="V2761" i="1"/>
  <c r="V2760" i="1"/>
  <c r="V2759" i="1"/>
  <c r="V2758" i="1"/>
  <c r="V2757" i="1"/>
  <c r="V2756" i="1"/>
  <c r="V2755" i="1"/>
  <c r="V2754" i="1"/>
  <c r="V2753" i="1"/>
  <c r="V2752" i="1"/>
  <c r="V2751" i="1"/>
  <c r="V2750" i="1"/>
  <c r="V2749" i="1"/>
  <c r="V2748" i="1"/>
  <c r="V2747" i="1"/>
  <c r="V2746" i="1"/>
  <c r="V2745" i="1"/>
  <c r="V2744" i="1"/>
  <c r="V2743" i="1"/>
  <c r="V2742" i="1"/>
  <c r="V2741" i="1"/>
  <c r="V2740" i="1"/>
  <c r="V2739" i="1"/>
  <c r="V2738" i="1"/>
  <c r="V2737" i="1"/>
  <c r="V2736" i="1"/>
  <c r="V2735" i="1"/>
  <c r="V2734" i="1"/>
  <c r="V2733" i="1"/>
  <c r="V2732" i="1"/>
  <c r="V2731" i="1"/>
  <c r="V2730" i="1"/>
  <c r="V2729" i="1"/>
  <c r="V2728" i="1"/>
  <c r="V2727" i="1"/>
  <c r="V2726" i="1"/>
  <c r="V2725" i="1"/>
  <c r="V2724" i="1"/>
  <c r="V2723" i="1"/>
  <c r="V2722" i="1"/>
  <c r="V2721" i="1"/>
  <c r="V2720" i="1"/>
  <c r="V2719" i="1"/>
  <c r="V2718" i="1"/>
  <c r="V2717" i="1"/>
  <c r="V2716" i="1"/>
  <c r="V2715" i="1"/>
  <c r="V2714" i="1"/>
  <c r="V2713" i="1"/>
  <c r="V2712" i="1"/>
  <c r="V2711" i="1"/>
  <c r="V2710" i="1"/>
  <c r="V2709" i="1"/>
  <c r="V2708" i="1"/>
  <c r="V2707" i="1"/>
  <c r="V2706" i="1"/>
  <c r="V2705" i="1"/>
  <c r="V2704" i="1"/>
  <c r="V2703" i="1"/>
  <c r="V2702" i="1"/>
  <c r="V2701" i="1"/>
  <c r="V2700" i="1"/>
  <c r="V2699" i="1"/>
  <c r="V2698" i="1"/>
  <c r="V2697" i="1"/>
  <c r="V2696" i="1"/>
  <c r="V2695" i="1"/>
  <c r="V2694" i="1"/>
  <c r="V2693" i="1"/>
  <c r="V2692" i="1"/>
  <c r="V2691" i="1"/>
  <c r="V2690" i="1"/>
  <c r="V2689" i="1"/>
  <c r="V2688" i="1"/>
  <c r="V2687" i="1"/>
  <c r="V2686" i="1"/>
  <c r="V2685" i="1"/>
  <c r="V2684" i="1"/>
  <c r="V2683" i="1"/>
  <c r="V2682" i="1"/>
  <c r="V2681" i="1"/>
  <c r="V2680" i="1"/>
  <c r="V2679" i="1"/>
  <c r="V2678" i="1"/>
  <c r="V2677" i="1"/>
  <c r="V2676" i="1"/>
  <c r="V2675" i="1"/>
  <c r="V2674" i="1"/>
  <c r="V2673" i="1"/>
  <c r="V2672" i="1"/>
  <c r="V2671" i="1"/>
  <c r="V2670" i="1"/>
  <c r="V2669" i="1"/>
  <c r="V2668" i="1"/>
  <c r="V2667" i="1"/>
  <c r="V2666" i="1"/>
  <c r="V2665" i="1"/>
  <c r="V2664" i="1"/>
  <c r="V2663" i="1"/>
  <c r="V2662" i="1"/>
  <c r="V2661" i="1"/>
  <c r="V2660" i="1"/>
  <c r="V2659" i="1"/>
  <c r="V2658" i="1"/>
  <c r="V2657" i="1"/>
  <c r="V2656" i="1"/>
  <c r="V2655" i="1"/>
  <c r="V2654" i="1"/>
  <c r="V2653" i="1"/>
  <c r="V2652" i="1"/>
  <c r="V2651" i="1"/>
  <c r="V2650" i="1"/>
  <c r="V2649" i="1"/>
  <c r="V2648" i="1"/>
  <c r="V2647" i="1"/>
  <c r="V2646" i="1"/>
  <c r="V2645" i="1"/>
  <c r="V2644" i="1"/>
  <c r="V2643" i="1"/>
  <c r="V2642" i="1"/>
  <c r="V2641" i="1"/>
  <c r="V2640" i="1"/>
  <c r="V2639" i="1"/>
  <c r="V2638" i="1"/>
  <c r="V2637" i="1"/>
  <c r="V2636" i="1"/>
  <c r="V2635" i="1"/>
  <c r="V2634" i="1"/>
  <c r="V2633" i="1"/>
  <c r="V2632" i="1"/>
  <c r="V2631" i="1"/>
  <c r="V2630" i="1"/>
  <c r="V2629" i="1"/>
  <c r="V2628" i="1"/>
  <c r="V2627" i="1"/>
  <c r="V2626" i="1"/>
  <c r="V2625" i="1"/>
  <c r="V2624" i="1"/>
  <c r="V2623" i="1"/>
  <c r="V2622" i="1"/>
  <c r="V2621" i="1"/>
  <c r="V2620" i="1"/>
  <c r="V2619" i="1"/>
  <c r="V2618" i="1"/>
  <c r="V2617" i="1"/>
  <c r="V2616" i="1"/>
  <c r="V2615" i="1"/>
  <c r="V2614" i="1"/>
  <c r="V2613" i="1"/>
  <c r="V2612" i="1"/>
  <c r="V2611" i="1"/>
  <c r="V2610" i="1"/>
  <c r="V2609" i="1"/>
  <c r="V2608" i="1"/>
  <c r="V2607" i="1"/>
  <c r="V2606" i="1"/>
  <c r="V2605" i="1"/>
  <c r="V2604" i="1"/>
  <c r="V2603" i="1"/>
  <c r="V2602" i="1"/>
  <c r="V2601" i="1"/>
  <c r="V2600" i="1"/>
  <c r="V2599" i="1"/>
  <c r="V2598" i="1"/>
  <c r="V2597" i="1"/>
  <c r="V2596" i="1"/>
  <c r="V2595" i="1"/>
  <c r="V2594" i="1"/>
  <c r="V2593" i="1"/>
  <c r="V2592" i="1"/>
  <c r="V2591" i="1"/>
  <c r="V2590" i="1"/>
  <c r="V2589" i="1"/>
  <c r="V2588" i="1"/>
  <c r="V2587" i="1"/>
  <c r="V2586" i="1"/>
  <c r="V2585" i="1"/>
  <c r="V2584" i="1"/>
  <c r="V2583" i="1"/>
  <c r="V2582" i="1"/>
  <c r="V2581" i="1"/>
  <c r="V2580" i="1"/>
  <c r="V2579" i="1"/>
  <c r="V2578" i="1"/>
  <c r="V2577" i="1"/>
  <c r="V2576" i="1"/>
  <c r="V2575" i="1"/>
  <c r="V2574" i="1"/>
  <c r="V2573" i="1"/>
  <c r="V2572" i="1"/>
  <c r="V2571" i="1"/>
  <c r="V2570" i="1"/>
  <c r="V2569" i="1"/>
  <c r="V2568" i="1"/>
  <c r="V2567" i="1"/>
  <c r="V2566" i="1"/>
  <c r="V2565" i="1"/>
  <c r="V2564" i="1"/>
  <c r="V2563" i="1"/>
  <c r="V2562" i="1"/>
  <c r="V2561" i="1"/>
  <c r="V2560" i="1"/>
  <c r="V2559" i="1"/>
  <c r="V2558" i="1"/>
  <c r="V2557" i="1"/>
  <c r="V2556" i="1"/>
  <c r="V2555" i="1"/>
  <c r="V2554" i="1"/>
  <c r="V2553" i="1"/>
  <c r="V2552" i="1"/>
  <c r="V2551" i="1"/>
  <c r="V2550" i="1"/>
  <c r="V2549" i="1"/>
  <c r="V2548" i="1"/>
  <c r="V2547" i="1"/>
  <c r="V2546" i="1"/>
  <c r="V2545" i="1"/>
  <c r="V2544" i="1"/>
  <c r="V2543" i="1"/>
  <c r="V2542" i="1"/>
  <c r="V2541" i="1"/>
  <c r="V2540" i="1"/>
  <c r="V2539" i="1"/>
  <c r="V2538" i="1"/>
  <c r="V2537" i="1"/>
  <c r="V2536" i="1"/>
  <c r="V2535" i="1"/>
  <c r="V2534" i="1"/>
  <c r="V2533" i="1"/>
  <c r="V2532" i="1"/>
  <c r="V2531" i="1"/>
  <c r="V2530" i="1"/>
  <c r="V2529" i="1"/>
  <c r="V2528" i="1"/>
  <c r="V2527" i="1"/>
  <c r="V2526" i="1"/>
  <c r="V2525" i="1"/>
  <c r="V2524" i="1"/>
  <c r="V2523" i="1"/>
  <c r="V2522" i="1"/>
  <c r="V2521" i="1"/>
  <c r="V2520" i="1"/>
  <c r="V2519" i="1"/>
  <c r="V2518" i="1"/>
  <c r="V2517" i="1"/>
  <c r="V2516" i="1"/>
  <c r="V2515" i="1"/>
  <c r="V2514" i="1"/>
  <c r="V2513" i="1"/>
  <c r="V2512" i="1"/>
  <c r="V2511" i="1"/>
  <c r="V2510" i="1"/>
  <c r="V2509" i="1"/>
  <c r="V2508" i="1"/>
  <c r="V2507" i="1"/>
  <c r="V2506" i="1"/>
  <c r="V2505" i="1"/>
  <c r="V2504" i="1"/>
  <c r="V2503" i="1"/>
  <c r="V2502" i="1"/>
  <c r="V2501" i="1"/>
  <c r="V2500" i="1"/>
  <c r="V2499" i="1"/>
  <c r="V2498" i="1"/>
  <c r="V2497" i="1"/>
  <c r="V2496" i="1"/>
  <c r="V2495" i="1"/>
  <c r="V2494" i="1"/>
  <c r="V2493" i="1"/>
  <c r="V2492" i="1"/>
  <c r="V2491" i="1"/>
  <c r="V2490" i="1"/>
  <c r="V2489" i="1"/>
  <c r="V2488" i="1"/>
  <c r="V2487" i="1"/>
  <c r="V2486" i="1"/>
  <c r="V2485" i="1"/>
  <c r="V2484" i="1"/>
  <c r="V2483" i="1"/>
  <c r="V2482" i="1"/>
  <c r="V2481" i="1"/>
  <c r="V2480" i="1"/>
  <c r="V2479" i="1"/>
  <c r="V2478" i="1"/>
  <c r="V2477" i="1"/>
  <c r="V2476" i="1"/>
  <c r="V2475" i="1"/>
  <c r="V2474" i="1"/>
  <c r="V2473" i="1"/>
  <c r="V2472" i="1"/>
  <c r="V2471" i="1"/>
  <c r="V2470" i="1"/>
  <c r="V2469" i="1"/>
  <c r="V2468" i="1"/>
  <c r="V2467" i="1"/>
  <c r="V2466" i="1"/>
  <c r="V2465" i="1"/>
  <c r="V2464" i="1"/>
  <c r="V2463" i="1"/>
  <c r="V2462" i="1"/>
  <c r="V2461" i="1"/>
  <c r="V2460" i="1"/>
  <c r="V2459" i="1"/>
  <c r="V2458" i="1"/>
  <c r="V2457" i="1"/>
  <c r="V2456" i="1"/>
  <c r="V2455" i="1"/>
  <c r="V2454" i="1"/>
  <c r="V2453" i="1"/>
  <c r="V2452" i="1"/>
  <c r="V2451" i="1"/>
  <c r="V2450" i="1"/>
  <c r="V2449" i="1"/>
  <c r="V2448" i="1"/>
  <c r="V2447" i="1"/>
  <c r="V2446" i="1"/>
  <c r="V2445" i="1"/>
  <c r="V2444" i="1"/>
  <c r="V2443" i="1"/>
  <c r="V2442" i="1"/>
  <c r="V2441" i="1"/>
  <c r="V2440" i="1"/>
  <c r="V2439" i="1"/>
  <c r="V2438" i="1"/>
  <c r="V2437" i="1"/>
  <c r="V2436" i="1"/>
  <c r="V2435" i="1"/>
  <c r="V2434" i="1"/>
  <c r="V2433" i="1"/>
  <c r="V2432" i="1"/>
  <c r="V2431" i="1"/>
  <c r="V2430" i="1"/>
  <c r="V2429" i="1"/>
  <c r="V2428" i="1"/>
  <c r="V2427" i="1"/>
  <c r="V2426" i="1"/>
  <c r="V2425" i="1"/>
  <c r="V2424" i="1"/>
  <c r="V2423" i="1"/>
  <c r="V2422" i="1"/>
  <c r="V2421" i="1"/>
  <c r="V2420" i="1"/>
  <c r="V2419" i="1"/>
  <c r="V2418" i="1"/>
  <c r="V2417" i="1"/>
  <c r="V2416" i="1"/>
  <c r="V2415" i="1"/>
  <c r="V2414" i="1"/>
  <c r="V2413" i="1"/>
  <c r="V2412" i="1"/>
  <c r="V2411" i="1"/>
  <c r="V2410" i="1"/>
  <c r="V2409" i="1"/>
  <c r="V2408" i="1"/>
  <c r="V2407" i="1"/>
  <c r="V2406" i="1"/>
  <c r="V2405" i="1"/>
  <c r="V2404" i="1"/>
  <c r="V2403" i="1"/>
  <c r="V2402" i="1"/>
  <c r="V2401" i="1"/>
  <c r="V2400" i="1"/>
  <c r="V2399" i="1"/>
  <c r="V2398" i="1"/>
  <c r="V2397" i="1"/>
  <c r="V2396" i="1"/>
  <c r="V2395" i="1"/>
  <c r="V2394" i="1"/>
  <c r="V2393" i="1"/>
  <c r="V2392" i="1"/>
  <c r="V2391" i="1"/>
  <c r="V2390" i="1"/>
  <c r="V2389" i="1"/>
  <c r="V2388" i="1"/>
  <c r="V2387" i="1"/>
  <c r="V2386" i="1"/>
  <c r="V2385" i="1"/>
  <c r="V2384" i="1"/>
  <c r="V2383" i="1"/>
  <c r="V2382" i="1"/>
  <c r="V2381" i="1"/>
  <c r="V2380" i="1"/>
  <c r="V2379" i="1"/>
  <c r="V2378" i="1"/>
  <c r="V2377" i="1"/>
  <c r="V2376" i="1"/>
  <c r="V2375" i="1"/>
  <c r="V2374" i="1"/>
  <c r="V2373" i="1"/>
  <c r="V2372" i="1"/>
  <c r="V2371" i="1"/>
  <c r="V2370" i="1"/>
  <c r="V2369" i="1"/>
  <c r="V2368" i="1"/>
  <c r="V2367" i="1"/>
  <c r="V2366" i="1"/>
  <c r="V2365" i="1"/>
  <c r="V2364" i="1"/>
  <c r="V2363" i="1"/>
  <c r="V2362" i="1"/>
  <c r="V2361" i="1"/>
  <c r="V2360" i="1"/>
  <c r="V2359" i="1"/>
  <c r="V2358" i="1"/>
  <c r="V2357" i="1"/>
  <c r="V2356" i="1"/>
  <c r="V2355" i="1"/>
  <c r="V2354" i="1"/>
  <c r="V2353" i="1"/>
  <c r="V2352" i="1"/>
  <c r="V2351" i="1"/>
  <c r="V2350" i="1"/>
  <c r="V2349" i="1"/>
  <c r="V2348" i="1"/>
  <c r="V2347" i="1"/>
  <c r="V2346" i="1"/>
  <c r="V2345" i="1"/>
  <c r="V2344" i="1"/>
  <c r="V2343" i="1"/>
  <c r="V2342" i="1"/>
  <c r="V2341" i="1"/>
  <c r="V2340" i="1"/>
  <c r="V2339" i="1"/>
  <c r="V2338" i="1"/>
  <c r="V2337" i="1"/>
  <c r="V2336" i="1"/>
  <c r="V2335" i="1"/>
  <c r="V2334" i="1"/>
  <c r="V2333" i="1"/>
  <c r="V2332" i="1"/>
  <c r="V2331" i="1"/>
  <c r="V2330" i="1"/>
  <c r="V2329" i="1"/>
  <c r="V2328" i="1"/>
  <c r="V2327" i="1"/>
  <c r="V2326" i="1"/>
  <c r="V2325" i="1"/>
  <c r="V2324" i="1"/>
  <c r="V2323" i="1"/>
  <c r="V2322" i="1"/>
  <c r="V2321" i="1"/>
  <c r="V2320" i="1"/>
  <c r="V2319" i="1"/>
  <c r="V2318" i="1"/>
  <c r="V2317" i="1"/>
  <c r="V2316" i="1"/>
  <c r="V2315" i="1"/>
  <c r="V2314" i="1"/>
  <c r="V2313" i="1"/>
  <c r="V2312" i="1"/>
  <c r="V2311" i="1"/>
  <c r="V2310" i="1"/>
  <c r="V2309" i="1"/>
  <c r="V2308" i="1"/>
  <c r="V2307" i="1"/>
  <c r="V2306" i="1"/>
  <c r="V2305" i="1"/>
  <c r="V2304" i="1"/>
  <c r="V2303" i="1"/>
  <c r="V2302" i="1"/>
  <c r="V2301" i="1"/>
  <c r="V2300" i="1"/>
  <c r="V2299" i="1"/>
  <c r="V2298" i="1"/>
  <c r="V2297" i="1"/>
  <c r="V2296" i="1"/>
  <c r="V2295" i="1"/>
  <c r="V2294" i="1"/>
  <c r="V2293" i="1"/>
  <c r="V2292" i="1"/>
  <c r="V2291" i="1"/>
  <c r="V2290" i="1"/>
  <c r="V2289" i="1"/>
  <c r="V2288" i="1"/>
  <c r="V2287" i="1"/>
  <c r="V2286" i="1"/>
  <c r="V2285" i="1"/>
  <c r="V2284" i="1"/>
  <c r="V2283" i="1"/>
  <c r="V2282" i="1"/>
  <c r="V2281" i="1"/>
  <c r="V2280" i="1"/>
  <c r="V2279" i="1"/>
  <c r="V2278" i="1"/>
  <c r="V2277" i="1"/>
  <c r="V2276" i="1"/>
  <c r="V2275" i="1"/>
  <c r="V2274" i="1"/>
  <c r="V2273" i="1"/>
  <c r="V2272" i="1"/>
  <c r="V2271" i="1"/>
  <c r="V2270" i="1"/>
  <c r="V2269" i="1"/>
  <c r="V2268" i="1"/>
  <c r="V2267" i="1"/>
  <c r="V2266" i="1"/>
  <c r="V2265" i="1"/>
  <c r="V2264" i="1"/>
  <c r="V2263" i="1"/>
  <c r="V2262" i="1"/>
  <c r="V2261" i="1"/>
  <c r="V2260" i="1"/>
  <c r="V2259" i="1"/>
  <c r="V2258" i="1"/>
  <c r="V2257" i="1"/>
  <c r="V2256" i="1"/>
  <c r="V2255" i="1"/>
  <c r="V2254" i="1"/>
  <c r="V2253" i="1"/>
  <c r="V2252" i="1"/>
  <c r="V2251" i="1"/>
  <c r="V2250" i="1"/>
  <c r="V2249" i="1"/>
  <c r="V2248" i="1"/>
  <c r="V2247" i="1"/>
  <c r="V2246" i="1"/>
  <c r="V2245" i="1"/>
  <c r="V2244" i="1"/>
  <c r="V2243" i="1"/>
  <c r="V2242" i="1"/>
  <c r="V2241" i="1"/>
  <c r="V2240" i="1"/>
  <c r="V2239" i="1"/>
  <c r="V2238" i="1"/>
  <c r="V2237" i="1"/>
  <c r="V2236" i="1"/>
  <c r="V2235" i="1"/>
  <c r="V2234" i="1"/>
  <c r="V2233" i="1"/>
  <c r="V2232" i="1"/>
  <c r="V2231" i="1"/>
  <c r="V2230" i="1"/>
  <c r="V2229" i="1"/>
  <c r="V2228" i="1"/>
  <c r="V2227" i="1"/>
  <c r="V2226" i="1"/>
  <c r="V2225" i="1"/>
  <c r="V2224" i="1"/>
  <c r="V2223" i="1"/>
  <c r="V2222" i="1"/>
  <c r="V2221" i="1"/>
  <c r="V2220" i="1"/>
  <c r="V2219" i="1"/>
  <c r="V2218" i="1"/>
  <c r="V2217" i="1"/>
  <c r="V2216" i="1"/>
  <c r="V2215" i="1"/>
  <c r="V2214" i="1"/>
  <c r="V2213" i="1"/>
  <c r="V2212" i="1"/>
  <c r="V2211" i="1"/>
  <c r="V2210" i="1"/>
  <c r="V2209" i="1"/>
  <c r="V2208" i="1"/>
  <c r="V2207" i="1"/>
  <c r="V2206" i="1"/>
  <c r="V2205" i="1"/>
  <c r="V2204" i="1"/>
  <c r="V2203" i="1"/>
  <c r="V2202" i="1"/>
  <c r="V2201" i="1"/>
  <c r="V2200" i="1"/>
  <c r="V2199" i="1"/>
  <c r="V2198" i="1"/>
  <c r="V2197" i="1"/>
  <c r="V2196" i="1"/>
  <c r="V2195" i="1"/>
  <c r="V2194" i="1"/>
  <c r="V2193" i="1"/>
  <c r="V2192" i="1"/>
  <c r="V2191" i="1"/>
  <c r="V2190" i="1"/>
  <c r="V2189" i="1"/>
  <c r="V2188" i="1"/>
  <c r="V2187" i="1"/>
  <c r="V2186" i="1"/>
  <c r="V2185" i="1"/>
  <c r="V2184" i="1"/>
  <c r="V2183" i="1"/>
  <c r="V2182" i="1"/>
  <c r="V2181" i="1"/>
  <c r="V2180" i="1"/>
  <c r="V2179" i="1"/>
  <c r="V2178" i="1"/>
  <c r="V2177" i="1"/>
  <c r="V2176" i="1"/>
  <c r="V2175" i="1"/>
  <c r="V2174" i="1"/>
  <c r="V2173" i="1"/>
  <c r="V2172" i="1"/>
  <c r="V2171" i="1"/>
  <c r="V2170" i="1"/>
  <c r="V2169" i="1"/>
  <c r="V2168" i="1"/>
  <c r="V2167" i="1"/>
  <c r="V2166" i="1"/>
  <c r="V2165" i="1"/>
  <c r="V2164" i="1"/>
  <c r="V2163" i="1"/>
  <c r="V2162" i="1"/>
  <c r="V2161" i="1"/>
  <c r="V2160" i="1"/>
  <c r="V2159" i="1"/>
  <c r="V2158" i="1"/>
  <c r="V2157" i="1"/>
  <c r="V2156" i="1"/>
  <c r="V2155" i="1"/>
  <c r="V2154" i="1"/>
  <c r="V2153" i="1"/>
  <c r="V2152" i="1"/>
  <c r="V2151" i="1"/>
  <c r="V2150" i="1"/>
  <c r="V2149" i="1"/>
  <c r="V2148" i="1"/>
  <c r="V2147" i="1"/>
  <c r="V2146" i="1"/>
  <c r="V2145" i="1"/>
  <c r="V2144" i="1"/>
  <c r="V2143" i="1"/>
  <c r="V2142" i="1"/>
  <c r="V2141" i="1"/>
  <c r="V2140" i="1"/>
  <c r="V2139" i="1"/>
  <c r="V2138" i="1"/>
  <c r="V2137" i="1"/>
  <c r="V2136" i="1"/>
  <c r="V2135" i="1"/>
  <c r="V2134" i="1"/>
  <c r="V2133" i="1"/>
  <c r="V2132" i="1"/>
  <c r="V2131" i="1"/>
  <c r="V2130" i="1"/>
  <c r="V2129" i="1"/>
  <c r="V2128" i="1"/>
  <c r="V2127" i="1"/>
  <c r="V2126" i="1"/>
  <c r="V2125" i="1"/>
  <c r="V2124" i="1"/>
  <c r="V2123" i="1"/>
  <c r="V2122" i="1"/>
  <c r="V2121" i="1"/>
  <c r="V2120" i="1"/>
  <c r="V2119" i="1"/>
  <c r="V2118" i="1"/>
  <c r="V2117" i="1"/>
  <c r="V2116" i="1"/>
  <c r="V2115" i="1"/>
  <c r="V2114" i="1"/>
  <c r="V2113" i="1"/>
  <c r="V2112" i="1"/>
  <c r="V2111" i="1"/>
  <c r="V2110" i="1"/>
  <c r="V2109" i="1"/>
  <c r="V2108" i="1"/>
  <c r="V2107" i="1"/>
  <c r="V2106" i="1"/>
  <c r="V2105" i="1"/>
  <c r="V2104" i="1"/>
  <c r="V2103" i="1"/>
  <c r="V2102" i="1"/>
  <c r="V2101" i="1"/>
  <c r="V2100" i="1"/>
  <c r="V2099" i="1"/>
  <c r="V2098" i="1"/>
  <c r="V2097" i="1"/>
  <c r="V2096" i="1"/>
  <c r="V2095" i="1"/>
  <c r="V2094" i="1"/>
  <c r="V2093" i="1"/>
  <c r="V2092" i="1"/>
  <c r="V2091" i="1"/>
  <c r="V2090" i="1"/>
  <c r="V2089" i="1"/>
  <c r="V2088" i="1"/>
  <c r="V2087" i="1"/>
  <c r="V2086" i="1"/>
  <c r="V2085" i="1"/>
  <c r="V2084" i="1"/>
  <c r="V2083" i="1"/>
  <c r="V2082" i="1"/>
  <c r="V2081" i="1"/>
  <c r="V2080" i="1"/>
  <c r="V2079" i="1"/>
  <c r="V2078" i="1"/>
  <c r="V2077" i="1"/>
  <c r="V2076" i="1"/>
  <c r="V2075" i="1"/>
  <c r="V2074" i="1"/>
  <c r="V2073" i="1"/>
  <c r="V2072" i="1"/>
  <c r="V2071" i="1"/>
  <c r="V2070" i="1"/>
  <c r="V2069" i="1"/>
  <c r="V2068" i="1"/>
  <c r="V2067" i="1"/>
  <c r="V2066" i="1"/>
  <c r="V2065" i="1"/>
  <c r="V2064" i="1"/>
  <c r="V2063" i="1"/>
  <c r="V2062" i="1"/>
  <c r="V2061" i="1"/>
  <c r="V2060" i="1"/>
  <c r="V2059" i="1"/>
  <c r="V2058" i="1"/>
  <c r="V2057" i="1"/>
  <c r="V2056" i="1"/>
  <c r="V2055" i="1"/>
  <c r="V2054" i="1"/>
  <c r="V2053" i="1"/>
  <c r="V2052" i="1"/>
  <c r="V2051" i="1"/>
  <c r="V2050" i="1"/>
  <c r="V2049" i="1"/>
  <c r="V2048" i="1"/>
  <c r="V2047" i="1"/>
  <c r="V2046" i="1"/>
  <c r="V2045" i="1"/>
  <c r="V2044" i="1"/>
  <c r="V2043" i="1"/>
  <c r="V2042" i="1"/>
  <c r="V2041" i="1"/>
  <c r="V2040" i="1"/>
  <c r="V2039" i="1"/>
  <c r="V2038" i="1"/>
  <c r="V2037" i="1"/>
  <c r="V2036" i="1"/>
  <c r="V2035" i="1"/>
  <c r="V2034" i="1"/>
  <c r="V2033" i="1"/>
  <c r="V2032" i="1"/>
  <c r="V2031" i="1"/>
  <c r="V2030" i="1"/>
  <c r="V2029" i="1"/>
  <c r="V2028" i="1"/>
  <c r="V2027" i="1"/>
  <c r="V2026" i="1"/>
  <c r="V2025" i="1"/>
  <c r="V2024" i="1"/>
  <c r="V2023" i="1"/>
  <c r="V2022" i="1"/>
  <c r="V2021" i="1"/>
  <c r="V2020" i="1"/>
  <c r="V2019" i="1"/>
  <c r="V2018" i="1"/>
  <c r="V2017" i="1"/>
  <c r="V2016" i="1"/>
  <c r="V2015" i="1"/>
  <c r="V2014" i="1"/>
  <c r="V2013" i="1"/>
  <c r="V2012" i="1"/>
  <c r="V2011" i="1"/>
  <c r="V2010" i="1"/>
  <c r="V2009" i="1"/>
  <c r="V2008" i="1"/>
  <c r="V2007" i="1"/>
  <c r="V2006" i="1"/>
  <c r="V2005" i="1"/>
  <c r="V2004" i="1"/>
  <c r="V2003" i="1"/>
  <c r="V2002" i="1"/>
  <c r="V2001" i="1"/>
  <c r="V2000" i="1"/>
  <c r="V1999" i="1"/>
  <c r="V1998" i="1"/>
  <c r="V1997" i="1"/>
  <c r="V1996" i="1"/>
  <c r="V1995" i="1"/>
  <c r="V1994" i="1"/>
  <c r="V1993" i="1"/>
  <c r="V1992" i="1"/>
  <c r="V1991" i="1"/>
  <c r="V1990" i="1"/>
  <c r="V1989" i="1"/>
  <c r="V1988" i="1"/>
  <c r="V1987" i="1"/>
  <c r="V1986" i="1"/>
  <c r="V1985" i="1"/>
  <c r="V1984" i="1"/>
  <c r="V1983" i="1"/>
  <c r="V1982" i="1"/>
  <c r="V1981" i="1"/>
  <c r="V1980" i="1"/>
  <c r="V1979" i="1"/>
  <c r="V1978" i="1"/>
  <c r="V1977" i="1"/>
  <c r="V1976" i="1"/>
  <c r="V1975" i="1"/>
  <c r="V1974" i="1"/>
  <c r="V1973" i="1"/>
  <c r="V1972" i="1"/>
  <c r="V1971" i="1"/>
  <c r="V1970" i="1"/>
  <c r="V1969" i="1"/>
  <c r="V1968" i="1"/>
  <c r="V1967" i="1"/>
  <c r="V1966" i="1"/>
  <c r="V1965" i="1"/>
  <c r="V1964" i="1"/>
  <c r="V1963" i="1"/>
  <c r="V1962" i="1"/>
  <c r="V1961" i="1"/>
  <c r="V1960" i="1"/>
  <c r="V1959" i="1"/>
  <c r="V1958" i="1"/>
  <c r="V1957" i="1"/>
  <c r="V1956" i="1"/>
  <c r="V1955" i="1"/>
  <c r="V1954" i="1"/>
  <c r="V1953" i="1"/>
  <c r="V1952" i="1"/>
  <c r="V1951" i="1"/>
  <c r="V1950" i="1"/>
  <c r="V1949" i="1"/>
  <c r="V1948" i="1"/>
  <c r="V1947" i="1"/>
  <c r="V1946" i="1"/>
  <c r="V1945" i="1"/>
  <c r="V1944" i="1"/>
  <c r="V1943" i="1"/>
  <c r="V1942" i="1"/>
  <c r="V1941" i="1"/>
  <c r="V1940" i="1"/>
  <c r="V1939" i="1"/>
  <c r="V1938" i="1"/>
  <c r="V1937" i="1"/>
  <c r="V1936" i="1"/>
  <c r="V1935" i="1"/>
  <c r="V1934" i="1"/>
  <c r="V1933" i="1"/>
  <c r="V1932" i="1"/>
  <c r="V1931" i="1"/>
  <c r="V1930" i="1"/>
  <c r="V1929" i="1"/>
  <c r="V1928" i="1"/>
  <c r="V1927" i="1"/>
  <c r="V1926" i="1"/>
  <c r="V1925" i="1"/>
  <c r="V1924" i="1"/>
  <c r="V1923" i="1"/>
  <c r="V1922" i="1"/>
  <c r="V1921" i="1"/>
  <c r="V1920" i="1"/>
  <c r="V1919" i="1"/>
  <c r="V1918" i="1"/>
  <c r="V1917" i="1"/>
  <c r="V1916" i="1"/>
  <c r="V1915" i="1"/>
  <c r="V1914" i="1"/>
  <c r="V1913" i="1"/>
  <c r="V1912" i="1"/>
  <c r="V1911" i="1"/>
  <c r="V1910" i="1"/>
  <c r="V1909" i="1"/>
  <c r="V1908" i="1"/>
  <c r="V1907" i="1"/>
  <c r="V1906" i="1"/>
  <c r="V1905" i="1"/>
  <c r="V1904" i="1"/>
  <c r="V1903" i="1"/>
  <c r="V1902" i="1"/>
  <c r="V1901" i="1"/>
  <c r="V1900" i="1"/>
  <c r="V1899" i="1"/>
  <c r="V1898" i="1"/>
  <c r="V1897" i="1"/>
  <c r="V1896" i="1"/>
  <c r="V1895" i="1"/>
  <c r="V1894" i="1"/>
  <c r="V1893" i="1"/>
  <c r="V1892" i="1"/>
  <c r="V1891" i="1"/>
  <c r="V1890" i="1"/>
  <c r="V1889" i="1"/>
  <c r="V1888" i="1"/>
  <c r="V1887" i="1"/>
  <c r="V1886" i="1"/>
  <c r="V1885" i="1"/>
  <c r="V1884" i="1"/>
  <c r="V1883" i="1"/>
  <c r="V1882" i="1"/>
  <c r="V1881" i="1"/>
  <c r="V1880" i="1"/>
  <c r="V1879" i="1"/>
  <c r="V1878" i="1"/>
  <c r="V1877" i="1"/>
  <c r="V1876" i="1"/>
  <c r="V1875" i="1"/>
  <c r="V1874" i="1"/>
  <c r="V1873" i="1"/>
  <c r="V1872" i="1"/>
  <c r="V1871" i="1"/>
  <c r="V1870" i="1"/>
  <c r="V1869" i="1"/>
  <c r="V1868" i="1"/>
  <c r="V1867" i="1"/>
  <c r="V1866" i="1"/>
  <c r="V1865" i="1"/>
  <c r="V1864" i="1"/>
  <c r="V1863" i="1"/>
  <c r="V1862" i="1"/>
  <c r="V1861" i="1"/>
  <c r="V1860" i="1"/>
  <c r="V1859" i="1"/>
  <c r="V1858" i="1"/>
  <c r="V1857" i="1"/>
  <c r="V1856" i="1"/>
  <c r="V1855" i="1"/>
  <c r="V1854" i="1"/>
  <c r="V1853" i="1"/>
  <c r="V1852" i="1"/>
  <c r="V1851" i="1"/>
  <c r="V1850" i="1"/>
  <c r="V1849" i="1"/>
  <c r="V1848" i="1"/>
  <c r="V1847" i="1"/>
  <c r="V1846" i="1"/>
  <c r="V1845" i="1"/>
  <c r="V1844" i="1"/>
  <c r="V1843" i="1"/>
  <c r="V1842" i="1"/>
  <c r="V1841" i="1"/>
  <c r="V1840" i="1"/>
  <c r="V1839" i="1"/>
  <c r="V1838" i="1"/>
  <c r="V1837" i="1"/>
  <c r="V1836" i="1"/>
  <c r="V1835" i="1"/>
  <c r="V1834" i="1"/>
  <c r="V1833" i="1"/>
  <c r="V1832" i="1"/>
  <c r="V1831" i="1"/>
  <c r="V1830" i="1"/>
  <c r="V1829" i="1"/>
  <c r="V1828" i="1"/>
  <c r="V1827" i="1"/>
  <c r="V1826" i="1"/>
  <c r="V1825" i="1"/>
  <c r="V1824" i="1"/>
  <c r="V1823" i="1"/>
  <c r="V1822" i="1"/>
  <c r="V1821" i="1"/>
  <c r="V1820" i="1"/>
  <c r="V1819" i="1"/>
  <c r="V1818" i="1"/>
  <c r="V1817" i="1"/>
  <c r="V1816" i="1"/>
  <c r="V1815" i="1"/>
  <c r="V1814" i="1"/>
  <c r="V1813" i="1"/>
  <c r="V1812" i="1"/>
  <c r="V1811" i="1"/>
  <c r="V1810" i="1"/>
  <c r="V1809" i="1"/>
  <c r="V1808" i="1"/>
  <c r="V1807" i="1"/>
  <c r="V1806" i="1"/>
  <c r="V1805" i="1"/>
  <c r="V1804" i="1"/>
  <c r="V1803" i="1"/>
  <c r="V1802" i="1"/>
  <c r="V1801" i="1"/>
  <c r="V1800" i="1"/>
  <c r="V1799" i="1"/>
  <c r="V1798" i="1"/>
  <c r="V1797" i="1"/>
  <c r="V1796" i="1"/>
  <c r="V1795" i="1"/>
  <c r="V1794" i="1"/>
  <c r="V1793" i="1"/>
  <c r="V1792" i="1"/>
  <c r="V1791" i="1"/>
  <c r="V1790" i="1"/>
  <c r="V1789" i="1"/>
  <c r="V1788" i="1"/>
  <c r="V1787" i="1"/>
  <c r="V1786" i="1"/>
  <c r="V1785" i="1"/>
  <c r="V1784" i="1"/>
  <c r="V1783" i="1"/>
  <c r="V1782" i="1"/>
  <c r="V1781" i="1"/>
  <c r="V1780" i="1"/>
  <c r="V1779" i="1"/>
  <c r="V1778" i="1"/>
  <c r="V1777" i="1"/>
  <c r="V1776" i="1"/>
  <c r="V1775" i="1"/>
  <c r="V1774" i="1"/>
  <c r="V1773" i="1"/>
  <c r="V1772" i="1"/>
  <c r="V1771" i="1"/>
  <c r="V1770" i="1"/>
  <c r="V1769" i="1"/>
  <c r="V1768" i="1"/>
  <c r="V1767" i="1"/>
  <c r="V1766" i="1"/>
  <c r="V1765" i="1"/>
  <c r="V1764" i="1"/>
  <c r="V1763" i="1"/>
  <c r="V1762" i="1"/>
  <c r="V1761" i="1"/>
  <c r="V1760" i="1"/>
  <c r="V1759" i="1"/>
  <c r="V1758" i="1"/>
  <c r="V1757" i="1"/>
  <c r="V1756" i="1"/>
  <c r="V1755" i="1"/>
  <c r="V1754" i="1"/>
  <c r="V1753" i="1"/>
  <c r="V1752" i="1"/>
  <c r="V1751" i="1"/>
  <c r="V1750" i="1"/>
  <c r="V1749" i="1"/>
  <c r="V1748" i="1"/>
  <c r="V1747" i="1"/>
  <c r="V1746" i="1"/>
  <c r="V1745" i="1"/>
  <c r="V1744" i="1"/>
  <c r="V1743" i="1"/>
  <c r="V1742" i="1"/>
  <c r="V1741" i="1"/>
  <c r="V1740" i="1"/>
  <c r="V1739" i="1"/>
  <c r="V1738" i="1"/>
  <c r="V1737" i="1"/>
  <c r="V1736" i="1"/>
  <c r="V1735" i="1"/>
  <c r="V1734" i="1"/>
  <c r="V1733" i="1"/>
  <c r="V1732" i="1"/>
  <c r="V1731" i="1"/>
  <c r="V1730" i="1"/>
  <c r="V1729" i="1"/>
  <c r="V1728" i="1"/>
  <c r="V1727" i="1"/>
  <c r="V1726" i="1"/>
  <c r="V1725" i="1"/>
  <c r="V1724" i="1"/>
  <c r="V1723" i="1"/>
  <c r="V1722" i="1"/>
  <c r="V1721" i="1"/>
  <c r="V1720" i="1"/>
  <c r="V1719" i="1"/>
  <c r="V1718" i="1"/>
  <c r="V1717" i="1"/>
  <c r="V1716" i="1"/>
  <c r="V1715" i="1"/>
  <c r="V1714" i="1"/>
  <c r="V1713" i="1"/>
  <c r="V1712" i="1"/>
  <c r="V1711" i="1"/>
  <c r="V1710" i="1"/>
  <c r="V1709" i="1"/>
  <c r="V1708" i="1"/>
  <c r="V1707" i="1"/>
  <c r="V1706" i="1"/>
  <c r="V1705" i="1"/>
  <c r="V1704" i="1"/>
  <c r="V1703" i="1"/>
  <c r="V1702" i="1"/>
  <c r="V1701" i="1"/>
  <c r="V1700" i="1"/>
  <c r="V1699" i="1"/>
  <c r="V1698" i="1"/>
  <c r="V1697" i="1"/>
  <c r="V1696" i="1"/>
  <c r="V1695" i="1"/>
  <c r="V1694" i="1"/>
  <c r="V1693" i="1"/>
  <c r="V1692" i="1"/>
  <c r="V1691" i="1"/>
  <c r="V1690" i="1"/>
  <c r="V1689" i="1"/>
  <c r="V1688" i="1"/>
  <c r="V1687" i="1"/>
  <c r="V1686" i="1"/>
  <c r="V1685" i="1"/>
  <c r="V1684" i="1"/>
  <c r="V1683" i="1"/>
  <c r="V1682" i="1"/>
  <c r="V1681" i="1"/>
  <c r="V1680" i="1"/>
  <c r="V1679" i="1"/>
  <c r="V1678" i="1"/>
  <c r="V1677" i="1"/>
  <c r="V1676" i="1"/>
  <c r="V1675" i="1"/>
  <c r="V1674" i="1"/>
  <c r="V1673" i="1"/>
  <c r="V1672" i="1"/>
  <c r="V1671" i="1"/>
  <c r="V1670" i="1"/>
  <c r="V1669" i="1"/>
  <c r="V1668" i="1"/>
  <c r="V1667" i="1"/>
  <c r="V1666" i="1"/>
  <c r="V1665" i="1"/>
  <c r="V1664" i="1"/>
  <c r="V1663" i="1"/>
  <c r="V1662" i="1"/>
  <c r="V1661" i="1"/>
  <c r="V1660" i="1"/>
  <c r="V1659" i="1"/>
  <c r="V1658" i="1"/>
  <c r="V1657" i="1"/>
  <c r="V1656" i="1"/>
  <c r="V1655" i="1"/>
  <c r="V1654" i="1"/>
  <c r="V1653" i="1"/>
  <c r="V1652" i="1"/>
  <c r="V1651" i="1"/>
  <c r="V1650" i="1"/>
  <c r="V1649" i="1"/>
  <c r="V1648" i="1"/>
  <c r="V1647" i="1"/>
  <c r="V1646" i="1"/>
  <c r="V1645" i="1"/>
  <c r="V1644" i="1"/>
  <c r="V1643" i="1"/>
  <c r="V1642" i="1"/>
  <c r="V1641" i="1"/>
  <c r="V1640" i="1"/>
  <c r="V1639" i="1"/>
  <c r="V1638" i="1"/>
  <c r="V1637" i="1"/>
  <c r="V1636" i="1"/>
  <c r="V1635" i="1"/>
  <c r="V1634" i="1"/>
  <c r="V1633" i="1"/>
  <c r="V1632" i="1"/>
  <c r="V1631" i="1"/>
  <c r="V1630" i="1"/>
  <c r="V1629" i="1"/>
  <c r="V1628" i="1"/>
  <c r="V1627" i="1"/>
  <c r="V1626" i="1"/>
  <c r="V1625" i="1"/>
  <c r="V1624" i="1"/>
  <c r="V1623" i="1"/>
  <c r="V1622" i="1"/>
  <c r="V1621" i="1"/>
  <c r="V1620" i="1"/>
  <c r="V1619" i="1"/>
  <c r="V1618" i="1"/>
  <c r="V1617" i="1"/>
  <c r="V1616" i="1"/>
  <c r="V1615" i="1"/>
  <c r="V1614" i="1"/>
  <c r="V1613" i="1"/>
  <c r="V1612" i="1"/>
  <c r="V1611" i="1"/>
  <c r="V1610" i="1"/>
  <c r="V1609" i="1"/>
  <c r="V1608" i="1"/>
  <c r="V1607" i="1"/>
  <c r="V1606" i="1"/>
  <c r="V1605" i="1"/>
  <c r="V1604" i="1"/>
  <c r="V1603" i="1"/>
  <c r="V1602" i="1"/>
  <c r="V1601" i="1"/>
  <c r="V1600" i="1"/>
  <c r="V1599" i="1"/>
  <c r="V1598" i="1"/>
  <c r="V1597" i="1"/>
  <c r="V1596" i="1"/>
  <c r="V1595" i="1"/>
  <c r="V1594" i="1"/>
  <c r="V1593" i="1"/>
  <c r="V1592" i="1"/>
  <c r="V1591" i="1"/>
  <c r="V1590" i="1"/>
  <c r="V1589" i="1"/>
  <c r="V1588" i="1"/>
  <c r="V1587" i="1"/>
  <c r="V1586" i="1"/>
  <c r="V1585" i="1"/>
  <c r="V1584" i="1"/>
  <c r="V1583" i="1"/>
  <c r="V1582" i="1"/>
  <c r="V1581" i="1"/>
  <c r="V1580" i="1"/>
  <c r="V1579" i="1"/>
  <c r="V1578" i="1"/>
  <c r="V1577" i="1"/>
  <c r="V1576" i="1"/>
  <c r="V1575" i="1"/>
  <c r="V1574" i="1"/>
  <c r="V1573" i="1"/>
  <c r="V1572" i="1"/>
  <c r="V1571" i="1"/>
  <c r="V1570" i="1"/>
  <c r="V1569" i="1"/>
  <c r="V1568" i="1"/>
  <c r="V1567" i="1"/>
  <c r="V1566" i="1"/>
  <c r="V1565" i="1"/>
  <c r="V1564" i="1"/>
  <c r="V1563" i="1"/>
  <c r="V1562" i="1"/>
  <c r="V1561" i="1"/>
  <c r="V1560" i="1"/>
  <c r="V1559" i="1"/>
  <c r="V1558" i="1"/>
  <c r="V1557" i="1"/>
  <c r="V1556" i="1"/>
  <c r="V1555" i="1"/>
  <c r="V1554" i="1"/>
  <c r="V1553" i="1"/>
  <c r="V1552" i="1"/>
  <c r="V1551" i="1"/>
  <c r="V1550" i="1"/>
  <c r="V1549" i="1"/>
  <c r="V1548" i="1"/>
  <c r="V1547" i="1"/>
  <c r="V1546" i="1"/>
  <c r="V1545" i="1"/>
  <c r="V1544" i="1"/>
  <c r="V1543" i="1"/>
  <c r="V1542" i="1"/>
  <c r="V1541" i="1"/>
  <c r="V1540" i="1"/>
  <c r="V1539" i="1"/>
  <c r="V1538" i="1"/>
  <c r="V1537" i="1"/>
  <c r="V1536" i="1"/>
  <c r="V1535" i="1"/>
  <c r="V1534" i="1"/>
  <c r="V1533" i="1"/>
  <c r="V1532" i="1"/>
  <c r="V1531" i="1"/>
  <c r="V1530" i="1"/>
  <c r="V1529" i="1"/>
  <c r="V1528" i="1"/>
  <c r="V1527" i="1"/>
  <c r="V1526" i="1"/>
  <c r="V1525" i="1"/>
  <c r="V1524" i="1"/>
  <c r="V1523" i="1"/>
  <c r="V1522" i="1"/>
  <c r="V1521" i="1"/>
  <c r="V1520" i="1"/>
  <c r="V1519" i="1"/>
  <c r="V1518" i="1"/>
  <c r="V1517" i="1"/>
  <c r="V1516" i="1"/>
  <c r="V1515" i="1"/>
  <c r="V1514" i="1"/>
  <c r="V1513" i="1"/>
  <c r="V1512" i="1"/>
  <c r="V1511" i="1"/>
  <c r="V1510" i="1"/>
  <c r="V1509" i="1"/>
  <c r="V1508" i="1"/>
  <c r="V1507" i="1"/>
  <c r="V1506" i="1"/>
  <c r="V1505" i="1"/>
  <c r="V1504" i="1"/>
  <c r="V1503" i="1"/>
  <c r="V1502" i="1"/>
  <c r="V1501" i="1"/>
  <c r="V1500" i="1"/>
  <c r="V1499" i="1"/>
  <c r="V1498" i="1"/>
  <c r="V1497" i="1"/>
  <c r="V1496" i="1"/>
  <c r="V1495" i="1"/>
  <c r="V1494" i="1"/>
  <c r="V1493" i="1"/>
  <c r="V1492" i="1"/>
  <c r="V1491" i="1"/>
  <c r="V1490" i="1"/>
  <c r="V1489" i="1"/>
  <c r="V1488" i="1"/>
  <c r="V1487" i="1"/>
  <c r="V1486" i="1"/>
  <c r="V1485" i="1"/>
  <c r="V1484" i="1"/>
  <c r="V1483" i="1"/>
  <c r="V1482" i="1"/>
  <c r="V1481" i="1"/>
  <c r="V1480" i="1"/>
  <c r="V1479" i="1"/>
  <c r="V1478" i="1"/>
  <c r="V1477" i="1"/>
  <c r="V1476" i="1"/>
  <c r="V1475" i="1"/>
  <c r="V1474" i="1"/>
  <c r="V1473" i="1"/>
  <c r="V1472" i="1"/>
  <c r="V1471" i="1"/>
  <c r="V1470" i="1"/>
  <c r="V1469" i="1"/>
  <c r="V1468" i="1"/>
  <c r="V1467" i="1"/>
  <c r="V1466" i="1"/>
  <c r="V1465" i="1"/>
  <c r="V1464" i="1"/>
  <c r="V1463" i="1"/>
  <c r="V1462" i="1"/>
  <c r="V1461" i="1"/>
  <c r="V1460" i="1"/>
  <c r="V1459" i="1"/>
  <c r="V1458" i="1"/>
  <c r="V1457" i="1"/>
  <c r="V1456" i="1"/>
  <c r="V1455" i="1"/>
  <c r="V1454" i="1"/>
  <c r="V1453" i="1"/>
  <c r="V1452" i="1"/>
  <c r="V1451" i="1"/>
  <c r="V1450" i="1"/>
  <c r="V1449" i="1"/>
  <c r="V1448" i="1"/>
  <c r="V1447" i="1"/>
  <c r="V1446" i="1"/>
  <c r="V1445" i="1"/>
  <c r="V1444" i="1"/>
  <c r="V1443" i="1"/>
  <c r="V1442" i="1"/>
  <c r="V1441" i="1"/>
  <c r="V1440" i="1"/>
  <c r="V1439" i="1"/>
  <c r="V1438" i="1"/>
  <c r="V1437" i="1"/>
  <c r="V1436" i="1"/>
  <c r="V1435" i="1"/>
  <c r="V1434" i="1"/>
  <c r="V1433" i="1"/>
  <c r="V1432" i="1"/>
  <c r="V1431" i="1"/>
  <c r="V1430" i="1"/>
  <c r="V1429" i="1"/>
  <c r="V1428" i="1"/>
  <c r="V1427" i="1"/>
  <c r="V1426" i="1"/>
  <c r="V1425" i="1"/>
  <c r="V1424" i="1"/>
  <c r="V1423" i="1"/>
  <c r="V1422" i="1"/>
  <c r="V1421" i="1"/>
  <c r="V1420" i="1"/>
  <c r="V1419" i="1"/>
  <c r="V1418" i="1"/>
  <c r="V1417" i="1"/>
  <c r="V1416" i="1"/>
  <c r="V1415" i="1"/>
  <c r="V1414" i="1"/>
  <c r="V1413" i="1"/>
  <c r="V1412" i="1"/>
  <c r="V1411" i="1"/>
  <c r="V1410" i="1"/>
  <c r="V1409" i="1"/>
  <c r="V1408" i="1"/>
  <c r="V1407" i="1"/>
  <c r="V1406" i="1"/>
  <c r="V1405" i="1"/>
  <c r="V1404" i="1"/>
  <c r="V1403" i="1"/>
  <c r="V1402" i="1"/>
  <c r="V1401" i="1"/>
  <c r="V1400" i="1"/>
  <c r="V1399" i="1"/>
  <c r="V1398" i="1"/>
  <c r="V1397" i="1"/>
  <c r="V1396" i="1"/>
  <c r="V1395" i="1"/>
  <c r="V1394" i="1"/>
  <c r="V1393" i="1"/>
  <c r="V1392" i="1"/>
  <c r="V1391" i="1"/>
  <c r="V1390" i="1"/>
  <c r="V1389" i="1"/>
  <c r="V1388" i="1"/>
  <c r="V1387" i="1"/>
  <c r="V1386" i="1"/>
  <c r="V1385" i="1"/>
  <c r="V1384" i="1"/>
  <c r="V1383" i="1"/>
  <c r="V1382" i="1"/>
  <c r="V1381" i="1"/>
  <c r="V1380" i="1"/>
  <c r="V1379" i="1"/>
  <c r="V1378" i="1"/>
  <c r="V1377" i="1"/>
  <c r="V1376" i="1"/>
  <c r="V1375" i="1"/>
  <c r="V1374" i="1"/>
  <c r="V1373" i="1"/>
  <c r="V1372" i="1"/>
  <c r="V1371" i="1"/>
  <c r="V1370" i="1"/>
  <c r="V1369" i="1"/>
  <c r="V1368" i="1"/>
  <c r="V1367" i="1"/>
  <c r="V1366" i="1"/>
  <c r="V1365" i="1"/>
  <c r="V1364" i="1"/>
  <c r="V1363" i="1"/>
  <c r="V1362" i="1"/>
  <c r="V1361" i="1"/>
  <c r="V1360" i="1"/>
  <c r="V1359" i="1"/>
  <c r="V1358" i="1"/>
  <c r="V1357" i="1"/>
  <c r="V1356" i="1"/>
  <c r="V1355" i="1"/>
  <c r="V1354" i="1"/>
  <c r="V1353" i="1"/>
  <c r="V1352" i="1"/>
  <c r="V1351" i="1"/>
  <c r="V1350" i="1"/>
  <c r="V1349" i="1"/>
  <c r="V1348" i="1"/>
  <c r="V1347" i="1"/>
  <c r="V1346" i="1"/>
  <c r="V1345" i="1"/>
  <c r="V1344" i="1"/>
  <c r="V1343" i="1"/>
  <c r="V1342" i="1"/>
  <c r="V1341" i="1"/>
  <c r="V1340" i="1"/>
  <c r="V1339" i="1"/>
  <c r="V1338" i="1"/>
  <c r="V1337" i="1"/>
  <c r="V1336" i="1"/>
  <c r="V1335" i="1"/>
  <c r="V1334" i="1"/>
  <c r="V1333" i="1"/>
  <c r="V1332" i="1"/>
  <c r="V1331" i="1"/>
  <c r="V1330" i="1"/>
  <c r="V1329" i="1"/>
  <c r="V1328" i="1"/>
  <c r="V1327" i="1"/>
  <c r="V1326" i="1"/>
  <c r="V1325" i="1"/>
  <c r="V1324" i="1"/>
  <c r="V1323" i="1"/>
  <c r="V1322" i="1"/>
  <c r="V1321" i="1"/>
  <c r="V1320" i="1"/>
  <c r="V1319" i="1"/>
  <c r="V1318" i="1"/>
  <c r="V1317" i="1"/>
  <c r="V1316" i="1"/>
  <c r="V1315" i="1"/>
  <c r="V1314" i="1"/>
  <c r="V1313" i="1"/>
  <c r="V1312" i="1"/>
  <c r="V1311" i="1"/>
  <c r="V1310" i="1"/>
  <c r="V1309" i="1"/>
  <c r="V1308" i="1"/>
  <c r="V1307" i="1"/>
  <c r="V1306" i="1"/>
  <c r="V1305" i="1"/>
  <c r="V1304" i="1"/>
  <c r="V1303" i="1"/>
  <c r="V1302" i="1"/>
  <c r="V1301" i="1"/>
  <c r="V1300" i="1"/>
  <c r="V1299" i="1"/>
  <c r="V1298" i="1"/>
  <c r="V1297" i="1"/>
  <c r="V1296" i="1"/>
  <c r="V1295" i="1"/>
  <c r="V1294" i="1"/>
  <c r="V1293" i="1"/>
  <c r="V1292" i="1"/>
  <c r="V1291" i="1"/>
  <c r="V1290" i="1"/>
  <c r="V1289" i="1"/>
  <c r="V1288" i="1"/>
  <c r="V1287" i="1"/>
  <c r="V1286" i="1"/>
  <c r="V1285" i="1"/>
  <c r="V1284" i="1"/>
  <c r="V1283" i="1"/>
  <c r="V1282" i="1"/>
  <c r="V1281" i="1"/>
  <c r="V1280" i="1"/>
  <c r="V1279" i="1"/>
  <c r="V1278" i="1"/>
  <c r="V1277" i="1"/>
  <c r="V1276" i="1"/>
  <c r="V1275" i="1"/>
  <c r="V1274" i="1"/>
  <c r="V1273" i="1"/>
  <c r="V1272" i="1"/>
  <c r="V1271" i="1"/>
  <c r="V1270" i="1"/>
  <c r="V1269" i="1"/>
  <c r="V1268" i="1"/>
  <c r="V1267" i="1"/>
  <c r="V1266" i="1"/>
  <c r="V1265" i="1"/>
  <c r="V1264" i="1"/>
  <c r="V1263" i="1"/>
  <c r="V1262" i="1"/>
  <c r="V1261" i="1"/>
  <c r="V1260" i="1"/>
  <c r="V1259" i="1"/>
  <c r="V1258" i="1"/>
  <c r="V1257" i="1"/>
  <c r="V1256" i="1"/>
  <c r="V1255" i="1"/>
  <c r="V1254" i="1"/>
  <c r="V1253" i="1"/>
  <c r="V1252" i="1"/>
  <c r="V1251" i="1"/>
  <c r="V1250" i="1"/>
  <c r="V1249" i="1"/>
  <c r="V1248" i="1"/>
  <c r="V1247" i="1"/>
  <c r="V1246" i="1"/>
  <c r="V1245" i="1"/>
  <c r="V1244" i="1"/>
  <c r="V1243" i="1"/>
  <c r="V1242" i="1"/>
  <c r="V1241" i="1"/>
  <c r="V1240" i="1"/>
  <c r="V1239" i="1"/>
  <c r="V1238" i="1"/>
  <c r="V1237" i="1"/>
  <c r="V1236" i="1"/>
  <c r="V1235" i="1"/>
  <c r="V1234" i="1"/>
  <c r="V1233" i="1"/>
  <c r="V1232" i="1"/>
  <c r="V1231" i="1"/>
  <c r="V1230" i="1"/>
  <c r="V1229" i="1"/>
  <c r="V1228" i="1"/>
  <c r="V1227" i="1"/>
  <c r="V1226" i="1"/>
  <c r="V1225" i="1"/>
  <c r="V1224" i="1"/>
  <c r="V1223" i="1"/>
  <c r="V1222" i="1"/>
  <c r="V1221" i="1"/>
  <c r="V1220" i="1"/>
  <c r="V1219" i="1"/>
  <c r="V1218" i="1"/>
  <c r="V1217" i="1"/>
  <c r="V1216" i="1"/>
  <c r="V1215" i="1"/>
  <c r="V1214" i="1"/>
  <c r="V1213" i="1"/>
  <c r="V1212" i="1"/>
  <c r="V1211" i="1"/>
  <c r="V1210" i="1"/>
  <c r="V1209" i="1"/>
  <c r="V1208" i="1"/>
  <c r="V1207" i="1"/>
  <c r="V1206" i="1"/>
  <c r="V1205" i="1"/>
  <c r="V1204" i="1"/>
  <c r="V1203" i="1"/>
  <c r="V1202" i="1"/>
  <c r="V1201" i="1"/>
  <c r="V1200" i="1"/>
  <c r="V1199" i="1"/>
  <c r="V1198" i="1"/>
  <c r="V1197" i="1"/>
  <c r="V1196" i="1"/>
  <c r="V1195" i="1"/>
  <c r="V1194" i="1"/>
  <c r="V1193" i="1"/>
  <c r="V1192" i="1"/>
  <c r="V1191" i="1"/>
  <c r="V1190" i="1"/>
  <c r="V1189" i="1"/>
  <c r="V1188" i="1"/>
  <c r="V1187" i="1"/>
  <c r="V1186" i="1"/>
  <c r="V1185" i="1"/>
  <c r="V1184" i="1"/>
  <c r="V1183" i="1"/>
  <c r="V1182" i="1"/>
  <c r="V1181" i="1"/>
  <c r="V1180" i="1"/>
  <c r="V1179" i="1"/>
  <c r="V1178" i="1"/>
  <c r="V1177" i="1"/>
  <c r="V1176" i="1"/>
  <c r="V1175" i="1"/>
  <c r="V1174" i="1"/>
  <c r="V1173" i="1"/>
  <c r="V1172" i="1"/>
  <c r="V1171" i="1"/>
  <c r="V1170" i="1"/>
  <c r="V1169" i="1"/>
  <c r="V1168" i="1"/>
  <c r="V1167" i="1"/>
  <c r="V1166" i="1"/>
  <c r="V1165" i="1"/>
  <c r="V1164" i="1"/>
  <c r="V1163" i="1"/>
  <c r="V1162" i="1"/>
  <c r="V1161" i="1"/>
  <c r="V1160" i="1"/>
  <c r="V1159" i="1"/>
  <c r="V1158" i="1"/>
  <c r="V1157" i="1"/>
  <c r="V1156" i="1"/>
  <c r="V1155" i="1"/>
  <c r="V1154" i="1"/>
  <c r="V1153" i="1"/>
  <c r="V1152" i="1"/>
  <c r="V1151" i="1"/>
  <c r="V1150" i="1"/>
  <c r="V1149" i="1"/>
  <c r="V1148" i="1"/>
  <c r="V1147" i="1"/>
  <c r="V1146" i="1"/>
  <c r="V1145" i="1"/>
  <c r="V1144" i="1"/>
  <c r="V1143" i="1"/>
  <c r="V1142" i="1"/>
  <c r="V1141" i="1"/>
  <c r="V1140" i="1"/>
  <c r="V1139" i="1"/>
  <c r="V1138" i="1"/>
  <c r="V1137" i="1"/>
  <c r="V1136" i="1"/>
  <c r="V1135" i="1"/>
  <c r="V1134" i="1"/>
  <c r="V1133" i="1"/>
  <c r="V1132" i="1"/>
  <c r="V1131" i="1"/>
  <c r="V1130" i="1"/>
  <c r="V1129" i="1"/>
  <c r="V1128" i="1"/>
  <c r="V1127" i="1"/>
  <c r="V1126" i="1"/>
  <c r="V1125" i="1"/>
  <c r="V1124" i="1"/>
  <c r="V1123" i="1"/>
  <c r="V1122" i="1"/>
  <c r="V1121" i="1"/>
  <c r="V1120" i="1"/>
  <c r="V1119" i="1"/>
  <c r="V1118" i="1"/>
  <c r="V1117" i="1"/>
  <c r="V1116" i="1"/>
  <c r="V1115" i="1"/>
  <c r="V1114" i="1"/>
  <c r="V1113" i="1"/>
  <c r="V1112" i="1"/>
  <c r="V1111" i="1"/>
  <c r="V1110" i="1"/>
  <c r="V1109" i="1"/>
  <c r="V1108" i="1"/>
  <c r="V1107" i="1"/>
  <c r="V1106" i="1"/>
  <c r="V1105" i="1"/>
  <c r="V1104" i="1"/>
  <c r="V1103" i="1"/>
  <c r="V1102" i="1"/>
  <c r="V1101" i="1"/>
  <c r="V1100" i="1"/>
  <c r="V1099" i="1"/>
  <c r="V1098" i="1"/>
  <c r="V1097" i="1"/>
  <c r="V1096" i="1"/>
  <c r="V1095" i="1"/>
  <c r="V1094" i="1"/>
  <c r="V1093" i="1"/>
  <c r="V1092" i="1"/>
  <c r="V1091" i="1"/>
  <c r="V1090" i="1"/>
  <c r="V1089" i="1"/>
  <c r="V1088" i="1"/>
  <c r="V1087" i="1"/>
  <c r="V1086" i="1"/>
  <c r="V1085" i="1"/>
  <c r="V1084" i="1"/>
  <c r="V1083" i="1"/>
  <c r="V1082" i="1"/>
  <c r="V1081" i="1"/>
  <c r="V1080" i="1"/>
  <c r="V1079" i="1"/>
  <c r="V1078" i="1"/>
  <c r="V1077" i="1"/>
  <c r="V1076" i="1"/>
  <c r="V1075" i="1"/>
  <c r="V1074" i="1"/>
  <c r="V1073" i="1"/>
  <c r="V1072" i="1"/>
  <c r="V1071" i="1"/>
  <c r="V1070" i="1"/>
  <c r="V1069" i="1"/>
  <c r="V1068" i="1"/>
  <c r="V1067" i="1"/>
  <c r="V1066" i="1"/>
  <c r="V1065" i="1"/>
  <c r="V1064" i="1"/>
  <c r="V1063" i="1"/>
  <c r="V1062" i="1"/>
  <c r="V1061" i="1"/>
  <c r="V1060" i="1"/>
  <c r="V1059" i="1"/>
  <c r="V1058" i="1"/>
  <c r="V1057" i="1"/>
  <c r="V1056" i="1"/>
  <c r="V1055" i="1"/>
  <c r="V1054" i="1"/>
  <c r="V1053" i="1"/>
  <c r="V1052" i="1"/>
  <c r="V1051" i="1"/>
  <c r="V1050" i="1"/>
  <c r="V1049" i="1"/>
  <c r="V1048" i="1"/>
  <c r="V1047" i="1"/>
  <c r="V1046" i="1"/>
  <c r="V1045" i="1"/>
  <c r="V1044" i="1"/>
  <c r="V1043" i="1"/>
  <c r="V1042" i="1"/>
  <c r="V1041" i="1"/>
  <c r="V1040" i="1"/>
  <c r="V1039" i="1"/>
  <c r="V1038" i="1"/>
  <c r="V1037" i="1"/>
  <c r="V1036" i="1"/>
  <c r="V1035" i="1"/>
  <c r="V1034" i="1"/>
  <c r="V1033" i="1"/>
  <c r="V1032" i="1"/>
  <c r="V1031" i="1"/>
  <c r="V1030" i="1"/>
  <c r="V1029" i="1"/>
  <c r="V1028" i="1"/>
  <c r="V1027" i="1"/>
  <c r="V1026" i="1"/>
  <c r="V1025" i="1"/>
  <c r="V1024" i="1"/>
  <c r="V1023" i="1"/>
  <c r="V1022" i="1"/>
  <c r="V1021" i="1"/>
  <c r="V1020" i="1"/>
  <c r="V1019" i="1"/>
  <c r="V1018" i="1"/>
  <c r="V1017" i="1"/>
  <c r="V1016" i="1"/>
  <c r="V1015" i="1"/>
  <c r="V1014" i="1"/>
  <c r="V1013" i="1"/>
  <c r="V1012" i="1"/>
  <c r="V1011" i="1"/>
  <c r="V1010" i="1"/>
  <c r="V1009" i="1"/>
  <c r="V1008" i="1"/>
  <c r="V1007" i="1"/>
  <c r="V1006" i="1"/>
  <c r="V1005" i="1"/>
  <c r="V1004" i="1"/>
  <c r="V1003" i="1"/>
  <c r="V1002" i="1"/>
  <c r="V1001" i="1"/>
  <c r="V1000" i="1"/>
  <c r="V999" i="1"/>
  <c r="V998" i="1"/>
  <c r="V997" i="1"/>
  <c r="V996" i="1"/>
  <c r="V995" i="1"/>
  <c r="V994" i="1"/>
  <c r="V993" i="1"/>
  <c r="V992" i="1"/>
  <c r="V991" i="1"/>
  <c r="V990" i="1"/>
  <c r="V989" i="1"/>
  <c r="V988" i="1"/>
  <c r="V987" i="1"/>
  <c r="V986" i="1"/>
  <c r="V985" i="1"/>
  <c r="V984" i="1"/>
  <c r="V983" i="1"/>
  <c r="V982" i="1"/>
  <c r="V981" i="1"/>
  <c r="V980" i="1"/>
  <c r="V979" i="1"/>
  <c r="V978" i="1"/>
  <c r="V977" i="1"/>
  <c r="V976" i="1"/>
  <c r="V975" i="1"/>
  <c r="V974" i="1"/>
  <c r="V973" i="1"/>
  <c r="V972" i="1"/>
  <c r="V971" i="1"/>
  <c r="V970" i="1"/>
  <c r="V969" i="1"/>
  <c r="V968" i="1"/>
  <c r="V967" i="1"/>
  <c r="V966" i="1"/>
  <c r="V965" i="1"/>
  <c r="V964" i="1"/>
  <c r="V963" i="1"/>
  <c r="V962" i="1"/>
  <c r="V961" i="1"/>
  <c r="V960" i="1"/>
  <c r="V959" i="1"/>
  <c r="V958" i="1"/>
  <c r="V957" i="1"/>
  <c r="V956" i="1"/>
  <c r="V955" i="1"/>
  <c r="V954" i="1"/>
  <c r="V953" i="1"/>
  <c r="V952" i="1"/>
  <c r="V951" i="1"/>
  <c r="V950" i="1"/>
  <c r="V949" i="1"/>
  <c r="V948" i="1"/>
  <c r="V947" i="1"/>
  <c r="V946" i="1"/>
  <c r="V945" i="1"/>
  <c r="V944" i="1"/>
  <c r="V943" i="1"/>
  <c r="V942" i="1"/>
  <c r="V941" i="1"/>
  <c r="V940" i="1"/>
  <c r="V939" i="1"/>
  <c r="V938" i="1"/>
  <c r="V937" i="1"/>
  <c r="V936" i="1"/>
  <c r="V935" i="1"/>
  <c r="V934" i="1"/>
  <c r="V933" i="1"/>
  <c r="V932" i="1"/>
  <c r="V931" i="1"/>
  <c r="V930" i="1"/>
  <c r="V929" i="1"/>
  <c r="V928" i="1"/>
  <c r="V927" i="1"/>
  <c r="V926" i="1"/>
  <c r="V925" i="1"/>
  <c r="V924" i="1"/>
  <c r="V923" i="1"/>
  <c r="V922" i="1"/>
  <c r="V921" i="1"/>
  <c r="V920" i="1"/>
  <c r="V919" i="1"/>
  <c r="V918" i="1"/>
  <c r="V917" i="1"/>
  <c r="V916" i="1"/>
  <c r="V915" i="1"/>
  <c r="V914" i="1"/>
  <c r="V913" i="1"/>
  <c r="V912" i="1"/>
  <c r="V911" i="1"/>
  <c r="V910" i="1"/>
  <c r="V909" i="1"/>
  <c r="V908" i="1"/>
  <c r="V907" i="1"/>
  <c r="V906" i="1"/>
  <c r="V905" i="1"/>
  <c r="V904" i="1"/>
  <c r="V903" i="1"/>
  <c r="V902" i="1"/>
  <c r="V901" i="1"/>
  <c r="V900" i="1"/>
  <c r="V899" i="1"/>
  <c r="V898" i="1"/>
  <c r="V897" i="1"/>
  <c r="V896" i="1"/>
  <c r="V895" i="1"/>
  <c r="V894" i="1"/>
  <c r="V893" i="1"/>
  <c r="V892" i="1"/>
  <c r="V891" i="1"/>
  <c r="V890" i="1"/>
  <c r="V889" i="1"/>
  <c r="V888" i="1"/>
  <c r="V887" i="1"/>
  <c r="V886" i="1"/>
  <c r="V885" i="1"/>
  <c r="V884" i="1"/>
  <c r="V883" i="1"/>
  <c r="V882" i="1"/>
  <c r="V881" i="1"/>
  <c r="V880" i="1"/>
  <c r="V879" i="1"/>
  <c r="V878" i="1"/>
  <c r="V877" i="1"/>
  <c r="V876" i="1"/>
  <c r="V875" i="1"/>
  <c r="V874" i="1"/>
  <c r="V873" i="1"/>
  <c r="V872" i="1"/>
  <c r="V871" i="1"/>
  <c r="V870" i="1"/>
  <c r="V869" i="1"/>
  <c r="V868" i="1"/>
  <c r="V867" i="1"/>
  <c r="V866" i="1"/>
  <c r="V865" i="1"/>
  <c r="V864" i="1"/>
  <c r="V863" i="1"/>
  <c r="V862" i="1"/>
  <c r="V861" i="1"/>
  <c r="V860" i="1"/>
  <c r="V859" i="1"/>
  <c r="V858" i="1"/>
  <c r="V857" i="1"/>
  <c r="V856" i="1"/>
  <c r="V855" i="1"/>
  <c r="V854" i="1"/>
  <c r="V853" i="1"/>
  <c r="V852" i="1"/>
  <c r="V851" i="1"/>
  <c r="V850" i="1"/>
  <c r="V849" i="1"/>
  <c r="V848" i="1"/>
  <c r="V847" i="1"/>
  <c r="V846" i="1"/>
  <c r="V845" i="1"/>
  <c r="V844" i="1"/>
  <c r="V843" i="1"/>
  <c r="V842" i="1"/>
  <c r="V841" i="1"/>
  <c r="V840" i="1"/>
  <c r="V839" i="1"/>
  <c r="V838" i="1"/>
  <c r="V837" i="1"/>
  <c r="V836" i="1"/>
  <c r="V835" i="1"/>
  <c r="V834" i="1"/>
  <c r="V833" i="1"/>
  <c r="V832" i="1"/>
  <c r="V831" i="1"/>
  <c r="V830" i="1"/>
  <c r="V829" i="1"/>
  <c r="V828" i="1"/>
  <c r="V827" i="1"/>
  <c r="V826" i="1"/>
  <c r="V825" i="1"/>
  <c r="V824" i="1"/>
  <c r="V823" i="1"/>
  <c r="V822" i="1"/>
  <c r="V821" i="1"/>
  <c r="V820" i="1"/>
  <c r="V819" i="1"/>
  <c r="V818" i="1"/>
  <c r="V817" i="1"/>
  <c r="V816" i="1"/>
  <c r="V815" i="1"/>
  <c r="V814" i="1"/>
  <c r="V813" i="1"/>
  <c r="V812" i="1"/>
  <c r="V811" i="1"/>
  <c r="V810" i="1"/>
  <c r="V809" i="1"/>
  <c r="V808" i="1"/>
  <c r="V807" i="1"/>
  <c r="V806" i="1"/>
  <c r="V805" i="1"/>
  <c r="V804" i="1"/>
  <c r="V803" i="1"/>
  <c r="V802" i="1"/>
  <c r="V801" i="1"/>
  <c r="V800" i="1"/>
  <c r="V799" i="1"/>
  <c r="V798" i="1"/>
  <c r="V797" i="1"/>
  <c r="V796" i="1"/>
  <c r="V795" i="1"/>
  <c r="V794" i="1"/>
  <c r="V793" i="1"/>
  <c r="V792" i="1"/>
  <c r="V791" i="1"/>
  <c r="V790" i="1"/>
  <c r="V789" i="1"/>
  <c r="V788" i="1"/>
  <c r="V787" i="1"/>
  <c r="V786" i="1"/>
  <c r="V785" i="1"/>
  <c r="V784" i="1"/>
  <c r="V783" i="1"/>
  <c r="V782" i="1"/>
  <c r="V781" i="1"/>
  <c r="V780" i="1"/>
  <c r="V779" i="1"/>
  <c r="V778" i="1"/>
  <c r="V777" i="1"/>
  <c r="V776" i="1"/>
  <c r="V775" i="1"/>
  <c r="V774" i="1"/>
  <c r="V773" i="1"/>
  <c r="V772" i="1"/>
  <c r="V771" i="1"/>
  <c r="V770" i="1"/>
  <c r="V769" i="1"/>
  <c r="V768" i="1"/>
  <c r="V767" i="1"/>
  <c r="V766" i="1"/>
  <c r="V765" i="1"/>
  <c r="V764" i="1"/>
  <c r="V763" i="1"/>
  <c r="V762" i="1"/>
  <c r="V761" i="1"/>
  <c r="V760" i="1"/>
  <c r="V759" i="1"/>
  <c r="V758" i="1"/>
  <c r="V757" i="1"/>
  <c r="V756" i="1"/>
  <c r="V755" i="1"/>
  <c r="V754" i="1"/>
  <c r="V753" i="1"/>
  <c r="V752" i="1"/>
  <c r="V751" i="1"/>
  <c r="V750" i="1"/>
  <c r="V749" i="1"/>
  <c r="V748" i="1"/>
  <c r="V747" i="1"/>
  <c r="V746" i="1"/>
  <c r="V745" i="1"/>
  <c r="V744" i="1"/>
  <c r="V743" i="1"/>
  <c r="V742" i="1"/>
  <c r="V741" i="1"/>
  <c r="V740" i="1"/>
  <c r="V739" i="1"/>
  <c r="V738" i="1"/>
  <c r="V737" i="1"/>
  <c r="V736" i="1"/>
  <c r="V735" i="1"/>
  <c r="V734" i="1"/>
  <c r="V733" i="1"/>
  <c r="V732" i="1"/>
  <c r="V731" i="1"/>
  <c r="V730" i="1"/>
  <c r="V729" i="1"/>
  <c r="V728" i="1"/>
  <c r="V727" i="1"/>
  <c r="V726" i="1"/>
  <c r="V725" i="1"/>
  <c r="V724" i="1"/>
  <c r="V723" i="1"/>
  <c r="V722" i="1"/>
  <c r="V721" i="1"/>
  <c r="V720" i="1"/>
  <c r="V719" i="1"/>
  <c r="V718" i="1"/>
  <c r="V717" i="1"/>
  <c r="V716" i="1"/>
  <c r="V715" i="1"/>
  <c r="V714" i="1"/>
  <c r="V713" i="1"/>
  <c r="V712" i="1"/>
  <c r="V711" i="1"/>
  <c r="V710" i="1"/>
  <c r="V709" i="1"/>
  <c r="V708" i="1"/>
  <c r="V707" i="1"/>
  <c r="V706" i="1"/>
  <c r="V705" i="1"/>
  <c r="V704" i="1"/>
  <c r="V703" i="1"/>
  <c r="V702" i="1"/>
  <c r="V701" i="1"/>
  <c r="V700" i="1"/>
  <c r="V699" i="1"/>
  <c r="V698" i="1"/>
  <c r="V697" i="1"/>
  <c r="V696" i="1"/>
  <c r="V695" i="1"/>
  <c r="V694" i="1"/>
  <c r="V693" i="1"/>
  <c r="V692" i="1"/>
  <c r="V691" i="1"/>
  <c r="V690" i="1"/>
  <c r="V689" i="1"/>
  <c r="V688" i="1"/>
  <c r="V687" i="1"/>
  <c r="V686" i="1"/>
  <c r="V685" i="1"/>
  <c r="V684" i="1"/>
  <c r="V683" i="1"/>
  <c r="V682" i="1"/>
  <c r="V681" i="1"/>
  <c r="V680" i="1"/>
  <c r="V679" i="1"/>
  <c r="V678" i="1"/>
  <c r="V677" i="1"/>
  <c r="V676" i="1"/>
  <c r="V675" i="1"/>
  <c r="V674" i="1"/>
  <c r="V673" i="1"/>
  <c r="V672" i="1"/>
  <c r="V671" i="1"/>
  <c r="V670" i="1"/>
  <c r="V669" i="1"/>
  <c r="V668" i="1"/>
  <c r="V667" i="1"/>
  <c r="V666" i="1"/>
  <c r="V665" i="1"/>
  <c r="V664" i="1"/>
  <c r="V663" i="1"/>
  <c r="V662" i="1"/>
  <c r="V661" i="1"/>
  <c r="V660" i="1"/>
  <c r="V659" i="1"/>
  <c r="V658" i="1"/>
  <c r="V657" i="1"/>
  <c r="V656" i="1"/>
  <c r="V655" i="1"/>
  <c r="V654" i="1"/>
  <c r="V653" i="1"/>
  <c r="V652" i="1"/>
  <c r="V651" i="1"/>
  <c r="V650" i="1"/>
  <c r="V649" i="1"/>
  <c r="V648" i="1"/>
  <c r="V647" i="1"/>
  <c r="V646" i="1"/>
  <c r="V645" i="1"/>
  <c r="V644" i="1"/>
  <c r="V643" i="1"/>
  <c r="V642" i="1"/>
  <c r="V641" i="1"/>
  <c r="V640" i="1"/>
  <c r="V639" i="1"/>
  <c r="V638" i="1"/>
  <c r="V637" i="1"/>
  <c r="V636" i="1"/>
  <c r="V635" i="1"/>
  <c r="V634" i="1"/>
  <c r="V633" i="1"/>
  <c r="V632" i="1"/>
  <c r="V631" i="1"/>
  <c r="V630" i="1"/>
  <c r="V629" i="1"/>
  <c r="V628" i="1"/>
  <c r="V627" i="1"/>
  <c r="V626" i="1"/>
  <c r="V625" i="1"/>
  <c r="V624" i="1"/>
  <c r="V623" i="1"/>
  <c r="V622" i="1"/>
  <c r="V621" i="1"/>
  <c r="V620" i="1"/>
  <c r="V619" i="1"/>
  <c r="V618" i="1"/>
  <c r="V617" i="1"/>
  <c r="V616" i="1"/>
  <c r="V615" i="1"/>
  <c r="V614" i="1"/>
  <c r="V613" i="1"/>
  <c r="V612" i="1"/>
  <c r="V611" i="1"/>
  <c r="V610" i="1"/>
  <c r="V609" i="1"/>
  <c r="V608" i="1"/>
  <c r="V607" i="1"/>
  <c r="V606" i="1"/>
  <c r="V605" i="1"/>
  <c r="V604" i="1"/>
  <c r="V603" i="1"/>
  <c r="V602" i="1"/>
  <c r="V601" i="1"/>
  <c r="V600" i="1"/>
  <c r="V599" i="1"/>
  <c r="V598" i="1"/>
  <c r="V597" i="1"/>
  <c r="V596" i="1"/>
  <c r="V595" i="1"/>
  <c r="V594" i="1"/>
  <c r="V593" i="1"/>
  <c r="V592" i="1"/>
  <c r="V591" i="1"/>
  <c r="V590" i="1"/>
  <c r="V589" i="1"/>
  <c r="V588" i="1"/>
  <c r="V587" i="1"/>
  <c r="V586" i="1"/>
  <c r="V585" i="1"/>
  <c r="V584" i="1"/>
  <c r="V583" i="1"/>
  <c r="V582" i="1"/>
  <c r="V581" i="1"/>
  <c r="V580" i="1"/>
  <c r="V579" i="1"/>
  <c r="V578" i="1"/>
  <c r="V577" i="1"/>
  <c r="V576" i="1"/>
  <c r="V575" i="1"/>
  <c r="V574" i="1"/>
  <c r="V573" i="1"/>
  <c r="V572" i="1"/>
  <c r="V571" i="1"/>
  <c r="V570" i="1"/>
  <c r="V569" i="1"/>
  <c r="V568" i="1"/>
  <c r="V567" i="1"/>
  <c r="V566" i="1"/>
  <c r="V565" i="1"/>
  <c r="V564" i="1"/>
  <c r="V563" i="1"/>
  <c r="V562" i="1"/>
  <c r="V561" i="1"/>
  <c r="V560" i="1"/>
  <c r="V559" i="1"/>
  <c r="V558" i="1"/>
  <c r="V557" i="1"/>
  <c r="V556" i="1"/>
  <c r="V555" i="1"/>
  <c r="V554" i="1"/>
  <c r="V553" i="1"/>
  <c r="V552" i="1"/>
  <c r="V551" i="1"/>
  <c r="V550" i="1"/>
  <c r="V549" i="1"/>
  <c r="V548" i="1"/>
  <c r="V547" i="1"/>
  <c r="V546" i="1"/>
  <c r="V545" i="1"/>
  <c r="V544" i="1"/>
  <c r="V543" i="1"/>
  <c r="V542" i="1"/>
  <c r="V541" i="1"/>
  <c r="V540" i="1"/>
  <c r="V539" i="1"/>
  <c r="V538" i="1"/>
  <c r="V537" i="1"/>
  <c r="V536" i="1"/>
  <c r="V535" i="1"/>
  <c r="V534" i="1"/>
  <c r="V533" i="1"/>
  <c r="V532" i="1"/>
  <c r="V531" i="1"/>
  <c r="V530" i="1"/>
  <c r="V529" i="1"/>
  <c r="V528" i="1"/>
  <c r="V527" i="1"/>
  <c r="V526" i="1"/>
  <c r="V525" i="1"/>
  <c r="V524" i="1"/>
  <c r="V523" i="1"/>
  <c r="V522" i="1"/>
  <c r="V521" i="1"/>
  <c r="V520" i="1"/>
  <c r="V519" i="1"/>
  <c r="V518" i="1"/>
  <c r="V517" i="1"/>
  <c r="V516" i="1"/>
  <c r="V515" i="1"/>
  <c r="V514" i="1"/>
  <c r="V513" i="1"/>
  <c r="V512" i="1"/>
  <c r="V511" i="1"/>
  <c r="V510" i="1"/>
  <c r="V509" i="1"/>
  <c r="V508" i="1"/>
  <c r="V507" i="1"/>
  <c r="V506" i="1"/>
  <c r="V505" i="1"/>
  <c r="V504" i="1"/>
  <c r="V503" i="1"/>
  <c r="V502" i="1"/>
  <c r="V501" i="1"/>
  <c r="V500" i="1"/>
  <c r="V499" i="1"/>
  <c r="V498" i="1"/>
  <c r="V497" i="1"/>
  <c r="V496" i="1"/>
  <c r="V495" i="1"/>
  <c r="V494" i="1"/>
  <c r="V493" i="1"/>
  <c r="V492" i="1"/>
  <c r="V491" i="1"/>
  <c r="V490" i="1"/>
  <c r="V489" i="1"/>
  <c r="V488" i="1"/>
  <c r="V487" i="1"/>
  <c r="V486" i="1"/>
  <c r="V485" i="1"/>
  <c r="V484" i="1"/>
  <c r="V483" i="1"/>
  <c r="V482" i="1"/>
  <c r="V481" i="1"/>
  <c r="V480" i="1"/>
  <c r="V479" i="1"/>
  <c r="V478" i="1"/>
  <c r="V477" i="1"/>
  <c r="V476" i="1"/>
  <c r="V475" i="1"/>
  <c r="V474" i="1"/>
  <c r="V473" i="1"/>
  <c r="V472" i="1"/>
  <c r="V471" i="1"/>
  <c r="V470" i="1"/>
  <c r="V469" i="1"/>
  <c r="V468" i="1"/>
  <c r="V467" i="1"/>
  <c r="V466" i="1"/>
  <c r="V465" i="1"/>
  <c r="V464" i="1"/>
  <c r="V463" i="1"/>
  <c r="V462" i="1"/>
  <c r="V461" i="1"/>
  <c r="V460" i="1"/>
  <c r="V459" i="1"/>
  <c r="V458" i="1"/>
  <c r="V457" i="1"/>
  <c r="V456" i="1"/>
  <c r="V455" i="1"/>
  <c r="V454" i="1"/>
  <c r="V453" i="1"/>
  <c r="V452" i="1"/>
  <c r="V451" i="1"/>
  <c r="V450" i="1"/>
  <c r="V449" i="1"/>
  <c r="V448" i="1"/>
  <c r="V447" i="1"/>
  <c r="V446" i="1"/>
  <c r="V445" i="1"/>
  <c r="V444" i="1"/>
  <c r="V443" i="1"/>
  <c r="V442" i="1"/>
  <c r="V441" i="1"/>
  <c r="V440" i="1"/>
  <c r="V439" i="1"/>
  <c r="V438" i="1"/>
  <c r="V437" i="1"/>
  <c r="V436" i="1"/>
  <c r="V435" i="1"/>
  <c r="V434" i="1"/>
  <c r="V433" i="1"/>
  <c r="V432" i="1"/>
  <c r="V431" i="1"/>
  <c r="V430" i="1"/>
  <c r="V429" i="1"/>
  <c r="V428" i="1"/>
  <c r="V427" i="1"/>
  <c r="V426" i="1"/>
  <c r="V425" i="1"/>
  <c r="V424" i="1"/>
  <c r="V423" i="1"/>
  <c r="V422" i="1"/>
  <c r="V421" i="1"/>
  <c r="V420" i="1"/>
  <c r="V419" i="1"/>
  <c r="V418" i="1"/>
  <c r="V417" i="1"/>
  <c r="V416" i="1"/>
  <c r="V415" i="1"/>
  <c r="V414" i="1"/>
  <c r="V413" i="1"/>
  <c r="V412" i="1"/>
  <c r="V411" i="1"/>
  <c r="V410" i="1"/>
  <c r="V409" i="1"/>
  <c r="V408" i="1"/>
  <c r="V407" i="1"/>
  <c r="V406" i="1"/>
  <c r="V405" i="1"/>
  <c r="V404" i="1"/>
  <c r="V403" i="1"/>
  <c r="V402" i="1"/>
  <c r="V401" i="1"/>
  <c r="V400" i="1"/>
  <c r="V399" i="1"/>
  <c r="V398" i="1"/>
  <c r="V397" i="1"/>
  <c r="V396" i="1"/>
  <c r="V395" i="1"/>
  <c r="V394" i="1"/>
  <c r="V393" i="1"/>
  <c r="V392" i="1"/>
  <c r="V391" i="1"/>
  <c r="V390" i="1"/>
  <c r="V389" i="1"/>
  <c r="V388" i="1"/>
  <c r="V387" i="1"/>
  <c r="V386" i="1"/>
  <c r="V385" i="1"/>
  <c r="V384" i="1"/>
  <c r="V383" i="1"/>
  <c r="V382" i="1"/>
  <c r="V381" i="1"/>
  <c r="V380" i="1"/>
  <c r="V379" i="1"/>
  <c r="V378" i="1"/>
  <c r="V377" i="1"/>
  <c r="V376" i="1"/>
  <c r="V375" i="1"/>
  <c r="V374" i="1"/>
  <c r="V373" i="1"/>
  <c r="V372" i="1"/>
  <c r="V371" i="1"/>
  <c r="V370" i="1"/>
  <c r="V369" i="1"/>
  <c r="V368" i="1"/>
  <c r="V367" i="1"/>
  <c r="V366" i="1"/>
  <c r="V365" i="1"/>
  <c r="V364" i="1"/>
  <c r="V363" i="1"/>
  <c r="V362" i="1"/>
  <c r="V361" i="1"/>
  <c r="V360" i="1"/>
  <c r="V359" i="1"/>
  <c r="V358" i="1"/>
  <c r="V357" i="1"/>
  <c r="V356" i="1"/>
  <c r="V355" i="1"/>
  <c r="V354" i="1"/>
  <c r="V353" i="1"/>
  <c r="V352" i="1"/>
  <c r="V351" i="1"/>
  <c r="V350" i="1"/>
  <c r="V349" i="1"/>
  <c r="V348" i="1"/>
  <c r="V347" i="1"/>
  <c r="V346" i="1"/>
  <c r="V345" i="1"/>
  <c r="V344" i="1"/>
  <c r="V343" i="1"/>
  <c r="V342" i="1"/>
  <c r="V341" i="1"/>
  <c r="V340" i="1"/>
  <c r="V339" i="1"/>
  <c r="V338" i="1"/>
  <c r="V337" i="1"/>
  <c r="V336" i="1"/>
  <c r="V335" i="1"/>
  <c r="V334" i="1"/>
  <c r="V333" i="1"/>
  <c r="V332" i="1"/>
  <c r="V331" i="1"/>
  <c r="V330" i="1"/>
  <c r="V329" i="1"/>
  <c r="V328" i="1"/>
  <c r="V327" i="1"/>
  <c r="V326" i="1"/>
  <c r="V325" i="1"/>
  <c r="V324" i="1"/>
  <c r="V323" i="1"/>
  <c r="V322" i="1"/>
  <c r="V321" i="1"/>
  <c r="V320" i="1"/>
  <c r="V319" i="1"/>
  <c r="V318" i="1"/>
  <c r="V317" i="1"/>
  <c r="V316" i="1"/>
  <c r="V315" i="1"/>
  <c r="V314" i="1"/>
  <c r="V313" i="1"/>
  <c r="V312" i="1"/>
  <c r="V311" i="1"/>
  <c r="V310" i="1"/>
  <c r="V309" i="1"/>
  <c r="V308" i="1"/>
  <c r="V307" i="1"/>
  <c r="V306" i="1"/>
  <c r="V305" i="1"/>
  <c r="V304" i="1"/>
  <c r="V303" i="1"/>
  <c r="V302" i="1"/>
  <c r="V301" i="1"/>
  <c r="V300" i="1"/>
  <c r="V299" i="1"/>
  <c r="V298" i="1"/>
  <c r="V297" i="1"/>
  <c r="V296" i="1"/>
  <c r="V295" i="1"/>
  <c r="V294" i="1"/>
  <c r="V293" i="1"/>
  <c r="V292" i="1"/>
  <c r="V291" i="1"/>
  <c r="V290" i="1"/>
  <c r="V289" i="1"/>
  <c r="V288" i="1"/>
  <c r="V287" i="1"/>
  <c r="V286" i="1"/>
  <c r="V285" i="1"/>
  <c r="V284" i="1"/>
  <c r="V283" i="1"/>
  <c r="V282" i="1"/>
  <c r="V281" i="1"/>
  <c r="V280" i="1"/>
  <c r="V279" i="1"/>
  <c r="V278" i="1"/>
  <c r="V277" i="1"/>
  <c r="V276" i="1"/>
  <c r="V275" i="1"/>
  <c r="V274" i="1"/>
  <c r="V273" i="1"/>
  <c r="V272" i="1"/>
  <c r="V271" i="1"/>
  <c r="V270" i="1"/>
  <c r="V269" i="1"/>
  <c r="V268" i="1"/>
  <c r="V267" i="1"/>
  <c r="V266" i="1"/>
  <c r="V265" i="1"/>
  <c r="V264" i="1"/>
  <c r="V263" i="1"/>
  <c r="V262" i="1"/>
  <c r="V261" i="1"/>
  <c r="V260" i="1"/>
  <c r="V259" i="1"/>
  <c r="V258" i="1"/>
  <c r="V257" i="1"/>
  <c r="V256" i="1"/>
  <c r="V255" i="1"/>
  <c r="V254" i="1"/>
  <c r="V253" i="1"/>
  <c r="V252" i="1"/>
  <c r="V251" i="1"/>
  <c r="V250" i="1"/>
  <c r="V249" i="1"/>
  <c r="V248" i="1"/>
  <c r="V247" i="1"/>
  <c r="V246" i="1"/>
  <c r="V245" i="1"/>
  <c r="V244" i="1"/>
  <c r="V243" i="1"/>
  <c r="V242" i="1"/>
  <c r="V241" i="1"/>
  <c r="V240" i="1"/>
  <c r="V239" i="1"/>
  <c r="V238" i="1"/>
  <c r="V237" i="1"/>
  <c r="V236" i="1"/>
  <c r="V235" i="1"/>
  <c r="V234" i="1"/>
  <c r="V233" i="1"/>
  <c r="V232" i="1"/>
  <c r="V231" i="1"/>
  <c r="V230" i="1"/>
  <c r="V229" i="1"/>
  <c r="V228" i="1"/>
  <c r="V227" i="1"/>
  <c r="V226" i="1"/>
  <c r="V225" i="1"/>
  <c r="V224" i="1"/>
  <c r="V223" i="1"/>
  <c r="V222" i="1"/>
  <c r="V221" i="1"/>
  <c r="V220" i="1"/>
  <c r="V219" i="1"/>
  <c r="V218" i="1"/>
  <c r="V217" i="1"/>
  <c r="V216" i="1"/>
  <c r="V215" i="1"/>
  <c r="V214" i="1"/>
  <c r="V213" i="1"/>
  <c r="V212" i="1"/>
  <c r="V211" i="1"/>
  <c r="V210" i="1"/>
  <c r="V209" i="1"/>
  <c r="V208" i="1"/>
  <c r="V207" i="1"/>
  <c r="V206" i="1"/>
  <c r="V205" i="1"/>
  <c r="V204" i="1"/>
  <c r="V203" i="1"/>
  <c r="V202" i="1"/>
  <c r="V201" i="1"/>
  <c r="V200" i="1"/>
  <c r="V199" i="1"/>
  <c r="V198" i="1"/>
  <c r="V197" i="1"/>
  <c r="V196" i="1"/>
  <c r="V195" i="1"/>
  <c r="V194" i="1"/>
  <c r="V193" i="1"/>
  <c r="V192" i="1"/>
  <c r="V191" i="1"/>
  <c r="V190" i="1"/>
  <c r="V189" i="1"/>
  <c r="V188" i="1"/>
  <c r="V187" i="1"/>
  <c r="V186" i="1"/>
  <c r="V185" i="1"/>
  <c r="V184" i="1"/>
  <c r="V183" i="1"/>
  <c r="V182" i="1"/>
  <c r="V181" i="1"/>
  <c r="V180" i="1"/>
  <c r="V179" i="1"/>
  <c r="V178" i="1"/>
  <c r="V177" i="1"/>
  <c r="V176" i="1"/>
  <c r="V175" i="1"/>
  <c r="V174" i="1"/>
  <c r="V173" i="1"/>
  <c r="V172" i="1"/>
  <c r="V171" i="1"/>
  <c r="V170" i="1"/>
  <c r="V169" i="1"/>
  <c r="V168" i="1"/>
  <c r="V167" i="1"/>
  <c r="V166" i="1"/>
  <c r="V165" i="1"/>
  <c r="V164" i="1"/>
  <c r="V163" i="1"/>
  <c r="V162" i="1"/>
  <c r="V161" i="1"/>
  <c r="V160" i="1"/>
  <c r="V159" i="1"/>
  <c r="V158" i="1"/>
  <c r="V157" i="1"/>
  <c r="V156" i="1"/>
  <c r="V155" i="1"/>
  <c r="V154" i="1"/>
  <c r="V153" i="1"/>
  <c r="V152" i="1"/>
  <c r="V151" i="1"/>
  <c r="V150" i="1"/>
  <c r="V149" i="1"/>
  <c r="V148" i="1"/>
  <c r="V147" i="1"/>
  <c r="V146" i="1"/>
  <c r="V145" i="1"/>
  <c r="V144" i="1"/>
  <c r="V143" i="1"/>
  <c r="V142" i="1"/>
  <c r="V141" i="1"/>
  <c r="V140" i="1"/>
  <c r="V139" i="1"/>
  <c r="V138" i="1"/>
  <c r="V137" i="1"/>
  <c r="V136" i="1"/>
  <c r="V135" i="1"/>
  <c r="V134" i="1"/>
  <c r="V133" i="1"/>
  <c r="V132" i="1"/>
  <c r="V131" i="1"/>
  <c r="V130" i="1"/>
  <c r="V129" i="1"/>
  <c r="V128" i="1"/>
  <c r="V127" i="1"/>
  <c r="V126" i="1"/>
  <c r="V125" i="1"/>
  <c r="V124" i="1"/>
  <c r="V123" i="1"/>
  <c r="V122" i="1"/>
  <c r="V121" i="1"/>
  <c r="V120" i="1"/>
  <c r="V119" i="1"/>
  <c r="V118" i="1"/>
  <c r="V117" i="1"/>
  <c r="V116" i="1"/>
  <c r="V115" i="1"/>
  <c r="V114" i="1"/>
  <c r="V113" i="1"/>
  <c r="V112" i="1"/>
  <c r="V111" i="1"/>
  <c r="V110" i="1"/>
  <c r="V109" i="1"/>
  <c r="V108" i="1"/>
  <c r="V107" i="1"/>
  <c r="V106" i="1"/>
  <c r="V105" i="1"/>
  <c r="V104" i="1"/>
  <c r="V103" i="1"/>
  <c r="V102" i="1"/>
  <c r="V101" i="1"/>
  <c r="V100" i="1"/>
  <c r="V99" i="1"/>
  <c r="V98" i="1"/>
  <c r="V97" i="1"/>
  <c r="V96" i="1"/>
  <c r="V95" i="1"/>
  <c r="V94" i="1"/>
  <c r="V93" i="1"/>
  <c r="V92" i="1"/>
  <c r="V91" i="1"/>
  <c r="V90" i="1"/>
  <c r="V89" i="1"/>
  <c r="V88" i="1"/>
  <c r="V87" i="1"/>
  <c r="V86" i="1"/>
  <c r="V85" i="1"/>
  <c r="V84" i="1"/>
  <c r="V83" i="1"/>
  <c r="V82" i="1"/>
  <c r="V81" i="1"/>
  <c r="V80" i="1"/>
  <c r="V79" i="1"/>
  <c r="V78" i="1"/>
  <c r="V77" i="1"/>
  <c r="V76" i="1"/>
  <c r="V75" i="1"/>
  <c r="V74" i="1"/>
  <c r="V73" i="1"/>
  <c r="V72" i="1"/>
  <c r="V71" i="1"/>
  <c r="V70" i="1"/>
  <c r="V69" i="1"/>
  <c r="V68" i="1"/>
  <c r="V67" i="1"/>
  <c r="V66" i="1"/>
  <c r="V65" i="1"/>
  <c r="V64" i="1"/>
  <c r="V63" i="1"/>
  <c r="V62" i="1"/>
  <c r="V61" i="1"/>
  <c r="V60" i="1"/>
  <c r="V59" i="1"/>
  <c r="V58" i="1"/>
  <c r="V57" i="1"/>
  <c r="V56" i="1"/>
  <c r="V55" i="1"/>
  <c r="V54" i="1"/>
  <c r="V53" i="1"/>
  <c r="V52" i="1"/>
  <c r="V51" i="1"/>
  <c r="V50" i="1"/>
  <c r="V49" i="1"/>
  <c r="V48" i="1"/>
  <c r="V47" i="1"/>
  <c r="V46" i="1"/>
  <c r="V45" i="1"/>
  <c r="V44" i="1"/>
  <c r="V43" i="1"/>
  <c r="V42" i="1"/>
  <c r="V41" i="1"/>
  <c r="V40" i="1"/>
  <c r="V39" i="1"/>
  <c r="V38" i="1"/>
  <c r="V37" i="1"/>
  <c r="V36" i="1"/>
  <c r="V35" i="1"/>
  <c r="V34" i="1"/>
  <c r="V33" i="1"/>
  <c r="V32" i="1"/>
  <c r="V31" i="1"/>
  <c r="V30" i="1"/>
  <c r="V29" i="1"/>
  <c r="V28" i="1"/>
  <c r="V27" i="1"/>
  <c r="V26" i="1"/>
  <c r="V25" i="1"/>
  <c r="V24" i="1"/>
  <c r="V23" i="1"/>
  <c r="V22" i="1"/>
  <c r="V21" i="1"/>
  <c r="V20" i="1"/>
  <c r="V19" i="1"/>
  <c r="V18" i="1"/>
  <c r="V17" i="1"/>
  <c r="V16" i="1"/>
  <c r="V15" i="1"/>
  <c r="V14" i="1"/>
  <c r="V13" i="1"/>
  <c r="V12" i="1"/>
  <c r="V11" i="1"/>
  <c r="V10" i="1"/>
  <c r="V9" i="1"/>
  <c r="V8" i="1"/>
  <c r="V7" i="1"/>
  <c r="V6" i="1"/>
  <c r="V5" i="1"/>
  <c r="V4" i="1"/>
  <c r="V3" i="1"/>
  <c r="V2" i="1"/>
  <c r="R5269" i="1"/>
  <c r="R5268" i="1"/>
  <c r="R5267" i="1"/>
  <c r="R5266" i="1"/>
  <c r="R5265" i="1"/>
  <c r="R5264" i="1"/>
  <c r="R5263" i="1"/>
  <c r="R5262" i="1"/>
  <c r="R5261" i="1"/>
  <c r="R5260" i="1"/>
  <c r="R5259" i="1"/>
  <c r="R5258" i="1"/>
  <c r="R5257" i="1"/>
  <c r="R5256" i="1"/>
  <c r="R5255" i="1"/>
  <c r="R5254" i="1"/>
  <c r="R5253" i="1"/>
  <c r="R5252" i="1"/>
  <c r="R5251" i="1"/>
  <c r="R5250" i="1"/>
  <c r="R5249" i="1"/>
  <c r="R5248" i="1"/>
  <c r="R5247" i="1"/>
  <c r="R5246" i="1"/>
  <c r="R5245" i="1"/>
  <c r="R5244" i="1"/>
  <c r="R5243" i="1"/>
  <c r="R5242" i="1"/>
  <c r="R5241" i="1"/>
  <c r="R5240" i="1"/>
  <c r="R5239" i="1"/>
  <c r="R5238" i="1"/>
  <c r="R5237" i="1"/>
  <c r="R5236" i="1"/>
  <c r="R5235" i="1"/>
  <c r="R5234" i="1"/>
  <c r="R5233" i="1"/>
  <c r="R5232" i="1"/>
  <c r="R5231" i="1"/>
  <c r="R5230" i="1"/>
  <c r="R5229" i="1"/>
  <c r="R5228" i="1"/>
  <c r="R5227" i="1"/>
  <c r="R5226" i="1"/>
  <c r="R5225" i="1"/>
  <c r="R5224" i="1"/>
  <c r="R5223" i="1"/>
  <c r="R5222" i="1"/>
  <c r="R5221" i="1"/>
  <c r="R5220" i="1"/>
  <c r="R5219" i="1"/>
  <c r="R5218" i="1"/>
  <c r="R5217" i="1"/>
  <c r="R5216" i="1"/>
  <c r="R5215" i="1"/>
  <c r="R5214" i="1"/>
  <c r="R5213" i="1"/>
  <c r="R5212" i="1"/>
  <c r="R5211" i="1"/>
  <c r="R5210" i="1"/>
  <c r="R5209" i="1"/>
  <c r="R5208" i="1"/>
  <c r="R5207" i="1"/>
  <c r="R5206" i="1"/>
  <c r="R5205" i="1"/>
  <c r="R5204" i="1"/>
  <c r="R5203" i="1"/>
  <c r="R5202" i="1"/>
  <c r="R5201" i="1"/>
  <c r="R5200" i="1"/>
  <c r="R5199" i="1"/>
  <c r="R5198" i="1"/>
  <c r="R5197" i="1"/>
  <c r="R5196" i="1"/>
  <c r="R5195" i="1"/>
  <c r="R5194" i="1"/>
  <c r="R5193" i="1"/>
  <c r="R5192" i="1"/>
  <c r="R5191" i="1"/>
  <c r="R5190" i="1"/>
  <c r="R5189" i="1"/>
  <c r="R5188" i="1"/>
  <c r="R5187" i="1"/>
  <c r="R5186" i="1"/>
  <c r="R5185" i="1"/>
  <c r="R5184" i="1"/>
  <c r="R5183" i="1"/>
  <c r="R5182" i="1"/>
  <c r="R5181" i="1"/>
  <c r="R5180" i="1"/>
  <c r="R5179" i="1"/>
  <c r="R5178" i="1"/>
  <c r="R5177" i="1"/>
  <c r="R5176" i="1"/>
  <c r="R5175" i="1"/>
  <c r="R5174" i="1"/>
  <c r="R5173" i="1"/>
  <c r="R5172" i="1"/>
  <c r="R5171" i="1"/>
  <c r="R5170" i="1"/>
  <c r="R5169" i="1"/>
  <c r="R5168" i="1"/>
  <c r="R5167" i="1"/>
  <c r="R5166" i="1"/>
  <c r="R5165" i="1"/>
  <c r="R5164" i="1"/>
  <c r="R5163" i="1"/>
  <c r="R5162" i="1"/>
  <c r="R5161" i="1"/>
  <c r="R5160" i="1"/>
  <c r="R5159" i="1"/>
  <c r="R5158" i="1"/>
  <c r="R5157" i="1"/>
  <c r="R5156" i="1"/>
  <c r="R5155" i="1"/>
  <c r="R5154" i="1"/>
  <c r="R5153" i="1"/>
  <c r="R5152" i="1"/>
  <c r="R5151" i="1"/>
  <c r="R5150" i="1"/>
  <c r="R5149" i="1"/>
  <c r="R5148" i="1"/>
  <c r="R5147" i="1"/>
  <c r="R5146" i="1"/>
  <c r="R5145" i="1"/>
  <c r="R5144" i="1"/>
  <c r="R5143" i="1"/>
  <c r="R5142" i="1"/>
  <c r="R5141" i="1"/>
  <c r="R5140" i="1"/>
  <c r="R5139" i="1"/>
  <c r="R5138" i="1"/>
  <c r="R5137" i="1"/>
  <c r="R5136" i="1"/>
  <c r="R5135" i="1"/>
  <c r="R5134" i="1"/>
  <c r="R5133" i="1"/>
  <c r="R5132" i="1"/>
  <c r="R5131" i="1"/>
  <c r="R5130" i="1"/>
  <c r="R5129" i="1"/>
  <c r="R5128" i="1"/>
  <c r="R5127" i="1"/>
  <c r="R5126" i="1"/>
  <c r="R5125" i="1"/>
  <c r="R5124" i="1"/>
  <c r="R5123" i="1"/>
  <c r="R5122" i="1"/>
  <c r="R5121" i="1"/>
  <c r="R5120" i="1"/>
  <c r="R5119" i="1"/>
  <c r="R5118" i="1"/>
  <c r="R5117" i="1"/>
  <c r="R5116" i="1"/>
  <c r="R5115" i="1"/>
  <c r="R5114" i="1"/>
  <c r="R5113" i="1"/>
  <c r="R5112" i="1"/>
  <c r="R5111" i="1"/>
  <c r="R5110" i="1"/>
  <c r="R5109" i="1"/>
  <c r="R5108" i="1"/>
  <c r="R5107" i="1"/>
  <c r="R5106" i="1"/>
  <c r="R5105" i="1"/>
  <c r="R5104" i="1"/>
  <c r="R5103" i="1"/>
  <c r="R5102" i="1"/>
  <c r="R5101" i="1"/>
  <c r="R5100" i="1"/>
  <c r="R5099" i="1"/>
  <c r="R5098" i="1"/>
  <c r="R5097" i="1"/>
  <c r="R5096" i="1"/>
  <c r="R5095" i="1"/>
  <c r="R5094" i="1"/>
  <c r="R5093" i="1"/>
  <c r="R5092" i="1"/>
  <c r="R5091" i="1"/>
  <c r="R5090" i="1"/>
  <c r="R5089" i="1"/>
  <c r="R5088" i="1"/>
  <c r="R5087" i="1"/>
  <c r="R5086" i="1"/>
  <c r="R5085" i="1"/>
  <c r="R5084" i="1"/>
  <c r="R5083" i="1"/>
  <c r="R5082" i="1"/>
  <c r="R5081" i="1"/>
  <c r="R5080" i="1"/>
  <c r="R5079" i="1"/>
  <c r="R5078" i="1"/>
  <c r="R5077" i="1"/>
  <c r="R5076" i="1"/>
  <c r="R5075" i="1"/>
  <c r="R5074" i="1"/>
  <c r="R5073" i="1"/>
  <c r="R5072" i="1"/>
  <c r="R5071" i="1"/>
  <c r="R5070" i="1"/>
  <c r="R5069" i="1"/>
  <c r="R5068" i="1"/>
  <c r="R5067" i="1"/>
  <c r="R5066" i="1"/>
  <c r="R5065" i="1"/>
  <c r="R5064" i="1"/>
  <c r="R5063" i="1"/>
  <c r="R5062" i="1"/>
  <c r="R5061" i="1"/>
  <c r="R5060" i="1"/>
  <c r="R5059" i="1"/>
  <c r="R5058" i="1"/>
  <c r="R5057" i="1"/>
  <c r="R5056" i="1"/>
  <c r="R5055" i="1"/>
  <c r="R5054" i="1"/>
  <c r="R5053" i="1"/>
  <c r="R5052" i="1"/>
  <c r="R5051" i="1"/>
  <c r="R5050" i="1"/>
  <c r="R5049" i="1"/>
  <c r="R5048" i="1"/>
  <c r="R5047" i="1"/>
  <c r="R5046" i="1"/>
  <c r="R5045" i="1"/>
  <c r="R5044" i="1"/>
  <c r="R5043" i="1"/>
  <c r="R5042" i="1"/>
  <c r="R5041" i="1"/>
  <c r="R5040" i="1"/>
  <c r="R5039" i="1"/>
  <c r="R5038" i="1"/>
  <c r="R5037" i="1"/>
  <c r="R5036" i="1"/>
  <c r="R5035" i="1"/>
  <c r="R5034" i="1"/>
  <c r="R5033" i="1"/>
  <c r="R5032" i="1"/>
  <c r="R5031" i="1"/>
  <c r="R5030" i="1"/>
  <c r="R5029" i="1"/>
  <c r="R5028" i="1"/>
  <c r="R5027" i="1"/>
  <c r="R5026" i="1"/>
  <c r="R5025" i="1"/>
  <c r="R5024" i="1"/>
  <c r="R5023" i="1"/>
  <c r="R5022" i="1"/>
  <c r="R5021" i="1"/>
  <c r="R5020" i="1"/>
  <c r="R5019" i="1"/>
  <c r="R5018" i="1"/>
  <c r="R5017" i="1"/>
  <c r="R5016" i="1"/>
  <c r="R5015" i="1"/>
  <c r="R5014" i="1"/>
  <c r="R5013" i="1"/>
  <c r="R5012" i="1"/>
  <c r="R5011" i="1"/>
  <c r="R5010" i="1"/>
  <c r="R5009" i="1"/>
  <c r="R5008" i="1"/>
  <c r="R5007" i="1"/>
  <c r="R5006" i="1"/>
  <c r="R5005" i="1"/>
  <c r="R5004" i="1"/>
  <c r="R5003" i="1"/>
  <c r="R5002" i="1"/>
  <c r="R5001" i="1"/>
  <c r="R5000" i="1"/>
  <c r="R4999" i="1"/>
  <c r="R4998" i="1"/>
  <c r="R4997" i="1"/>
  <c r="R4996" i="1"/>
  <c r="R4995" i="1"/>
  <c r="R4994" i="1"/>
  <c r="R4993" i="1"/>
  <c r="R4992" i="1"/>
  <c r="R4991" i="1"/>
  <c r="R4990" i="1"/>
  <c r="R4989" i="1"/>
  <c r="R4988" i="1"/>
  <c r="R4987" i="1"/>
  <c r="R4986" i="1"/>
  <c r="R4985" i="1"/>
  <c r="R4984" i="1"/>
  <c r="R4983" i="1"/>
  <c r="R4982" i="1"/>
  <c r="R4981" i="1"/>
  <c r="R4980" i="1"/>
  <c r="R4979" i="1"/>
  <c r="R4978" i="1"/>
  <c r="R4977" i="1"/>
  <c r="R4976" i="1"/>
  <c r="R4975" i="1"/>
  <c r="R4974" i="1"/>
  <c r="R4973" i="1"/>
  <c r="R4972" i="1"/>
  <c r="R4971" i="1"/>
  <c r="R4970" i="1"/>
  <c r="R4969" i="1"/>
  <c r="R4968" i="1"/>
  <c r="R4967" i="1"/>
  <c r="R4966" i="1"/>
  <c r="R4965" i="1"/>
  <c r="R4964" i="1"/>
  <c r="R4963" i="1"/>
  <c r="R4962" i="1"/>
  <c r="R4961" i="1"/>
  <c r="R4960" i="1"/>
  <c r="R4959" i="1"/>
  <c r="R4958" i="1"/>
  <c r="R4957" i="1"/>
  <c r="R4956" i="1"/>
  <c r="R4955" i="1"/>
  <c r="R4954" i="1"/>
  <c r="R4953" i="1"/>
  <c r="R4952" i="1"/>
  <c r="R4951" i="1"/>
  <c r="R4950" i="1"/>
  <c r="R4949" i="1"/>
  <c r="R4948" i="1"/>
  <c r="R4947" i="1"/>
  <c r="R4946" i="1"/>
  <c r="R4945" i="1"/>
  <c r="R4944" i="1"/>
  <c r="R4943" i="1"/>
  <c r="R4942" i="1"/>
  <c r="R4941" i="1"/>
  <c r="R4940" i="1"/>
  <c r="R4939" i="1"/>
  <c r="R4938" i="1"/>
  <c r="R4937" i="1"/>
  <c r="R4936" i="1"/>
  <c r="R4935" i="1"/>
  <c r="R4934" i="1"/>
  <c r="R4933" i="1"/>
  <c r="R4932" i="1"/>
  <c r="R4931" i="1"/>
  <c r="R4930" i="1"/>
  <c r="R4929" i="1"/>
  <c r="R4928" i="1"/>
  <c r="R4927" i="1"/>
  <c r="R4926" i="1"/>
  <c r="R4925" i="1"/>
  <c r="R4924" i="1"/>
  <c r="R4923" i="1"/>
  <c r="R4922" i="1"/>
  <c r="R4921" i="1"/>
  <c r="R4920" i="1"/>
  <c r="R4919" i="1"/>
  <c r="R4918" i="1"/>
  <c r="R4917" i="1"/>
  <c r="R4916" i="1"/>
  <c r="R4915" i="1"/>
  <c r="R4914" i="1"/>
  <c r="R4913" i="1"/>
  <c r="R4912" i="1"/>
  <c r="R4911" i="1"/>
  <c r="R4910" i="1"/>
  <c r="R4909" i="1"/>
  <c r="R4908" i="1"/>
  <c r="R4907" i="1"/>
  <c r="R4906" i="1"/>
  <c r="R4905" i="1"/>
  <c r="R4904" i="1"/>
  <c r="R4903" i="1"/>
  <c r="R4902" i="1"/>
  <c r="R4901" i="1"/>
  <c r="R4900" i="1"/>
  <c r="R4899" i="1"/>
  <c r="R4898" i="1"/>
  <c r="R4897" i="1"/>
  <c r="R4896" i="1"/>
  <c r="R4895" i="1"/>
  <c r="R4894" i="1"/>
  <c r="R4893" i="1"/>
  <c r="R4892" i="1"/>
  <c r="R4891" i="1"/>
  <c r="R4890" i="1"/>
  <c r="R4889" i="1"/>
  <c r="R4888" i="1"/>
  <c r="R4887" i="1"/>
  <c r="R4886" i="1"/>
  <c r="R4885" i="1"/>
  <c r="R4884" i="1"/>
  <c r="R4883" i="1"/>
  <c r="R4882" i="1"/>
  <c r="R4881" i="1"/>
  <c r="R4880" i="1"/>
  <c r="R4879" i="1"/>
  <c r="R4878" i="1"/>
  <c r="R4877" i="1"/>
  <c r="R4876" i="1"/>
  <c r="R4875" i="1"/>
  <c r="R4874" i="1"/>
  <c r="R4873" i="1"/>
  <c r="R4872" i="1"/>
  <c r="R4871" i="1"/>
  <c r="R4870" i="1"/>
  <c r="R4869" i="1"/>
  <c r="R4868" i="1"/>
  <c r="R4867" i="1"/>
  <c r="R4866" i="1"/>
  <c r="R4865" i="1"/>
  <c r="R4864" i="1"/>
  <c r="R4863" i="1"/>
  <c r="R4862" i="1"/>
  <c r="R4861" i="1"/>
  <c r="R4860" i="1"/>
  <c r="R4859" i="1"/>
  <c r="R4858" i="1"/>
  <c r="R4857" i="1"/>
  <c r="R4856" i="1"/>
  <c r="R4855" i="1"/>
  <c r="R4854" i="1"/>
  <c r="R4853" i="1"/>
  <c r="R4852" i="1"/>
  <c r="R4851" i="1"/>
  <c r="R4850" i="1"/>
  <c r="R4849" i="1"/>
  <c r="R4848" i="1"/>
  <c r="R4847" i="1"/>
  <c r="R4846" i="1"/>
  <c r="R4845" i="1"/>
  <c r="R4844" i="1"/>
  <c r="R4843" i="1"/>
  <c r="R4842" i="1"/>
  <c r="R4841" i="1"/>
  <c r="R4840" i="1"/>
  <c r="R4839" i="1"/>
  <c r="R4838" i="1"/>
  <c r="R4837" i="1"/>
  <c r="R4836" i="1"/>
  <c r="R4835" i="1"/>
  <c r="R4834" i="1"/>
  <c r="R4833" i="1"/>
  <c r="R4832" i="1"/>
  <c r="R4831" i="1"/>
  <c r="R4830" i="1"/>
  <c r="R4829" i="1"/>
  <c r="R4828" i="1"/>
  <c r="R4827" i="1"/>
  <c r="R4826" i="1"/>
  <c r="R4825" i="1"/>
  <c r="R4824" i="1"/>
  <c r="R4823" i="1"/>
  <c r="R4822" i="1"/>
  <c r="R4821" i="1"/>
  <c r="R4820" i="1"/>
  <c r="R4819" i="1"/>
  <c r="R4818" i="1"/>
  <c r="R4817" i="1"/>
  <c r="R4816" i="1"/>
  <c r="R4815" i="1"/>
  <c r="R4814" i="1"/>
  <c r="R4813" i="1"/>
  <c r="R4812" i="1"/>
  <c r="R4811" i="1"/>
  <c r="R4810" i="1"/>
  <c r="R4809" i="1"/>
  <c r="R4808" i="1"/>
  <c r="R4807" i="1"/>
  <c r="R4806" i="1"/>
  <c r="R4805" i="1"/>
  <c r="R4804" i="1"/>
  <c r="R4803" i="1"/>
  <c r="R4802" i="1"/>
  <c r="R4801" i="1"/>
  <c r="R4800" i="1"/>
  <c r="R4799" i="1"/>
  <c r="R4798" i="1"/>
  <c r="R4797" i="1"/>
  <c r="R4796" i="1"/>
  <c r="R4795" i="1"/>
  <c r="R4794" i="1"/>
  <c r="R4793" i="1"/>
  <c r="R4792" i="1"/>
  <c r="R4791" i="1"/>
  <c r="R4790" i="1"/>
  <c r="R4789" i="1"/>
  <c r="R4788" i="1"/>
  <c r="R4787" i="1"/>
  <c r="R4786" i="1"/>
  <c r="R4785" i="1"/>
  <c r="R4784" i="1"/>
  <c r="R4783" i="1"/>
  <c r="R4782" i="1"/>
  <c r="R4781" i="1"/>
  <c r="R4780" i="1"/>
  <c r="R4779" i="1"/>
  <c r="R4778" i="1"/>
  <c r="R4777" i="1"/>
  <c r="R4776" i="1"/>
  <c r="R4775" i="1"/>
  <c r="R4774" i="1"/>
  <c r="R4773" i="1"/>
  <c r="R4772" i="1"/>
  <c r="R4771" i="1"/>
  <c r="R4770" i="1"/>
  <c r="R4769" i="1"/>
  <c r="R4768" i="1"/>
  <c r="R4767" i="1"/>
  <c r="R4766" i="1"/>
  <c r="R4765" i="1"/>
  <c r="R4764" i="1"/>
  <c r="R4763" i="1"/>
  <c r="R4762" i="1"/>
  <c r="R4761" i="1"/>
  <c r="R4760" i="1"/>
  <c r="R4759" i="1"/>
  <c r="R4758" i="1"/>
  <c r="R4757" i="1"/>
  <c r="R4756" i="1"/>
  <c r="R4755" i="1"/>
  <c r="R4754" i="1"/>
  <c r="R4753" i="1"/>
  <c r="R4752" i="1"/>
  <c r="R4751" i="1"/>
  <c r="R4750" i="1"/>
  <c r="R4749" i="1"/>
  <c r="R4748" i="1"/>
  <c r="R4747" i="1"/>
  <c r="R4746" i="1"/>
  <c r="R4745" i="1"/>
  <c r="R4744" i="1"/>
  <c r="R4743" i="1"/>
  <c r="R4742" i="1"/>
  <c r="R4741" i="1"/>
  <c r="R4740" i="1"/>
  <c r="R4739" i="1"/>
  <c r="R4738" i="1"/>
  <c r="R4737" i="1"/>
  <c r="R4736" i="1"/>
  <c r="R4735" i="1"/>
  <c r="R4734" i="1"/>
  <c r="R4733" i="1"/>
  <c r="R4732" i="1"/>
  <c r="R4731" i="1"/>
  <c r="R4730" i="1"/>
  <c r="R4729" i="1"/>
  <c r="R4728" i="1"/>
  <c r="R4727" i="1"/>
  <c r="R4726" i="1"/>
  <c r="R4725" i="1"/>
  <c r="R4724" i="1"/>
  <c r="R4723" i="1"/>
  <c r="R4722" i="1"/>
  <c r="R4721" i="1"/>
  <c r="R4720" i="1"/>
  <c r="R4719" i="1"/>
  <c r="R4718" i="1"/>
  <c r="R4717" i="1"/>
  <c r="R4716" i="1"/>
  <c r="R4715" i="1"/>
  <c r="R4714" i="1"/>
  <c r="R4713" i="1"/>
  <c r="R4712" i="1"/>
  <c r="R4711" i="1"/>
  <c r="R4710" i="1"/>
  <c r="R4709" i="1"/>
  <c r="R4708" i="1"/>
  <c r="R4707" i="1"/>
  <c r="R4706" i="1"/>
  <c r="R4705" i="1"/>
  <c r="R4704" i="1"/>
  <c r="R4703" i="1"/>
  <c r="R4702" i="1"/>
  <c r="R4701" i="1"/>
  <c r="R4700" i="1"/>
  <c r="R4699" i="1"/>
  <c r="R4698" i="1"/>
  <c r="R4697" i="1"/>
  <c r="R4696" i="1"/>
  <c r="R4695" i="1"/>
  <c r="R4694" i="1"/>
  <c r="R4693" i="1"/>
  <c r="R4692" i="1"/>
  <c r="R4691" i="1"/>
  <c r="R4690" i="1"/>
  <c r="R4689" i="1"/>
  <c r="R4688" i="1"/>
  <c r="R4687" i="1"/>
  <c r="R4686" i="1"/>
  <c r="R4685" i="1"/>
  <c r="R4684" i="1"/>
  <c r="R4683" i="1"/>
  <c r="R4682" i="1"/>
  <c r="R4681" i="1"/>
  <c r="R4680" i="1"/>
  <c r="R4679" i="1"/>
  <c r="R4678" i="1"/>
  <c r="R4677" i="1"/>
  <c r="R4676" i="1"/>
  <c r="R4675" i="1"/>
  <c r="R4674" i="1"/>
  <c r="R4673" i="1"/>
  <c r="R4672" i="1"/>
  <c r="R4671" i="1"/>
  <c r="R4670" i="1"/>
  <c r="R4669" i="1"/>
  <c r="R4668" i="1"/>
  <c r="R4667" i="1"/>
  <c r="R4666" i="1"/>
  <c r="R4665" i="1"/>
  <c r="R4664" i="1"/>
  <c r="R4663" i="1"/>
  <c r="R4662" i="1"/>
  <c r="R4661" i="1"/>
  <c r="R4660" i="1"/>
  <c r="R4659" i="1"/>
  <c r="R4658" i="1"/>
  <c r="R4657" i="1"/>
  <c r="R4656" i="1"/>
  <c r="R4655" i="1"/>
  <c r="R4654" i="1"/>
  <c r="R4653" i="1"/>
  <c r="R4652" i="1"/>
  <c r="R4651" i="1"/>
  <c r="R4650" i="1"/>
  <c r="R4649" i="1"/>
  <c r="R4648" i="1"/>
  <c r="R4647" i="1"/>
  <c r="R4646" i="1"/>
  <c r="R4645" i="1"/>
  <c r="R4644" i="1"/>
  <c r="R4643" i="1"/>
  <c r="R4642" i="1"/>
  <c r="R4641" i="1"/>
  <c r="R4640" i="1"/>
  <c r="R4639" i="1"/>
  <c r="R4638" i="1"/>
  <c r="R4637" i="1"/>
  <c r="R4636" i="1"/>
  <c r="R4635" i="1"/>
  <c r="R4634" i="1"/>
  <c r="R4633" i="1"/>
  <c r="R4632" i="1"/>
  <c r="R4631" i="1"/>
  <c r="R4630" i="1"/>
  <c r="R4629" i="1"/>
  <c r="R4628" i="1"/>
  <c r="R4627" i="1"/>
  <c r="R4626" i="1"/>
  <c r="R4625" i="1"/>
  <c r="R4624" i="1"/>
  <c r="R4623" i="1"/>
  <c r="R4622" i="1"/>
  <c r="R4621" i="1"/>
  <c r="R4620" i="1"/>
  <c r="R4619" i="1"/>
  <c r="R4618" i="1"/>
  <c r="R4617" i="1"/>
  <c r="R4616" i="1"/>
  <c r="R4615" i="1"/>
  <c r="R4614" i="1"/>
  <c r="R4613" i="1"/>
  <c r="R4612" i="1"/>
  <c r="R4611" i="1"/>
  <c r="R4610" i="1"/>
  <c r="R4609" i="1"/>
  <c r="R4608" i="1"/>
  <c r="R4607" i="1"/>
  <c r="R4606" i="1"/>
  <c r="R4605" i="1"/>
  <c r="R4604" i="1"/>
  <c r="R4603" i="1"/>
  <c r="R4602" i="1"/>
  <c r="R4601" i="1"/>
  <c r="R4600" i="1"/>
  <c r="R4599" i="1"/>
  <c r="R4598" i="1"/>
  <c r="R4597" i="1"/>
  <c r="R4596" i="1"/>
  <c r="R4595" i="1"/>
  <c r="R4594" i="1"/>
  <c r="R4593" i="1"/>
  <c r="R4592" i="1"/>
  <c r="R4591" i="1"/>
  <c r="R4590" i="1"/>
  <c r="R4589" i="1"/>
  <c r="R4588" i="1"/>
  <c r="R4587" i="1"/>
  <c r="R4586" i="1"/>
  <c r="R4585" i="1"/>
  <c r="R4584" i="1"/>
  <c r="R4583" i="1"/>
  <c r="R4582" i="1"/>
  <c r="R4581" i="1"/>
  <c r="R4580" i="1"/>
  <c r="R4579" i="1"/>
  <c r="R4578" i="1"/>
  <c r="R4577" i="1"/>
  <c r="R4576" i="1"/>
  <c r="R4575" i="1"/>
  <c r="R4574" i="1"/>
  <c r="R4573" i="1"/>
  <c r="R4572" i="1"/>
  <c r="R4571" i="1"/>
  <c r="R4570" i="1"/>
  <c r="R4569" i="1"/>
  <c r="R4568" i="1"/>
  <c r="R4567" i="1"/>
  <c r="R4566" i="1"/>
  <c r="R4565" i="1"/>
  <c r="R4564" i="1"/>
  <c r="R4563" i="1"/>
  <c r="R4562" i="1"/>
  <c r="R4561" i="1"/>
  <c r="R4560" i="1"/>
  <c r="R4559" i="1"/>
  <c r="R4558" i="1"/>
  <c r="R4557" i="1"/>
  <c r="R4556" i="1"/>
  <c r="R4555" i="1"/>
  <c r="R4554" i="1"/>
  <c r="R4553" i="1"/>
  <c r="R4552" i="1"/>
  <c r="R4551" i="1"/>
  <c r="R4550" i="1"/>
  <c r="R4549" i="1"/>
  <c r="R4548" i="1"/>
  <c r="R4547" i="1"/>
  <c r="R4546" i="1"/>
  <c r="R4545" i="1"/>
  <c r="R4544" i="1"/>
  <c r="R4543" i="1"/>
  <c r="R4542" i="1"/>
  <c r="R4541" i="1"/>
  <c r="R4540" i="1"/>
  <c r="R4539" i="1"/>
  <c r="R4538" i="1"/>
  <c r="R4537" i="1"/>
  <c r="R4536" i="1"/>
  <c r="R4535" i="1"/>
  <c r="R4534" i="1"/>
  <c r="R4533" i="1"/>
  <c r="R4532" i="1"/>
  <c r="R4531" i="1"/>
  <c r="R4530" i="1"/>
  <c r="R4529" i="1"/>
  <c r="R4528" i="1"/>
  <c r="R4527" i="1"/>
  <c r="R4526" i="1"/>
  <c r="R4525" i="1"/>
  <c r="R4524" i="1"/>
  <c r="R4523" i="1"/>
  <c r="R4522" i="1"/>
  <c r="R4521" i="1"/>
  <c r="R4520" i="1"/>
  <c r="R4519" i="1"/>
  <c r="R4518" i="1"/>
  <c r="R4517" i="1"/>
  <c r="R4516" i="1"/>
  <c r="R4515" i="1"/>
  <c r="R4514" i="1"/>
  <c r="R4513" i="1"/>
  <c r="R4512" i="1"/>
  <c r="R4511" i="1"/>
  <c r="R4510" i="1"/>
  <c r="R4509" i="1"/>
  <c r="R4508" i="1"/>
  <c r="R4507" i="1"/>
  <c r="R4506" i="1"/>
  <c r="R4505" i="1"/>
  <c r="R4504" i="1"/>
  <c r="R4503" i="1"/>
  <c r="R4502" i="1"/>
  <c r="R4501" i="1"/>
  <c r="R4500" i="1"/>
  <c r="R4499" i="1"/>
  <c r="R4498" i="1"/>
  <c r="R4497" i="1"/>
  <c r="R4496" i="1"/>
  <c r="R4495" i="1"/>
  <c r="R4494" i="1"/>
  <c r="R4493" i="1"/>
  <c r="R4492" i="1"/>
  <c r="R4491" i="1"/>
  <c r="R4490" i="1"/>
  <c r="R4489" i="1"/>
  <c r="R4488" i="1"/>
  <c r="R4487" i="1"/>
  <c r="R4486" i="1"/>
  <c r="R4485" i="1"/>
  <c r="R4484" i="1"/>
  <c r="R4483" i="1"/>
  <c r="R4482" i="1"/>
  <c r="R4481" i="1"/>
  <c r="R4480" i="1"/>
  <c r="R4479" i="1"/>
  <c r="R4478" i="1"/>
  <c r="R4477" i="1"/>
  <c r="R4476" i="1"/>
  <c r="R4475" i="1"/>
  <c r="R4474" i="1"/>
  <c r="R4473" i="1"/>
  <c r="R4472" i="1"/>
  <c r="R4471" i="1"/>
  <c r="R4470" i="1"/>
  <c r="R4469" i="1"/>
  <c r="R4468" i="1"/>
  <c r="R4467" i="1"/>
  <c r="R4466" i="1"/>
  <c r="R4465" i="1"/>
  <c r="R4464" i="1"/>
  <c r="R4463" i="1"/>
  <c r="R4462" i="1"/>
  <c r="R4461" i="1"/>
  <c r="R4460" i="1"/>
  <c r="R4459" i="1"/>
  <c r="R4458" i="1"/>
  <c r="R4457" i="1"/>
  <c r="R4456" i="1"/>
  <c r="R4455" i="1"/>
  <c r="R4454" i="1"/>
  <c r="R4453" i="1"/>
  <c r="R4452" i="1"/>
  <c r="R4451" i="1"/>
  <c r="R4450" i="1"/>
  <c r="R4449" i="1"/>
  <c r="R4448" i="1"/>
  <c r="R4447" i="1"/>
  <c r="R4446" i="1"/>
  <c r="R4445" i="1"/>
  <c r="R4444" i="1"/>
  <c r="R4443" i="1"/>
  <c r="R4442" i="1"/>
  <c r="R4441" i="1"/>
  <c r="R4440" i="1"/>
  <c r="R4439" i="1"/>
  <c r="R4438" i="1"/>
  <c r="R4437" i="1"/>
  <c r="R4436" i="1"/>
  <c r="R4435" i="1"/>
  <c r="R4434" i="1"/>
  <c r="R4433" i="1"/>
  <c r="R4432" i="1"/>
  <c r="R4431" i="1"/>
  <c r="R4430" i="1"/>
  <c r="R4429" i="1"/>
  <c r="R4428" i="1"/>
  <c r="R4427" i="1"/>
  <c r="R4426" i="1"/>
  <c r="R4425" i="1"/>
  <c r="R4424" i="1"/>
  <c r="R4423" i="1"/>
  <c r="R4422" i="1"/>
  <c r="R4421" i="1"/>
  <c r="R4420" i="1"/>
  <c r="R4419" i="1"/>
  <c r="R4418" i="1"/>
  <c r="R4417" i="1"/>
  <c r="R4416" i="1"/>
  <c r="R4415" i="1"/>
  <c r="R4414" i="1"/>
  <c r="R4413" i="1"/>
  <c r="R4412" i="1"/>
  <c r="R4411" i="1"/>
  <c r="R4410" i="1"/>
  <c r="R4409" i="1"/>
  <c r="R4408" i="1"/>
  <c r="R4407" i="1"/>
  <c r="R4406" i="1"/>
  <c r="R4405" i="1"/>
  <c r="R4404" i="1"/>
  <c r="R4403" i="1"/>
  <c r="R4402" i="1"/>
  <c r="R4401" i="1"/>
  <c r="R4400" i="1"/>
  <c r="R4399" i="1"/>
  <c r="R4398" i="1"/>
  <c r="R4397" i="1"/>
  <c r="R4396" i="1"/>
  <c r="R4395" i="1"/>
  <c r="R4394" i="1"/>
  <c r="R4393" i="1"/>
  <c r="R4392" i="1"/>
  <c r="R4391" i="1"/>
  <c r="R4390" i="1"/>
  <c r="R4389" i="1"/>
  <c r="R4388" i="1"/>
  <c r="R4387" i="1"/>
  <c r="R4386" i="1"/>
  <c r="R4385" i="1"/>
  <c r="R4384" i="1"/>
  <c r="R4383" i="1"/>
  <c r="R4382" i="1"/>
  <c r="R4381" i="1"/>
  <c r="R4380" i="1"/>
  <c r="R4379" i="1"/>
  <c r="R4378" i="1"/>
  <c r="R4377" i="1"/>
  <c r="R4376" i="1"/>
  <c r="R4375" i="1"/>
  <c r="R4374" i="1"/>
  <c r="R4373" i="1"/>
  <c r="R4372" i="1"/>
  <c r="R4371" i="1"/>
  <c r="R4370" i="1"/>
  <c r="R4369" i="1"/>
  <c r="R4368" i="1"/>
  <c r="R4367" i="1"/>
  <c r="R4366" i="1"/>
  <c r="R4365" i="1"/>
  <c r="R4364" i="1"/>
  <c r="R4363" i="1"/>
  <c r="R4362" i="1"/>
  <c r="R4361" i="1"/>
  <c r="R4360" i="1"/>
  <c r="R4359" i="1"/>
  <c r="R4358" i="1"/>
  <c r="R4357" i="1"/>
  <c r="R4356" i="1"/>
  <c r="R4355" i="1"/>
  <c r="R4354" i="1"/>
  <c r="R4353" i="1"/>
  <c r="R4352" i="1"/>
  <c r="R4351" i="1"/>
  <c r="R4350" i="1"/>
  <c r="R4349" i="1"/>
  <c r="R4348" i="1"/>
  <c r="R4347" i="1"/>
  <c r="R4346" i="1"/>
  <c r="R4345" i="1"/>
  <c r="R4344" i="1"/>
  <c r="R4343" i="1"/>
  <c r="R4342" i="1"/>
  <c r="R4341" i="1"/>
  <c r="R4340" i="1"/>
  <c r="R4339" i="1"/>
  <c r="R4338" i="1"/>
  <c r="R4337" i="1"/>
  <c r="R4336" i="1"/>
  <c r="R4335" i="1"/>
  <c r="R4334" i="1"/>
  <c r="R4333" i="1"/>
  <c r="R4332" i="1"/>
  <c r="R4331" i="1"/>
  <c r="R4330" i="1"/>
  <c r="R4329" i="1"/>
  <c r="R4328" i="1"/>
  <c r="R4327" i="1"/>
  <c r="R4326" i="1"/>
  <c r="R4325" i="1"/>
  <c r="R4324" i="1"/>
  <c r="R4323" i="1"/>
  <c r="R4322" i="1"/>
  <c r="R4321" i="1"/>
  <c r="R4320" i="1"/>
  <c r="R4319" i="1"/>
  <c r="R4318" i="1"/>
  <c r="R4317" i="1"/>
  <c r="R4316" i="1"/>
  <c r="R4315" i="1"/>
  <c r="R4314" i="1"/>
  <c r="R4313" i="1"/>
  <c r="R4312" i="1"/>
  <c r="R4311" i="1"/>
  <c r="R4310" i="1"/>
  <c r="R4309" i="1"/>
  <c r="R4308" i="1"/>
  <c r="R4307" i="1"/>
  <c r="R4306" i="1"/>
  <c r="R4305" i="1"/>
  <c r="R4304" i="1"/>
  <c r="R4303" i="1"/>
  <c r="R4302" i="1"/>
  <c r="R4301" i="1"/>
  <c r="R4300" i="1"/>
  <c r="R4299" i="1"/>
  <c r="R4298" i="1"/>
  <c r="R4297" i="1"/>
  <c r="R4296" i="1"/>
  <c r="R4295" i="1"/>
  <c r="R4294" i="1"/>
  <c r="R4293" i="1"/>
  <c r="R4292" i="1"/>
  <c r="R4291" i="1"/>
  <c r="R4290" i="1"/>
  <c r="R4289" i="1"/>
  <c r="R4288" i="1"/>
  <c r="R4287" i="1"/>
  <c r="R4286" i="1"/>
  <c r="R4285" i="1"/>
  <c r="R4284" i="1"/>
  <c r="R4283" i="1"/>
  <c r="R4282" i="1"/>
  <c r="R4281" i="1"/>
  <c r="R4280" i="1"/>
  <c r="R4279" i="1"/>
  <c r="R4278" i="1"/>
  <c r="R4277" i="1"/>
  <c r="R4276" i="1"/>
  <c r="R4275" i="1"/>
  <c r="R4274" i="1"/>
  <c r="R4273" i="1"/>
  <c r="R4272" i="1"/>
  <c r="R4271" i="1"/>
  <c r="R4270" i="1"/>
  <c r="R4269" i="1"/>
  <c r="R4268" i="1"/>
  <c r="R4267" i="1"/>
  <c r="R4266" i="1"/>
  <c r="R4265" i="1"/>
  <c r="R4264" i="1"/>
  <c r="R4263" i="1"/>
  <c r="R4262" i="1"/>
  <c r="R4261" i="1"/>
  <c r="R4260" i="1"/>
  <c r="R4259" i="1"/>
  <c r="R4258" i="1"/>
  <c r="R4257" i="1"/>
  <c r="R4256" i="1"/>
  <c r="R4255" i="1"/>
  <c r="R4254" i="1"/>
  <c r="R4253" i="1"/>
  <c r="R4252" i="1"/>
  <c r="R4251" i="1"/>
  <c r="R4250" i="1"/>
  <c r="R4249" i="1"/>
  <c r="R4248" i="1"/>
  <c r="R4247" i="1"/>
  <c r="R4246" i="1"/>
  <c r="R4245" i="1"/>
  <c r="R4244" i="1"/>
  <c r="R4243" i="1"/>
  <c r="R4242" i="1"/>
  <c r="R4241" i="1"/>
  <c r="R4240" i="1"/>
  <c r="R4239" i="1"/>
  <c r="R4238" i="1"/>
  <c r="R4237" i="1"/>
  <c r="R4236" i="1"/>
  <c r="R4235" i="1"/>
  <c r="R4234" i="1"/>
  <c r="R4233" i="1"/>
  <c r="R4232" i="1"/>
  <c r="R4231" i="1"/>
  <c r="R4230" i="1"/>
  <c r="R4229" i="1"/>
  <c r="R4228" i="1"/>
  <c r="R4227" i="1"/>
  <c r="R4226" i="1"/>
  <c r="R4225" i="1"/>
  <c r="R4224" i="1"/>
  <c r="R4223" i="1"/>
  <c r="R4222" i="1"/>
  <c r="R4221" i="1"/>
  <c r="R4220" i="1"/>
  <c r="R4219" i="1"/>
  <c r="R4218" i="1"/>
  <c r="R4217" i="1"/>
  <c r="R4216" i="1"/>
  <c r="R4215" i="1"/>
  <c r="R4214" i="1"/>
  <c r="R4213" i="1"/>
  <c r="R4212" i="1"/>
  <c r="R4211" i="1"/>
  <c r="R4210" i="1"/>
  <c r="R4209" i="1"/>
  <c r="R4208" i="1"/>
  <c r="R4207" i="1"/>
  <c r="R4206" i="1"/>
  <c r="R4205" i="1"/>
  <c r="R4204" i="1"/>
  <c r="R4203" i="1"/>
  <c r="R4202" i="1"/>
  <c r="R4201" i="1"/>
  <c r="R4200" i="1"/>
  <c r="R4199" i="1"/>
  <c r="R4198" i="1"/>
  <c r="R4197" i="1"/>
  <c r="R4196" i="1"/>
  <c r="R4195" i="1"/>
  <c r="R4194" i="1"/>
  <c r="R4193" i="1"/>
  <c r="R4192" i="1"/>
  <c r="R4191" i="1"/>
  <c r="R4190" i="1"/>
  <c r="R4189" i="1"/>
  <c r="R4188" i="1"/>
  <c r="R4187" i="1"/>
  <c r="R4186" i="1"/>
  <c r="R4185" i="1"/>
  <c r="R4184" i="1"/>
  <c r="R4183" i="1"/>
  <c r="R4182" i="1"/>
  <c r="R4181" i="1"/>
  <c r="R4180" i="1"/>
  <c r="R4179" i="1"/>
  <c r="R4178" i="1"/>
  <c r="R4177" i="1"/>
  <c r="R4176" i="1"/>
  <c r="R4175" i="1"/>
  <c r="R4174" i="1"/>
  <c r="R4173" i="1"/>
  <c r="R4172" i="1"/>
  <c r="R4171" i="1"/>
  <c r="R4170" i="1"/>
  <c r="R4169" i="1"/>
  <c r="R4168" i="1"/>
  <c r="R4167" i="1"/>
  <c r="R4166" i="1"/>
  <c r="R4165" i="1"/>
  <c r="R4164" i="1"/>
  <c r="R4163" i="1"/>
  <c r="R4162" i="1"/>
  <c r="R4161" i="1"/>
  <c r="R4160" i="1"/>
  <c r="R4159" i="1"/>
  <c r="R4158" i="1"/>
  <c r="R4157" i="1"/>
  <c r="R4156" i="1"/>
  <c r="R4155" i="1"/>
  <c r="R4154" i="1"/>
  <c r="R4153" i="1"/>
  <c r="R4152" i="1"/>
  <c r="R4151" i="1"/>
  <c r="R4150" i="1"/>
  <c r="R4149" i="1"/>
  <c r="R4148" i="1"/>
  <c r="R4147" i="1"/>
  <c r="R4146" i="1"/>
  <c r="R4145" i="1"/>
  <c r="R4144" i="1"/>
  <c r="R4143" i="1"/>
  <c r="R4142" i="1"/>
  <c r="R4141" i="1"/>
  <c r="R4140" i="1"/>
  <c r="R4139" i="1"/>
  <c r="R4138" i="1"/>
  <c r="R4137" i="1"/>
  <c r="R4136" i="1"/>
  <c r="R4135" i="1"/>
  <c r="R4134" i="1"/>
  <c r="R4133" i="1"/>
  <c r="R4132" i="1"/>
  <c r="R4131" i="1"/>
  <c r="R4130" i="1"/>
  <c r="R4129" i="1"/>
  <c r="R4128" i="1"/>
  <c r="R4127" i="1"/>
  <c r="R4126" i="1"/>
  <c r="R4125" i="1"/>
  <c r="R4124" i="1"/>
  <c r="R4123" i="1"/>
  <c r="R4122" i="1"/>
  <c r="R4121" i="1"/>
  <c r="R4120" i="1"/>
  <c r="R4119" i="1"/>
  <c r="R4118" i="1"/>
  <c r="R4117" i="1"/>
  <c r="R4116" i="1"/>
  <c r="R4115" i="1"/>
  <c r="R4114" i="1"/>
  <c r="R4113" i="1"/>
  <c r="R4112" i="1"/>
  <c r="R4111" i="1"/>
  <c r="R4110" i="1"/>
  <c r="R4109" i="1"/>
  <c r="R4108" i="1"/>
  <c r="R4107" i="1"/>
  <c r="R4106" i="1"/>
  <c r="R4105" i="1"/>
  <c r="R4104" i="1"/>
  <c r="R4103" i="1"/>
  <c r="R4102" i="1"/>
  <c r="R4101" i="1"/>
  <c r="R4100" i="1"/>
  <c r="R4099" i="1"/>
  <c r="R4098" i="1"/>
  <c r="R4097" i="1"/>
  <c r="R4096" i="1"/>
  <c r="R4095" i="1"/>
  <c r="R4094" i="1"/>
  <c r="R4093" i="1"/>
  <c r="R4092" i="1"/>
  <c r="R4091" i="1"/>
  <c r="R4090" i="1"/>
  <c r="R4089" i="1"/>
  <c r="R4088" i="1"/>
  <c r="R4087" i="1"/>
  <c r="R4086" i="1"/>
  <c r="R4085" i="1"/>
  <c r="R4084" i="1"/>
  <c r="R4083" i="1"/>
  <c r="R4082" i="1"/>
  <c r="R4081" i="1"/>
  <c r="R4080" i="1"/>
  <c r="R4079" i="1"/>
  <c r="R4078" i="1"/>
  <c r="R4077" i="1"/>
  <c r="R4076" i="1"/>
  <c r="R4075" i="1"/>
  <c r="R4074" i="1"/>
  <c r="R4073" i="1"/>
  <c r="R4072" i="1"/>
  <c r="R4071" i="1"/>
  <c r="R4070" i="1"/>
  <c r="R4069" i="1"/>
  <c r="R4068" i="1"/>
  <c r="R4067" i="1"/>
  <c r="R4066" i="1"/>
  <c r="R4065" i="1"/>
  <c r="R4064" i="1"/>
  <c r="R4063" i="1"/>
  <c r="R4062" i="1"/>
  <c r="R4061" i="1"/>
  <c r="R4060" i="1"/>
  <c r="R4059" i="1"/>
  <c r="R4058" i="1"/>
  <c r="R4057" i="1"/>
  <c r="R4056" i="1"/>
  <c r="R4055" i="1"/>
  <c r="R4054" i="1"/>
  <c r="R4053" i="1"/>
  <c r="R4052" i="1"/>
  <c r="R4051" i="1"/>
  <c r="R4050" i="1"/>
  <c r="R4049" i="1"/>
  <c r="R4048" i="1"/>
  <c r="R4047" i="1"/>
  <c r="R4046" i="1"/>
  <c r="R4045" i="1"/>
  <c r="R4044" i="1"/>
  <c r="R4043" i="1"/>
  <c r="R4042" i="1"/>
  <c r="R4041" i="1"/>
  <c r="R4040" i="1"/>
  <c r="R4039" i="1"/>
  <c r="R4038" i="1"/>
  <c r="R4037" i="1"/>
  <c r="R4036" i="1"/>
  <c r="R4035" i="1"/>
  <c r="R4034" i="1"/>
  <c r="R4033" i="1"/>
  <c r="R4032" i="1"/>
  <c r="R4031" i="1"/>
  <c r="R4030" i="1"/>
  <c r="R4029" i="1"/>
  <c r="R4028" i="1"/>
  <c r="R4027" i="1"/>
  <c r="R4026" i="1"/>
  <c r="R4025" i="1"/>
  <c r="R4024" i="1"/>
  <c r="R4023" i="1"/>
  <c r="R4022" i="1"/>
  <c r="R4021" i="1"/>
  <c r="R4020" i="1"/>
  <c r="R4019" i="1"/>
  <c r="R4018" i="1"/>
  <c r="R4017" i="1"/>
  <c r="R4016" i="1"/>
  <c r="R4015" i="1"/>
  <c r="R4014" i="1"/>
  <c r="R4013" i="1"/>
  <c r="R4012" i="1"/>
  <c r="R4011" i="1"/>
  <c r="R4010" i="1"/>
  <c r="R4009" i="1"/>
  <c r="R4008" i="1"/>
  <c r="R4007" i="1"/>
  <c r="R4006" i="1"/>
  <c r="R4005" i="1"/>
  <c r="R4004" i="1"/>
  <c r="R4003" i="1"/>
  <c r="R4002" i="1"/>
  <c r="R4001" i="1"/>
  <c r="R4000" i="1"/>
  <c r="R3999" i="1"/>
  <c r="R3998" i="1"/>
  <c r="R3997" i="1"/>
  <c r="R3996" i="1"/>
  <c r="R3995" i="1"/>
  <c r="R3994" i="1"/>
  <c r="R3993" i="1"/>
  <c r="R3992" i="1"/>
  <c r="R3991" i="1"/>
  <c r="R3990" i="1"/>
  <c r="R3989" i="1"/>
  <c r="R3988" i="1"/>
  <c r="R3987" i="1"/>
  <c r="R3986" i="1"/>
  <c r="R3985" i="1"/>
  <c r="R3984" i="1"/>
  <c r="R3983" i="1"/>
  <c r="R3982" i="1"/>
  <c r="R3981" i="1"/>
  <c r="R3980" i="1"/>
  <c r="R3979" i="1"/>
  <c r="R3978" i="1"/>
  <c r="R3977" i="1"/>
  <c r="R3976" i="1"/>
  <c r="R3975" i="1"/>
  <c r="R3974" i="1"/>
  <c r="R3973" i="1"/>
  <c r="R3972" i="1"/>
  <c r="R3971" i="1"/>
  <c r="R3970" i="1"/>
  <c r="R3969" i="1"/>
  <c r="R3968" i="1"/>
  <c r="R3967" i="1"/>
  <c r="R3966" i="1"/>
  <c r="R3965" i="1"/>
  <c r="R3964" i="1"/>
  <c r="R3963" i="1"/>
  <c r="R3962" i="1"/>
  <c r="R3961" i="1"/>
  <c r="R3960" i="1"/>
  <c r="R3959" i="1"/>
  <c r="R3958" i="1"/>
  <c r="R3957" i="1"/>
  <c r="R3956" i="1"/>
  <c r="R3955" i="1"/>
  <c r="R3954" i="1"/>
  <c r="R3953" i="1"/>
  <c r="R3952" i="1"/>
  <c r="R3951" i="1"/>
  <c r="R3950" i="1"/>
  <c r="R3949" i="1"/>
  <c r="R3948" i="1"/>
  <c r="R3947" i="1"/>
  <c r="R3946" i="1"/>
  <c r="R3945" i="1"/>
  <c r="R3944" i="1"/>
  <c r="R3943" i="1"/>
  <c r="R3942" i="1"/>
  <c r="R3941" i="1"/>
  <c r="R3940" i="1"/>
  <c r="R3939" i="1"/>
  <c r="R3938" i="1"/>
  <c r="R3937" i="1"/>
  <c r="R3936" i="1"/>
  <c r="R3935" i="1"/>
  <c r="R3934" i="1"/>
  <c r="R3933" i="1"/>
  <c r="R3932" i="1"/>
  <c r="R3931" i="1"/>
  <c r="R3930" i="1"/>
  <c r="R3929" i="1"/>
  <c r="R3928" i="1"/>
  <c r="R3927" i="1"/>
  <c r="R3926" i="1"/>
  <c r="R3925" i="1"/>
  <c r="R3924" i="1"/>
  <c r="R3923" i="1"/>
  <c r="R3922" i="1"/>
  <c r="R3921" i="1"/>
  <c r="R3920" i="1"/>
  <c r="R3919" i="1"/>
  <c r="R3918" i="1"/>
  <c r="R3917" i="1"/>
  <c r="R3916" i="1"/>
  <c r="R3915" i="1"/>
  <c r="R3914" i="1"/>
  <c r="R3913" i="1"/>
  <c r="R3912" i="1"/>
  <c r="R3911" i="1"/>
  <c r="R3910" i="1"/>
  <c r="R3909" i="1"/>
  <c r="R3908" i="1"/>
  <c r="R3907" i="1"/>
  <c r="R3906" i="1"/>
  <c r="R3905" i="1"/>
  <c r="R3904" i="1"/>
  <c r="R3903" i="1"/>
  <c r="R3902" i="1"/>
  <c r="R3901" i="1"/>
  <c r="R3900" i="1"/>
  <c r="R3899" i="1"/>
  <c r="R3898" i="1"/>
  <c r="R3897" i="1"/>
  <c r="R3896" i="1"/>
  <c r="R3895" i="1"/>
  <c r="R3894" i="1"/>
  <c r="R3893" i="1"/>
  <c r="R3892" i="1"/>
  <c r="R3891" i="1"/>
  <c r="R3890" i="1"/>
  <c r="R3889" i="1"/>
  <c r="R3888" i="1"/>
  <c r="R3887" i="1"/>
  <c r="R3886" i="1"/>
  <c r="R3885" i="1"/>
  <c r="R3884" i="1"/>
  <c r="R3883" i="1"/>
  <c r="R3882" i="1"/>
  <c r="R3881" i="1"/>
  <c r="R3880" i="1"/>
  <c r="R3879" i="1"/>
  <c r="R3878" i="1"/>
  <c r="R3877" i="1"/>
  <c r="R3876" i="1"/>
  <c r="R3875" i="1"/>
  <c r="R3874" i="1"/>
  <c r="R3873" i="1"/>
  <c r="R3872" i="1"/>
  <c r="R3871" i="1"/>
  <c r="R3870" i="1"/>
  <c r="R3869" i="1"/>
  <c r="R3868" i="1"/>
  <c r="R3867" i="1"/>
  <c r="R3866" i="1"/>
  <c r="R3865" i="1"/>
  <c r="R3864" i="1"/>
  <c r="R3863" i="1"/>
  <c r="R3862" i="1"/>
  <c r="R3861" i="1"/>
  <c r="R3860" i="1"/>
  <c r="R3859" i="1"/>
  <c r="R3858" i="1"/>
  <c r="R3857" i="1"/>
  <c r="R3856" i="1"/>
  <c r="R3855" i="1"/>
  <c r="R3854" i="1"/>
  <c r="R3853" i="1"/>
  <c r="R3852" i="1"/>
  <c r="R3851" i="1"/>
  <c r="R3850" i="1"/>
  <c r="R3849" i="1"/>
  <c r="R3848" i="1"/>
  <c r="R3847" i="1"/>
  <c r="R3846" i="1"/>
  <c r="R3845" i="1"/>
  <c r="R3844" i="1"/>
  <c r="R3843" i="1"/>
  <c r="R3842" i="1"/>
  <c r="R3841" i="1"/>
  <c r="R3840" i="1"/>
  <c r="R3839" i="1"/>
  <c r="R3838" i="1"/>
  <c r="R3837" i="1"/>
  <c r="R3836" i="1"/>
  <c r="R3835" i="1"/>
  <c r="R3834" i="1"/>
  <c r="R3833" i="1"/>
  <c r="R3832" i="1"/>
  <c r="R3831" i="1"/>
  <c r="R3830" i="1"/>
  <c r="R3829" i="1"/>
  <c r="R3828" i="1"/>
  <c r="R3827" i="1"/>
  <c r="R3826" i="1"/>
  <c r="R3825" i="1"/>
  <c r="R3824" i="1"/>
  <c r="R3823" i="1"/>
  <c r="R3822" i="1"/>
  <c r="R3821" i="1"/>
  <c r="R3820" i="1"/>
  <c r="R3819" i="1"/>
  <c r="R3818" i="1"/>
  <c r="R3817" i="1"/>
  <c r="R3816" i="1"/>
  <c r="R3815" i="1"/>
  <c r="R3814" i="1"/>
  <c r="R3813" i="1"/>
  <c r="R3812" i="1"/>
  <c r="R3811" i="1"/>
  <c r="R3810" i="1"/>
  <c r="R3809" i="1"/>
  <c r="R3808" i="1"/>
  <c r="R3807" i="1"/>
  <c r="R3806" i="1"/>
  <c r="R3805" i="1"/>
  <c r="R3804" i="1"/>
  <c r="R3803" i="1"/>
  <c r="R3802" i="1"/>
  <c r="R3801" i="1"/>
  <c r="R3800" i="1"/>
  <c r="R3799" i="1"/>
  <c r="R3798" i="1"/>
  <c r="R3797" i="1"/>
  <c r="R3796" i="1"/>
  <c r="R3795" i="1"/>
  <c r="R3794" i="1"/>
  <c r="R3793" i="1"/>
  <c r="R3792" i="1"/>
  <c r="R3791" i="1"/>
  <c r="R3790" i="1"/>
  <c r="R3789" i="1"/>
  <c r="R3788" i="1"/>
  <c r="R3787" i="1"/>
  <c r="R3786" i="1"/>
  <c r="R3785" i="1"/>
  <c r="R3784" i="1"/>
  <c r="R3783" i="1"/>
  <c r="R3782" i="1"/>
  <c r="R3781" i="1"/>
  <c r="R3780" i="1"/>
  <c r="R3779" i="1"/>
  <c r="R3778" i="1"/>
  <c r="R3777" i="1"/>
  <c r="R3776" i="1"/>
  <c r="R3775" i="1"/>
  <c r="R3774" i="1"/>
  <c r="R3773" i="1"/>
  <c r="R3772" i="1"/>
  <c r="R3771" i="1"/>
  <c r="R3770" i="1"/>
  <c r="R3769" i="1"/>
  <c r="R3768" i="1"/>
  <c r="R3767" i="1"/>
  <c r="R3766" i="1"/>
  <c r="R3765" i="1"/>
  <c r="R3764" i="1"/>
  <c r="R3763" i="1"/>
  <c r="R3762" i="1"/>
  <c r="R3761" i="1"/>
  <c r="R3760" i="1"/>
  <c r="R3759" i="1"/>
  <c r="R3758" i="1"/>
  <c r="R3757" i="1"/>
  <c r="R3756" i="1"/>
  <c r="R3755" i="1"/>
  <c r="R3754" i="1"/>
  <c r="R3753" i="1"/>
  <c r="R3752" i="1"/>
  <c r="R3751" i="1"/>
  <c r="R3750" i="1"/>
  <c r="R3749" i="1"/>
  <c r="R3748" i="1"/>
  <c r="R3747" i="1"/>
  <c r="R3746" i="1"/>
  <c r="R3745" i="1"/>
  <c r="R3744" i="1"/>
  <c r="R3743" i="1"/>
  <c r="R3742" i="1"/>
  <c r="R3741" i="1"/>
  <c r="R3740" i="1"/>
  <c r="R3739" i="1"/>
  <c r="R3738" i="1"/>
  <c r="R3737" i="1"/>
  <c r="R3736" i="1"/>
  <c r="R3735" i="1"/>
  <c r="R3734" i="1"/>
  <c r="R3733" i="1"/>
  <c r="R3732" i="1"/>
  <c r="R3731" i="1"/>
  <c r="R3730" i="1"/>
  <c r="R3729" i="1"/>
  <c r="R3728" i="1"/>
  <c r="R3727" i="1"/>
  <c r="R3726" i="1"/>
  <c r="R3725" i="1"/>
  <c r="R3724" i="1"/>
  <c r="R3723" i="1"/>
  <c r="R3722" i="1"/>
  <c r="R3721" i="1"/>
  <c r="R3720" i="1"/>
  <c r="R3719" i="1"/>
  <c r="R3718" i="1"/>
  <c r="R3717" i="1"/>
  <c r="R3716" i="1"/>
  <c r="R3715" i="1"/>
  <c r="R3714" i="1"/>
  <c r="R3713" i="1"/>
  <c r="R3712" i="1"/>
  <c r="R3711" i="1"/>
  <c r="R3710" i="1"/>
  <c r="R3709" i="1"/>
  <c r="R3708" i="1"/>
  <c r="R3707" i="1"/>
  <c r="R3706" i="1"/>
  <c r="R3705" i="1"/>
  <c r="R3704" i="1"/>
  <c r="R3703" i="1"/>
  <c r="R3702" i="1"/>
  <c r="R3701" i="1"/>
  <c r="R3700" i="1"/>
  <c r="R3699" i="1"/>
  <c r="R3698" i="1"/>
  <c r="R3697" i="1"/>
  <c r="R3696" i="1"/>
  <c r="R3695" i="1"/>
  <c r="R3694" i="1"/>
  <c r="R3693" i="1"/>
  <c r="R3692" i="1"/>
  <c r="R3691" i="1"/>
  <c r="R3690" i="1"/>
  <c r="R3689" i="1"/>
  <c r="R3688" i="1"/>
  <c r="R3687" i="1"/>
  <c r="R3686" i="1"/>
  <c r="R3685" i="1"/>
  <c r="R3684" i="1"/>
  <c r="R3683" i="1"/>
  <c r="R3682" i="1"/>
  <c r="R3681" i="1"/>
  <c r="R3680" i="1"/>
  <c r="R3679" i="1"/>
  <c r="R3678" i="1"/>
  <c r="R3677" i="1"/>
  <c r="R3676" i="1"/>
  <c r="R3675" i="1"/>
  <c r="R3674" i="1"/>
  <c r="R3673" i="1"/>
  <c r="R3672" i="1"/>
  <c r="R3671" i="1"/>
  <c r="R3670" i="1"/>
  <c r="R3669" i="1"/>
  <c r="R3668" i="1"/>
  <c r="R3667" i="1"/>
  <c r="R3666" i="1"/>
  <c r="R3665" i="1"/>
  <c r="R3664" i="1"/>
  <c r="R3663" i="1"/>
  <c r="R3662" i="1"/>
  <c r="R3661" i="1"/>
  <c r="R3660" i="1"/>
  <c r="R3659" i="1"/>
  <c r="R3658" i="1"/>
  <c r="R3657" i="1"/>
  <c r="R3656" i="1"/>
  <c r="R3655" i="1"/>
  <c r="R3654" i="1"/>
  <c r="R3653" i="1"/>
  <c r="R3652" i="1"/>
  <c r="R3651" i="1"/>
  <c r="R3650" i="1"/>
  <c r="R3649" i="1"/>
  <c r="R3648" i="1"/>
  <c r="R3647" i="1"/>
  <c r="R3646" i="1"/>
  <c r="R3645" i="1"/>
  <c r="R3644" i="1"/>
  <c r="R3643" i="1"/>
  <c r="R3642" i="1"/>
  <c r="R3641" i="1"/>
  <c r="R3640" i="1"/>
  <c r="R3639" i="1"/>
  <c r="R3638" i="1"/>
  <c r="R3637" i="1"/>
  <c r="R3636" i="1"/>
  <c r="R3635" i="1"/>
  <c r="R3634" i="1"/>
  <c r="R3633" i="1"/>
  <c r="R3632" i="1"/>
  <c r="R3631" i="1"/>
  <c r="R3630" i="1"/>
  <c r="R3629" i="1"/>
  <c r="R3628" i="1"/>
  <c r="R3627" i="1"/>
  <c r="R3626" i="1"/>
  <c r="R3625" i="1"/>
  <c r="R3624" i="1"/>
  <c r="R3623" i="1"/>
  <c r="R3622" i="1"/>
  <c r="R3621" i="1"/>
  <c r="R3620" i="1"/>
  <c r="R3619" i="1"/>
  <c r="R3618" i="1"/>
  <c r="R3617" i="1"/>
  <c r="R3616" i="1"/>
  <c r="R3615" i="1"/>
  <c r="R3614" i="1"/>
  <c r="R3613" i="1"/>
  <c r="R3612" i="1"/>
  <c r="R3611" i="1"/>
  <c r="R3610" i="1"/>
  <c r="R3609" i="1"/>
  <c r="R3608" i="1"/>
  <c r="R3607" i="1"/>
  <c r="R3606" i="1"/>
  <c r="R3605" i="1"/>
  <c r="R3604" i="1"/>
  <c r="R3603" i="1"/>
  <c r="R3602" i="1"/>
  <c r="R3601" i="1"/>
  <c r="R3600" i="1"/>
  <c r="R3599" i="1"/>
  <c r="R3598" i="1"/>
  <c r="R3597" i="1"/>
  <c r="R3596" i="1"/>
  <c r="R3595" i="1"/>
  <c r="R3594" i="1"/>
  <c r="R3593" i="1"/>
  <c r="R3592" i="1"/>
  <c r="R3591" i="1"/>
  <c r="R3590" i="1"/>
  <c r="R3589" i="1"/>
  <c r="R3588" i="1"/>
  <c r="R3587" i="1"/>
  <c r="R3586" i="1"/>
  <c r="R3585" i="1"/>
  <c r="R3584" i="1"/>
  <c r="R3583" i="1"/>
  <c r="R3582" i="1"/>
  <c r="R3581" i="1"/>
  <c r="R3580" i="1"/>
  <c r="R3579" i="1"/>
  <c r="R3578" i="1"/>
  <c r="R3577" i="1"/>
  <c r="R3576" i="1"/>
  <c r="R3575" i="1"/>
  <c r="R3574" i="1"/>
  <c r="R3573" i="1"/>
  <c r="R3572" i="1"/>
  <c r="R3571" i="1"/>
  <c r="R3570" i="1"/>
  <c r="R3569" i="1"/>
  <c r="R3568" i="1"/>
  <c r="R3567" i="1"/>
  <c r="R3566" i="1"/>
  <c r="R3565" i="1"/>
  <c r="R3564" i="1"/>
  <c r="R3563" i="1"/>
  <c r="R3562" i="1"/>
  <c r="R3561" i="1"/>
  <c r="R3560" i="1"/>
  <c r="R3559" i="1"/>
  <c r="R3558" i="1"/>
  <c r="R3557" i="1"/>
  <c r="R3556" i="1"/>
  <c r="R3555" i="1"/>
  <c r="R3554" i="1"/>
  <c r="R3553" i="1"/>
  <c r="R3552" i="1"/>
  <c r="R3551" i="1"/>
  <c r="R3550" i="1"/>
  <c r="R3549" i="1"/>
  <c r="R3548" i="1"/>
  <c r="R3547" i="1"/>
  <c r="R3546" i="1"/>
  <c r="R3545" i="1"/>
  <c r="R3544" i="1"/>
  <c r="R3543" i="1"/>
  <c r="R3542" i="1"/>
  <c r="R3541" i="1"/>
  <c r="R3540" i="1"/>
  <c r="R3539" i="1"/>
  <c r="R3538" i="1"/>
  <c r="R3537" i="1"/>
  <c r="R3536" i="1"/>
  <c r="R3535" i="1"/>
  <c r="R3534" i="1"/>
  <c r="R3533" i="1"/>
  <c r="R3532" i="1"/>
  <c r="R3531" i="1"/>
  <c r="R3530" i="1"/>
  <c r="R3529" i="1"/>
  <c r="R3528" i="1"/>
  <c r="R3527" i="1"/>
  <c r="R3526" i="1"/>
  <c r="R3525" i="1"/>
  <c r="R3524" i="1"/>
  <c r="R3523" i="1"/>
  <c r="R3522" i="1"/>
  <c r="R3521" i="1"/>
  <c r="R3520" i="1"/>
  <c r="R3519" i="1"/>
  <c r="R3518" i="1"/>
  <c r="R3517" i="1"/>
  <c r="R3516" i="1"/>
  <c r="R3515" i="1"/>
  <c r="R3514" i="1"/>
  <c r="R3513" i="1"/>
  <c r="R3512" i="1"/>
  <c r="R3511" i="1"/>
  <c r="R3510" i="1"/>
  <c r="R3509" i="1"/>
  <c r="R3508" i="1"/>
  <c r="R3507" i="1"/>
  <c r="R3506" i="1"/>
  <c r="R3505" i="1"/>
  <c r="R3504" i="1"/>
  <c r="R3503" i="1"/>
  <c r="R3502" i="1"/>
  <c r="R3501" i="1"/>
  <c r="R3500" i="1"/>
  <c r="R3499" i="1"/>
  <c r="R3498" i="1"/>
  <c r="R3497" i="1"/>
  <c r="R3496" i="1"/>
  <c r="R3495" i="1"/>
  <c r="R3494" i="1"/>
  <c r="R3493" i="1"/>
  <c r="R3492" i="1"/>
  <c r="R3491" i="1"/>
  <c r="R3490" i="1"/>
  <c r="R3489" i="1"/>
  <c r="R3488" i="1"/>
  <c r="R3487" i="1"/>
  <c r="R3486" i="1"/>
  <c r="R3485" i="1"/>
  <c r="R3484" i="1"/>
  <c r="R3483" i="1"/>
  <c r="R3482" i="1"/>
  <c r="R3481" i="1"/>
  <c r="R3480" i="1"/>
  <c r="R3479" i="1"/>
  <c r="R3478" i="1"/>
  <c r="R3477" i="1"/>
  <c r="R3476" i="1"/>
  <c r="R3475" i="1"/>
  <c r="R3474" i="1"/>
  <c r="R3473" i="1"/>
  <c r="R3472" i="1"/>
  <c r="R3471" i="1"/>
  <c r="R3470" i="1"/>
  <c r="R3469" i="1"/>
  <c r="R3468" i="1"/>
  <c r="R3467" i="1"/>
  <c r="R3466" i="1"/>
  <c r="R3465" i="1"/>
  <c r="R3464" i="1"/>
  <c r="R3463" i="1"/>
  <c r="R3462" i="1"/>
  <c r="R3461" i="1"/>
  <c r="R3460" i="1"/>
  <c r="R3459" i="1"/>
  <c r="R3458" i="1"/>
  <c r="R3457" i="1"/>
  <c r="R3456" i="1"/>
  <c r="R3455" i="1"/>
  <c r="R3454" i="1"/>
  <c r="R3453" i="1"/>
  <c r="R3452" i="1"/>
  <c r="R3451" i="1"/>
  <c r="R3450" i="1"/>
  <c r="R3449" i="1"/>
  <c r="R3448" i="1"/>
  <c r="R3447" i="1"/>
  <c r="R3446" i="1"/>
  <c r="R3445" i="1"/>
  <c r="R3444" i="1"/>
  <c r="R3443" i="1"/>
  <c r="R3442" i="1"/>
  <c r="R3441" i="1"/>
  <c r="R3440" i="1"/>
  <c r="R3439" i="1"/>
  <c r="R3438" i="1"/>
  <c r="R3437" i="1"/>
  <c r="R3436" i="1"/>
  <c r="R3435" i="1"/>
  <c r="R3434" i="1"/>
  <c r="R3433" i="1"/>
  <c r="R3432" i="1"/>
  <c r="R3431" i="1"/>
  <c r="R3430" i="1"/>
  <c r="R3429" i="1"/>
  <c r="R3428" i="1"/>
  <c r="R3427" i="1"/>
  <c r="R3426" i="1"/>
  <c r="R3425" i="1"/>
  <c r="R3424" i="1"/>
  <c r="R3423" i="1"/>
  <c r="R3422" i="1"/>
  <c r="R3421" i="1"/>
  <c r="R3420" i="1"/>
  <c r="R3419" i="1"/>
  <c r="R3418" i="1"/>
  <c r="R3417" i="1"/>
  <c r="R3416" i="1"/>
  <c r="R3415" i="1"/>
  <c r="R3414" i="1"/>
  <c r="R3413" i="1"/>
  <c r="R3412" i="1"/>
  <c r="R3411" i="1"/>
  <c r="R3410" i="1"/>
  <c r="R3409" i="1"/>
  <c r="R3408" i="1"/>
  <c r="R3407" i="1"/>
  <c r="R3406" i="1"/>
  <c r="R3405" i="1"/>
  <c r="R3404" i="1"/>
  <c r="R3403" i="1"/>
  <c r="R3402" i="1"/>
  <c r="R3401" i="1"/>
  <c r="R3400" i="1"/>
  <c r="R3399" i="1"/>
  <c r="R3398" i="1"/>
  <c r="R3397" i="1"/>
  <c r="R3396" i="1"/>
  <c r="R3395" i="1"/>
  <c r="R3394" i="1"/>
  <c r="R3393" i="1"/>
  <c r="R3392" i="1"/>
  <c r="R3391" i="1"/>
  <c r="R3390" i="1"/>
  <c r="R3389" i="1"/>
  <c r="R3388" i="1"/>
  <c r="R3387" i="1"/>
  <c r="R3386" i="1"/>
  <c r="R3385" i="1"/>
  <c r="R3384" i="1"/>
  <c r="R3383" i="1"/>
  <c r="R3382" i="1"/>
  <c r="R3381" i="1"/>
  <c r="R3380" i="1"/>
  <c r="R3379" i="1"/>
  <c r="R3378" i="1"/>
  <c r="R3377" i="1"/>
  <c r="R3376" i="1"/>
  <c r="R3375" i="1"/>
  <c r="R3374" i="1"/>
  <c r="R3373" i="1"/>
  <c r="R3372" i="1"/>
  <c r="R3371" i="1"/>
  <c r="R3370" i="1"/>
  <c r="R3369" i="1"/>
  <c r="R3368" i="1"/>
  <c r="R3367" i="1"/>
  <c r="R3366" i="1"/>
  <c r="R3365" i="1"/>
  <c r="R3364" i="1"/>
  <c r="R3363" i="1"/>
  <c r="R3362" i="1"/>
  <c r="R3361" i="1"/>
  <c r="R3360" i="1"/>
  <c r="R3359" i="1"/>
  <c r="R3358" i="1"/>
  <c r="R3357" i="1"/>
  <c r="R3356" i="1"/>
  <c r="R3355" i="1"/>
  <c r="R3354" i="1"/>
  <c r="R3353" i="1"/>
  <c r="R3352" i="1"/>
  <c r="R3351" i="1"/>
  <c r="R3350" i="1"/>
  <c r="R3349" i="1"/>
  <c r="R3348" i="1"/>
  <c r="R3347" i="1"/>
  <c r="R3346" i="1"/>
  <c r="R3345" i="1"/>
  <c r="R3344" i="1"/>
  <c r="R3343" i="1"/>
  <c r="R3342" i="1"/>
  <c r="R3341" i="1"/>
  <c r="R3340" i="1"/>
  <c r="R3339" i="1"/>
  <c r="R3338" i="1"/>
  <c r="R3337" i="1"/>
  <c r="R3336" i="1"/>
  <c r="R3335" i="1"/>
  <c r="R3334" i="1"/>
  <c r="R3333" i="1"/>
  <c r="R3332" i="1"/>
  <c r="R3331" i="1"/>
  <c r="R3330" i="1"/>
  <c r="R3329" i="1"/>
  <c r="R3328" i="1"/>
  <c r="R3327" i="1"/>
  <c r="R3326" i="1"/>
  <c r="R3325" i="1"/>
  <c r="R3324" i="1"/>
  <c r="R3323" i="1"/>
  <c r="R3322" i="1"/>
  <c r="R3321" i="1"/>
  <c r="R3320" i="1"/>
  <c r="R3319" i="1"/>
  <c r="R3318" i="1"/>
  <c r="R3317" i="1"/>
  <c r="R3316" i="1"/>
  <c r="R3315" i="1"/>
  <c r="R3314" i="1"/>
  <c r="R3313" i="1"/>
  <c r="R3312" i="1"/>
  <c r="R3311" i="1"/>
  <c r="R3310" i="1"/>
  <c r="R3309" i="1"/>
  <c r="R3308" i="1"/>
  <c r="R3307" i="1"/>
  <c r="R3306" i="1"/>
  <c r="R3305" i="1"/>
  <c r="R3304" i="1"/>
  <c r="R3303" i="1"/>
  <c r="R3302" i="1"/>
  <c r="R3301" i="1"/>
  <c r="R3300" i="1"/>
  <c r="R3299" i="1"/>
  <c r="R3298" i="1"/>
  <c r="R3297" i="1"/>
  <c r="R3296" i="1"/>
  <c r="R3295" i="1"/>
  <c r="R3294" i="1"/>
  <c r="R3293" i="1"/>
  <c r="R3292" i="1"/>
  <c r="R3291" i="1"/>
  <c r="R3290" i="1"/>
  <c r="R3289" i="1"/>
  <c r="R3288" i="1"/>
  <c r="R3287" i="1"/>
  <c r="R3286" i="1"/>
  <c r="R3285" i="1"/>
  <c r="R3284" i="1"/>
  <c r="R3283" i="1"/>
  <c r="R3282" i="1"/>
  <c r="R3281" i="1"/>
  <c r="R3280" i="1"/>
  <c r="R3279" i="1"/>
  <c r="R3278" i="1"/>
  <c r="R3277" i="1"/>
  <c r="R3276" i="1"/>
  <c r="R3275" i="1"/>
  <c r="R3274" i="1"/>
  <c r="R3273" i="1"/>
  <c r="R3272" i="1"/>
  <c r="R3271" i="1"/>
  <c r="R3270" i="1"/>
  <c r="R3269" i="1"/>
  <c r="R3268" i="1"/>
  <c r="R3267" i="1"/>
  <c r="R3266" i="1"/>
  <c r="R3265" i="1"/>
  <c r="R3264" i="1"/>
  <c r="R3263" i="1"/>
  <c r="R3262" i="1"/>
  <c r="R3261" i="1"/>
  <c r="R3260" i="1"/>
  <c r="R3259" i="1"/>
  <c r="R3258" i="1"/>
  <c r="R3257" i="1"/>
  <c r="R3256" i="1"/>
  <c r="R3255" i="1"/>
  <c r="R3254" i="1"/>
  <c r="R3253" i="1"/>
  <c r="R3252" i="1"/>
  <c r="R3251" i="1"/>
  <c r="R3250" i="1"/>
  <c r="R3249" i="1"/>
  <c r="R3248" i="1"/>
  <c r="R3247" i="1"/>
  <c r="R3246" i="1"/>
  <c r="R3245" i="1"/>
  <c r="R3244" i="1"/>
  <c r="R3243" i="1"/>
  <c r="R3242" i="1"/>
  <c r="R3241" i="1"/>
  <c r="R3240" i="1"/>
  <c r="R3239" i="1"/>
  <c r="R3238" i="1"/>
  <c r="R3237" i="1"/>
  <c r="R3236" i="1"/>
  <c r="R3235" i="1"/>
  <c r="R3234" i="1"/>
  <c r="R3233" i="1"/>
  <c r="R3232" i="1"/>
  <c r="R3231" i="1"/>
  <c r="R3230" i="1"/>
  <c r="R3229" i="1"/>
  <c r="R3228" i="1"/>
  <c r="R3227" i="1"/>
  <c r="R3226" i="1"/>
  <c r="R3225" i="1"/>
  <c r="R3224" i="1"/>
  <c r="R3223" i="1"/>
  <c r="R3222" i="1"/>
  <c r="R3221" i="1"/>
  <c r="R3220" i="1"/>
  <c r="R3219" i="1"/>
  <c r="R3218" i="1"/>
  <c r="R3217" i="1"/>
  <c r="R3216" i="1"/>
  <c r="R3215" i="1"/>
  <c r="R3214" i="1"/>
  <c r="R3213" i="1"/>
  <c r="R3212" i="1"/>
  <c r="R3211" i="1"/>
  <c r="R3210" i="1"/>
  <c r="R3209" i="1"/>
  <c r="R3208" i="1"/>
  <c r="R3207" i="1"/>
  <c r="R3206" i="1"/>
  <c r="R3205" i="1"/>
  <c r="R3204" i="1"/>
  <c r="R3203" i="1"/>
  <c r="R3202" i="1"/>
  <c r="R3201" i="1"/>
  <c r="R3200" i="1"/>
  <c r="R3199" i="1"/>
  <c r="R3198" i="1"/>
  <c r="R3197" i="1"/>
  <c r="R3196" i="1"/>
  <c r="R3195" i="1"/>
  <c r="R3194" i="1"/>
  <c r="R3193" i="1"/>
  <c r="R3192" i="1"/>
  <c r="R3191" i="1"/>
  <c r="R3190" i="1"/>
  <c r="R3189" i="1"/>
  <c r="R3188" i="1"/>
  <c r="R3187" i="1"/>
  <c r="R3186" i="1"/>
  <c r="R3185" i="1"/>
  <c r="R3184" i="1"/>
  <c r="R3183" i="1"/>
  <c r="R3182" i="1"/>
  <c r="R3181" i="1"/>
  <c r="R3180" i="1"/>
  <c r="R3179" i="1"/>
  <c r="R3178" i="1"/>
  <c r="R3177" i="1"/>
  <c r="R3176" i="1"/>
  <c r="R3175" i="1"/>
  <c r="R3174" i="1"/>
  <c r="R3173" i="1"/>
  <c r="R3172" i="1"/>
  <c r="R3171" i="1"/>
  <c r="R3170" i="1"/>
  <c r="R3169" i="1"/>
  <c r="R3168" i="1"/>
  <c r="R3167" i="1"/>
  <c r="R3166" i="1"/>
  <c r="R3165" i="1"/>
  <c r="R3164" i="1"/>
  <c r="R3163" i="1"/>
  <c r="R3162" i="1"/>
  <c r="R3161" i="1"/>
  <c r="R3160" i="1"/>
  <c r="R3159" i="1"/>
  <c r="R3158" i="1"/>
  <c r="R3157" i="1"/>
  <c r="R3156" i="1"/>
  <c r="R3155" i="1"/>
  <c r="R3154" i="1"/>
  <c r="R3153" i="1"/>
  <c r="R3152" i="1"/>
  <c r="R3151" i="1"/>
  <c r="R3150" i="1"/>
  <c r="R3149" i="1"/>
  <c r="R3148" i="1"/>
  <c r="R3147" i="1"/>
  <c r="R3146" i="1"/>
  <c r="R3145" i="1"/>
  <c r="R3144" i="1"/>
  <c r="R3143" i="1"/>
  <c r="R3142" i="1"/>
  <c r="R3141" i="1"/>
  <c r="R3140" i="1"/>
  <c r="R3139" i="1"/>
  <c r="R3138" i="1"/>
  <c r="R3137" i="1"/>
  <c r="R3136" i="1"/>
  <c r="R3135" i="1"/>
  <c r="R3134" i="1"/>
  <c r="R3133" i="1"/>
  <c r="R3132" i="1"/>
  <c r="R3131" i="1"/>
  <c r="R3130" i="1"/>
  <c r="R3129" i="1"/>
  <c r="R3128" i="1"/>
  <c r="R3127" i="1"/>
  <c r="R3126" i="1"/>
  <c r="R3125" i="1"/>
  <c r="R3124" i="1"/>
  <c r="R3123" i="1"/>
  <c r="R3122" i="1"/>
  <c r="R3121" i="1"/>
  <c r="R3120" i="1"/>
  <c r="R3119" i="1"/>
  <c r="R3118" i="1"/>
  <c r="R3117" i="1"/>
  <c r="R3116" i="1"/>
  <c r="R3115" i="1"/>
  <c r="R3114" i="1"/>
  <c r="R3113" i="1"/>
  <c r="R3112" i="1"/>
  <c r="R3111" i="1"/>
  <c r="R3110" i="1"/>
  <c r="R3109" i="1"/>
  <c r="R3108" i="1"/>
  <c r="R3107" i="1"/>
  <c r="R3106" i="1"/>
  <c r="R3105" i="1"/>
  <c r="R3104" i="1"/>
  <c r="R3103" i="1"/>
  <c r="R3102" i="1"/>
  <c r="R3101" i="1"/>
  <c r="R3100" i="1"/>
  <c r="R3099" i="1"/>
  <c r="R3098" i="1"/>
  <c r="R3097" i="1"/>
  <c r="R3096" i="1"/>
  <c r="R3095" i="1"/>
  <c r="R3094" i="1"/>
  <c r="R3093" i="1"/>
  <c r="R3092" i="1"/>
  <c r="R3091" i="1"/>
  <c r="R3090" i="1"/>
  <c r="R3089" i="1"/>
  <c r="R3088" i="1"/>
  <c r="R3087" i="1"/>
  <c r="R3086" i="1"/>
  <c r="R3085" i="1"/>
  <c r="R3084" i="1"/>
  <c r="R3083" i="1"/>
  <c r="R3082" i="1"/>
  <c r="R3081" i="1"/>
  <c r="R3080" i="1"/>
  <c r="R3079" i="1"/>
  <c r="R3078" i="1"/>
  <c r="R3077" i="1"/>
  <c r="R3076" i="1"/>
  <c r="R3075" i="1"/>
  <c r="R3074" i="1"/>
  <c r="R3073" i="1"/>
  <c r="R3072" i="1"/>
  <c r="R3071" i="1"/>
  <c r="R3070" i="1"/>
  <c r="R3069" i="1"/>
  <c r="R3068" i="1"/>
  <c r="R3067" i="1"/>
  <c r="R3066" i="1"/>
  <c r="R3065" i="1"/>
  <c r="R3064" i="1"/>
  <c r="R3063" i="1"/>
  <c r="R3062" i="1"/>
  <c r="R3061" i="1"/>
  <c r="R3060" i="1"/>
  <c r="R3059" i="1"/>
  <c r="R3058" i="1"/>
  <c r="R3057" i="1"/>
  <c r="R3056" i="1"/>
  <c r="R3055" i="1"/>
  <c r="R3054" i="1"/>
  <c r="R3053" i="1"/>
  <c r="R3052" i="1"/>
  <c r="R3051" i="1"/>
  <c r="R3050" i="1"/>
  <c r="R3049" i="1"/>
  <c r="R3048" i="1"/>
  <c r="R3047" i="1"/>
  <c r="R3046" i="1"/>
  <c r="R3045" i="1"/>
  <c r="R3044" i="1"/>
  <c r="R3043" i="1"/>
  <c r="R3042" i="1"/>
  <c r="R3041" i="1"/>
  <c r="R3040" i="1"/>
  <c r="R3039" i="1"/>
  <c r="R3038" i="1"/>
  <c r="R3037" i="1"/>
  <c r="R3036" i="1"/>
  <c r="R3035" i="1"/>
  <c r="R3034" i="1"/>
  <c r="R3033" i="1"/>
  <c r="R3032" i="1"/>
  <c r="R3031" i="1"/>
  <c r="R3030" i="1"/>
  <c r="R3029" i="1"/>
  <c r="R3028" i="1"/>
  <c r="R3027" i="1"/>
  <c r="R3026" i="1"/>
  <c r="R3025" i="1"/>
  <c r="R3024" i="1"/>
  <c r="R3023" i="1"/>
  <c r="R3022" i="1"/>
  <c r="R3021" i="1"/>
  <c r="R3020" i="1"/>
  <c r="R3019" i="1"/>
  <c r="R3018" i="1"/>
  <c r="R3017" i="1"/>
  <c r="R3016" i="1"/>
  <c r="R3015" i="1"/>
  <c r="R3014" i="1"/>
  <c r="R3013" i="1"/>
  <c r="R3012" i="1"/>
  <c r="R3011" i="1"/>
  <c r="R3010" i="1"/>
  <c r="R3009" i="1"/>
  <c r="R3008" i="1"/>
  <c r="R3007" i="1"/>
  <c r="R3006" i="1"/>
  <c r="R3005" i="1"/>
  <c r="R3004" i="1"/>
  <c r="R3003" i="1"/>
  <c r="R3002" i="1"/>
  <c r="R3001" i="1"/>
  <c r="R3000" i="1"/>
  <c r="R2999" i="1"/>
  <c r="R2998" i="1"/>
  <c r="R2997" i="1"/>
  <c r="R2996" i="1"/>
  <c r="R2995" i="1"/>
  <c r="R2994" i="1"/>
  <c r="R2993" i="1"/>
  <c r="R2992" i="1"/>
  <c r="R2991" i="1"/>
  <c r="R2990" i="1"/>
  <c r="R2989" i="1"/>
  <c r="R2988" i="1"/>
  <c r="R2987" i="1"/>
  <c r="R2986" i="1"/>
  <c r="R2985" i="1"/>
  <c r="R2984" i="1"/>
  <c r="R2983" i="1"/>
  <c r="R2982" i="1"/>
  <c r="R2981" i="1"/>
  <c r="R2980" i="1"/>
  <c r="R2979" i="1"/>
  <c r="R2978" i="1"/>
  <c r="R2977" i="1"/>
  <c r="R2976" i="1"/>
  <c r="R2975" i="1"/>
  <c r="R2974" i="1"/>
  <c r="R2973" i="1"/>
  <c r="R2972" i="1"/>
  <c r="R2971" i="1"/>
  <c r="R2970" i="1"/>
  <c r="R2969" i="1"/>
  <c r="R2968" i="1"/>
  <c r="R2967" i="1"/>
  <c r="R2966" i="1"/>
  <c r="R2965" i="1"/>
  <c r="R2964" i="1"/>
  <c r="R2963" i="1"/>
  <c r="R2962" i="1"/>
  <c r="R2961" i="1"/>
  <c r="R2960" i="1"/>
  <c r="R2959" i="1"/>
  <c r="R2958" i="1"/>
  <c r="R2957" i="1"/>
  <c r="R2956" i="1"/>
  <c r="R2955" i="1"/>
  <c r="R2954" i="1"/>
  <c r="R2953" i="1"/>
  <c r="R2952" i="1"/>
  <c r="R2951" i="1"/>
  <c r="R2950" i="1"/>
  <c r="R2949" i="1"/>
  <c r="R2948" i="1"/>
  <c r="R2947" i="1"/>
  <c r="R2946" i="1"/>
  <c r="R2945" i="1"/>
  <c r="R2944" i="1"/>
  <c r="R2943" i="1"/>
  <c r="R2942" i="1"/>
  <c r="R2941" i="1"/>
  <c r="R2940" i="1"/>
  <c r="R2939" i="1"/>
  <c r="R2938" i="1"/>
  <c r="R2937" i="1"/>
  <c r="R2936" i="1"/>
  <c r="R2935" i="1"/>
  <c r="R2934" i="1"/>
  <c r="R2933" i="1"/>
  <c r="R2932" i="1"/>
  <c r="R2931" i="1"/>
  <c r="R2930" i="1"/>
  <c r="R2929" i="1"/>
  <c r="R2928" i="1"/>
  <c r="R2927" i="1"/>
  <c r="R2926" i="1"/>
  <c r="R2925" i="1"/>
  <c r="R2924" i="1"/>
  <c r="R2923" i="1"/>
  <c r="R2922" i="1"/>
  <c r="R2921" i="1"/>
  <c r="R2920" i="1"/>
  <c r="R2919" i="1"/>
  <c r="R2918" i="1"/>
  <c r="R2917" i="1"/>
  <c r="R2916" i="1"/>
  <c r="R2915" i="1"/>
  <c r="R2914" i="1"/>
  <c r="R2913" i="1"/>
  <c r="R2912" i="1"/>
  <c r="R2911" i="1"/>
  <c r="R2910" i="1"/>
  <c r="R2909" i="1"/>
  <c r="R2908" i="1"/>
  <c r="R2907" i="1"/>
  <c r="R2906" i="1"/>
  <c r="R2905" i="1"/>
  <c r="R2904" i="1"/>
  <c r="R2903" i="1"/>
  <c r="R2902" i="1"/>
  <c r="R2901" i="1"/>
  <c r="R2900" i="1"/>
  <c r="R2899" i="1"/>
  <c r="R2898" i="1"/>
  <c r="R2897" i="1"/>
  <c r="R2896" i="1"/>
  <c r="R2895" i="1"/>
  <c r="R2894" i="1"/>
  <c r="R2893" i="1"/>
  <c r="R2892" i="1"/>
  <c r="R2891" i="1"/>
  <c r="R2890" i="1"/>
  <c r="R2889" i="1"/>
  <c r="R2888" i="1"/>
  <c r="R2887" i="1"/>
  <c r="R2886" i="1"/>
  <c r="R2885" i="1"/>
  <c r="R2884" i="1"/>
  <c r="R2883" i="1"/>
  <c r="R2882" i="1"/>
  <c r="R2881" i="1"/>
  <c r="R2880" i="1"/>
  <c r="R2879" i="1"/>
  <c r="R2878" i="1"/>
  <c r="R2877" i="1"/>
  <c r="R2876" i="1"/>
  <c r="R2875" i="1"/>
  <c r="R2874" i="1"/>
  <c r="R2873" i="1"/>
  <c r="R2872" i="1"/>
  <c r="R2871" i="1"/>
  <c r="R2870" i="1"/>
  <c r="R2869" i="1"/>
  <c r="R2868" i="1"/>
  <c r="R2867" i="1"/>
  <c r="R2866" i="1"/>
  <c r="R2865" i="1"/>
  <c r="R2864" i="1"/>
  <c r="R2863" i="1"/>
  <c r="R2862" i="1"/>
  <c r="R2861" i="1"/>
  <c r="R2860" i="1"/>
  <c r="R2859" i="1"/>
  <c r="R2858" i="1"/>
  <c r="R2857" i="1"/>
  <c r="R2856" i="1"/>
  <c r="R2855" i="1"/>
  <c r="R2854" i="1"/>
  <c r="R2853" i="1"/>
  <c r="R2852" i="1"/>
  <c r="R2851" i="1"/>
  <c r="R2850" i="1"/>
  <c r="R2849" i="1"/>
  <c r="R2848" i="1"/>
  <c r="R2847" i="1"/>
  <c r="R2846" i="1"/>
  <c r="R2845" i="1"/>
  <c r="R2844" i="1"/>
  <c r="R2843" i="1"/>
  <c r="R2842" i="1"/>
  <c r="R2841" i="1"/>
  <c r="R2840" i="1"/>
  <c r="R2839" i="1"/>
  <c r="R2838" i="1"/>
  <c r="R2837" i="1"/>
  <c r="R2836" i="1"/>
  <c r="R2835" i="1"/>
  <c r="R2834" i="1"/>
  <c r="R2833" i="1"/>
  <c r="R2832" i="1"/>
  <c r="R2831" i="1"/>
  <c r="R2830" i="1"/>
  <c r="R2829" i="1"/>
  <c r="R2828" i="1"/>
  <c r="R2827" i="1"/>
  <c r="R2826" i="1"/>
  <c r="R2825" i="1"/>
  <c r="R2824" i="1"/>
  <c r="R2823" i="1"/>
  <c r="R2822" i="1"/>
  <c r="R2821" i="1"/>
  <c r="R2820" i="1"/>
  <c r="R2819" i="1"/>
  <c r="R2818" i="1"/>
  <c r="R2817" i="1"/>
  <c r="R2816" i="1"/>
  <c r="R2815" i="1"/>
  <c r="R2814" i="1"/>
  <c r="R2813" i="1"/>
  <c r="R2812" i="1"/>
  <c r="R2811" i="1"/>
  <c r="R2810" i="1"/>
  <c r="R2809" i="1"/>
  <c r="R2808" i="1"/>
  <c r="R2807" i="1"/>
  <c r="R2806" i="1"/>
  <c r="R2805" i="1"/>
  <c r="R2804" i="1"/>
  <c r="R2803" i="1"/>
  <c r="R2802" i="1"/>
  <c r="R2801" i="1"/>
  <c r="R2800" i="1"/>
  <c r="R2799" i="1"/>
  <c r="R2798" i="1"/>
  <c r="R2797" i="1"/>
  <c r="R2796" i="1"/>
  <c r="R2795" i="1"/>
  <c r="R2794" i="1"/>
  <c r="R2793" i="1"/>
  <c r="R2792" i="1"/>
  <c r="R2791" i="1"/>
  <c r="R2790" i="1"/>
  <c r="R2789" i="1"/>
  <c r="R2788" i="1"/>
  <c r="R2787" i="1"/>
  <c r="R2786" i="1"/>
  <c r="R2785" i="1"/>
  <c r="R2784" i="1"/>
  <c r="R2783" i="1"/>
  <c r="R2782" i="1"/>
  <c r="R2781" i="1"/>
  <c r="R2780" i="1"/>
  <c r="R2779" i="1"/>
  <c r="R2778" i="1"/>
  <c r="R2777" i="1"/>
  <c r="R2776" i="1"/>
  <c r="R2775" i="1"/>
  <c r="R2774" i="1"/>
  <c r="R2773" i="1"/>
  <c r="R2772" i="1"/>
  <c r="R2771" i="1"/>
  <c r="R2770" i="1"/>
  <c r="R2769" i="1"/>
  <c r="R2768" i="1"/>
  <c r="R2767" i="1"/>
  <c r="R2766" i="1"/>
  <c r="R2765" i="1"/>
  <c r="R2764" i="1"/>
  <c r="R2763" i="1"/>
  <c r="R2762" i="1"/>
  <c r="R2761" i="1"/>
  <c r="R2760" i="1"/>
  <c r="R2759" i="1"/>
  <c r="R2758" i="1"/>
  <c r="R2757" i="1"/>
  <c r="R2756" i="1"/>
  <c r="R2755" i="1"/>
  <c r="R2754" i="1"/>
  <c r="R2753" i="1"/>
  <c r="R2752" i="1"/>
  <c r="R2751" i="1"/>
  <c r="R2750" i="1"/>
  <c r="R2749" i="1"/>
  <c r="R2748" i="1"/>
  <c r="R2747" i="1"/>
  <c r="R2746" i="1"/>
  <c r="R2745" i="1"/>
  <c r="R2744" i="1"/>
  <c r="R2743" i="1"/>
  <c r="R2742" i="1"/>
  <c r="R2741" i="1"/>
  <c r="R2740" i="1"/>
  <c r="R2739" i="1"/>
  <c r="R2738" i="1"/>
  <c r="R2737" i="1"/>
  <c r="R2736" i="1"/>
  <c r="R2735" i="1"/>
  <c r="R2734" i="1"/>
  <c r="R2733" i="1"/>
  <c r="R2732" i="1"/>
  <c r="R2731" i="1"/>
  <c r="R2730" i="1"/>
  <c r="R2729" i="1"/>
  <c r="R2728" i="1"/>
  <c r="R2727" i="1"/>
  <c r="R2726" i="1"/>
  <c r="R2725" i="1"/>
  <c r="R2724" i="1"/>
  <c r="R2723" i="1"/>
  <c r="R2722" i="1"/>
  <c r="R2721" i="1"/>
  <c r="R2720" i="1"/>
  <c r="R2719" i="1"/>
  <c r="R2718" i="1"/>
  <c r="R2717" i="1"/>
  <c r="R2716" i="1"/>
  <c r="R2715" i="1"/>
  <c r="R2714" i="1"/>
  <c r="R2713" i="1"/>
  <c r="R2712" i="1"/>
  <c r="R2711" i="1"/>
  <c r="R2710" i="1"/>
  <c r="R2709" i="1"/>
  <c r="R2708" i="1"/>
  <c r="R2707" i="1"/>
  <c r="R2706" i="1"/>
  <c r="R2705" i="1"/>
  <c r="R2704" i="1"/>
  <c r="R2703" i="1"/>
  <c r="R2702" i="1"/>
  <c r="R2701" i="1"/>
  <c r="R2700" i="1"/>
  <c r="R2699" i="1"/>
  <c r="R2698" i="1"/>
  <c r="R2697" i="1"/>
  <c r="R2696" i="1"/>
  <c r="R2695" i="1"/>
  <c r="R2694" i="1"/>
  <c r="R2693" i="1"/>
  <c r="R2692" i="1"/>
  <c r="R2691" i="1"/>
  <c r="R2690" i="1"/>
  <c r="R2689" i="1"/>
  <c r="R2688" i="1"/>
  <c r="R2687" i="1"/>
  <c r="R2686" i="1"/>
  <c r="R2685" i="1"/>
  <c r="R2684" i="1"/>
  <c r="R2683" i="1"/>
  <c r="R2682" i="1"/>
  <c r="R2681" i="1"/>
  <c r="R2680" i="1"/>
  <c r="R2679" i="1"/>
  <c r="R2678" i="1"/>
  <c r="R2677" i="1"/>
  <c r="R2676" i="1"/>
  <c r="R2675" i="1"/>
  <c r="R2674" i="1"/>
  <c r="R2673" i="1"/>
  <c r="R2672" i="1"/>
  <c r="R2671" i="1"/>
  <c r="R2670" i="1"/>
  <c r="R2669" i="1"/>
  <c r="R2668" i="1"/>
  <c r="R2667" i="1"/>
  <c r="R2666" i="1"/>
  <c r="R2665" i="1"/>
  <c r="R2664" i="1"/>
  <c r="R2663" i="1"/>
  <c r="R2662" i="1"/>
  <c r="R2661" i="1"/>
  <c r="R2660" i="1"/>
  <c r="R2659" i="1"/>
  <c r="R2658" i="1"/>
  <c r="R2657" i="1"/>
  <c r="R2656" i="1"/>
  <c r="R2655" i="1"/>
  <c r="R2654" i="1"/>
  <c r="R2653" i="1"/>
  <c r="R2652" i="1"/>
  <c r="R2651" i="1"/>
  <c r="R2650" i="1"/>
  <c r="R2649" i="1"/>
  <c r="R2648" i="1"/>
  <c r="R2647" i="1"/>
  <c r="R2646" i="1"/>
  <c r="R2645" i="1"/>
  <c r="R2644" i="1"/>
  <c r="R2643" i="1"/>
  <c r="R2642" i="1"/>
  <c r="R2641" i="1"/>
  <c r="R2640" i="1"/>
  <c r="R2639" i="1"/>
  <c r="R2638" i="1"/>
  <c r="R2637" i="1"/>
  <c r="R2636" i="1"/>
  <c r="R2635" i="1"/>
  <c r="R2634" i="1"/>
  <c r="R2633" i="1"/>
  <c r="R2632" i="1"/>
  <c r="R2631" i="1"/>
  <c r="R2630" i="1"/>
  <c r="R2629" i="1"/>
  <c r="R2628" i="1"/>
  <c r="R2627" i="1"/>
  <c r="R2626" i="1"/>
  <c r="R2625" i="1"/>
  <c r="R2624" i="1"/>
  <c r="R2623" i="1"/>
  <c r="R2622" i="1"/>
  <c r="R2621" i="1"/>
  <c r="R2620" i="1"/>
  <c r="R2619" i="1"/>
  <c r="R2618" i="1"/>
  <c r="R2617" i="1"/>
  <c r="R2616" i="1"/>
  <c r="R2615" i="1"/>
  <c r="R2614" i="1"/>
  <c r="R2613" i="1"/>
  <c r="R2612" i="1"/>
  <c r="R2611" i="1"/>
  <c r="R2610" i="1"/>
  <c r="R2609" i="1"/>
  <c r="R2608" i="1"/>
  <c r="R2607" i="1"/>
  <c r="R2606" i="1"/>
  <c r="R2605" i="1"/>
  <c r="R2604" i="1"/>
  <c r="R2603" i="1"/>
  <c r="R2602" i="1"/>
  <c r="R2601" i="1"/>
  <c r="R2600" i="1"/>
  <c r="R2599" i="1"/>
  <c r="R2598" i="1"/>
  <c r="R2597" i="1"/>
  <c r="R2596" i="1"/>
  <c r="R2595" i="1"/>
  <c r="R2594" i="1"/>
  <c r="R2593" i="1"/>
  <c r="R2592" i="1"/>
  <c r="R2591" i="1"/>
  <c r="R2590" i="1"/>
  <c r="R2589" i="1"/>
  <c r="R2588" i="1"/>
  <c r="R2587" i="1"/>
  <c r="R2586" i="1"/>
  <c r="R2585" i="1"/>
  <c r="R2584" i="1"/>
  <c r="R2583" i="1"/>
  <c r="R2582" i="1"/>
  <c r="R2581" i="1"/>
  <c r="R2580" i="1"/>
  <c r="R2579" i="1"/>
  <c r="R2578" i="1"/>
  <c r="R2577" i="1"/>
  <c r="R2576" i="1"/>
  <c r="R2575" i="1"/>
  <c r="R2574" i="1"/>
  <c r="R2573" i="1"/>
  <c r="R2572" i="1"/>
  <c r="R2571" i="1"/>
  <c r="R2570" i="1"/>
  <c r="R2569" i="1"/>
  <c r="R2568" i="1"/>
  <c r="R2567" i="1"/>
  <c r="R2566" i="1"/>
  <c r="R2565" i="1"/>
  <c r="R2564" i="1"/>
  <c r="R2563" i="1"/>
  <c r="R2562" i="1"/>
  <c r="R2561" i="1"/>
  <c r="R2560" i="1"/>
  <c r="R2559" i="1"/>
  <c r="R2558" i="1"/>
  <c r="R2557" i="1"/>
  <c r="R2556" i="1"/>
  <c r="R2555" i="1"/>
  <c r="R2554" i="1"/>
  <c r="R2553" i="1"/>
  <c r="R2552" i="1"/>
  <c r="R2551" i="1"/>
  <c r="R2550" i="1"/>
  <c r="R2549" i="1"/>
  <c r="R2548" i="1"/>
  <c r="R2547" i="1"/>
  <c r="R2546" i="1"/>
  <c r="R2545" i="1"/>
  <c r="R2544" i="1"/>
  <c r="R2543" i="1"/>
  <c r="R2542" i="1"/>
  <c r="R2541" i="1"/>
  <c r="R2540" i="1"/>
  <c r="R2539" i="1"/>
  <c r="R2538" i="1"/>
  <c r="R2537" i="1"/>
  <c r="R2536" i="1"/>
  <c r="R2535" i="1"/>
  <c r="R2534" i="1"/>
  <c r="R2533" i="1"/>
  <c r="R2532" i="1"/>
  <c r="R2531" i="1"/>
  <c r="R2530" i="1"/>
  <c r="R2529" i="1"/>
  <c r="R2528" i="1"/>
  <c r="R2527" i="1"/>
  <c r="R2526" i="1"/>
  <c r="R2525" i="1"/>
  <c r="R2524" i="1"/>
  <c r="R2523" i="1"/>
  <c r="R2522" i="1"/>
  <c r="R2521" i="1"/>
  <c r="R2520" i="1"/>
  <c r="R2519" i="1"/>
  <c r="R2518" i="1"/>
  <c r="R2517" i="1"/>
  <c r="R2516" i="1"/>
  <c r="R2515" i="1"/>
  <c r="R2514" i="1"/>
  <c r="R2513" i="1"/>
  <c r="R2512" i="1"/>
  <c r="R2511" i="1"/>
  <c r="R2510" i="1"/>
  <c r="R2509" i="1"/>
  <c r="R2508" i="1"/>
  <c r="R2507" i="1"/>
  <c r="R2506" i="1"/>
  <c r="R2505" i="1"/>
  <c r="R2504" i="1"/>
  <c r="R2503" i="1"/>
  <c r="R2502" i="1"/>
  <c r="R2501" i="1"/>
  <c r="R2500" i="1"/>
  <c r="R2499" i="1"/>
  <c r="R2498" i="1"/>
  <c r="R2497" i="1"/>
  <c r="R2496" i="1"/>
  <c r="R2495" i="1"/>
  <c r="R2494" i="1"/>
  <c r="R2493" i="1"/>
  <c r="R2492" i="1"/>
  <c r="R2491" i="1"/>
  <c r="R2490" i="1"/>
  <c r="R2489" i="1"/>
  <c r="R2488" i="1"/>
  <c r="R2487" i="1"/>
  <c r="R2486" i="1"/>
  <c r="R2485" i="1"/>
  <c r="R2484" i="1"/>
  <c r="R2483" i="1"/>
  <c r="R2482" i="1"/>
  <c r="R2481" i="1"/>
  <c r="R2480" i="1"/>
  <c r="R2479" i="1"/>
  <c r="R2478" i="1"/>
  <c r="R2477" i="1"/>
  <c r="R2476" i="1"/>
  <c r="R2475" i="1"/>
  <c r="R2474" i="1"/>
  <c r="R2473" i="1"/>
  <c r="R2472" i="1"/>
  <c r="R2471" i="1"/>
  <c r="R2470" i="1"/>
  <c r="R2469" i="1"/>
  <c r="R2468" i="1"/>
  <c r="R2467" i="1"/>
  <c r="R2466" i="1"/>
  <c r="R2465" i="1"/>
  <c r="R2464" i="1"/>
  <c r="R2463" i="1"/>
  <c r="R2462" i="1"/>
  <c r="R2461" i="1"/>
  <c r="R2460" i="1"/>
  <c r="R2459" i="1"/>
  <c r="R2458" i="1"/>
  <c r="R2457" i="1"/>
  <c r="R2456" i="1"/>
  <c r="R2455" i="1"/>
  <c r="R2454" i="1"/>
  <c r="R2453" i="1"/>
  <c r="R2452" i="1"/>
  <c r="R2451" i="1"/>
  <c r="R2450" i="1"/>
  <c r="R2449" i="1"/>
  <c r="R2448" i="1"/>
  <c r="R2447" i="1"/>
  <c r="R2446" i="1"/>
  <c r="R2445" i="1"/>
  <c r="R2444" i="1"/>
  <c r="R2443" i="1"/>
  <c r="R2442" i="1"/>
  <c r="R2441" i="1"/>
  <c r="R2440" i="1"/>
  <c r="R2439" i="1"/>
  <c r="R2438" i="1"/>
  <c r="R2437" i="1"/>
  <c r="R2436" i="1"/>
  <c r="R2435" i="1"/>
  <c r="R2434" i="1"/>
  <c r="R2433" i="1"/>
  <c r="R2432" i="1"/>
  <c r="R2431" i="1"/>
  <c r="R2430" i="1"/>
  <c r="R2429" i="1"/>
  <c r="R2428" i="1"/>
  <c r="R2427" i="1"/>
  <c r="R2426" i="1"/>
  <c r="R2425" i="1"/>
  <c r="R2424" i="1"/>
  <c r="R2423" i="1"/>
  <c r="R2422" i="1"/>
  <c r="R2421" i="1"/>
  <c r="R2420" i="1"/>
  <c r="R2419" i="1"/>
  <c r="R2418" i="1"/>
  <c r="R2417" i="1"/>
  <c r="R2416" i="1"/>
  <c r="R2415" i="1"/>
  <c r="R2414" i="1"/>
  <c r="R2413" i="1"/>
  <c r="R2412" i="1"/>
  <c r="R2411" i="1"/>
  <c r="R2410" i="1"/>
  <c r="R2409" i="1"/>
  <c r="R2408" i="1"/>
  <c r="R2407" i="1"/>
  <c r="R2406" i="1"/>
  <c r="R2405" i="1"/>
  <c r="R2404" i="1"/>
  <c r="R2403" i="1"/>
  <c r="R2402" i="1"/>
  <c r="R2401" i="1"/>
  <c r="R2400" i="1"/>
  <c r="R2399" i="1"/>
  <c r="R2398" i="1"/>
  <c r="R2397" i="1"/>
  <c r="R2396" i="1"/>
  <c r="R2395" i="1"/>
  <c r="R2394" i="1"/>
  <c r="R2393" i="1"/>
  <c r="R2392" i="1"/>
  <c r="R2391" i="1"/>
  <c r="R2390" i="1"/>
  <c r="R2389" i="1"/>
  <c r="R2388" i="1"/>
  <c r="R2387" i="1"/>
  <c r="R2386" i="1"/>
  <c r="R2385" i="1"/>
  <c r="R2384" i="1"/>
  <c r="R2383" i="1"/>
  <c r="R2382" i="1"/>
  <c r="R2381" i="1"/>
  <c r="R2380" i="1"/>
  <c r="R2379" i="1"/>
  <c r="R2378" i="1"/>
  <c r="R2377" i="1"/>
  <c r="R2376" i="1"/>
  <c r="R2375" i="1"/>
  <c r="R2374" i="1"/>
  <c r="R2373" i="1"/>
  <c r="R2372" i="1"/>
  <c r="R2371" i="1"/>
  <c r="R2370" i="1"/>
  <c r="R2369" i="1"/>
  <c r="R2368" i="1"/>
  <c r="R2367" i="1"/>
  <c r="R2366" i="1"/>
  <c r="R2365" i="1"/>
  <c r="R2364" i="1"/>
  <c r="R2363" i="1"/>
  <c r="R2362" i="1"/>
  <c r="R2361" i="1"/>
  <c r="R2360" i="1"/>
  <c r="R2359" i="1"/>
  <c r="R2358" i="1"/>
  <c r="R2357" i="1"/>
  <c r="R2356" i="1"/>
  <c r="R2355" i="1"/>
  <c r="R2354" i="1"/>
  <c r="R2353" i="1"/>
  <c r="R2352" i="1"/>
  <c r="R2351" i="1"/>
  <c r="R2350" i="1"/>
  <c r="R2349" i="1"/>
  <c r="R2348" i="1"/>
  <c r="R2347" i="1"/>
  <c r="R2346" i="1"/>
  <c r="R2345" i="1"/>
  <c r="R2344" i="1"/>
  <c r="R2343" i="1"/>
  <c r="R2342" i="1"/>
  <c r="R2341" i="1"/>
  <c r="R2340" i="1"/>
  <c r="R2339" i="1"/>
  <c r="R2338" i="1"/>
  <c r="R2337" i="1"/>
  <c r="R2336" i="1"/>
  <c r="R2335" i="1"/>
  <c r="R2334" i="1"/>
  <c r="R2333" i="1"/>
  <c r="R2332" i="1"/>
  <c r="R2331" i="1"/>
  <c r="R2330" i="1"/>
  <c r="R2329" i="1"/>
  <c r="R2328" i="1"/>
  <c r="R2327" i="1"/>
  <c r="R2326" i="1"/>
  <c r="R2325" i="1"/>
  <c r="R2324" i="1"/>
  <c r="R2323" i="1"/>
  <c r="R2322" i="1"/>
  <c r="R2321" i="1"/>
  <c r="R2320" i="1"/>
  <c r="R2319" i="1"/>
  <c r="R2318" i="1"/>
  <c r="R2317" i="1"/>
  <c r="R2316" i="1"/>
  <c r="R2315" i="1"/>
  <c r="R2314" i="1"/>
  <c r="R2313" i="1"/>
  <c r="R2312" i="1"/>
  <c r="R2311" i="1"/>
  <c r="R2310" i="1"/>
  <c r="R2309" i="1"/>
  <c r="R2308" i="1"/>
  <c r="R2307" i="1"/>
  <c r="R2306" i="1"/>
  <c r="R2305" i="1"/>
  <c r="R2304" i="1"/>
  <c r="R2303" i="1"/>
  <c r="R2302" i="1"/>
  <c r="R2301" i="1"/>
  <c r="R2300" i="1"/>
  <c r="R2299" i="1"/>
  <c r="R2298" i="1"/>
  <c r="R2297" i="1"/>
  <c r="R2296" i="1"/>
  <c r="R2295" i="1"/>
  <c r="R2294" i="1"/>
  <c r="R2293" i="1"/>
  <c r="R2292" i="1"/>
  <c r="R2291" i="1"/>
  <c r="R2290" i="1"/>
  <c r="R2289" i="1"/>
  <c r="R2288" i="1"/>
  <c r="R2287" i="1"/>
  <c r="R2286" i="1"/>
  <c r="R2285" i="1"/>
  <c r="R2284" i="1"/>
  <c r="R2283" i="1"/>
  <c r="R2282" i="1"/>
  <c r="R2281" i="1"/>
  <c r="R2280" i="1"/>
  <c r="R2279" i="1"/>
  <c r="R2278" i="1"/>
  <c r="R2277" i="1"/>
  <c r="R2276" i="1"/>
  <c r="R2275" i="1"/>
  <c r="R2274" i="1"/>
  <c r="R2273" i="1"/>
  <c r="R2272" i="1"/>
  <c r="R2271" i="1"/>
  <c r="R2270" i="1"/>
  <c r="R2269" i="1"/>
  <c r="R2268" i="1"/>
  <c r="R2267" i="1"/>
  <c r="R2266" i="1"/>
  <c r="R2265" i="1"/>
  <c r="R2264" i="1"/>
  <c r="R2263" i="1"/>
  <c r="R2262" i="1"/>
  <c r="R2261" i="1"/>
  <c r="R2260" i="1"/>
  <c r="R2259" i="1"/>
  <c r="R2258" i="1"/>
  <c r="R2257" i="1"/>
  <c r="R2256" i="1"/>
  <c r="R2255" i="1"/>
  <c r="R2254" i="1"/>
  <c r="R2253" i="1"/>
  <c r="R2252" i="1"/>
  <c r="R2251" i="1"/>
  <c r="R2250" i="1"/>
  <c r="R2249" i="1"/>
  <c r="R2248" i="1"/>
  <c r="R2247" i="1"/>
  <c r="R2246" i="1"/>
  <c r="R2245" i="1"/>
  <c r="R2244" i="1"/>
  <c r="R2243" i="1"/>
  <c r="R2242" i="1"/>
  <c r="R2241" i="1"/>
  <c r="R2240" i="1"/>
  <c r="R2239" i="1"/>
  <c r="R2238" i="1"/>
  <c r="R2237" i="1"/>
  <c r="R2236" i="1"/>
  <c r="R2235" i="1"/>
  <c r="R2234" i="1"/>
  <c r="R2233" i="1"/>
  <c r="R2232" i="1"/>
  <c r="R2231" i="1"/>
  <c r="R2230" i="1"/>
  <c r="R2229" i="1"/>
  <c r="R2228" i="1"/>
  <c r="R2227" i="1"/>
  <c r="R2226" i="1"/>
  <c r="R2225" i="1"/>
  <c r="R2224" i="1"/>
  <c r="R2223" i="1"/>
  <c r="R2222" i="1"/>
  <c r="R2221" i="1"/>
  <c r="R2220" i="1"/>
  <c r="R2219" i="1"/>
  <c r="R2218" i="1"/>
  <c r="R2217" i="1"/>
  <c r="R2216" i="1"/>
  <c r="R2215" i="1"/>
  <c r="R2214" i="1"/>
  <c r="R2213" i="1"/>
  <c r="R2212" i="1"/>
  <c r="R2211" i="1"/>
  <c r="R2210" i="1"/>
  <c r="R2209" i="1"/>
  <c r="R2208" i="1"/>
  <c r="R2207" i="1"/>
  <c r="R2206" i="1"/>
  <c r="R2205" i="1"/>
  <c r="R2204" i="1"/>
  <c r="R2203" i="1"/>
  <c r="R2202" i="1"/>
  <c r="R2201" i="1"/>
  <c r="R2200" i="1"/>
  <c r="R2199" i="1"/>
  <c r="R2198" i="1"/>
  <c r="R2197" i="1"/>
  <c r="R2196" i="1"/>
  <c r="R2195" i="1"/>
  <c r="R2194" i="1"/>
  <c r="R2193" i="1"/>
  <c r="R2192" i="1"/>
  <c r="R2191" i="1"/>
  <c r="R2190" i="1"/>
  <c r="R2189" i="1"/>
  <c r="R2188" i="1"/>
  <c r="R2187" i="1"/>
  <c r="R2186" i="1"/>
  <c r="R2185" i="1"/>
  <c r="R2184" i="1"/>
  <c r="R2183" i="1"/>
  <c r="R2182" i="1"/>
  <c r="R2181" i="1"/>
  <c r="R2180" i="1"/>
  <c r="R2179" i="1"/>
  <c r="R2178" i="1"/>
  <c r="R2177" i="1"/>
  <c r="R2176" i="1"/>
  <c r="R2175" i="1"/>
  <c r="R2174" i="1"/>
  <c r="R2173" i="1"/>
  <c r="R2172" i="1"/>
  <c r="R2171" i="1"/>
  <c r="R2170" i="1"/>
  <c r="R2169" i="1"/>
  <c r="R2168" i="1"/>
  <c r="R2167" i="1"/>
  <c r="R2166" i="1"/>
  <c r="R2165" i="1"/>
  <c r="R2164" i="1"/>
  <c r="R2163" i="1"/>
  <c r="R2162" i="1"/>
  <c r="R2161" i="1"/>
  <c r="R2160" i="1"/>
  <c r="R2159" i="1"/>
  <c r="R2158" i="1"/>
  <c r="R2157" i="1"/>
  <c r="R2156" i="1"/>
  <c r="R2155" i="1"/>
  <c r="R2154" i="1"/>
  <c r="R2153" i="1"/>
  <c r="R2152" i="1"/>
  <c r="R2151" i="1"/>
  <c r="R2150" i="1"/>
  <c r="R2149" i="1"/>
  <c r="R2148" i="1"/>
  <c r="R2147" i="1"/>
  <c r="R2146" i="1"/>
  <c r="R2145" i="1"/>
  <c r="R2144" i="1"/>
  <c r="R2143" i="1"/>
  <c r="R2142" i="1"/>
  <c r="R2141" i="1"/>
  <c r="R2140" i="1"/>
  <c r="R2139" i="1"/>
  <c r="R2138" i="1"/>
  <c r="R2137" i="1"/>
  <c r="R2136" i="1"/>
  <c r="R2135" i="1"/>
  <c r="R2134" i="1"/>
  <c r="R2133" i="1"/>
  <c r="R2132" i="1"/>
  <c r="R2131" i="1"/>
  <c r="R2130" i="1"/>
  <c r="R2129" i="1"/>
  <c r="R2128" i="1"/>
  <c r="R2127" i="1"/>
  <c r="R2126" i="1"/>
  <c r="R2125" i="1"/>
  <c r="R2124" i="1"/>
  <c r="R2123" i="1"/>
  <c r="R2122" i="1"/>
  <c r="R2121" i="1"/>
  <c r="R2120" i="1"/>
  <c r="R2119" i="1"/>
  <c r="R2118" i="1"/>
  <c r="R2117" i="1"/>
  <c r="R2116" i="1"/>
  <c r="R2115" i="1"/>
  <c r="R2114" i="1"/>
  <c r="R2113" i="1"/>
  <c r="R2112" i="1"/>
  <c r="R2111" i="1"/>
  <c r="R2110" i="1"/>
  <c r="R2109" i="1"/>
  <c r="R2108" i="1"/>
  <c r="R2107" i="1"/>
  <c r="R2106" i="1"/>
  <c r="R2105" i="1"/>
  <c r="R2104" i="1"/>
  <c r="R2103" i="1"/>
  <c r="R2102" i="1"/>
  <c r="R2101" i="1"/>
  <c r="R2100" i="1"/>
  <c r="R2099" i="1"/>
  <c r="R2098" i="1"/>
  <c r="R2097" i="1"/>
  <c r="R2096" i="1"/>
  <c r="R2095" i="1"/>
  <c r="R2094" i="1"/>
  <c r="R2093" i="1"/>
  <c r="R2092" i="1"/>
  <c r="R2091" i="1"/>
  <c r="R2090" i="1"/>
  <c r="R2089" i="1"/>
  <c r="R2088" i="1"/>
  <c r="R2087" i="1"/>
  <c r="R2086" i="1"/>
  <c r="R2085" i="1"/>
  <c r="R2084" i="1"/>
  <c r="R2083" i="1"/>
  <c r="R2082" i="1"/>
  <c r="R2081" i="1"/>
  <c r="R2080" i="1"/>
  <c r="R2079" i="1"/>
  <c r="R2078" i="1"/>
  <c r="R2077" i="1"/>
  <c r="R2076" i="1"/>
  <c r="R2075" i="1"/>
  <c r="R2074" i="1"/>
  <c r="R2073" i="1"/>
  <c r="R2072" i="1"/>
  <c r="R2071" i="1"/>
  <c r="R2070" i="1"/>
  <c r="R2069" i="1"/>
  <c r="R2068" i="1"/>
  <c r="R2067" i="1"/>
  <c r="R2066" i="1"/>
  <c r="R2065" i="1"/>
  <c r="R2064" i="1"/>
  <c r="R2063" i="1"/>
  <c r="R2062" i="1"/>
  <c r="R2061" i="1"/>
  <c r="R2060" i="1"/>
  <c r="R2059" i="1"/>
  <c r="R2058" i="1"/>
  <c r="R2057" i="1"/>
  <c r="R2056" i="1"/>
  <c r="R2055" i="1"/>
  <c r="R2054" i="1"/>
  <c r="R2053" i="1"/>
  <c r="R2052" i="1"/>
  <c r="R2051" i="1"/>
  <c r="R2050" i="1"/>
  <c r="R2049" i="1"/>
  <c r="R2048" i="1"/>
  <c r="R2047" i="1"/>
  <c r="R2046" i="1"/>
  <c r="R2045" i="1"/>
  <c r="R2044" i="1"/>
  <c r="R2043" i="1"/>
  <c r="R2042" i="1"/>
  <c r="R2041" i="1"/>
  <c r="R2040" i="1"/>
  <c r="R2039" i="1"/>
  <c r="R2038" i="1"/>
  <c r="R2037" i="1"/>
  <c r="R2036" i="1"/>
  <c r="R2035" i="1"/>
  <c r="R2034" i="1"/>
  <c r="R2033" i="1"/>
  <c r="R2032" i="1"/>
  <c r="R2031" i="1"/>
  <c r="R2030" i="1"/>
  <c r="R2029" i="1"/>
  <c r="R2028" i="1"/>
  <c r="R2027" i="1"/>
  <c r="R2026" i="1"/>
  <c r="R2025" i="1"/>
  <c r="R2024" i="1"/>
  <c r="R2023" i="1"/>
  <c r="R2022" i="1"/>
  <c r="R2021" i="1"/>
  <c r="R2020" i="1"/>
  <c r="R2019" i="1"/>
  <c r="R2018" i="1"/>
  <c r="R2017" i="1"/>
  <c r="R2016" i="1"/>
  <c r="R2015" i="1"/>
  <c r="R2014" i="1"/>
  <c r="R2013" i="1"/>
  <c r="R2012" i="1"/>
  <c r="R2011" i="1"/>
  <c r="R2010" i="1"/>
  <c r="R2009" i="1"/>
  <c r="R2008" i="1"/>
  <c r="R2007" i="1"/>
  <c r="R2006" i="1"/>
  <c r="R2005" i="1"/>
  <c r="R2004" i="1"/>
  <c r="R2003" i="1"/>
  <c r="R2002" i="1"/>
  <c r="R2001" i="1"/>
  <c r="R2000" i="1"/>
  <c r="R1999" i="1"/>
  <c r="R1998" i="1"/>
  <c r="R1997" i="1"/>
  <c r="R1996" i="1"/>
  <c r="R1995" i="1"/>
  <c r="R1994" i="1"/>
  <c r="R1993" i="1"/>
  <c r="R1992" i="1"/>
  <c r="R1991" i="1"/>
  <c r="R1990" i="1"/>
  <c r="R1989" i="1"/>
  <c r="R1988" i="1"/>
  <c r="R1987" i="1"/>
  <c r="R1986" i="1"/>
  <c r="R1985" i="1"/>
  <c r="R1984" i="1"/>
  <c r="R1983" i="1"/>
  <c r="R1982" i="1"/>
  <c r="R1981" i="1"/>
  <c r="R1980" i="1"/>
  <c r="R1979" i="1"/>
  <c r="R1978" i="1"/>
  <c r="R1977" i="1"/>
  <c r="R1976" i="1"/>
  <c r="R1975" i="1"/>
  <c r="R1974" i="1"/>
  <c r="R1973" i="1"/>
  <c r="R1972" i="1"/>
  <c r="R1971" i="1"/>
  <c r="R1970" i="1"/>
  <c r="R1969" i="1"/>
  <c r="R1968" i="1"/>
  <c r="R1967" i="1"/>
  <c r="R1966" i="1"/>
  <c r="R1965" i="1"/>
  <c r="R1964" i="1"/>
  <c r="R1963" i="1"/>
  <c r="R1962" i="1"/>
  <c r="R1961" i="1"/>
  <c r="R1960" i="1"/>
  <c r="R1959" i="1"/>
  <c r="R1958" i="1"/>
  <c r="R1957" i="1"/>
  <c r="R1956" i="1"/>
  <c r="R1955" i="1"/>
  <c r="R1954" i="1"/>
  <c r="R1953" i="1"/>
  <c r="R1952" i="1"/>
  <c r="R1951" i="1"/>
  <c r="R1950" i="1"/>
  <c r="R1949" i="1"/>
  <c r="R1948" i="1"/>
  <c r="R1947" i="1"/>
  <c r="R1946" i="1"/>
  <c r="R1945" i="1"/>
  <c r="R1944" i="1"/>
  <c r="R1943" i="1"/>
  <c r="R1942" i="1"/>
  <c r="R1941" i="1"/>
  <c r="R1940" i="1"/>
  <c r="R1939" i="1"/>
  <c r="R1938" i="1"/>
  <c r="R1937" i="1"/>
  <c r="R1936" i="1"/>
  <c r="R1935" i="1"/>
  <c r="R1934" i="1"/>
  <c r="R1933" i="1"/>
  <c r="R1932" i="1"/>
  <c r="R1931" i="1"/>
  <c r="R1930" i="1"/>
  <c r="R1929" i="1"/>
  <c r="R1928" i="1"/>
  <c r="R1927" i="1"/>
  <c r="R1926" i="1"/>
  <c r="R1925" i="1"/>
  <c r="R1924" i="1"/>
  <c r="R1923" i="1"/>
  <c r="R1922" i="1"/>
  <c r="R1921" i="1"/>
  <c r="R1920" i="1"/>
  <c r="R1919" i="1"/>
  <c r="R1918" i="1"/>
  <c r="R1917" i="1"/>
  <c r="R1916" i="1"/>
  <c r="R1915" i="1"/>
  <c r="R1914" i="1"/>
  <c r="R1913" i="1"/>
  <c r="R1912" i="1"/>
  <c r="R1911" i="1"/>
  <c r="R1910" i="1"/>
  <c r="R1909" i="1"/>
  <c r="R1908" i="1"/>
  <c r="R1907" i="1"/>
  <c r="R1906" i="1"/>
  <c r="R1905" i="1"/>
  <c r="R1904" i="1"/>
  <c r="R1903" i="1"/>
  <c r="R1902" i="1"/>
  <c r="R1901" i="1"/>
  <c r="R1900" i="1"/>
  <c r="R1899" i="1"/>
  <c r="R1898" i="1"/>
  <c r="R1897" i="1"/>
  <c r="R1896" i="1"/>
  <c r="R1895" i="1"/>
  <c r="R1894" i="1"/>
  <c r="R1893" i="1"/>
  <c r="R1892" i="1"/>
  <c r="R1891" i="1"/>
  <c r="R1890" i="1"/>
  <c r="R1889" i="1"/>
  <c r="R1888" i="1"/>
  <c r="R1887" i="1"/>
  <c r="R1886" i="1"/>
  <c r="R1885" i="1"/>
  <c r="R1884" i="1"/>
  <c r="R1883" i="1"/>
  <c r="R1882" i="1"/>
  <c r="R1881" i="1"/>
  <c r="R1880" i="1"/>
  <c r="R1879" i="1"/>
  <c r="R1878" i="1"/>
  <c r="R1877" i="1"/>
  <c r="R1876" i="1"/>
  <c r="R1875" i="1"/>
  <c r="R1874" i="1"/>
  <c r="R1873" i="1"/>
  <c r="R1872" i="1"/>
  <c r="R1871" i="1"/>
  <c r="R1870" i="1"/>
  <c r="R1869" i="1"/>
  <c r="R1868" i="1"/>
  <c r="R1867" i="1"/>
  <c r="R1866" i="1"/>
  <c r="R1865" i="1"/>
  <c r="R1864" i="1"/>
  <c r="R1863" i="1"/>
  <c r="R1862" i="1"/>
  <c r="R1861" i="1"/>
  <c r="R1860" i="1"/>
  <c r="R1859" i="1"/>
  <c r="R1858" i="1"/>
  <c r="R1857" i="1"/>
  <c r="R1856" i="1"/>
  <c r="R1855" i="1"/>
  <c r="R1854" i="1"/>
  <c r="R1853" i="1"/>
  <c r="R1852" i="1"/>
  <c r="R1851" i="1"/>
  <c r="R1850" i="1"/>
  <c r="R1849" i="1"/>
  <c r="R1848" i="1"/>
  <c r="R1847" i="1"/>
  <c r="R1846" i="1"/>
  <c r="R1845" i="1"/>
  <c r="R1844" i="1"/>
  <c r="R1843" i="1"/>
  <c r="R1842" i="1"/>
  <c r="R1841" i="1"/>
  <c r="R1840" i="1"/>
  <c r="R1839" i="1"/>
  <c r="R1838" i="1"/>
  <c r="R1837" i="1"/>
  <c r="R1836" i="1"/>
  <c r="R1835" i="1"/>
  <c r="R1834" i="1"/>
  <c r="R1833" i="1"/>
  <c r="R1832" i="1"/>
  <c r="R1831" i="1"/>
  <c r="R1830" i="1"/>
  <c r="R1829" i="1"/>
  <c r="R1828" i="1"/>
  <c r="R1827" i="1"/>
  <c r="R1826" i="1"/>
  <c r="R1825" i="1"/>
  <c r="R1824" i="1"/>
  <c r="R1823" i="1"/>
  <c r="R1822" i="1"/>
  <c r="R1821" i="1"/>
  <c r="R1820" i="1"/>
  <c r="R1819" i="1"/>
  <c r="R1818" i="1"/>
  <c r="R1817" i="1"/>
  <c r="R1816" i="1"/>
  <c r="R1815" i="1"/>
  <c r="R1814" i="1"/>
  <c r="R1813" i="1"/>
  <c r="R1812" i="1"/>
  <c r="R1811" i="1"/>
  <c r="R1810" i="1"/>
  <c r="R1809" i="1"/>
  <c r="R1808" i="1"/>
  <c r="R1807" i="1"/>
  <c r="R1806" i="1"/>
  <c r="R1805" i="1"/>
  <c r="R1804" i="1"/>
  <c r="R1803" i="1"/>
  <c r="R1802" i="1"/>
  <c r="R1801" i="1"/>
  <c r="R1800" i="1"/>
  <c r="R1799" i="1"/>
  <c r="R1798" i="1"/>
  <c r="R1797" i="1"/>
  <c r="R1796" i="1"/>
  <c r="R1795" i="1"/>
  <c r="R1794" i="1"/>
  <c r="R1793" i="1"/>
  <c r="R1792" i="1"/>
  <c r="R1791" i="1"/>
  <c r="R1790" i="1"/>
  <c r="R1789" i="1"/>
  <c r="R1788" i="1"/>
  <c r="R1787" i="1"/>
  <c r="R1786" i="1"/>
  <c r="R1785" i="1"/>
  <c r="R1784" i="1"/>
  <c r="R1783" i="1"/>
  <c r="R1782" i="1"/>
  <c r="R1781" i="1"/>
  <c r="R1780" i="1"/>
  <c r="R1779" i="1"/>
  <c r="R1778" i="1"/>
  <c r="R1777" i="1"/>
  <c r="R1776" i="1"/>
  <c r="R1775" i="1"/>
  <c r="R1774" i="1"/>
  <c r="R1773" i="1"/>
  <c r="R1772" i="1"/>
  <c r="R1771" i="1"/>
  <c r="R1770" i="1"/>
  <c r="R1769" i="1"/>
  <c r="R1768" i="1"/>
  <c r="R1767" i="1"/>
  <c r="R1766" i="1"/>
  <c r="R1765" i="1"/>
  <c r="R1764" i="1"/>
  <c r="R1763" i="1"/>
  <c r="R1762" i="1"/>
  <c r="R1761" i="1"/>
  <c r="R1760" i="1"/>
  <c r="R1759" i="1"/>
  <c r="R1758" i="1"/>
  <c r="R1757" i="1"/>
  <c r="R1756" i="1"/>
  <c r="R1755" i="1"/>
  <c r="R1754" i="1"/>
  <c r="R1753" i="1"/>
  <c r="R1752" i="1"/>
  <c r="R1751" i="1"/>
  <c r="R1750" i="1"/>
  <c r="R1749" i="1"/>
  <c r="R1748" i="1"/>
  <c r="R1747" i="1"/>
  <c r="R1746" i="1"/>
  <c r="R1745" i="1"/>
  <c r="R1744" i="1"/>
  <c r="R1743" i="1"/>
  <c r="R1742" i="1"/>
  <c r="R1741" i="1"/>
  <c r="R1740" i="1"/>
  <c r="R1739" i="1"/>
  <c r="R1738" i="1"/>
  <c r="R1737" i="1"/>
  <c r="R1736" i="1"/>
  <c r="R1735" i="1"/>
  <c r="R1734" i="1"/>
  <c r="R1733" i="1"/>
  <c r="R1732" i="1"/>
  <c r="R1731" i="1"/>
  <c r="R1730" i="1"/>
  <c r="R1729" i="1"/>
  <c r="R1728" i="1"/>
  <c r="R1727" i="1"/>
  <c r="R1726" i="1"/>
  <c r="R1725" i="1"/>
  <c r="R1724" i="1"/>
  <c r="R1723" i="1"/>
  <c r="R1722" i="1"/>
  <c r="R1721" i="1"/>
  <c r="R1720" i="1"/>
  <c r="R1719" i="1"/>
  <c r="R1718" i="1"/>
  <c r="R1717" i="1"/>
  <c r="R1716" i="1"/>
  <c r="R1715" i="1"/>
  <c r="R1714" i="1"/>
  <c r="R1713" i="1"/>
  <c r="R1712" i="1"/>
  <c r="R1711" i="1"/>
  <c r="R1710" i="1"/>
  <c r="R1709" i="1"/>
  <c r="R1708" i="1"/>
  <c r="R1707" i="1"/>
  <c r="R1706" i="1"/>
  <c r="R1705" i="1"/>
  <c r="R1704" i="1"/>
  <c r="R1703" i="1"/>
  <c r="R1702" i="1"/>
  <c r="R1701" i="1"/>
  <c r="R1700" i="1"/>
  <c r="R1699" i="1"/>
  <c r="R1698" i="1"/>
  <c r="R1697" i="1"/>
  <c r="R1696" i="1"/>
  <c r="R1695" i="1"/>
  <c r="R1694" i="1"/>
  <c r="R1693" i="1"/>
  <c r="R1692" i="1"/>
  <c r="R1691" i="1"/>
  <c r="R1690" i="1"/>
  <c r="R1689" i="1"/>
  <c r="R1688" i="1"/>
  <c r="R1687" i="1"/>
  <c r="R1686" i="1"/>
  <c r="R1685" i="1"/>
  <c r="R1684" i="1"/>
  <c r="R1683" i="1"/>
  <c r="R1682" i="1"/>
  <c r="R1681" i="1"/>
  <c r="R1680" i="1"/>
  <c r="R1679" i="1"/>
  <c r="R1678" i="1"/>
  <c r="R1677" i="1"/>
  <c r="R1676" i="1"/>
  <c r="R1675" i="1"/>
  <c r="R1674" i="1"/>
  <c r="R1673" i="1"/>
  <c r="R1672" i="1"/>
  <c r="R1671" i="1"/>
  <c r="R1670" i="1"/>
  <c r="R1669" i="1"/>
  <c r="R1668" i="1"/>
  <c r="R1667" i="1"/>
  <c r="R1666" i="1"/>
  <c r="R1665" i="1"/>
  <c r="R1664" i="1"/>
  <c r="R1663" i="1"/>
  <c r="R1662" i="1"/>
  <c r="R1661" i="1"/>
  <c r="R1660" i="1"/>
  <c r="R1659" i="1"/>
  <c r="R1658" i="1"/>
  <c r="R1657" i="1"/>
  <c r="R1656" i="1"/>
  <c r="R1655" i="1"/>
  <c r="R1654" i="1"/>
  <c r="R1653" i="1"/>
  <c r="R1652" i="1"/>
  <c r="R1651" i="1"/>
  <c r="R1650" i="1"/>
  <c r="R1649" i="1"/>
  <c r="R1648" i="1"/>
  <c r="R1647" i="1"/>
  <c r="R1646" i="1"/>
  <c r="R1645" i="1"/>
  <c r="R1644" i="1"/>
  <c r="R1643" i="1"/>
  <c r="R1642" i="1"/>
  <c r="R1641" i="1"/>
  <c r="R1640" i="1"/>
  <c r="R1639" i="1"/>
  <c r="R1638" i="1"/>
  <c r="R1637" i="1"/>
  <c r="R1636" i="1"/>
  <c r="R1635" i="1"/>
  <c r="R1634" i="1"/>
  <c r="R1633" i="1"/>
  <c r="R1632" i="1"/>
  <c r="R1631" i="1"/>
  <c r="R1630" i="1"/>
  <c r="R1629" i="1"/>
  <c r="R1628" i="1"/>
  <c r="R1627" i="1"/>
  <c r="R1626" i="1"/>
  <c r="R1625" i="1"/>
  <c r="R1624" i="1"/>
  <c r="R1623" i="1"/>
  <c r="R1622" i="1"/>
  <c r="R1621" i="1"/>
  <c r="R1620" i="1"/>
  <c r="R1619" i="1"/>
  <c r="R1618" i="1"/>
  <c r="R1617" i="1"/>
  <c r="R1616" i="1"/>
  <c r="R1615" i="1"/>
  <c r="R1614" i="1"/>
  <c r="R1613" i="1"/>
  <c r="R1612" i="1"/>
  <c r="R1611" i="1"/>
  <c r="R1610" i="1"/>
  <c r="R1609" i="1"/>
  <c r="R1608" i="1"/>
  <c r="R1607" i="1"/>
  <c r="R1606" i="1"/>
  <c r="R1605" i="1"/>
  <c r="R1604" i="1"/>
  <c r="R1603" i="1"/>
  <c r="R1602" i="1"/>
  <c r="R1601" i="1"/>
  <c r="R1600" i="1"/>
  <c r="R1599" i="1"/>
  <c r="R1598" i="1"/>
  <c r="R1597" i="1"/>
  <c r="R1596" i="1"/>
  <c r="R1595" i="1"/>
  <c r="R1594" i="1"/>
  <c r="R1593" i="1"/>
  <c r="R1592" i="1"/>
  <c r="R1591" i="1"/>
  <c r="R1590" i="1"/>
  <c r="R1589" i="1"/>
  <c r="R1588" i="1"/>
  <c r="R1587" i="1"/>
  <c r="R1586" i="1"/>
  <c r="R1585" i="1"/>
  <c r="R1584" i="1"/>
  <c r="R1583" i="1"/>
  <c r="R1582" i="1"/>
  <c r="R1581" i="1"/>
  <c r="R1580" i="1"/>
  <c r="R1579" i="1"/>
  <c r="R1578" i="1"/>
  <c r="R1577" i="1"/>
  <c r="R1576" i="1"/>
  <c r="R1575" i="1"/>
  <c r="R1574" i="1"/>
  <c r="R1573" i="1"/>
  <c r="R1572" i="1"/>
  <c r="R1571" i="1"/>
  <c r="R1570" i="1"/>
  <c r="R1569" i="1"/>
  <c r="R1568" i="1"/>
  <c r="R1567" i="1"/>
  <c r="R1566" i="1"/>
  <c r="R1565" i="1"/>
  <c r="R1564" i="1"/>
  <c r="R1563" i="1"/>
  <c r="R1562" i="1"/>
  <c r="R1561" i="1"/>
  <c r="R1560" i="1"/>
  <c r="R1559" i="1"/>
  <c r="R1558" i="1"/>
  <c r="R1557" i="1"/>
  <c r="R1556" i="1"/>
  <c r="R1555" i="1"/>
  <c r="R1554" i="1"/>
  <c r="R1553" i="1"/>
  <c r="R1552" i="1"/>
  <c r="R1551" i="1"/>
  <c r="R1550" i="1"/>
  <c r="R1549" i="1"/>
  <c r="R1548" i="1"/>
  <c r="R1547" i="1"/>
  <c r="R1546" i="1"/>
  <c r="R1545" i="1"/>
  <c r="R1544" i="1"/>
  <c r="R1543" i="1"/>
  <c r="R1542" i="1"/>
  <c r="R1541" i="1"/>
  <c r="R1540" i="1"/>
  <c r="R1539" i="1"/>
  <c r="R1538" i="1"/>
  <c r="R1537" i="1"/>
  <c r="R1536" i="1"/>
  <c r="R1535" i="1"/>
  <c r="R1534" i="1"/>
  <c r="R1533" i="1"/>
  <c r="R1532" i="1"/>
  <c r="R1531" i="1"/>
  <c r="R1530" i="1"/>
  <c r="R1529" i="1"/>
  <c r="R1528" i="1"/>
  <c r="R1527" i="1"/>
  <c r="R1526" i="1"/>
  <c r="R1525" i="1"/>
  <c r="R1524" i="1"/>
  <c r="R1523" i="1"/>
  <c r="R1522" i="1"/>
  <c r="R1521" i="1"/>
  <c r="R1520" i="1"/>
  <c r="R1519" i="1"/>
  <c r="R1518" i="1"/>
  <c r="R1517" i="1"/>
  <c r="R1516" i="1"/>
  <c r="R1515" i="1"/>
  <c r="R1514" i="1"/>
  <c r="R1513" i="1"/>
  <c r="R1512" i="1"/>
  <c r="R1511" i="1"/>
  <c r="R1510" i="1"/>
  <c r="R1509" i="1"/>
  <c r="R1508" i="1"/>
  <c r="R1507" i="1"/>
  <c r="R1506" i="1"/>
  <c r="R1505" i="1"/>
  <c r="R1504" i="1"/>
  <c r="R1503" i="1"/>
  <c r="R1502" i="1"/>
  <c r="R1501" i="1"/>
  <c r="R1500" i="1"/>
  <c r="R1499" i="1"/>
  <c r="R1498" i="1"/>
  <c r="R1497" i="1"/>
  <c r="R1496" i="1"/>
  <c r="R1495" i="1"/>
  <c r="R1494" i="1"/>
  <c r="R1493" i="1"/>
  <c r="R1492" i="1"/>
  <c r="R1491" i="1"/>
  <c r="R1490" i="1"/>
  <c r="R1489" i="1"/>
  <c r="R1488" i="1"/>
  <c r="R1487" i="1"/>
  <c r="R1486" i="1"/>
  <c r="R1485" i="1"/>
  <c r="R1484" i="1"/>
  <c r="R1483" i="1"/>
  <c r="R1482" i="1"/>
  <c r="R1481" i="1"/>
  <c r="R1480" i="1"/>
  <c r="R1479" i="1"/>
  <c r="R1478" i="1"/>
  <c r="R1477" i="1"/>
  <c r="R1476" i="1"/>
  <c r="R1475" i="1"/>
  <c r="R1474" i="1"/>
  <c r="R1473" i="1"/>
  <c r="R1472" i="1"/>
  <c r="R1471" i="1"/>
  <c r="R1470" i="1"/>
  <c r="R1469" i="1"/>
  <c r="R1468" i="1"/>
  <c r="R1467" i="1"/>
  <c r="R1466" i="1"/>
  <c r="R1465" i="1"/>
  <c r="R1464" i="1"/>
  <c r="R1463" i="1"/>
  <c r="R1462" i="1"/>
  <c r="R1461" i="1"/>
  <c r="R1460" i="1"/>
  <c r="R1459" i="1"/>
  <c r="R1458" i="1"/>
  <c r="R1457" i="1"/>
  <c r="R1456" i="1"/>
  <c r="R1455" i="1"/>
  <c r="R1454" i="1"/>
  <c r="R1453" i="1"/>
  <c r="R1452" i="1"/>
  <c r="R1451" i="1"/>
  <c r="R1450" i="1"/>
  <c r="R1449" i="1"/>
  <c r="R1448" i="1"/>
  <c r="R1447" i="1"/>
  <c r="R1446" i="1"/>
  <c r="R1445" i="1"/>
  <c r="R1444" i="1"/>
  <c r="R1443" i="1"/>
  <c r="R1442" i="1"/>
  <c r="R1441" i="1"/>
  <c r="R1440" i="1"/>
  <c r="R1439" i="1"/>
  <c r="R1438" i="1"/>
  <c r="R1437" i="1"/>
  <c r="R1436" i="1"/>
  <c r="R1435" i="1"/>
  <c r="R1434" i="1"/>
  <c r="R1433" i="1"/>
  <c r="R1432" i="1"/>
  <c r="R1431" i="1"/>
  <c r="R1430" i="1"/>
  <c r="R1429" i="1"/>
  <c r="R1428" i="1"/>
  <c r="R1427" i="1"/>
  <c r="R1426" i="1"/>
  <c r="R1425" i="1"/>
  <c r="R1424" i="1"/>
  <c r="R1423" i="1"/>
  <c r="R1422" i="1"/>
  <c r="R1421" i="1"/>
  <c r="R1420" i="1"/>
  <c r="R1419" i="1"/>
  <c r="R1418" i="1"/>
  <c r="R1417" i="1"/>
  <c r="R1416" i="1"/>
  <c r="R1415" i="1"/>
  <c r="R1414" i="1"/>
  <c r="R1413" i="1"/>
  <c r="R1412" i="1"/>
  <c r="R1411" i="1"/>
  <c r="R1410" i="1"/>
  <c r="R1409" i="1"/>
  <c r="R1408" i="1"/>
  <c r="R1407" i="1"/>
  <c r="R1406" i="1"/>
  <c r="R1405" i="1"/>
  <c r="R1404" i="1"/>
  <c r="R1403" i="1"/>
  <c r="R1402" i="1"/>
  <c r="R1401" i="1"/>
  <c r="R1400" i="1"/>
  <c r="R1399" i="1"/>
  <c r="R1398" i="1"/>
  <c r="R1397" i="1"/>
  <c r="R1396" i="1"/>
  <c r="R1395" i="1"/>
  <c r="R1394" i="1"/>
  <c r="R1393" i="1"/>
  <c r="R1392" i="1"/>
  <c r="R1391" i="1"/>
  <c r="R1390" i="1"/>
  <c r="R1389" i="1"/>
  <c r="R1388" i="1"/>
  <c r="R1387" i="1"/>
  <c r="R1386" i="1"/>
  <c r="R1385" i="1"/>
  <c r="R1384" i="1"/>
  <c r="R1383" i="1"/>
  <c r="R1382" i="1"/>
  <c r="R1381" i="1"/>
  <c r="R1380" i="1"/>
  <c r="R1379" i="1"/>
  <c r="R1378" i="1"/>
  <c r="R1377" i="1"/>
  <c r="R1376" i="1"/>
  <c r="R1375" i="1"/>
  <c r="R1374" i="1"/>
  <c r="R1373" i="1"/>
  <c r="R1372" i="1"/>
  <c r="R1371" i="1"/>
  <c r="R1370" i="1"/>
  <c r="R1369" i="1"/>
  <c r="R1368" i="1"/>
  <c r="R1367" i="1"/>
  <c r="R1366" i="1"/>
  <c r="R1365" i="1"/>
  <c r="R1364" i="1"/>
  <c r="R1363" i="1"/>
  <c r="R1362" i="1"/>
  <c r="R1361" i="1"/>
  <c r="R1360" i="1"/>
  <c r="R1359" i="1"/>
  <c r="R1358" i="1"/>
  <c r="R1357" i="1"/>
  <c r="R1356" i="1"/>
  <c r="R1355" i="1"/>
  <c r="R1354" i="1"/>
  <c r="R1353" i="1"/>
  <c r="R1352" i="1"/>
  <c r="R1351" i="1"/>
  <c r="R1350" i="1"/>
  <c r="R1349" i="1"/>
  <c r="R1348" i="1"/>
  <c r="R1347" i="1"/>
  <c r="R1346" i="1"/>
  <c r="R1345" i="1"/>
  <c r="R1344" i="1"/>
  <c r="R1343" i="1"/>
  <c r="R1342" i="1"/>
  <c r="R1341" i="1"/>
  <c r="R1340" i="1"/>
  <c r="R1339" i="1"/>
  <c r="R1338" i="1"/>
  <c r="R1337" i="1"/>
  <c r="R1336" i="1"/>
  <c r="R1335" i="1"/>
  <c r="R1334" i="1"/>
  <c r="R1333" i="1"/>
  <c r="R1332" i="1"/>
  <c r="R1331" i="1"/>
  <c r="R1330" i="1"/>
  <c r="R1329" i="1"/>
  <c r="R1328" i="1"/>
  <c r="R1327" i="1"/>
  <c r="R1326" i="1"/>
  <c r="R1325" i="1"/>
  <c r="R1324" i="1"/>
  <c r="R1323" i="1"/>
  <c r="R1322" i="1"/>
  <c r="R1321" i="1"/>
  <c r="R1320" i="1"/>
  <c r="R1319" i="1"/>
  <c r="R1318" i="1"/>
  <c r="R1317" i="1"/>
  <c r="R1316" i="1"/>
  <c r="R1315" i="1"/>
  <c r="R1314" i="1"/>
  <c r="R1313" i="1"/>
  <c r="R1312" i="1"/>
  <c r="R1311" i="1"/>
  <c r="R1310" i="1"/>
  <c r="R1309" i="1"/>
  <c r="R1308" i="1"/>
  <c r="R1307" i="1"/>
  <c r="R1306" i="1"/>
  <c r="R1305" i="1"/>
  <c r="R1304" i="1"/>
  <c r="R1303" i="1"/>
  <c r="R1302" i="1"/>
  <c r="R1301" i="1"/>
  <c r="R1300" i="1"/>
  <c r="R1299" i="1"/>
  <c r="R1298" i="1"/>
  <c r="R1297" i="1"/>
  <c r="R1296" i="1"/>
  <c r="R1295" i="1"/>
  <c r="R1294" i="1"/>
  <c r="R1293" i="1"/>
  <c r="R1292" i="1"/>
  <c r="R1291" i="1"/>
  <c r="R1290" i="1"/>
  <c r="R1289" i="1"/>
  <c r="R1288" i="1"/>
  <c r="R1287" i="1"/>
  <c r="R1286" i="1"/>
  <c r="R1285" i="1"/>
  <c r="R1284" i="1"/>
  <c r="R1283" i="1"/>
  <c r="R1282" i="1"/>
  <c r="R1281" i="1"/>
  <c r="R1280" i="1"/>
  <c r="R1279" i="1"/>
  <c r="R1278" i="1"/>
  <c r="R1277" i="1"/>
  <c r="R1276" i="1"/>
  <c r="R1275" i="1"/>
  <c r="R1274" i="1"/>
  <c r="R1273" i="1"/>
  <c r="R1272" i="1"/>
  <c r="R1271" i="1"/>
  <c r="R1270" i="1"/>
  <c r="R1269" i="1"/>
  <c r="R1268" i="1"/>
  <c r="R1267" i="1"/>
  <c r="R1266" i="1"/>
  <c r="R1265" i="1"/>
  <c r="R1264" i="1"/>
  <c r="R1263" i="1"/>
  <c r="R1262" i="1"/>
  <c r="R1261" i="1"/>
  <c r="R1260" i="1"/>
  <c r="R1259" i="1"/>
  <c r="R1258" i="1"/>
  <c r="R1257" i="1"/>
  <c r="R1256" i="1"/>
  <c r="R1255" i="1"/>
  <c r="R1254" i="1"/>
  <c r="R1253" i="1"/>
  <c r="R1252" i="1"/>
  <c r="R1251" i="1"/>
  <c r="R1250" i="1"/>
  <c r="R1249" i="1"/>
  <c r="R1248" i="1"/>
  <c r="R1247" i="1"/>
  <c r="R1246" i="1"/>
  <c r="R1245" i="1"/>
  <c r="R1244" i="1"/>
  <c r="R1243" i="1"/>
  <c r="R1242" i="1"/>
  <c r="R1241" i="1"/>
  <c r="R1240" i="1"/>
  <c r="R1239" i="1"/>
  <c r="R1238" i="1"/>
  <c r="R1237" i="1"/>
  <c r="R1236" i="1"/>
  <c r="R1235" i="1"/>
  <c r="R1234" i="1"/>
  <c r="R1233" i="1"/>
  <c r="R1232" i="1"/>
  <c r="R1231" i="1"/>
  <c r="R1230" i="1"/>
  <c r="R1229" i="1"/>
  <c r="R1228" i="1"/>
  <c r="R1227" i="1"/>
  <c r="R1226" i="1"/>
  <c r="R1225" i="1"/>
  <c r="R1224" i="1"/>
  <c r="R1223" i="1"/>
  <c r="R1222" i="1"/>
  <c r="R1221" i="1"/>
  <c r="R1220" i="1"/>
  <c r="R1219" i="1"/>
  <c r="R1218" i="1"/>
  <c r="R1217" i="1"/>
  <c r="R1216" i="1"/>
  <c r="R1215" i="1"/>
  <c r="R1214" i="1"/>
  <c r="R1213" i="1"/>
  <c r="R1212" i="1"/>
  <c r="R1211" i="1"/>
  <c r="R1210" i="1"/>
  <c r="R1209" i="1"/>
  <c r="R1208" i="1"/>
  <c r="R1207" i="1"/>
  <c r="R1206" i="1"/>
  <c r="R1205" i="1"/>
  <c r="R1204" i="1"/>
  <c r="R1203" i="1"/>
  <c r="R1202" i="1"/>
  <c r="R1201" i="1"/>
  <c r="R1200" i="1"/>
  <c r="R1199" i="1"/>
  <c r="R1198" i="1"/>
  <c r="R1197" i="1"/>
  <c r="R1196" i="1"/>
  <c r="R1195" i="1"/>
  <c r="R1194" i="1"/>
  <c r="R1193" i="1"/>
  <c r="R1192" i="1"/>
  <c r="R1191" i="1"/>
  <c r="R1190" i="1"/>
  <c r="R1189" i="1"/>
  <c r="R1188" i="1"/>
  <c r="R1187" i="1"/>
  <c r="R1186" i="1"/>
  <c r="R1185" i="1"/>
  <c r="R1184" i="1"/>
  <c r="R1183" i="1"/>
  <c r="R1182" i="1"/>
  <c r="R1181" i="1"/>
  <c r="R1180" i="1"/>
  <c r="R1179" i="1"/>
  <c r="R1178" i="1"/>
  <c r="R1177" i="1"/>
  <c r="R1176" i="1"/>
  <c r="R1175" i="1"/>
  <c r="R1174" i="1"/>
  <c r="R1173" i="1"/>
  <c r="R1172" i="1"/>
  <c r="R1171" i="1"/>
  <c r="R1170" i="1"/>
  <c r="R1169" i="1"/>
  <c r="R1168" i="1"/>
  <c r="R1167" i="1"/>
  <c r="R1166" i="1"/>
  <c r="R1165" i="1"/>
  <c r="R1164" i="1"/>
  <c r="R1163" i="1"/>
  <c r="R1162" i="1"/>
  <c r="R1161" i="1"/>
  <c r="R1160" i="1"/>
  <c r="R1159" i="1"/>
  <c r="R1158" i="1"/>
  <c r="R1157" i="1"/>
  <c r="R1156" i="1"/>
  <c r="R1155" i="1"/>
  <c r="R1154" i="1"/>
  <c r="R1153" i="1"/>
  <c r="R1152" i="1"/>
  <c r="R1151" i="1"/>
  <c r="R1150" i="1"/>
  <c r="R1149" i="1"/>
  <c r="R1148" i="1"/>
  <c r="R1147" i="1"/>
  <c r="R1146" i="1"/>
  <c r="R1145" i="1"/>
  <c r="R1144" i="1"/>
  <c r="R1143" i="1"/>
  <c r="R1142" i="1"/>
  <c r="R1141" i="1"/>
  <c r="R1140" i="1"/>
  <c r="R1139" i="1"/>
  <c r="R1138" i="1"/>
  <c r="R1137" i="1"/>
  <c r="R1136" i="1"/>
  <c r="R1135" i="1"/>
  <c r="R1134" i="1"/>
  <c r="R1133" i="1"/>
  <c r="R1132" i="1"/>
  <c r="R1131" i="1"/>
  <c r="R1130" i="1"/>
  <c r="R1129" i="1"/>
  <c r="R1128" i="1"/>
  <c r="R1127" i="1"/>
  <c r="R1126" i="1"/>
  <c r="R1125" i="1"/>
  <c r="R1124" i="1"/>
  <c r="R1123" i="1"/>
  <c r="R1122" i="1"/>
  <c r="R1121" i="1"/>
  <c r="R1120" i="1"/>
  <c r="R1119" i="1"/>
  <c r="R1118" i="1"/>
  <c r="R1117" i="1"/>
  <c r="R1116" i="1"/>
  <c r="R1115" i="1"/>
  <c r="R1114" i="1"/>
  <c r="R1113" i="1"/>
  <c r="R1112" i="1"/>
  <c r="R1111" i="1"/>
  <c r="R1110" i="1"/>
  <c r="R1109" i="1"/>
  <c r="R1108" i="1"/>
  <c r="R1107" i="1"/>
  <c r="R1106" i="1"/>
  <c r="R1105" i="1"/>
  <c r="R1104" i="1"/>
  <c r="R1103" i="1"/>
  <c r="R1102" i="1"/>
  <c r="R1101" i="1"/>
  <c r="R1100" i="1"/>
  <c r="R1099" i="1"/>
  <c r="R1098" i="1"/>
  <c r="R1097" i="1"/>
  <c r="R1096" i="1"/>
  <c r="R1095" i="1"/>
  <c r="R1094" i="1"/>
  <c r="R1093" i="1"/>
  <c r="R1092" i="1"/>
  <c r="R1091" i="1"/>
  <c r="R1090" i="1"/>
  <c r="R1089" i="1"/>
  <c r="R1088" i="1"/>
  <c r="R1087" i="1"/>
  <c r="R1086" i="1"/>
  <c r="R1085" i="1"/>
  <c r="R1084" i="1"/>
  <c r="R1083" i="1"/>
  <c r="R1082" i="1"/>
  <c r="R1081" i="1"/>
  <c r="R1080" i="1"/>
  <c r="R1079" i="1"/>
  <c r="R1078" i="1"/>
  <c r="R1077" i="1"/>
  <c r="R1076" i="1"/>
  <c r="R1075" i="1"/>
  <c r="R1074" i="1"/>
  <c r="R1073" i="1"/>
  <c r="R1072" i="1"/>
  <c r="R1071" i="1"/>
  <c r="R1070" i="1"/>
  <c r="R1069" i="1"/>
  <c r="R1068" i="1"/>
  <c r="R1067" i="1"/>
  <c r="R1066" i="1"/>
  <c r="R1065" i="1"/>
  <c r="R1064" i="1"/>
  <c r="R1063" i="1"/>
  <c r="R1062" i="1"/>
  <c r="R1061" i="1"/>
  <c r="R1060" i="1"/>
  <c r="R1059" i="1"/>
  <c r="R1058" i="1"/>
  <c r="R1057" i="1"/>
  <c r="R1056" i="1"/>
  <c r="R1055" i="1"/>
  <c r="R1054" i="1"/>
  <c r="R1053" i="1"/>
  <c r="R1052" i="1"/>
  <c r="R1051" i="1"/>
  <c r="R1050" i="1"/>
  <c r="R1049" i="1"/>
  <c r="R1048" i="1"/>
  <c r="R1047" i="1"/>
  <c r="R1046" i="1"/>
  <c r="R1045" i="1"/>
  <c r="R1044" i="1"/>
  <c r="R1043" i="1"/>
  <c r="R1042" i="1"/>
  <c r="R1041" i="1"/>
  <c r="R1040" i="1"/>
  <c r="R1039" i="1"/>
  <c r="R1038" i="1"/>
  <c r="R1037" i="1"/>
  <c r="R1036" i="1"/>
  <c r="R1035" i="1"/>
  <c r="R1034" i="1"/>
  <c r="R1033" i="1"/>
  <c r="R1032" i="1"/>
  <c r="R1031" i="1"/>
  <c r="R1030" i="1"/>
  <c r="R1029" i="1"/>
  <c r="R1028" i="1"/>
  <c r="R1027" i="1"/>
  <c r="R1026" i="1"/>
  <c r="R1025" i="1"/>
  <c r="R1024" i="1"/>
  <c r="R1023" i="1"/>
  <c r="R1022" i="1"/>
  <c r="R1021" i="1"/>
  <c r="R1020" i="1"/>
  <c r="R1019" i="1"/>
  <c r="R1018" i="1"/>
  <c r="R1017" i="1"/>
  <c r="R1016" i="1"/>
  <c r="R1015" i="1"/>
  <c r="R1014" i="1"/>
  <c r="R1013" i="1"/>
  <c r="R1012" i="1"/>
  <c r="R1011" i="1"/>
  <c r="R1010" i="1"/>
  <c r="R1009" i="1"/>
  <c r="R1008" i="1"/>
  <c r="R1007" i="1"/>
  <c r="R1006" i="1"/>
  <c r="R1005" i="1"/>
  <c r="R1004" i="1"/>
  <c r="R1003" i="1"/>
  <c r="R1002" i="1"/>
  <c r="R1001" i="1"/>
  <c r="R1000" i="1"/>
  <c r="R999" i="1"/>
  <c r="R998" i="1"/>
  <c r="R997" i="1"/>
  <c r="R996" i="1"/>
  <c r="R995" i="1"/>
  <c r="R994" i="1"/>
  <c r="R993" i="1"/>
  <c r="R992" i="1"/>
  <c r="R991" i="1"/>
  <c r="R990" i="1"/>
  <c r="R989" i="1"/>
  <c r="R988" i="1"/>
  <c r="R987" i="1"/>
  <c r="R986" i="1"/>
  <c r="R985" i="1"/>
  <c r="R984" i="1"/>
  <c r="R983" i="1"/>
  <c r="R982" i="1"/>
  <c r="R981" i="1"/>
  <c r="R980" i="1"/>
  <c r="R979" i="1"/>
  <c r="R978" i="1"/>
  <c r="R977" i="1"/>
  <c r="R976" i="1"/>
  <c r="R975" i="1"/>
  <c r="R974" i="1"/>
  <c r="R973" i="1"/>
  <c r="R972" i="1"/>
  <c r="R971" i="1"/>
  <c r="R970" i="1"/>
  <c r="R969" i="1"/>
  <c r="R968" i="1"/>
  <c r="R967" i="1"/>
  <c r="R966" i="1"/>
  <c r="R965" i="1"/>
  <c r="R964" i="1"/>
  <c r="R963" i="1"/>
  <c r="R962" i="1"/>
  <c r="R961" i="1"/>
  <c r="R960" i="1"/>
  <c r="R959" i="1"/>
  <c r="R958" i="1"/>
  <c r="R957" i="1"/>
  <c r="R956" i="1"/>
  <c r="R955" i="1"/>
  <c r="R954" i="1"/>
  <c r="R953" i="1"/>
  <c r="R952" i="1"/>
  <c r="R951" i="1"/>
  <c r="R950" i="1"/>
  <c r="R949" i="1"/>
  <c r="R948" i="1"/>
  <c r="R947" i="1"/>
  <c r="R946" i="1"/>
  <c r="R945" i="1"/>
  <c r="R944" i="1"/>
  <c r="R943" i="1"/>
  <c r="R942" i="1"/>
  <c r="R941" i="1"/>
  <c r="R940" i="1"/>
  <c r="R939" i="1"/>
  <c r="R938" i="1"/>
  <c r="R937" i="1"/>
  <c r="R936" i="1"/>
  <c r="R935" i="1"/>
  <c r="R934" i="1"/>
  <c r="R933" i="1"/>
  <c r="R932" i="1"/>
  <c r="R931" i="1"/>
  <c r="R930" i="1"/>
  <c r="R929" i="1"/>
  <c r="R928" i="1"/>
  <c r="R927" i="1"/>
  <c r="R926" i="1"/>
  <c r="R925" i="1"/>
  <c r="R924" i="1"/>
  <c r="R923" i="1"/>
  <c r="R922" i="1"/>
  <c r="R921" i="1"/>
  <c r="R920" i="1"/>
  <c r="R919" i="1"/>
  <c r="R918" i="1"/>
  <c r="R917" i="1"/>
  <c r="R916" i="1"/>
  <c r="R915" i="1"/>
  <c r="R914" i="1"/>
  <c r="R913" i="1"/>
  <c r="R912" i="1"/>
  <c r="R911" i="1"/>
  <c r="R910" i="1"/>
  <c r="R909" i="1"/>
  <c r="R908" i="1"/>
  <c r="R907" i="1"/>
  <c r="R906" i="1"/>
  <c r="R905" i="1"/>
  <c r="R904" i="1"/>
  <c r="R903" i="1"/>
  <c r="R902" i="1"/>
  <c r="R901" i="1"/>
  <c r="R900" i="1"/>
  <c r="R899" i="1"/>
  <c r="R898" i="1"/>
  <c r="R897" i="1"/>
  <c r="R896" i="1"/>
  <c r="R895" i="1"/>
  <c r="R894" i="1"/>
  <c r="R893" i="1"/>
  <c r="R892" i="1"/>
  <c r="R891" i="1"/>
  <c r="R890" i="1"/>
  <c r="R889" i="1"/>
  <c r="R888" i="1"/>
  <c r="R887" i="1"/>
  <c r="R886" i="1"/>
  <c r="R885" i="1"/>
  <c r="R884" i="1"/>
  <c r="R883" i="1"/>
  <c r="R882" i="1"/>
  <c r="R881" i="1"/>
  <c r="R880" i="1"/>
  <c r="R879" i="1"/>
  <c r="R878" i="1"/>
  <c r="R877" i="1"/>
  <c r="R876" i="1"/>
  <c r="R875" i="1"/>
  <c r="R874" i="1"/>
  <c r="R873" i="1"/>
  <c r="R872" i="1"/>
  <c r="R871" i="1"/>
  <c r="R870" i="1"/>
  <c r="R869" i="1"/>
  <c r="R868" i="1"/>
  <c r="R867" i="1"/>
  <c r="R866" i="1"/>
  <c r="R865" i="1"/>
  <c r="R864" i="1"/>
  <c r="R863" i="1"/>
  <c r="R862" i="1"/>
  <c r="R861" i="1"/>
  <c r="R860" i="1"/>
  <c r="R859" i="1"/>
  <c r="R858" i="1"/>
  <c r="R857" i="1"/>
  <c r="R856" i="1"/>
  <c r="R855" i="1"/>
  <c r="R854" i="1"/>
  <c r="R853" i="1"/>
  <c r="R852" i="1"/>
  <c r="R851" i="1"/>
  <c r="R850" i="1"/>
  <c r="R849" i="1"/>
  <c r="R848" i="1"/>
  <c r="R847" i="1"/>
  <c r="R846" i="1"/>
  <c r="R845" i="1"/>
  <c r="R844" i="1"/>
  <c r="R843" i="1"/>
  <c r="R842" i="1"/>
  <c r="R841" i="1"/>
  <c r="R840" i="1"/>
  <c r="R839" i="1"/>
  <c r="R838" i="1"/>
  <c r="R837" i="1"/>
  <c r="R836" i="1"/>
  <c r="R835" i="1"/>
  <c r="R834" i="1"/>
  <c r="R833" i="1"/>
  <c r="R832" i="1"/>
  <c r="R831" i="1"/>
  <c r="R830" i="1"/>
  <c r="R829" i="1"/>
  <c r="R828" i="1"/>
  <c r="R827" i="1"/>
  <c r="R826" i="1"/>
  <c r="R825" i="1"/>
  <c r="R824" i="1"/>
  <c r="R823" i="1"/>
  <c r="R822" i="1"/>
  <c r="R821" i="1"/>
  <c r="R820" i="1"/>
  <c r="R819" i="1"/>
  <c r="R818" i="1"/>
  <c r="R817" i="1"/>
  <c r="R816" i="1"/>
  <c r="R815" i="1"/>
  <c r="R814" i="1"/>
  <c r="R813" i="1"/>
  <c r="R812" i="1"/>
  <c r="R811" i="1"/>
  <c r="R810" i="1"/>
  <c r="R809" i="1"/>
  <c r="R808" i="1"/>
  <c r="R807" i="1"/>
  <c r="R806" i="1"/>
  <c r="R805" i="1"/>
  <c r="R804" i="1"/>
  <c r="R803" i="1"/>
  <c r="R802" i="1"/>
  <c r="R801" i="1"/>
  <c r="R800" i="1"/>
  <c r="R799" i="1"/>
  <c r="R798" i="1"/>
  <c r="R797" i="1"/>
  <c r="R796" i="1"/>
  <c r="R795" i="1"/>
  <c r="R794" i="1"/>
  <c r="R793" i="1"/>
  <c r="R792" i="1"/>
  <c r="R791" i="1"/>
  <c r="R790" i="1"/>
  <c r="R789" i="1"/>
  <c r="R788" i="1"/>
  <c r="R787" i="1"/>
  <c r="R786" i="1"/>
  <c r="R785" i="1"/>
  <c r="R784" i="1"/>
  <c r="R783" i="1"/>
  <c r="R782" i="1"/>
  <c r="R781" i="1"/>
  <c r="R780" i="1"/>
  <c r="R779" i="1"/>
  <c r="R778" i="1"/>
  <c r="R777" i="1"/>
  <c r="R776" i="1"/>
  <c r="R775" i="1"/>
  <c r="R774" i="1"/>
  <c r="R773" i="1"/>
  <c r="R772" i="1"/>
  <c r="R771" i="1"/>
  <c r="R770" i="1"/>
  <c r="R769" i="1"/>
  <c r="R768" i="1"/>
  <c r="R767" i="1"/>
  <c r="R766" i="1"/>
  <c r="R765" i="1"/>
  <c r="R764" i="1"/>
  <c r="R763" i="1"/>
  <c r="R762" i="1"/>
  <c r="R761" i="1"/>
  <c r="R760" i="1"/>
  <c r="R759" i="1"/>
  <c r="R758" i="1"/>
  <c r="R757" i="1"/>
  <c r="R756" i="1"/>
  <c r="R755" i="1"/>
  <c r="R754" i="1"/>
  <c r="R753" i="1"/>
  <c r="R752" i="1"/>
  <c r="R751" i="1"/>
  <c r="R750" i="1"/>
  <c r="R749" i="1"/>
  <c r="R748" i="1"/>
  <c r="R747" i="1"/>
  <c r="R746" i="1"/>
  <c r="R745" i="1"/>
  <c r="R744" i="1"/>
  <c r="R743" i="1"/>
  <c r="R742" i="1"/>
  <c r="R741" i="1"/>
  <c r="R740" i="1"/>
  <c r="R739" i="1"/>
  <c r="R738" i="1"/>
  <c r="R737" i="1"/>
  <c r="R736" i="1"/>
  <c r="R735" i="1"/>
  <c r="R734" i="1"/>
  <c r="R733" i="1"/>
  <c r="R732" i="1"/>
  <c r="R731" i="1"/>
  <c r="R730" i="1"/>
  <c r="R729" i="1"/>
  <c r="R728" i="1"/>
  <c r="R727" i="1"/>
  <c r="R726" i="1"/>
  <c r="R725" i="1"/>
  <c r="R724" i="1"/>
  <c r="R723" i="1"/>
  <c r="R722" i="1"/>
  <c r="R721" i="1"/>
  <c r="R720" i="1"/>
  <c r="R719" i="1"/>
  <c r="R718" i="1"/>
  <c r="R717" i="1"/>
  <c r="R716" i="1"/>
  <c r="R715" i="1"/>
  <c r="R714" i="1"/>
  <c r="R713" i="1"/>
  <c r="R712" i="1"/>
  <c r="R711" i="1"/>
  <c r="R710" i="1"/>
  <c r="R709" i="1"/>
  <c r="R708" i="1"/>
  <c r="R707" i="1"/>
  <c r="R706" i="1"/>
  <c r="R705" i="1"/>
  <c r="R704" i="1"/>
  <c r="R703" i="1"/>
  <c r="R702" i="1"/>
  <c r="R701" i="1"/>
  <c r="R700" i="1"/>
  <c r="R699" i="1"/>
  <c r="R698" i="1"/>
  <c r="R697" i="1"/>
  <c r="R696" i="1"/>
  <c r="R695" i="1"/>
  <c r="R694" i="1"/>
  <c r="R693" i="1"/>
  <c r="R692" i="1"/>
  <c r="R691" i="1"/>
  <c r="R690" i="1"/>
  <c r="R689" i="1"/>
  <c r="R688" i="1"/>
  <c r="R687" i="1"/>
  <c r="R686" i="1"/>
  <c r="R685" i="1"/>
  <c r="R684" i="1"/>
  <c r="R683" i="1"/>
  <c r="R682" i="1"/>
  <c r="R681" i="1"/>
  <c r="R680" i="1"/>
  <c r="R679" i="1"/>
  <c r="R678" i="1"/>
  <c r="R677" i="1"/>
  <c r="R676" i="1"/>
  <c r="R675" i="1"/>
  <c r="R674" i="1"/>
  <c r="R673" i="1"/>
  <c r="R672" i="1"/>
  <c r="R671" i="1"/>
  <c r="R670" i="1"/>
  <c r="R669" i="1"/>
  <c r="R668" i="1"/>
  <c r="R667" i="1"/>
  <c r="R666" i="1"/>
  <c r="R665" i="1"/>
  <c r="R664" i="1"/>
  <c r="R663" i="1"/>
  <c r="R662" i="1"/>
  <c r="R661" i="1"/>
  <c r="R660" i="1"/>
  <c r="R659" i="1"/>
  <c r="R658" i="1"/>
  <c r="R657" i="1"/>
  <c r="R656" i="1"/>
  <c r="R655" i="1"/>
  <c r="R654" i="1"/>
  <c r="R653" i="1"/>
  <c r="R652" i="1"/>
  <c r="R651" i="1"/>
  <c r="R650" i="1"/>
  <c r="R649" i="1"/>
  <c r="R648" i="1"/>
  <c r="R647" i="1"/>
  <c r="R646" i="1"/>
  <c r="R645" i="1"/>
  <c r="R644" i="1"/>
  <c r="R643" i="1"/>
  <c r="R642" i="1"/>
  <c r="R641" i="1"/>
  <c r="R640" i="1"/>
  <c r="R639" i="1"/>
  <c r="R638" i="1"/>
  <c r="R637" i="1"/>
  <c r="R636" i="1"/>
  <c r="R635" i="1"/>
  <c r="R634" i="1"/>
  <c r="R633" i="1"/>
  <c r="R632" i="1"/>
  <c r="R631" i="1"/>
  <c r="R630" i="1"/>
  <c r="R629" i="1"/>
  <c r="R628" i="1"/>
  <c r="R627" i="1"/>
  <c r="R626" i="1"/>
  <c r="R625" i="1"/>
  <c r="R624" i="1"/>
  <c r="R623" i="1"/>
  <c r="R622" i="1"/>
  <c r="R621" i="1"/>
  <c r="R620" i="1"/>
  <c r="R619" i="1"/>
  <c r="R618" i="1"/>
  <c r="R617" i="1"/>
  <c r="R616" i="1"/>
  <c r="R615" i="1"/>
  <c r="R614" i="1"/>
  <c r="R613" i="1"/>
  <c r="R612" i="1"/>
  <c r="R611" i="1"/>
  <c r="R610" i="1"/>
  <c r="R609" i="1"/>
  <c r="R608" i="1"/>
  <c r="R607" i="1"/>
  <c r="R606" i="1"/>
  <c r="R605" i="1"/>
  <c r="R604" i="1"/>
  <c r="R603" i="1"/>
  <c r="R602" i="1"/>
  <c r="R601" i="1"/>
  <c r="R600" i="1"/>
  <c r="R599" i="1"/>
  <c r="R598" i="1"/>
  <c r="R597" i="1"/>
  <c r="R596" i="1"/>
  <c r="R595" i="1"/>
  <c r="R594" i="1"/>
  <c r="R593" i="1"/>
  <c r="R592" i="1"/>
  <c r="R591" i="1"/>
  <c r="R590" i="1"/>
  <c r="R589" i="1"/>
  <c r="R588" i="1"/>
  <c r="R587" i="1"/>
  <c r="R586" i="1"/>
  <c r="R585" i="1"/>
  <c r="R584" i="1"/>
  <c r="R583" i="1"/>
  <c r="R582" i="1"/>
  <c r="R581" i="1"/>
  <c r="R580" i="1"/>
  <c r="R579" i="1"/>
  <c r="R578" i="1"/>
  <c r="R577" i="1"/>
  <c r="R576" i="1"/>
  <c r="R575" i="1"/>
  <c r="R574" i="1"/>
  <c r="R573" i="1"/>
  <c r="R572" i="1"/>
  <c r="R571" i="1"/>
  <c r="R570" i="1"/>
  <c r="R569" i="1"/>
  <c r="R568" i="1"/>
  <c r="R567" i="1"/>
  <c r="R566" i="1"/>
  <c r="R565" i="1"/>
  <c r="R564" i="1"/>
  <c r="R563" i="1"/>
  <c r="R562" i="1"/>
  <c r="R561" i="1"/>
  <c r="R560" i="1"/>
  <c r="R559" i="1"/>
  <c r="R558" i="1"/>
  <c r="R557" i="1"/>
  <c r="R556" i="1"/>
  <c r="R555" i="1"/>
  <c r="R554" i="1"/>
  <c r="R553" i="1"/>
  <c r="R552" i="1"/>
  <c r="R551" i="1"/>
  <c r="R550" i="1"/>
  <c r="R549" i="1"/>
  <c r="R548" i="1"/>
  <c r="R547" i="1"/>
  <c r="R546" i="1"/>
  <c r="R545" i="1"/>
  <c r="R544" i="1"/>
  <c r="R543" i="1"/>
  <c r="R542" i="1"/>
  <c r="R541" i="1"/>
  <c r="R540" i="1"/>
  <c r="R539" i="1"/>
  <c r="R538" i="1"/>
  <c r="R537" i="1"/>
  <c r="R536" i="1"/>
  <c r="R535" i="1"/>
  <c r="R534" i="1"/>
  <c r="R533" i="1"/>
  <c r="R532" i="1"/>
  <c r="R531" i="1"/>
  <c r="R530" i="1"/>
  <c r="R529" i="1"/>
  <c r="R528" i="1"/>
  <c r="R527" i="1"/>
  <c r="R526" i="1"/>
  <c r="R525" i="1"/>
  <c r="R524" i="1"/>
  <c r="R523" i="1"/>
  <c r="R522" i="1"/>
  <c r="R521" i="1"/>
  <c r="R520" i="1"/>
  <c r="R519" i="1"/>
  <c r="R518" i="1"/>
  <c r="R517" i="1"/>
  <c r="R516" i="1"/>
  <c r="R515" i="1"/>
  <c r="R514" i="1"/>
  <c r="R513" i="1"/>
  <c r="R512" i="1"/>
  <c r="R511" i="1"/>
  <c r="R510" i="1"/>
  <c r="R509" i="1"/>
  <c r="R508" i="1"/>
  <c r="R507" i="1"/>
  <c r="R506" i="1"/>
  <c r="R505" i="1"/>
  <c r="R504" i="1"/>
  <c r="R503" i="1"/>
  <c r="R502" i="1"/>
  <c r="R501" i="1"/>
  <c r="R500" i="1"/>
  <c r="R499" i="1"/>
  <c r="R498" i="1"/>
  <c r="R497" i="1"/>
  <c r="R496" i="1"/>
  <c r="R495" i="1"/>
  <c r="R494" i="1"/>
  <c r="R493" i="1"/>
  <c r="R492" i="1"/>
  <c r="R491" i="1"/>
  <c r="R490" i="1"/>
  <c r="R489" i="1"/>
  <c r="R488" i="1"/>
  <c r="R487" i="1"/>
  <c r="R486" i="1"/>
  <c r="R485" i="1"/>
  <c r="R484" i="1"/>
  <c r="R483" i="1"/>
  <c r="R482" i="1"/>
  <c r="R481" i="1"/>
  <c r="R480" i="1"/>
  <c r="R479" i="1"/>
  <c r="R478" i="1"/>
  <c r="R477" i="1"/>
  <c r="R476" i="1"/>
  <c r="R475" i="1"/>
  <c r="R474" i="1"/>
  <c r="R473" i="1"/>
  <c r="R472" i="1"/>
  <c r="R471" i="1"/>
  <c r="R470" i="1"/>
  <c r="R469" i="1"/>
  <c r="R468" i="1"/>
  <c r="R467" i="1"/>
  <c r="R466" i="1"/>
  <c r="R465" i="1"/>
  <c r="R464" i="1"/>
  <c r="R463" i="1"/>
  <c r="R462" i="1"/>
  <c r="R461" i="1"/>
  <c r="R460" i="1"/>
  <c r="R459" i="1"/>
  <c r="R458" i="1"/>
  <c r="R457" i="1"/>
  <c r="R456" i="1"/>
  <c r="R455" i="1"/>
  <c r="R454" i="1"/>
  <c r="R453" i="1"/>
  <c r="R452" i="1"/>
  <c r="R451" i="1"/>
  <c r="R450" i="1"/>
  <c r="R449" i="1"/>
  <c r="R448" i="1"/>
  <c r="R447" i="1"/>
  <c r="R446" i="1"/>
  <c r="R445" i="1"/>
  <c r="R444" i="1"/>
  <c r="R443" i="1"/>
  <c r="R442" i="1"/>
  <c r="R441" i="1"/>
  <c r="R440" i="1"/>
  <c r="R439" i="1"/>
  <c r="R438" i="1"/>
  <c r="R437" i="1"/>
  <c r="R436" i="1"/>
  <c r="R435" i="1"/>
  <c r="R434" i="1"/>
  <c r="R433" i="1"/>
  <c r="R432" i="1"/>
  <c r="R431" i="1"/>
  <c r="R430" i="1"/>
  <c r="R429" i="1"/>
  <c r="R428" i="1"/>
  <c r="R427" i="1"/>
  <c r="R426" i="1"/>
  <c r="R425" i="1"/>
  <c r="R424" i="1"/>
  <c r="R423" i="1"/>
  <c r="R422" i="1"/>
  <c r="R421" i="1"/>
  <c r="R420" i="1"/>
  <c r="R419" i="1"/>
  <c r="R418" i="1"/>
  <c r="R417" i="1"/>
  <c r="R416" i="1"/>
  <c r="R415" i="1"/>
  <c r="R414" i="1"/>
  <c r="R413" i="1"/>
  <c r="R412" i="1"/>
  <c r="R411" i="1"/>
  <c r="R410" i="1"/>
  <c r="R409" i="1"/>
  <c r="R408" i="1"/>
  <c r="R407" i="1"/>
  <c r="R406" i="1"/>
  <c r="R405" i="1"/>
  <c r="R404" i="1"/>
  <c r="R403" i="1"/>
  <c r="R402" i="1"/>
  <c r="R401" i="1"/>
  <c r="R400" i="1"/>
  <c r="R399" i="1"/>
  <c r="R398" i="1"/>
  <c r="R397" i="1"/>
  <c r="R396" i="1"/>
  <c r="R395" i="1"/>
  <c r="R394" i="1"/>
  <c r="R393" i="1"/>
  <c r="R392" i="1"/>
  <c r="R391" i="1"/>
  <c r="R390" i="1"/>
  <c r="R389" i="1"/>
  <c r="R388" i="1"/>
  <c r="R387" i="1"/>
  <c r="R386" i="1"/>
  <c r="R385" i="1"/>
  <c r="R384" i="1"/>
  <c r="R383" i="1"/>
  <c r="R382" i="1"/>
  <c r="R381" i="1"/>
  <c r="R380" i="1"/>
  <c r="R379" i="1"/>
  <c r="R378" i="1"/>
  <c r="R377" i="1"/>
  <c r="R376" i="1"/>
  <c r="R375" i="1"/>
  <c r="R374" i="1"/>
  <c r="R373" i="1"/>
  <c r="R372" i="1"/>
  <c r="R371" i="1"/>
  <c r="R370" i="1"/>
  <c r="R369" i="1"/>
  <c r="R368" i="1"/>
  <c r="R367" i="1"/>
  <c r="R366" i="1"/>
  <c r="R365" i="1"/>
  <c r="R364" i="1"/>
  <c r="R363" i="1"/>
  <c r="R362" i="1"/>
  <c r="R361" i="1"/>
  <c r="R360" i="1"/>
  <c r="R359" i="1"/>
  <c r="R358" i="1"/>
  <c r="R357" i="1"/>
  <c r="R356" i="1"/>
  <c r="R355" i="1"/>
  <c r="R354" i="1"/>
  <c r="R353" i="1"/>
  <c r="R352" i="1"/>
  <c r="R351" i="1"/>
  <c r="R350" i="1"/>
  <c r="R349" i="1"/>
  <c r="R348" i="1"/>
  <c r="R347" i="1"/>
  <c r="R346" i="1"/>
  <c r="R345" i="1"/>
  <c r="R344" i="1"/>
  <c r="R343" i="1"/>
  <c r="R342" i="1"/>
  <c r="R341" i="1"/>
  <c r="R340" i="1"/>
  <c r="R339" i="1"/>
  <c r="R338" i="1"/>
  <c r="R337" i="1"/>
  <c r="R336" i="1"/>
  <c r="R335" i="1"/>
  <c r="R334" i="1"/>
  <c r="R333" i="1"/>
  <c r="R332" i="1"/>
  <c r="R331" i="1"/>
  <c r="R330" i="1"/>
  <c r="R329" i="1"/>
  <c r="R328" i="1"/>
  <c r="R327" i="1"/>
  <c r="R326" i="1"/>
  <c r="R325" i="1"/>
  <c r="R324" i="1"/>
  <c r="R323" i="1"/>
  <c r="R322" i="1"/>
  <c r="R321" i="1"/>
  <c r="R320" i="1"/>
  <c r="R319" i="1"/>
  <c r="R318" i="1"/>
  <c r="R317" i="1"/>
  <c r="R316" i="1"/>
  <c r="R315" i="1"/>
  <c r="R314" i="1"/>
  <c r="R313" i="1"/>
  <c r="R312" i="1"/>
  <c r="R311" i="1"/>
  <c r="R310" i="1"/>
  <c r="R309" i="1"/>
  <c r="R308" i="1"/>
  <c r="R307" i="1"/>
  <c r="R306" i="1"/>
  <c r="R305" i="1"/>
  <c r="R304" i="1"/>
  <c r="R303" i="1"/>
  <c r="R302" i="1"/>
  <c r="R301" i="1"/>
  <c r="R300" i="1"/>
  <c r="R299" i="1"/>
  <c r="R298" i="1"/>
  <c r="R297" i="1"/>
  <c r="R296" i="1"/>
  <c r="R295" i="1"/>
  <c r="R294" i="1"/>
  <c r="R293" i="1"/>
  <c r="R292" i="1"/>
  <c r="R291" i="1"/>
  <c r="R290" i="1"/>
  <c r="R289" i="1"/>
  <c r="R288" i="1"/>
  <c r="R287" i="1"/>
  <c r="R286" i="1"/>
  <c r="R285" i="1"/>
  <c r="R284" i="1"/>
  <c r="R283" i="1"/>
  <c r="R282" i="1"/>
  <c r="R281" i="1"/>
  <c r="R280" i="1"/>
  <c r="R279" i="1"/>
  <c r="R278" i="1"/>
  <c r="R277" i="1"/>
  <c r="R276" i="1"/>
  <c r="R275" i="1"/>
  <c r="R274" i="1"/>
  <c r="R273" i="1"/>
  <c r="R272" i="1"/>
  <c r="R271" i="1"/>
  <c r="R270" i="1"/>
  <c r="R269" i="1"/>
  <c r="R268" i="1"/>
  <c r="R267" i="1"/>
  <c r="R266" i="1"/>
  <c r="R265" i="1"/>
  <c r="R264" i="1"/>
  <c r="R263" i="1"/>
  <c r="R262" i="1"/>
  <c r="R261" i="1"/>
  <c r="R260" i="1"/>
  <c r="R259" i="1"/>
  <c r="R258" i="1"/>
  <c r="R257" i="1"/>
  <c r="R256" i="1"/>
  <c r="R255" i="1"/>
  <c r="R254" i="1"/>
  <c r="R253" i="1"/>
  <c r="R252" i="1"/>
  <c r="R251" i="1"/>
  <c r="R250" i="1"/>
  <c r="R249" i="1"/>
  <c r="R248" i="1"/>
  <c r="R247" i="1"/>
  <c r="R246" i="1"/>
  <c r="R245" i="1"/>
  <c r="R244" i="1"/>
  <c r="R243" i="1"/>
  <c r="R242" i="1"/>
  <c r="R241" i="1"/>
  <c r="R240" i="1"/>
  <c r="R239" i="1"/>
  <c r="R238" i="1"/>
  <c r="R237" i="1"/>
  <c r="R236" i="1"/>
  <c r="R235" i="1"/>
  <c r="R234" i="1"/>
  <c r="R233" i="1"/>
  <c r="R232" i="1"/>
  <c r="R231" i="1"/>
  <c r="R230" i="1"/>
  <c r="R229" i="1"/>
  <c r="R228" i="1"/>
  <c r="R227" i="1"/>
  <c r="R226" i="1"/>
  <c r="R225" i="1"/>
  <c r="R224" i="1"/>
  <c r="R223" i="1"/>
  <c r="R222" i="1"/>
  <c r="R221" i="1"/>
  <c r="R220" i="1"/>
  <c r="R219" i="1"/>
  <c r="R218" i="1"/>
  <c r="R217" i="1"/>
  <c r="R216" i="1"/>
  <c r="R215" i="1"/>
  <c r="R214" i="1"/>
  <c r="R213" i="1"/>
  <c r="R212" i="1"/>
  <c r="R211" i="1"/>
  <c r="R210" i="1"/>
  <c r="R209" i="1"/>
  <c r="R208" i="1"/>
  <c r="R207" i="1"/>
  <c r="R206" i="1"/>
  <c r="R205" i="1"/>
  <c r="R204" i="1"/>
  <c r="R203" i="1"/>
  <c r="R202" i="1"/>
  <c r="R201" i="1"/>
  <c r="R200" i="1"/>
  <c r="R199" i="1"/>
  <c r="R198" i="1"/>
  <c r="R197" i="1"/>
  <c r="R196" i="1"/>
  <c r="R195" i="1"/>
  <c r="R194" i="1"/>
  <c r="R193" i="1"/>
  <c r="R192" i="1"/>
  <c r="R191" i="1"/>
  <c r="R190" i="1"/>
  <c r="R189" i="1"/>
  <c r="R188" i="1"/>
  <c r="R187" i="1"/>
  <c r="R186" i="1"/>
  <c r="R185" i="1"/>
  <c r="R184" i="1"/>
  <c r="R183" i="1"/>
  <c r="R182" i="1"/>
  <c r="R181" i="1"/>
  <c r="R180" i="1"/>
  <c r="R179" i="1"/>
  <c r="R178" i="1"/>
  <c r="R177" i="1"/>
  <c r="R176" i="1"/>
  <c r="R175" i="1"/>
  <c r="R174" i="1"/>
  <c r="R173" i="1"/>
  <c r="R172" i="1"/>
  <c r="R171" i="1"/>
  <c r="R170" i="1"/>
  <c r="R169" i="1"/>
  <c r="R168" i="1"/>
  <c r="R167" i="1"/>
  <c r="R166" i="1"/>
  <c r="R165" i="1"/>
  <c r="R164" i="1"/>
  <c r="R163" i="1"/>
  <c r="R162" i="1"/>
  <c r="R161" i="1"/>
  <c r="R160" i="1"/>
  <c r="R159" i="1"/>
  <c r="R158" i="1"/>
  <c r="R157" i="1"/>
  <c r="R156" i="1"/>
  <c r="R155" i="1"/>
  <c r="R154" i="1"/>
  <c r="R153" i="1"/>
  <c r="R152" i="1"/>
  <c r="R151" i="1"/>
  <c r="R150" i="1"/>
  <c r="R149" i="1"/>
  <c r="R148" i="1"/>
  <c r="R147" i="1"/>
  <c r="R146" i="1"/>
  <c r="R145" i="1"/>
  <c r="R144" i="1"/>
  <c r="R143" i="1"/>
  <c r="R142" i="1"/>
  <c r="R141" i="1"/>
  <c r="R140" i="1"/>
  <c r="R139" i="1"/>
  <c r="R138" i="1"/>
  <c r="R137" i="1"/>
  <c r="R136" i="1"/>
  <c r="R135" i="1"/>
  <c r="R134" i="1"/>
  <c r="R133" i="1"/>
  <c r="R132" i="1"/>
  <c r="R131" i="1"/>
  <c r="R130" i="1"/>
  <c r="R129" i="1"/>
  <c r="R128" i="1"/>
  <c r="R127" i="1"/>
  <c r="R126" i="1"/>
  <c r="R125" i="1"/>
  <c r="R124" i="1"/>
  <c r="R123" i="1"/>
  <c r="R122" i="1"/>
  <c r="R121" i="1"/>
  <c r="R120" i="1"/>
  <c r="R119" i="1"/>
  <c r="R118" i="1"/>
  <c r="R117" i="1"/>
  <c r="R116" i="1"/>
  <c r="R115" i="1"/>
  <c r="R114" i="1"/>
  <c r="R113" i="1"/>
  <c r="R112" i="1"/>
  <c r="R111" i="1"/>
  <c r="R110" i="1"/>
  <c r="R109" i="1"/>
  <c r="R108" i="1"/>
  <c r="R107" i="1"/>
  <c r="R106" i="1"/>
  <c r="R105" i="1"/>
  <c r="R104" i="1"/>
  <c r="R103" i="1"/>
  <c r="R102" i="1"/>
  <c r="R101" i="1"/>
  <c r="R100" i="1"/>
  <c r="R99" i="1"/>
  <c r="R98" i="1"/>
  <c r="R97" i="1"/>
  <c r="R96" i="1"/>
  <c r="R95" i="1"/>
  <c r="R94" i="1"/>
  <c r="R93" i="1"/>
  <c r="R92" i="1"/>
  <c r="R91" i="1"/>
  <c r="R90" i="1"/>
  <c r="R89" i="1"/>
  <c r="R88" i="1"/>
  <c r="R87" i="1"/>
  <c r="R86" i="1"/>
  <c r="R85" i="1"/>
  <c r="R84" i="1"/>
  <c r="R83" i="1"/>
  <c r="R82" i="1"/>
  <c r="R81" i="1"/>
  <c r="R80" i="1"/>
  <c r="R79" i="1"/>
  <c r="R78" i="1"/>
  <c r="R77" i="1"/>
  <c r="R76" i="1"/>
  <c r="R75" i="1"/>
  <c r="R74" i="1"/>
  <c r="R73" i="1"/>
  <c r="R72" i="1"/>
  <c r="R71" i="1"/>
  <c r="R70" i="1"/>
  <c r="R69" i="1"/>
  <c r="R68" i="1"/>
  <c r="R67" i="1"/>
  <c r="R66" i="1"/>
  <c r="R65" i="1"/>
  <c r="R64" i="1"/>
  <c r="R63" i="1"/>
  <c r="R62" i="1"/>
  <c r="R61" i="1"/>
  <c r="R60" i="1"/>
  <c r="R59" i="1"/>
  <c r="R58" i="1"/>
  <c r="R57" i="1"/>
  <c r="R56" i="1"/>
  <c r="R55" i="1"/>
  <c r="R54" i="1"/>
  <c r="R53" i="1"/>
  <c r="R52" i="1"/>
  <c r="R51" i="1"/>
  <c r="R50" i="1"/>
  <c r="R49" i="1"/>
  <c r="R48" i="1"/>
  <c r="R47" i="1"/>
  <c r="R46" i="1"/>
  <c r="R45" i="1"/>
  <c r="R44" i="1"/>
  <c r="R43" i="1"/>
  <c r="R42" i="1"/>
  <c r="R41" i="1"/>
  <c r="R40" i="1"/>
  <c r="R39" i="1"/>
  <c r="R38" i="1"/>
  <c r="R37" i="1"/>
  <c r="R36" i="1"/>
  <c r="R35" i="1"/>
  <c r="R34" i="1"/>
  <c r="R33" i="1"/>
  <c r="R32" i="1"/>
  <c r="R31" i="1"/>
  <c r="R30" i="1"/>
  <c r="R29" i="1"/>
  <c r="R28" i="1"/>
  <c r="R27" i="1"/>
  <c r="R26" i="1"/>
  <c r="R25" i="1"/>
  <c r="R24" i="1"/>
  <c r="R23" i="1"/>
  <c r="R22" i="1"/>
  <c r="R21" i="1"/>
  <c r="R20" i="1"/>
  <c r="R19" i="1"/>
  <c r="R18" i="1"/>
  <c r="R17" i="1"/>
  <c r="R16" i="1"/>
  <c r="R15" i="1"/>
  <c r="R14" i="1"/>
  <c r="R13" i="1"/>
  <c r="R12" i="1"/>
  <c r="R11" i="1"/>
  <c r="R10" i="1"/>
  <c r="R9" i="1"/>
  <c r="R8" i="1"/>
  <c r="R7" i="1"/>
  <c r="R6" i="1"/>
  <c r="R5" i="1"/>
  <c r="R4" i="1"/>
  <c r="R3" i="1"/>
  <c r="R2" i="1"/>
  <c r="U5269" i="1"/>
  <c r="T5269" i="1"/>
  <c r="S5269" i="1"/>
  <c r="Q5269" i="1"/>
  <c r="P5269" i="1"/>
  <c r="O5269" i="1"/>
  <c r="N5269" i="1"/>
  <c r="U5268" i="1"/>
  <c r="T5268" i="1"/>
  <c r="S5268" i="1"/>
  <c r="Q5268" i="1"/>
  <c r="P5268" i="1"/>
  <c r="O5268" i="1"/>
  <c r="N5268" i="1"/>
  <c r="U5267" i="1"/>
  <c r="T5267" i="1"/>
  <c r="S5267" i="1"/>
  <c r="Q5267" i="1"/>
  <c r="P5267" i="1"/>
  <c r="O5267" i="1"/>
  <c r="N5267" i="1"/>
  <c r="U5266" i="1"/>
  <c r="T5266" i="1"/>
  <c r="S5266" i="1"/>
  <c r="Q5266" i="1"/>
  <c r="P5266" i="1"/>
  <c r="O5266" i="1"/>
  <c r="N5266" i="1"/>
  <c r="U5265" i="1"/>
  <c r="T5265" i="1"/>
  <c r="S5265" i="1"/>
  <c r="Q5265" i="1"/>
  <c r="P5265" i="1"/>
  <c r="O5265" i="1"/>
  <c r="N5265" i="1"/>
  <c r="U5264" i="1"/>
  <c r="T5264" i="1"/>
  <c r="S5264" i="1"/>
  <c r="Q5264" i="1"/>
  <c r="P5264" i="1"/>
  <c r="O5264" i="1"/>
  <c r="N5264" i="1"/>
  <c r="U5263" i="1"/>
  <c r="T5263" i="1"/>
  <c r="S5263" i="1"/>
  <c r="Q5263" i="1"/>
  <c r="P5263" i="1"/>
  <c r="O5263" i="1"/>
  <c r="N5263" i="1"/>
  <c r="U5262" i="1"/>
  <c r="T5262" i="1"/>
  <c r="S5262" i="1"/>
  <c r="Q5262" i="1"/>
  <c r="P5262" i="1"/>
  <c r="O5262" i="1"/>
  <c r="N5262" i="1"/>
  <c r="U5261" i="1"/>
  <c r="T5261" i="1"/>
  <c r="S5261" i="1"/>
  <c r="Q5261" i="1"/>
  <c r="P5261" i="1"/>
  <c r="O5261" i="1"/>
  <c r="N5261" i="1"/>
  <c r="U5260" i="1"/>
  <c r="T5260" i="1"/>
  <c r="S5260" i="1"/>
  <c r="Q5260" i="1"/>
  <c r="P5260" i="1"/>
  <c r="O5260" i="1"/>
  <c r="N5260" i="1"/>
  <c r="U5259" i="1"/>
  <c r="T5259" i="1"/>
  <c r="S5259" i="1"/>
  <c r="Q5259" i="1"/>
  <c r="P5259" i="1"/>
  <c r="O5259" i="1"/>
  <c r="N5259" i="1"/>
  <c r="U5258" i="1"/>
  <c r="T5258" i="1"/>
  <c r="S5258" i="1"/>
  <c r="Q5258" i="1"/>
  <c r="P5258" i="1"/>
  <c r="O5258" i="1"/>
  <c r="N5258" i="1"/>
  <c r="U5257" i="1"/>
  <c r="T5257" i="1"/>
  <c r="S5257" i="1"/>
  <c r="Q5257" i="1"/>
  <c r="P5257" i="1"/>
  <c r="O5257" i="1"/>
  <c r="N5257" i="1"/>
  <c r="U5256" i="1"/>
  <c r="T5256" i="1"/>
  <c r="S5256" i="1"/>
  <c r="Q5256" i="1"/>
  <c r="P5256" i="1"/>
  <c r="O5256" i="1"/>
  <c r="N5256" i="1"/>
  <c r="U5255" i="1"/>
  <c r="T5255" i="1"/>
  <c r="S5255" i="1"/>
  <c r="Q5255" i="1"/>
  <c r="P5255" i="1"/>
  <c r="O5255" i="1"/>
  <c r="N5255" i="1"/>
  <c r="U5254" i="1"/>
  <c r="T5254" i="1"/>
  <c r="S5254" i="1"/>
  <c r="Q5254" i="1"/>
  <c r="P5254" i="1"/>
  <c r="O5254" i="1"/>
  <c r="N5254" i="1"/>
  <c r="U5253" i="1"/>
  <c r="T5253" i="1"/>
  <c r="S5253" i="1"/>
  <c r="Q5253" i="1"/>
  <c r="P5253" i="1"/>
  <c r="O5253" i="1"/>
  <c r="N5253" i="1"/>
  <c r="U5252" i="1"/>
  <c r="T5252" i="1"/>
  <c r="S5252" i="1"/>
  <c r="Q5252" i="1"/>
  <c r="P5252" i="1"/>
  <c r="O5252" i="1"/>
  <c r="N5252" i="1"/>
  <c r="U5251" i="1"/>
  <c r="T5251" i="1"/>
  <c r="S5251" i="1"/>
  <c r="Q5251" i="1"/>
  <c r="P5251" i="1"/>
  <c r="O5251" i="1"/>
  <c r="N5251" i="1"/>
  <c r="U5250" i="1"/>
  <c r="T5250" i="1"/>
  <c r="S5250" i="1"/>
  <c r="Q5250" i="1"/>
  <c r="P5250" i="1"/>
  <c r="O5250" i="1"/>
  <c r="N5250" i="1"/>
  <c r="U5249" i="1"/>
  <c r="T5249" i="1"/>
  <c r="S5249" i="1"/>
  <c r="Q5249" i="1"/>
  <c r="P5249" i="1"/>
  <c r="O5249" i="1"/>
  <c r="N5249" i="1"/>
  <c r="U5248" i="1"/>
  <c r="T5248" i="1"/>
  <c r="S5248" i="1"/>
  <c r="Q5248" i="1"/>
  <c r="P5248" i="1"/>
  <c r="O5248" i="1"/>
  <c r="N5248" i="1"/>
  <c r="U5247" i="1"/>
  <c r="T5247" i="1"/>
  <c r="S5247" i="1"/>
  <c r="Q5247" i="1"/>
  <c r="P5247" i="1"/>
  <c r="O5247" i="1"/>
  <c r="N5247" i="1"/>
  <c r="U5246" i="1"/>
  <c r="T5246" i="1"/>
  <c r="S5246" i="1"/>
  <c r="Q5246" i="1"/>
  <c r="P5246" i="1"/>
  <c r="O5246" i="1"/>
  <c r="N5246" i="1"/>
  <c r="U5245" i="1"/>
  <c r="T5245" i="1"/>
  <c r="S5245" i="1"/>
  <c r="Q5245" i="1"/>
  <c r="P5245" i="1"/>
  <c r="O5245" i="1"/>
  <c r="N5245" i="1"/>
  <c r="U5244" i="1"/>
  <c r="T5244" i="1"/>
  <c r="S5244" i="1"/>
  <c r="Q5244" i="1"/>
  <c r="P5244" i="1"/>
  <c r="O5244" i="1"/>
  <c r="N5244" i="1"/>
  <c r="U5243" i="1"/>
  <c r="T5243" i="1"/>
  <c r="S5243" i="1"/>
  <c r="Q5243" i="1"/>
  <c r="P5243" i="1"/>
  <c r="O5243" i="1"/>
  <c r="N5243" i="1"/>
  <c r="U5242" i="1"/>
  <c r="T5242" i="1"/>
  <c r="S5242" i="1"/>
  <c r="Q5242" i="1"/>
  <c r="P5242" i="1"/>
  <c r="O5242" i="1"/>
  <c r="N5242" i="1"/>
  <c r="U5241" i="1"/>
  <c r="T5241" i="1"/>
  <c r="S5241" i="1"/>
  <c r="Q5241" i="1"/>
  <c r="P5241" i="1"/>
  <c r="O5241" i="1"/>
  <c r="N5241" i="1"/>
  <c r="U5240" i="1"/>
  <c r="T5240" i="1"/>
  <c r="S5240" i="1"/>
  <c r="Q5240" i="1"/>
  <c r="P5240" i="1"/>
  <c r="O5240" i="1"/>
  <c r="N5240" i="1"/>
  <c r="U5239" i="1"/>
  <c r="T5239" i="1"/>
  <c r="S5239" i="1"/>
  <c r="Q5239" i="1"/>
  <c r="P5239" i="1"/>
  <c r="O5239" i="1"/>
  <c r="N5239" i="1"/>
  <c r="U5238" i="1"/>
  <c r="T5238" i="1"/>
  <c r="S5238" i="1"/>
  <c r="Q5238" i="1"/>
  <c r="P5238" i="1"/>
  <c r="O5238" i="1"/>
  <c r="N5238" i="1"/>
  <c r="U5237" i="1"/>
  <c r="T5237" i="1"/>
  <c r="S5237" i="1"/>
  <c r="Q5237" i="1"/>
  <c r="P5237" i="1"/>
  <c r="O5237" i="1"/>
  <c r="N5237" i="1"/>
  <c r="U5236" i="1"/>
  <c r="T5236" i="1"/>
  <c r="S5236" i="1"/>
  <c r="Q5236" i="1"/>
  <c r="P5236" i="1"/>
  <c r="O5236" i="1"/>
  <c r="N5236" i="1"/>
  <c r="U5235" i="1"/>
  <c r="T5235" i="1"/>
  <c r="S5235" i="1"/>
  <c r="Q5235" i="1"/>
  <c r="P5235" i="1"/>
  <c r="O5235" i="1"/>
  <c r="N5235" i="1"/>
  <c r="U5234" i="1"/>
  <c r="T5234" i="1"/>
  <c r="S5234" i="1"/>
  <c r="Q5234" i="1"/>
  <c r="P5234" i="1"/>
  <c r="O5234" i="1"/>
  <c r="N5234" i="1"/>
  <c r="U5233" i="1"/>
  <c r="T5233" i="1"/>
  <c r="S5233" i="1"/>
  <c r="Q5233" i="1"/>
  <c r="P5233" i="1"/>
  <c r="O5233" i="1"/>
  <c r="N5233" i="1"/>
  <c r="U5232" i="1"/>
  <c r="T5232" i="1"/>
  <c r="S5232" i="1"/>
  <c r="Q5232" i="1"/>
  <c r="P5232" i="1"/>
  <c r="O5232" i="1"/>
  <c r="N5232" i="1"/>
  <c r="U5231" i="1"/>
  <c r="T5231" i="1"/>
  <c r="S5231" i="1"/>
  <c r="Q5231" i="1"/>
  <c r="P5231" i="1"/>
  <c r="O5231" i="1"/>
  <c r="N5231" i="1"/>
  <c r="U5230" i="1"/>
  <c r="T5230" i="1"/>
  <c r="S5230" i="1"/>
  <c r="Q5230" i="1"/>
  <c r="P5230" i="1"/>
  <c r="O5230" i="1"/>
  <c r="N5230" i="1"/>
  <c r="U5229" i="1"/>
  <c r="T5229" i="1"/>
  <c r="S5229" i="1"/>
  <c r="Q5229" i="1"/>
  <c r="P5229" i="1"/>
  <c r="O5229" i="1"/>
  <c r="N5229" i="1"/>
  <c r="U5228" i="1"/>
  <c r="T5228" i="1"/>
  <c r="S5228" i="1"/>
  <c r="Q5228" i="1"/>
  <c r="P5228" i="1"/>
  <c r="O5228" i="1"/>
  <c r="N5228" i="1"/>
  <c r="U5227" i="1"/>
  <c r="T5227" i="1"/>
  <c r="S5227" i="1"/>
  <c r="Q5227" i="1"/>
  <c r="P5227" i="1"/>
  <c r="O5227" i="1"/>
  <c r="N5227" i="1"/>
  <c r="U5226" i="1"/>
  <c r="T5226" i="1"/>
  <c r="S5226" i="1"/>
  <c r="Q5226" i="1"/>
  <c r="P5226" i="1"/>
  <c r="O5226" i="1"/>
  <c r="N5226" i="1"/>
  <c r="U5225" i="1"/>
  <c r="T5225" i="1"/>
  <c r="S5225" i="1"/>
  <c r="Q5225" i="1"/>
  <c r="P5225" i="1"/>
  <c r="O5225" i="1"/>
  <c r="N5225" i="1"/>
  <c r="U5224" i="1"/>
  <c r="T5224" i="1"/>
  <c r="S5224" i="1"/>
  <c r="Q5224" i="1"/>
  <c r="P5224" i="1"/>
  <c r="O5224" i="1"/>
  <c r="N5224" i="1"/>
  <c r="U5223" i="1"/>
  <c r="T5223" i="1"/>
  <c r="S5223" i="1"/>
  <c r="Q5223" i="1"/>
  <c r="P5223" i="1"/>
  <c r="O5223" i="1"/>
  <c r="N5223" i="1"/>
  <c r="U5222" i="1"/>
  <c r="T5222" i="1"/>
  <c r="S5222" i="1"/>
  <c r="Q5222" i="1"/>
  <c r="P5222" i="1"/>
  <c r="O5222" i="1"/>
  <c r="N5222" i="1"/>
  <c r="U5221" i="1"/>
  <c r="T5221" i="1"/>
  <c r="S5221" i="1"/>
  <c r="Q5221" i="1"/>
  <c r="P5221" i="1"/>
  <c r="O5221" i="1"/>
  <c r="N5221" i="1"/>
  <c r="U5220" i="1"/>
  <c r="T5220" i="1"/>
  <c r="S5220" i="1"/>
  <c r="Q5220" i="1"/>
  <c r="P5220" i="1"/>
  <c r="O5220" i="1"/>
  <c r="N5220" i="1"/>
  <c r="U5219" i="1"/>
  <c r="T5219" i="1"/>
  <c r="S5219" i="1"/>
  <c r="Q5219" i="1"/>
  <c r="P5219" i="1"/>
  <c r="O5219" i="1"/>
  <c r="N5219" i="1"/>
  <c r="U5218" i="1"/>
  <c r="T5218" i="1"/>
  <c r="S5218" i="1"/>
  <c r="Q5218" i="1"/>
  <c r="P5218" i="1"/>
  <c r="O5218" i="1"/>
  <c r="N5218" i="1"/>
  <c r="U5217" i="1"/>
  <c r="T5217" i="1"/>
  <c r="S5217" i="1"/>
  <c r="Q5217" i="1"/>
  <c r="P5217" i="1"/>
  <c r="O5217" i="1"/>
  <c r="N5217" i="1"/>
  <c r="U5216" i="1"/>
  <c r="T5216" i="1"/>
  <c r="S5216" i="1"/>
  <c r="Q5216" i="1"/>
  <c r="P5216" i="1"/>
  <c r="O5216" i="1"/>
  <c r="N5216" i="1"/>
  <c r="U5215" i="1"/>
  <c r="T5215" i="1"/>
  <c r="S5215" i="1"/>
  <c r="Q5215" i="1"/>
  <c r="P5215" i="1"/>
  <c r="O5215" i="1"/>
  <c r="N5215" i="1"/>
  <c r="U5214" i="1"/>
  <c r="T5214" i="1"/>
  <c r="S5214" i="1"/>
  <c r="Q5214" i="1"/>
  <c r="P5214" i="1"/>
  <c r="O5214" i="1"/>
  <c r="N5214" i="1"/>
  <c r="U5213" i="1"/>
  <c r="T5213" i="1"/>
  <c r="S5213" i="1"/>
  <c r="Q5213" i="1"/>
  <c r="P5213" i="1"/>
  <c r="O5213" i="1"/>
  <c r="N5213" i="1"/>
  <c r="U5212" i="1"/>
  <c r="T5212" i="1"/>
  <c r="S5212" i="1"/>
  <c r="Q5212" i="1"/>
  <c r="P5212" i="1"/>
  <c r="O5212" i="1"/>
  <c r="N5212" i="1"/>
  <c r="U5211" i="1"/>
  <c r="T5211" i="1"/>
  <c r="S5211" i="1"/>
  <c r="Q5211" i="1"/>
  <c r="P5211" i="1"/>
  <c r="O5211" i="1"/>
  <c r="N5211" i="1"/>
  <c r="U5210" i="1"/>
  <c r="T5210" i="1"/>
  <c r="S5210" i="1"/>
  <c r="Q5210" i="1"/>
  <c r="P5210" i="1"/>
  <c r="O5210" i="1"/>
  <c r="N5210" i="1"/>
  <c r="U5209" i="1"/>
  <c r="T5209" i="1"/>
  <c r="S5209" i="1"/>
  <c r="Q5209" i="1"/>
  <c r="P5209" i="1"/>
  <c r="O5209" i="1"/>
  <c r="N5209" i="1"/>
  <c r="U5208" i="1"/>
  <c r="T5208" i="1"/>
  <c r="S5208" i="1"/>
  <c r="Q5208" i="1"/>
  <c r="P5208" i="1"/>
  <c r="O5208" i="1"/>
  <c r="N5208" i="1"/>
  <c r="U5207" i="1"/>
  <c r="T5207" i="1"/>
  <c r="S5207" i="1"/>
  <c r="Q5207" i="1"/>
  <c r="P5207" i="1"/>
  <c r="O5207" i="1"/>
  <c r="N5207" i="1"/>
  <c r="U5206" i="1"/>
  <c r="T5206" i="1"/>
  <c r="S5206" i="1"/>
  <c r="Q5206" i="1"/>
  <c r="P5206" i="1"/>
  <c r="O5206" i="1"/>
  <c r="N5206" i="1"/>
  <c r="U5205" i="1"/>
  <c r="T5205" i="1"/>
  <c r="S5205" i="1"/>
  <c r="Q5205" i="1"/>
  <c r="P5205" i="1"/>
  <c r="O5205" i="1"/>
  <c r="N5205" i="1"/>
  <c r="U5204" i="1"/>
  <c r="T5204" i="1"/>
  <c r="S5204" i="1"/>
  <c r="Q5204" i="1"/>
  <c r="P5204" i="1"/>
  <c r="O5204" i="1"/>
  <c r="N5204" i="1"/>
  <c r="U5203" i="1"/>
  <c r="T5203" i="1"/>
  <c r="S5203" i="1"/>
  <c r="Q5203" i="1"/>
  <c r="P5203" i="1"/>
  <c r="O5203" i="1"/>
  <c r="N5203" i="1"/>
  <c r="U5202" i="1"/>
  <c r="T5202" i="1"/>
  <c r="S5202" i="1"/>
  <c r="Q5202" i="1"/>
  <c r="P5202" i="1"/>
  <c r="O5202" i="1"/>
  <c r="N5202" i="1"/>
  <c r="U5201" i="1"/>
  <c r="T5201" i="1"/>
  <c r="S5201" i="1"/>
  <c r="Q5201" i="1"/>
  <c r="P5201" i="1"/>
  <c r="O5201" i="1"/>
  <c r="N5201" i="1"/>
  <c r="U5200" i="1"/>
  <c r="T5200" i="1"/>
  <c r="S5200" i="1"/>
  <c r="Q5200" i="1"/>
  <c r="P5200" i="1"/>
  <c r="O5200" i="1"/>
  <c r="N5200" i="1"/>
  <c r="U5199" i="1"/>
  <c r="T5199" i="1"/>
  <c r="S5199" i="1"/>
  <c r="Q5199" i="1"/>
  <c r="P5199" i="1"/>
  <c r="O5199" i="1"/>
  <c r="N5199" i="1"/>
  <c r="U5198" i="1"/>
  <c r="T5198" i="1"/>
  <c r="S5198" i="1"/>
  <c r="Q5198" i="1"/>
  <c r="P5198" i="1"/>
  <c r="O5198" i="1"/>
  <c r="N5198" i="1"/>
  <c r="U5197" i="1"/>
  <c r="T5197" i="1"/>
  <c r="S5197" i="1"/>
  <c r="Q5197" i="1"/>
  <c r="P5197" i="1"/>
  <c r="O5197" i="1"/>
  <c r="N5197" i="1"/>
  <c r="U5196" i="1"/>
  <c r="T5196" i="1"/>
  <c r="S5196" i="1"/>
  <c r="Q5196" i="1"/>
  <c r="P5196" i="1"/>
  <c r="O5196" i="1"/>
  <c r="N5196" i="1"/>
  <c r="U5195" i="1"/>
  <c r="T5195" i="1"/>
  <c r="S5195" i="1"/>
  <c r="Q5195" i="1"/>
  <c r="P5195" i="1"/>
  <c r="O5195" i="1"/>
  <c r="N5195" i="1"/>
  <c r="U5194" i="1"/>
  <c r="T5194" i="1"/>
  <c r="S5194" i="1"/>
  <c r="Q5194" i="1"/>
  <c r="P5194" i="1"/>
  <c r="O5194" i="1"/>
  <c r="N5194" i="1"/>
  <c r="U5193" i="1"/>
  <c r="T5193" i="1"/>
  <c r="S5193" i="1"/>
  <c r="Q5193" i="1"/>
  <c r="P5193" i="1"/>
  <c r="O5193" i="1"/>
  <c r="N5193" i="1"/>
  <c r="U5192" i="1"/>
  <c r="T5192" i="1"/>
  <c r="S5192" i="1"/>
  <c r="Q5192" i="1"/>
  <c r="P5192" i="1"/>
  <c r="O5192" i="1"/>
  <c r="N5192" i="1"/>
  <c r="U5191" i="1"/>
  <c r="T5191" i="1"/>
  <c r="S5191" i="1"/>
  <c r="Q5191" i="1"/>
  <c r="P5191" i="1"/>
  <c r="O5191" i="1"/>
  <c r="N5191" i="1"/>
  <c r="U5190" i="1"/>
  <c r="T5190" i="1"/>
  <c r="S5190" i="1"/>
  <c r="Q5190" i="1"/>
  <c r="P5190" i="1"/>
  <c r="O5190" i="1"/>
  <c r="N5190" i="1"/>
  <c r="U5189" i="1"/>
  <c r="T5189" i="1"/>
  <c r="S5189" i="1"/>
  <c r="Q5189" i="1"/>
  <c r="P5189" i="1"/>
  <c r="O5189" i="1"/>
  <c r="N5189" i="1"/>
  <c r="U5188" i="1"/>
  <c r="T5188" i="1"/>
  <c r="S5188" i="1"/>
  <c r="Q5188" i="1"/>
  <c r="P5188" i="1"/>
  <c r="O5188" i="1"/>
  <c r="N5188" i="1"/>
  <c r="U5187" i="1"/>
  <c r="T5187" i="1"/>
  <c r="S5187" i="1"/>
  <c r="Q5187" i="1"/>
  <c r="P5187" i="1"/>
  <c r="O5187" i="1"/>
  <c r="N5187" i="1"/>
  <c r="U5186" i="1"/>
  <c r="T5186" i="1"/>
  <c r="S5186" i="1"/>
  <c r="Q5186" i="1"/>
  <c r="P5186" i="1"/>
  <c r="O5186" i="1"/>
  <c r="N5186" i="1"/>
  <c r="U5185" i="1"/>
  <c r="T5185" i="1"/>
  <c r="S5185" i="1"/>
  <c r="Q5185" i="1"/>
  <c r="P5185" i="1"/>
  <c r="O5185" i="1"/>
  <c r="N5185" i="1"/>
  <c r="U5184" i="1"/>
  <c r="T5184" i="1"/>
  <c r="S5184" i="1"/>
  <c r="Q5184" i="1"/>
  <c r="P5184" i="1"/>
  <c r="O5184" i="1"/>
  <c r="N5184" i="1"/>
  <c r="U5183" i="1"/>
  <c r="T5183" i="1"/>
  <c r="S5183" i="1"/>
  <c r="Q5183" i="1"/>
  <c r="P5183" i="1"/>
  <c r="O5183" i="1"/>
  <c r="N5183" i="1"/>
  <c r="U5182" i="1"/>
  <c r="T5182" i="1"/>
  <c r="S5182" i="1"/>
  <c r="Q5182" i="1"/>
  <c r="P5182" i="1"/>
  <c r="O5182" i="1"/>
  <c r="N5182" i="1"/>
  <c r="U5181" i="1"/>
  <c r="T5181" i="1"/>
  <c r="S5181" i="1"/>
  <c r="Q5181" i="1"/>
  <c r="P5181" i="1"/>
  <c r="O5181" i="1"/>
  <c r="N5181" i="1"/>
  <c r="U5180" i="1"/>
  <c r="T5180" i="1"/>
  <c r="S5180" i="1"/>
  <c r="Q5180" i="1"/>
  <c r="P5180" i="1"/>
  <c r="O5180" i="1"/>
  <c r="N5180" i="1"/>
  <c r="U5179" i="1"/>
  <c r="T5179" i="1"/>
  <c r="S5179" i="1"/>
  <c r="Q5179" i="1"/>
  <c r="P5179" i="1"/>
  <c r="O5179" i="1"/>
  <c r="N5179" i="1"/>
  <c r="U5178" i="1"/>
  <c r="T5178" i="1"/>
  <c r="S5178" i="1"/>
  <c r="Q5178" i="1"/>
  <c r="P5178" i="1"/>
  <c r="O5178" i="1"/>
  <c r="N5178" i="1"/>
  <c r="U5177" i="1"/>
  <c r="T5177" i="1"/>
  <c r="S5177" i="1"/>
  <c r="Q5177" i="1"/>
  <c r="P5177" i="1"/>
  <c r="O5177" i="1"/>
  <c r="N5177" i="1"/>
  <c r="U5176" i="1"/>
  <c r="T5176" i="1"/>
  <c r="S5176" i="1"/>
  <c r="Q5176" i="1"/>
  <c r="P5176" i="1"/>
  <c r="O5176" i="1"/>
  <c r="N5176" i="1"/>
  <c r="U5175" i="1"/>
  <c r="T5175" i="1"/>
  <c r="S5175" i="1"/>
  <c r="Q5175" i="1"/>
  <c r="P5175" i="1"/>
  <c r="O5175" i="1"/>
  <c r="N5175" i="1"/>
  <c r="U5174" i="1"/>
  <c r="T5174" i="1"/>
  <c r="S5174" i="1"/>
  <c r="Q5174" i="1"/>
  <c r="P5174" i="1"/>
  <c r="O5174" i="1"/>
  <c r="N5174" i="1"/>
  <c r="U5173" i="1"/>
  <c r="T5173" i="1"/>
  <c r="S5173" i="1"/>
  <c r="Q5173" i="1"/>
  <c r="P5173" i="1"/>
  <c r="O5173" i="1"/>
  <c r="N5173" i="1"/>
  <c r="U5172" i="1"/>
  <c r="T5172" i="1"/>
  <c r="S5172" i="1"/>
  <c r="Q5172" i="1"/>
  <c r="P5172" i="1"/>
  <c r="O5172" i="1"/>
  <c r="N5172" i="1"/>
  <c r="U5171" i="1"/>
  <c r="T5171" i="1"/>
  <c r="S5171" i="1"/>
  <c r="Q5171" i="1"/>
  <c r="P5171" i="1"/>
  <c r="O5171" i="1"/>
  <c r="N5171" i="1"/>
  <c r="U5170" i="1"/>
  <c r="T5170" i="1"/>
  <c r="S5170" i="1"/>
  <c r="Q5170" i="1"/>
  <c r="P5170" i="1"/>
  <c r="O5170" i="1"/>
  <c r="N5170" i="1"/>
  <c r="U5169" i="1"/>
  <c r="T5169" i="1"/>
  <c r="S5169" i="1"/>
  <c r="Q5169" i="1"/>
  <c r="P5169" i="1"/>
  <c r="O5169" i="1"/>
  <c r="N5169" i="1"/>
  <c r="U5168" i="1"/>
  <c r="T5168" i="1"/>
  <c r="S5168" i="1"/>
  <c r="Q5168" i="1"/>
  <c r="P5168" i="1"/>
  <c r="O5168" i="1"/>
  <c r="N5168" i="1"/>
  <c r="U5167" i="1"/>
  <c r="T5167" i="1"/>
  <c r="S5167" i="1"/>
  <c r="Q5167" i="1"/>
  <c r="P5167" i="1"/>
  <c r="O5167" i="1"/>
  <c r="N5167" i="1"/>
  <c r="U5166" i="1"/>
  <c r="T5166" i="1"/>
  <c r="S5166" i="1"/>
  <c r="Q5166" i="1"/>
  <c r="P5166" i="1"/>
  <c r="O5166" i="1"/>
  <c r="N5166" i="1"/>
  <c r="U5165" i="1"/>
  <c r="T5165" i="1"/>
  <c r="S5165" i="1"/>
  <c r="Q5165" i="1"/>
  <c r="P5165" i="1"/>
  <c r="O5165" i="1"/>
  <c r="N5165" i="1"/>
  <c r="U5164" i="1"/>
  <c r="T5164" i="1"/>
  <c r="S5164" i="1"/>
  <c r="Q5164" i="1"/>
  <c r="P5164" i="1"/>
  <c r="O5164" i="1"/>
  <c r="N5164" i="1"/>
  <c r="U5163" i="1"/>
  <c r="T5163" i="1"/>
  <c r="S5163" i="1"/>
  <c r="Q5163" i="1"/>
  <c r="P5163" i="1"/>
  <c r="O5163" i="1"/>
  <c r="N5163" i="1"/>
  <c r="U5162" i="1"/>
  <c r="T5162" i="1"/>
  <c r="S5162" i="1"/>
  <c r="Q5162" i="1"/>
  <c r="P5162" i="1"/>
  <c r="O5162" i="1"/>
  <c r="N5162" i="1"/>
  <c r="U5161" i="1"/>
  <c r="T5161" i="1"/>
  <c r="S5161" i="1"/>
  <c r="Q5161" i="1"/>
  <c r="P5161" i="1"/>
  <c r="O5161" i="1"/>
  <c r="N5161" i="1"/>
  <c r="U5160" i="1"/>
  <c r="T5160" i="1"/>
  <c r="S5160" i="1"/>
  <c r="Q5160" i="1"/>
  <c r="P5160" i="1"/>
  <c r="O5160" i="1"/>
  <c r="N5160" i="1"/>
  <c r="U5159" i="1"/>
  <c r="T5159" i="1"/>
  <c r="S5159" i="1"/>
  <c r="Q5159" i="1"/>
  <c r="P5159" i="1"/>
  <c r="O5159" i="1"/>
  <c r="N5159" i="1"/>
  <c r="U5158" i="1"/>
  <c r="T5158" i="1"/>
  <c r="S5158" i="1"/>
  <c r="Q5158" i="1"/>
  <c r="P5158" i="1"/>
  <c r="O5158" i="1"/>
  <c r="N5158" i="1"/>
  <c r="U5157" i="1"/>
  <c r="T5157" i="1"/>
  <c r="S5157" i="1"/>
  <c r="Q5157" i="1"/>
  <c r="P5157" i="1"/>
  <c r="O5157" i="1"/>
  <c r="N5157" i="1"/>
  <c r="U5156" i="1"/>
  <c r="T5156" i="1"/>
  <c r="S5156" i="1"/>
  <c r="Q5156" i="1"/>
  <c r="P5156" i="1"/>
  <c r="O5156" i="1"/>
  <c r="N5156" i="1"/>
  <c r="U5155" i="1"/>
  <c r="T5155" i="1"/>
  <c r="S5155" i="1"/>
  <c r="Q5155" i="1"/>
  <c r="P5155" i="1"/>
  <c r="O5155" i="1"/>
  <c r="N5155" i="1"/>
  <c r="U5154" i="1"/>
  <c r="T5154" i="1"/>
  <c r="S5154" i="1"/>
  <c r="Q5154" i="1"/>
  <c r="P5154" i="1"/>
  <c r="O5154" i="1"/>
  <c r="N5154" i="1"/>
  <c r="U5153" i="1"/>
  <c r="T5153" i="1"/>
  <c r="S5153" i="1"/>
  <c r="Q5153" i="1"/>
  <c r="P5153" i="1"/>
  <c r="O5153" i="1"/>
  <c r="N5153" i="1"/>
  <c r="U5152" i="1"/>
  <c r="T5152" i="1"/>
  <c r="S5152" i="1"/>
  <c r="Q5152" i="1"/>
  <c r="P5152" i="1"/>
  <c r="O5152" i="1"/>
  <c r="N5152" i="1"/>
  <c r="U5151" i="1"/>
  <c r="T5151" i="1"/>
  <c r="S5151" i="1"/>
  <c r="Q5151" i="1"/>
  <c r="P5151" i="1"/>
  <c r="O5151" i="1"/>
  <c r="N5151" i="1"/>
  <c r="U5150" i="1"/>
  <c r="T5150" i="1"/>
  <c r="S5150" i="1"/>
  <c r="Q5150" i="1"/>
  <c r="P5150" i="1"/>
  <c r="O5150" i="1"/>
  <c r="N5150" i="1"/>
  <c r="U5149" i="1"/>
  <c r="T5149" i="1"/>
  <c r="S5149" i="1"/>
  <c r="Q5149" i="1"/>
  <c r="P5149" i="1"/>
  <c r="O5149" i="1"/>
  <c r="N5149" i="1"/>
  <c r="U5148" i="1"/>
  <c r="T5148" i="1"/>
  <c r="S5148" i="1"/>
  <c r="Q5148" i="1"/>
  <c r="P5148" i="1"/>
  <c r="O5148" i="1"/>
  <c r="N5148" i="1"/>
  <c r="U5147" i="1"/>
  <c r="T5147" i="1"/>
  <c r="S5147" i="1"/>
  <c r="Q5147" i="1"/>
  <c r="P5147" i="1"/>
  <c r="O5147" i="1"/>
  <c r="N5147" i="1"/>
  <c r="U5146" i="1"/>
  <c r="T5146" i="1"/>
  <c r="S5146" i="1"/>
  <c r="Q5146" i="1"/>
  <c r="P5146" i="1"/>
  <c r="O5146" i="1"/>
  <c r="N5146" i="1"/>
  <c r="U5145" i="1"/>
  <c r="T5145" i="1"/>
  <c r="S5145" i="1"/>
  <c r="Q5145" i="1"/>
  <c r="P5145" i="1"/>
  <c r="O5145" i="1"/>
  <c r="N5145" i="1"/>
  <c r="U5144" i="1"/>
  <c r="T5144" i="1"/>
  <c r="S5144" i="1"/>
  <c r="Q5144" i="1"/>
  <c r="P5144" i="1"/>
  <c r="O5144" i="1"/>
  <c r="N5144" i="1"/>
  <c r="U5143" i="1"/>
  <c r="T5143" i="1"/>
  <c r="S5143" i="1"/>
  <c r="Q5143" i="1"/>
  <c r="P5143" i="1"/>
  <c r="O5143" i="1"/>
  <c r="N5143" i="1"/>
  <c r="U5142" i="1"/>
  <c r="T5142" i="1"/>
  <c r="S5142" i="1"/>
  <c r="Q5142" i="1"/>
  <c r="P5142" i="1"/>
  <c r="O5142" i="1"/>
  <c r="N5142" i="1"/>
  <c r="U5141" i="1"/>
  <c r="T5141" i="1"/>
  <c r="S5141" i="1"/>
  <c r="Q5141" i="1"/>
  <c r="P5141" i="1"/>
  <c r="O5141" i="1"/>
  <c r="N5141" i="1"/>
  <c r="U5140" i="1"/>
  <c r="T5140" i="1"/>
  <c r="S5140" i="1"/>
  <c r="Q5140" i="1"/>
  <c r="P5140" i="1"/>
  <c r="O5140" i="1"/>
  <c r="N5140" i="1"/>
  <c r="U5139" i="1"/>
  <c r="T5139" i="1"/>
  <c r="S5139" i="1"/>
  <c r="Q5139" i="1"/>
  <c r="P5139" i="1"/>
  <c r="O5139" i="1"/>
  <c r="N5139" i="1"/>
  <c r="U5138" i="1"/>
  <c r="T5138" i="1"/>
  <c r="S5138" i="1"/>
  <c r="Q5138" i="1"/>
  <c r="P5138" i="1"/>
  <c r="O5138" i="1"/>
  <c r="N5138" i="1"/>
  <c r="U5137" i="1"/>
  <c r="T5137" i="1"/>
  <c r="S5137" i="1"/>
  <c r="Q5137" i="1"/>
  <c r="P5137" i="1"/>
  <c r="O5137" i="1"/>
  <c r="N5137" i="1"/>
  <c r="U5136" i="1"/>
  <c r="T5136" i="1"/>
  <c r="S5136" i="1"/>
  <c r="Q5136" i="1"/>
  <c r="P5136" i="1"/>
  <c r="O5136" i="1"/>
  <c r="N5136" i="1"/>
  <c r="U5135" i="1"/>
  <c r="T5135" i="1"/>
  <c r="S5135" i="1"/>
  <c r="Q5135" i="1"/>
  <c r="P5135" i="1"/>
  <c r="O5135" i="1"/>
  <c r="N5135" i="1"/>
  <c r="U5134" i="1"/>
  <c r="T5134" i="1"/>
  <c r="S5134" i="1"/>
  <c r="Q5134" i="1"/>
  <c r="P5134" i="1"/>
  <c r="O5134" i="1"/>
  <c r="N5134" i="1"/>
  <c r="U5133" i="1"/>
  <c r="T5133" i="1"/>
  <c r="S5133" i="1"/>
  <c r="Q5133" i="1"/>
  <c r="P5133" i="1"/>
  <c r="O5133" i="1"/>
  <c r="N5133" i="1"/>
  <c r="U5132" i="1"/>
  <c r="T5132" i="1"/>
  <c r="S5132" i="1"/>
  <c r="Q5132" i="1"/>
  <c r="P5132" i="1"/>
  <c r="O5132" i="1"/>
  <c r="N5132" i="1"/>
  <c r="U5131" i="1"/>
  <c r="T5131" i="1"/>
  <c r="S5131" i="1"/>
  <c r="Q5131" i="1"/>
  <c r="P5131" i="1"/>
  <c r="O5131" i="1"/>
  <c r="N5131" i="1"/>
  <c r="U5130" i="1"/>
  <c r="T5130" i="1"/>
  <c r="S5130" i="1"/>
  <c r="Q5130" i="1"/>
  <c r="P5130" i="1"/>
  <c r="O5130" i="1"/>
  <c r="N5130" i="1"/>
  <c r="U5129" i="1"/>
  <c r="T5129" i="1"/>
  <c r="S5129" i="1"/>
  <c r="Q5129" i="1"/>
  <c r="P5129" i="1"/>
  <c r="O5129" i="1"/>
  <c r="N5129" i="1"/>
  <c r="U5128" i="1"/>
  <c r="T5128" i="1"/>
  <c r="S5128" i="1"/>
  <c r="Q5128" i="1"/>
  <c r="P5128" i="1"/>
  <c r="O5128" i="1"/>
  <c r="N5128" i="1"/>
  <c r="U5127" i="1"/>
  <c r="T5127" i="1"/>
  <c r="S5127" i="1"/>
  <c r="Q5127" i="1"/>
  <c r="P5127" i="1"/>
  <c r="O5127" i="1"/>
  <c r="N5127" i="1"/>
  <c r="U5126" i="1"/>
  <c r="T5126" i="1"/>
  <c r="S5126" i="1"/>
  <c r="Q5126" i="1"/>
  <c r="P5126" i="1"/>
  <c r="O5126" i="1"/>
  <c r="N5126" i="1"/>
  <c r="U5125" i="1"/>
  <c r="T5125" i="1"/>
  <c r="S5125" i="1"/>
  <c r="Q5125" i="1"/>
  <c r="P5125" i="1"/>
  <c r="O5125" i="1"/>
  <c r="N5125" i="1"/>
  <c r="U5124" i="1"/>
  <c r="T5124" i="1"/>
  <c r="S5124" i="1"/>
  <c r="Q5124" i="1"/>
  <c r="P5124" i="1"/>
  <c r="O5124" i="1"/>
  <c r="N5124" i="1"/>
  <c r="U5123" i="1"/>
  <c r="T5123" i="1"/>
  <c r="S5123" i="1"/>
  <c r="Q5123" i="1"/>
  <c r="P5123" i="1"/>
  <c r="O5123" i="1"/>
  <c r="N5123" i="1"/>
  <c r="U5122" i="1"/>
  <c r="T5122" i="1"/>
  <c r="S5122" i="1"/>
  <c r="Q5122" i="1"/>
  <c r="P5122" i="1"/>
  <c r="O5122" i="1"/>
  <c r="N5122" i="1"/>
  <c r="U5121" i="1"/>
  <c r="T5121" i="1"/>
  <c r="S5121" i="1"/>
  <c r="Q5121" i="1"/>
  <c r="P5121" i="1"/>
  <c r="O5121" i="1"/>
  <c r="N5121" i="1"/>
  <c r="U5120" i="1"/>
  <c r="T5120" i="1"/>
  <c r="S5120" i="1"/>
  <c r="Q5120" i="1"/>
  <c r="P5120" i="1"/>
  <c r="O5120" i="1"/>
  <c r="N5120" i="1"/>
  <c r="U5119" i="1"/>
  <c r="T5119" i="1"/>
  <c r="S5119" i="1"/>
  <c r="Q5119" i="1"/>
  <c r="P5119" i="1"/>
  <c r="O5119" i="1"/>
  <c r="N5119" i="1"/>
  <c r="U5118" i="1"/>
  <c r="T5118" i="1"/>
  <c r="S5118" i="1"/>
  <c r="Q5118" i="1"/>
  <c r="P5118" i="1"/>
  <c r="O5118" i="1"/>
  <c r="N5118" i="1"/>
  <c r="U5117" i="1"/>
  <c r="T5117" i="1"/>
  <c r="S5117" i="1"/>
  <c r="Q5117" i="1"/>
  <c r="P5117" i="1"/>
  <c r="O5117" i="1"/>
  <c r="N5117" i="1"/>
  <c r="U5116" i="1"/>
  <c r="T5116" i="1"/>
  <c r="S5116" i="1"/>
  <c r="Q5116" i="1"/>
  <c r="P5116" i="1"/>
  <c r="O5116" i="1"/>
  <c r="N5116" i="1"/>
  <c r="U5115" i="1"/>
  <c r="T5115" i="1"/>
  <c r="S5115" i="1"/>
  <c r="Q5115" i="1"/>
  <c r="P5115" i="1"/>
  <c r="O5115" i="1"/>
  <c r="N5115" i="1"/>
  <c r="U5114" i="1"/>
  <c r="T5114" i="1"/>
  <c r="S5114" i="1"/>
  <c r="Q5114" i="1"/>
  <c r="P5114" i="1"/>
  <c r="O5114" i="1"/>
  <c r="N5114" i="1"/>
  <c r="U5113" i="1"/>
  <c r="T5113" i="1"/>
  <c r="S5113" i="1"/>
  <c r="Q5113" i="1"/>
  <c r="P5113" i="1"/>
  <c r="O5113" i="1"/>
  <c r="N5113" i="1"/>
  <c r="U5112" i="1"/>
  <c r="T5112" i="1"/>
  <c r="S5112" i="1"/>
  <c r="Q5112" i="1"/>
  <c r="P5112" i="1"/>
  <c r="O5112" i="1"/>
  <c r="N5112" i="1"/>
  <c r="U5111" i="1"/>
  <c r="T5111" i="1"/>
  <c r="S5111" i="1"/>
  <c r="Q5111" i="1"/>
  <c r="P5111" i="1"/>
  <c r="O5111" i="1"/>
  <c r="N5111" i="1"/>
  <c r="U5110" i="1"/>
  <c r="T5110" i="1"/>
  <c r="S5110" i="1"/>
  <c r="Q5110" i="1"/>
  <c r="P5110" i="1"/>
  <c r="O5110" i="1"/>
  <c r="N5110" i="1"/>
  <c r="U5109" i="1"/>
  <c r="T5109" i="1"/>
  <c r="S5109" i="1"/>
  <c r="Q5109" i="1"/>
  <c r="P5109" i="1"/>
  <c r="O5109" i="1"/>
  <c r="N5109" i="1"/>
  <c r="U5108" i="1"/>
  <c r="T5108" i="1"/>
  <c r="S5108" i="1"/>
  <c r="Q5108" i="1"/>
  <c r="P5108" i="1"/>
  <c r="O5108" i="1"/>
  <c r="N5108" i="1"/>
  <c r="U5107" i="1"/>
  <c r="T5107" i="1"/>
  <c r="S5107" i="1"/>
  <c r="Q5107" i="1"/>
  <c r="P5107" i="1"/>
  <c r="O5107" i="1"/>
  <c r="N5107" i="1"/>
  <c r="U5106" i="1"/>
  <c r="T5106" i="1"/>
  <c r="S5106" i="1"/>
  <c r="Q5106" i="1"/>
  <c r="P5106" i="1"/>
  <c r="O5106" i="1"/>
  <c r="N5106" i="1"/>
  <c r="U5105" i="1"/>
  <c r="T5105" i="1"/>
  <c r="S5105" i="1"/>
  <c r="Q5105" i="1"/>
  <c r="P5105" i="1"/>
  <c r="O5105" i="1"/>
  <c r="N5105" i="1"/>
  <c r="U5104" i="1"/>
  <c r="T5104" i="1"/>
  <c r="S5104" i="1"/>
  <c r="Q5104" i="1"/>
  <c r="P5104" i="1"/>
  <c r="O5104" i="1"/>
  <c r="N5104" i="1"/>
  <c r="U5103" i="1"/>
  <c r="T5103" i="1"/>
  <c r="S5103" i="1"/>
  <c r="Q5103" i="1"/>
  <c r="P5103" i="1"/>
  <c r="O5103" i="1"/>
  <c r="N5103" i="1"/>
  <c r="U5102" i="1"/>
  <c r="T5102" i="1"/>
  <c r="S5102" i="1"/>
  <c r="Q5102" i="1"/>
  <c r="P5102" i="1"/>
  <c r="O5102" i="1"/>
  <c r="N5102" i="1"/>
  <c r="U5101" i="1"/>
  <c r="T5101" i="1"/>
  <c r="S5101" i="1"/>
  <c r="Q5101" i="1"/>
  <c r="P5101" i="1"/>
  <c r="O5101" i="1"/>
  <c r="N5101" i="1"/>
  <c r="U5100" i="1"/>
  <c r="T5100" i="1"/>
  <c r="S5100" i="1"/>
  <c r="Q5100" i="1"/>
  <c r="P5100" i="1"/>
  <c r="O5100" i="1"/>
  <c r="N5100" i="1"/>
  <c r="U5099" i="1"/>
  <c r="T5099" i="1"/>
  <c r="S5099" i="1"/>
  <c r="Q5099" i="1"/>
  <c r="P5099" i="1"/>
  <c r="O5099" i="1"/>
  <c r="N5099" i="1"/>
  <c r="U5098" i="1"/>
  <c r="T5098" i="1"/>
  <c r="S5098" i="1"/>
  <c r="Q5098" i="1"/>
  <c r="P5098" i="1"/>
  <c r="O5098" i="1"/>
  <c r="N5098" i="1"/>
  <c r="U5097" i="1"/>
  <c r="T5097" i="1"/>
  <c r="S5097" i="1"/>
  <c r="Q5097" i="1"/>
  <c r="P5097" i="1"/>
  <c r="O5097" i="1"/>
  <c r="N5097" i="1"/>
  <c r="U5096" i="1"/>
  <c r="T5096" i="1"/>
  <c r="S5096" i="1"/>
  <c r="Q5096" i="1"/>
  <c r="P5096" i="1"/>
  <c r="O5096" i="1"/>
  <c r="N5096" i="1"/>
  <c r="U5095" i="1"/>
  <c r="T5095" i="1"/>
  <c r="S5095" i="1"/>
  <c r="Q5095" i="1"/>
  <c r="P5095" i="1"/>
  <c r="O5095" i="1"/>
  <c r="N5095" i="1"/>
  <c r="U5094" i="1"/>
  <c r="T5094" i="1"/>
  <c r="S5094" i="1"/>
  <c r="Q5094" i="1"/>
  <c r="P5094" i="1"/>
  <c r="O5094" i="1"/>
  <c r="N5094" i="1"/>
  <c r="U5093" i="1"/>
  <c r="T5093" i="1"/>
  <c r="S5093" i="1"/>
  <c r="Q5093" i="1"/>
  <c r="P5093" i="1"/>
  <c r="O5093" i="1"/>
  <c r="N5093" i="1"/>
  <c r="U5092" i="1"/>
  <c r="T5092" i="1"/>
  <c r="S5092" i="1"/>
  <c r="Q5092" i="1"/>
  <c r="P5092" i="1"/>
  <c r="O5092" i="1"/>
  <c r="N5092" i="1"/>
  <c r="U5091" i="1"/>
  <c r="T5091" i="1"/>
  <c r="S5091" i="1"/>
  <c r="Q5091" i="1"/>
  <c r="P5091" i="1"/>
  <c r="O5091" i="1"/>
  <c r="N5091" i="1"/>
  <c r="U5090" i="1"/>
  <c r="T5090" i="1"/>
  <c r="S5090" i="1"/>
  <c r="Q5090" i="1"/>
  <c r="P5090" i="1"/>
  <c r="O5090" i="1"/>
  <c r="N5090" i="1"/>
  <c r="U5089" i="1"/>
  <c r="T5089" i="1"/>
  <c r="S5089" i="1"/>
  <c r="Q5089" i="1"/>
  <c r="P5089" i="1"/>
  <c r="O5089" i="1"/>
  <c r="N5089" i="1"/>
  <c r="U5088" i="1"/>
  <c r="T5088" i="1"/>
  <c r="S5088" i="1"/>
  <c r="Q5088" i="1"/>
  <c r="P5088" i="1"/>
  <c r="O5088" i="1"/>
  <c r="N5088" i="1"/>
  <c r="U5087" i="1"/>
  <c r="T5087" i="1"/>
  <c r="S5087" i="1"/>
  <c r="Q5087" i="1"/>
  <c r="P5087" i="1"/>
  <c r="O5087" i="1"/>
  <c r="N5087" i="1"/>
  <c r="U5086" i="1"/>
  <c r="T5086" i="1"/>
  <c r="S5086" i="1"/>
  <c r="Q5086" i="1"/>
  <c r="P5086" i="1"/>
  <c r="O5086" i="1"/>
  <c r="N5086" i="1"/>
  <c r="U5085" i="1"/>
  <c r="T5085" i="1"/>
  <c r="S5085" i="1"/>
  <c r="Q5085" i="1"/>
  <c r="P5085" i="1"/>
  <c r="O5085" i="1"/>
  <c r="N5085" i="1"/>
  <c r="U5084" i="1"/>
  <c r="T5084" i="1"/>
  <c r="S5084" i="1"/>
  <c r="Q5084" i="1"/>
  <c r="P5084" i="1"/>
  <c r="O5084" i="1"/>
  <c r="N5084" i="1"/>
  <c r="U5083" i="1"/>
  <c r="T5083" i="1"/>
  <c r="S5083" i="1"/>
  <c r="Q5083" i="1"/>
  <c r="P5083" i="1"/>
  <c r="O5083" i="1"/>
  <c r="N5083" i="1"/>
  <c r="U5082" i="1"/>
  <c r="T5082" i="1"/>
  <c r="S5082" i="1"/>
  <c r="Q5082" i="1"/>
  <c r="P5082" i="1"/>
  <c r="O5082" i="1"/>
  <c r="N5082" i="1"/>
  <c r="U5081" i="1"/>
  <c r="T5081" i="1"/>
  <c r="S5081" i="1"/>
  <c r="Q5081" i="1"/>
  <c r="P5081" i="1"/>
  <c r="O5081" i="1"/>
  <c r="N5081" i="1"/>
  <c r="U5080" i="1"/>
  <c r="T5080" i="1"/>
  <c r="S5080" i="1"/>
  <c r="Q5080" i="1"/>
  <c r="P5080" i="1"/>
  <c r="O5080" i="1"/>
  <c r="N5080" i="1"/>
  <c r="U5079" i="1"/>
  <c r="T5079" i="1"/>
  <c r="S5079" i="1"/>
  <c r="Q5079" i="1"/>
  <c r="P5079" i="1"/>
  <c r="O5079" i="1"/>
  <c r="N5079" i="1"/>
  <c r="U5078" i="1"/>
  <c r="T5078" i="1"/>
  <c r="S5078" i="1"/>
  <c r="Q5078" i="1"/>
  <c r="P5078" i="1"/>
  <c r="O5078" i="1"/>
  <c r="N5078" i="1"/>
  <c r="U5077" i="1"/>
  <c r="T5077" i="1"/>
  <c r="S5077" i="1"/>
  <c r="Q5077" i="1"/>
  <c r="P5077" i="1"/>
  <c r="O5077" i="1"/>
  <c r="N5077" i="1"/>
  <c r="U5076" i="1"/>
  <c r="T5076" i="1"/>
  <c r="S5076" i="1"/>
  <c r="Q5076" i="1"/>
  <c r="P5076" i="1"/>
  <c r="O5076" i="1"/>
  <c r="N5076" i="1"/>
  <c r="U5075" i="1"/>
  <c r="T5075" i="1"/>
  <c r="S5075" i="1"/>
  <c r="Q5075" i="1"/>
  <c r="P5075" i="1"/>
  <c r="O5075" i="1"/>
  <c r="N5075" i="1"/>
  <c r="U5074" i="1"/>
  <c r="T5074" i="1"/>
  <c r="S5074" i="1"/>
  <c r="Q5074" i="1"/>
  <c r="P5074" i="1"/>
  <c r="O5074" i="1"/>
  <c r="N5074" i="1"/>
  <c r="U5073" i="1"/>
  <c r="T5073" i="1"/>
  <c r="S5073" i="1"/>
  <c r="Q5073" i="1"/>
  <c r="P5073" i="1"/>
  <c r="O5073" i="1"/>
  <c r="N5073" i="1"/>
  <c r="U5072" i="1"/>
  <c r="T5072" i="1"/>
  <c r="S5072" i="1"/>
  <c r="Q5072" i="1"/>
  <c r="P5072" i="1"/>
  <c r="O5072" i="1"/>
  <c r="N5072" i="1"/>
  <c r="U5071" i="1"/>
  <c r="T5071" i="1"/>
  <c r="S5071" i="1"/>
  <c r="Q5071" i="1"/>
  <c r="P5071" i="1"/>
  <c r="O5071" i="1"/>
  <c r="N5071" i="1"/>
  <c r="U5070" i="1"/>
  <c r="T5070" i="1"/>
  <c r="S5070" i="1"/>
  <c r="Q5070" i="1"/>
  <c r="P5070" i="1"/>
  <c r="O5070" i="1"/>
  <c r="N5070" i="1"/>
  <c r="U5069" i="1"/>
  <c r="T5069" i="1"/>
  <c r="S5069" i="1"/>
  <c r="Q5069" i="1"/>
  <c r="P5069" i="1"/>
  <c r="O5069" i="1"/>
  <c r="N5069" i="1"/>
  <c r="U5068" i="1"/>
  <c r="T5068" i="1"/>
  <c r="S5068" i="1"/>
  <c r="Q5068" i="1"/>
  <c r="P5068" i="1"/>
  <c r="O5068" i="1"/>
  <c r="N5068" i="1"/>
  <c r="U5067" i="1"/>
  <c r="T5067" i="1"/>
  <c r="S5067" i="1"/>
  <c r="Q5067" i="1"/>
  <c r="P5067" i="1"/>
  <c r="O5067" i="1"/>
  <c r="N5067" i="1"/>
  <c r="U5066" i="1"/>
  <c r="T5066" i="1"/>
  <c r="S5066" i="1"/>
  <c r="Q5066" i="1"/>
  <c r="P5066" i="1"/>
  <c r="O5066" i="1"/>
  <c r="N5066" i="1"/>
  <c r="U5065" i="1"/>
  <c r="T5065" i="1"/>
  <c r="S5065" i="1"/>
  <c r="Q5065" i="1"/>
  <c r="P5065" i="1"/>
  <c r="O5065" i="1"/>
  <c r="N5065" i="1"/>
  <c r="U5064" i="1"/>
  <c r="T5064" i="1"/>
  <c r="S5064" i="1"/>
  <c r="Q5064" i="1"/>
  <c r="P5064" i="1"/>
  <c r="O5064" i="1"/>
  <c r="N5064" i="1"/>
  <c r="U5063" i="1"/>
  <c r="T5063" i="1"/>
  <c r="S5063" i="1"/>
  <c r="Q5063" i="1"/>
  <c r="P5063" i="1"/>
  <c r="O5063" i="1"/>
  <c r="N5063" i="1"/>
  <c r="U5062" i="1"/>
  <c r="T5062" i="1"/>
  <c r="S5062" i="1"/>
  <c r="Q5062" i="1"/>
  <c r="P5062" i="1"/>
  <c r="O5062" i="1"/>
  <c r="N5062" i="1"/>
  <c r="U5061" i="1"/>
  <c r="T5061" i="1"/>
  <c r="S5061" i="1"/>
  <c r="Q5061" i="1"/>
  <c r="P5061" i="1"/>
  <c r="O5061" i="1"/>
  <c r="N5061" i="1"/>
  <c r="U5060" i="1"/>
  <c r="T5060" i="1"/>
  <c r="S5060" i="1"/>
  <c r="Q5060" i="1"/>
  <c r="P5060" i="1"/>
  <c r="O5060" i="1"/>
  <c r="N5060" i="1"/>
  <c r="U5059" i="1"/>
  <c r="T5059" i="1"/>
  <c r="S5059" i="1"/>
  <c r="Q5059" i="1"/>
  <c r="P5059" i="1"/>
  <c r="O5059" i="1"/>
  <c r="N5059" i="1"/>
  <c r="U5058" i="1"/>
  <c r="T5058" i="1"/>
  <c r="S5058" i="1"/>
  <c r="Q5058" i="1"/>
  <c r="P5058" i="1"/>
  <c r="O5058" i="1"/>
  <c r="N5058" i="1"/>
  <c r="U5057" i="1"/>
  <c r="T5057" i="1"/>
  <c r="S5057" i="1"/>
  <c r="Q5057" i="1"/>
  <c r="P5057" i="1"/>
  <c r="O5057" i="1"/>
  <c r="N5057" i="1"/>
  <c r="U5056" i="1"/>
  <c r="T5056" i="1"/>
  <c r="S5056" i="1"/>
  <c r="Q5056" i="1"/>
  <c r="P5056" i="1"/>
  <c r="O5056" i="1"/>
  <c r="N5056" i="1"/>
  <c r="U5055" i="1"/>
  <c r="T5055" i="1"/>
  <c r="S5055" i="1"/>
  <c r="Q5055" i="1"/>
  <c r="P5055" i="1"/>
  <c r="O5055" i="1"/>
  <c r="N5055" i="1"/>
  <c r="U5054" i="1"/>
  <c r="T5054" i="1"/>
  <c r="S5054" i="1"/>
  <c r="Q5054" i="1"/>
  <c r="P5054" i="1"/>
  <c r="O5054" i="1"/>
  <c r="N5054" i="1"/>
  <c r="U5053" i="1"/>
  <c r="T5053" i="1"/>
  <c r="S5053" i="1"/>
  <c r="Q5053" i="1"/>
  <c r="P5053" i="1"/>
  <c r="O5053" i="1"/>
  <c r="N5053" i="1"/>
  <c r="U5052" i="1"/>
  <c r="T5052" i="1"/>
  <c r="S5052" i="1"/>
  <c r="Q5052" i="1"/>
  <c r="P5052" i="1"/>
  <c r="O5052" i="1"/>
  <c r="N5052" i="1"/>
  <c r="U5051" i="1"/>
  <c r="T5051" i="1"/>
  <c r="S5051" i="1"/>
  <c r="Q5051" i="1"/>
  <c r="P5051" i="1"/>
  <c r="O5051" i="1"/>
  <c r="N5051" i="1"/>
  <c r="U5050" i="1"/>
  <c r="T5050" i="1"/>
  <c r="S5050" i="1"/>
  <c r="Q5050" i="1"/>
  <c r="P5050" i="1"/>
  <c r="O5050" i="1"/>
  <c r="N5050" i="1"/>
  <c r="U5049" i="1"/>
  <c r="T5049" i="1"/>
  <c r="S5049" i="1"/>
  <c r="Q5049" i="1"/>
  <c r="P5049" i="1"/>
  <c r="O5049" i="1"/>
  <c r="N5049" i="1"/>
  <c r="U5048" i="1"/>
  <c r="T5048" i="1"/>
  <c r="S5048" i="1"/>
  <c r="Q5048" i="1"/>
  <c r="P5048" i="1"/>
  <c r="O5048" i="1"/>
  <c r="N5048" i="1"/>
  <c r="U5047" i="1"/>
  <c r="T5047" i="1"/>
  <c r="S5047" i="1"/>
  <c r="Q5047" i="1"/>
  <c r="P5047" i="1"/>
  <c r="O5047" i="1"/>
  <c r="N5047" i="1"/>
  <c r="U5046" i="1"/>
  <c r="T5046" i="1"/>
  <c r="S5046" i="1"/>
  <c r="Q5046" i="1"/>
  <c r="P5046" i="1"/>
  <c r="O5046" i="1"/>
  <c r="N5046" i="1"/>
  <c r="U5045" i="1"/>
  <c r="T5045" i="1"/>
  <c r="S5045" i="1"/>
  <c r="Q5045" i="1"/>
  <c r="P5045" i="1"/>
  <c r="O5045" i="1"/>
  <c r="N5045" i="1"/>
  <c r="U5044" i="1"/>
  <c r="T5044" i="1"/>
  <c r="S5044" i="1"/>
  <c r="Q5044" i="1"/>
  <c r="P5044" i="1"/>
  <c r="O5044" i="1"/>
  <c r="N5044" i="1"/>
  <c r="U5043" i="1"/>
  <c r="T5043" i="1"/>
  <c r="S5043" i="1"/>
  <c r="Q5043" i="1"/>
  <c r="P5043" i="1"/>
  <c r="O5043" i="1"/>
  <c r="N5043" i="1"/>
  <c r="U5042" i="1"/>
  <c r="T5042" i="1"/>
  <c r="S5042" i="1"/>
  <c r="Q5042" i="1"/>
  <c r="P5042" i="1"/>
  <c r="O5042" i="1"/>
  <c r="N5042" i="1"/>
  <c r="U5041" i="1"/>
  <c r="T5041" i="1"/>
  <c r="S5041" i="1"/>
  <c r="Q5041" i="1"/>
  <c r="P5041" i="1"/>
  <c r="O5041" i="1"/>
  <c r="N5041" i="1"/>
  <c r="U5040" i="1"/>
  <c r="T5040" i="1"/>
  <c r="S5040" i="1"/>
  <c r="Q5040" i="1"/>
  <c r="P5040" i="1"/>
  <c r="O5040" i="1"/>
  <c r="N5040" i="1"/>
  <c r="U5039" i="1"/>
  <c r="T5039" i="1"/>
  <c r="S5039" i="1"/>
  <c r="Q5039" i="1"/>
  <c r="P5039" i="1"/>
  <c r="O5039" i="1"/>
  <c r="N5039" i="1"/>
  <c r="U5038" i="1"/>
  <c r="T5038" i="1"/>
  <c r="S5038" i="1"/>
  <c r="Q5038" i="1"/>
  <c r="P5038" i="1"/>
  <c r="O5038" i="1"/>
  <c r="N5038" i="1"/>
  <c r="U5037" i="1"/>
  <c r="T5037" i="1"/>
  <c r="S5037" i="1"/>
  <c r="Q5037" i="1"/>
  <c r="P5037" i="1"/>
  <c r="O5037" i="1"/>
  <c r="N5037" i="1"/>
  <c r="U5036" i="1"/>
  <c r="T5036" i="1"/>
  <c r="S5036" i="1"/>
  <c r="Q5036" i="1"/>
  <c r="P5036" i="1"/>
  <c r="O5036" i="1"/>
  <c r="N5036" i="1"/>
  <c r="U5035" i="1"/>
  <c r="T5035" i="1"/>
  <c r="S5035" i="1"/>
  <c r="Q5035" i="1"/>
  <c r="P5035" i="1"/>
  <c r="O5035" i="1"/>
  <c r="N5035" i="1"/>
  <c r="U5034" i="1"/>
  <c r="T5034" i="1"/>
  <c r="S5034" i="1"/>
  <c r="Q5034" i="1"/>
  <c r="P5034" i="1"/>
  <c r="O5034" i="1"/>
  <c r="N5034" i="1"/>
  <c r="U5033" i="1"/>
  <c r="T5033" i="1"/>
  <c r="S5033" i="1"/>
  <c r="Q5033" i="1"/>
  <c r="P5033" i="1"/>
  <c r="O5033" i="1"/>
  <c r="N5033" i="1"/>
  <c r="U5032" i="1"/>
  <c r="T5032" i="1"/>
  <c r="S5032" i="1"/>
  <c r="Q5032" i="1"/>
  <c r="P5032" i="1"/>
  <c r="O5032" i="1"/>
  <c r="N5032" i="1"/>
  <c r="U5031" i="1"/>
  <c r="T5031" i="1"/>
  <c r="S5031" i="1"/>
  <c r="Q5031" i="1"/>
  <c r="P5031" i="1"/>
  <c r="O5031" i="1"/>
  <c r="N5031" i="1"/>
  <c r="U5030" i="1"/>
  <c r="T5030" i="1"/>
  <c r="S5030" i="1"/>
  <c r="Q5030" i="1"/>
  <c r="P5030" i="1"/>
  <c r="O5030" i="1"/>
  <c r="N5030" i="1"/>
  <c r="U5029" i="1"/>
  <c r="T5029" i="1"/>
  <c r="S5029" i="1"/>
  <c r="Q5029" i="1"/>
  <c r="P5029" i="1"/>
  <c r="O5029" i="1"/>
  <c r="N5029" i="1"/>
  <c r="U5028" i="1"/>
  <c r="T5028" i="1"/>
  <c r="S5028" i="1"/>
  <c r="Q5028" i="1"/>
  <c r="P5028" i="1"/>
  <c r="O5028" i="1"/>
  <c r="N5028" i="1"/>
  <c r="U5027" i="1"/>
  <c r="T5027" i="1"/>
  <c r="S5027" i="1"/>
  <c r="Q5027" i="1"/>
  <c r="P5027" i="1"/>
  <c r="O5027" i="1"/>
  <c r="N5027" i="1"/>
  <c r="U5026" i="1"/>
  <c r="T5026" i="1"/>
  <c r="S5026" i="1"/>
  <c r="Q5026" i="1"/>
  <c r="P5026" i="1"/>
  <c r="O5026" i="1"/>
  <c r="N5026" i="1"/>
  <c r="U5025" i="1"/>
  <c r="T5025" i="1"/>
  <c r="S5025" i="1"/>
  <c r="Q5025" i="1"/>
  <c r="P5025" i="1"/>
  <c r="O5025" i="1"/>
  <c r="N5025" i="1"/>
  <c r="U5024" i="1"/>
  <c r="T5024" i="1"/>
  <c r="S5024" i="1"/>
  <c r="Q5024" i="1"/>
  <c r="P5024" i="1"/>
  <c r="O5024" i="1"/>
  <c r="N5024" i="1"/>
  <c r="U5023" i="1"/>
  <c r="T5023" i="1"/>
  <c r="S5023" i="1"/>
  <c r="Q5023" i="1"/>
  <c r="P5023" i="1"/>
  <c r="O5023" i="1"/>
  <c r="N5023" i="1"/>
  <c r="U5022" i="1"/>
  <c r="T5022" i="1"/>
  <c r="S5022" i="1"/>
  <c r="Q5022" i="1"/>
  <c r="P5022" i="1"/>
  <c r="O5022" i="1"/>
  <c r="N5022" i="1"/>
  <c r="U5021" i="1"/>
  <c r="T5021" i="1"/>
  <c r="S5021" i="1"/>
  <c r="Q5021" i="1"/>
  <c r="P5021" i="1"/>
  <c r="O5021" i="1"/>
  <c r="N5021" i="1"/>
  <c r="U5020" i="1"/>
  <c r="T5020" i="1"/>
  <c r="S5020" i="1"/>
  <c r="Q5020" i="1"/>
  <c r="P5020" i="1"/>
  <c r="O5020" i="1"/>
  <c r="N5020" i="1"/>
  <c r="U5019" i="1"/>
  <c r="T5019" i="1"/>
  <c r="S5019" i="1"/>
  <c r="Q5019" i="1"/>
  <c r="P5019" i="1"/>
  <c r="O5019" i="1"/>
  <c r="N5019" i="1"/>
  <c r="U5018" i="1"/>
  <c r="T5018" i="1"/>
  <c r="S5018" i="1"/>
  <c r="Q5018" i="1"/>
  <c r="P5018" i="1"/>
  <c r="O5018" i="1"/>
  <c r="N5018" i="1"/>
  <c r="U5017" i="1"/>
  <c r="T5017" i="1"/>
  <c r="S5017" i="1"/>
  <c r="Q5017" i="1"/>
  <c r="P5017" i="1"/>
  <c r="O5017" i="1"/>
  <c r="N5017" i="1"/>
  <c r="U5016" i="1"/>
  <c r="T5016" i="1"/>
  <c r="S5016" i="1"/>
  <c r="Q5016" i="1"/>
  <c r="P5016" i="1"/>
  <c r="O5016" i="1"/>
  <c r="N5016" i="1"/>
  <c r="U5015" i="1"/>
  <c r="T5015" i="1"/>
  <c r="S5015" i="1"/>
  <c r="Q5015" i="1"/>
  <c r="P5015" i="1"/>
  <c r="O5015" i="1"/>
  <c r="N5015" i="1"/>
  <c r="U5014" i="1"/>
  <c r="T5014" i="1"/>
  <c r="S5014" i="1"/>
  <c r="Q5014" i="1"/>
  <c r="P5014" i="1"/>
  <c r="O5014" i="1"/>
  <c r="N5014" i="1"/>
  <c r="U5013" i="1"/>
  <c r="T5013" i="1"/>
  <c r="S5013" i="1"/>
  <c r="Q5013" i="1"/>
  <c r="P5013" i="1"/>
  <c r="O5013" i="1"/>
  <c r="N5013" i="1"/>
  <c r="U5012" i="1"/>
  <c r="T5012" i="1"/>
  <c r="S5012" i="1"/>
  <c r="Q5012" i="1"/>
  <c r="P5012" i="1"/>
  <c r="O5012" i="1"/>
  <c r="N5012" i="1"/>
  <c r="U5011" i="1"/>
  <c r="T5011" i="1"/>
  <c r="S5011" i="1"/>
  <c r="Q5011" i="1"/>
  <c r="P5011" i="1"/>
  <c r="O5011" i="1"/>
  <c r="N5011" i="1"/>
  <c r="U5010" i="1"/>
  <c r="T5010" i="1"/>
  <c r="S5010" i="1"/>
  <c r="Q5010" i="1"/>
  <c r="P5010" i="1"/>
  <c r="O5010" i="1"/>
  <c r="N5010" i="1"/>
  <c r="U5009" i="1"/>
  <c r="T5009" i="1"/>
  <c r="S5009" i="1"/>
  <c r="Q5009" i="1"/>
  <c r="P5009" i="1"/>
  <c r="O5009" i="1"/>
  <c r="N5009" i="1"/>
  <c r="U5008" i="1"/>
  <c r="T5008" i="1"/>
  <c r="S5008" i="1"/>
  <c r="Q5008" i="1"/>
  <c r="P5008" i="1"/>
  <c r="O5008" i="1"/>
  <c r="N5008" i="1"/>
  <c r="U5007" i="1"/>
  <c r="T5007" i="1"/>
  <c r="S5007" i="1"/>
  <c r="Q5007" i="1"/>
  <c r="P5007" i="1"/>
  <c r="O5007" i="1"/>
  <c r="N5007" i="1"/>
  <c r="U5006" i="1"/>
  <c r="T5006" i="1"/>
  <c r="S5006" i="1"/>
  <c r="Q5006" i="1"/>
  <c r="P5006" i="1"/>
  <c r="O5006" i="1"/>
  <c r="N5006" i="1"/>
  <c r="U5005" i="1"/>
  <c r="T5005" i="1"/>
  <c r="S5005" i="1"/>
  <c r="Q5005" i="1"/>
  <c r="P5005" i="1"/>
  <c r="O5005" i="1"/>
  <c r="N5005" i="1"/>
  <c r="U5004" i="1"/>
  <c r="T5004" i="1"/>
  <c r="S5004" i="1"/>
  <c r="Q5004" i="1"/>
  <c r="P5004" i="1"/>
  <c r="O5004" i="1"/>
  <c r="N5004" i="1"/>
  <c r="U5003" i="1"/>
  <c r="T5003" i="1"/>
  <c r="S5003" i="1"/>
  <c r="Q5003" i="1"/>
  <c r="P5003" i="1"/>
  <c r="O5003" i="1"/>
  <c r="N5003" i="1"/>
  <c r="U5002" i="1"/>
  <c r="T5002" i="1"/>
  <c r="S5002" i="1"/>
  <c r="Q5002" i="1"/>
  <c r="P5002" i="1"/>
  <c r="O5002" i="1"/>
  <c r="N5002" i="1"/>
  <c r="U5001" i="1"/>
  <c r="T5001" i="1"/>
  <c r="S5001" i="1"/>
  <c r="Q5001" i="1"/>
  <c r="P5001" i="1"/>
  <c r="O5001" i="1"/>
  <c r="N5001" i="1"/>
  <c r="U5000" i="1"/>
  <c r="T5000" i="1"/>
  <c r="S5000" i="1"/>
  <c r="Q5000" i="1"/>
  <c r="P5000" i="1"/>
  <c r="O5000" i="1"/>
  <c r="N5000" i="1"/>
  <c r="U4999" i="1"/>
  <c r="T4999" i="1"/>
  <c r="S4999" i="1"/>
  <c r="Q4999" i="1"/>
  <c r="P4999" i="1"/>
  <c r="O4999" i="1"/>
  <c r="N4999" i="1"/>
  <c r="U4998" i="1"/>
  <c r="T4998" i="1"/>
  <c r="S4998" i="1"/>
  <c r="Q4998" i="1"/>
  <c r="P4998" i="1"/>
  <c r="O4998" i="1"/>
  <c r="N4998" i="1"/>
  <c r="U4997" i="1"/>
  <c r="T4997" i="1"/>
  <c r="S4997" i="1"/>
  <c r="Q4997" i="1"/>
  <c r="P4997" i="1"/>
  <c r="O4997" i="1"/>
  <c r="N4997" i="1"/>
  <c r="U4996" i="1"/>
  <c r="T4996" i="1"/>
  <c r="S4996" i="1"/>
  <c r="Q4996" i="1"/>
  <c r="P4996" i="1"/>
  <c r="O4996" i="1"/>
  <c r="N4996" i="1"/>
  <c r="U4995" i="1"/>
  <c r="T4995" i="1"/>
  <c r="S4995" i="1"/>
  <c r="Q4995" i="1"/>
  <c r="P4995" i="1"/>
  <c r="O4995" i="1"/>
  <c r="N4995" i="1"/>
  <c r="U4994" i="1"/>
  <c r="T4994" i="1"/>
  <c r="S4994" i="1"/>
  <c r="Q4994" i="1"/>
  <c r="P4994" i="1"/>
  <c r="O4994" i="1"/>
  <c r="N4994" i="1"/>
  <c r="U4993" i="1"/>
  <c r="T4993" i="1"/>
  <c r="S4993" i="1"/>
  <c r="Q4993" i="1"/>
  <c r="P4993" i="1"/>
  <c r="O4993" i="1"/>
  <c r="N4993" i="1"/>
  <c r="U4992" i="1"/>
  <c r="T4992" i="1"/>
  <c r="S4992" i="1"/>
  <c r="Q4992" i="1"/>
  <c r="P4992" i="1"/>
  <c r="O4992" i="1"/>
  <c r="N4992" i="1"/>
  <c r="U4991" i="1"/>
  <c r="T4991" i="1"/>
  <c r="S4991" i="1"/>
  <c r="Q4991" i="1"/>
  <c r="P4991" i="1"/>
  <c r="O4991" i="1"/>
  <c r="N4991" i="1"/>
  <c r="U4990" i="1"/>
  <c r="T4990" i="1"/>
  <c r="S4990" i="1"/>
  <c r="Q4990" i="1"/>
  <c r="P4990" i="1"/>
  <c r="O4990" i="1"/>
  <c r="N4990" i="1"/>
  <c r="U4989" i="1"/>
  <c r="T4989" i="1"/>
  <c r="S4989" i="1"/>
  <c r="Q4989" i="1"/>
  <c r="P4989" i="1"/>
  <c r="O4989" i="1"/>
  <c r="N4989" i="1"/>
  <c r="U4988" i="1"/>
  <c r="T4988" i="1"/>
  <c r="S4988" i="1"/>
  <c r="Q4988" i="1"/>
  <c r="P4988" i="1"/>
  <c r="O4988" i="1"/>
  <c r="N4988" i="1"/>
  <c r="U4987" i="1"/>
  <c r="T4987" i="1"/>
  <c r="S4987" i="1"/>
  <c r="Q4987" i="1"/>
  <c r="P4987" i="1"/>
  <c r="O4987" i="1"/>
  <c r="N4987" i="1"/>
  <c r="U4986" i="1"/>
  <c r="T4986" i="1"/>
  <c r="S4986" i="1"/>
  <c r="Q4986" i="1"/>
  <c r="P4986" i="1"/>
  <c r="O4986" i="1"/>
  <c r="N4986" i="1"/>
  <c r="U4985" i="1"/>
  <c r="T4985" i="1"/>
  <c r="S4985" i="1"/>
  <c r="Q4985" i="1"/>
  <c r="P4985" i="1"/>
  <c r="O4985" i="1"/>
  <c r="N4985" i="1"/>
  <c r="U4984" i="1"/>
  <c r="T4984" i="1"/>
  <c r="S4984" i="1"/>
  <c r="Q4984" i="1"/>
  <c r="P4984" i="1"/>
  <c r="O4984" i="1"/>
  <c r="N4984" i="1"/>
  <c r="U4983" i="1"/>
  <c r="T4983" i="1"/>
  <c r="S4983" i="1"/>
  <c r="Q4983" i="1"/>
  <c r="P4983" i="1"/>
  <c r="O4983" i="1"/>
  <c r="N4983" i="1"/>
  <c r="U4982" i="1"/>
  <c r="T4982" i="1"/>
  <c r="S4982" i="1"/>
  <c r="Q4982" i="1"/>
  <c r="P4982" i="1"/>
  <c r="O4982" i="1"/>
  <c r="N4982" i="1"/>
  <c r="U4981" i="1"/>
  <c r="T4981" i="1"/>
  <c r="S4981" i="1"/>
  <c r="Q4981" i="1"/>
  <c r="P4981" i="1"/>
  <c r="O4981" i="1"/>
  <c r="N4981" i="1"/>
  <c r="U4980" i="1"/>
  <c r="T4980" i="1"/>
  <c r="S4980" i="1"/>
  <c r="Q4980" i="1"/>
  <c r="P4980" i="1"/>
  <c r="O4980" i="1"/>
  <c r="N4980" i="1"/>
  <c r="U4979" i="1"/>
  <c r="T4979" i="1"/>
  <c r="S4979" i="1"/>
  <c r="Q4979" i="1"/>
  <c r="P4979" i="1"/>
  <c r="O4979" i="1"/>
  <c r="N4979" i="1"/>
  <c r="U4978" i="1"/>
  <c r="T4978" i="1"/>
  <c r="S4978" i="1"/>
  <c r="Q4978" i="1"/>
  <c r="P4978" i="1"/>
  <c r="O4978" i="1"/>
  <c r="N4978" i="1"/>
  <c r="U4977" i="1"/>
  <c r="T4977" i="1"/>
  <c r="S4977" i="1"/>
  <c r="Q4977" i="1"/>
  <c r="P4977" i="1"/>
  <c r="O4977" i="1"/>
  <c r="N4977" i="1"/>
  <c r="U4976" i="1"/>
  <c r="T4976" i="1"/>
  <c r="S4976" i="1"/>
  <c r="Q4976" i="1"/>
  <c r="P4976" i="1"/>
  <c r="O4976" i="1"/>
  <c r="N4976" i="1"/>
  <c r="U4975" i="1"/>
  <c r="T4975" i="1"/>
  <c r="S4975" i="1"/>
  <c r="Q4975" i="1"/>
  <c r="P4975" i="1"/>
  <c r="O4975" i="1"/>
  <c r="N4975" i="1"/>
  <c r="U4974" i="1"/>
  <c r="T4974" i="1"/>
  <c r="S4974" i="1"/>
  <c r="Q4974" i="1"/>
  <c r="P4974" i="1"/>
  <c r="O4974" i="1"/>
  <c r="N4974" i="1"/>
  <c r="U4973" i="1"/>
  <c r="T4973" i="1"/>
  <c r="S4973" i="1"/>
  <c r="Q4973" i="1"/>
  <c r="P4973" i="1"/>
  <c r="O4973" i="1"/>
  <c r="N4973" i="1"/>
  <c r="U4972" i="1"/>
  <c r="T4972" i="1"/>
  <c r="S4972" i="1"/>
  <c r="Q4972" i="1"/>
  <c r="P4972" i="1"/>
  <c r="O4972" i="1"/>
  <c r="N4972" i="1"/>
  <c r="U4971" i="1"/>
  <c r="T4971" i="1"/>
  <c r="S4971" i="1"/>
  <c r="Q4971" i="1"/>
  <c r="P4971" i="1"/>
  <c r="O4971" i="1"/>
  <c r="N4971" i="1"/>
  <c r="U4970" i="1"/>
  <c r="T4970" i="1"/>
  <c r="S4970" i="1"/>
  <c r="Q4970" i="1"/>
  <c r="P4970" i="1"/>
  <c r="O4970" i="1"/>
  <c r="N4970" i="1"/>
  <c r="U4969" i="1"/>
  <c r="T4969" i="1"/>
  <c r="S4969" i="1"/>
  <c r="Q4969" i="1"/>
  <c r="P4969" i="1"/>
  <c r="O4969" i="1"/>
  <c r="N4969" i="1"/>
  <c r="U4968" i="1"/>
  <c r="T4968" i="1"/>
  <c r="S4968" i="1"/>
  <c r="Q4968" i="1"/>
  <c r="P4968" i="1"/>
  <c r="O4968" i="1"/>
  <c r="N4968" i="1"/>
  <c r="U4967" i="1"/>
  <c r="T4967" i="1"/>
  <c r="S4967" i="1"/>
  <c r="Q4967" i="1"/>
  <c r="P4967" i="1"/>
  <c r="O4967" i="1"/>
  <c r="N4967" i="1"/>
  <c r="U4966" i="1"/>
  <c r="T4966" i="1"/>
  <c r="S4966" i="1"/>
  <c r="Q4966" i="1"/>
  <c r="P4966" i="1"/>
  <c r="O4966" i="1"/>
  <c r="N4966" i="1"/>
  <c r="U4965" i="1"/>
  <c r="T4965" i="1"/>
  <c r="S4965" i="1"/>
  <c r="Q4965" i="1"/>
  <c r="P4965" i="1"/>
  <c r="O4965" i="1"/>
  <c r="N4965" i="1"/>
  <c r="U4964" i="1"/>
  <c r="T4964" i="1"/>
  <c r="S4964" i="1"/>
  <c r="Q4964" i="1"/>
  <c r="P4964" i="1"/>
  <c r="O4964" i="1"/>
  <c r="N4964" i="1"/>
  <c r="U4963" i="1"/>
  <c r="T4963" i="1"/>
  <c r="S4963" i="1"/>
  <c r="Q4963" i="1"/>
  <c r="P4963" i="1"/>
  <c r="O4963" i="1"/>
  <c r="N4963" i="1"/>
  <c r="U4962" i="1"/>
  <c r="T4962" i="1"/>
  <c r="S4962" i="1"/>
  <c r="Q4962" i="1"/>
  <c r="P4962" i="1"/>
  <c r="O4962" i="1"/>
  <c r="N4962" i="1"/>
  <c r="U4961" i="1"/>
  <c r="T4961" i="1"/>
  <c r="S4961" i="1"/>
  <c r="Q4961" i="1"/>
  <c r="P4961" i="1"/>
  <c r="O4961" i="1"/>
  <c r="N4961" i="1"/>
  <c r="U4960" i="1"/>
  <c r="T4960" i="1"/>
  <c r="S4960" i="1"/>
  <c r="Q4960" i="1"/>
  <c r="P4960" i="1"/>
  <c r="O4960" i="1"/>
  <c r="N4960" i="1"/>
  <c r="U4959" i="1"/>
  <c r="T4959" i="1"/>
  <c r="S4959" i="1"/>
  <c r="Q4959" i="1"/>
  <c r="P4959" i="1"/>
  <c r="O4959" i="1"/>
  <c r="N4959" i="1"/>
  <c r="U4958" i="1"/>
  <c r="T4958" i="1"/>
  <c r="S4958" i="1"/>
  <c r="Q4958" i="1"/>
  <c r="P4958" i="1"/>
  <c r="O4958" i="1"/>
  <c r="N4958" i="1"/>
  <c r="U4957" i="1"/>
  <c r="T4957" i="1"/>
  <c r="S4957" i="1"/>
  <c r="Q4957" i="1"/>
  <c r="P4957" i="1"/>
  <c r="O4957" i="1"/>
  <c r="N4957" i="1"/>
  <c r="U4956" i="1"/>
  <c r="T4956" i="1"/>
  <c r="S4956" i="1"/>
  <c r="Q4956" i="1"/>
  <c r="P4956" i="1"/>
  <c r="O4956" i="1"/>
  <c r="N4956" i="1"/>
  <c r="U4955" i="1"/>
  <c r="T4955" i="1"/>
  <c r="S4955" i="1"/>
  <c r="Q4955" i="1"/>
  <c r="P4955" i="1"/>
  <c r="O4955" i="1"/>
  <c r="N4955" i="1"/>
  <c r="U4954" i="1"/>
  <c r="T4954" i="1"/>
  <c r="S4954" i="1"/>
  <c r="Q4954" i="1"/>
  <c r="P4954" i="1"/>
  <c r="O4954" i="1"/>
  <c r="N4954" i="1"/>
  <c r="U4953" i="1"/>
  <c r="T4953" i="1"/>
  <c r="S4953" i="1"/>
  <c r="Q4953" i="1"/>
  <c r="P4953" i="1"/>
  <c r="O4953" i="1"/>
  <c r="N4953" i="1"/>
  <c r="U4952" i="1"/>
  <c r="T4952" i="1"/>
  <c r="S4952" i="1"/>
  <c r="Q4952" i="1"/>
  <c r="P4952" i="1"/>
  <c r="O4952" i="1"/>
  <c r="N4952" i="1"/>
  <c r="U4951" i="1"/>
  <c r="T4951" i="1"/>
  <c r="S4951" i="1"/>
  <c r="Q4951" i="1"/>
  <c r="P4951" i="1"/>
  <c r="O4951" i="1"/>
  <c r="N4951" i="1"/>
  <c r="U4950" i="1"/>
  <c r="T4950" i="1"/>
  <c r="S4950" i="1"/>
  <c r="Q4950" i="1"/>
  <c r="P4950" i="1"/>
  <c r="O4950" i="1"/>
  <c r="N4950" i="1"/>
  <c r="U4949" i="1"/>
  <c r="T4949" i="1"/>
  <c r="S4949" i="1"/>
  <c r="Q4949" i="1"/>
  <c r="P4949" i="1"/>
  <c r="O4949" i="1"/>
  <c r="N4949" i="1"/>
  <c r="U4948" i="1"/>
  <c r="T4948" i="1"/>
  <c r="S4948" i="1"/>
  <c r="Q4948" i="1"/>
  <c r="P4948" i="1"/>
  <c r="O4948" i="1"/>
  <c r="N4948" i="1"/>
  <c r="U4947" i="1"/>
  <c r="T4947" i="1"/>
  <c r="S4947" i="1"/>
  <c r="Q4947" i="1"/>
  <c r="P4947" i="1"/>
  <c r="O4947" i="1"/>
  <c r="N4947" i="1"/>
  <c r="U4946" i="1"/>
  <c r="T4946" i="1"/>
  <c r="S4946" i="1"/>
  <c r="Q4946" i="1"/>
  <c r="P4946" i="1"/>
  <c r="O4946" i="1"/>
  <c r="N4946" i="1"/>
  <c r="U4945" i="1"/>
  <c r="T4945" i="1"/>
  <c r="S4945" i="1"/>
  <c r="Q4945" i="1"/>
  <c r="P4945" i="1"/>
  <c r="O4945" i="1"/>
  <c r="N4945" i="1"/>
  <c r="U4944" i="1"/>
  <c r="T4944" i="1"/>
  <c r="S4944" i="1"/>
  <c r="Q4944" i="1"/>
  <c r="P4944" i="1"/>
  <c r="O4944" i="1"/>
  <c r="N4944" i="1"/>
  <c r="U4943" i="1"/>
  <c r="T4943" i="1"/>
  <c r="S4943" i="1"/>
  <c r="Q4943" i="1"/>
  <c r="P4943" i="1"/>
  <c r="O4943" i="1"/>
  <c r="N4943" i="1"/>
  <c r="U4942" i="1"/>
  <c r="T4942" i="1"/>
  <c r="S4942" i="1"/>
  <c r="Q4942" i="1"/>
  <c r="P4942" i="1"/>
  <c r="O4942" i="1"/>
  <c r="N4942" i="1"/>
  <c r="U4941" i="1"/>
  <c r="T4941" i="1"/>
  <c r="S4941" i="1"/>
  <c r="Q4941" i="1"/>
  <c r="P4941" i="1"/>
  <c r="O4941" i="1"/>
  <c r="N4941" i="1"/>
  <c r="U4940" i="1"/>
  <c r="T4940" i="1"/>
  <c r="S4940" i="1"/>
  <c r="Q4940" i="1"/>
  <c r="P4940" i="1"/>
  <c r="O4940" i="1"/>
  <c r="N4940" i="1"/>
  <c r="U4939" i="1"/>
  <c r="T4939" i="1"/>
  <c r="S4939" i="1"/>
  <c r="Q4939" i="1"/>
  <c r="P4939" i="1"/>
  <c r="O4939" i="1"/>
  <c r="N4939" i="1"/>
  <c r="U4938" i="1"/>
  <c r="T4938" i="1"/>
  <c r="S4938" i="1"/>
  <c r="Q4938" i="1"/>
  <c r="P4938" i="1"/>
  <c r="O4938" i="1"/>
  <c r="N4938" i="1"/>
  <c r="U4937" i="1"/>
  <c r="T4937" i="1"/>
  <c r="S4937" i="1"/>
  <c r="Q4937" i="1"/>
  <c r="P4937" i="1"/>
  <c r="O4937" i="1"/>
  <c r="N4937" i="1"/>
  <c r="U4936" i="1"/>
  <c r="T4936" i="1"/>
  <c r="S4936" i="1"/>
  <c r="Q4936" i="1"/>
  <c r="P4936" i="1"/>
  <c r="O4936" i="1"/>
  <c r="N4936" i="1"/>
  <c r="U4935" i="1"/>
  <c r="T4935" i="1"/>
  <c r="S4935" i="1"/>
  <c r="Q4935" i="1"/>
  <c r="P4935" i="1"/>
  <c r="O4935" i="1"/>
  <c r="N4935" i="1"/>
  <c r="U4934" i="1"/>
  <c r="T4934" i="1"/>
  <c r="S4934" i="1"/>
  <c r="Q4934" i="1"/>
  <c r="P4934" i="1"/>
  <c r="O4934" i="1"/>
  <c r="N4934" i="1"/>
  <c r="U4933" i="1"/>
  <c r="T4933" i="1"/>
  <c r="S4933" i="1"/>
  <c r="Q4933" i="1"/>
  <c r="P4933" i="1"/>
  <c r="O4933" i="1"/>
  <c r="N4933" i="1"/>
  <c r="U4932" i="1"/>
  <c r="T4932" i="1"/>
  <c r="S4932" i="1"/>
  <c r="Q4932" i="1"/>
  <c r="P4932" i="1"/>
  <c r="O4932" i="1"/>
  <c r="N4932" i="1"/>
  <c r="U4931" i="1"/>
  <c r="T4931" i="1"/>
  <c r="S4931" i="1"/>
  <c r="Q4931" i="1"/>
  <c r="P4931" i="1"/>
  <c r="O4931" i="1"/>
  <c r="N4931" i="1"/>
  <c r="U4930" i="1"/>
  <c r="T4930" i="1"/>
  <c r="S4930" i="1"/>
  <c r="Q4930" i="1"/>
  <c r="P4930" i="1"/>
  <c r="O4930" i="1"/>
  <c r="N4930" i="1"/>
  <c r="U4929" i="1"/>
  <c r="T4929" i="1"/>
  <c r="S4929" i="1"/>
  <c r="Q4929" i="1"/>
  <c r="P4929" i="1"/>
  <c r="O4929" i="1"/>
  <c r="N4929" i="1"/>
  <c r="U4928" i="1"/>
  <c r="T4928" i="1"/>
  <c r="S4928" i="1"/>
  <c r="Q4928" i="1"/>
  <c r="P4928" i="1"/>
  <c r="O4928" i="1"/>
  <c r="N4928" i="1"/>
  <c r="U4927" i="1"/>
  <c r="T4927" i="1"/>
  <c r="S4927" i="1"/>
  <c r="Q4927" i="1"/>
  <c r="P4927" i="1"/>
  <c r="O4927" i="1"/>
  <c r="N4927" i="1"/>
  <c r="U4926" i="1"/>
  <c r="T4926" i="1"/>
  <c r="S4926" i="1"/>
  <c r="Q4926" i="1"/>
  <c r="P4926" i="1"/>
  <c r="O4926" i="1"/>
  <c r="N4926" i="1"/>
  <c r="U4925" i="1"/>
  <c r="T4925" i="1"/>
  <c r="S4925" i="1"/>
  <c r="Q4925" i="1"/>
  <c r="P4925" i="1"/>
  <c r="O4925" i="1"/>
  <c r="N4925" i="1"/>
  <c r="U4924" i="1"/>
  <c r="T4924" i="1"/>
  <c r="S4924" i="1"/>
  <c r="Q4924" i="1"/>
  <c r="P4924" i="1"/>
  <c r="O4924" i="1"/>
  <c r="N4924" i="1"/>
  <c r="U4923" i="1"/>
  <c r="T4923" i="1"/>
  <c r="S4923" i="1"/>
  <c r="Q4923" i="1"/>
  <c r="P4923" i="1"/>
  <c r="O4923" i="1"/>
  <c r="N4923" i="1"/>
  <c r="U4922" i="1"/>
  <c r="T4922" i="1"/>
  <c r="S4922" i="1"/>
  <c r="Q4922" i="1"/>
  <c r="P4922" i="1"/>
  <c r="O4922" i="1"/>
  <c r="N4922" i="1"/>
  <c r="U4921" i="1"/>
  <c r="T4921" i="1"/>
  <c r="S4921" i="1"/>
  <c r="Q4921" i="1"/>
  <c r="P4921" i="1"/>
  <c r="O4921" i="1"/>
  <c r="N4921" i="1"/>
  <c r="U4920" i="1"/>
  <c r="T4920" i="1"/>
  <c r="S4920" i="1"/>
  <c r="Q4920" i="1"/>
  <c r="P4920" i="1"/>
  <c r="O4920" i="1"/>
  <c r="N4920" i="1"/>
  <c r="U4919" i="1"/>
  <c r="T4919" i="1"/>
  <c r="S4919" i="1"/>
  <c r="Q4919" i="1"/>
  <c r="P4919" i="1"/>
  <c r="O4919" i="1"/>
  <c r="N4919" i="1"/>
  <c r="U4918" i="1"/>
  <c r="T4918" i="1"/>
  <c r="S4918" i="1"/>
  <c r="Q4918" i="1"/>
  <c r="P4918" i="1"/>
  <c r="O4918" i="1"/>
  <c r="N4918" i="1"/>
  <c r="U4917" i="1"/>
  <c r="T4917" i="1"/>
  <c r="S4917" i="1"/>
  <c r="Q4917" i="1"/>
  <c r="P4917" i="1"/>
  <c r="O4917" i="1"/>
  <c r="N4917" i="1"/>
  <c r="U4916" i="1"/>
  <c r="T4916" i="1"/>
  <c r="S4916" i="1"/>
  <c r="Q4916" i="1"/>
  <c r="P4916" i="1"/>
  <c r="O4916" i="1"/>
  <c r="N4916" i="1"/>
  <c r="U4915" i="1"/>
  <c r="T4915" i="1"/>
  <c r="S4915" i="1"/>
  <c r="Q4915" i="1"/>
  <c r="P4915" i="1"/>
  <c r="O4915" i="1"/>
  <c r="N4915" i="1"/>
  <c r="U4914" i="1"/>
  <c r="T4914" i="1"/>
  <c r="S4914" i="1"/>
  <c r="Q4914" i="1"/>
  <c r="P4914" i="1"/>
  <c r="O4914" i="1"/>
  <c r="N4914" i="1"/>
  <c r="U4913" i="1"/>
  <c r="T4913" i="1"/>
  <c r="S4913" i="1"/>
  <c r="Q4913" i="1"/>
  <c r="P4913" i="1"/>
  <c r="O4913" i="1"/>
  <c r="N4913" i="1"/>
  <c r="U4912" i="1"/>
  <c r="T4912" i="1"/>
  <c r="S4912" i="1"/>
  <c r="Q4912" i="1"/>
  <c r="P4912" i="1"/>
  <c r="O4912" i="1"/>
  <c r="N4912" i="1"/>
  <c r="U4911" i="1"/>
  <c r="T4911" i="1"/>
  <c r="S4911" i="1"/>
  <c r="Q4911" i="1"/>
  <c r="P4911" i="1"/>
  <c r="O4911" i="1"/>
  <c r="N4911" i="1"/>
  <c r="U4910" i="1"/>
  <c r="T4910" i="1"/>
  <c r="S4910" i="1"/>
  <c r="Q4910" i="1"/>
  <c r="P4910" i="1"/>
  <c r="O4910" i="1"/>
  <c r="N4910" i="1"/>
  <c r="U4909" i="1"/>
  <c r="T4909" i="1"/>
  <c r="S4909" i="1"/>
  <c r="Q4909" i="1"/>
  <c r="P4909" i="1"/>
  <c r="O4909" i="1"/>
  <c r="N4909" i="1"/>
  <c r="U4908" i="1"/>
  <c r="T4908" i="1"/>
  <c r="S4908" i="1"/>
  <c r="Q4908" i="1"/>
  <c r="P4908" i="1"/>
  <c r="O4908" i="1"/>
  <c r="N4908" i="1"/>
  <c r="U4907" i="1"/>
  <c r="T4907" i="1"/>
  <c r="S4907" i="1"/>
  <c r="Q4907" i="1"/>
  <c r="P4907" i="1"/>
  <c r="O4907" i="1"/>
  <c r="N4907" i="1"/>
  <c r="U4906" i="1"/>
  <c r="T4906" i="1"/>
  <c r="S4906" i="1"/>
  <c r="Q4906" i="1"/>
  <c r="P4906" i="1"/>
  <c r="O4906" i="1"/>
  <c r="N4906" i="1"/>
  <c r="U4905" i="1"/>
  <c r="T4905" i="1"/>
  <c r="S4905" i="1"/>
  <c r="Q4905" i="1"/>
  <c r="P4905" i="1"/>
  <c r="O4905" i="1"/>
  <c r="N4905" i="1"/>
  <c r="U4904" i="1"/>
  <c r="T4904" i="1"/>
  <c r="S4904" i="1"/>
  <c r="Q4904" i="1"/>
  <c r="P4904" i="1"/>
  <c r="O4904" i="1"/>
  <c r="N4904" i="1"/>
  <c r="U4903" i="1"/>
  <c r="T4903" i="1"/>
  <c r="S4903" i="1"/>
  <c r="Q4903" i="1"/>
  <c r="P4903" i="1"/>
  <c r="O4903" i="1"/>
  <c r="N4903" i="1"/>
  <c r="U4902" i="1"/>
  <c r="T4902" i="1"/>
  <c r="S4902" i="1"/>
  <c r="Q4902" i="1"/>
  <c r="P4902" i="1"/>
  <c r="O4902" i="1"/>
  <c r="N4902" i="1"/>
  <c r="U4901" i="1"/>
  <c r="T4901" i="1"/>
  <c r="S4901" i="1"/>
  <c r="Q4901" i="1"/>
  <c r="P4901" i="1"/>
  <c r="O4901" i="1"/>
  <c r="N4901" i="1"/>
  <c r="U4900" i="1"/>
  <c r="T4900" i="1"/>
  <c r="S4900" i="1"/>
  <c r="Q4900" i="1"/>
  <c r="P4900" i="1"/>
  <c r="O4900" i="1"/>
  <c r="N4900" i="1"/>
  <c r="U4899" i="1"/>
  <c r="T4899" i="1"/>
  <c r="S4899" i="1"/>
  <c r="Q4899" i="1"/>
  <c r="P4899" i="1"/>
  <c r="O4899" i="1"/>
  <c r="N4899" i="1"/>
  <c r="U4898" i="1"/>
  <c r="T4898" i="1"/>
  <c r="S4898" i="1"/>
  <c r="Q4898" i="1"/>
  <c r="P4898" i="1"/>
  <c r="O4898" i="1"/>
  <c r="N4898" i="1"/>
  <c r="U4897" i="1"/>
  <c r="T4897" i="1"/>
  <c r="S4897" i="1"/>
  <c r="Q4897" i="1"/>
  <c r="P4897" i="1"/>
  <c r="O4897" i="1"/>
  <c r="N4897" i="1"/>
  <c r="U4896" i="1"/>
  <c r="T4896" i="1"/>
  <c r="S4896" i="1"/>
  <c r="Q4896" i="1"/>
  <c r="P4896" i="1"/>
  <c r="O4896" i="1"/>
  <c r="N4896" i="1"/>
  <c r="U4895" i="1"/>
  <c r="T4895" i="1"/>
  <c r="S4895" i="1"/>
  <c r="Q4895" i="1"/>
  <c r="P4895" i="1"/>
  <c r="O4895" i="1"/>
  <c r="N4895" i="1"/>
  <c r="U4894" i="1"/>
  <c r="T4894" i="1"/>
  <c r="S4894" i="1"/>
  <c r="Q4894" i="1"/>
  <c r="P4894" i="1"/>
  <c r="O4894" i="1"/>
  <c r="N4894" i="1"/>
  <c r="U4893" i="1"/>
  <c r="T4893" i="1"/>
  <c r="S4893" i="1"/>
  <c r="Q4893" i="1"/>
  <c r="P4893" i="1"/>
  <c r="O4893" i="1"/>
  <c r="N4893" i="1"/>
  <c r="U4892" i="1"/>
  <c r="T4892" i="1"/>
  <c r="S4892" i="1"/>
  <c r="Q4892" i="1"/>
  <c r="P4892" i="1"/>
  <c r="O4892" i="1"/>
  <c r="N4892" i="1"/>
  <c r="U4891" i="1"/>
  <c r="T4891" i="1"/>
  <c r="S4891" i="1"/>
  <c r="Q4891" i="1"/>
  <c r="P4891" i="1"/>
  <c r="O4891" i="1"/>
  <c r="N4891" i="1"/>
  <c r="U4890" i="1"/>
  <c r="T4890" i="1"/>
  <c r="S4890" i="1"/>
  <c r="Q4890" i="1"/>
  <c r="P4890" i="1"/>
  <c r="O4890" i="1"/>
  <c r="N4890" i="1"/>
  <c r="U4889" i="1"/>
  <c r="T4889" i="1"/>
  <c r="S4889" i="1"/>
  <c r="Q4889" i="1"/>
  <c r="P4889" i="1"/>
  <c r="O4889" i="1"/>
  <c r="N4889" i="1"/>
  <c r="U4888" i="1"/>
  <c r="T4888" i="1"/>
  <c r="S4888" i="1"/>
  <c r="Q4888" i="1"/>
  <c r="P4888" i="1"/>
  <c r="O4888" i="1"/>
  <c r="N4888" i="1"/>
  <c r="U4887" i="1"/>
  <c r="T4887" i="1"/>
  <c r="S4887" i="1"/>
  <c r="Q4887" i="1"/>
  <c r="P4887" i="1"/>
  <c r="O4887" i="1"/>
  <c r="N4887" i="1"/>
  <c r="U4886" i="1"/>
  <c r="T4886" i="1"/>
  <c r="S4886" i="1"/>
  <c r="Q4886" i="1"/>
  <c r="P4886" i="1"/>
  <c r="O4886" i="1"/>
  <c r="N4886" i="1"/>
  <c r="U4885" i="1"/>
  <c r="T4885" i="1"/>
  <c r="S4885" i="1"/>
  <c r="Q4885" i="1"/>
  <c r="P4885" i="1"/>
  <c r="O4885" i="1"/>
  <c r="N4885" i="1"/>
  <c r="U4884" i="1"/>
  <c r="T4884" i="1"/>
  <c r="S4884" i="1"/>
  <c r="Q4884" i="1"/>
  <c r="P4884" i="1"/>
  <c r="O4884" i="1"/>
  <c r="N4884" i="1"/>
  <c r="U4883" i="1"/>
  <c r="T4883" i="1"/>
  <c r="S4883" i="1"/>
  <c r="Q4883" i="1"/>
  <c r="P4883" i="1"/>
  <c r="O4883" i="1"/>
  <c r="N4883" i="1"/>
  <c r="U4882" i="1"/>
  <c r="T4882" i="1"/>
  <c r="S4882" i="1"/>
  <c r="Q4882" i="1"/>
  <c r="P4882" i="1"/>
  <c r="O4882" i="1"/>
  <c r="N4882" i="1"/>
  <c r="U4881" i="1"/>
  <c r="T4881" i="1"/>
  <c r="S4881" i="1"/>
  <c r="Q4881" i="1"/>
  <c r="P4881" i="1"/>
  <c r="O4881" i="1"/>
  <c r="N4881" i="1"/>
  <c r="U4880" i="1"/>
  <c r="T4880" i="1"/>
  <c r="S4880" i="1"/>
  <c r="Q4880" i="1"/>
  <c r="P4880" i="1"/>
  <c r="O4880" i="1"/>
  <c r="N4880" i="1"/>
  <c r="U4879" i="1"/>
  <c r="T4879" i="1"/>
  <c r="S4879" i="1"/>
  <c r="Q4879" i="1"/>
  <c r="P4879" i="1"/>
  <c r="O4879" i="1"/>
  <c r="N4879" i="1"/>
  <c r="U4878" i="1"/>
  <c r="T4878" i="1"/>
  <c r="S4878" i="1"/>
  <c r="Q4878" i="1"/>
  <c r="P4878" i="1"/>
  <c r="O4878" i="1"/>
  <c r="N4878" i="1"/>
  <c r="U4877" i="1"/>
  <c r="T4877" i="1"/>
  <c r="S4877" i="1"/>
  <c r="Q4877" i="1"/>
  <c r="P4877" i="1"/>
  <c r="O4877" i="1"/>
  <c r="N4877" i="1"/>
  <c r="U4876" i="1"/>
  <c r="T4876" i="1"/>
  <c r="S4876" i="1"/>
  <c r="Q4876" i="1"/>
  <c r="P4876" i="1"/>
  <c r="O4876" i="1"/>
  <c r="N4876" i="1"/>
  <c r="U4875" i="1"/>
  <c r="T4875" i="1"/>
  <c r="S4875" i="1"/>
  <c r="Q4875" i="1"/>
  <c r="P4875" i="1"/>
  <c r="O4875" i="1"/>
  <c r="N4875" i="1"/>
  <c r="U4874" i="1"/>
  <c r="T4874" i="1"/>
  <c r="S4874" i="1"/>
  <c r="Q4874" i="1"/>
  <c r="P4874" i="1"/>
  <c r="O4874" i="1"/>
  <c r="N4874" i="1"/>
  <c r="U4873" i="1"/>
  <c r="T4873" i="1"/>
  <c r="S4873" i="1"/>
  <c r="Q4873" i="1"/>
  <c r="P4873" i="1"/>
  <c r="O4873" i="1"/>
  <c r="N4873" i="1"/>
  <c r="U4872" i="1"/>
  <c r="T4872" i="1"/>
  <c r="S4872" i="1"/>
  <c r="Q4872" i="1"/>
  <c r="P4872" i="1"/>
  <c r="O4872" i="1"/>
  <c r="N4872" i="1"/>
  <c r="U4871" i="1"/>
  <c r="T4871" i="1"/>
  <c r="S4871" i="1"/>
  <c r="Q4871" i="1"/>
  <c r="P4871" i="1"/>
  <c r="O4871" i="1"/>
  <c r="N4871" i="1"/>
  <c r="U4870" i="1"/>
  <c r="T4870" i="1"/>
  <c r="S4870" i="1"/>
  <c r="Q4870" i="1"/>
  <c r="P4870" i="1"/>
  <c r="O4870" i="1"/>
  <c r="N4870" i="1"/>
  <c r="U4869" i="1"/>
  <c r="T4869" i="1"/>
  <c r="S4869" i="1"/>
  <c r="Q4869" i="1"/>
  <c r="P4869" i="1"/>
  <c r="O4869" i="1"/>
  <c r="N4869" i="1"/>
  <c r="U4868" i="1"/>
  <c r="T4868" i="1"/>
  <c r="S4868" i="1"/>
  <c r="Q4868" i="1"/>
  <c r="P4868" i="1"/>
  <c r="O4868" i="1"/>
  <c r="N4868" i="1"/>
  <c r="U4867" i="1"/>
  <c r="T4867" i="1"/>
  <c r="S4867" i="1"/>
  <c r="Q4867" i="1"/>
  <c r="P4867" i="1"/>
  <c r="O4867" i="1"/>
  <c r="N4867" i="1"/>
  <c r="U4866" i="1"/>
  <c r="T4866" i="1"/>
  <c r="S4866" i="1"/>
  <c r="Q4866" i="1"/>
  <c r="P4866" i="1"/>
  <c r="O4866" i="1"/>
  <c r="N4866" i="1"/>
  <c r="U4865" i="1"/>
  <c r="T4865" i="1"/>
  <c r="S4865" i="1"/>
  <c r="Q4865" i="1"/>
  <c r="P4865" i="1"/>
  <c r="O4865" i="1"/>
  <c r="N4865" i="1"/>
  <c r="U4864" i="1"/>
  <c r="T4864" i="1"/>
  <c r="S4864" i="1"/>
  <c r="Q4864" i="1"/>
  <c r="P4864" i="1"/>
  <c r="O4864" i="1"/>
  <c r="N4864" i="1"/>
  <c r="U4863" i="1"/>
  <c r="T4863" i="1"/>
  <c r="S4863" i="1"/>
  <c r="Q4863" i="1"/>
  <c r="P4863" i="1"/>
  <c r="O4863" i="1"/>
  <c r="N4863" i="1"/>
  <c r="U4862" i="1"/>
  <c r="T4862" i="1"/>
  <c r="S4862" i="1"/>
  <c r="Q4862" i="1"/>
  <c r="P4862" i="1"/>
  <c r="O4862" i="1"/>
  <c r="N4862" i="1"/>
  <c r="U4861" i="1"/>
  <c r="T4861" i="1"/>
  <c r="S4861" i="1"/>
  <c r="Q4861" i="1"/>
  <c r="P4861" i="1"/>
  <c r="O4861" i="1"/>
  <c r="N4861" i="1"/>
  <c r="U4860" i="1"/>
  <c r="T4860" i="1"/>
  <c r="S4860" i="1"/>
  <c r="Q4860" i="1"/>
  <c r="P4860" i="1"/>
  <c r="O4860" i="1"/>
  <c r="N4860" i="1"/>
  <c r="U4859" i="1"/>
  <c r="T4859" i="1"/>
  <c r="S4859" i="1"/>
  <c r="Q4859" i="1"/>
  <c r="P4859" i="1"/>
  <c r="O4859" i="1"/>
  <c r="N4859" i="1"/>
  <c r="U4858" i="1"/>
  <c r="T4858" i="1"/>
  <c r="S4858" i="1"/>
  <c r="Q4858" i="1"/>
  <c r="P4858" i="1"/>
  <c r="O4858" i="1"/>
  <c r="N4858" i="1"/>
  <c r="U4857" i="1"/>
  <c r="T4857" i="1"/>
  <c r="S4857" i="1"/>
  <c r="Q4857" i="1"/>
  <c r="P4857" i="1"/>
  <c r="O4857" i="1"/>
  <c r="N4857" i="1"/>
  <c r="U4856" i="1"/>
  <c r="T4856" i="1"/>
  <c r="S4856" i="1"/>
  <c r="Q4856" i="1"/>
  <c r="P4856" i="1"/>
  <c r="O4856" i="1"/>
  <c r="N4856" i="1"/>
  <c r="U4855" i="1"/>
  <c r="T4855" i="1"/>
  <c r="S4855" i="1"/>
  <c r="Q4855" i="1"/>
  <c r="P4855" i="1"/>
  <c r="O4855" i="1"/>
  <c r="N4855" i="1"/>
  <c r="U4854" i="1"/>
  <c r="T4854" i="1"/>
  <c r="S4854" i="1"/>
  <c r="Q4854" i="1"/>
  <c r="P4854" i="1"/>
  <c r="O4854" i="1"/>
  <c r="N4854" i="1"/>
  <c r="U4853" i="1"/>
  <c r="T4853" i="1"/>
  <c r="S4853" i="1"/>
  <c r="Q4853" i="1"/>
  <c r="P4853" i="1"/>
  <c r="O4853" i="1"/>
  <c r="N4853" i="1"/>
  <c r="U4852" i="1"/>
  <c r="T4852" i="1"/>
  <c r="S4852" i="1"/>
  <c r="Q4852" i="1"/>
  <c r="P4852" i="1"/>
  <c r="O4852" i="1"/>
  <c r="N4852" i="1"/>
  <c r="U4851" i="1"/>
  <c r="T4851" i="1"/>
  <c r="S4851" i="1"/>
  <c r="Q4851" i="1"/>
  <c r="P4851" i="1"/>
  <c r="O4851" i="1"/>
  <c r="N4851" i="1"/>
  <c r="U4850" i="1"/>
  <c r="T4850" i="1"/>
  <c r="S4850" i="1"/>
  <c r="Q4850" i="1"/>
  <c r="P4850" i="1"/>
  <c r="O4850" i="1"/>
  <c r="N4850" i="1"/>
  <c r="U4849" i="1"/>
  <c r="T4849" i="1"/>
  <c r="S4849" i="1"/>
  <c r="Q4849" i="1"/>
  <c r="P4849" i="1"/>
  <c r="O4849" i="1"/>
  <c r="N4849" i="1"/>
  <c r="U4848" i="1"/>
  <c r="T4848" i="1"/>
  <c r="S4848" i="1"/>
  <c r="Q4848" i="1"/>
  <c r="P4848" i="1"/>
  <c r="O4848" i="1"/>
  <c r="N4848" i="1"/>
  <c r="U4847" i="1"/>
  <c r="T4847" i="1"/>
  <c r="S4847" i="1"/>
  <c r="Q4847" i="1"/>
  <c r="P4847" i="1"/>
  <c r="O4847" i="1"/>
  <c r="N4847" i="1"/>
  <c r="U4846" i="1"/>
  <c r="T4846" i="1"/>
  <c r="S4846" i="1"/>
  <c r="Q4846" i="1"/>
  <c r="P4846" i="1"/>
  <c r="O4846" i="1"/>
  <c r="N4846" i="1"/>
  <c r="U4845" i="1"/>
  <c r="T4845" i="1"/>
  <c r="S4845" i="1"/>
  <c r="Q4845" i="1"/>
  <c r="P4845" i="1"/>
  <c r="O4845" i="1"/>
  <c r="N4845" i="1"/>
  <c r="U4844" i="1"/>
  <c r="T4844" i="1"/>
  <c r="S4844" i="1"/>
  <c r="Q4844" i="1"/>
  <c r="P4844" i="1"/>
  <c r="O4844" i="1"/>
  <c r="N4844" i="1"/>
  <c r="U4843" i="1"/>
  <c r="T4843" i="1"/>
  <c r="S4843" i="1"/>
  <c r="Q4843" i="1"/>
  <c r="P4843" i="1"/>
  <c r="O4843" i="1"/>
  <c r="N4843" i="1"/>
  <c r="U4842" i="1"/>
  <c r="T4842" i="1"/>
  <c r="S4842" i="1"/>
  <c r="Q4842" i="1"/>
  <c r="P4842" i="1"/>
  <c r="O4842" i="1"/>
  <c r="N4842" i="1"/>
  <c r="U4841" i="1"/>
  <c r="T4841" i="1"/>
  <c r="S4841" i="1"/>
  <c r="Q4841" i="1"/>
  <c r="P4841" i="1"/>
  <c r="O4841" i="1"/>
  <c r="N4841" i="1"/>
  <c r="U4840" i="1"/>
  <c r="T4840" i="1"/>
  <c r="S4840" i="1"/>
  <c r="Q4840" i="1"/>
  <c r="P4840" i="1"/>
  <c r="O4840" i="1"/>
  <c r="N4840" i="1"/>
  <c r="U4839" i="1"/>
  <c r="T4839" i="1"/>
  <c r="S4839" i="1"/>
  <c r="Q4839" i="1"/>
  <c r="P4839" i="1"/>
  <c r="O4839" i="1"/>
  <c r="N4839" i="1"/>
  <c r="U4838" i="1"/>
  <c r="T4838" i="1"/>
  <c r="S4838" i="1"/>
  <c r="Q4838" i="1"/>
  <c r="P4838" i="1"/>
  <c r="O4838" i="1"/>
  <c r="N4838" i="1"/>
  <c r="U4837" i="1"/>
  <c r="T4837" i="1"/>
  <c r="S4837" i="1"/>
  <c r="Q4837" i="1"/>
  <c r="P4837" i="1"/>
  <c r="O4837" i="1"/>
  <c r="N4837" i="1"/>
  <c r="U4836" i="1"/>
  <c r="T4836" i="1"/>
  <c r="S4836" i="1"/>
  <c r="Q4836" i="1"/>
  <c r="P4836" i="1"/>
  <c r="O4836" i="1"/>
  <c r="N4836" i="1"/>
  <c r="U4835" i="1"/>
  <c r="T4835" i="1"/>
  <c r="S4835" i="1"/>
  <c r="Q4835" i="1"/>
  <c r="P4835" i="1"/>
  <c r="O4835" i="1"/>
  <c r="N4835" i="1"/>
  <c r="U4834" i="1"/>
  <c r="T4834" i="1"/>
  <c r="S4834" i="1"/>
  <c r="Q4834" i="1"/>
  <c r="P4834" i="1"/>
  <c r="O4834" i="1"/>
  <c r="N4834" i="1"/>
  <c r="U4833" i="1"/>
  <c r="T4833" i="1"/>
  <c r="S4833" i="1"/>
  <c r="Q4833" i="1"/>
  <c r="P4833" i="1"/>
  <c r="O4833" i="1"/>
  <c r="N4833" i="1"/>
  <c r="U4832" i="1"/>
  <c r="T4832" i="1"/>
  <c r="S4832" i="1"/>
  <c r="Q4832" i="1"/>
  <c r="P4832" i="1"/>
  <c r="O4832" i="1"/>
  <c r="N4832" i="1"/>
  <c r="U4831" i="1"/>
  <c r="T4831" i="1"/>
  <c r="S4831" i="1"/>
  <c r="Q4831" i="1"/>
  <c r="P4831" i="1"/>
  <c r="O4831" i="1"/>
  <c r="N4831" i="1"/>
  <c r="U4830" i="1"/>
  <c r="T4830" i="1"/>
  <c r="S4830" i="1"/>
  <c r="Q4830" i="1"/>
  <c r="P4830" i="1"/>
  <c r="O4830" i="1"/>
  <c r="N4830" i="1"/>
  <c r="U4829" i="1"/>
  <c r="T4829" i="1"/>
  <c r="S4829" i="1"/>
  <c r="Q4829" i="1"/>
  <c r="P4829" i="1"/>
  <c r="O4829" i="1"/>
  <c r="N4829" i="1"/>
  <c r="U4828" i="1"/>
  <c r="T4828" i="1"/>
  <c r="S4828" i="1"/>
  <c r="Q4828" i="1"/>
  <c r="P4828" i="1"/>
  <c r="O4828" i="1"/>
  <c r="N4828" i="1"/>
  <c r="U4827" i="1"/>
  <c r="T4827" i="1"/>
  <c r="S4827" i="1"/>
  <c r="Q4827" i="1"/>
  <c r="P4827" i="1"/>
  <c r="O4827" i="1"/>
  <c r="N4827" i="1"/>
  <c r="U4826" i="1"/>
  <c r="T4826" i="1"/>
  <c r="S4826" i="1"/>
  <c r="Q4826" i="1"/>
  <c r="P4826" i="1"/>
  <c r="O4826" i="1"/>
  <c r="N4826" i="1"/>
  <c r="U4825" i="1"/>
  <c r="T4825" i="1"/>
  <c r="S4825" i="1"/>
  <c r="Q4825" i="1"/>
  <c r="P4825" i="1"/>
  <c r="O4825" i="1"/>
  <c r="N4825" i="1"/>
  <c r="U4824" i="1"/>
  <c r="T4824" i="1"/>
  <c r="S4824" i="1"/>
  <c r="Q4824" i="1"/>
  <c r="P4824" i="1"/>
  <c r="O4824" i="1"/>
  <c r="N4824" i="1"/>
  <c r="U4823" i="1"/>
  <c r="T4823" i="1"/>
  <c r="S4823" i="1"/>
  <c r="Q4823" i="1"/>
  <c r="P4823" i="1"/>
  <c r="O4823" i="1"/>
  <c r="N4823" i="1"/>
  <c r="U4822" i="1"/>
  <c r="T4822" i="1"/>
  <c r="S4822" i="1"/>
  <c r="Q4822" i="1"/>
  <c r="P4822" i="1"/>
  <c r="O4822" i="1"/>
  <c r="N4822" i="1"/>
  <c r="U4821" i="1"/>
  <c r="T4821" i="1"/>
  <c r="S4821" i="1"/>
  <c r="Q4821" i="1"/>
  <c r="P4821" i="1"/>
  <c r="O4821" i="1"/>
  <c r="N4821" i="1"/>
  <c r="U4820" i="1"/>
  <c r="T4820" i="1"/>
  <c r="S4820" i="1"/>
  <c r="Q4820" i="1"/>
  <c r="P4820" i="1"/>
  <c r="O4820" i="1"/>
  <c r="N4820" i="1"/>
  <c r="U4819" i="1"/>
  <c r="T4819" i="1"/>
  <c r="S4819" i="1"/>
  <c r="Q4819" i="1"/>
  <c r="P4819" i="1"/>
  <c r="O4819" i="1"/>
  <c r="N4819" i="1"/>
  <c r="U4818" i="1"/>
  <c r="T4818" i="1"/>
  <c r="S4818" i="1"/>
  <c r="Q4818" i="1"/>
  <c r="P4818" i="1"/>
  <c r="O4818" i="1"/>
  <c r="N4818" i="1"/>
  <c r="U4817" i="1"/>
  <c r="T4817" i="1"/>
  <c r="S4817" i="1"/>
  <c r="Q4817" i="1"/>
  <c r="P4817" i="1"/>
  <c r="O4817" i="1"/>
  <c r="N4817" i="1"/>
  <c r="U4816" i="1"/>
  <c r="T4816" i="1"/>
  <c r="S4816" i="1"/>
  <c r="Q4816" i="1"/>
  <c r="P4816" i="1"/>
  <c r="O4816" i="1"/>
  <c r="N4816" i="1"/>
  <c r="U4815" i="1"/>
  <c r="T4815" i="1"/>
  <c r="S4815" i="1"/>
  <c r="Q4815" i="1"/>
  <c r="P4815" i="1"/>
  <c r="O4815" i="1"/>
  <c r="N4815" i="1"/>
  <c r="U4814" i="1"/>
  <c r="T4814" i="1"/>
  <c r="S4814" i="1"/>
  <c r="Q4814" i="1"/>
  <c r="P4814" i="1"/>
  <c r="O4814" i="1"/>
  <c r="N4814" i="1"/>
  <c r="U4813" i="1"/>
  <c r="T4813" i="1"/>
  <c r="S4813" i="1"/>
  <c r="Q4813" i="1"/>
  <c r="P4813" i="1"/>
  <c r="O4813" i="1"/>
  <c r="N4813" i="1"/>
  <c r="U4812" i="1"/>
  <c r="T4812" i="1"/>
  <c r="S4812" i="1"/>
  <c r="Q4812" i="1"/>
  <c r="P4812" i="1"/>
  <c r="O4812" i="1"/>
  <c r="N4812" i="1"/>
  <c r="U4811" i="1"/>
  <c r="T4811" i="1"/>
  <c r="S4811" i="1"/>
  <c r="Q4811" i="1"/>
  <c r="P4811" i="1"/>
  <c r="O4811" i="1"/>
  <c r="N4811" i="1"/>
  <c r="U4810" i="1"/>
  <c r="T4810" i="1"/>
  <c r="S4810" i="1"/>
  <c r="Q4810" i="1"/>
  <c r="P4810" i="1"/>
  <c r="O4810" i="1"/>
  <c r="N4810" i="1"/>
  <c r="U4809" i="1"/>
  <c r="T4809" i="1"/>
  <c r="S4809" i="1"/>
  <c r="Q4809" i="1"/>
  <c r="P4809" i="1"/>
  <c r="O4809" i="1"/>
  <c r="N4809" i="1"/>
  <c r="U4808" i="1"/>
  <c r="T4808" i="1"/>
  <c r="S4808" i="1"/>
  <c r="Q4808" i="1"/>
  <c r="P4808" i="1"/>
  <c r="O4808" i="1"/>
  <c r="N4808" i="1"/>
  <c r="U4807" i="1"/>
  <c r="T4807" i="1"/>
  <c r="S4807" i="1"/>
  <c r="Q4807" i="1"/>
  <c r="P4807" i="1"/>
  <c r="O4807" i="1"/>
  <c r="N4807" i="1"/>
  <c r="U4806" i="1"/>
  <c r="T4806" i="1"/>
  <c r="S4806" i="1"/>
  <c r="Q4806" i="1"/>
  <c r="P4806" i="1"/>
  <c r="O4806" i="1"/>
  <c r="N4806" i="1"/>
  <c r="U4805" i="1"/>
  <c r="T4805" i="1"/>
  <c r="S4805" i="1"/>
  <c r="Q4805" i="1"/>
  <c r="P4805" i="1"/>
  <c r="O4805" i="1"/>
  <c r="N4805" i="1"/>
  <c r="U4804" i="1"/>
  <c r="T4804" i="1"/>
  <c r="S4804" i="1"/>
  <c r="Q4804" i="1"/>
  <c r="P4804" i="1"/>
  <c r="O4804" i="1"/>
  <c r="N4804" i="1"/>
  <c r="U4803" i="1"/>
  <c r="T4803" i="1"/>
  <c r="S4803" i="1"/>
  <c r="Q4803" i="1"/>
  <c r="P4803" i="1"/>
  <c r="O4803" i="1"/>
  <c r="N4803" i="1"/>
  <c r="U4802" i="1"/>
  <c r="T4802" i="1"/>
  <c r="S4802" i="1"/>
  <c r="Q4802" i="1"/>
  <c r="P4802" i="1"/>
  <c r="O4802" i="1"/>
  <c r="N4802" i="1"/>
  <c r="U4801" i="1"/>
  <c r="T4801" i="1"/>
  <c r="S4801" i="1"/>
  <c r="Q4801" i="1"/>
  <c r="P4801" i="1"/>
  <c r="O4801" i="1"/>
  <c r="N4801" i="1"/>
  <c r="U4800" i="1"/>
  <c r="T4800" i="1"/>
  <c r="S4800" i="1"/>
  <c r="Q4800" i="1"/>
  <c r="P4800" i="1"/>
  <c r="O4800" i="1"/>
  <c r="N4800" i="1"/>
  <c r="U4799" i="1"/>
  <c r="T4799" i="1"/>
  <c r="S4799" i="1"/>
  <c r="Q4799" i="1"/>
  <c r="P4799" i="1"/>
  <c r="O4799" i="1"/>
  <c r="N4799" i="1"/>
  <c r="U4798" i="1"/>
  <c r="T4798" i="1"/>
  <c r="S4798" i="1"/>
  <c r="Q4798" i="1"/>
  <c r="P4798" i="1"/>
  <c r="O4798" i="1"/>
  <c r="N4798" i="1"/>
  <c r="U4797" i="1"/>
  <c r="T4797" i="1"/>
  <c r="S4797" i="1"/>
  <c r="Q4797" i="1"/>
  <c r="P4797" i="1"/>
  <c r="O4797" i="1"/>
  <c r="N4797" i="1"/>
  <c r="U4796" i="1"/>
  <c r="T4796" i="1"/>
  <c r="S4796" i="1"/>
  <c r="Q4796" i="1"/>
  <c r="P4796" i="1"/>
  <c r="O4796" i="1"/>
  <c r="N4796" i="1"/>
  <c r="U4795" i="1"/>
  <c r="T4795" i="1"/>
  <c r="S4795" i="1"/>
  <c r="Q4795" i="1"/>
  <c r="P4795" i="1"/>
  <c r="O4795" i="1"/>
  <c r="N4795" i="1"/>
  <c r="U4794" i="1"/>
  <c r="T4794" i="1"/>
  <c r="S4794" i="1"/>
  <c r="Q4794" i="1"/>
  <c r="P4794" i="1"/>
  <c r="O4794" i="1"/>
  <c r="N4794" i="1"/>
  <c r="U4793" i="1"/>
  <c r="T4793" i="1"/>
  <c r="S4793" i="1"/>
  <c r="Q4793" i="1"/>
  <c r="P4793" i="1"/>
  <c r="O4793" i="1"/>
  <c r="N4793" i="1"/>
  <c r="U4792" i="1"/>
  <c r="T4792" i="1"/>
  <c r="S4792" i="1"/>
  <c r="Q4792" i="1"/>
  <c r="P4792" i="1"/>
  <c r="O4792" i="1"/>
  <c r="N4792" i="1"/>
  <c r="U4791" i="1"/>
  <c r="T4791" i="1"/>
  <c r="S4791" i="1"/>
  <c r="Q4791" i="1"/>
  <c r="P4791" i="1"/>
  <c r="O4791" i="1"/>
  <c r="N4791" i="1"/>
  <c r="U4790" i="1"/>
  <c r="T4790" i="1"/>
  <c r="S4790" i="1"/>
  <c r="Q4790" i="1"/>
  <c r="P4790" i="1"/>
  <c r="O4790" i="1"/>
  <c r="N4790" i="1"/>
  <c r="U4789" i="1"/>
  <c r="T4789" i="1"/>
  <c r="S4789" i="1"/>
  <c r="Q4789" i="1"/>
  <c r="P4789" i="1"/>
  <c r="O4789" i="1"/>
  <c r="N4789" i="1"/>
  <c r="U4788" i="1"/>
  <c r="T4788" i="1"/>
  <c r="S4788" i="1"/>
  <c r="Q4788" i="1"/>
  <c r="P4788" i="1"/>
  <c r="O4788" i="1"/>
  <c r="N4788" i="1"/>
  <c r="U4787" i="1"/>
  <c r="T4787" i="1"/>
  <c r="S4787" i="1"/>
  <c r="Q4787" i="1"/>
  <c r="P4787" i="1"/>
  <c r="O4787" i="1"/>
  <c r="N4787" i="1"/>
  <c r="U4786" i="1"/>
  <c r="T4786" i="1"/>
  <c r="S4786" i="1"/>
  <c r="Q4786" i="1"/>
  <c r="P4786" i="1"/>
  <c r="O4786" i="1"/>
  <c r="N4786" i="1"/>
  <c r="U4785" i="1"/>
  <c r="T4785" i="1"/>
  <c r="S4785" i="1"/>
  <c r="Q4785" i="1"/>
  <c r="P4785" i="1"/>
  <c r="O4785" i="1"/>
  <c r="N4785" i="1"/>
  <c r="U4784" i="1"/>
  <c r="T4784" i="1"/>
  <c r="S4784" i="1"/>
  <c r="Q4784" i="1"/>
  <c r="P4784" i="1"/>
  <c r="O4784" i="1"/>
  <c r="N4784" i="1"/>
  <c r="U4783" i="1"/>
  <c r="T4783" i="1"/>
  <c r="S4783" i="1"/>
  <c r="Q4783" i="1"/>
  <c r="P4783" i="1"/>
  <c r="O4783" i="1"/>
  <c r="N4783" i="1"/>
  <c r="U4782" i="1"/>
  <c r="T4782" i="1"/>
  <c r="S4782" i="1"/>
  <c r="Q4782" i="1"/>
  <c r="P4782" i="1"/>
  <c r="O4782" i="1"/>
  <c r="N4782" i="1"/>
  <c r="U4781" i="1"/>
  <c r="T4781" i="1"/>
  <c r="S4781" i="1"/>
  <c r="Q4781" i="1"/>
  <c r="P4781" i="1"/>
  <c r="O4781" i="1"/>
  <c r="N4781" i="1"/>
  <c r="U4780" i="1"/>
  <c r="T4780" i="1"/>
  <c r="S4780" i="1"/>
  <c r="Q4780" i="1"/>
  <c r="P4780" i="1"/>
  <c r="O4780" i="1"/>
  <c r="N4780" i="1"/>
  <c r="U4779" i="1"/>
  <c r="T4779" i="1"/>
  <c r="S4779" i="1"/>
  <c r="Q4779" i="1"/>
  <c r="P4779" i="1"/>
  <c r="O4779" i="1"/>
  <c r="N4779" i="1"/>
  <c r="U4778" i="1"/>
  <c r="T4778" i="1"/>
  <c r="S4778" i="1"/>
  <c r="Q4778" i="1"/>
  <c r="P4778" i="1"/>
  <c r="O4778" i="1"/>
  <c r="N4778" i="1"/>
  <c r="U4777" i="1"/>
  <c r="T4777" i="1"/>
  <c r="S4777" i="1"/>
  <c r="Q4777" i="1"/>
  <c r="P4777" i="1"/>
  <c r="O4777" i="1"/>
  <c r="N4777" i="1"/>
  <c r="U4776" i="1"/>
  <c r="T4776" i="1"/>
  <c r="S4776" i="1"/>
  <c r="Q4776" i="1"/>
  <c r="P4776" i="1"/>
  <c r="O4776" i="1"/>
  <c r="N4776" i="1"/>
  <c r="U4775" i="1"/>
  <c r="T4775" i="1"/>
  <c r="S4775" i="1"/>
  <c r="Q4775" i="1"/>
  <c r="P4775" i="1"/>
  <c r="O4775" i="1"/>
  <c r="N4775" i="1"/>
  <c r="U4774" i="1"/>
  <c r="T4774" i="1"/>
  <c r="S4774" i="1"/>
  <c r="Q4774" i="1"/>
  <c r="P4774" i="1"/>
  <c r="O4774" i="1"/>
  <c r="N4774" i="1"/>
  <c r="U4773" i="1"/>
  <c r="T4773" i="1"/>
  <c r="S4773" i="1"/>
  <c r="Q4773" i="1"/>
  <c r="P4773" i="1"/>
  <c r="O4773" i="1"/>
  <c r="N4773" i="1"/>
  <c r="U4772" i="1"/>
  <c r="T4772" i="1"/>
  <c r="S4772" i="1"/>
  <c r="Q4772" i="1"/>
  <c r="P4772" i="1"/>
  <c r="O4772" i="1"/>
  <c r="N4772" i="1"/>
  <c r="U4771" i="1"/>
  <c r="T4771" i="1"/>
  <c r="S4771" i="1"/>
  <c r="Q4771" i="1"/>
  <c r="P4771" i="1"/>
  <c r="O4771" i="1"/>
  <c r="N4771" i="1"/>
  <c r="U4770" i="1"/>
  <c r="T4770" i="1"/>
  <c r="S4770" i="1"/>
  <c r="Q4770" i="1"/>
  <c r="P4770" i="1"/>
  <c r="O4770" i="1"/>
  <c r="N4770" i="1"/>
  <c r="U4769" i="1"/>
  <c r="T4769" i="1"/>
  <c r="S4769" i="1"/>
  <c r="Q4769" i="1"/>
  <c r="P4769" i="1"/>
  <c r="O4769" i="1"/>
  <c r="N4769" i="1"/>
  <c r="U4768" i="1"/>
  <c r="T4768" i="1"/>
  <c r="S4768" i="1"/>
  <c r="Q4768" i="1"/>
  <c r="P4768" i="1"/>
  <c r="O4768" i="1"/>
  <c r="N4768" i="1"/>
  <c r="U4767" i="1"/>
  <c r="T4767" i="1"/>
  <c r="S4767" i="1"/>
  <c r="Q4767" i="1"/>
  <c r="P4767" i="1"/>
  <c r="O4767" i="1"/>
  <c r="N4767" i="1"/>
  <c r="U4766" i="1"/>
  <c r="T4766" i="1"/>
  <c r="S4766" i="1"/>
  <c r="Q4766" i="1"/>
  <c r="P4766" i="1"/>
  <c r="O4766" i="1"/>
  <c r="N4766" i="1"/>
  <c r="U4765" i="1"/>
  <c r="T4765" i="1"/>
  <c r="S4765" i="1"/>
  <c r="Q4765" i="1"/>
  <c r="P4765" i="1"/>
  <c r="O4765" i="1"/>
  <c r="N4765" i="1"/>
  <c r="U4764" i="1"/>
  <c r="T4764" i="1"/>
  <c r="S4764" i="1"/>
  <c r="Q4764" i="1"/>
  <c r="P4764" i="1"/>
  <c r="O4764" i="1"/>
  <c r="N4764" i="1"/>
  <c r="U4763" i="1"/>
  <c r="T4763" i="1"/>
  <c r="S4763" i="1"/>
  <c r="Q4763" i="1"/>
  <c r="P4763" i="1"/>
  <c r="O4763" i="1"/>
  <c r="N4763" i="1"/>
  <c r="U4762" i="1"/>
  <c r="T4762" i="1"/>
  <c r="S4762" i="1"/>
  <c r="Q4762" i="1"/>
  <c r="P4762" i="1"/>
  <c r="O4762" i="1"/>
  <c r="N4762" i="1"/>
  <c r="U4761" i="1"/>
  <c r="T4761" i="1"/>
  <c r="S4761" i="1"/>
  <c r="Q4761" i="1"/>
  <c r="P4761" i="1"/>
  <c r="O4761" i="1"/>
  <c r="N4761" i="1"/>
  <c r="U4760" i="1"/>
  <c r="T4760" i="1"/>
  <c r="S4760" i="1"/>
  <c r="Q4760" i="1"/>
  <c r="P4760" i="1"/>
  <c r="O4760" i="1"/>
  <c r="N4760" i="1"/>
  <c r="U4759" i="1"/>
  <c r="T4759" i="1"/>
  <c r="S4759" i="1"/>
  <c r="Q4759" i="1"/>
  <c r="P4759" i="1"/>
  <c r="O4759" i="1"/>
  <c r="N4759" i="1"/>
  <c r="U4758" i="1"/>
  <c r="T4758" i="1"/>
  <c r="S4758" i="1"/>
  <c r="Q4758" i="1"/>
  <c r="P4758" i="1"/>
  <c r="O4758" i="1"/>
  <c r="N4758" i="1"/>
  <c r="U4757" i="1"/>
  <c r="T4757" i="1"/>
  <c r="S4757" i="1"/>
  <c r="Q4757" i="1"/>
  <c r="P4757" i="1"/>
  <c r="O4757" i="1"/>
  <c r="N4757" i="1"/>
  <c r="U4756" i="1"/>
  <c r="T4756" i="1"/>
  <c r="S4756" i="1"/>
  <c r="Q4756" i="1"/>
  <c r="P4756" i="1"/>
  <c r="O4756" i="1"/>
  <c r="N4756" i="1"/>
  <c r="U4755" i="1"/>
  <c r="T4755" i="1"/>
  <c r="S4755" i="1"/>
  <c r="Q4755" i="1"/>
  <c r="P4755" i="1"/>
  <c r="O4755" i="1"/>
  <c r="N4755" i="1"/>
  <c r="U4754" i="1"/>
  <c r="T4754" i="1"/>
  <c r="S4754" i="1"/>
  <c r="Q4754" i="1"/>
  <c r="P4754" i="1"/>
  <c r="O4754" i="1"/>
  <c r="N4754" i="1"/>
  <c r="U4753" i="1"/>
  <c r="T4753" i="1"/>
  <c r="S4753" i="1"/>
  <c r="Q4753" i="1"/>
  <c r="P4753" i="1"/>
  <c r="O4753" i="1"/>
  <c r="N4753" i="1"/>
  <c r="U4752" i="1"/>
  <c r="T4752" i="1"/>
  <c r="S4752" i="1"/>
  <c r="Q4752" i="1"/>
  <c r="P4752" i="1"/>
  <c r="O4752" i="1"/>
  <c r="N4752" i="1"/>
  <c r="U4751" i="1"/>
  <c r="T4751" i="1"/>
  <c r="S4751" i="1"/>
  <c r="Q4751" i="1"/>
  <c r="P4751" i="1"/>
  <c r="O4751" i="1"/>
  <c r="N4751" i="1"/>
  <c r="U4750" i="1"/>
  <c r="T4750" i="1"/>
  <c r="S4750" i="1"/>
  <c r="Q4750" i="1"/>
  <c r="P4750" i="1"/>
  <c r="O4750" i="1"/>
  <c r="N4750" i="1"/>
  <c r="U4749" i="1"/>
  <c r="T4749" i="1"/>
  <c r="S4749" i="1"/>
  <c r="Q4749" i="1"/>
  <c r="P4749" i="1"/>
  <c r="O4749" i="1"/>
  <c r="N4749" i="1"/>
  <c r="U4748" i="1"/>
  <c r="T4748" i="1"/>
  <c r="S4748" i="1"/>
  <c r="Q4748" i="1"/>
  <c r="P4748" i="1"/>
  <c r="O4748" i="1"/>
  <c r="N4748" i="1"/>
  <c r="U4747" i="1"/>
  <c r="T4747" i="1"/>
  <c r="S4747" i="1"/>
  <c r="Q4747" i="1"/>
  <c r="P4747" i="1"/>
  <c r="O4747" i="1"/>
  <c r="N4747" i="1"/>
  <c r="U4746" i="1"/>
  <c r="T4746" i="1"/>
  <c r="S4746" i="1"/>
  <c r="Q4746" i="1"/>
  <c r="P4746" i="1"/>
  <c r="O4746" i="1"/>
  <c r="N4746" i="1"/>
  <c r="U4745" i="1"/>
  <c r="T4745" i="1"/>
  <c r="S4745" i="1"/>
  <c r="Q4745" i="1"/>
  <c r="P4745" i="1"/>
  <c r="O4745" i="1"/>
  <c r="N4745" i="1"/>
  <c r="U4744" i="1"/>
  <c r="T4744" i="1"/>
  <c r="S4744" i="1"/>
  <c r="Q4744" i="1"/>
  <c r="P4744" i="1"/>
  <c r="O4744" i="1"/>
  <c r="N4744" i="1"/>
  <c r="U4743" i="1"/>
  <c r="T4743" i="1"/>
  <c r="S4743" i="1"/>
  <c r="Q4743" i="1"/>
  <c r="P4743" i="1"/>
  <c r="O4743" i="1"/>
  <c r="N4743" i="1"/>
  <c r="U4742" i="1"/>
  <c r="T4742" i="1"/>
  <c r="S4742" i="1"/>
  <c r="Q4742" i="1"/>
  <c r="P4742" i="1"/>
  <c r="O4742" i="1"/>
  <c r="N4742" i="1"/>
  <c r="U4741" i="1"/>
  <c r="T4741" i="1"/>
  <c r="S4741" i="1"/>
  <c r="Q4741" i="1"/>
  <c r="P4741" i="1"/>
  <c r="O4741" i="1"/>
  <c r="N4741" i="1"/>
  <c r="U4740" i="1"/>
  <c r="T4740" i="1"/>
  <c r="S4740" i="1"/>
  <c r="Q4740" i="1"/>
  <c r="P4740" i="1"/>
  <c r="O4740" i="1"/>
  <c r="N4740" i="1"/>
  <c r="U4739" i="1"/>
  <c r="T4739" i="1"/>
  <c r="S4739" i="1"/>
  <c r="Q4739" i="1"/>
  <c r="P4739" i="1"/>
  <c r="O4739" i="1"/>
  <c r="N4739" i="1"/>
  <c r="U4738" i="1"/>
  <c r="T4738" i="1"/>
  <c r="S4738" i="1"/>
  <c r="Q4738" i="1"/>
  <c r="P4738" i="1"/>
  <c r="O4738" i="1"/>
  <c r="N4738" i="1"/>
  <c r="U4737" i="1"/>
  <c r="T4737" i="1"/>
  <c r="S4737" i="1"/>
  <c r="Q4737" i="1"/>
  <c r="P4737" i="1"/>
  <c r="O4737" i="1"/>
  <c r="N4737" i="1"/>
  <c r="U4736" i="1"/>
  <c r="T4736" i="1"/>
  <c r="S4736" i="1"/>
  <c r="Q4736" i="1"/>
  <c r="P4736" i="1"/>
  <c r="O4736" i="1"/>
  <c r="N4736" i="1"/>
  <c r="U4735" i="1"/>
  <c r="T4735" i="1"/>
  <c r="S4735" i="1"/>
  <c r="Q4735" i="1"/>
  <c r="P4735" i="1"/>
  <c r="O4735" i="1"/>
  <c r="N4735" i="1"/>
  <c r="U4734" i="1"/>
  <c r="T4734" i="1"/>
  <c r="S4734" i="1"/>
  <c r="Q4734" i="1"/>
  <c r="P4734" i="1"/>
  <c r="O4734" i="1"/>
  <c r="N4734" i="1"/>
  <c r="U4733" i="1"/>
  <c r="T4733" i="1"/>
  <c r="S4733" i="1"/>
  <c r="Q4733" i="1"/>
  <c r="P4733" i="1"/>
  <c r="O4733" i="1"/>
  <c r="N4733" i="1"/>
  <c r="U4732" i="1"/>
  <c r="T4732" i="1"/>
  <c r="S4732" i="1"/>
  <c r="Q4732" i="1"/>
  <c r="P4732" i="1"/>
  <c r="O4732" i="1"/>
  <c r="N4732" i="1"/>
  <c r="U4731" i="1"/>
  <c r="T4731" i="1"/>
  <c r="S4731" i="1"/>
  <c r="Q4731" i="1"/>
  <c r="P4731" i="1"/>
  <c r="O4731" i="1"/>
  <c r="N4731" i="1"/>
  <c r="U4730" i="1"/>
  <c r="T4730" i="1"/>
  <c r="S4730" i="1"/>
  <c r="Q4730" i="1"/>
  <c r="P4730" i="1"/>
  <c r="O4730" i="1"/>
  <c r="N4730" i="1"/>
  <c r="U4729" i="1"/>
  <c r="T4729" i="1"/>
  <c r="S4729" i="1"/>
  <c r="Q4729" i="1"/>
  <c r="P4729" i="1"/>
  <c r="O4729" i="1"/>
  <c r="N4729" i="1"/>
  <c r="U4728" i="1"/>
  <c r="T4728" i="1"/>
  <c r="S4728" i="1"/>
  <c r="Q4728" i="1"/>
  <c r="P4728" i="1"/>
  <c r="O4728" i="1"/>
  <c r="N4728" i="1"/>
  <c r="U4727" i="1"/>
  <c r="T4727" i="1"/>
  <c r="S4727" i="1"/>
  <c r="Q4727" i="1"/>
  <c r="P4727" i="1"/>
  <c r="O4727" i="1"/>
  <c r="N4727" i="1"/>
  <c r="U4726" i="1"/>
  <c r="T4726" i="1"/>
  <c r="S4726" i="1"/>
  <c r="Q4726" i="1"/>
  <c r="P4726" i="1"/>
  <c r="O4726" i="1"/>
  <c r="N4726" i="1"/>
  <c r="U4725" i="1"/>
  <c r="T4725" i="1"/>
  <c r="S4725" i="1"/>
  <c r="Q4725" i="1"/>
  <c r="P4725" i="1"/>
  <c r="O4725" i="1"/>
  <c r="N4725" i="1"/>
  <c r="U4724" i="1"/>
  <c r="T4724" i="1"/>
  <c r="S4724" i="1"/>
  <c r="Q4724" i="1"/>
  <c r="P4724" i="1"/>
  <c r="O4724" i="1"/>
  <c r="N4724" i="1"/>
  <c r="U4723" i="1"/>
  <c r="T4723" i="1"/>
  <c r="S4723" i="1"/>
  <c r="Q4723" i="1"/>
  <c r="P4723" i="1"/>
  <c r="O4723" i="1"/>
  <c r="N4723" i="1"/>
  <c r="U4722" i="1"/>
  <c r="T4722" i="1"/>
  <c r="S4722" i="1"/>
  <c r="Q4722" i="1"/>
  <c r="P4722" i="1"/>
  <c r="O4722" i="1"/>
  <c r="N4722" i="1"/>
  <c r="U4721" i="1"/>
  <c r="T4721" i="1"/>
  <c r="S4721" i="1"/>
  <c r="Q4721" i="1"/>
  <c r="P4721" i="1"/>
  <c r="O4721" i="1"/>
  <c r="N4721" i="1"/>
  <c r="U4720" i="1"/>
  <c r="T4720" i="1"/>
  <c r="S4720" i="1"/>
  <c r="Q4720" i="1"/>
  <c r="P4720" i="1"/>
  <c r="O4720" i="1"/>
  <c r="N4720" i="1"/>
  <c r="U4719" i="1"/>
  <c r="T4719" i="1"/>
  <c r="S4719" i="1"/>
  <c r="Q4719" i="1"/>
  <c r="P4719" i="1"/>
  <c r="O4719" i="1"/>
  <c r="N4719" i="1"/>
  <c r="U4718" i="1"/>
  <c r="T4718" i="1"/>
  <c r="S4718" i="1"/>
  <c r="Q4718" i="1"/>
  <c r="P4718" i="1"/>
  <c r="O4718" i="1"/>
  <c r="N4718" i="1"/>
  <c r="U4717" i="1"/>
  <c r="T4717" i="1"/>
  <c r="S4717" i="1"/>
  <c r="Q4717" i="1"/>
  <c r="P4717" i="1"/>
  <c r="O4717" i="1"/>
  <c r="N4717" i="1"/>
  <c r="U4716" i="1"/>
  <c r="T4716" i="1"/>
  <c r="S4716" i="1"/>
  <c r="Q4716" i="1"/>
  <c r="P4716" i="1"/>
  <c r="O4716" i="1"/>
  <c r="N4716" i="1"/>
  <c r="U4715" i="1"/>
  <c r="T4715" i="1"/>
  <c r="S4715" i="1"/>
  <c r="Q4715" i="1"/>
  <c r="P4715" i="1"/>
  <c r="O4715" i="1"/>
  <c r="N4715" i="1"/>
  <c r="U4714" i="1"/>
  <c r="T4714" i="1"/>
  <c r="S4714" i="1"/>
  <c r="Q4714" i="1"/>
  <c r="P4714" i="1"/>
  <c r="O4714" i="1"/>
  <c r="N4714" i="1"/>
  <c r="U4713" i="1"/>
  <c r="T4713" i="1"/>
  <c r="S4713" i="1"/>
  <c r="Q4713" i="1"/>
  <c r="P4713" i="1"/>
  <c r="O4713" i="1"/>
  <c r="N4713" i="1"/>
  <c r="U4712" i="1"/>
  <c r="T4712" i="1"/>
  <c r="S4712" i="1"/>
  <c r="Q4712" i="1"/>
  <c r="P4712" i="1"/>
  <c r="O4712" i="1"/>
  <c r="N4712" i="1"/>
  <c r="U4711" i="1"/>
  <c r="T4711" i="1"/>
  <c r="S4711" i="1"/>
  <c r="Q4711" i="1"/>
  <c r="P4711" i="1"/>
  <c r="O4711" i="1"/>
  <c r="N4711" i="1"/>
  <c r="U4710" i="1"/>
  <c r="T4710" i="1"/>
  <c r="S4710" i="1"/>
  <c r="Q4710" i="1"/>
  <c r="P4710" i="1"/>
  <c r="O4710" i="1"/>
  <c r="N4710" i="1"/>
  <c r="U4709" i="1"/>
  <c r="T4709" i="1"/>
  <c r="S4709" i="1"/>
  <c r="Q4709" i="1"/>
  <c r="P4709" i="1"/>
  <c r="O4709" i="1"/>
  <c r="N4709" i="1"/>
  <c r="U4708" i="1"/>
  <c r="T4708" i="1"/>
  <c r="S4708" i="1"/>
  <c r="Q4708" i="1"/>
  <c r="P4708" i="1"/>
  <c r="O4708" i="1"/>
  <c r="N4708" i="1"/>
  <c r="U4707" i="1"/>
  <c r="T4707" i="1"/>
  <c r="S4707" i="1"/>
  <c r="Q4707" i="1"/>
  <c r="P4707" i="1"/>
  <c r="O4707" i="1"/>
  <c r="N4707" i="1"/>
  <c r="U4706" i="1"/>
  <c r="T4706" i="1"/>
  <c r="S4706" i="1"/>
  <c r="Q4706" i="1"/>
  <c r="P4706" i="1"/>
  <c r="O4706" i="1"/>
  <c r="N4706" i="1"/>
  <c r="U4705" i="1"/>
  <c r="T4705" i="1"/>
  <c r="S4705" i="1"/>
  <c r="Q4705" i="1"/>
  <c r="P4705" i="1"/>
  <c r="O4705" i="1"/>
  <c r="N4705" i="1"/>
  <c r="U4704" i="1"/>
  <c r="T4704" i="1"/>
  <c r="S4704" i="1"/>
  <c r="Q4704" i="1"/>
  <c r="P4704" i="1"/>
  <c r="O4704" i="1"/>
  <c r="N4704" i="1"/>
  <c r="U4703" i="1"/>
  <c r="T4703" i="1"/>
  <c r="S4703" i="1"/>
  <c r="Q4703" i="1"/>
  <c r="P4703" i="1"/>
  <c r="O4703" i="1"/>
  <c r="N4703" i="1"/>
  <c r="U4702" i="1"/>
  <c r="T4702" i="1"/>
  <c r="S4702" i="1"/>
  <c r="Q4702" i="1"/>
  <c r="P4702" i="1"/>
  <c r="O4702" i="1"/>
  <c r="N4702" i="1"/>
  <c r="U4701" i="1"/>
  <c r="T4701" i="1"/>
  <c r="S4701" i="1"/>
  <c r="Q4701" i="1"/>
  <c r="P4701" i="1"/>
  <c r="O4701" i="1"/>
  <c r="N4701" i="1"/>
  <c r="U4700" i="1"/>
  <c r="T4700" i="1"/>
  <c r="S4700" i="1"/>
  <c r="Q4700" i="1"/>
  <c r="P4700" i="1"/>
  <c r="O4700" i="1"/>
  <c r="N4700" i="1"/>
  <c r="U4699" i="1"/>
  <c r="T4699" i="1"/>
  <c r="S4699" i="1"/>
  <c r="Q4699" i="1"/>
  <c r="P4699" i="1"/>
  <c r="O4699" i="1"/>
  <c r="N4699" i="1"/>
  <c r="U4698" i="1"/>
  <c r="T4698" i="1"/>
  <c r="S4698" i="1"/>
  <c r="Q4698" i="1"/>
  <c r="P4698" i="1"/>
  <c r="O4698" i="1"/>
  <c r="N4698" i="1"/>
  <c r="U4697" i="1"/>
  <c r="T4697" i="1"/>
  <c r="S4697" i="1"/>
  <c r="Q4697" i="1"/>
  <c r="P4697" i="1"/>
  <c r="O4697" i="1"/>
  <c r="N4697" i="1"/>
  <c r="U4696" i="1"/>
  <c r="T4696" i="1"/>
  <c r="S4696" i="1"/>
  <c r="Q4696" i="1"/>
  <c r="P4696" i="1"/>
  <c r="O4696" i="1"/>
  <c r="N4696" i="1"/>
  <c r="U4695" i="1"/>
  <c r="T4695" i="1"/>
  <c r="S4695" i="1"/>
  <c r="Q4695" i="1"/>
  <c r="P4695" i="1"/>
  <c r="O4695" i="1"/>
  <c r="N4695" i="1"/>
  <c r="U4694" i="1"/>
  <c r="T4694" i="1"/>
  <c r="S4694" i="1"/>
  <c r="Q4694" i="1"/>
  <c r="P4694" i="1"/>
  <c r="O4694" i="1"/>
  <c r="N4694" i="1"/>
  <c r="U4693" i="1"/>
  <c r="T4693" i="1"/>
  <c r="S4693" i="1"/>
  <c r="Q4693" i="1"/>
  <c r="P4693" i="1"/>
  <c r="O4693" i="1"/>
  <c r="N4693" i="1"/>
  <c r="U4692" i="1"/>
  <c r="T4692" i="1"/>
  <c r="S4692" i="1"/>
  <c r="Q4692" i="1"/>
  <c r="P4692" i="1"/>
  <c r="O4692" i="1"/>
  <c r="N4692" i="1"/>
  <c r="U4691" i="1"/>
  <c r="T4691" i="1"/>
  <c r="S4691" i="1"/>
  <c r="Q4691" i="1"/>
  <c r="P4691" i="1"/>
  <c r="O4691" i="1"/>
  <c r="N4691" i="1"/>
  <c r="U4690" i="1"/>
  <c r="T4690" i="1"/>
  <c r="S4690" i="1"/>
  <c r="Q4690" i="1"/>
  <c r="P4690" i="1"/>
  <c r="O4690" i="1"/>
  <c r="N4690" i="1"/>
  <c r="U4689" i="1"/>
  <c r="T4689" i="1"/>
  <c r="S4689" i="1"/>
  <c r="Q4689" i="1"/>
  <c r="P4689" i="1"/>
  <c r="O4689" i="1"/>
  <c r="N4689" i="1"/>
  <c r="U4688" i="1"/>
  <c r="T4688" i="1"/>
  <c r="S4688" i="1"/>
  <c r="Q4688" i="1"/>
  <c r="P4688" i="1"/>
  <c r="O4688" i="1"/>
  <c r="N4688" i="1"/>
  <c r="U4687" i="1"/>
  <c r="T4687" i="1"/>
  <c r="S4687" i="1"/>
  <c r="Q4687" i="1"/>
  <c r="P4687" i="1"/>
  <c r="O4687" i="1"/>
  <c r="N4687" i="1"/>
  <c r="U4686" i="1"/>
  <c r="T4686" i="1"/>
  <c r="S4686" i="1"/>
  <c r="Q4686" i="1"/>
  <c r="P4686" i="1"/>
  <c r="O4686" i="1"/>
  <c r="N4686" i="1"/>
  <c r="U4685" i="1"/>
  <c r="T4685" i="1"/>
  <c r="S4685" i="1"/>
  <c r="Q4685" i="1"/>
  <c r="P4685" i="1"/>
  <c r="O4685" i="1"/>
  <c r="N4685" i="1"/>
  <c r="U4684" i="1"/>
  <c r="T4684" i="1"/>
  <c r="S4684" i="1"/>
  <c r="Q4684" i="1"/>
  <c r="P4684" i="1"/>
  <c r="O4684" i="1"/>
  <c r="N4684" i="1"/>
  <c r="U4683" i="1"/>
  <c r="T4683" i="1"/>
  <c r="S4683" i="1"/>
  <c r="Q4683" i="1"/>
  <c r="P4683" i="1"/>
  <c r="O4683" i="1"/>
  <c r="N4683" i="1"/>
  <c r="U4682" i="1"/>
  <c r="T4682" i="1"/>
  <c r="S4682" i="1"/>
  <c r="Q4682" i="1"/>
  <c r="P4682" i="1"/>
  <c r="O4682" i="1"/>
  <c r="N4682" i="1"/>
  <c r="U4681" i="1"/>
  <c r="T4681" i="1"/>
  <c r="S4681" i="1"/>
  <c r="Q4681" i="1"/>
  <c r="P4681" i="1"/>
  <c r="O4681" i="1"/>
  <c r="N4681" i="1"/>
  <c r="U4680" i="1"/>
  <c r="T4680" i="1"/>
  <c r="S4680" i="1"/>
  <c r="Q4680" i="1"/>
  <c r="P4680" i="1"/>
  <c r="O4680" i="1"/>
  <c r="N4680" i="1"/>
  <c r="U4679" i="1"/>
  <c r="T4679" i="1"/>
  <c r="S4679" i="1"/>
  <c r="Q4679" i="1"/>
  <c r="P4679" i="1"/>
  <c r="O4679" i="1"/>
  <c r="N4679" i="1"/>
  <c r="U4678" i="1"/>
  <c r="T4678" i="1"/>
  <c r="S4678" i="1"/>
  <c r="Q4678" i="1"/>
  <c r="P4678" i="1"/>
  <c r="O4678" i="1"/>
  <c r="N4678" i="1"/>
  <c r="U4677" i="1"/>
  <c r="T4677" i="1"/>
  <c r="S4677" i="1"/>
  <c r="Q4677" i="1"/>
  <c r="P4677" i="1"/>
  <c r="O4677" i="1"/>
  <c r="N4677" i="1"/>
  <c r="U4676" i="1"/>
  <c r="T4676" i="1"/>
  <c r="S4676" i="1"/>
  <c r="Q4676" i="1"/>
  <c r="P4676" i="1"/>
  <c r="O4676" i="1"/>
  <c r="N4676" i="1"/>
  <c r="U4675" i="1"/>
  <c r="T4675" i="1"/>
  <c r="S4675" i="1"/>
  <c r="Q4675" i="1"/>
  <c r="P4675" i="1"/>
  <c r="O4675" i="1"/>
  <c r="N4675" i="1"/>
  <c r="U4674" i="1"/>
  <c r="T4674" i="1"/>
  <c r="S4674" i="1"/>
  <c r="Q4674" i="1"/>
  <c r="P4674" i="1"/>
  <c r="O4674" i="1"/>
  <c r="N4674" i="1"/>
  <c r="U4673" i="1"/>
  <c r="T4673" i="1"/>
  <c r="S4673" i="1"/>
  <c r="Q4673" i="1"/>
  <c r="P4673" i="1"/>
  <c r="O4673" i="1"/>
  <c r="N4673" i="1"/>
  <c r="U4672" i="1"/>
  <c r="T4672" i="1"/>
  <c r="S4672" i="1"/>
  <c r="Q4672" i="1"/>
  <c r="P4672" i="1"/>
  <c r="O4672" i="1"/>
  <c r="N4672" i="1"/>
  <c r="U4671" i="1"/>
  <c r="T4671" i="1"/>
  <c r="S4671" i="1"/>
  <c r="Q4671" i="1"/>
  <c r="P4671" i="1"/>
  <c r="O4671" i="1"/>
  <c r="N4671" i="1"/>
  <c r="U4670" i="1"/>
  <c r="T4670" i="1"/>
  <c r="S4670" i="1"/>
  <c r="Q4670" i="1"/>
  <c r="P4670" i="1"/>
  <c r="O4670" i="1"/>
  <c r="N4670" i="1"/>
  <c r="U4669" i="1"/>
  <c r="T4669" i="1"/>
  <c r="S4669" i="1"/>
  <c r="Q4669" i="1"/>
  <c r="P4669" i="1"/>
  <c r="O4669" i="1"/>
  <c r="N4669" i="1"/>
  <c r="U4668" i="1"/>
  <c r="T4668" i="1"/>
  <c r="S4668" i="1"/>
  <c r="Q4668" i="1"/>
  <c r="P4668" i="1"/>
  <c r="O4668" i="1"/>
  <c r="N4668" i="1"/>
  <c r="U4667" i="1"/>
  <c r="T4667" i="1"/>
  <c r="S4667" i="1"/>
  <c r="Q4667" i="1"/>
  <c r="P4667" i="1"/>
  <c r="O4667" i="1"/>
  <c r="N4667" i="1"/>
  <c r="U4666" i="1"/>
  <c r="T4666" i="1"/>
  <c r="S4666" i="1"/>
  <c r="Q4666" i="1"/>
  <c r="P4666" i="1"/>
  <c r="O4666" i="1"/>
  <c r="N4666" i="1"/>
  <c r="U4665" i="1"/>
  <c r="T4665" i="1"/>
  <c r="S4665" i="1"/>
  <c r="Q4665" i="1"/>
  <c r="P4665" i="1"/>
  <c r="O4665" i="1"/>
  <c r="N4665" i="1"/>
  <c r="U4664" i="1"/>
  <c r="T4664" i="1"/>
  <c r="S4664" i="1"/>
  <c r="Q4664" i="1"/>
  <c r="P4664" i="1"/>
  <c r="O4664" i="1"/>
  <c r="N4664" i="1"/>
  <c r="U4663" i="1"/>
  <c r="T4663" i="1"/>
  <c r="S4663" i="1"/>
  <c r="Q4663" i="1"/>
  <c r="P4663" i="1"/>
  <c r="O4663" i="1"/>
  <c r="N4663" i="1"/>
  <c r="U4662" i="1"/>
  <c r="T4662" i="1"/>
  <c r="S4662" i="1"/>
  <c r="Q4662" i="1"/>
  <c r="P4662" i="1"/>
  <c r="O4662" i="1"/>
  <c r="N4662" i="1"/>
  <c r="U4661" i="1"/>
  <c r="T4661" i="1"/>
  <c r="S4661" i="1"/>
  <c r="Q4661" i="1"/>
  <c r="P4661" i="1"/>
  <c r="O4661" i="1"/>
  <c r="N4661" i="1"/>
  <c r="U4660" i="1"/>
  <c r="T4660" i="1"/>
  <c r="S4660" i="1"/>
  <c r="Q4660" i="1"/>
  <c r="P4660" i="1"/>
  <c r="O4660" i="1"/>
  <c r="N4660" i="1"/>
  <c r="U4659" i="1"/>
  <c r="T4659" i="1"/>
  <c r="S4659" i="1"/>
  <c r="Q4659" i="1"/>
  <c r="P4659" i="1"/>
  <c r="O4659" i="1"/>
  <c r="N4659" i="1"/>
  <c r="U4658" i="1"/>
  <c r="T4658" i="1"/>
  <c r="S4658" i="1"/>
  <c r="Q4658" i="1"/>
  <c r="P4658" i="1"/>
  <c r="O4658" i="1"/>
  <c r="N4658" i="1"/>
  <c r="U4657" i="1"/>
  <c r="T4657" i="1"/>
  <c r="S4657" i="1"/>
  <c r="Q4657" i="1"/>
  <c r="P4657" i="1"/>
  <c r="O4657" i="1"/>
  <c r="N4657" i="1"/>
  <c r="U4656" i="1"/>
  <c r="T4656" i="1"/>
  <c r="S4656" i="1"/>
  <c r="Q4656" i="1"/>
  <c r="P4656" i="1"/>
  <c r="O4656" i="1"/>
  <c r="N4656" i="1"/>
  <c r="U4655" i="1"/>
  <c r="T4655" i="1"/>
  <c r="S4655" i="1"/>
  <c r="Q4655" i="1"/>
  <c r="P4655" i="1"/>
  <c r="O4655" i="1"/>
  <c r="N4655" i="1"/>
  <c r="U4654" i="1"/>
  <c r="T4654" i="1"/>
  <c r="S4654" i="1"/>
  <c r="Q4654" i="1"/>
  <c r="P4654" i="1"/>
  <c r="O4654" i="1"/>
  <c r="N4654" i="1"/>
  <c r="U4653" i="1"/>
  <c r="T4653" i="1"/>
  <c r="S4653" i="1"/>
  <c r="Q4653" i="1"/>
  <c r="P4653" i="1"/>
  <c r="O4653" i="1"/>
  <c r="N4653" i="1"/>
  <c r="U4652" i="1"/>
  <c r="T4652" i="1"/>
  <c r="S4652" i="1"/>
  <c r="Q4652" i="1"/>
  <c r="P4652" i="1"/>
  <c r="O4652" i="1"/>
  <c r="N4652" i="1"/>
  <c r="U4651" i="1"/>
  <c r="T4651" i="1"/>
  <c r="S4651" i="1"/>
  <c r="Q4651" i="1"/>
  <c r="P4651" i="1"/>
  <c r="O4651" i="1"/>
  <c r="N4651" i="1"/>
  <c r="U4650" i="1"/>
  <c r="T4650" i="1"/>
  <c r="S4650" i="1"/>
  <c r="Q4650" i="1"/>
  <c r="P4650" i="1"/>
  <c r="O4650" i="1"/>
  <c r="N4650" i="1"/>
  <c r="U4649" i="1"/>
  <c r="T4649" i="1"/>
  <c r="S4649" i="1"/>
  <c r="Q4649" i="1"/>
  <c r="P4649" i="1"/>
  <c r="O4649" i="1"/>
  <c r="N4649" i="1"/>
  <c r="U4648" i="1"/>
  <c r="T4648" i="1"/>
  <c r="S4648" i="1"/>
  <c r="Q4648" i="1"/>
  <c r="P4648" i="1"/>
  <c r="O4648" i="1"/>
  <c r="N4648" i="1"/>
  <c r="U4647" i="1"/>
  <c r="T4647" i="1"/>
  <c r="S4647" i="1"/>
  <c r="Q4647" i="1"/>
  <c r="P4647" i="1"/>
  <c r="O4647" i="1"/>
  <c r="N4647" i="1"/>
  <c r="U4646" i="1"/>
  <c r="T4646" i="1"/>
  <c r="S4646" i="1"/>
  <c r="Q4646" i="1"/>
  <c r="P4646" i="1"/>
  <c r="O4646" i="1"/>
  <c r="N4646" i="1"/>
  <c r="U4645" i="1"/>
  <c r="T4645" i="1"/>
  <c r="S4645" i="1"/>
  <c r="Q4645" i="1"/>
  <c r="P4645" i="1"/>
  <c r="O4645" i="1"/>
  <c r="N4645" i="1"/>
  <c r="U4644" i="1"/>
  <c r="T4644" i="1"/>
  <c r="S4644" i="1"/>
  <c r="Q4644" i="1"/>
  <c r="P4644" i="1"/>
  <c r="O4644" i="1"/>
  <c r="N4644" i="1"/>
  <c r="U4643" i="1"/>
  <c r="T4643" i="1"/>
  <c r="S4643" i="1"/>
  <c r="Q4643" i="1"/>
  <c r="P4643" i="1"/>
  <c r="O4643" i="1"/>
  <c r="N4643" i="1"/>
  <c r="U4642" i="1"/>
  <c r="T4642" i="1"/>
  <c r="S4642" i="1"/>
  <c r="Q4642" i="1"/>
  <c r="P4642" i="1"/>
  <c r="O4642" i="1"/>
  <c r="N4642" i="1"/>
  <c r="U4641" i="1"/>
  <c r="T4641" i="1"/>
  <c r="S4641" i="1"/>
  <c r="Q4641" i="1"/>
  <c r="P4641" i="1"/>
  <c r="O4641" i="1"/>
  <c r="N4641" i="1"/>
  <c r="U4640" i="1"/>
  <c r="T4640" i="1"/>
  <c r="S4640" i="1"/>
  <c r="Q4640" i="1"/>
  <c r="P4640" i="1"/>
  <c r="O4640" i="1"/>
  <c r="N4640" i="1"/>
  <c r="U4639" i="1"/>
  <c r="T4639" i="1"/>
  <c r="S4639" i="1"/>
  <c r="Q4639" i="1"/>
  <c r="P4639" i="1"/>
  <c r="O4639" i="1"/>
  <c r="N4639" i="1"/>
  <c r="U4638" i="1"/>
  <c r="T4638" i="1"/>
  <c r="S4638" i="1"/>
  <c r="Q4638" i="1"/>
  <c r="P4638" i="1"/>
  <c r="O4638" i="1"/>
  <c r="N4638" i="1"/>
  <c r="U4637" i="1"/>
  <c r="T4637" i="1"/>
  <c r="S4637" i="1"/>
  <c r="Q4637" i="1"/>
  <c r="P4637" i="1"/>
  <c r="O4637" i="1"/>
  <c r="N4637" i="1"/>
  <c r="U4636" i="1"/>
  <c r="T4636" i="1"/>
  <c r="S4636" i="1"/>
  <c r="Q4636" i="1"/>
  <c r="P4636" i="1"/>
  <c r="O4636" i="1"/>
  <c r="N4636" i="1"/>
  <c r="U4635" i="1"/>
  <c r="T4635" i="1"/>
  <c r="S4635" i="1"/>
  <c r="Q4635" i="1"/>
  <c r="P4635" i="1"/>
  <c r="O4635" i="1"/>
  <c r="N4635" i="1"/>
  <c r="U4634" i="1"/>
  <c r="T4634" i="1"/>
  <c r="S4634" i="1"/>
  <c r="Q4634" i="1"/>
  <c r="P4634" i="1"/>
  <c r="O4634" i="1"/>
  <c r="N4634" i="1"/>
  <c r="U4633" i="1"/>
  <c r="T4633" i="1"/>
  <c r="S4633" i="1"/>
  <c r="Q4633" i="1"/>
  <c r="P4633" i="1"/>
  <c r="O4633" i="1"/>
  <c r="N4633" i="1"/>
  <c r="U4632" i="1"/>
  <c r="T4632" i="1"/>
  <c r="S4632" i="1"/>
  <c r="Q4632" i="1"/>
  <c r="P4632" i="1"/>
  <c r="O4632" i="1"/>
  <c r="N4632" i="1"/>
  <c r="U4631" i="1"/>
  <c r="T4631" i="1"/>
  <c r="S4631" i="1"/>
  <c r="Q4631" i="1"/>
  <c r="P4631" i="1"/>
  <c r="O4631" i="1"/>
  <c r="N4631" i="1"/>
  <c r="U4630" i="1"/>
  <c r="T4630" i="1"/>
  <c r="S4630" i="1"/>
  <c r="Q4630" i="1"/>
  <c r="P4630" i="1"/>
  <c r="O4630" i="1"/>
  <c r="N4630" i="1"/>
  <c r="U4629" i="1"/>
  <c r="T4629" i="1"/>
  <c r="S4629" i="1"/>
  <c r="Q4629" i="1"/>
  <c r="P4629" i="1"/>
  <c r="O4629" i="1"/>
  <c r="N4629" i="1"/>
  <c r="U4628" i="1"/>
  <c r="T4628" i="1"/>
  <c r="S4628" i="1"/>
  <c r="Q4628" i="1"/>
  <c r="P4628" i="1"/>
  <c r="O4628" i="1"/>
  <c r="N4628" i="1"/>
  <c r="U4627" i="1"/>
  <c r="T4627" i="1"/>
  <c r="S4627" i="1"/>
  <c r="Q4627" i="1"/>
  <c r="P4627" i="1"/>
  <c r="O4627" i="1"/>
  <c r="N4627" i="1"/>
  <c r="U4626" i="1"/>
  <c r="T4626" i="1"/>
  <c r="S4626" i="1"/>
  <c r="Q4626" i="1"/>
  <c r="P4626" i="1"/>
  <c r="O4626" i="1"/>
  <c r="N4626" i="1"/>
  <c r="U4625" i="1"/>
  <c r="T4625" i="1"/>
  <c r="S4625" i="1"/>
  <c r="Q4625" i="1"/>
  <c r="P4625" i="1"/>
  <c r="O4625" i="1"/>
  <c r="N4625" i="1"/>
  <c r="U4624" i="1"/>
  <c r="T4624" i="1"/>
  <c r="S4624" i="1"/>
  <c r="Q4624" i="1"/>
  <c r="P4624" i="1"/>
  <c r="O4624" i="1"/>
  <c r="N4624" i="1"/>
  <c r="U4623" i="1"/>
  <c r="T4623" i="1"/>
  <c r="S4623" i="1"/>
  <c r="Q4623" i="1"/>
  <c r="P4623" i="1"/>
  <c r="O4623" i="1"/>
  <c r="N4623" i="1"/>
  <c r="U4622" i="1"/>
  <c r="T4622" i="1"/>
  <c r="S4622" i="1"/>
  <c r="Q4622" i="1"/>
  <c r="P4622" i="1"/>
  <c r="O4622" i="1"/>
  <c r="N4622" i="1"/>
  <c r="U4621" i="1"/>
  <c r="T4621" i="1"/>
  <c r="S4621" i="1"/>
  <c r="Q4621" i="1"/>
  <c r="P4621" i="1"/>
  <c r="O4621" i="1"/>
  <c r="N4621" i="1"/>
  <c r="U4620" i="1"/>
  <c r="T4620" i="1"/>
  <c r="S4620" i="1"/>
  <c r="Q4620" i="1"/>
  <c r="P4620" i="1"/>
  <c r="O4620" i="1"/>
  <c r="N4620" i="1"/>
  <c r="U4619" i="1"/>
  <c r="T4619" i="1"/>
  <c r="S4619" i="1"/>
  <c r="Q4619" i="1"/>
  <c r="P4619" i="1"/>
  <c r="O4619" i="1"/>
  <c r="N4619" i="1"/>
  <c r="U4618" i="1"/>
  <c r="T4618" i="1"/>
  <c r="S4618" i="1"/>
  <c r="Q4618" i="1"/>
  <c r="P4618" i="1"/>
  <c r="O4618" i="1"/>
  <c r="N4618" i="1"/>
  <c r="U4617" i="1"/>
  <c r="T4617" i="1"/>
  <c r="S4617" i="1"/>
  <c r="Q4617" i="1"/>
  <c r="P4617" i="1"/>
  <c r="O4617" i="1"/>
  <c r="N4617" i="1"/>
  <c r="U4616" i="1"/>
  <c r="T4616" i="1"/>
  <c r="S4616" i="1"/>
  <c r="Q4616" i="1"/>
  <c r="P4616" i="1"/>
  <c r="O4616" i="1"/>
  <c r="N4616" i="1"/>
  <c r="U4615" i="1"/>
  <c r="T4615" i="1"/>
  <c r="S4615" i="1"/>
  <c r="Q4615" i="1"/>
  <c r="P4615" i="1"/>
  <c r="O4615" i="1"/>
  <c r="N4615" i="1"/>
  <c r="U4614" i="1"/>
  <c r="T4614" i="1"/>
  <c r="S4614" i="1"/>
  <c r="Q4614" i="1"/>
  <c r="P4614" i="1"/>
  <c r="O4614" i="1"/>
  <c r="N4614" i="1"/>
  <c r="U4613" i="1"/>
  <c r="T4613" i="1"/>
  <c r="S4613" i="1"/>
  <c r="Q4613" i="1"/>
  <c r="P4613" i="1"/>
  <c r="O4613" i="1"/>
  <c r="N4613" i="1"/>
  <c r="U4612" i="1"/>
  <c r="T4612" i="1"/>
  <c r="S4612" i="1"/>
  <c r="Q4612" i="1"/>
  <c r="P4612" i="1"/>
  <c r="O4612" i="1"/>
  <c r="N4612" i="1"/>
  <c r="U4611" i="1"/>
  <c r="T4611" i="1"/>
  <c r="S4611" i="1"/>
  <c r="Q4611" i="1"/>
  <c r="P4611" i="1"/>
  <c r="O4611" i="1"/>
  <c r="N4611" i="1"/>
  <c r="U4610" i="1"/>
  <c r="T4610" i="1"/>
  <c r="S4610" i="1"/>
  <c r="Q4610" i="1"/>
  <c r="P4610" i="1"/>
  <c r="O4610" i="1"/>
  <c r="N4610" i="1"/>
  <c r="U4609" i="1"/>
  <c r="T4609" i="1"/>
  <c r="S4609" i="1"/>
  <c r="Q4609" i="1"/>
  <c r="P4609" i="1"/>
  <c r="O4609" i="1"/>
  <c r="N4609" i="1"/>
  <c r="U4608" i="1"/>
  <c r="T4608" i="1"/>
  <c r="S4608" i="1"/>
  <c r="Q4608" i="1"/>
  <c r="P4608" i="1"/>
  <c r="O4608" i="1"/>
  <c r="N4608" i="1"/>
  <c r="U4607" i="1"/>
  <c r="T4607" i="1"/>
  <c r="S4607" i="1"/>
  <c r="Q4607" i="1"/>
  <c r="P4607" i="1"/>
  <c r="O4607" i="1"/>
  <c r="N4607" i="1"/>
  <c r="U4606" i="1"/>
  <c r="T4606" i="1"/>
  <c r="S4606" i="1"/>
  <c r="Q4606" i="1"/>
  <c r="P4606" i="1"/>
  <c r="O4606" i="1"/>
  <c r="N4606" i="1"/>
  <c r="U4605" i="1"/>
  <c r="T4605" i="1"/>
  <c r="S4605" i="1"/>
  <c r="Q4605" i="1"/>
  <c r="P4605" i="1"/>
  <c r="O4605" i="1"/>
  <c r="N4605" i="1"/>
  <c r="U4604" i="1"/>
  <c r="T4604" i="1"/>
  <c r="S4604" i="1"/>
  <c r="Q4604" i="1"/>
  <c r="P4604" i="1"/>
  <c r="O4604" i="1"/>
  <c r="N4604" i="1"/>
  <c r="U4603" i="1"/>
  <c r="T4603" i="1"/>
  <c r="S4603" i="1"/>
  <c r="Q4603" i="1"/>
  <c r="P4603" i="1"/>
  <c r="O4603" i="1"/>
  <c r="N4603" i="1"/>
  <c r="U4602" i="1"/>
  <c r="T4602" i="1"/>
  <c r="S4602" i="1"/>
  <c r="Q4602" i="1"/>
  <c r="P4602" i="1"/>
  <c r="O4602" i="1"/>
  <c r="N4602" i="1"/>
  <c r="U4601" i="1"/>
  <c r="T4601" i="1"/>
  <c r="S4601" i="1"/>
  <c r="Q4601" i="1"/>
  <c r="P4601" i="1"/>
  <c r="O4601" i="1"/>
  <c r="N4601" i="1"/>
  <c r="U4600" i="1"/>
  <c r="T4600" i="1"/>
  <c r="S4600" i="1"/>
  <c r="Q4600" i="1"/>
  <c r="P4600" i="1"/>
  <c r="O4600" i="1"/>
  <c r="N4600" i="1"/>
  <c r="U4599" i="1"/>
  <c r="T4599" i="1"/>
  <c r="S4599" i="1"/>
  <c r="Q4599" i="1"/>
  <c r="P4599" i="1"/>
  <c r="O4599" i="1"/>
  <c r="N4599" i="1"/>
  <c r="U4598" i="1"/>
  <c r="T4598" i="1"/>
  <c r="S4598" i="1"/>
  <c r="Q4598" i="1"/>
  <c r="P4598" i="1"/>
  <c r="O4598" i="1"/>
  <c r="N4598" i="1"/>
  <c r="U4597" i="1"/>
  <c r="T4597" i="1"/>
  <c r="S4597" i="1"/>
  <c r="Q4597" i="1"/>
  <c r="P4597" i="1"/>
  <c r="O4597" i="1"/>
  <c r="N4597" i="1"/>
  <c r="U4596" i="1"/>
  <c r="T4596" i="1"/>
  <c r="S4596" i="1"/>
  <c r="Q4596" i="1"/>
  <c r="P4596" i="1"/>
  <c r="O4596" i="1"/>
  <c r="N4596" i="1"/>
  <c r="U4595" i="1"/>
  <c r="T4595" i="1"/>
  <c r="S4595" i="1"/>
  <c r="Q4595" i="1"/>
  <c r="P4595" i="1"/>
  <c r="O4595" i="1"/>
  <c r="N4595" i="1"/>
  <c r="U4594" i="1"/>
  <c r="T4594" i="1"/>
  <c r="S4594" i="1"/>
  <c r="Q4594" i="1"/>
  <c r="P4594" i="1"/>
  <c r="O4594" i="1"/>
  <c r="N4594" i="1"/>
  <c r="U4593" i="1"/>
  <c r="T4593" i="1"/>
  <c r="S4593" i="1"/>
  <c r="Q4593" i="1"/>
  <c r="P4593" i="1"/>
  <c r="O4593" i="1"/>
  <c r="N4593" i="1"/>
  <c r="U4592" i="1"/>
  <c r="T4592" i="1"/>
  <c r="S4592" i="1"/>
  <c r="Q4592" i="1"/>
  <c r="P4592" i="1"/>
  <c r="O4592" i="1"/>
  <c r="N4592" i="1"/>
  <c r="U4591" i="1"/>
  <c r="T4591" i="1"/>
  <c r="S4591" i="1"/>
  <c r="Q4591" i="1"/>
  <c r="P4591" i="1"/>
  <c r="O4591" i="1"/>
  <c r="N4591" i="1"/>
  <c r="U4590" i="1"/>
  <c r="T4590" i="1"/>
  <c r="S4590" i="1"/>
  <c r="Q4590" i="1"/>
  <c r="P4590" i="1"/>
  <c r="O4590" i="1"/>
  <c r="N4590" i="1"/>
  <c r="U4589" i="1"/>
  <c r="T4589" i="1"/>
  <c r="S4589" i="1"/>
  <c r="Q4589" i="1"/>
  <c r="P4589" i="1"/>
  <c r="O4589" i="1"/>
  <c r="N4589" i="1"/>
  <c r="U4588" i="1"/>
  <c r="T4588" i="1"/>
  <c r="S4588" i="1"/>
  <c r="Q4588" i="1"/>
  <c r="P4588" i="1"/>
  <c r="O4588" i="1"/>
  <c r="N4588" i="1"/>
  <c r="U4587" i="1"/>
  <c r="T4587" i="1"/>
  <c r="S4587" i="1"/>
  <c r="Q4587" i="1"/>
  <c r="P4587" i="1"/>
  <c r="O4587" i="1"/>
  <c r="N4587" i="1"/>
  <c r="U4586" i="1"/>
  <c r="T4586" i="1"/>
  <c r="S4586" i="1"/>
  <c r="Q4586" i="1"/>
  <c r="P4586" i="1"/>
  <c r="O4586" i="1"/>
  <c r="N4586" i="1"/>
  <c r="U4585" i="1"/>
  <c r="T4585" i="1"/>
  <c r="S4585" i="1"/>
  <c r="Q4585" i="1"/>
  <c r="P4585" i="1"/>
  <c r="O4585" i="1"/>
  <c r="N4585" i="1"/>
  <c r="U4584" i="1"/>
  <c r="T4584" i="1"/>
  <c r="S4584" i="1"/>
  <c r="Q4584" i="1"/>
  <c r="P4584" i="1"/>
  <c r="O4584" i="1"/>
  <c r="N4584" i="1"/>
  <c r="U4583" i="1"/>
  <c r="T4583" i="1"/>
  <c r="S4583" i="1"/>
  <c r="Q4583" i="1"/>
  <c r="P4583" i="1"/>
  <c r="O4583" i="1"/>
  <c r="N4583" i="1"/>
  <c r="U4582" i="1"/>
  <c r="T4582" i="1"/>
  <c r="S4582" i="1"/>
  <c r="Q4582" i="1"/>
  <c r="P4582" i="1"/>
  <c r="O4582" i="1"/>
  <c r="N4582" i="1"/>
  <c r="U4581" i="1"/>
  <c r="T4581" i="1"/>
  <c r="S4581" i="1"/>
  <c r="Q4581" i="1"/>
  <c r="P4581" i="1"/>
  <c r="O4581" i="1"/>
  <c r="N4581" i="1"/>
  <c r="U4580" i="1"/>
  <c r="T4580" i="1"/>
  <c r="S4580" i="1"/>
  <c r="Q4580" i="1"/>
  <c r="P4580" i="1"/>
  <c r="O4580" i="1"/>
  <c r="N4580" i="1"/>
  <c r="U4579" i="1"/>
  <c r="T4579" i="1"/>
  <c r="S4579" i="1"/>
  <c r="Q4579" i="1"/>
  <c r="P4579" i="1"/>
  <c r="O4579" i="1"/>
  <c r="N4579" i="1"/>
  <c r="U4578" i="1"/>
  <c r="T4578" i="1"/>
  <c r="S4578" i="1"/>
  <c r="Q4578" i="1"/>
  <c r="P4578" i="1"/>
  <c r="O4578" i="1"/>
  <c r="N4578" i="1"/>
  <c r="U4577" i="1"/>
  <c r="T4577" i="1"/>
  <c r="S4577" i="1"/>
  <c r="Q4577" i="1"/>
  <c r="P4577" i="1"/>
  <c r="O4577" i="1"/>
  <c r="N4577" i="1"/>
  <c r="U4576" i="1"/>
  <c r="T4576" i="1"/>
  <c r="S4576" i="1"/>
  <c r="Q4576" i="1"/>
  <c r="P4576" i="1"/>
  <c r="O4576" i="1"/>
  <c r="N4576" i="1"/>
  <c r="U4575" i="1"/>
  <c r="T4575" i="1"/>
  <c r="S4575" i="1"/>
  <c r="Q4575" i="1"/>
  <c r="P4575" i="1"/>
  <c r="O4575" i="1"/>
  <c r="N4575" i="1"/>
  <c r="U4574" i="1"/>
  <c r="T4574" i="1"/>
  <c r="S4574" i="1"/>
  <c r="Q4574" i="1"/>
  <c r="P4574" i="1"/>
  <c r="O4574" i="1"/>
  <c r="N4574" i="1"/>
  <c r="U4573" i="1"/>
  <c r="T4573" i="1"/>
  <c r="S4573" i="1"/>
  <c r="Q4573" i="1"/>
  <c r="P4573" i="1"/>
  <c r="O4573" i="1"/>
  <c r="N4573" i="1"/>
  <c r="U4572" i="1"/>
  <c r="T4572" i="1"/>
  <c r="S4572" i="1"/>
  <c r="Q4572" i="1"/>
  <c r="P4572" i="1"/>
  <c r="O4572" i="1"/>
  <c r="N4572" i="1"/>
  <c r="U4571" i="1"/>
  <c r="T4571" i="1"/>
  <c r="S4571" i="1"/>
  <c r="Q4571" i="1"/>
  <c r="P4571" i="1"/>
  <c r="O4571" i="1"/>
  <c r="N4571" i="1"/>
  <c r="U4570" i="1"/>
  <c r="T4570" i="1"/>
  <c r="S4570" i="1"/>
  <c r="Q4570" i="1"/>
  <c r="P4570" i="1"/>
  <c r="O4570" i="1"/>
  <c r="N4570" i="1"/>
  <c r="U4569" i="1"/>
  <c r="T4569" i="1"/>
  <c r="S4569" i="1"/>
  <c r="Q4569" i="1"/>
  <c r="P4569" i="1"/>
  <c r="O4569" i="1"/>
  <c r="N4569" i="1"/>
  <c r="U4568" i="1"/>
  <c r="T4568" i="1"/>
  <c r="S4568" i="1"/>
  <c r="Q4568" i="1"/>
  <c r="P4568" i="1"/>
  <c r="O4568" i="1"/>
  <c r="N4568" i="1"/>
  <c r="U4567" i="1"/>
  <c r="T4567" i="1"/>
  <c r="S4567" i="1"/>
  <c r="Q4567" i="1"/>
  <c r="P4567" i="1"/>
  <c r="O4567" i="1"/>
  <c r="N4567" i="1"/>
  <c r="U4566" i="1"/>
  <c r="T4566" i="1"/>
  <c r="S4566" i="1"/>
  <c r="Q4566" i="1"/>
  <c r="P4566" i="1"/>
  <c r="O4566" i="1"/>
  <c r="N4566" i="1"/>
  <c r="U4565" i="1"/>
  <c r="T4565" i="1"/>
  <c r="S4565" i="1"/>
  <c r="Q4565" i="1"/>
  <c r="P4565" i="1"/>
  <c r="O4565" i="1"/>
  <c r="N4565" i="1"/>
  <c r="U4564" i="1"/>
  <c r="T4564" i="1"/>
  <c r="S4564" i="1"/>
  <c r="Q4564" i="1"/>
  <c r="P4564" i="1"/>
  <c r="O4564" i="1"/>
  <c r="N4564" i="1"/>
  <c r="U4563" i="1"/>
  <c r="T4563" i="1"/>
  <c r="S4563" i="1"/>
  <c r="Q4563" i="1"/>
  <c r="P4563" i="1"/>
  <c r="O4563" i="1"/>
  <c r="N4563" i="1"/>
  <c r="U4562" i="1"/>
  <c r="T4562" i="1"/>
  <c r="S4562" i="1"/>
  <c r="Q4562" i="1"/>
  <c r="P4562" i="1"/>
  <c r="O4562" i="1"/>
  <c r="N4562" i="1"/>
  <c r="U4561" i="1"/>
  <c r="T4561" i="1"/>
  <c r="S4561" i="1"/>
  <c r="Q4561" i="1"/>
  <c r="P4561" i="1"/>
  <c r="O4561" i="1"/>
  <c r="N4561" i="1"/>
  <c r="U4560" i="1"/>
  <c r="T4560" i="1"/>
  <c r="S4560" i="1"/>
  <c r="Q4560" i="1"/>
  <c r="P4560" i="1"/>
  <c r="O4560" i="1"/>
  <c r="N4560" i="1"/>
  <c r="U4559" i="1"/>
  <c r="T4559" i="1"/>
  <c r="S4559" i="1"/>
  <c r="Q4559" i="1"/>
  <c r="P4559" i="1"/>
  <c r="O4559" i="1"/>
  <c r="N4559" i="1"/>
  <c r="U4558" i="1"/>
  <c r="T4558" i="1"/>
  <c r="S4558" i="1"/>
  <c r="Q4558" i="1"/>
  <c r="P4558" i="1"/>
  <c r="O4558" i="1"/>
  <c r="N4558" i="1"/>
  <c r="U4557" i="1"/>
  <c r="T4557" i="1"/>
  <c r="S4557" i="1"/>
  <c r="Q4557" i="1"/>
  <c r="P4557" i="1"/>
  <c r="O4557" i="1"/>
  <c r="N4557" i="1"/>
  <c r="U4556" i="1"/>
  <c r="T4556" i="1"/>
  <c r="S4556" i="1"/>
  <c r="Q4556" i="1"/>
  <c r="P4556" i="1"/>
  <c r="O4556" i="1"/>
  <c r="N4556" i="1"/>
  <c r="U4555" i="1"/>
  <c r="T4555" i="1"/>
  <c r="S4555" i="1"/>
  <c r="Q4555" i="1"/>
  <c r="P4555" i="1"/>
  <c r="O4555" i="1"/>
  <c r="N4555" i="1"/>
  <c r="U4554" i="1"/>
  <c r="T4554" i="1"/>
  <c r="S4554" i="1"/>
  <c r="Q4554" i="1"/>
  <c r="P4554" i="1"/>
  <c r="O4554" i="1"/>
  <c r="N4554" i="1"/>
  <c r="U4553" i="1"/>
  <c r="T4553" i="1"/>
  <c r="S4553" i="1"/>
  <c r="Q4553" i="1"/>
  <c r="P4553" i="1"/>
  <c r="O4553" i="1"/>
  <c r="N4553" i="1"/>
  <c r="U4552" i="1"/>
  <c r="T4552" i="1"/>
  <c r="S4552" i="1"/>
  <c r="Q4552" i="1"/>
  <c r="P4552" i="1"/>
  <c r="O4552" i="1"/>
  <c r="N4552" i="1"/>
  <c r="U4551" i="1"/>
  <c r="T4551" i="1"/>
  <c r="S4551" i="1"/>
  <c r="Q4551" i="1"/>
  <c r="P4551" i="1"/>
  <c r="O4551" i="1"/>
  <c r="N4551" i="1"/>
  <c r="U4550" i="1"/>
  <c r="T4550" i="1"/>
  <c r="S4550" i="1"/>
  <c r="Q4550" i="1"/>
  <c r="P4550" i="1"/>
  <c r="O4550" i="1"/>
  <c r="N4550" i="1"/>
  <c r="U4549" i="1"/>
  <c r="T4549" i="1"/>
  <c r="S4549" i="1"/>
  <c r="Q4549" i="1"/>
  <c r="P4549" i="1"/>
  <c r="O4549" i="1"/>
  <c r="N4549" i="1"/>
  <c r="U4548" i="1"/>
  <c r="T4548" i="1"/>
  <c r="S4548" i="1"/>
  <c r="Q4548" i="1"/>
  <c r="P4548" i="1"/>
  <c r="O4548" i="1"/>
  <c r="N4548" i="1"/>
  <c r="U4547" i="1"/>
  <c r="T4547" i="1"/>
  <c r="S4547" i="1"/>
  <c r="Q4547" i="1"/>
  <c r="P4547" i="1"/>
  <c r="O4547" i="1"/>
  <c r="N4547" i="1"/>
  <c r="U4546" i="1"/>
  <c r="T4546" i="1"/>
  <c r="S4546" i="1"/>
  <c r="Q4546" i="1"/>
  <c r="P4546" i="1"/>
  <c r="O4546" i="1"/>
  <c r="N4546" i="1"/>
  <c r="U4545" i="1"/>
  <c r="T4545" i="1"/>
  <c r="S4545" i="1"/>
  <c r="Q4545" i="1"/>
  <c r="P4545" i="1"/>
  <c r="O4545" i="1"/>
  <c r="N4545" i="1"/>
  <c r="U4544" i="1"/>
  <c r="T4544" i="1"/>
  <c r="S4544" i="1"/>
  <c r="Q4544" i="1"/>
  <c r="P4544" i="1"/>
  <c r="O4544" i="1"/>
  <c r="N4544" i="1"/>
  <c r="U4543" i="1"/>
  <c r="T4543" i="1"/>
  <c r="S4543" i="1"/>
  <c r="Q4543" i="1"/>
  <c r="P4543" i="1"/>
  <c r="O4543" i="1"/>
  <c r="N4543" i="1"/>
  <c r="U4542" i="1"/>
  <c r="T4542" i="1"/>
  <c r="S4542" i="1"/>
  <c r="Q4542" i="1"/>
  <c r="P4542" i="1"/>
  <c r="O4542" i="1"/>
  <c r="N4542" i="1"/>
  <c r="U4541" i="1"/>
  <c r="T4541" i="1"/>
  <c r="S4541" i="1"/>
  <c r="Q4541" i="1"/>
  <c r="P4541" i="1"/>
  <c r="O4541" i="1"/>
  <c r="N4541" i="1"/>
  <c r="U4540" i="1"/>
  <c r="T4540" i="1"/>
  <c r="S4540" i="1"/>
  <c r="Q4540" i="1"/>
  <c r="P4540" i="1"/>
  <c r="O4540" i="1"/>
  <c r="N4540" i="1"/>
  <c r="U4539" i="1"/>
  <c r="T4539" i="1"/>
  <c r="S4539" i="1"/>
  <c r="Q4539" i="1"/>
  <c r="P4539" i="1"/>
  <c r="O4539" i="1"/>
  <c r="N4539" i="1"/>
  <c r="U4538" i="1"/>
  <c r="T4538" i="1"/>
  <c r="S4538" i="1"/>
  <c r="Q4538" i="1"/>
  <c r="P4538" i="1"/>
  <c r="O4538" i="1"/>
  <c r="N4538" i="1"/>
  <c r="U4537" i="1"/>
  <c r="T4537" i="1"/>
  <c r="S4537" i="1"/>
  <c r="Q4537" i="1"/>
  <c r="P4537" i="1"/>
  <c r="O4537" i="1"/>
  <c r="N4537" i="1"/>
  <c r="U4536" i="1"/>
  <c r="T4536" i="1"/>
  <c r="S4536" i="1"/>
  <c r="Q4536" i="1"/>
  <c r="P4536" i="1"/>
  <c r="O4536" i="1"/>
  <c r="N4536" i="1"/>
  <c r="U4535" i="1"/>
  <c r="T4535" i="1"/>
  <c r="S4535" i="1"/>
  <c r="Q4535" i="1"/>
  <c r="P4535" i="1"/>
  <c r="O4535" i="1"/>
  <c r="N4535" i="1"/>
  <c r="U4534" i="1"/>
  <c r="T4534" i="1"/>
  <c r="S4534" i="1"/>
  <c r="Q4534" i="1"/>
  <c r="P4534" i="1"/>
  <c r="O4534" i="1"/>
  <c r="N4534" i="1"/>
  <c r="U4533" i="1"/>
  <c r="T4533" i="1"/>
  <c r="S4533" i="1"/>
  <c r="Q4533" i="1"/>
  <c r="P4533" i="1"/>
  <c r="O4533" i="1"/>
  <c r="N4533" i="1"/>
  <c r="U4532" i="1"/>
  <c r="T4532" i="1"/>
  <c r="S4532" i="1"/>
  <c r="Q4532" i="1"/>
  <c r="P4532" i="1"/>
  <c r="O4532" i="1"/>
  <c r="N4532" i="1"/>
  <c r="U4531" i="1"/>
  <c r="T4531" i="1"/>
  <c r="S4531" i="1"/>
  <c r="Q4531" i="1"/>
  <c r="P4531" i="1"/>
  <c r="O4531" i="1"/>
  <c r="N4531" i="1"/>
  <c r="U4530" i="1"/>
  <c r="T4530" i="1"/>
  <c r="S4530" i="1"/>
  <c r="Q4530" i="1"/>
  <c r="P4530" i="1"/>
  <c r="O4530" i="1"/>
  <c r="N4530" i="1"/>
  <c r="U4529" i="1"/>
  <c r="T4529" i="1"/>
  <c r="S4529" i="1"/>
  <c r="Q4529" i="1"/>
  <c r="P4529" i="1"/>
  <c r="O4529" i="1"/>
  <c r="N4529" i="1"/>
  <c r="U4528" i="1"/>
  <c r="T4528" i="1"/>
  <c r="S4528" i="1"/>
  <c r="Q4528" i="1"/>
  <c r="P4528" i="1"/>
  <c r="O4528" i="1"/>
  <c r="N4528" i="1"/>
  <c r="U4527" i="1"/>
  <c r="T4527" i="1"/>
  <c r="S4527" i="1"/>
  <c r="Q4527" i="1"/>
  <c r="P4527" i="1"/>
  <c r="O4527" i="1"/>
  <c r="N4527" i="1"/>
  <c r="U4526" i="1"/>
  <c r="T4526" i="1"/>
  <c r="S4526" i="1"/>
  <c r="Q4526" i="1"/>
  <c r="P4526" i="1"/>
  <c r="O4526" i="1"/>
  <c r="N4526" i="1"/>
  <c r="U4525" i="1"/>
  <c r="T4525" i="1"/>
  <c r="S4525" i="1"/>
  <c r="Q4525" i="1"/>
  <c r="P4525" i="1"/>
  <c r="O4525" i="1"/>
  <c r="N4525" i="1"/>
  <c r="U4524" i="1"/>
  <c r="T4524" i="1"/>
  <c r="S4524" i="1"/>
  <c r="Q4524" i="1"/>
  <c r="P4524" i="1"/>
  <c r="O4524" i="1"/>
  <c r="N4524" i="1"/>
  <c r="U4523" i="1"/>
  <c r="T4523" i="1"/>
  <c r="S4523" i="1"/>
  <c r="Q4523" i="1"/>
  <c r="P4523" i="1"/>
  <c r="O4523" i="1"/>
  <c r="N4523" i="1"/>
  <c r="U4522" i="1"/>
  <c r="T4522" i="1"/>
  <c r="S4522" i="1"/>
  <c r="Q4522" i="1"/>
  <c r="P4522" i="1"/>
  <c r="O4522" i="1"/>
  <c r="N4522" i="1"/>
  <c r="U4521" i="1"/>
  <c r="T4521" i="1"/>
  <c r="S4521" i="1"/>
  <c r="Q4521" i="1"/>
  <c r="P4521" i="1"/>
  <c r="O4521" i="1"/>
  <c r="N4521" i="1"/>
  <c r="U4520" i="1"/>
  <c r="T4520" i="1"/>
  <c r="S4520" i="1"/>
  <c r="Q4520" i="1"/>
  <c r="P4520" i="1"/>
  <c r="O4520" i="1"/>
  <c r="N4520" i="1"/>
  <c r="U4519" i="1"/>
  <c r="T4519" i="1"/>
  <c r="S4519" i="1"/>
  <c r="Q4519" i="1"/>
  <c r="P4519" i="1"/>
  <c r="O4519" i="1"/>
  <c r="N4519" i="1"/>
  <c r="U4518" i="1"/>
  <c r="T4518" i="1"/>
  <c r="S4518" i="1"/>
  <c r="Q4518" i="1"/>
  <c r="P4518" i="1"/>
  <c r="O4518" i="1"/>
  <c r="N4518" i="1"/>
  <c r="U4517" i="1"/>
  <c r="T4517" i="1"/>
  <c r="S4517" i="1"/>
  <c r="Q4517" i="1"/>
  <c r="P4517" i="1"/>
  <c r="O4517" i="1"/>
  <c r="N4517" i="1"/>
  <c r="U4516" i="1"/>
  <c r="T4516" i="1"/>
  <c r="S4516" i="1"/>
  <c r="Q4516" i="1"/>
  <c r="P4516" i="1"/>
  <c r="O4516" i="1"/>
  <c r="N4516" i="1"/>
  <c r="U4515" i="1"/>
  <c r="T4515" i="1"/>
  <c r="S4515" i="1"/>
  <c r="Q4515" i="1"/>
  <c r="P4515" i="1"/>
  <c r="O4515" i="1"/>
  <c r="N4515" i="1"/>
  <c r="U4514" i="1"/>
  <c r="T4514" i="1"/>
  <c r="S4514" i="1"/>
  <c r="Q4514" i="1"/>
  <c r="P4514" i="1"/>
  <c r="O4514" i="1"/>
  <c r="N4514" i="1"/>
  <c r="U4513" i="1"/>
  <c r="T4513" i="1"/>
  <c r="S4513" i="1"/>
  <c r="Q4513" i="1"/>
  <c r="P4513" i="1"/>
  <c r="O4513" i="1"/>
  <c r="N4513" i="1"/>
  <c r="U4512" i="1"/>
  <c r="T4512" i="1"/>
  <c r="S4512" i="1"/>
  <c r="Q4512" i="1"/>
  <c r="P4512" i="1"/>
  <c r="O4512" i="1"/>
  <c r="N4512" i="1"/>
  <c r="U4511" i="1"/>
  <c r="T4511" i="1"/>
  <c r="S4511" i="1"/>
  <c r="Q4511" i="1"/>
  <c r="P4511" i="1"/>
  <c r="O4511" i="1"/>
  <c r="N4511" i="1"/>
  <c r="U4510" i="1"/>
  <c r="T4510" i="1"/>
  <c r="S4510" i="1"/>
  <c r="Q4510" i="1"/>
  <c r="P4510" i="1"/>
  <c r="O4510" i="1"/>
  <c r="N4510" i="1"/>
  <c r="U4509" i="1"/>
  <c r="T4509" i="1"/>
  <c r="S4509" i="1"/>
  <c r="Q4509" i="1"/>
  <c r="P4509" i="1"/>
  <c r="O4509" i="1"/>
  <c r="N4509" i="1"/>
  <c r="U4508" i="1"/>
  <c r="T4508" i="1"/>
  <c r="S4508" i="1"/>
  <c r="Q4508" i="1"/>
  <c r="P4508" i="1"/>
  <c r="O4508" i="1"/>
  <c r="N4508" i="1"/>
  <c r="U4507" i="1"/>
  <c r="T4507" i="1"/>
  <c r="S4507" i="1"/>
  <c r="Q4507" i="1"/>
  <c r="P4507" i="1"/>
  <c r="O4507" i="1"/>
  <c r="N4507" i="1"/>
  <c r="U4506" i="1"/>
  <c r="T4506" i="1"/>
  <c r="S4506" i="1"/>
  <c r="Q4506" i="1"/>
  <c r="P4506" i="1"/>
  <c r="O4506" i="1"/>
  <c r="N4506" i="1"/>
  <c r="U4505" i="1"/>
  <c r="T4505" i="1"/>
  <c r="S4505" i="1"/>
  <c r="Q4505" i="1"/>
  <c r="P4505" i="1"/>
  <c r="O4505" i="1"/>
  <c r="N4505" i="1"/>
  <c r="U4504" i="1"/>
  <c r="T4504" i="1"/>
  <c r="S4504" i="1"/>
  <c r="Q4504" i="1"/>
  <c r="P4504" i="1"/>
  <c r="O4504" i="1"/>
  <c r="N4504" i="1"/>
  <c r="U4503" i="1"/>
  <c r="T4503" i="1"/>
  <c r="S4503" i="1"/>
  <c r="Q4503" i="1"/>
  <c r="P4503" i="1"/>
  <c r="O4503" i="1"/>
  <c r="N4503" i="1"/>
  <c r="U4502" i="1"/>
  <c r="T4502" i="1"/>
  <c r="S4502" i="1"/>
  <c r="Q4502" i="1"/>
  <c r="P4502" i="1"/>
  <c r="O4502" i="1"/>
  <c r="N4502" i="1"/>
  <c r="U4501" i="1"/>
  <c r="T4501" i="1"/>
  <c r="S4501" i="1"/>
  <c r="Q4501" i="1"/>
  <c r="P4501" i="1"/>
  <c r="O4501" i="1"/>
  <c r="N4501" i="1"/>
  <c r="U4500" i="1"/>
  <c r="T4500" i="1"/>
  <c r="S4500" i="1"/>
  <c r="Q4500" i="1"/>
  <c r="P4500" i="1"/>
  <c r="O4500" i="1"/>
  <c r="N4500" i="1"/>
  <c r="U4499" i="1"/>
  <c r="T4499" i="1"/>
  <c r="S4499" i="1"/>
  <c r="Q4499" i="1"/>
  <c r="P4499" i="1"/>
  <c r="O4499" i="1"/>
  <c r="N4499" i="1"/>
  <c r="U4498" i="1"/>
  <c r="T4498" i="1"/>
  <c r="S4498" i="1"/>
  <c r="Q4498" i="1"/>
  <c r="P4498" i="1"/>
  <c r="O4498" i="1"/>
  <c r="N4498" i="1"/>
  <c r="U4497" i="1"/>
  <c r="T4497" i="1"/>
  <c r="S4497" i="1"/>
  <c r="Q4497" i="1"/>
  <c r="P4497" i="1"/>
  <c r="O4497" i="1"/>
  <c r="N4497" i="1"/>
  <c r="U4496" i="1"/>
  <c r="T4496" i="1"/>
  <c r="S4496" i="1"/>
  <c r="Q4496" i="1"/>
  <c r="P4496" i="1"/>
  <c r="O4496" i="1"/>
  <c r="N4496" i="1"/>
  <c r="U4495" i="1"/>
  <c r="T4495" i="1"/>
  <c r="S4495" i="1"/>
  <c r="Q4495" i="1"/>
  <c r="P4495" i="1"/>
  <c r="O4495" i="1"/>
  <c r="N4495" i="1"/>
  <c r="U4494" i="1"/>
  <c r="T4494" i="1"/>
  <c r="S4494" i="1"/>
  <c r="Q4494" i="1"/>
  <c r="P4494" i="1"/>
  <c r="O4494" i="1"/>
  <c r="N4494" i="1"/>
  <c r="U4493" i="1"/>
  <c r="T4493" i="1"/>
  <c r="S4493" i="1"/>
  <c r="Q4493" i="1"/>
  <c r="P4493" i="1"/>
  <c r="O4493" i="1"/>
  <c r="N4493" i="1"/>
  <c r="U4492" i="1"/>
  <c r="T4492" i="1"/>
  <c r="S4492" i="1"/>
  <c r="Q4492" i="1"/>
  <c r="P4492" i="1"/>
  <c r="O4492" i="1"/>
  <c r="N4492" i="1"/>
  <c r="U4491" i="1"/>
  <c r="T4491" i="1"/>
  <c r="S4491" i="1"/>
  <c r="Q4491" i="1"/>
  <c r="P4491" i="1"/>
  <c r="O4491" i="1"/>
  <c r="N4491" i="1"/>
  <c r="U4490" i="1"/>
  <c r="T4490" i="1"/>
  <c r="S4490" i="1"/>
  <c r="Q4490" i="1"/>
  <c r="P4490" i="1"/>
  <c r="O4490" i="1"/>
  <c r="N4490" i="1"/>
  <c r="U4489" i="1"/>
  <c r="T4489" i="1"/>
  <c r="S4489" i="1"/>
  <c r="Q4489" i="1"/>
  <c r="P4489" i="1"/>
  <c r="O4489" i="1"/>
  <c r="N4489" i="1"/>
  <c r="U4488" i="1"/>
  <c r="T4488" i="1"/>
  <c r="S4488" i="1"/>
  <c r="Q4488" i="1"/>
  <c r="P4488" i="1"/>
  <c r="O4488" i="1"/>
  <c r="N4488" i="1"/>
  <c r="U4487" i="1"/>
  <c r="T4487" i="1"/>
  <c r="S4487" i="1"/>
  <c r="Q4487" i="1"/>
  <c r="P4487" i="1"/>
  <c r="O4487" i="1"/>
  <c r="N4487" i="1"/>
  <c r="U4486" i="1"/>
  <c r="T4486" i="1"/>
  <c r="S4486" i="1"/>
  <c r="Q4486" i="1"/>
  <c r="P4486" i="1"/>
  <c r="O4486" i="1"/>
  <c r="N4486" i="1"/>
  <c r="U4485" i="1"/>
  <c r="T4485" i="1"/>
  <c r="S4485" i="1"/>
  <c r="Q4485" i="1"/>
  <c r="P4485" i="1"/>
  <c r="O4485" i="1"/>
  <c r="N4485" i="1"/>
  <c r="U4484" i="1"/>
  <c r="T4484" i="1"/>
  <c r="S4484" i="1"/>
  <c r="Q4484" i="1"/>
  <c r="P4484" i="1"/>
  <c r="O4484" i="1"/>
  <c r="N4484" i="1"/>
  <c r="U4483" i="1"/>
  <c r="T4483" i="1"/>
  <c r="S4483" i="1"/>
  <c r="Q4483" i="1"/>
  <c r="P4483" i="1"/>
  <c r="O4483" i="1"/>
  <c r="N4483" i="1"/>
  <c r="U4482" i="1"/>
  <c r="T4482" i="1"/>
  <c r="S4482" i="1"/>
  <c r="Q4482" i="1"/>
  <c r="P4482" i="1"/>
  <c r="O4482" i="1"/>
  <c r="N4482" i="1"/>
  <c r="U4481" i="1"/>
  <c r="T4481" i="1"/>
  <c r="S4481" i="1"/>
  <c r="Q4481" i="1"/>
  <c r="P4481" i="1"/>
  <c r="O4481" i="1"/>
  <c r="N4481" i="1"/>
  <c r="U4480" i="1"/>
  <c r="T4480" i="1"/>
  <c r="S4480" i="1"/>
  <c r="Q4480" i="1"/>
  <c r="P4480" i="1"/>
  <c r="O4480" i="1"/>
  <c r="N4480" i="1"/>
  <c r="U4479" i="1"/>
  <c r="T4479" i="1"/>
  <c r="S4479" i="1"/>
  <c r="Q4479" i="1"/>
  <c r="P4479" i="1"/>
  <c r="O4479" i="1"/>
  <c r="N4479" i="1"/>
  <c r="U4478" i="1"/>
  <c r="T4478" i="1"/>
  <c r="S4478" i="1"/>
  <c r="Q4478" i="1"/>
  <c r="P4478" i="1"/>
  <c r="O4478" i="1"/>
  <c r="N4478" i="1"/>
  <c r="U4477" i="1"/>
  <c r="T4477" i="1"/>
  <c r="S4477" i="1"/>
  <c r="Q4477" i="1"/>
  <c r="P4477" i="1"/>
  <c r="O4477" i="1"/>
  <c r="N4477" i="1"/>
  <c r="U4476" i="1"/>
  <c r="T4476" i="1"/>
  <c r="S4476" i="1"/>
  <c r="Q4476" i="1"/>
  <c r="P4476" i="1"/>
  <c r="O4476" i="1"/>
  <c r="N4476" i="1"/>
  <c r="U4475" i="1"/>
  <c r="T4475" i="1"/>
  <c r="S4475" i="1"/>
  <c r="Q4475" i="1"/>
  <c r="P4475" i="1"/>
  <c r="O4475" i="1"/>
  <c r="N4475" i="1"/>
  <c r="U4474" i="1"/>
  <c r="T4474" i="1"/>
  <c r="S4474" i="1"/>
  <c r="Q4474" i="1"/>
  <c r="P4474" i="1"/>
  <c r="O4474" i="1"/>
  <c r="N4474" i="1"/>
  <c r="U4473" i="1"/>
  <c r="T4473" i="1"/>
  <c r="S4473" i="1"/>
  <c r="Q4473" i="1"/>
  <c r="P4473" i="1"/>
  <c r="O4473" i="1"/>
  <c r="N4473" i="1"/>
  <c r="U4472" i="1"/>
  <c r="T4472" i="1"/>
  <c r="S4472" i="1"/>
  <c r="Q4472" i="1"/>
  <c r="P4472" i="1"/>
  <c r="O4472" i="1"/>
  <c r="N4472" i="1"/>
  <c r="U4471" i="1"/>
  <c r="T4471" i="1"/>
  <c r="S4471" i="1"/>
  <c r="Q4471" i="1"/>
  <c r="P4471" i="1"/>
  <c r="O4471" i="1"/>
  <c r="N4471" i="1"/>
  <c r="U4470" i="1"/>
  <c r="T4470" i="1"/>
  <c r="S4470" i="1"/>
  <c r="Q4470" i="1"/>
  <c r="P4470" i="1"/>
  <c r="O4470" i="1"/>
  <c r="N4470" i="1"/>
  <c r="U4469" i="1"/>
  <c r="T4469" i="1"/>
  <c r="S4469" i="1"/>
  <c r="Q4469" i="1"/>
  <c r="P4469" i="1"/>
  <c r="O4469" i="1"/>
  <c r="N4469" i="1"/>
  <c r="U4468" i="1"/>
  <c r="T4468" i="1"/>
  <c r="S4468" i="1"/>
  <c r="Q4468" i="1"/>
  <c r="P4468" i="1"/>
  <c r="O4468" i="1"/>
  <c r="N4468" i="1"/>
  <c r="U4467" i="1"/>
  <c r="T4467" i="1"/>
  <c r="S4467" i="1"/>
  <c r="Q4467" i="1"/>
  <c r="P4467" i="1"/>
  <c r="O4467" i="1"/>
  <c r="N4467" i="1"/>
  <c r="U4466" i="1"/>
  <c r="T4466" i="1"/>
  <c r="S4466" i="1"/>
  <c r="Q4466" i="1"/>
  <c r="P4466" i="1"/>
  <c r="O4466" i="1"/>
  <c r="N4466" i="1"/>
  <c r="U4465" i="1"/>
  <c r="T4465" i="1"/>
  <c r="S4465" i="1"/>
  <c r="Q4465" i="1"/>
  <c r="P4465" i="1"/>
  <c r="O4465" i="1"/>
  <c r="N4465" i="1"/>
  <c r="U4464" i="1"/>
  <c r="T4464" i="1"/>
  <c r="S4464" i="1"/>
  <c r="Q4464" i="1"/>
  <c r="P4464" i="1"/>
  <c r="O4464" i="1"/>
  <c r="N4464" i="1"/>
  <c r="U4463" i="1"/>
  <c r="T4463" i="1"/>
  <c r="S4463" i="1"/>
  <c r="Q4463" i="1"/>
  <c r="P4463" i="1"/>
  <c r="O4463" i="1"/>
  <c r="N4463" i="1"/>
  <c r="U4462" i="1"/>
  <c r="T4462" i="1"/>
  <c r="S4462" i="1"/>
  <c r="Q4462" i="1"/>
  <c r="P4462" i="1"/>
  <c r="O4462" i="1"/>
  <c r="N4462" i="1"/>
  <c r="U4461" i="1"/>
  <c r="T4461" i="1"/>
  <c r="S4461" i="1"/>
  <c r="Q4461" i="1"/>
  <c r="P4461" i="1"/>
  <c r="O4461" i="1"/>
  <c r="N4461" i="1"/>
  <c r="U4460" i="1"/>
  <c r="T4460" i="1"/>
  <c r="S4460" i="1"/>
  <c r="Q4460" i="1"/>
  <c r="P4460" i="1"/>
  <c r="O4460" i="1"/>
  <c r="N4460" i="1"/>
  <c r="U4459" i="1"/>
  <c r="T4459" i="1"/>
  <c r="S4459" i="1"/>
  <c r="Q4459" i="1"/>
  <c r="P4459" i="1"/>
  <c r="O4459" i="1"/>
  <c r="N4459" i="1"/>
  <c r="U4458" i="1"/>
  <c r="T4458" i="1"/>
  <c r="S4458" i="1"/>
  <c r="Q4458" i="1"/>
  <c r="P4458" i="1"/>
  <c r="O4458" i="1"/>
  <c r="N4458" i="1"/>
  <c r="U4457" i="1"/>
  <c r="T4457" i="1"/>
  <c r="S4457" i="1"/>
  <c r="Q4457" i="1"/>
  <c r="P4457" i="1"/>
  <c r="O4457" i="1"/>
  <c r="N4457" i="1"/>
  <c r="U4456" i="1"/>
  <c r="T4456" i="1"/>
  <c r="S4456" i="1"/>
  <c r="Q4456" i="1"/>
  <c r="P4456" i="1"/>
  <c r="O4456" i="1"/>
  <c r="N4456" i="1"/>
  <c r="U4455" i="1"/>
  <c r="T4455" i="1"/>
  <c r="S4455" i="1"/>
  <c r="Q4455" i="1"/>
  <c r="P4455" i="1"/>
  <c r="O4455" i="1"/>
  <c r="N4455" i="1"/>
  <c r="U4454" i="1"/>
  <c r="T4454" i="1"/>
  <c r="S4454" i="1"/>
  <c r="Q4454" i="1"/>
  <c r="P4454" i="1"/>
  <c r="O4454" i="1"/>
  <c r="N4454" i="1"/>
  <c r="U4453" i="1"/>
  <c r="T4453" i="1"/>
  <c r="S4453" i="1"/>
  <c r="Q4453" i="1"/>
  <c r="P4453" i="1"/>
  <c r="O4453" i="1"/>
  <c r="N4453" i="1"/>
  <c r="U4452" i="1"/>
  <c r="T4452" i="1"/>
  <c r="S4452" i="1"/>
  <c r="Q4452" i="1"/>
  <c r="P4452" i="1"/>
  <c r="O4452" i="1"/>
  <c r="N4452" i="1"/>
  <c r="U4451" i="1"/>
  <c r="T4451" i="1"/>
  <c r="S4451" i="1"/>
  <c r="Q4451" i="1"/>
  <c r="P4451" i="1"/>
  <c r="O4451" i="1"/>
  <c r="N4451" i="1"/>
  <c r="U4450" i="1"/>
  <c r="T4450" i="1"/>
  <c r="S4450" i="1"/>
  <c r="Q4450" i="1"/>
  <c r="P4450" i="1"/>
  <c r="O4450" i="1"/>
  <c r="N4450" i="1"/>
  <c r="U4449" i="1"/>
  <c r="T4449" i="1"/>
  <c r="S4449" i="1"/>
  <c r="Q4449" i="1"/>
  <c r="P4449" i="1"/>
  <c r="O4449" i="1"/>
  <c r="N4449" i="1"/>
  <c r="U4448" i="1"/>
  <c r="T4448" i="1"/>
  <c r="S4448" i="1"/>
  <c r="Q4448" i="1"/>
  <c r="P4448" i="1"/>
  <c r="O4448" i="1"/>
  <c r="N4448" i="1"/>
  <c r="U4447" i="1"/>
  <c r="T4447" i="1"/>
  <c r="S4447" i="1"/>
  <c r="Q4447" i="1"/>
  <c r="P4447" i="1"/>
  <c r="O4447" i="1"/>
  <c r="N4447" i="1"/>
  <c r="U4446" i="1"/>
  <c r="T4446" i="1"/>
  <c r="S4446" i="1"/>
  <c r="Q4446" i="1"/>
  <c r="P4446" i="1"/>
  <c r="O4446" i="1"/>
  <c r="N4446" i="1"/>
  <c r="U4445" i="1"/>
  <c r="T4445" i="1"/>
  <c r="S4445" i="1"/>
  <c r="Q4445" i="1"/>
  <c r="P4445" i="1"/>
  <c r="O4445" i="1"/>
  <c r="N4445" i="1"/>
  <c r="U4444" i="1"/>
  <c r="T4444" i="1"/>
  <c r="S4444" i="1"/>
  <c r="Q4444" i="1"/>
  <c r="P4444" i="1"/>
  <c r="O4444" i="1"/>
  <c r="N4444" i="1"/>
  <c r="U4443" i="1"/>
  <c r="T4443" i="1"/>
  <c r="S4443" i="1"/>
  <c r="Q4443" i="1"/>
  <c r="P4443" i="1"/>
  <c r="O4443" i="1"/>
  <c r="N4443" i="1"/>
  <c r="U4442" i="1"/>
  <c r="T4442" i="1"/>
  <c r="S4442" i="1"/>
  <c r="Q4442" i="1"/>
  <c r="P4442" i="1"/>
  <c r="O4442" i="1"/>
  <c r="N4442" i="1"/>
  <c r="U4441" i="1"/>
  <c r="T4441" i="1"/>
  <c r="S4441" i="1"/>
  <c r="Q4441" i="1"/>
  <c r="P4441" i="1"/>
  <c r="O4441" i="1"/>
  <c r="N4441" i="1"/>
  <c r="U4440" i="1"/>
  <c r="T4440" i="1"/>
  <c r="S4440" i="1"/>
  <c r="Q4440" i="1"/>
  <c r="P4440" i="1"/>
  <c r="O4440" i="1"/>
  <c r="N4440" i="1"/>
  <c r="U4439" i="1"/>
  <c r="T4439" i="1"/>
  <c r="S4439" i="1"/>
  <c r="Q4439" i="1"/>
  <c r="P4439" i="1"/>
  <c r="O4439" i="1"/>
  <c r="N4439" i="1"/>
  <c r="U4438" i="1"/>
  <c r="T4438" i="1"/>
  <c r="S4438" i="1"/>
  <c r="Q4438" i="1"/>
  <c r="P4438" i="1"/>
  <c r="O4438" i="1"/>
  <c r="N4438" i="1"/>
  <c r="U4437" i="1"/>
  <c r="T4437" i="1"/>
  <c r="S4437" i="1"/>
  <c r="Q4437" i="1"/>
  <c r="P4437" i="1"/>
  <c r="O4437" i="1"/>
  <c r="N4437" i="1"/>
  <c r="U4436" i="1"/>
  <c r="T4436" i="1"/>
  <c r="S4436" i="1"/>
  <c r="Q4436" i="1"/>
  <c r="P4436" i="1"/>
  <c r="O4436" i="1"/>
  <c r="N4436" i="1"/>
  <c r="U4435" i="1"/>
  <c r="T4435" i="1"/>
  <c r="S4435" i="1"/>
  <c r="Q4435" i="1"/>
  <c r="P4435" i="1"/>
  <c r="O4435" i="1"/>
  <c r="N4435" i="1"/>
  <c r="U4434" i="1"/>
  <c r="T4434" i="1"/>
  <c r="S4434" i="1"/>
  <c r="Q4434" i="1"/>
  <c r="P4434" i="1"/>
  <c r="O4434" i="1"/>
  <c r="N4434" i="1"/>
  <c r="U4433" i="1"/>
  <c r="T4433" i="1"/>
  <c r="S4433" i="1"/>
  <c r="Q4433" i="1"/>
  <c r="P4433" i="1"/>
  <c r="O4433" i="1"/>
  <c r="N4433" i="1"/>
  <c r="U4432" i="1"/>
  <c r="T4432" i="1"/>
  <c r="S4432" i="1"/>
  <c r="Q4432" i="1"/>
  <c r="P4432" i="1"/>
  <c r="O4432" i="1"/>
  <c r="N4432" i="1"/>
  <c r="U4431" i="1"/>
  <c r="T4431" i="1"/>
  <c r="S4431" i="1"/>
  <c r="Q4431" i="1"/>
  <c r="P4431" i="1"/>
  <c r="O4431" i="1"/>
  <c r="N4431" i="1"/>
  <c r="U4430" i="1"/>
  <c r="T4430" i="1"/>
  <c r="S4430" i="1"/>
  <c r="Q4430" i="1"/>
  <c r="P4430" i="1"/>
  <c r="O4430" i="1"/>
  <c r="N4430" i="1"/>
  <c r="U4429" i="1"/>
  <c r="T4429" i="1"/>
  <c r="S4429" i="1"/>
  <c r="Q4429" i="1"/>
  <c r="P4429" i="1"/>
  <c r="O4429" i="1"/>
  <c r="N4429" i="1"/>
  <c r="U4428" i="1"/>
  <c r="T4428" i="1"/>
  <c r="S4428" i="1"/>
  <c r="Q4428" i="1"/>
  <c r="P4428" i="1"/>
  <c r="O4428" i="1"/>
  <c r="N4428" i="1"/>
  <c r="U4427" i="1"/>
  <c r="T4427" i="1"/>
  <c r="S4427" i="1"/>
  <c r="Q4427" i="1"/>
  <c r="P4427" i="1"/>
  <c r="O4427" i="1"/>
  <c r="N4427" i="1"/>
  <c r="U4426" i="1"/>
  <c r="T4426" i="1"/>
  <c r="S4426" i="1"/>
  <c r="Q4426" i="1"/>
  <c r="P4426" i="1"/>
  <c r="O4426" i="1"/>
  <c r="N4426" i="1"/>
  <c r="U4425" i="1"/>
  <c r="T4425" i="1"/>
  <c r="S4425" i="1"/>
  <c r="Q4425" i="1"/>
  <c r="P4425" i="1"/>
  <c r="O4425" i="1"/>
  <c r="N4425" i="1"/>
  <c r="U4424" i="1"/>
  <c r="T4424" i="1"/>
  <c r="S4424" i="1"/>
  <c r="Q4424" i="1"/>
  <c r="P4424" i="1"/>
  <c r="O4424" i="1"/>
  <c r="N4424" i="1"/>
  <c r="U4423" i="1"/>
  <c r="T4423" i="1"/>
  <c r="S4423" i="1"/>
  <c r="Q4423" i="1"/>
  <c r="P4423" i="1"/>
  <c r="O4423" i="1"/>
  <c r="N4423" i="1"/>
  <c r="U4422" i="1"/>
  <c r="T4422" i="1"/>
  <c r="S4422" i="1"/>
  <c r="Q4422" i="1"/>
  <c r="P4422" i="1"/>
  <c r="O4422" i="1"/>
  <c r="N4422" i="1"/>
  <c r="U4421" i="1"/>
  <c r="T4421" i="1"/>
  <c r="S4421" i="1"/>
  <c r="Q4421" i="1"/>
  <c r="P4421" i="1"/>
  <c r="O4421" i="1"/>
  <c r="N4421" i="1"/>
  <c r="U4420" i="1"/>
  <c r="T4420" i="1"/>
  <c r="S4420" i="1"/>
  <c r="Q4420" i="1"/>
  <c r="P4420" i="1"/>
  <c r="O4420" i="1"/>
  <c r="N4420" i="1"/>
  <c r="U4419" i="1"/>
  <c r="T4419" i="1"/>
  <c r="S4419" i="1"/>
  <c r="Q4419" i="1"/>
  <c r="P4419" i="1"/>
  <c r="O4419" i="1"/>
  <c r="N4419" i="1"/>
  <c r="U4418" i="1"/>
  <c r="T4418" i="1"/>
  <c r="S4418" i="1"/>
  <c r="Q4418" i="1"/>
  <c r="P4418" i="1"/>
  <c r="O4418" i="1"/>
  <c r="N4418" i="1"/>
  <c r="U4417" i="1"/>
  <c r="T4417" i="1"/>
  <c r="S4417" i="1"/>
  <c r="Q4417" i="1"/>
  <c r="P4417" i="1"/>
  <c r="O4417" i="1"/>
  <c r="N4417" i="1"/>
  <c r="U4416" i="1"/>
  <c r="T4416" i="1"/>
  <c r="S4416" i="1"/>
  <c r="Q4416" i="1"/>
  <c r="P4416" i="1"/>
  <c r="O4416" i="1"/>
  <c r="N4416" i="1"/>
  <c r="U4415" i="1"/>
  <c r="T4415" i="1"/>
  <c r="S4415" i="1"/>
  <c r="Q4415" i="1"/>
  <c r="P4415" i="1"/>
  <c r="O4415" i="1"/>
  <c r="N4415" i="1"/>
  <c r="U4414" i="1"/>
  <c r="T4414" i="1"/>
  <c r="S4414" i="1"/>
  <c r="Q4414" i="1"/>
  <c r="P4414" i="1"/>
  <c r="O4414" i="1"/>
  <c r="N4414" i="1"/>
  <c r="U4413" i="1"/>
  <c r="T4413" i="1"/>
  <c r="S4413" i="1"/>
  <c r="Q4413" i="1"/>
  <c r="P4413" i="1"/>
  <c r="O4413" i="1"/>
  <c r="N4413" i="1"/>
  <c r="U4412" i="1"/>
  <c r="T4412" i="1"/>
  <c r="S4412" i="1"/>
  <c r="Q4412" i="1"/>
  <c r="P4412" i="1"/>
  <c r="O4412" i="1"/>
  <c r="N4412" i="1"/>
  <c r="U4411" i="1"/>
  <c r="T4411" i="1"/>
  <c r="S4411" i="1"/>
  <c r="Q4411" i="1"/>
  <c r="P4411" i="1"/>
  <c r="O4411" i="1"/>
  <c r="N4411" i="1"/>
  <c r="U4410" i="1"/>
  <c r="T4410" i="1"/>
  <c r="S4410" i="1"/>
  <c r="Q4410" i="1"/>
  <c r="P4410" i="1"/>
  <c r="O4410" i="1"/>
  <c r="N4410" i="1"/>
  <c r="U4409" i="1"/>
  <c r="T4409" i="1"/>
  <c r="S4409" i="1"/>
  <c r="Q4409" i="1"/>
  <c r="P4409" i="1"/>
  <c r="O4409" i="1"/>
  <c r="N4409" i="1"/>
  <c r="U4408" i="1"/>
  <c r="T4408" i="1"/>
  <c r="S4408" i="1"/>
  <c r="Q4408" i="1"/>
  <c r="P4408" i="1"/>
  <c r="O4408" i="1"/>
  <c r="N4408" i="1"/>
  <c r="U4407" i="1"/>
  <c r="T4407" i="1"/>
  <c r="S4407" i="1"/>
  <c r="Q4407" i="1"/>
  <c r="P4407" i="1"/>
  <c r="O4407" i="1"/>
  <c r="N4407" i="1"/>
  <c r="U4406" i="1"/>
  <c r="T4406" i="1"/>
  <c r="S4406" i="1"/>
  <c r="Q4406" i="1"/>
  <c r="P4406" i="1"/>
  <c r="O4406" i="1"/>
  <c r="N4406" i="1"/>
  <c r="U4405" i="1"/>
  <c r="T4405" i="1"/>
  <c r="S4405" i="1"/>
  <c r="Q4405" i="1"/>
  <c r="P4405" i="1"/>
  <c r="O4405" i="1"/>
  <c r="N4405" i="1"/>
  <c r="U4404" i="1"/>
  <c r="T4404" i="1"/>
  <c r="S4404" i="1"/>
  <c r="Q4404" i="1"/>
  <c r="P4404" i="1"/>
  <c r="O4404" i="1"/>
  <c r="N4404" i="1"/>
  <c r="U4403" i="1"/>
  <c r="T4403" i="1"/>
  <c r="S4403" i="1"/>
  <c r="Q4403" i="1"/>
  <c r="P4403" i="1"/>
  <c r="O4403" i="1"/>
  <c r="N4403" i="1"/>
  <c r="U4402" i="1"/>
  <c r="T4402" i="1"/>
  <c r="S4402" i="1"/>
  <c r="Q4402" i="1"/>
  <c r="P4402" i="1"/>
  <c r="O4402" i="1"/>
  <c r="N4402" i="1"/>
  <c r="U4401" i="1"/>
  <c r="T4401" i="1"/>
  <c r="S4401" i="1"/>
  <c r="Q4401" i="1"/>
  <c r="P4401" i="1"/>
  <c r="O4401" i="1"/>
  <c r="N4401" i="1"/>
  <c r="U4400" i="1"/>
  <c r="T4400" i="1"/>
  <c r="S4400" i="1"/>
  <c r="Q4400" i="1"/>
  <c r="P4400" i="1"/>
  <c r="O4400" i="1"/>
  <c r="N4400" i="1"/>
  <c r="U4399" i="1"/>
  <c r="T4399" i="1"/>
  <c r="S4399" i="1"/>
  <c r="Q4399" i="1"/>
  <c r="P4399" i="1"/>
  <c r="O4399" i="1"/>
  <c r="N4399" i="1"/>
  <c r="U4398" i="1"/>
  <c r="T4398" i="1"/>
  <c r="S4398" i="1"/>
  <c r="Q4398" i="1"/>
  <c r="P4398" i="1"/>
  <c r="O4398" i="1"/>
  <c r="N4398" i="1"/>
  <c r="U4397" i="1"/>
  <c r="T4397" i="1"/>
  <c r="S4397" i="1"/>
  <c r="Q4397" i="1"/>
  <c r="P4397" i="1"/>
  <c r="O4397" i="1"/>
  <c r="N4397" i="1"/>
  <c r="U4396" i="1"/>
  <c r="T4396" i="1"/>
  <c r="S4396" i="1"/>
  <c r="Q4396" i="1"/>
  <c r="P4396" i="1"/>
  <c r="O4396" i="1"/>
  <c r="N4396" i="1"/>
  <c r="U4395" i="1"/>
  <c r="T4395" i="1"/>
  <c r="S4395" i="1"/>
  <c r="Q4395" i="1"/>
  <c r="P4395" i="1"/>
  <c r="O4395" i="1"/>
  <c r="N4395" i="1"/>
  <c r="U4394" i="1"/>
  <c r="T4394" i="1"/>
  <c r="S4394" i="1"/>
  <c r="Q4394" i="1"/>
  <c r="P4394" i="1"/>
  <c r="O4394" i="1"/>
  <c r="N4394" i="1"/>
  <c r="U4393" i="1"/>
  <c r="T4393" i="1"/>
  <c r="S4393" i="1"/>
  <c r="Q4393" i="1"/>
  <c r="P4393" i="1"/>
  <c r="O4393" i="1"/>
  <c r="N4393" i="1"/>
  <c r="U4392" i="1"/>
  <c r="T4392" i="1"/>
  <c r="S4392" i="1"/>
  <c r="Q4392" i="1"/>
  <c r="P4392" i="1"/>
  <c r="O4392" i="1"/>
  <c r="N4392" i="1"/>
  <c r="U4391" i="1"/>
  <c r="T4391" i="1"/>
  <c r="S4391" i="1"/>
  <c r="Q4391" i="1"/>
  <c r="P4391" i="1"/>
  <c r="O4391" i="1"/>
  <c r="N4391" i="1"/>
  <c r="U4390" i="1"/>
  <c r="T4390" i="1"/>
  <c r="S4390" i="1"/>
  <c r="Q4390" i="1"/>
  <c r="P4390" i="1"/>
  <c r="O4390" i="1"/>
  <c r="N4390" i="1"/>
  <c r="U4389" i="1"/>
  <c r="T4389" i="1"/>
  <c r="S4389" i="1"/>
  <c r="Q4389" i="1"/>
  <c r="P4389" i="1"/>
  <c r="O4389" i="1"/>
  <c r="N4389" i="1"/>
  <c r="U4388" i="1"/>
  <c r="T4388" i="1"/>
  <c r="S4388" i="1"/>
  <c r="Q4388" i="1"/>
  <c r="P4388" i="1"/>
  <c r="O4388" i="1"/>
  <c r="N4388" i="1"/>
  <c r="U4387" i="1"/>
  <c r="T4387" i="1"/>
  <c r="S4387" i="1"/>
  <c r="Q4387" i="1"/>
  <c r="P4387" i="1"/>
  <c r="O4387" i="1"/>
  <c r="N4387" i="1"/>
  <c r="U4386" i="1"/>
  <c r="T4386" i="1"/>
  <c r="S4386" i="1"/>
  <c r="Q4386" i="1"/>
  <c r="P4386" i="1"/>
  <c r="O4386" i="1"/>
  <c r="N4386" i="1"/>
  <c r="U4385" i="1"/>
  <c r="T4385" i="1"/>
  <c r="S4385" i="1"/>
  <c r="Q4385" i="1"/>
  <c r="P4385" i="1"/>
  <c r="O4385" i="1"/>
  <c r="N4385" i="1"/>
  <c r="U4384" i="1"/>
  <c r="T4384" i="1"/>
  <c r="S4384" i="1"/>
  <c r="Q4384" i="1"/>
  <c r="P4384" i="1"/>
  <c r="O4384" i="1"/>
  <c r="N4384" i="1"/>
  <c r="U4383" i="1"/>
  <c r="T4383" i="1"/>
  <c r="S4383" i="1"/>
  <c r="Q4383" i="1"/>
  <c r="P4383" i="1"/>
  <c r="O4383" i="1"/>
  <c r="N4383" i="1"/>
  <c r="U4382" i="1"/>
  <c r="T4382" i="1"/>
  <c r="S4382" i="1"/>
  <c r="Q4382" i="1"/>
  <c r="P4382" i="1"/>
  <c r="O4382" i="1"/>
  <c r="N4382" i="1"/>
  <c r="U4381" i="1"/>
  <c r="T4381" i="1"/>
  <c r="S4381" i="1"/>
  <c r="Q4381" i="1"/>
  <c r="P4381" i="1"/>
  <c r="O4381" i="1"/>
  <c r="N4381" i="1"/>
  <c r="U4380" i="1"/>
  <c r="T4380" i="1"/>
  <c r="S4380" i="1"/>
  <c r="Q4380" i="1"/>
  <c r="P4380" i="1"/>
  <c r="O4380" i="1"/>
  <c r="N4380" i="1"/>
  <c r="U4379" i="1"/>
  <c r="T4379" i="1"/>
  <c r="S4379" i="1"/>
  <c r="Q4379" i="1"/>
  <c r="P4379" i="1"/>
  <c r="O4379" i="1"/>
  <c r="N4379" i="1"/>
  <c r="U4378" i="1"/>
  <c r="T4378" i="1"/>
  <c r="S4378" i="1"/>
  <c r="Q4378" i="1"/>
  <c r="P4378" i="1"/>
  <c r="O4378" i="1"/>
  <c r="N4378" i="1"/>
  <c r="U4377" i="1"/>
  <c r="T4377" i="1"/>
  <c r="S4377" i="1"/>
  <c r="Q4377" i="1"/>
  <c r="P4377" i="1"/>
  <c r="O4377" i="1"/>
  <c r="N4377" i="1"/>
  <c r="U4376" i="1"/>
  <c r="T4376" i="1"/>
  <c r="S4376" i="1"/>
  <c r="Q4376" i="1"/>
  <c r="P4376" i="1"/>
  <c r="O4376" i="1"/>
  <c r="N4376" i="1"/>
  <c r="U4375" i="1"/>
  <c r="T4375" i="1"/>
  <c r="S4375" i="1"/>
  <c r="Q4375" i="1"/>
  <c r="P4375" i="1"/>
  <c r="O4375" i="1"/>
  <c r="N4375" i="1"/>
  <c r="U4374" i="1"/>
  <c r="T4374" i="1"/>
  <c r="S4374" i="1"/>
  <c r="Q4374" i="1"/>
  <c r="P4374" i="1"/>
  <c r="O4374" i="1"/>
  <c r="N4374" i="1"/>
  <c r="U4373" i="1"/>
  <c r="T4373" i="1"/>
  <c r="S4373" i="1"/>
  <c r="Q4373" i="1"/>
  <c r="P4373" i="1"/>
  <c r="O4373" i="1"/>
  <c r="N4373" i="1"/>
  <c r="U4372" i="1"/>
  <c r="T4372" i="1"/>
  <c r="S4372" i="1"/>
  <c r="Q4372" i="1"/>
  <c r="P4372" i="1"/>
  <c r="O4372" i="1"/>
  <c r="N4372" i="1"/>
  <c r="U4371" i="1"/>
  <c r="T4371" i="1"/>
  <c r="S4371" i="1"/>
  <c r="Q4371" i="1"/>
  <c r="P4371" i="1"/>
  <c r="O4371" i="1"/>
  <c r="N4371" i="1"/>
  <c r="U4370" i="1"/>
  <c r="T4370" i="1"/>
  <c r="S4370" i="1"/>
  <c r="Q4370" i="1"/>
  <c r="P4370" i="1"/>
  <c r="O4370" i="1"/>
  <c r="N4370" i="1"/>
  <c r="U4369" i="1"/>
  <c r="T4369" i="1"/>
  <c r="S4369" i="1"/>
  <c r="Q4369" i="1"/>
  <c r="P4369" i="1"/>
  <c r="O4369" i="1"/>
  <c r="N4369" i="1"/>
  <c r="U4368" i="1"/>
  <c r="T4368" i="1"/>
  <c r="S4368" i="1"/>
  <c r="Q4368" i="1"/>
  <c r="P4368" i="1"/>
  <c r="O4368" i="1"/>
  <c r="N4368" i="1"/>
  <c r="U4367" i="1"/>
  <c r="T4367" i="1"/>
  <c r="S4367" i="1"/>
  <c r="Q4367" i="1"/>
  <c r="P4367" i="1"/>
  <c r="O4367" i="1"/>
  <c r="N4367" i="1"/>
  <c r="U4366" i="1"/>
  <c r="T4366" i="1"/>
  <c r="S4366" i="1"/>
  <c r="Q4366" i="1"/>
  <c r="P4366" i="1"/>
  <c r="O4366" i="1"/>
  <c r="N4366" i="1"/>
  <c r="U4365" i="1"/>
  <c r="T4365" i="1"/>
  <c r="S4365" i="1"/>
  <c r="Q4365" i="1"/>
  <c r="P4365" i="1"/>
  <c r="O4365" i="1"/>
  <c r="N4365" i="1"/>
  <c r="U4364" i="1"/>
  <c r="T4364" i="1"/>
  <c r="S4364" i="1"/>
  <c r="Q4364" i="1"/>
  <c r="P4364" i="1"/>
  <c r="O4364" i="1"/>
  <c r="N4364" i="1"/>
  <c r="U4363" i="1"/>
  <c r="T4363" i="1"/>
  <c r="S4363" i="1"/>
  <c r="Q4363" i="1"/>
  <c r="P4363" i="1"/>
  <c r="O4363" i="1"/>
  <c r="N4363" i="1"/>
  <c r="U4362" i="1"/>
  <c r="T4362" i="1"/>
  <c r="S4362" i="1"/>
  <c r="Q4362" i="1"/>
  <c r="P4362" i="1"/>
  <c r="O4362" i="1"/>
  <c r="N4362" i="1"/>
  <c r="U4361" i="1"/>
  <c r="T4361" i="1"/>
  <c r="S4361" i="1"/>
  <c r="Q4361" i="1"/>
  <c r="P4361" i="1"/>
  <c r="O4361" i="1"/>
  <c r="N4361" i="1"/>
  <c r="U4360" i="1"/>
  <c r="T4360" i="1"/>
  <c r="S4360" i="1"/>
  <c r="Q4360" i="1"/>
  <c r="P4360" i="1"/>
  <c r="O4360" i="1"/>
  <c r="N4360" i="1"/>
  <c r="U4359" i="1"/>
  <c r="T4359" i="1"/>
  <c r="S4359" i="1"/>
  <c r="Q4359" i="1"/>
  <c r="P4359" i="1"/>
  <c r="O4359" i="1"/>
  <c r="N4359" i="1"/>
  <c r="U4358" i="1"/>
  <c r="T4358" i="1"/>
  <c r="S4358" i="1"/>
  <c r="Q4358" i="1"/>
  <c r="P4358" i="1"/>
  <c r="O4358" i="1"/>
  <c r="N4358" i="1"/>
  <c r="U4357" i="1"/>
  <c r="T4357" i="1"/>
  <c r="S4357" i="1"/>
  <c r="Q4357" i="1"/>
  <c r="P4357" i="1"/>
  <c r="O4357" i="1"/>
  <c r="N4357" i="1"/>
  <c r="U4356" i="1"/>
  <c r="T4356" i="1"/>
  <c r="S4356" i="1"/>
  <c r="Q4356" i="1"/>
  <c r="P4356" i="1"/>
  <c r="O4356" i="1"/>
  <c r="N4356" i="1"/>
  <c r="U4355" i="1"/>
  <c r="T4355" i="1"/>
  <c r="S4355" i="1"/>
  <c r="Q4355" i="1"/>
  <c r="P4355" i="1"/>
  <c r="O4355" i="1"/>
  <c r="N4355" i="1"/>
  <c r="U4354" i="1"/>
  <c r="T4354" i="1"/>
  <c r="S4354" i="1"/>
  <c r="Q4354" i="1"/>
  <c r="P4354" i="1"/>
  <c r="O4354" i="1"/>
  <c r="N4354" i="1"/>
  <c r="U4353" i="1"/>
  <c r="T4353" i="1"/>
  <c r="S4353" i="1"/>
  <c r="Q4353" i="1"/>
  <c r="P4353" i="1"/>
  <c r="O4353" i="1"/>
  <c r="N4353" i="1"/>
  <c r="U4352" i="1"/>
  <c r="T4352" i="1"/>
  <c r="S4352" i="1"/>
  <c r="Q4352" i="1"/>
  <c r="P4352" i="1"/>
  <c r="O4352" i="1"/>
  <c r="N4352" i="1"/>
  <c r="U4351" i="1"/>
  <c r="T4351" i="1"/>
  <c r="S4351" i="1"/>
  <c r="Q4351" i="1"/>
  <c r="P4351" i="1"/>
  <c r="O4351" i="1"/>
  <c r="N4351" i="1"/>
  <c r="U4350" i="1"/>
  <c r="T4350" i="1"/>
  <c r="S4350" i="1"/>
  <c r="Q4350" i="1"/>
  <c r="P4350" i="1"/>
  <c r="O4350" i="1"/>
  <c r="N4350" i="1"/>
  <c r="U4349" i="1"/>
  <c r="T4349" i="1"/>
  <c r="S4349" i="1"/>
  <c r="Q4349" i="1"/>
  <c r="P4349" i="1"/>
  <c r="O4349" i="1"/>
  <c r="N4349" i="1"/>
  <c r="U4348" i="1"/>
  <c r="T4348" i="1"/>
  <c r="S4348" i="1"/>
  <c r="Q4348" i="1"/>
  <c r="P4348" i="1"/>
  <c r="O4348" i="1"/>
  <c r="N4348" i="1"/>
  <c r="U4347" i="1"/>
  <c r="T4347" i="1"/>
  <c r="S4347" i="1"/>
  <c r="Q4347" i="1"/>
  <c r="P4347" i="1"/>
  <c r="O4347" i="1"/>
  <c r="N4347" i="1"/>
  <c r="U4346" i="1"/>
  <c r="T4346" i="1"/>
  <c r="S4346" i="1"/>
  <c r="Q4346" i="1"/>
  <c r="P4346" i="1"/>
  <c r="O4346" i="1"/>
  <c r="N4346" i="1"/>
  <c r="U4345" i="1"/>
  <c r="T4345" i="1"/>
  <c r="S4345" i="1"/>
  <c r="Q4345" i="1"/>
  <c r="P4345" i="1"/>
  <c r="O4345" i="1"/>
  <c r="N4345" i="1"/>
  <c r="U4344" i="1"/>
  <c r="T4344" i="1"/>
  <c r="S4344" i="1"/>
  <c r="Q4344" i="1"/>
  <c r="P4344" i="1"/>
  <c r="O4344" i="1"/>
  <c r="N4344" i="1"/>
  <c r="U4343" i="1"/>
  <c r="T4343" i="1"/>
  <c r="S4343" i="1"/>
  <c r="Q4343" i="1"/>
  <c r="P4343" i="1"/>
  <c r="O4343" i="1"/>
  <c r="N4343" i="1"/>
  <c r="U4342" i="1"/>
  <c r="T4342" i="1"/>
  <c r="S4342" i="1"/>
  <c r="Q4342" i="1"/>
  <c r="P4342" i="1"/>
  <c r="O4342" i="1"/>
  <c r="N4342" i="1"/>
  <c r="U4341" i="1"/>
  <c r="T4341" i="1"/>
  <c r="S4341" i="1"/>
  <c r="Q4341" i="1"/>
  <c r="P4341" i="1"/>
  <c r="O4341" i="1"/>
  <c r="N4341" i="1"/>
  <c r="U4340" i="1"/>
  <c r="T4340" i="1"/>
  <c r="S4340" i="1"/>
  <c r="Q4340" i="1"/>
  <c r="P4340" i="1"/>
  <c r="O4340" i="1"/>
  <c r="N4340" i="1"/>
  <c r="U4339" i="1"/>
  <c r="T4339" i="1"/>
  <c r="S4339" i="1"/>
  <c r="Q4339" i="1"/>
  <c r="P4339" i="1"/>
  <c r="O4339" i="1"/>
  <c r="N4339" i="1"/>
  <c r="U4338" i="1"/>
  <c r="T4338" i="1"/>
  <c r="S4338" i="1"/>
  <c r="Q4338" i="1"/>
  <c r="P4338" i="1"/>
  <c r="O4338" i="1"/>
  <c r="N4338" i="1"/>
  <c r="U4337" i="1"/>
  <c r="T4337" i="1"/>
  <c r="S4337" i="1"/>
  <c r="Q4337" i="1"/>
  <c r="P4337" i="1"/>
  <c r="O4337" i="1"/>
  <c r="N4337" i="1"/>
  <c r="U4336" i="1"/>
  <c r="T4336" i="1"/>
  <c r="S4336" i="1"/>
  <c r="Q4336" i="1"/>
  <c r="P4336" i="1"/>
  <c r="O4336" i="1"/>
  <c r="N4336" i="1"/>
  <c r="U4335" i="1"/>
  <c r="T4335" i="1"/>
  <c r="S4335" i="1"/>
  <c r="Q4335" i="1"/>
  <c r="P4335" i="1"/>
  <c r="O4335" i="1"/>
  <c r="N4335" i="1"/>
  <c r="U4334" i="1"/>
  <c r="T4334" i="1"/>
  <c r="S4334" i="1"/>
  <c r="Q4334" i="1"/>
  <c r="P4334" i="1"/>
  <c r="O4334" i="1"/>
  <c r="N4334" i="1"/>
  <c r="U4333" i="1"/>
  <c r="T4333" i="1"/>
  <c r="S4333" i="1"/>
  <c r="Q4333" i="1"/>
  <c r="P4333" i="1"/>
  <c r="O4333" i="1"/>
  <c r="N4333" i="1"/>
  <c r="U4332" i="1"/>
  <c r="T4332" i="1"/>
  <c r="S4332" i="1"/>
  <c r="Q4332" i="1"/>
  <c r="P4332" i="1"/>
  <c r="O4332" i="1"/>
  <c r="N4332" i="1"/>
  <c r="U4331" i="1"/>
  <c r="T4331" i="1"/>
  <c r="S4331" i="1"/>
  <c r="Q4331" i="1"/>
  <c r="P4331" i="1"/>
  <c r="O4331" i="1"/>
  <c r="N4331" i="1"/>
  <c r="U4330" i="1"/>
  <c r="T4330" i="1"/>
  <c r="S4330" i="1"/>
  <c r="Q4330" i="1"/>
  <c r="P4330" i="1"/>
  <c r="O4330" i="1"/>
  <c r="N4330" i="1"/>
  <c r="U4329" i="1"/>
  <c r="T4329" i="1"/>
  <c r="S4329" i="1"/>
  <c r="Q4329" i="1"/>
  <c r="P4329" i="1"/>
  <c r="O4329" i="1"/>
  <c r="N4329" i="1"/>
  <c r="U4328" i="1"/>
  <c r="T4328" i="1"/>
  <c r="S4328" i="1"/>
  <c r="Q4328" i="1"/>
  <c r="P4328" i="1"/>
  <c r="O4328" i="1"/>
  <c r="N4328" i="1"/>
  <c r="U4327" i="1"/>
  <c r="T4327" i="1"/>
  <c r="S4327" i="1"/>
  <c r="Q4327" i="1"/>
  <c r="P4327" i="1"/>
  <c r="O4327" i="1"/>
  <c r="N4327" i="1"/>
  <c r="U4326" i="1"/>
  <c r="T4326" i="1"/>
  <c r="S4326" i="1"/>
  <c r="Q4326" i="1"/>
  <c r="P4326" i="1"/>
  <c r="O4326" i="1"/>
  <c r="N4326" i="1"/>
  <c r="U4325" i="1"/>
  <c r="T4325" i="1"/>
  <c r="S4325" i="1"/>
  <c r="Q4325" i="1"/>
  <c r="P4325" i="1"/>
  <c r="O4325" i="1"/>
  <c r="N4325" i="1"/>
  <c r="U4324" i="1"/>
  <c r="T4324" i="1"/>
  <c r="S4324" i="1"/>
  <c r="Q4324" i="1"/>
  <c r="P4324" i="1"/>
  <c r="O4324" i="1"/>
  <c r="N4324" i="1"/>
  <c r="U4323" i="1"/>
  <c r="T4323" i="1"/>
  <c r="S4323" i="1"/>
  <c r="Q4323" i="1"/>
  <c r="P4323" i="1"/>
  <c r="O4323" i="1"/>
  <c r="N4323" i="1"/>
  <c r="U4322" i="1"/>
  <c r="T4322" i="1"/>
  <c r="S4322" i="1"/>
  <c r="Q4322" i="1"/>
  <c r="P4322" i="1"/>
  <c r="O4322" i="1"/>
  <c r="N4322" i="1"/>
  <c r="U4321" i="1"/>
  <c r="T4321" i="1"/>
  <c r="S4321" i="1"/>
  <c r="Q4321" i="1"/>
  <c r="P4321" i="1"/>
  <c r="O4321" i="1"/>
  <c r="N4321" i="1"/>
  <c r="U4320" i="1"/>
  <c r="T4320" i="1"/>
  <c r="S4320" i="1"/>
  <c r="Q4320" i="1"/>
  <c r="P4320" i="1"/>
  <c r="O4320" i="1"/>
  <c r="N4320" i="1"/>
  <c r="U4319" i="1"/>
  <c r="T4319" i="1"/>
  <c r="S4319" i="1"/>
  <c r="Q4319" i="1"/>
  <c r="P4319" i="1"/>
  <c r="O4319" i="1"/>
  <c r="N4319" i="1"/>
  <c r="U4318" i="1"/>
  <c r="T4318" i="1"/>
  <c r="S4318" i="1"/>
  <c r="Q4318" i="1"/>
  <c r="P4318" i="1"/>
  <c r="O4318" i="1"/>
  <c r="N4318" i="1"/>
  <c r="U4317" i="1"/>
  <c r="T4317" i="1"/>
  <c r="S4317" i="1"/>
  <c r="Q4317" i="1"/>
  <c r="P4317" i="1"/>
  <c r="O4317" i="1"/>
  <c r="N4317" i="1"/>
  <c r="U4316" i="1"/>
  <c r="T4316" i="1"/>
  <c r="S4316" i="1"/>
  <c r="Q4316" i="1"/>
  <c r="P4316" i="1"/>
  <c r="O4316" i="1"/>
  <c r="N4316" i="1"/>
  <c r="U4315" i="1"/>
  <c r="T4315" i="1"/>
  <c r="S4315" i="1"/>
  <c r="Q4315" i="1"/>
  <c r="P4315" i="1"/>
  <c r="O4315" i="1"/>
  <c r="N4315" i="1"/>
  <c r="U4314" i="1"/>
  <c r="T4314" i="1"/>
  <c r="S4314" i="1"/>
  <c r="Q4314" i="1"/>
  <c r="P4314" i="1"/>
  <c r="O4314" i="1"/>
  <c r="N4314" i="1"/>
  <c r="U4313" i="1"/>
  <c r="T4313" i="1"/>
  <c r="S4313" i="1"/>
  <c r="Q4313" i="1"/>
  <c r="P4313" i="1"/>
  <c r="O4313" i="1"/>
  <c r="N4313" i="1"/>
  <c r="U4312" i="1"/>
  <c r="T4312" i="1"/>
  <c r="S4312" i="1"/>
  <c r="Q4312" i="1"/>
  <c r="P4312" i="1"/>
  <c r="O4312" i="1"/>
  <c r="N4312" i="1"/>
  <c r="U4311" i="1"/>
  <c r="T4311" i="1"/>
  <c r="S4311" i="1"/>
  <c r="Q4311" i="1"/>
  <c r="P4311" i="1"/>
  <c r="O4311" i="1"/>
  <c r="N4311" i="1"/>
  <c r="U4310" i="1"/>
  <c r="T4310" i="1"/>
  <c r="S4310" i="1"/>
  <c r="Q4310" i="1"/>
  <c r="P4310" i="1"/>
  <c r="O4310" i="1"/>
  <c r="N4310" i="1"/>
  <c r="U4309" i="1"/>
  <c r="T4309" i="1"/>
  <c r="S4309" i="1"/>
  <c r="Q4309" i="1"/>
  <c r="P4309" i="1"/>
  <c r="O4309" i="1"/>
  <c r="N4309" i="1"/>
  <c r="U4308" i="1"/>
  <c r="T4308" i="1"/>
  <c r="S4308" i="1"/>
  <c r="Q4308" i="1"/>
  <c r="P4308" i="1"/>
  <c r="O4308" i="1"/>
  <c r="N4308" i="1"/>
  <c r="U4307" i="1"/>
  <c r="T4307" i="1"/>
  <c r="S4307" i="1"/>
  <c r="Q4307" i="1"/>
  <c r="P4307" i="1"/>
  <c r="O4307" i="1"/>
  <c r="N4307" i="1"/>
  <c r="U4306" i="1"/>
  <c r="T4306" i="1"/>
  <c r="S4306" i="1"/>
  <c r="Q4306" i="1"/>
  <c r="P4306" i="1"/>
  <c r="O4306" i="1"/>
  <c r="N4306" i="1"/>
  <c r="U4305" i="1"/>
  <c r="T4305" i="1"/>
  <c r="S4305" i="1"/>
  <c r="Q4305" i="1"/>
  <c r="P4305" i="1"/>
  <c r="O4305" i="1"/>
  <c r="N4305" i="1"/>
  <c r="U4304" i="1"/>
  <c r="T4304" i="1"/>
  <c r="S4304" i="1"/>
  <c r="Q4304" i="1"/>
  <c r="P4304" i="1"/>
  <c r="O4304" i="1"/>
  <c r="N4304" i="1"/>
  <c r="U4303" i="1"/>
  <c r="T4303" i="1"/>
  <c r="S4303" i="1"/>
  <c r="Q4303" i="1"/>
  <c r="P4303" i="1"/>
  <c r="O4303" i="1"/>
  <c r="N4303" i="1"/>
  <c r="U4302" i="1"/>
  <c r="T4302" i="1"/>
  <c r="S4302" i="1"/>
  <c r="Q4302" i="1"/>
  <c r="P4302" i="1"/>
  <c r="O4302" i="1"/>
  <c r="N4302" i="1"/>
  <c r="U4301" i="1"/>
  <c r="T4301" i="1"/>
  <c r="S4301" i="1"/>
  <c r="Q4301" i="1"/>
  <c r="P4301" i="1"/>
  <c r="O4301" i="1"/>
  <c r="N4301" i="1"/>
  <c r="U4300" i="1"/>
  <c r="T4300" i="1"/>
  <c r="S4300" i="1"/>
  <c r="Q4300" i="1"/>
  <c r="P4300" i="1"/>
  <c r="O4300" i="1"/>
  <c r="N4300" i="1"/>
  <c r="U4299" i="1"/>
  <c r="T4299" i="1"/>
  <c r="S4299" i="1"/>
  <c r="Q4299" i="1"/>
  <c r="P4299" i="1"/>
  <c r="O4299" i="1"/>
  <c r="N4299" i="1"/>
  <c r="U4298" i="1"/>
  <c r="T4298" i="1"/>
  <c r="S4298" i="1"/>
  <c r="Q4298" i="1"/>
  <c r="P4298" i="1"/>
  <c r="O4298" i="1"/>
  <c r="N4298" i="1"/>
  <c r="U4297" i="1"/>
  <c r="T4297" i="1"/>
  <c r="S4297" i="1"/>
  <c r="Q4297" i="1"/>
  <c r="P4297" i="1"/>
  <c r="O4297" i="1"/>
  <c r="N4297" i="1"/>
  <c r="U4296" i="1"/>
  <c r="T4296" i="1"/>
  <c r="S4296" i="1"/>
  <c r="Q4296" i="1"/>
  <c r="P4296" i="1"/>
  <c r="O4296" i="1"/>
  <c r="N4296" i="1"/>
  <c r="U4295" i="1"/>
  <c r="T4295" i="1"/>
  <c r="S4295" i="1"/>
  <c r="Q4295" i="1"/>
  <c r="P4295" i="1"/>
  <c r="O4295" i="1"/>
  <c r="N4295" i="1"/>
  <c r="U4294" i="1"/>
  <c r="T4294" i="1"/>
  <c r="S4294" i="1"/>
  <c r="Q4294" i="1"/>
  <c r="P4294" i="1"/>
  <c r="O4294" i="1"/>
  <c r="N4294" i="1"/>
  <c r="U4293" i="1"/>
  <c r="T4293" i="1"/>
  <c r="S4293" i="1"/>
  <c r="Q4293" i="1"/>
  <c r="P4293" i="1"/>
  <c r="O4293" i="1"/>
  <c r="N4293" i="1"/>
  <c r="U4292" i="1"/>
  <c r="T4292" i="1"/>
  <c r="S4292" i="1"/>
  <c r="Q4292" i="1"/>
  <c r="P4292" i="1"/>
  <c r="O4292" i="1"/>
  <c r="N4292" i="1"/>
  <c r="U4291" i="1"/>
  <c r="T4291" i="1"/>
  <c r="S4291" i="1"/>
  <c r="Q4291" i="1"/>
  <c r="P4291" i="1"/>
  <c r="O4291" i="1"/>
  <c r="N4291" i="1"/>
  <c r="U4290" i="1"/>
  <c r="T4290" i="1"/>
  <c r="S4290" i="1"/>
  <c r="Q4290" i="1"/>
  <c r="P4290" i="1"/>
  <c r="O4290" i="1"/>
  <c r="N4290" i="1"/>
  <c r="U4289" i="1"/>
  <c r="T4289" i="1"/>
  <c r="S4289" i="1"/>
  <c r="Q4289" i="1"/>
  <c r="P4289" i="1"/>
  <c r="O4289" i="1"/>
  <c r="N4289" i="1"/>
  <c r="U4288" i="1"/>
  <c r="T4288" i="1"/>
  <c r="S4288" i="1"/>
  <c r="Q4288" i="1"/>
  <c r="P4288" i="1"/>
  <c r="O4288" i="1"/>
  <c r="N4288" i="1"/>
  <c r="U4287" i="1"/>
  <c r="T4287" i="1"/>
  <c r="S4287" i="1"/>
  <c r="Q4287" i="1"/>
  <c r="P4287" i="1"/>
  <c r="O4287" i="1"/>
  <c r="N4287" i="1"/>
  <c r="U4286" i="1"/>
  <c r="T4286" i="1"/>
  <c r="S4286" i="1"/>
  <c r="Q4286" i="1"/>
  <c r="P4286" i="1"/>
  <c r="O4286" i="1"/>
  <c r="N4286" i="1"/>
  <c r="U4285" i="1"/>
  <c r="T4285" i="1"/>
  <c r="S4285" i="1"/>
  <c r="Q4285" i="1"/>
  <c r="P4285" i="1"/>
  <c r="O4285" i="1"/>
  <c r="N4285" i="1"/>
  <c r="U4284" i="1"/>
  <c r="T4284" i="1"/>
  <c r="S4284" i="1"/>
  <c r="Q4284" i="1"/>
  <c r="P4284" i="1"/>
  <c r="O4284" i="1"/>
  <c r="N4284" i="1"/>
  <c r="U4283" i="1"/>
  <c r="T4283" i="1"/>
  <c r="S4283" i="1"/>
  <c r="Q4283" i="1"/>
  <c r="P4283" i="1"/>
  <c r="O4283" i="1"/>
  <c r="N4283" i="1"/>
  <c r="U4282" i="1"/>
  <c r="T4282" i="1"/>
  <c r="S4282" i="1"/>
  <c r="Q4282" i="1"/>
  <c r="P4282" i="1"/>
  <c r="O4282" i="1"/>
  <c r="N4282" i="1"/>
  <c r="U4281" i="1"/>
  <c r="T4281" i="1"/>
  <c r="S4281" i="1"/>
  <c r="Q4281" i="1"/>
  <c r="P4281" i="1"/>
  <c r="O4281" i="1"/>
  <c r="N4281" i="1"/>
  <c r="U4280" i="1"/>
  <c r="T4280" i="1"/>
  <c r="S4280" i="1"/>
  <c r="Q4280" i="1"/>
  <c r="P4280" i="1"/>
  <c r="O4280" i="1"/>
  <c r="N4280" i="1"/>
  <c r="U4279" i="1"/>
  <c r="T4279" i="1"/>
  <c r="S4279" i="1"/>
  <c r="Q4279" i="1"/>
  <c r="P4279" i="1"/>
  <c r="O4279" i="1"/>
  <c r="N4279" i="1"/>
  <c r="U4278" i="1"/>
  <c r="T4278" i="1"/>
  <c r="S4278" i="1"/>
  <c r="Q4278" i="1"/>
  <c r="P4278" i="1"/>
  <c r="O4278" i="1"/>
  <c r="N4278" i="1"/>
  <c r="U4277" i="1"/>
  <c r="T4277" i="1"/>
  <c r="S4277" i="1"/>
  <c r="Q4277" i="1"/>
  <c r="P4277" i="1"/>
  <c r="O4277" i="1"/>
  <c r="N4277" i="1"/>
  <c r="U4276" i="1"/>
  <c r="T4276" i="1"/>
  <c r="S4276" i="1"/>
  <c r="Q4276" i="1"/>
  <c r="P4276" i="1"/>
  <c r="O4276" i="1"/>
  <c r="N4276" i="1"/>
  <c r="U4275" i="1"/>
  <c r="T4275" i="1"/>
  <c r="S4275" i="1"/>
  <c r="Q4275" i="1"/>
  <c r="P4275" i="1"/>
  <c r="O4275" i="1"/>
  <c r="N4275" i="1"/>
  <c r="U4274" i="1"/>
  <c r="T4274" i="1"/>
  <c r="S4274" i="1"/>
  <c r="Q4274" i="1"/>
  <c r="P4274" i="1"/>
  <c r="O4274" i="1"/>
  <c r="N4274" i="1"/>
  <c r="U4273" i="1"/>
  <c r="T4273" i="1"/>
  <c r="S4273" i="1"/>
  <c r="Q4273" i="1"/>
  <c r="P4273" i="1"/>
  <c r="O4273" i="1"/>
  <c r="N4273" i="1"/>
  <c r="U4272" i="1"/>
  <c r="T4272" i="1"/>
  <c r="S4272" i="1"/>
  <c r="Q4272" i="1"/>
  <c r="P4272" i="1"/>
  <c r="O4272" i="1"/>
  <c r="N4272" i="1"/>
  <c r="U4271" i="1"/>
  <c r="T4271" i="1"/>
  <c r="S4271" i="1"/>
  <c r="Q4271" i="1"/>
  <c r="P4271" i="1"/>
  <c r="O4271" i="1"/>
  <c r="N4271" i="1"/>
  <c r="U4270" i="1"/>
  <c r="T4270" i="1"/>
  <c r="S4270" i="1"/>
  <c r="Q4270" i="1"/>
  <c r="P4270" i="1"/>
  <c r="O4270" i="1"/>
  <c r="N4270" i="1"/>
  <c r="U4269" i="1"/>
  <c r="T4269" i="1"/>
  <c r="S4269" i="1"/>
  <c r="Q4269" i="1"/>
  <c r="P4269" i="1"/>
  <c r="O4269" i="1"/>
  <c r="N4269" i="1"/>
  <c r="U4268" i="1"/>
  <c r="T4268" i="1"/>
  <c r="S4268" i="1"/>
  <c r="Q4268" i="1"/>
  <c r="P4268" i="1"/>
  <c r="O4268" i="1"/>
  <c r="N4268" i="1"/>
  <c r="U4267" i="1"/>
  <c r="T4267" i="1"/>
  <c r="S4267" i="1"/>
  <c r="Q4267" i="1"/>
  <c r="P4267" i="1"/>
  <c r="O4267" i="1"/>
  <c r="N4267" i="1"/>
  <c r="U4266" i="1"/>
  <c r="T4266" i="1"/>
  <c r="S4266" i="1"/>
  <c r="Q4266" i="1"/>
  <c r="P4266" i="1"/>
  <c r="O4266" i="1"/>
  <c r="N4266" i="1"/>
  <c r="U4265" i="1"/>
  <c r="T4265" i="1"/>
  <c r="S4265" i="1"/>
  <c r="Q4265" i="1"/>
  <c r="P4265" i="1"/>
  <c r="O4265" i="1"/>
  <c r="N4265" i="1"/>
  <c r="U4264" i="1"/>
  <c r="T4264" i="1"/>
  <c r="S4264" i="1"/>
  <c r="Q4264" i="1"/>
  <c r="P4264" i="1"/>
  <c r="O4264" i="1"/>
  <c r="N4264" i="1"/>
  <c r="U4263" i="1"/>
  <c r="T4263" i="1"/>
  <c r="S4263" i="1"/>
  <c r="Q4263" i="1"/>
  <c r="P4263" i="1"/>
  <c r="O4263" i="1"/>
  <c r="N4263" i="1"/>
  <c r="U4262" i="1"/>
  <c r="T4262" i="1"/>
  <c r="S4262" i="1"/>
  <c r="Q4262" i="1"/>
  <c r="P4262" i="1"/>
  <c r="O4262" i="1"/>
  <c r="N4262" i="1"/>
  <c r="U4261" i="1"/>
  <c r="T4261" i="1"/>
  <c r="S4261" i="1"/>
  <c r="Q4261" i="1"/>
  <c r="P4261" i="1"/>
  <c r="O4261" i="1"/>
  <c r="N4261" i="1"/>
  <c r="U4260" i="1"/>
  <c r="T4260" i="1"/>
  <c r="S4260" i="1"/>
  <c r="Q4260" i="1"/>
  <c r="P4260" i="1"/>
  <c r="O4260" i="1"/>
  <c r="N4260" i="1"/>
  <c r="U4259" i="1"/>
  <c r="T4259" i="1"/>
  <c r="S4259" i="1"/>
  <c r="Q4259" i="1"/>
  <c r="P4259" i="1"/>
  <c r="O4259" i="1"/>
  <c r="N4259" i="1"/>
  <c r="U4258" i="1"/>
  <c r="T4258" i="1"/>
  <c r="S4258" i="1"/>
  <c r="Q4258" i="1"/>
  <c r="P4258" i="1"/>
  <c r="O4258" i="1"/>
  <c r="N4258" i="1"/>
  <c r="U4257" i="1"/>
  <c r="T4257" i="1"/>
  <c r="S4257" i="1"/>
  <c r="Q4257" i="1"/>
  <c r="P4257" i="1"/>
  <c r="O4257" i="1"/>
  <c r="N4257" i="1"/>
  <c r="U4256" i="1"/>
  <c r="T4256" i="1"/>
  <c r="S4256" i="1"/>
  <c r="Q4256" i="1"/>
  <c r="P4256" i="1"/>
  <c r="O4256" i="1"/>
  <c r="N4256" i="1"/>
  <c r="U4255" i="1"/>
  <c r="T4255" i="1"/>
  <c r="S4255" i="1"/>
  <c r="Q4255" i="1"/>
  <c r="P4255" i="1"/>
  <c r="O4255" i="1"/>
  <c r="N4255" i="1"/>
  <c r="U4254" i="1"/>
  <c r="T4254" i="1"/>
  <c r="S4254" i="1"/>
  <c r="Q4254" i="1"/>
  <c r="P4254" i="1"/>
  <c r="O4254" i="1"/>
  <c r="N4254" i="1"/>
  <c r="U4253" i="1"/>
  <c r="T4253" i="1"/>
  <c r="S4253" i="1"/>
  <c r="Q4253" i="1"/>
  <c r="P4253" i="1"/>
  <c r="O4253" i="1"/>
  <c r="N4253" i="1"/>
  <c r="U4252" i="1"/>
  <c r="T4252" i="1"/>
  <c r="S4252" i="1"/>
  <c r="Q4252" i="1"/>
  <c r="P4252" i="1"/>
  <c r="O4252" i="1"/>
  <c r="N4252" i="1"/>
  <c r="U4251" i="1"/>
  <c r="T4251" i="1"/>
  <c r="S4251" i="1"/>
  <c r="Q4251" i="1"/>
  <c r="P4251" i="1"/>
  <c r="O4251" i="1"/>
  <c r="N4251" i="1"/>
  <c r="U4250" i="1"/>
  <c r="T4250" i="1"/>
  <c r="S4250" i="1"/>
  <c r="Q4250" i="1"/>
  <c r="P4250" i="1"/>
  <c r="O4250" i="1"/>
  <c r="N4250" i="1"/>
  <c r="U4249" i="1"/>
  <c r="T4249" i="1"/>
  <c r="S4249" i="1"/>
  <c r="Q4249" i="1"/>
  <c r="P4249" i="1"/>
  <c r="O4249" i="1"/>
  <c r="N4249" i="1"/>
  <c r="U4248" i="1"/>
  <c r="T4248" i="1"/>
  <c r="S4248" i="1"/>
  <c r="Q4248" i="1"/>
  <c r="P4248" i="1"/>
  <c r="O4248" i="1"/>
  <c r="N4248" i="1"/>
  <c r="U4247" i="1"/>
  <c r="T4247" i="1"/>
  <c r="S4247" i="1"/>
  <c r="Q4247" i="1"/>
  <c r="P4247" i="1"/>
  <c r="O4247" i="1"/>
  <c r="N4247" i="1"/>
  <c r="U4246" i="1"/>
  <c r="T4246" i="1"/>
  <c r="S4246" i="1"/>
  <c r="Q4246" i="1"/>
  <c r="P4246" i="1"/>
  <c r="O4246" i="1"/>
  <c r="N4246" i="1"/>
  <c r="U4245" i="1"/>
  <c r="T4245" i="1"/>
  <c r="S4245" i="1"/>
  <c r="Q4245" i="1"/>
  <c r="P4245" i="1"/>
  <c r="O4245" i="1"/>
  <c r="N4245" i="1"/>
  <c r="U4244" i="1"/>
  <c r="T4244" i="1"/>
  <c r="S4244" i="1"/>
  <c r="Q4244" i="1"/>
  <c r="P4244" i="1"/>
  <c r="O4244" i="1"/>
  <c r="N4244" i="1"/>
  <c r="U4243" i="1"/>
  <c r="T4243" i="1"/>
  <c r="S4243" i="1"/>
  <c r="Q4243" i="1"/>
  <c r="P4243" i="1"/>
  <c r="O4243" i="1"/>
  <c r="N4243" i="1"/>
  <c r="U4242" i="1"/>
  <c r="T4242" i="1"/>
  <c r="S4242" i="1"/>
  <c r="Q4242" i="1"/>
  <c r="P4242" i="1"/>
  <c r="O4242" i="1"/>
  <c r="N4242" i="1"/>
  <c r="U4241" i="1"/>
  <c r="T4241" i="1"/>
  <c r="S4241" i="1"/>
  <c r="Q4241" i="1"/>
  <c r="P4241" i="1"/>
  <c r="O4241" i="1"/>
  <c r="N4241" i="1"/>
  <c r="U4240" i="1"/>
  <c r="T4240" i="1"/>
  <c r="S4240" i="1"/>
  <c r="Q4240" i="1"/>
  <c r="P4240" i="1"/>
  <c r="O4240" i="1"/>
  <c r="N4240" i="1"/>
  <c r="U4239" i="1"/>
  <c r="T4239" i="1"/>
  <c r="S4239" i="1"/>
  <c r="Q4239" i="1"/>
  <c r="P4239" i="1"/>
  <c r="O4239" i="1"/>
  <c r="N4239" i="1"/>
  <c r="U4238" i="1"/>
  <c r="T4238" i="1"/>
  <c r="S4238" i="1"/>
  <c r="Q4238" i="1"/>
  <c r="P4238" i="1"/>
  <c r="O4238" i="1"/>
  <c r="N4238" i="1"/>
  <c r="U4237" i="1"/>
  <c r="T4237" i="1"/>
  <c r="S4237" i="1"/>
  <c r="Q4237" i="1"/>
  <c r="P4237" i="1"/>
  <c r="O4237" i="1"/>
  <c r="N4237" i="1"/>
  <c r="U4236" i="1"/>
  <c r="T4236" i="1"/>
  <c r="S4236" i="1"/>
  <c r="Q4236" i="1"/>
  <c r="P4236" i="1"/>
  <c r="O4236" i="1"/>
  <c r="N4236" i="1"/>
  <c r="U4235" i="1"/>
  <c r="T4235" i="1"/>
  <c r="S4235" i="1"/>
  <c r="Q4235" i="1"/>
  <c r="P4235" i="1"/>
  <c r="O4235" i="1"/>
  <c r="N4235" i="1"/>
  <c r="U4234" i="1"/>
  <c r="T4234" i="1"/>
  <c r="S4234" i="1"/>
  <c r="Q4234" i="1"/>
  <c r="P4234" i="1"/>
  <c r="O4234" i="1"/>
  <c r="N4234" i="1"/>
  <c r="U4233" i="1"/>
  <c r="T4233" i="1"/>
  <c r="S4233" i="1"/>
  <c r="Q4233" i="1"/>
  <c r="P4233" i="1"/>
  <c r="O4233" i="1"/>
  <c r="N4233" i="1"/>
  <c r="U4232" i="1"/>
  <c r="T4232" i="1"/>
  <c r="S4232" i="1"/>
  <c r="Q4232" i="1"/>
  <c r="P4232" i="1"/>
  <c r="O4232" i="1"/>
  <c r="N4232" i="1"/>
  <c r="U4231" i="1"/>
  <c r="T4231" i="1"/>
  <c r="S4231" i="1"/>
  <c r="Q4231" i="1"/>
  <c r="P4231" i="1"/>
  <c r="O4231" i="1"/>
  <c r="N4231" i="1"/>
  <c r="U4230" i="1"/>
  <c r="T4230" i="1"/>
  <c r="S4230" i="1"/>
  <c r="Q4230" i="1"/>
  <c r="P4230" i="1"/>
  <c r="O4230" i="1"/>
  <c r="N4230" i="1"/>
  <c r="U4229" i="1"/>
  <c r="T4229" i="1"/>
  <c r="S4229" i="1"/>
  <c r="Q4229" i="1"/>
  <c r="P4229" i="1"/>
  <c r="O4229" i="1"/>
  <c r="N4229" i="1"/>
  <c r="U4228" i="1"/>
  <c r="T4228" i="1"/>
  <c r="S4228" i="1"/>
  <c r="Q4228" i="1"/>
  <c r="P4228" i="1"/>
  <c r="O4228" i="1"/>
  <c r="N4228" i="1"/>
  <c r="U4227" i="1"/>
  <c r="T4227" i="1"/>
  <c r="S4227" i="1"/>
  <c r="Q4227" i="1"/>
  <c r="P4227" i="1"/>
  <c r="O4227" i="1"/>
  <c r="N4227" i="1"/>
  <c r="U4226" i="1"/>
  <c r="T4226" i="1"/>
  <c r="S4226" i="1"/>
  <c r="Q4226" i="1"/>
  <c r="P4226" i="1"/>
  <c r="O4226" i="1"/>
  <c r="N4226" i="1"/>
  <c r="U4225" i="1"/>
  <c r="T4225" i="1"/>
  <c r="S4225" i="1"/>
  <c r="Q4225" i="1"/>
  <c r="P4225" i="1"/>
  <c r="O4225" i="1"/>
  <c r="N4225" i="1"/>
  <c r="U4224" i="1"/>
  <c r="T4224" i="1"/>
  <c r="S4224" i="1"/>
  <c r="Q4224" i="1"/>
  <c r="P4224" i="1"/>
  <c r="O4224" i="1"/>
  <c r="N4224" i="1"/>
  <c r="U4223" i="1"/>
  <c r="T4223" i="1"/>
  <c r="S4223" i="1"/>
  <c r="Q4223" i="1"/>
  <c r="P4223" i="1"/>
  <c r="O4223" i="1"/>
  <c r="N4223" i="1"/>
  <c r="U4222" i="1"/>
  <c r="T4222" i="1"/>
  <c r="S4222" i="1"/>
  <c r="Q4222" i="1"/>
  <c r="P4222" i="1"/>
  <c r="O4222" i="1"/>
  <c r="N4222" i="1"/>
  <c r="U4221" i="1"/>
  <c r="T4221" i="1"/>
  <c r="S4221" i="1"/>
  <c r="Q4221" i="1"/>
  <c r="P4221" i="1"/>
  <c r="O4221" i="1"/>
  <c r="N4221" i="1"/>
  <c r="U4220" i="1"/>
  <c r="T4220" i="1"/>
  <c r="S4220" i="1"/>
  <c r="Q4220" i="1"/>
  <c r="P4220" i="1"/>
  <c r="O4220" i="1"/>
  <c r="N4220" i="1"/>
  <c r="U4219" i="1"/>
  <c r="T4219" i="1"/>
  <c r="S4219" i="1"/>
  <c r="Q4219" i="1"/>
  <c r="P4219" i="1"/>
  <c r="O4219" i="1"/>
  <c r="N4219" i="1"/>
  <c r="U4218" i="1"/>
  <c r="T4218" i="1"/>
  <c r="S4218" i="1"/>
  <c r="Q4218" i="1"/>
  <c r="P4218" i="1"/>
  <c r="O4218" i="1"/>
  <c r="N4218" i="1"/>
  <c r="U4217" i="1"/>
  <c r="T4217" i="1"/>
  <c r="S4217" i="1"/>
  <c r="Q4217" i="1"/>
  <c r="P4217" i="1"/>
  <c r="O4217" i="1"/>
  <c r="N4217" i="1"/>
  <c r="U4216" i="1"/>
  <c r="T4216" i="1"/>
  <c r="S4216" i="1"/>
  <c r="Q4216" i="1"/>
  <c r="P4216" i="1"/>
  <c r="O4216" i="1"/>
  <c r="N4216" i="1"/>
  <c r="U4215" i="1"/>
  <c r="T4215" i="1"/>
  <c r="S4215" i="1"/>
  <c r="Q4215" i="1"/>
  <c r="P4215" i="1"/>
  <c r="O4215" i="1"/>
  <c r="N4215" i="1"/>
  <c r="U4214" i="1"/>
  <c r="T4214" i="1"/>
  <c r="S4214" i="1"/>
  <c r="Q4214" i="1"/>
  <c r="P4214" i="1"/>
  <c r="O4214" i="1"/>
  <c r="N4214" i="1"/>
  <c r="U4213" i="1"/>
  <c r="T4213" i="1"/>
  <c r="S4213" i="1"/>
  <c r="Q4213" i="1"/>
  <c r="P4213" i="1"/>
  <c r="O4213" i="1"/>
  <c r="N4213" i="1"/>
  <c r="U4212" i="1"/>
  <c r="T4212" i="1"/>
  <c r="S4212" i="1"/>
  <c r="Q4212" i="1"/>
  <c r="P4212" i="1"/>
  <c r="O4212" i="1"/>
  <c r="N4212" i="1"/>
  <c r="U4211" i="1"/>
  <c r="T4211" i="1"/>
  <c r="S4211" i="1"/>
  <c r="Q4211" i="1"/>
  <c r="P4211" i="1"/>
  <c r="O4211" i="1"/>
  <c r="N4211" i="1"/>
  <c r="U4210" i="1"/>
  <c r="T4210" i="1"/>
  <c r="S4210" i="1"/>
  <c r="Q4210" i="1"/>
  <c r="P4210" i="1"/>
  <c r="O4210" i="1"/>
  <c r="N4210" i="1"/>
  <c r="U4209" i="1"/>
  <c r="T4209" i="1"/>
  <c r="S4209" i="1"/>
  <c r="Q4209" i="1"/>
  <c r="P4209" i="1"/>
  <c r="O4209" i="1"/>
  <c r="N4209" i="1"/>
  <c r="U4208" i="1"/>
  <c r="T4208" i="1"/>
  <c r="S4208" i="1"/>
  <c r="Q4208" i="1"/>
  <c r="P4208" i="1"/>
  <c r="O4208" i="1"/>
  <c r="N4208" i="1"/>
  <c r="U4207" i="1"/>
  <c r="T4207" i="1"/>
  <c r="S4207" i="1"/>
  <c r="Q4207" i="1"/>
  <c r="P4207" i="1"/>
  <c r="O4207" i="1"/>
  <c r="N4207" i="1"/>
  <c r="U4206" i="1"/>
  <c r="T4206" i="1"/>
  <c r="S4206" i="1"/>
  <c r="Q4206" i="1"/>
  <c r="P4206" i="1"/>
  <c r="O4206" i="1"/>
  <c r="N4206" i="1"/>
  <c r="U4205" i="1"/>
  <c r="T4205" i="1"/>
  <c r="S4205" i="1"/>
  <c r="Q4205" i="1"/>
  <c r="P4205" i="1"/>
  <c r="O4205" i="1"/>
  <c r="N4205" i="1"/>
  <c r="U4204" i="1"/>
  <c r="T4204" i="1"/>
  <c r="S4204" i="1"/>
  <c r="Q4204" i="1"/>
  <c r="P4204" i="1"/>
  <c r="O4204" i="1"/>
  <c r="N4204" i="1"/>
  <c r="U4203" i="1"/>
  <c r="T4203" i="1"/>
  <c r="S4203" i="1"/>
  <c r="Q4203" i="1"/>
  <c r="P4203" i="1"/>
  <c r="O4203" i="1"/>
  <c r="N4203" i="1"/>
  <c r="U4202" i="1"/>
  <c r="T4202" i="1"/>
  <c r="S4202" i="1"/>
  <c r="Q4202" i="1"/>
  <c r="P4202" i="1"/>
  <c r="O4202" i="1"/>
  <c r="N4202" i="1"/>
  <c r="U4201" i="1"/>
  <c r="T4201" i="1"/>
  <c r="S4201" i="1"/>
  <c r="Q4201" i="1"/>
  <c r="P4201" i="1"/>
  <c r="O4201" i="1"/>
  <c r="N4201" i="1"/>
  <c r="U4200" i="1"/>
  <c r="T4200" i="1"/>
  <c r="S4200" i="1"/>
  <c r="Q4200" i="1"/>
  <c r="P4200" i="1"/>
  <c r="O4200" i="1"/>
  <c r="N4200" i="1"/>
  <c r="U4199" i="1"/>
  <c r="T4199" i="1"/>
  <c r="S4199" i="1"/>
  <c r="Q4199" i="1"/>
  <c r="P4199" i="1"/>
  <c r="O4199" i="1"/>
  <c r="N4199" i="1"/>
  <c r="U4198" i="1"/>
  <c r="T4198" i="1"/>
  <c r="S4198" i="1"/>
  <c r="Q4198" i="1"/>
  <c r="P4198" i="1"/>
  <c r="O4198" i="1"/>
  <c r="N4198" i="1"/>
  <c r="U4197" i="1"/>
  <c r="T4197" i="1"/>
  <c r="S4197" i="1"/>
  <c r="Q4197" i="1"/>
  <c r="P4197" i="1"/>
  <c r="O4197" i="1"/>
  <c r="N4197" i="1"/>
  <c r="U4196" i="1"/>
  <c r="T4196" i="1"/>
  <c r="S4196" i="1"/>
  <c r="Q4196" i="1"/>
  <c r="P4196" i="1"/>
  <c r="O4196" i="1"/>
  <c r="N4196" i="1"/>
  <c r="U4195" i="1"/>
  <c r="T4195" i="1"/>
  <c r="S4195" i="1"/>
  <c r="Q4195" i="1"/>
  <c r="P4195" i="1"/>
  <c r="O4195" i="1"/>
  <c r="N4195" i="1"/>
  <c r="U4194" i="1"/>
  <c r="T4194" i="1"/>
  <c r="S4194" i="1"/>
  <c r="Q4194" i="1"/>
  <c r="P4194" i="1"/>
  <c r="O4194" i="1"/>
  <c r="N4194" i="1"/>
  <c r="U4193" i="1"/>
  <c r="T4193" i="1"/>
  <c r="S4193" i="1"/>
  <c r="Q4193" i="1"/>
  <c r="P4193" i="1"/>
  <c r="O4193" i="1"/>
  <c r="N4193" i="1"/>
  <c r="U4192" i="1"/>
  <c r="T4192" i="1"/>
  <c r="S4192" i="1"/>
  <c r="Q4192" i="1"/>
  <c r="P4192" i="1"/>
  <c r="O4192" i="1"/>
  <c r="N4192" i="1"/>
  <c r="U4191" i="1"/>
  <c r="T4191" i="1"/>
  <c r="S4191" i="1"/>
  <c r="Q4191" i="1"/>
  <c r="P4191" i="1"/>
  <c r="O4191" i="1"/>
  <c r="N4191" i="1"/>
  <c r="U4190" i="1"/>
  <c r="T4190" i="1"/>
  <c r="S4190" i="1"/>
  <c r="Q4190" i="1"/>
  <c r="P4190" i="1"/>
  <c r="O4190" i="1"/>
  <c r="N4190" i="1"/>
  <c r="U4189" i="1"/>
  <c r="T4189" i="1"/>
  <c r="S4189" i="1"/>
  <c r="Q4189" i="1"/>
  <c r="P4189" i="1"/>
  <c r="O4189" i="1"/>
  <c r="N4189" i="1"/>
  <c r="U4188" i="1"/>
  <c r="T4188" i="1"/>
  <c r="S4188" i="1"/>
  <c r="Q4188" i="1"/>
  <c r="P4188" i="1"/>
  <c r="O4188" i="1"/>
  <c r="N4188" i="1"/>
  <c r="U4187" i="1"/>
  <c r="T4187" i="1"/>
  <c r="S4187" i="1"/>
  <c r="Q4187" i="1"/>
  <c r="P4187" i="1"/>
  <c r="O4187" i="1"/>
  <c r="N4187" i="1"/>
  <c r="U4186" i="1"/>
  <c r="T4186" i="1"/>
  <c r="S4186" i="1"/>
  <c r="Q4186" i="1"/>
  <c r="P4186" i="1"/>
  <c r="O4186" i="1"/>
  <c r="N4186" i="1"/>
  <c r="U4185" i="1"/>
  <c r="T4185" i="1"/>
  <c r="S4185" i="1"/>
  <c r="Q4185" i="1"/>
  <c r="P4185" i="1"/>
  <c r="O4185" i="1"/>
  <c r="N4185" i="1"/>
  <c r="U4184" i="1"/>
  <c r="T4184" i="1"/>
  <c r="S4184" i="1"/>
  <c r="Q4184" i="1"/>
  <c r="P4184" i="1"/>
  <c r="O4184" i="1"/>
  <c r="N4184" i="1"/>
  <c r="U4183" i="1"/>
  <c r="T4183" i="1"/>
  <c r="S4183" i="1"/>
  <c r="Q4183" i="1"/>
  <c r="P4183" i="1"/>
  <c r="O4183" i="1"/>
  <c r="N4183" i="1"/>
  <c r="U4182" i="1"/>
  <c r="T4182" i="1"/>
  <c r="S4182" i="1"/>
  <c r="Q4182" i="1"/>
  <c r="P4182" i="1"/>
  <c r="O4182" i="1"/>
  <c r="N4182" i="1"/>
  <c r="U4181" i="1"/>
  <c r="T4181" i="1"/>
  <c r="S4181" i="1"/>
  <c r="Q4181" i="1"/>
  <c r="P4181" i="1"/>
  <c r="O4181" i="1"/>
  <c r="N4181" i="1"/>
  <c r="U4180" i="1"/>
  <c r="T4180" i="1"/>
  <c r="S4180" i="1"/>
  <c r="Q4180" i="1"/>
  <c r="P4180" i="1"/>
  <c r="O4180" i="1"/>
  <c r="N4180" i="1"/>
  <c r="U4179" i="1"/>
  <c r="T4179" i="1"/>
  <c r="S4179" i="1"/>
  <c r="Q4179" i="1"/>
  <c r="P4179" i="1"/>
  <c r="O4179" i="1"/>
  <c r="N4179" i="1"/>
  <c r="U4178" i="1"/>
  <c r="T4178" i="1"/>
  <c r="S4178" i="1"/>
  <c r="Q4178" i="1"/>
  <c r="P4178" i="1"/>
  <c r="O4178" i="1"/>
  <c r="N4178" i="1"/>
  <c r="U4177" i="1"/>
  <c r="T4177" i="1"/>
  <c r="S4177" i="1"/>
  <c r="Q4177" i="1"/>
  <c r="P4177" i="1"/>
  <c r="O4177" i="1"/>
  <c r="N4177" i="1"/>
  <c r="U4176" i="1"/>
  <c r="T4176" i="1"/>
  <c r="S4176" i="1"/>
  <c r="Q4176" i="1"/>
  <c r="P4176" i="1"/>
  <c r="O4176" i="1"/>
  <c r="N4176" i="1"/>
  <c r="U4175" i="1"/>
  <c r="T4175" i="1"/>
  <c r="S4175" i="1"/>
  <c r="Q4175" i="1"/>
  <c r="P4175" i="1"/>
  <c r="O4175" i="1"/>
  <c r="N4175" i="1"/>
  <c r="U4174" i="1"/>
  <c r="T4174" i="1"/>
  <c r="S4174" i="1"/>
  <c r="Q4174" i="1"/>
  <c r="P4174" i="1"/>
  <c r="O4174" i="1"/>
  <c r="N4174" i="1"/>
  <c r="U4173" i="1"/>
  <c r="T4173" i="1"/>
  <c r="S4173" i="1"/>
  <c r="Q4173" i="1"/>
  <c r="P4173" i="1"/>
  <c r="O4173" i="1"/>
  <c r="N4173" i="1"/>
  <c r="U4172" i="1"/>
  <c r="T4172" i="1"/>
  <c r="S4172" i="1"/>
  <c r="Q4172" i="1"/>
  <c r="P4172" i="1"/>
  <c r="O4172" i="1"/>
  <c r="N4172" i="1"/>
  <c r="U4171" i="1"/>
  <c r="T4171" i="1"/>
  <c r="S4171" i="1"/>
  <c r="Q4171" i="1"/>
  <c r="P4171" i="1"/>
  <c r="O4171" i="1"/>
  <c r="N4171" i="1"/>
  <c r="U4170" i="1"/>
  <c r="T4170" i="1"/>
  <c r="S4170" i="1"/>
  <c r="Q4170" i="1"/>
  <c r="P4170" i="1"/>
  <c r="O4170" i="1"/>
  <c r="N4170" i="1"/>
  <c r="U4169" i="1"/>
  <c r="T4169" i="1"/>
  <c r="S4169" i="1"/>
  <c r="Q4169" i="1"/>
  <c r="P4169" i="1"/>
  <c r="O4169" i="1"/>
  <c r="N4169" i="1"/>
  <c r="U4168" i="1"/>
  <c r="T4168" i="1"/>
  <c r="S4168" i="1"/>
  <c r="Q4168" i="1"/>
  <c r="P4168" i="1"/>
  <c r="O4168" i="1"/>
  <c r="N4168" i="1"/>
  <c r="U4167" i="1"/>
  <c r="T4167" i="1"/>
  <c r="S4167" i="1"/>
  <c r="Q4167" i="1"/>
  <c r="P4167" i="1"/>
  <c r="O4167" i="1"/>
  <c r="N4167" i="1"/>
  <c r="U4166" i="1"/>
  <c r="T4166" i="1"/>
  <c r="S4166" i="1"/>
  <c r="Q4166" i="1"/>
  <c r="P4166" i="1"/>
  <c r="O4166" i="1"/>
  <c r="N4166" i="1"/>
  <c r="U4165" i="1"/>
  <c r="T4165" i="1"/>
  <c r="S4165" i="1"/>
  <c r="Q4165" i="1"/>
  <c r="P4165" i="1"/>
  <c r="O4165" i="1"/>
  <c r="N4165" i="1"/>
  <c r="U4164" i="1"/>
  <c r="T4164" i="1"/>
  <c r="S4164" i="1"/>
  <c r="Q4164" i="1"/>
  <c r="P4164" i="1"/>
  <c r="O4164" i="1"/>
  <c r="N4164" i="1"/>
  <c r="U4163" i="1"/>
  <c r="T4163" i="1"/>
  <c r="S4163" i="1"/>
  <c r="Q4163" i="1"/>
  <c r="P4163" i="1"/>
  <c r="O4163" i="1"/>
  <c r="N4163" i="1"/>
  <c r="U4162" i="1"/>
  <c r="T4162" i="1"/>
  <c r="S4162" i="1"/>
  <c r="Q4162" i="1"/>
  <c r="P4162" i="1"/>
  <c r="O4162" i="1"/>
  <c r="N4162" i="1"/>
  <c r="U4161" i="1"/>
  <c r="T4161" i="1"/>
  <c r="S4161" i="1"/>
  <c r="Q4161" i="1"/>
  <c r="P4161" i="1"/>
  <c r="O4161" i="1"/>
  <c r="N4161" i="1"/>
  <c r="U4160" i="1"/>
  <c r="T4160" i="1"/>
  <c r="S4160" i="1"/>
  <c r="Q4160" i="1"/>
  <c r="P4160" i="1"/>
  <c r="O4160" i="1"/>
  <c r="N4160" i="1"/>
  <c r="U4159" i="1"/>
  <c r="T4159" i="1"/>
  <c r="S4159" i="1"/>
  <c r="Q4159" i="1"/>
  <c r="P4159" i="1"/>
  <c r="O4159" i="1"/>
  <c r="N4159" i="1"/>
  <c r="U4158" i="1"/>
  <c r="T4158" i="1"/>
  <c r="S4158" i="1"/>
  <c r="Q4158" i="1"/>
  <c r="P4158" i="1"/>
  <c r="O4158" i="1"/>
  <c r="N4158" i="1"/>
  <c r="U4157" i="1"/>
  <c r="T4157" i="1"/>
  <c r="S4157" i="1"/>
  <c r="Q4157" i="1"/>
  <c r="P4157" i="1"/>
  <c r="O4157" i="1"/>
  <c r="N4157" i="1"/>
  <c r="U4156" i="1"/>
  <c r="T4156" i="1"/>
  <c r="S4156" i="1"/>
  <c r="Q4156" i="1"/>
  <c r="P4156" i="1"/>
  <c r="O4156" i="1"/>
  <c r="N4156" i="1"/>
  <c r="U4155" i="1"/>
  <c r="T4155" i="1"/>
  <c r="S4155" i="1"/>
  <c r="Q4155" i="1"/>
  <c r="P4155" i="1"/>
  <c r="O4155" i="1"/>
  <c r="N4155" i="1"/>
  <c r="U4154" i="1"/>
  <c r="T4154" i="1"/>
  <c r="S4154" i="1"/>
  <c r="Q4154" i="1"/>
  <c r="P4154" i="1"/>
  <c r="O4154" i="1"/>
  <c r="N4154" i="1"/>
  <c r="U4153" i="1"/>
  <c r="T4153" i="1"/>
  <c r="S4153" i="1"/>
  <c r="Q4153" i="1"/>
  <c r="P4153" i="1"/>
  <c r="O4153" i="1"/>
  <c r="N4153" i="1"/>
  <c r="U4152" i="1"/>
  <c r="T4152" i="1"/>
  <c r="S4152" i="1"/>
  <c r="Q4152" i="1"/>
  <c r="P4152" i="1"/>
  <c r="O4152" i="1"/>
  <c r="N4152" i="1"/>
  <c r="U4151" i="1"/>
  <c r="T4151" i="1"/>
  <c r="S4151" i="1"/>
  <c r="Q4151" i="1"/>
  <c r="P4151" i="1"/>
  <c r="O4151" i="1"/>
  <c r="N4151" i="1"/>
  <c r="U4150" i="1"/>
  <c r="T4150" i="1"/>
  <c r="S4150" i="1"/>
  <c r="Q4150" i="1"/>
  <c r="P4150" i="1"/>
  <c r="O4150" i="1"/>
  <c r="N4150" i="1"/>
  <c r="U4149" i="1"/>
  <c r="T4149" i="1"/>
  <c r="S4149" i="1"/>
  <c r="Q4149" i="1"/>
  <c r="P4149" i="1"/>
  <c r="O4149" i="1"/>
  <c r="N4149" i="1"/>
  <c r="U4148" i="1"/>
  <c r="T4148" i="1"/>
  <c r="S4148" i="1"/>
  <c r="Q4148" i="1"/>
  <c r="P4148" i="1"/>
  <c r="O4148" i="1"/>
  <c r="N4148" i="1"/>
  <c r="U4147" i="1"/>
  <c r="T4147" i="1"/>
  <c r="S4147" i="1"/>
  <c r="Q4147" i="1"/>
  <c r="P4147" i="1"/>
  <c r="O4147" i="1"/>
  <c r="N4147" i="1"/>
  <c r="U4146" i="1"/>
  <c r="T4146" i="1"/>
  <c r="S4146" i="1"/>
  <c r="Q4146" i="1"/>
  <c r="P4146" i="1"/>
  <c r="O4146" i="1"/>
  <c r="N4146" i="1"/>
  <c r="U4145" i="1"/>
  <c r="T4145" i="1"/>
  <c r="S4145" i="1"/>
  <c r="Q4145" i="1"/>
  <c r="P4145" i="1"/>
  <c r="O4145" i="1"/>
  <c r="N4145" i="1"/>
  <c r="U4144" i="1"/>
  <c r="T4144" i="1"/>
  <c r="S4144" i="1"/>
  <c r="Q4144" i="1"/>
  <c r="P4144" i="1"/>
  <c r="O4144" i="1"/>
  <c r="N4144" i="1"/>
  <c r="U4143" i="1"/>
  <c r="T4143" i="1"/>
  <c r="S4143" i="1"/>
  <c r="Q4143" i="1"/>
  <c r="P4143" i="1"/>
  <c r="O4143" i="1"/>
  <c r="N4143" i="1"/>
  <c r="U4142" i="1"/>
  <c r="T4142" i="1"/>
  <c r="S4142" i="1"/>
  <c r="Q4142" i="1"/>
  <c r="P4142" i="1"/>
  <c r="O4142" i="1"/>
  <c r="N4142" i="1"/>
  <c r="U4141" i="1"/>
  <c r="T4141" i="1"/>
  <c r="S4141" i="1"/>
  <c r="Q4141" i="1"/>
  <c r="P4141" i="1"/>
  <c r="O4141" i="1"/>
  <c r="N4141" i="1"/>
  <c r="U4140" i="1"/>
  <c r="T4140" i="1"/>
  <c r="S4140" i="1"/>
  <c r="Q4140" i="1"/>
  <c r="P4140" i="1"/>
  <c r="O4140" i="1"/>
  <c r="N4140" i="1"/>
  <c r="U4139" i="1"/>
  <c r="T4139" i="1"/>
  <c r="S4139" i="1"/>
  <c r="Q4139" i="1"/>
  <c r="P4139" i="1"/>
  <c r="O4139" i="1"/>
  <c r="N4139" i="1"/>
  <c r="U4138" i="1"/>
  <c r="T4138" i="1"/>
  <c r="S4138" i="1"/>
  <c r="Q4138" i="1"/>
  <c r="P4138" i="1"/>
  <c r="O4138" i="1"/>
  <c r="N4138" i="1"/>
  <c r="U4137" i="1"/>
  <c r="T4137" i="1"/>
  <c r="S4137" i="1"/>
  <c r="Q4137" i="1"/>
  <c r="P4137" i="1"/>
  <c r="O4137" i="1"/>
  <c r="N4137" i="1"/>
  <c r="U4136" i="1"/>
  <c r="T4136" i="1"/>
  <c r="S4136" i="1"/>
  <c r="Q4136" i="1"/>
  <c r="P4136" i="1"/>
  <c r="O4136" i="1"/>
  <c r="N4136" i="1"/>
  <c r="U4135" i="1"/>
  <c r="T4135" i="1"/>
  <c r="S4135" i="1"/>
  <c r="Q4135" i="1"/>
  <c r="P4135" i="1"/>
  <c r="O4135" i="1"/>
  <c r="N4135" i="1"/>
  <c r="U4134" i="1"/>
  <c r="T4134" i="1"/>
  <c r="S4134" i="1"/>
  <c r="Q4134" i="1"/>
  <c r="P4134" i="1"/>
  <c r="O4134" i="1"/>
  <c r="N4134" i="1"/>
  <c r="U4133" i="1"/>
  <c r="T4133" i="1"/>
  <c r="S4133" i="1"/>
  <c r="Q4133" i="1"/>
  <c r="P4133" i="1"/>
  <c r="O4133" i="1"/>
  <c r="N4133" i="1"/>
  <c r="U4132" i="1"/>
  <c r="T4132" i="1"/>
  <c r="S4132" i="1"/>
  <c r="Q4132" i="1"/>
  <c r="P4132" i="1"/>
  <c r="O4132" i="1"/>
  <c r="N4132" i="1"/>
  <c r="U4131" i="1"/>
  <c r="T4131" i="1"/>
  <c r="S4131" i="1"/>
  <c r="Q4131" i="1"/>
  <c r="P4131" i="1"/>
  <c r="O4131" i="1"/>
  <c r="N4131" i="1"/>
  <c r="U4130" i="1"/>
  <c r="T4130" i="1"/>
  <c r="S4130" i="1"/>
  <c r="Q4130" i="1"/>
  <c r="P4130" i="1"/>
  <c r="O4130" i="1"/>
  <c r="N4130" i="1"/>
  <c r="U4129" i="1"/>
  <c r="T4129" i="1"/>
  <c r="S4129" i="1"/>
  <c r="Q4129" i="1"/>
  <c r="P4129" i="1"/>
  <c r="O4129" i="1"/>
  <c r="N4129" i="1"/>
  <c r="U4128" i="1"/>
  <c r="T4128" i="1"/>
  <c r="S4128" i="1"/>
  <c r="Q4128" i="1"/>
  <c r="P4128" i="1"/>
  <c r="O4128" i="1"/>
  <c r="N4128" i="1"/>
  <c r="U4127" i="1"/>
  <c r="T4127" i="1"/>
  <c r="S4127" i="1"/>
  <c r="Q4127" i="1"/>
  <c r="P4127" i="1"/>
  <c r="O4127" i="1"/>
  <c r="N4127" i="1"/>
  <c r="U4126" i="1"/>
  <c r="T4126" i="1"/>
  <c r="S4126" i="1"/>
  <c r="Q4126" i="1"/>
  <c r="P4126" i="1"/>
  <c r="O4126" i="1"/>
  <c r="N4126" i="1"/>
  <c r="U4125" i="1"/>
  <c r="T4125" i="1"/>
  <c r="S4125" i="1"/>
  <c r="Q4125" i="1"/>
  <c r="P4125" i="1"/>
  <c r="O4125" i="1"/>
  <c r="N4125" i="1"/>
  <c r="U4124" i="1"/>
  <c r="T4124" i="1"/>
  <c r="S4124" i="1"/>
  <c r="Q4124" i="1"/>
  <c r="P4124" i="1"/>
  <c r="O4124" i="1"/>
  <c r="N4124" i="1"/>
  <c r="U4123" i="1"/>
  <c r="T4123" i="1"/>
  <c r="S4123" i="1"/>
  <c r="Q4123" i="1"/>
  <c r="P4123" i="1"/>
  <c r="O4123" i="1"/>
  <c r="N4123" i="1"/>
  <c r="U4122" i="1"/>
  <c r="T4122" i="1"/>
  <c r="S4122" i="1"/>
  <c r="Q4122" i="1"/>
  <c r="P4122" i="1"/>
  <c r="O4122" i="1"/>
  <c r="N4122" i="1"/>
  <c r="U4121" i="1"/>
  <c r="T4121" i="1"/>
  <c r="S4121" i="1"/>
  <c r="Q4121" i="1"/>
  <c r="P4121" i="1"/>
  <c r="O4121" i="1"/>
  <c r="N4121" i="1"/>
  <c r="U4120" i="1"/>
  <c r="T4120" i="1"/>
  <c r="S4120" i="1"/>
  <c r="Q4120" i="1"/>
  <c r="P4120" i="1"/>
  <c r="O4120" i="1"/>
  <c r="N4120" i="1"/>
  <c r="U4119" i="1"/>
  <c r="T4119" i="1"/>
  <c r="S4119" i="1"/>
  <c r="Q4119" i="1"/>
  <c r="P4119" i="1"/>
  <c r="O4119" i="1"/>
  <c r="N4119" i="1"/>
  <c r="U4118" i="1"/>
  <c r="T4118" i="1"/>
  <c r="S4118" i="1"/>
  <c r="Q4118" i="1"/>
  <c r="P4118" i="1"/>
  <c r="O4118" i="1"/>
  <c r="N4118" i="1"/>
  <c r="U4117" i="1"/>
  <c r="T4117" i="1"/>
  <c r="S4117" i="1"/>
  <c r="Q4117" i="1"/>
  <c r="P4117" i="1"/>
  <c r="O4117" i="1"/>
  <c r="N4117" i="1"/>
  <c r="U4116" i="1"/>
  <c r="T4116" i="1"/>
  <c r="S4116" i="1"/>
  <c r="Q4116" i="1"/>
  <c r="P4116" i="1"/>
  <c r="O4116" i="1"/>
  <c r="N4116" i="1"/>
  <c r="U4115" i="1"/>
  <c r="T4115" i="1"/>
  <c r="S4115" i="1"/>
  <c r="Q4115" i="1"/>
  <c r="P4115" i="1"/>
  <c r="O4115" i="1"/>
  <c r="N4115" i="1"/>
  <c r="U4114" i="1"/>
  <c r="T4114" i="1"/>
  <c r="S4114" i="1"/>
  <c r="Q4114" i="1"/>
  <c r="P4114" i="1"/>
  <c r="O4114" i="1"/>
  <c r="N4114" i="1"/>
  <c r="U4113" i="1"/>
  <c r="T4113" i="1"/>
  <c r="S4113" i="1"/>
  <c r="Q4113" i="1"/>
  <c r="P4113" i="1"/>
  <c r="O4113" i="1"/>
  <c r="N4113" i="1"/>
  <c r="U4112" i="1"/>
  <c r="T4112" i="1"/>
  <c r="S4112" i="1"/>
  <c r="Q4112" i="1"/>
  <c r="P4112" i="1"/>
  <c r="O4112" i="1"/>
  <c r="N4112" i="1"/>
  <c r="U4111" i="1"/>
  <c r="T4111" i="1"/>
  <c r="S4111" i="1"/>
  <c r="Q4111" i="1"/>
  <c r="P4111" i="1"/>
  <c r="O4111" i="1"/>
  <c r="N4111" i="1"/>
  <c r="U4110" i="1"/>
  <c r="T4110" i="1"/>
  <c r="S4110" i="1"/>
  <c r="Q4110" i="1"/>
  <c r="P4110" i="1"/>
  <c r="O4110" i="1"/>
  <c r="N4110" i="1"/>
  <c r="U4109" i="1"/>
  <c r="T4109" i="1"/>
  <c r="S4109" i="1"/>
  <c r="Q4109" i="1"/>
  <c r="P4109" i="1"/>
  <c r="O4109" i="1"/>
  <c r="N4109" i="1"/>
  <c r="U4108" i="1"/>
  <c r="T4108" i="1"/>
  <c r="S4108" i="1"/>
  <c r="Q4108" i="1"/>
  <c r="P4108" i="1"/>
  <c r="O4108" i="1"/>
  <c r="N4108" i="1"/>
  <c r="U4107" i="1"/>
  <c r="T4107" i="1"/>
  <c r="S4107" i="1"/>
  <c r="Q4107" i="1"/>
  <c r="P4107" i="1"/>
  <c r="O4107" i="1"/>
  <c r="N4107" i="1"/>
  <c r="U4106" i="1"/>
  <c r="T4106" i="1"/>
  <c r="S4106" i="1"/>
  <c r="Q4106" i="1"/>
  <c r="P4106" i="1"/>
  <c r="O4106" i="1"/>
  <c r="N4106" i="1"/>
  <c r="U4105" i="1"/>
  <c r="T4105" i="1"/>
  <c r="S4105" i="1"/>
  <c r="Q4105" i="1"/>
  <c r="P4105" i="1"/>
  <c r="O4105" i="1"/>
  <c r="N4105" i="1"/>
  <c r="U4104" i="1"/>
  <c r="T4104" i="1"/>
  <c r="S4104" i="1"/>
  <c r="Q4104" i="1"/>
  <c r="P4104" i="1"/>
  <c r="O4104" i="1"/>
  <c r="N4104" i="1"/>
  <c r="U4103" i="1"/>
  <c r="T4103" i="1"/>
  <c r="S4103" i="1"/>
  <c r="Q4103" i="1"/>
  <c r="P4103" i="1"/>
  <c r="O4103" i="1"/>
  <c r="N4103" i="1"/>
  <c r="U4102" i="1"/>
  <c r="T4102" i="1"/>
  <c r="S4102" i="1"/>
  <c r="Q4102" i="1"/>
  <c r="P4102" i="1"/>
  <c r="O4102" i="1"/>
  <c r="N4102" i="1"/>
  <c r="U4101" i="1"/>
  <c r="T4101" i="1"/>
  <c r="S4101" i="1"/>
  <c r="Q4101" i="1"/>
  <c r="P4101" i="1"/>
  <c r="O4101" i="1"/>
  <c r="N4101" i="1"/>
  <c r="U4100" i="1"/>
  <c r="T4100" i="1"/>
  <c r="S4100" i="1"/>
  <c r="Q4100" i="1"/>
  <c r="P4100" i="1"/>
  <c r="O4100" i="1"/>
  <c r="N4100" i="1"/>
  <c r="U4099" i="1"/>
  <c r="T4099" i="1"/>
  <c r="S4099" i="1"/>
  <c r="Q4099" i="1"/>
  <c r="P4099" i="1"/>
  <c r="O4099" i="1"/>
  <c r="N4099" i="1"/>
  <c r="U4098" i="1"/>
  <c r="T4098" i="1"/>
  <c r="S4098" i="1"/>
  <c r="Q4098" i="1"/>
  <c r="P4098" i="1"/>
  <c r="O4098" i="1"/>
  <c r="N4098" i="1"/>
  <c r="U4097" i="1"/>
  <c r="T4097" i="1"/>
  <c r="S4097" i="1"/>
  <c r="Q4097" i="1"/>
  <c r="P4097" i="1"/>
  <c r="O4097" i="1"/>
  <c r="N4097" i="1"/>
  <c r="U4096" i="1"/>
  <c r="T4096" i="1"/>
  <c r="S4096" i="1"/>
  <c r="Q4096" i="1"/>
  <c r="P4096" i="1"/>
  <c r="O4096" i="1"/>
  <c r="N4096" i="1"/>
  <c r="U4095" i="1"/>
  <c r="T4095" i="1"/>
  <c r="S4095" i="1"/>
  <c r="Q4095" i="1"/>
  <c r="P4095" i="1"/>
  <c r="O4095" i="1"/>
  <c r="N4095" i="1"/>
  <c r="U4094" i="1"/>
  <c r="T4094" i="1"/>
  <c r="S4094" i="1"/>
  <c r="Q4094" i="1"/>
  <c r="P4094" i="1"/>
  <c r="O4094" i="1"/>
  <c r="N4094" i="1"/>
  <c r="U4093" i="1"/>
  <c r="T4093" i="1"/>
  <c r="S4093" i="1"/>
  <c r="Q4093" i="1"/>
  <c r="P4093" i="1"/>
  <c r="O4093" i="1"/>
  <c r="N4093" i="1"/>
  <c r="U4092" i="1"/>
  <c r="T4092" i="1"/>
  <c r="S4092" i="1"/>
  <c r="Q4092" i="1"/>
  <c r="P4092" i="1"/>
  <c r="O4092" i="1"/>
  <c r="N4092" i="1"/>
  <c r="U4091" i="1"/>
  <c r="T4091" i="1"/>
  <c r="S4091" i="1"/>
  <c r="Q4091" i="1"/>
  <c r="P4091" i="1"/>
  <c r="O4091" i="1"/>
  <c r="N4091" i="1"/>
  <c r="U4090" i="1"/>
  <c r="T4090" i="1"/>
  <c r="S4090" i="1"/>
  <c r="Q4090" i="1"/>
  <c r="P4090" i="1"/>
  <c r="O4090" i="1"/>
  <c r="N4090" i="1"/>
  <c r="U4089" i="1"/>
  <c r="T4089" i="1"/>
  <c r="S4089" i="1"/>
  <c r="Q4089" i="1"/>
  <c r="P4089" i="1"/>
  <c r="O4089" i="1"/>
  <c r="N4089" i="1"/>
  <c r="U4088" i="1"/>
  <c r="T4088" i="1"/>
  <c r="S4088" i="1"/>
  <c r="Q4088" i="1"/>
  <c r="P4088" i="1"/>
  <c r="O4088" i="1"/>
  <c r="N4088" i="1"/>
  <c r="U4087" i="1"/>
  <c r="T4087" i="1"/>
  <c r="S4087" i="1"/>
  <c r="Q4087" i="1"/>
  <c r="P4087" i="1"/>
  <c r="O4087" i="1"/>
  <c r="N4087" i="1"/>
  <c r="U4086" i="1"/>
  <c r="T4086" i="1"/>
  <c r="S4086" i="1"/>
  <c r="Q4086" i="1"/>
  <c r="P4086" i="1"/>
  <c r="O4086" i="1"/>
  <c r="N4086" i="1"/>
  <c r="U4085" i="1"/>
  <c r="T4085" i="1"/>
  <c r="S4085" i="1"/>
  <c r="Q4085" i="1"/>
  <c r="P4085" i="1"/>
  <c r="O4085" i="1"/>
  <c r="N4085" i="1"/>
  <c r="U4084" i="1"/>
  <c r="T4084" i="1"/>
  <c r="S4084" i="1"/>
  <c r="Q4084" i="1"/>
  <c r="P4084" i="1"/>
  <c r="O4084" i="1"/>
  <c r="N4084" i="1"/>
  <c r="U4083" i="1"/>
  <c r="T4083" i="1"/>
  <c r="S4083" i="1"/>
  <c r="Q4083" i="1"/>
  <c r="P4083" i="1"/>
  <c r="O4083" i="1"/>
  <c r="N4083" i="1"/>
  <c r="U4082" i="1"/>
  <c r="T4082" i="1"/>
  <c r="S4082" i="1"/>
  <c r="Q4082" i="1"/>
  <c r="P4082" i="1"/>
  <c r="O4082" i="1"/>
  <c r="N4082" i="1"/>
  <c r="U4081" i="1"/>
  <c r="T4081" i="1"/>
  <c r="S4081" i="1"/>
  <c r="Q4081" i="1"/>
  <c r="P4081" i="1"/>
  <c r="O4081" i="1"/>
  <c r="N4081" i="1"/>
  <c r="U4080" i="1"/>
  <c r="T4080" i="1"/>
  <c r="S4080" i="1"/>
  <c r="Q4080" i="1"/>
  <c r="P4080" i="1"/>
  <c r="O4080" i="1"/>
  <c r="N4080" i="1"/>
  <c r="U4079" i="1"/>
  <c r="T4079" i="1"/>
  <c r="S4079" i="1"/>
  <c r="Q4079" i="1"/>
  <c r="P4079" i="1"/>
  <c r="O4079" i="1"/>
  <c r="N4079" i="1"/>
  <c r="U4078" i="1"/>
  <c r="T4078" i="1"/>
  <c r="S4078" i="1"/>
  <c r="Q4078" i="1"/>
  <c r="P4078" i="1"/>
  <c r="O4078" i="1"/>
  <c r="N4078" i="1"/>
  <c r="U4077" i="1"/>
  <c r="T4077" i="1"/>
  <c r="S4077" i="1"/>
  <c r="Q4077" i="1"/>
  <c r="P4077" i="1"/>
  <c r="O4077" i="1"/>
  <c r="N4077" i="1"/>
  <c r="U4076" i="1"/>
  <c r="T4076" i="1"/>
  <c r="S4076" i="1"/>
  <c r="Q4076" i="1"/>
  <c r="P4076" i="1"/>
  <c r="O4076" i="1"/>
  <c r="N4076" i="1"/>
  <c r="U4075" i="1"/>
  <c r="T4075" i="1"/>
  <c r="S4075" i="1"/>
  <c r="Q4075" i="1"/>
  <c r="P4075" i="1"/>
  <c r="O4075" i="1"/>
  <c r="N4075" i="1"/>
  <c r="U4074" i="1"/>
  <c r="T4074" i="1"/>
  <c r="S4074" i="1"/>
  <c r="Q4074" i="1"/>
  <c r="P4074" i="1"/>
  <c r="O4074" i="1"/>
  <c r="N4074" i="1"/>
  <c r="U4073" i="1"/>
  <c r="T4073" i="1"/>
  <c r="S4073" i="1"/>
  <c r="Q4073" i="1"/>
  <c r="P4073" i="1"/>
  <c r="O4073" i="1"/>
  <c r="N4073" i="1"/>
  <c r="U4072" i="1"/>
  <c r="T4072" i="1"/>
  <c r="S4072" i="1"/>
  <c r="Q4072" i="1"/>
  <c r="P4072" i="1"/>
  <c r="O4072" i="1"/>
  <c r="N4072" i="1"/>
  <c r="U4071" i="1"/>
  <c r="T4071" i="1"/>
  <c r="S4071" i="1"/>
  <c r="Q4071" i="1"/>
  <c r="P4071" i="1"/>
  <c r="O4071" i="1"/>
  <c r="N4071" i="1"/>
  <c r="U4070" i="1"/>
  <c r="T4070" i="1"/>
  <c r="S4070" i="1"/>
  <c r="Q4070" i="1"/>
  <c r="P4070" i="1"/>
  <c r="O4070" i="1"/>
  <c r="N4070" i="1"/>
  <c r="U4069" i="1"/>
  <c r="T4069" i="1"/>
  <c r="S4069" i="1"/>
  <c r="Q4069" i="1"/>
  <c r="P4069" i="1"/>
  <c r="O4069" i="1"/>
  <c r="N4069" i="1"/>
  <c r="U4068" i="1"/>
  <c r="T4068" i="1"/>
  <c r="S4068" i="1"/>
  <c r="Q4068" i="1"/>
  <c r="P4068" i="1"/>
  <c r="O4068" i="1"/>
  <c r="N4068" i="1"/>
  <c r="U4067" i="1"/>
  <c r="T4067" i="1"/>
  <c r="S4067" i="1"/>
  <c r="Q4067" i="1"/>
  <c r="P4067" i="1"/>
  <c r="O4067" i="1"/>
  <c r="N4067" i="1"/>
  <c r="U4066" i="1"/>
  <c r="T4066" i="1"/>
  <c r="S4066" i="1"/>
  <c r="Q4066" i="1"/>
  <c r="P4066" i="1"/>
  <c r="O4066" i="1"/>
  <c r="N4066" i="1"/>
  <c r="U4065" i="1"/>
  <c r="T4065" i="1"/>
  <c r="S4065" i="1"/>
  <c r="Q4065" i="1"/>
  <c r="P4065" i="1"/>
  <c r="O4065" i="1"/>
  <c r="N4065" i="1"/>
  <c r="U4064" i="1"/>
  <c r="T4064" i="1"/>
  <c r="S4064" i="1"/>
  <c r="Q4064" i="1"/>
  <c r="P4064" i="1"/>
  <c r="O4064" i="1"/>
  <c r="N4064" i="1"/>
  <c r="U4063" i="1"/>
  <c r="T4063" i="1"/>
  <c r="S4063" i="1"/>
  <c r="Q4063" i="1"/>
  <c r="P4063" i="1"/>
  <c r="O4063" i="1"/>
  <c r="N4063" i="1"/>
  <c r="U4062" i="1"/>
  <c r="T4062" i="1"/>
  <c r="S4062" i="1"/>
  <c r="Q4062" i="1"/>
  <c r="P4062" i="1"/>
  <c r="O4062" i="1"/>
  <c r="N4062" i="1"/>
  <c r="U4061" i="1"/>
  <c r="T4061" i="1"/>
  <c r="S4061" i="1"/>
  <c r="Q4061" i="1"/>
  <c r="P4061" i="1"/>
  <c r="O4061" i="1"/>
  <c r="N4061" i="1"/>
  <c r="U4060" i="1"/>
  <c r="T4060" i="1"/>
  <c r="S4060" i="1"/>
  <c r="Q4060" i="1"/>
  <c r="P4060" i="1"/>
  <c r="O4060" i="1"/>
  <c r="N4060" i="1"/>
  <c r="U4059" i="1"/>
  <c r="T4059" i="1"/>
  <c r="S4059" i="1"/>
  <c r="Q4059" i="1"/>
  <c r="P4059" i="1"/>
  <c r="O4059" i="1"/>
  <c r="N4059" i="1"/>
  <c r="U4058" i="1"/>
  <c r="T4058" i="1"/>
  <c r="S4058" i="1"/>
  <c r="Q4058" i="1"/>
  <c r="P4058" i="1"/>
  <c r="O4058" i="1"/>
  <c r="N4058" i="1"/>
  <c r="U4057" i="1"/>
  <c r="T4057" i="1"/>
  <c r="S4057" i="1"/>
  <c r="Q4057" i="1"/>
  <c r="P4057" i="1"/>
  <c r="O4057" i="1"/>
  <c r="N4057" i="1"/>
  <c r="U4056" i="1"/>
  <c r="T4056" i="1"/>
  <c r="S4056" i="1"/>
  <c r="Q4056" i="1"/>
  <c r="P4056" i="1"/>
  <c r="O4056" i="1"/>
  <c r="N4056" i="1"/>
  <c r="U4055" i="1"/>
  <c r="T4055" i="1"/>
  <c r="S4055" i="1"/>
  <c r="Q4055" i="1"/>
  <c r="P4055" i="1"/>
  <c r="O4055" i="1"/>
  <c r="N4055" i="1"/>
  <c r="U4054" i="1"/>
  <c r="T4054" i="1"/>
  <c r="S4054" i="1"/>
  <c r="Q4054" i="1"/>
  <c r="P4054" i="1"/>
  <c r="O4054" i="1"/>
  <c r="N4054" i="1"/>
  <c r="U4053" i="1"/>
  <c r="T4053" i="1"/>
  <c r="S4053" i="1"/>
  <c r="Q4053" i="1"/>
  <c r="P4053" i="1"/>
  <c r="O4053" i="1"/>
  <c r="N4053" i="1"/>
  <c r="U4052" i="1"/>
  <c r="T4052" i="1"/>
  <c r="S4052" i="1"/>
  <c r="Q4052" i="1"/>
  <c r="P4052" i="1"/>
  <c r="O4052" i="1"/>
  <c r="N4052" i="1"/>
  <c r="U4051" i="1"/>
  <c r="T4051" i="1"/>
  <c r="S4051" i="1"/>
  <c r="Q4051" i="1"/>
  <c r="P4051" i="1"/>
  <c r="O4051" i="1"/>
  <c r="N4051" i="1"/>
  <c r="U4050" i="1"/>
  <c r="T4050" i="1"/>
  <c r="S4050" i="1"/>
  <c r="Q4050" i="1"/>
  <c r="P4050" i="1"/>
  <c r="O4050" i="1"/>
  <c r="N4050" i="1"/>
  <c r="U4049" i="1"/>
  <c r="T4049" i="1"/>
  <c r="S4049" i="1"/>
  <c r="Q4049" i="1"/>
  <c r="P4049" i="1"/>
  <c r="O4049" i="1"/>
  <c r="N4049" i="1"/>
  <c r="U4048" i="1"/>
  <c r="T4048" i="1"/>
  <c r="S4048" i="1"/>
  <c r="Q4048" i="1"/>
  <c r="P4048" i="1"/>
  <c r="O4048" i="1"/>
  <c r="N4048" i="1"/>
  <c r="U4047" i="1"/>
  <c r="T4047" i="1"/>
  <c r="S4047" i="1"/>
  <c r="Q4047" i="1"/>
  <c r="P4047" i="1"/>
  <c r="O4047" i="1"/>
  <c r="N4047" i="1"/>
  <c r="U4046" i="1"/>
  <c r="T4046" i="1"/>
  <c r="S4046" i="1"/>
  <c r="Q4046" i="1"/>
  <c r="P4046" i="1"/>
  <c r="O4046" i="1"/>
  <c r="N4046" i="1"/>
  <c r="U4045" i="1"/>
  <c r="T4045" i="1"/>
  <c r="S4045" i="1"/>
  <c r="Q4045" i="1"/>
  <c r="P4045" i="1"/>
  <c r="O4045" i="1"/>
  <c r="N4045" i="1"/>
  <c r="U4044" i="1"/>
  <c r="T4044" i="1"/>
  <c r="S4044" i="1"/>
  <c r="Q4044" i="1"/>
  <c r="P4044" i="1"/>
  <c r="O4044" i="1"/>
  <c r="N4044" i="1"/>
  <c r="U4043" i="1"/>
  <c r="T4043" i="1"/>
  <c r="S4043" i="1"/>
  <c r="Q4043" i="1"/>
  <c r="P4043" i="1"/>
  <c r="O4043" i="1"/>
  <c r="N4043" i="1"/>
  <c r="U4042" i="1"/>
  <c r="T4042" i="1"/>
  <c r="S4042" i="1"/>
  <c r="Q4042" i="1"/>
  <c r="P4042" i="1"/>
  <c r="O4042" i="1"/>
  <c r="N4042" i="1"/>
  <c r="U4041" i="1"/>
  <c r="T4041" i="1"/>
  <c r="S4041" i="1"/>
  <c r="Q4041" i="1"/>
  <c r="P4041" i="1"/>
  <c r="O4041" i="1"/>
  <c r="N4041" i="1"/>
  <c r="U4040" i="1"/>
  <c r="T4040" i="1"/>
  <c r="S4040" i="1"/>
  <c r="Q4040" i="1"/>
  <c r="P4040" i="1"/>
  <c r="O4040" i="1"/>
  <c r="N4040" i="1"/>
  <c r="U4039" i="1"/>
  <c r="T4039" i="1"/>
  <c r="S4039" i="1"/>
  <c r="Q4039" i="1"/>
  <c r="P4039" i="1"/>
  <c r="O4039" i="1"/>
  <c r="N4039" i="1"/>
  <c r="U4038" i="1"/>
  <c r="T4038" i="1"/>
  <c r="S4038" i="1"/>
  <c r="Q4038" i="1"/>
  <c r="P4038" i="1"/>
  <c r="O4038" i="1"/>
  <c r="N4038" i="1"/>
  <c r="U4037" i="1"/>
  <c r="T4037" i="1"/>
  <c r="S4037" i="1"/>
  <c r="Q4037" i="1"/>
  <c r="P4037" i="1"/>
  <c r="O4037" i="1"/>
  <c r="N4037" i="1"/>
  <c r="U4036" i="1"/>
  <c r="T4036" i="1"/>
  <c r="S4036" i="1"/>
  <c r="Q4036" i="1"/>
  <c r="P4036" i="1"/>
  <c r="O4036" i="1"/>
  <c r="N4036" i="1"/>
  <c r="U4035" i="1"/>
  <c r="T4035" i="1"/>
  <c r="S4035" i="1"/>
  <c r="Q4035" i="1"/>
  <c r="P4035" i="1"/>
  <c r="O4035" i="1"/>
  <c r="N4035" i="1"/>
  <c r="U4034" i="1"/>
  <c r="T4034" i="1"/>
  <c r="S4034" i="1"/>
  <c r="Q4034" i="1"/>
  <c r="P4034" i="1"/>
  <c r="O4034" i="1"/>
  <c r="N4034" i="1"/>
  <c r="U4033" i="1"/>
  <c r="T4033" i="1"/>
  <c r="S4033" i="1"/>
  <c r="Q4033" i="1"/>
  <c r="P4033" i="1"/>
  <c r="O4033" i="1"/>
  <c r="N4033" i="1"/>
  <c r="U4032" i="1"/>
  <c r="T4032" i="1"/>
  <c r="S4032" i="1"/>
  <c r="Q4032" i="1"/>
  <c r="P4032" i="1"/>
  <c r="O4032" i="1"/>
  <c r="N4032" i="1"/>
  <c r="U4031" i="1"/>
  <c r="T4031" i="1"/>
  <c r="S4031" i="1"/>
  <c r="Q4031" i="1"/>
  <c r="P4031" i="1"/>
  <c r="O4031" i="1"/>
  <c r="N4031" i="1"/>
  <c r="U4030" i="1"/>
  <c r="T4030" i="1"/>
  <c r="S4030" i="1"/>
  <c r="Q4030" i="1"/>
  <c r="P4030" i="1"/>
  <c r="O4030" i="1"/>
  <c r="N4030" i="1"/>
  <c r="U4029" i="1"/>
  <c r="T4029" i="1"/>
  <c r="S4029" i="1"/>
  <c r="Q4029" i="1"/>
  <c r="P4029" i="1"/>
  <c r="O4029" i="1"/>
  <c r="N4029" i="1"/>
  <c r="U4028" i="1"/>
  <c r="T4028" i="1"/>
  <c r="S4028" i="1"/>
  <c r="Q4028" i="1"/>
  <c r="P4028" i="1"/>
  <c r="O4028" i="1"/>
  <c r="N4028" i="1"/>
  <c r="U4027" i="1"/>
  <c r="T4027" i="1"/>
  <c r="S4027" i="1"/>
  <c r="Q4027" i="1"/>
  <c r="P4027" i="1"/>
  <c r="O4027" i="1"/>
  <c r="N4027" i="1"/>
  <c r="U4026" i="1"/>
  <c r="T4026" i="1"/>
  <c r="S4026" i="1"/>
  <c r="Q4026" i="1"/>
  <c r="P4026" i="1"/>
  <c r="O4026" i="1"/>
  <c r="N4026" i="1"/>
  <c r="U4025" i="1"/>
  <c r="T4025" i="1"/>
  <c r="S4025" i="1"/>
  <c r="Q4025" i="1"/>
  <c r="P4025" i="1"/>
  <c r="O4025" i="1"/>
  <c r="N4025" i="1"/>
  <c r="U4024" i="1"/>
  <c r="T4024" i="1"/>
  <c r="S4024" i="1"/>
  <c r="Q4024" i="1"/>
  <c r="P4024" i="1"/>
  <c r="O4024" i="1"/>
  <c r="N4024" i="1"/>
  <c r="U4023" i="1"/>
  <c r="T4023" i="1"/>
  <c r="S4023" i="1"/>
  <c r="Q4023" i="1"/>
  <c r="P4023" i="1"/>
  <c r="O4023" i="1"/>
  <c r="N4023" i="1"/>
  <c r="U4022" i="1"/>
  <c r="T4022" i="1"/>
  <c r="S4022" i="1"/>
  <c r="Q4022" i="1"/>
  <c r="P4022" i="1"/>
  <c r="O4022" i="1"/>
  <c r="N4022" i="1"/>
  <c r="U4021" i="1"/>
  <c r="T4021" i="1"/>
  <c r="S4021" i="1"/>
  <c r="Q4021" i="1"/>
  <c r="P4021" i="1"/>
  <c r="O4021" i="1"/>
  <c r="N4021" i="1"/>
  <c r="U4020" i="1"/>
  <c r="T4020" i="1"/>
  <c r="S4020" i="1"/>
  <c r="Q4020" i="1"/>
  <c r="P4020" i="1"/>
  <c r="O4020" i="1"/>
  <c r="N4020" i="1"/>
  <c r="U4019" i="1"/>
  <c r="T4019" i="1"/>
  <c r="S4019" i="1"/>
  <c r="Q4019" i="1"/>
  <c r="P4019" i="1"/>
  <c r="O4019" i="1"/>
  <c r="N4019" i="1"/>
  <c r="U4018" i="1"/>
  <c r="T4018" i="1"/>
  <c r="S4018" i="1"/>
  <c r="Q4018" i="1"/>
  <c r="P4018" i="1"/>
  <c r="O4018" i="1"/>
  <c r="N4018" i="1"/>
  <c r="U4017" i="1"/>
  <c r="T4017" i="1"/>
  <c r="S4017" i="1"/>
  <c r="Q4017" i="1"/>
  <c r="P4017" i="1"/>
  <c r="O4017" i="1"/>
  <c r="N4017" i="1"/>
  <c r="U4016" i="1"/>
  <c r="T4016" i="1"/>
  <c r="S4016" i="1"/>
  <c r="Q4016" i="1"/>
  <c r="P4016" i="1"/>
  <c r="O4016" i="1"/>
  <c r="N4016" i="1"/>
  <c r="U4015" i="1"/>
  <c r="T4015" i="1"/>
  <c r="S4015" i="1"/>
  <c r="Q4015" i="1"/>
  <c r="P4015" i="1"/>
  <c r="O4015" i="1"/>
  <c r="N4015" i="1"/>
  <c r="U4014" i="1"/>
  <c r="T4014" i="1"/>
  <c r="S4014" i="1"/>
  <c r="Q4014" i="1"/>
  <c r="P4014" i="1"/>
  <c r="O4014" i="1"/>
  <c r="N4014" i="1"/>
  <c r="U4013" i="1"/>
  <c r="T4013" i="1"/>
  <c r="S4013" i="1"/>
  <c r="Q4013" i="1"/>
  <c r="P4013" i="1"/>
  <c r="O4013" i="1"/>
  <c r="N4013" i="1"/>
  <c r="U4012" i="1"/>
  <c r="T4012" i="1"/>
  <c r="S4012" i="1"/>
  <c r="Q4012" i="1"/>
  <c r="P4012" i="1"/>
  <c r="O4012" i="1"/>
  <c r="N4012" i="1"/>
  <c r="U4011" i="1"/>
  <c r="T4011" i="1"/>
  <c r="S4011" i="1"/>
  <c r="Q4011" i="1"/>
  <c r="P4011" i="1"/>
  <c r="O4011" i="1"/>
  <c r="N4011" i="1"/>
  <c r="U4010" i="1"/>
  <c r="T4010" i="1"/>
  <c r="S4010" i="1"/>
  <c r="Q4010" i="1"/>
  <c r="P4010" i="1"/>
  <c r="O4010" i="1"/>
  <c r="N4010" i="1"/>
  <c r="U4009" i="1"/>
  <c r="T4009" i="1"/>
  <c r="S4009" i="1"/>
  <c r="Q4009" i="1"/>
  <c r="P4009" i="1"/>
  <c r="O4009" i="1"/>
  <c r="N4009" i="1"/>
  <c r="U4008" i="1"/>
  <c r="T4008" i="1"/>
  <c r="S4008" i="1"/>
  <c r="Q4008" i="1"/>
  <c r="P4008" i="1"/>
  <c r="O4008" i="1"/>
  <c r="N4008" i="1"/>
  <c r="U4007" i="1"/>
  <c r="T4007" i="1"/>
  <c r="S4007" i="1"/>
  <c r="Q4007" i="1"/>
  <c r="P4007" i="1"/>
  <c r="O4007" i="1"/>
  <c r="N4007" i="1"/>
  <c r="U4006" i="1"/>
  <c r="T4006" i="1"/>
  <c r="S4006" i="1"/>
  <c r="Q4006" i="1"/>
  <c r="P4006" i="1"/>
  <c r="O4006" i="1"/>
  <c r="N4006" i="1"/>
  <c r="U4005" i="1"/>
  <c r="T4005" i="1"/>
  <c r="S4005" i="1"/>
  <c r="Q4005" i="1"/>
  <c r="P4005" i="1"/>
  <c r="O4005" i="1"/>
  <c r="N4005" i="1"/>
  <c r="U4004" i="1"/>
  <c r="T4004" i="1"/>
  <c r="S4004" i="1"/>
  <c r="Q4004" i="1"/>
  <c r="P4004" i="1"/>
  <c r="O4004" i="1"/>
  <c r="N4004" i="1"/>
  <c r="U4003" i="1"/>
  <c r="T4003" i="1"/>
  <c r="S4003" i="1"/>
  <c r="Q4003" i="1"/>
  <c r="P4003" i="1"/>
  <c r="O4003" i="1"/>
  <c r="N4003" i="1"/>
  <c r="U4002" i="1"/>
  <c r="T4002" i="1"/>
  <c r="S4002" i="1"/>
  <c r="Q4002" i="1"/>
  <c r="P4002" i="1"/>
  <c r="O4002" i="1"/>
  <c r="N4002" i="1"/>
  <c r="U4001" i="1"/>
  <c r="T4001" i="1"/>
  <c r="S4001" i="1"/>
  <c r="Q4001" i="1"/>
  <c r="P4001" i="1"/>
  <c r="O4001" i="1"/>
  <c r="N4001" i="1"/>
  <c r="U4000" i="1"/>
  <c r="T4000" i="1"/>
  <c r="S4000" i="1"/>
  <c r="Q4000" i="1"/>
  <c r="P4000" i="1"/>
  <c r="O4000" i="1"/>
  <c r="N4000" i="1"/>
  <c r="U3999" i="1"/>
  <c r="T3999" i="1"/>
  <c r="S3999" i="1"/>
  <c r="Q3999" i="1"/>
  <c r="P3999" i="1"/>
  <c r="O3999" i="1"/>
  <c r="N3999" i="1"/>
  <c r="U3998" i="1"/>
  <c r="T3998" i="1"/>
  <c r="S3998" i="1"/>
  <c r="Q3998" i="1"/>
  <c r="P3998" i="1"/>
  <c r="O3998" i="1"/>
  <c r="N3998" i="1"/>
  <c r="U3997" i="1"/>
  <c r="T3997" i="1"/>
  <c r="S3997" i="1"/>
  <c r="Q3997" i="1"/>
  <c r="P3997" i="1"/>
  <c r="O3997" i="1"/>
  <c r="N3997" i="1"/>
  <c r="U3996" i="1"/>
  <c r="T3996" i="1"/>
  <c r="S3996" i="1"/>
  <c r="Q3996" i="1"/>
  <c r="P3996" i="1"/>
  <c r="O3996" i="1"/>
  <c r="N3996" i="1"/>
  <c r="U3995" i="1"/>
  <c r="T3995" i="1"/>
  <c r="S3995" i="1"/>
  <c r="Q3995" i="1"/>
  <c r="P3995" i="1"/>
  <c r="O3995" i="1"/>
  <c r="N3995" i="1"/>
  <c r="U3994" i="1"/>
  <c r="T3994" i="1"/>
  <c r="S3994" i="1"/>
  <c r="Q3994" i="1"/>
  <c r="P3994" i="1"/>
  <c r="O3994" i="1"/>
  <c r="N3994" i="1"/>
  <c r="U3993" i="1"/>
  <c r="T3993" i="1"/>
  <c r="S3993" i="1"/>
  <c r="Q3993" i="1"/>
  <c r="P3993" i="1"/>
  <c r="O3993" i="1"/>
  <c r="N3993" i="1"/>
  <c r="U3992" i="1"/>
  <c r="T3992" i="1"/>
  <c r="S3992" i="1"/>
  <c r="Q3992" i="1"/>
  <c r="P3992" i="1"/>
  <c r="O3992" i="1"/>
  <c r="N3992" i="1"/>
  <c r="U3991" i="1"/>
  <c r="T3991" i="1"/>
  <c r="S3991" i="1"/>
  <c r="Q3991" i="1"/>
  <c r="P3991" i="1"/>
  <c r="O3991" i="1"/>
  <c r="N3991" i="1"/>
  <c r="U3990" i="1"/>
  <c r="T3990" i="1"/>
  <c r="S3990" i="1"/>
  <c r="Q3990" i="1"/>
  <c r="P3990" i="1"/>
  <c r="O3990" i="1"/>
  <c r="N3990" i="1"/>
  <c r="U3989" i="1"/>
  <c r="T3989" i="1"/>
  <c r="S3989" i="1"/>
  <c r="Q3989" i="1"/>
  <c r="P3989" i="1"/>
  <c r="O3989" i="1"/>
  <c r="N3989" i="1"/>
  <c r="U3988" i="1"/>
  <c r="T3988" i="1"/>
  <c r="S3988" i="1"/>
  <c r="Q3988" i="1"/>
  <c r="P3988" i="1"/>
  <c r="O3988" i="1"/>
  <c r="N3988" i="1"/>
  <c r="U3987" i="1"/>
  <c r="T3987" i="1"/>
  <c r="S3987" i="1"/>
  <c r="Q3987" i="1"/>
  <c r="P3987" i="1"/>
  <c r="O3987" i="1"/>
  <c r="N3987" i="1"/>
  <c r="U3986" i="1"/>
  <c r="T3986" i="1"/>
  <c r="S3986" i="1"/>
  <c r="Q3986" i="1"/>
  <c r="P3986" i="1"/>
  <c r="O3986" i="1"/>
  <c r="N3986" i="1"/>
  <c r="U3985" i="1"/>
  <c r="T3985" i="1"/>
  <c r="S3985" i="1"/>
  <c r="Q3985" i="1"/>
  <c r="P3985" i="1"/>
  <c r="O3985" i="1"/>
  <c r="N3985" i="1"/>
  <c r="U3984" i="1"/>
  <c r="T3984" i="1"/>
  <c r="S3984" i="1"/>
  <c r="Q3984" i="1"/>
  <c r="P3984" i="1"/>
  <c r="O3984" i="1"/>
  <c r="N3984" i="1"/>
  <c r="U3983" i="1"/>
  <c r="T3983" i="1"/>
  <c r="S3983" i="1"/>
  <c r="Q3983" i="1"/>
  <c r="P3983" i="1"/>
  <c r="O3983" i="1"/>
  <c r="N3983" i="1"/>
  <c r="U3982" i="1"/>
  <c r="T3982" i="1"/>
  <c r="S3982" i="1"/>
  <c r="Q3982" i="1"/>
  <c r="P3982" i="1"/>
  <c r="O3982" i="1"/>
  <c r="N3982" i="1"/>
  <c r="U3981" i="1"/>
  <c r="T3981" i="1"/>
  <c r="S3981" i="1"/>
  <c r="Q3981" i="1"/>
  <c r="P3981" i="1"/>
  <c r="O3981" i="1"/>
  <c r="N3981" i="1"/>
  <c r="U3980" i="1"/>
  <c r="T3980" i="1"/>
  <c r="S3980" i="1"/>
  <c r="Q3980" i="1"/>
  <c r="P3980" i="1"/>
  <c r="O3980" i="1"/>
  <c r="N3980" i="1"/>
  <c r="U3979" i="1"/>
  <c r="T3979" i="1"/>
  <c r="S3979" i="1"/>
  <c r="Q3979" i="1"/>
  <c r="P3979" i="1"/>
  <c r="O3979" i="1"/>
  <c r="N3979" i="1"/>
  <c r="U3978" i="1"/>
  <c r="T3978" i="1"/>
  <c r="S3978" i="1"/>
  <c r="Q3978" i="1"/>
  <c r="P3978" i="1"/>
  <c r="O3978" i="1"/>
  <c r="N3978" i="1"/>
  <c r="U3977" i="1"/>
  <c r="T3977" i="1"/>
  <c r="S3977" i="1"/>
  <c r="Q3977" i="1"/>
  <c r="P3977" i="1"/>
  <c r="O3977" i="1"/>
  <c r="N3977" i="1"/>
  <c r="U3976" i="1"/>
  <c r="T3976" i="1"/>
  <c r="S3976" i="1"/>
  <c r="Q3976" i="1"/>
  <c r="P3976" i="1"/>
  <c r="O3976" i="1"/>
  <c r="N3976" i="1"/>
  <c r="U3975" i="1"/>
  <c r="T3975" i="1"/>
  <c r="S3975" i="1"/>
  <c r="Q3975" i="1"/>
  <c r="P3975" i="1"/>
  <c r="O3975" i="1"/>
  <c r="N3975" i="1"/>
  <c r="U3974" i="1"/>
  <c r="T3974" i="1"/>
  <c r="S3974" i="1"/>
  <c r="Q3974" i="1"/>
  <c r="P3974" i="1"/>
  <c r="O3974" i="1"/>
  <c r="N3974" i="1"/>
  <c r="U3973" i="1"/>
  <c r="T3973" i="1"/>
  <c r="S3973" i="1"/>
  <c r="Q3973" i="1"/>
  <c r="P3973" i="1"/>
  <c r="O3973" i="1"/>
  <c r="N3973" i="1"/>
  <c r="U3972" i="1"/>
  <c r="T3972" i="1"/>
  <c r="S3972" i="1"/>
  <c r="Q3972" i="1"/>
  <c r="P3972" i="1"/>
  <c r="O3972" i="1"/>
  <c r="N3972" i="1"/>
  <c r="U3971" i="1"/>
  <c r="T3971" i="1"/>
  <c r="S3971" i="1"/>
  <c r="Q3971" i="1"/>
  <c r="P3971" i="1"/>
  <c r="O3971" i="1"/>
  <c r="N3971" i="1"/>
  <c r="U3970" i="1"/>
  <c r="T3970" i="1"/>
  <c r="S3970" i="1"/>
  <c r="Q3970" i="1"/>
  <c r="P3970" i="1"/>
  <c r="O3970" i="1"/>
  <c r="N3970" i="1"/>
  <c r="U3969" i="1"/>
  <c r="T3969" i="1"/>
  <c r="S3969" i="1"/>
  <c r="Q3969" i="1"/>
  <c r="P3969" i="1"/>
  <c r="O3969" i="1"/>
  <c r="N3969" i="1"/>
  <c r="U3968" i="1"/>
  <c r="T3968" i="1"/>
  <c r="S3968" i="1"/>
  <c r="Q3968" i="1"/>
  <c r="P3968" i="1"/>
  <c r="O3968" i="1"/>
  <c r="N3968" i="1"/>
  <c r="U3967" i="1"/>
  <c r="T3967" i="1"/>
  <c r="S3967" i="1"/>
  <c r="Q3967" i="1"/>
  <c r="P3967" i="1"/>
  <c r="O3967" i="1"/>
  <c r="N3967" i="1"/>
  <c r="U3966" i="1"/>
  <c r="T3966" i="1"/>
  <c r="S3966" i="1"/>
  <c r="Q3966" i="1"/>
  <c r="P3966" i="1"/>
  <c r="O3966" i="1"/>
  <c r="N3966" i="1"/>
  <c r="U3965" i="1"/>
  <c r="T3965" i="1"/>
  <c r="S3965" i="1"/>
  <c r="Q3965" i="1"/>
  <c r="P3965" i="1"/>
  <c r="O3965" i="1"/>
  <c r="N3965" i="1"/>
  <c r="U3964" i="1"/>
  <c r="T3964" i="1"/>
  <c r="S3964" i="1"/>
  <c r="Q3964" i="1"/>
  <c r="P3964" i="1"/>
  <c r="O3964" i="1"/>
  <c r="N3964" i="1"/>
  <c r="U3963" i="1"/>
  <c r="T3963" i="1"/>
  <c r="S3963" i="1"/>
  <c r="Q3963" i="1"/>
  <c r="P3963" i="1"/>
  <c r="O3963" i="1"/>
  <c r="N3963" i="1"/>
  <c r="U3962" i="1"/>
  <c r="T3962" i="1"/>
  <c r="S3962" i="1"/>
  <c r="Q3962" i="1"/>
  <c r="P3962" i="1"/>
  <c r="O3962" i="1"/>
  <c r="N3962" i="1"/>
  <c r="U3961" i="1"/>
  <c r="T3961" i="1"/>
  <c r="S3961" i="1"/>
  <c r="Q3961" i="1"/>
  <c r="P3961" i="1"/>
  <c r="O3961" i="1"/>
  <c r="N3961" i="1"/>
  <c r="U3960" i="1"/>
  <c r="T3960" i="1"/>
  <c r="S3960" i="1"/>
  <c r="Q3960" i="1"/>
  <c r="P3960" i="1"/>
  <c r="O3960" i="1"/>
  <c r="N3960" i="1"/>
  <c r="U3959" i="1"/>
  <c r="T3959" i="1"/>
  <c r="S3959" i="1"/>
  <c r="Q3959" i="1"/>
  <c r="P3959" i="1"/>
  <c r="O3959" i="1"/>
  <c r="N3959" i="1"/>
  <c r="U3958" i="1"/>
  <c r="T3958" i="1"/>
  <c r="S3958" i="1"/>
  <c r="Q3958" i="1"/>
  <c r="P3958" i="1"/>
  <c r="O3958" i="1"/>
  <c r="N3958" i="1"/>
  <c r="U3957" i="1"/>
  <c r="T3957" i="1"/>
  <c r="S3957" i="1"/>
  <c r="Q3957" i="1"/>
  <c r="P3957" i="1"/>
  <c r="O3957" i="1"/>
  <c r="N3957" i="1"/>
  <c r="U3956" i="1"/>
  <c r="T3956" i="1"/>
  <c r="S3956" i="1"/>
  <c r="Q3956" i="1"/>
  <c r="P3956" i="1"/>
  <c r="O3956" i="1"/>
  <c r="N3956" i="1"/>
  <c r="U3955" i="1"/>
  <c r="T3955" i="1"/>
  <c r="S3955" i="1"/>
  <c r="Q3955" i="1"/>
  <c r="P3955" i="1"/>
  <c r="O3955" i="1"/>
  <c r="N3955" i="1"/>
  <c r="U3954" i="1"/>
  <c r="T3954" i="1"/>
  <c r="S3954" i="1"/>
  <c r="Q3954" i="1"/>
  <c r="P3954" i="1"/>
  <c r="O3954" i="1"/>
  <c r="N3954" i="1"/>
  <c r="U3953" i="1"/>
  <c r="T3953" i="1"/>
  <c r="S3953" i="1"/>
  <c r="Q3953" i="1"/>
  <c r="P3953" i="1"/>
  <c r="O3953" i="1"/>
  <c r="N3953" i="1"/>
  <c r="U3952" i="1"/>
  <c r="T3952" i="1"/>
  <c r="S3952" i="1"/>
  <c r="Q3952" i="1"/>
  <c r="P3952" i="1"/>
  <c r="O3952" i="1"/>
  <c r="N3952" i="1"/>
  <c r="U3951" i="1"/>
  <c r="T3951" i="1"/>
  <c r="S3951" i="1"/>
  <c r="Q3951" i="1"/>
  <c r="P3951" i="1"/>
  <c r="O3951" i="1"/>
  <c r="N3951" i="1"/>
  <c r="U3950" i="1"/>
  <c r="T3950" i="1"/>
  <c r="S3950" i="1"/>
  <c r="Q3950" i="1"/>
  <c r="P3950" i="1"/>
  <c r="O3950" i="1"/>
  <c r="N3950" i="1"/>
  <c r="U3949" i="1"/>
  <c r="T3949" i="1"/>
  <c r="S3949" i="1"/>
  <c r="Q3949" i="1"/>
  <c r="P3949" i="1"/>
  <c r="O3949" i="1"/>
  <c r="N3949" i="1"/>
  <c r="U3948" i="1"/>
  <c r="T3948" i="1"/>
  <c r="S3948" i="1"/>
  <c r="Q3948" i="1"/>
  <c r="P3948" i="1"/>
  <c r="O3948" i="1"/>
  <c r="N3948" i="1"/>
  <c r="U3947" i="1"/>
  <c r="T3947" i="1"/>
  <c r="S3947" i="1"/>
  <c r="Q3947" i="1"/>
  <c r="P3947" i="1"/>
  <c r="O3947" i="1"/>
  <c r="N3947" i="1"/>
  <c r="U3946" i="1"/>
  <c r="T3946" i="1"/>
  <c r="S3946" i="1"/>
  <c r="Q3946" i="1"/>
  <c r="P3946" i="1"/>
  <c r="O3946" i="1"/>
  <c r="N3946" i="1"/>
  <c r="U3945" i="1"/>
  <c r="T3945" i="1"/>
  <c r="S3945" i="1"/>
  <c r="Q3945" i="1"/>
  <c r="P3945" i="1"/>
  <c r="O3945" i="1"/>
  <c r="N3945" i="1"/>
  <c r="U3944" i="1"/>
  <c r="T3944" i="1"/>
  <c r="S3944" i="1"/>
  <c r="Q3944" i="1"/>
  <c r="P3944" i="1"/>
  <c r="O3944" i="1"/>
  <c r="N3944" i="1"/>
  <c r="U3943" i="1"/>
  <c r="T3943" i="1"/>
  <c r="S3943" i="1"/>
  <c r="Q3943" i="1"/>
  <c r="P3943" i="1"/>
  <c r="O3943" i="1"/>
  <c r="N3943" i="1"/>
  <c r="U3942" i="1"/>
  <c r="T3942" i="1"/>
  <c r="S3942" i="1"/>
  <c r="Q3942" i="1"/>
  <c r="P3942" i="1"/>
  <c r="O3942" i="1"/>
  <c r="N3942" i="1"/>
  <c r="U3941" i="1"/>
  <c r="T3941" i="1"/>
  <c r="S3941" i="1"/>
  <c r="Q3941" i="1"/>
  <c r="P3941" i="1"/>
  <c r="O3941" i="1"/>
  <c r="N3941" i="1"/>
  <c r="U3940" i="1"/>
  <c r="T3940" i="1"/>
  <c r="S3940" i="1"/>
  <c r="Q3940" i="1"/>
  <c r="P3940" i="1"/>
  <c r="O3940" i="1"/>
  <c r="N3940" i="1"/>
  <c r="U3939" i="1"/>
  <c r="T3939" i="1"/>
  <c r="S3939" i="1"/>
  <c r="Q3939" i="1"/>
  <c r="P3939" i="1"/>
  <c r="O3939" i="1"/>
  <c r="N3939" i="1"/>
  <c r="U3938" i="1"/>
  <c r="T3938" i="1"/>
  <c r="S3938" i="1"/>
  <c r="Q3938" i="1"/>
  <c r="P3938" i="1"/>
  <c r="O3938" i="1"/>
  <c r="N3938" i="1"/>
  <c r="U3937" i="1"/>
  <c r="T3937" i="1"/>
  <c r="S3937" i="1"/>
  <c r="Q3937" i="1"/>
  <c r="P3937" i="1"/>
  <c r="O3937" i="1"/>
  <c r="N3937" i="1"/>
  <c r="U3936" i="1"/>
  <c r="T3936" i="1"/>
  <c r="S3936" i="1"/>
  <c r="Q3936" i="1"/>
  <c r="P3936" i="1"/>
  <c r="O3936" i="1"/>
  <c r="N3936" i="1"/>
  <c r="U3935" i="1"/>
  <c r="T3935" i="1"/>
  <c r="S3935" i="1"/>
  <c r="Q3935" i="1"/>
  <c r="P3935" i="1"/>
  <c r="O3935" i="1"/>
  <c r="N3935" i="1"/>
  <c r="U3934" i="1"/>
  <c r="T3934" i="1"/>
  <c r="S3934" i="1"/>
  <c r="Q3934" i="1"/>
  <c r="P3934" i="1"/>
  <c r="O3934" i="1"/>
  <c r="N3934" i="1"/>
  <c r="U3933" i="1"/>
  <c r="T3933" i="1"/>
  <c r="S3933" i="1"/>
  <c r="Q3933" i="1"/>
  <c r="P3933" i="1"/>
  <c r="O3933" i="1"/>
  <c r="N3933" i="1"/>
  <c r="U3932" i="1"/>
  <c r="T3932" i="1"/>
  <c r="S3932" i="1"/>
  <c r="Q3932" i="1"/>
  <c r="P3932" i="1"/>
  <c r="O3932" i="1"/>
  <c r="N3932" i="1"/>
  <c r="U3931" i="1"/>
  <c r="T3931" i="1"/>
  <c r="S3931" i="1"/>
  <c r="Q3931" i="1"/>
  <c r="P3931" i="1"/>
  <c r="O3931" i="1"/>
  <c r="N3931" i="1"/>
  <c r="U3930" i="1"/>
  <c r="T3930" i="1"/>
  <c r="S3930" i="1"/>
  <c r="Q3930" i="1"/>
  <c r="P3930" i="1"/>
  <c r="O3930" i="1"/>
  <c r="N3930" i="1"/>
  <c r="U3929" i="1"/>
  <c r="T3929" i="1"/>
  <c r="S3929" i="1"/>
  <c r="Q3929" i="1"/>
  <c r="P3929" i="1"/>
  <c r="O3929" i="1"/>
  <c r="N3929" i="1"/>
  <c r="U3928" i="1"/>
  <c r="T3928" i="1"/>
  <c r="S3928" i="1"/>
  <c r="Q3928" i="1"/>
  <c r="P3928" i="1"/>
  <c r="O3928" i="1"/>
  <c r="N3928" i="1"/>
  <c r="U3927" i="1"/>
  <c r="T3927" i="1"/>
  <c r="S3927" i="1"/>
  <c r="Q3927" i="1"/>
  <c r="P3927" i="1"/>
  <c r="O3927" i="1"/>
  <c r="N3927" i="1"/>
  <c r="U3926" i="1"/>
  <c r="T3926" i="1"/>
  <c r="S3926" i="1"/>
  <c r="Q3926" i="1"/>
  <c r="P3926" i="1"/>
  <c r="O3926" i="1"/>
  <c r="N3926" i="1"/>
  <c r="U3925" i="1"/>
  <c r="T3925" i="1"/>
  <c r="S3925" i="1"/>
  <c r="Q3925" i="1"/>
  <c r="P3925" i="1"/>
  <c r="O3925" i="1"/>
  <c r="N3925" i="1"/>
  <c r="U3924" i="1"/>
  <c r="T3924" i="1"/>
  <c r="S3924" i="1"/>
  <c r="Q3924" i="1"/>
  <c r="P3924" i="1"/>
  <c r="O3924" i="1"/>
  <c r="N3924" i="1"/>
  <c r="U3923" i="1"/>
  <c r="T3923" i="1"/>
  <c r="S3923" i="1"/>
  <c r="Q3923" i="1"/>
  <c r="P3923" i="1"/>
  <c r="O3923" i="1"/>
  <c r="N3923" i="1"/>
  <c r="U3922" i="1"/>
  <c r="T3922" i="1"/>
  <c r="S3922" i="1"/>
  <c r="Q3922" i="1"/>
  <c r="P3922" i="1"/>
  <c r="O3922" i="1"/>
  <c r="N3922" i="1"/>
  <c r="U3921" i="1"/>
  <c r="T3921" i="1"/>
  <c r="S3921" i="1"/>
  <c r="Q3921" i="1"/>
  <c r="P3921" i="1"/>
  <c r="O3921" i="1"/>
  <c r="N3921" i="1"/>
  <c r="U3920" i="1"/>
  <c r="T3920" i="1"/>
  <c r="S3920" i="1"/>
  <c r="Q3920" i="1"/>
  <c r="P3920" i="1"/>
  <c r="O3920" i="1"/>
  <c r="N3920" i="1"/>
  <c r="U3919" i="1"/>
  <c r="T3919" i="1"/>
  <c r="S3919" i="1"/>
  <c r="Q3919" i="1"/>
  <c r="P3919" i="1"/>
  <c r="O3919" i="1"/>
  <c r="N3919" i="1"/>
  <c r="U3918" i="1"/>
  <c r="T3918" i="1"/>
  <c r="S3918" i="1"/>
  <c r="Q3918" i="1"/>
  <c r="P3918" i="1"/>
  <c r="O3918" i="1"/>
  <c r="N3918" i="1"/>
  <c r="U3917" i="1"/>
  <c r="T3917" i="1"/>
  <c r="S3917" i="1"/>
  <c r="Q3917" i="1"/>
  <c r="P3917" i="1"/>
  <c r="O3917" i="1"/>
  <c r="N3917" i="1"/>
  <c r="U3916" i="1"/>
  <c r="T3916" i="1"/>
  <c r="S3916" i="1"/>
  <c r="Q3916" i="1"/>
  <c r="P3916" i="1"/>
  <c r="O3916" i="1"/>
  <c r="N3916" i="1"/>
  <c r="U3915" i="1"/>
  <c r="T3915" i="1"/>
  <c r="S3915" i="1"/>
  <c r="Q3915" i="1"/>
  <c r="P3915" i="1"/>
  <c r="O3915" i="1"/>
  <c r="N3915" i="1"/>
  <c r="U3914" i="1"/>
  <c r="T3914" i="1"/>
  <c r="S3914" i="1"/>
  <c r="Q3914" i="1"/>
  <c r="P3914" i="1"/>
  <c r="O3914" i="1"/>
  <c r="N3914" i="1"/>
  <c r="U3913" i="1"/>
  <c r="T3913" i="1"/>
  <c r="S3913" i="1"/>
  <c r="Q3913" i="1"/>
  <c r="P3913" i="1"/>
  <c r="O3913" i="1"/>
  <c r="N3913" i="1"/>
  <c r="U3912" i="1"/>
  <c r="T3912" i="1"/>
  <c r="S3912" i="1"/>
  <c r="Q3912" i="1"/>
  <c r="P3912" i="1"/>
  <c r="O3912" i="1"/>
  <c r="N3912" i="1"/>
  <c r="U3911" i="1"/>
  <c r="T3911" i="1"/>
  <c r="S3911" i="1"/>
  <c r="Q3911" i="1"/>
  <c r="P3911" i="1"/>
  <c r="O3911" i="1"/>
  <c r="N3911" i="1"/>
  <c r="U3910" i="1"/>
  <c r="T3910" i="1"/>
  <c r="S3910" i="1"/>
  <c r="Q3910" i="1"/>
  <c r="P3910" i="1"/>
  <c r="O3910" i="1"/>
  <c r="N3910" i="1"/>
  <c r="U3909" i="1"/>
  <c r="T3909" i="1"/>
  <c r="S3909" i="1"/>
  <c r="Q3909" i="1"/>
  <c r="P3909" i="1"/>
  <c r="O3909" i="1"/>
  <c r="N3909" i="1"/>
  <c r="U3908" i="1"/>
  <c r="T3908" i="1"/>
  <c r="S3908" i="1"/>
  <c r="Q3908" i="1"/>
  <c r="P3908" i="1"/>
  <c r="O3908" i="1"/>
  <c r="N3908" i="1"/>
  <c r="U3907" i="1"/>
  <c r="T3907" i="1"/>
  <c r="S3907" i="1"/>
  <c r="Q3907" i="1"/>
  <c r="P3907" i="1"/>
  <c r="O3907" i="1"/>
  <c r="N3907" i="1"/>
  <c r="U3906" i="1"/>
  <c r="T3906" i="1"/>
  <c r="S3906" i="1"/>
  <c r="Q3906" i="1"/>
  <c r="P3906" i="1"/>
  <c r="O3906" i="1"/>
  <c r="N3906" i="1"/>
  <c r="U3905" i="1"/>
  <c r="T3905" i="1"/>
  <c r="S3905" i="1"/>
  <c r="Q3905" i="1"/>
  <c r="P3905" i="1"/>
  <c r="O3905" i="1"/>
  <c r="N3905" i="1"/>
  <c r="U3904" i="1"/>
  <c r="T3904" i="1"/>
  <c r="S3904" i="1"/>
  <c r="Q3904" i="1"/>
  <c r="P3904" i="1"/>
  <c r="O3904" i="1"/>
  <c r="N3904" i="1"/>
  <c r="U3903" i="1"/>
  <c r="T3903" i="1"/>
  <c r="S3903" i="1"/>
  <c r="Q3903" i="1"/>
  <c r="P3903" i="1"/>
  <c r="O3903" i="1"/>
  <c r="N3903" i="1"/>
  <c r="U3902" i="1"/>
  <c r="T3902" i="1"/>
  <c r="S3902" i="1"/>
  <c r="Q3902" i="1"/>
  <c r="P3902" i="1"/>
  <c r="O3902" i="1"/>
  <c r="N3902" i="1"/>
  <c r="U3901" i="1"/>
  <c r="T3901" i="1"/>
  <c r="S3901" i="1"/>
  <c r="Q3901" i="1"/>
  <c r="P3901" i="1"/>
  <c r="O3901" i="1"/>
  <c r="N3901" i="1"/>
  <c r="U3900" i="1"/>
  <c r="T3900" i="1"/>
  <c r="S3900" i="1"/>
  <c r="Q3900" i="1"/>
  <c r="P3900" i="1"/>
  <c r="O3900" i="1"/>
  <c r="N3900" i="1"/>
  <c r="U3899" i="1"/>
  <c r="T3899" i="1"/>
  <c r="S3899" i="1"/>
  <c r="Q3899" i="1"/>
  <c r="P3899" i="1"/>
  <c r="O3899" i="1"/>
  <c r="N3899" i="1"/>
  <c r="U3898" i="1"/>
  <c r="T3898" i="1"/>
  <c r="S3898" i="1"/>
  <c r="Q3898" i="1"/>
  <c r="P3898" i="1"/>
  <c r="O3898" i="1"/>
  <c r="N3898" i="1"/>
  <c r="U3897" i="1"/>
  <c r="T3897" i="1"/>
  <c r="S3897" i="1"/>
  <c r="Q3897" i="1"/>
  <c r="P3897" i="1"/>
  <c r="O3897" i="1"/>
  <c r="N3897" i="1"/>
  <c r="U3896" i="1"/>
  <c r="T3896" i="1"/>
  <c r="S3896" i="1"/>
  <c r="Q3896" i="1"/>
  <c r="P3896" i="1"/>
  <c r="O3896" i="1"/>
  <c r="N3896" i="1"/>
  <c r="U3895" i="1"/>
  <c r="T3895" i="1"/>
  <c r="S3895" i="1"/>
  <c r="Q3895" i="1"/>
  <c r="P3895" i="1"/>
  <c r="O3895" i="1"/>
  <c r="N3895" i="1"/>
  <c r="U3894" i="1"/>
  <c r="T3894" i="1"/>
  <c r="S3894" i="1"/>
  <c r="Q3894" i="1"/>
  <c r="P3894" i="1"/>
  <c r="O3894" i="1"/>
  <c r="N3894" i="1"/>
  <c r="U3893" i="1"/>
  <c r="T3893" i="1"/>
  <c r="S3893" i="1"/>
  <c r="Q3893" i="1"/>
  <c r="P3893" i="1"/>
  <c r="O3893" i="1"/>
  <c r="N3893" i="1"/>
  <c r="U3892" i="1"/>
  <c r="T3892" i="1"/>
  <c r="S3892" i="1"/>
  <c r="Q3892" i="1"/>
  <c r="P3892" i="1"/>
  <c r="O3892" i="1"/>
  <c r="N3892" i="1"/>
  <c r="U3891" i="1"/>
  <c r="T3891" i="1"/>
  <c r="S3891" i="1"/>
  <c r="Q3891" i="1"/>
  <c r="P3891" i="1"/>
  <c r="O3891" i="1"/>
  <c r="N3891" i="1"/>
  <c r="U3890" i="1"/>
  <c r="T3890" i="1"/>
  <c r="S3890" i="1"/>
  <c r="Q3890" i="1"/>
  <c r="P3890" i="1"/>
  <c r="O3890" i="1"/>
  <c r="N3890" i="1"/>
  <c r="U3889" i="1"/>
  <c r="T3889" i="1"/>
  <c r="S3889" i="1"/>
  <c r="Q3889" i="1"/>
  <c r="P3889" i="1"/>
  <c r="O3889" i="1"/>
  <c r="N3889" i="1"/>
  <c r="U3888" i="1"/>
  <c r="T3888" i="1"/>
  <c r="S3888" i="1"/>
  <c r="Q3888" i="1"/>
  <c r="P3888" i="1"/>
  <c r="O3888" i="1"/>
  <c r="N3888" i="1"/>
  <c r="U3887" i="1"/>
  <c r="T3887" i="1"/>
  <c r="S3887" i="1"/>
  <c r="Q3887" i="1"/>
  <c r="P3887" i="1"/>
  <c r="O3887" i="1"/>
  <c r="N3887" i="1"/>
  <c r="U3886" i="1"/>
  <c r="T3886" i="1"/>
  <c r="S3886" i="1"/>
  <c r="Q3886" i="1"/>
  <c r="P3886" i="1"/>
  <c r="O3886" i="1"/>
  <c r="N3886" i="1"/>
  <c r="U3885" i="1"/>
  <c r="T3885" i="1"/>
  <c r="S3885" i="1"/>
  <c r="Q3885" i="1"/>
  <c r="P3885" i="1"/>
  <c r="O3885" i="1"/>
  <c r="N3885" i="1"/>
  <c r="U3884" i="1"/>
  <c r="T3884" i="1"/>
  <c r="S3884" i="1"/>
  <c r="Q3884" i="1"/>
  <c r="P3884" i="1"/>
  <c r="O3884" i="1"/>
  <c r="N3884" i="1"/>
  <c r="U3883" i="1"/>
  <c r="T3883" i="1"/>
  <c r="S3883" i="1"/>
  <c r="Q3883" i="1"/>
  <c r="P3883" i="1"/>
  <c r="O3883" i="1"/>
  <c r="N3883" i="1"/>
  <c r="U3882" i="1"/>
  <c r="T3882" i="1"/>
  <c r="S3882" i="1"/>
  <c r="Q3882" i="1"/>
  <c r="P3882" i="1"/>
  <c r="O3882" i="1"/>
  <c r="N3882" i="1"/>
  <c r="U3881" i="1"/>
  <c r="T3881" i="1"/>
  <c r="S3881" i="1"/>
  <c r="Q3881" i="1"/>
  <c r="P3881" i="1"/>
  <c r="O3881" i="1"/>
  <c r="N3881" i="1"/>
  <c r="U3880" i="1"/>
  <c r="T3880" i="1"/>
  <c r="S3880" i="1"/>
  <c r="Q3880" i="1"/>
  <c r="P3880" i="1"/>
  <c r="O3880" i="1"/>
  <c r="N3880" i="1"/>
  <c r="U3879" i="1"/>
  <c r="T3879" i="1"/>
  <c r="S3879" i="1"/>
  <c r="Q3879" i="1"/>
  <c r="P3879" i="1"/>
  <c r="O3879" i="1"/>
  <c r="N3879" i="1"/>
  <c r="U3878" i="1"/>
  <c r="T3878" i="1"/>
  <c r="S3878" i="1"/>
  <c r="Q3878" i="1"/>
  <c r="P3878" i="1"/>
  <c r="O3878" i="1"/>
  <c r="N3878" i="1"/>
  <c r="U3877" i="1"/>
  <c r="T3877" i="1"/>
  <c r="S3877" i="1"/>
  <c r="Q3877" i="1"/>
  <c r="P3877" i="1"/>
  <c r="O3877" i="1"/>
  <c r="N3877" i="1"/>
  <c r="U3876" i="1"/>
  <c r="T3876" i="1"/>
  <c r="S3876" i="1"/>
  <c r="Q3876" i="1"/>
  <c r="P3876" i="1"/>
  <c r="O3876" i="1"/>
  <c r="N3876" i="1"/>
  <c r="U3875" i="1"/>
  <c r="T3875" i="1"/>
  <c r="S3875" i="1"/>
  <c r="Q3875" i="1"/>
  <c r="P3875" i="1"/>
  <c r="O3875" i="1"/>
  <c r="N3875" i="1"/>
  <c r="U3874" i="1"/>
  <c r="T3874" i="1"/>
  <c r="S3874" i="1"/>
  <c r="Q3874" i="1"/>
  <c r="P3874" i="1"/>
  <c r="O3874" i="1"/>
  <c r="N3874" i="1"/>
  <c r="U3873" i="1"/>
  <c r="T3873" i="1"/>
  <c r="S3873" i="1"/>
  <c r="Q3873" i="1"/>
  <c r="P3873" i="1"/>
  <c r="O3873" i="1"/>
  <c r="N3873" i="1"/>
  <c r="U3872" i="1"/>
  <c r="T3872" i="1"/>
  <c r="S3872" i="1"/>
  <c r="Q3872" i="1"/>
  <c r="P3872" i="1"/>
  <c r="O3872" i="1"/>
  <c r="N3872" i="1"/>
  <c r="U3871" i="1"/>
  <c r="T3871" i="1"/>
  <c r="S3871" i="1"/>
  <c r="Q3871" i="1"/>
  <c r="P3871" i="1"/>
  <c r="O3871" i="1"/>
  <c r="N3871" i="1"/>
  <c r="U3870" i="1"/>
  <c r="T3870" i="1"/>
  <c r="S3870" i="1"/>
  <c r="Q3870" i="1"/>
  <c r="P3870" i="1"/>
  <c r="O3870" i="1"/>
  <c r="N3870" i="1"/>
  <c r="U3869" i="1"/>
  <c r="T3869" i="1"/>
  <c r="S3869" i="1"/>
  <c r="Q3869" i="1"/>
  <c r="P3869" i="1"/>
  <c r="O3869" i="1"/>
  <c r="N3869" i="1"/>
  <c r="U3868" i="1"/>
  <c r="T3868" i="1"/>
  <c r="S3868" i="1"/>
  <c r="Q3868" i="1"/>
  <c r="P3868" i="1"/>
  <c r="O3868" i="1"/>
  <c r="N3868" i="1"/>
  <c r="U3867" i="1"/>
  <c r="T3867" i="1"/>
  <c r="S3867" i="1"/>
  <c r="Q3867" i="1"/>
  <c r="P3867" i="1"/>
  <c r="O3867" i="1"/>
  <c r="N3867" i="1"/>
  <c r="U3866" i="1"/>
  <c r="T3866" i="1"/>
  <c r="S3866" i="1"/>
  <c r="Q3866" i="1"/>
  <c r="P3866" i="1"/>
  <c r="O3866" i="1"/>
  <c r="N3866" i="1"/>
  <c r="U3865" i="1"/>
  <c r="T3865" i="1"/>
  <c r="S3865" i="1"/>
  <c r="Q3865" i="1"/>
  <c r="P3865" i="1"/>
  <c r="O3865" i="1"/>
  <c r="N3865" i="1"/>
  <c r="U3864" i="1"/>
  <c r="T3864" i="1"/>
  <c r="S3864" i="1"/>
  <c r="Q3864" i="1"/>
  <c r="P3864" i="1"/>
  <c r="O3864" i="1"/>
  <c r="N3864" i="1"/>
  <c r="U3863" i="1"/>
  <c r="T3863" i="1"/>
  <c r="S3863" i="1"/>
  <c r="Q3863" i="1"/>
  <c r="P3863" i="1"/>
  <c r="O3863" i="1"/>
  <c r="N3863" i="1"/>
  <c r="U3862" i="1"/>
  <c r="T3862" i="1"/>
  <c r="S3862" i="1"/>
  <c r="Q3862" i="1"/>
  <c r="P3862" i="1"/>
  <c r="O3862" i="1"/>
  <c r="N3862" i="1"/>
  <c r="U3861" i="1"/>
  <c r="T3861" i="1"/>
  <c r="S3861" i="1"/>
  <c r="Q3861" i="1"/>
  <c r="P3861" i="1"/>
  <c r="O3861" i="1"/>
  <c r="N3861" i="1"/>
  <c r="U3860" i="1"/>
  <c r="T3860" i="1"/>
  <c r="S3860" i="1"/>
  <c r="Q3860" i="1"/>
  <c r="P3860" i="1"/>
  <c r="O3860" i="1"/>
  <c r="N3860" i="1"/>
  <c r="U3859" i="1"/>
  <c r="T3859" i="1"/>
  <c r="S3859" i="1"/>
  <c r="Q3859" i="1"/>
  <c r="P3859" i="1"/>
  <c r="O3859" i="1"/>
  <c r="N3859" i="1"/>
  <c r="U3858" i="1"/>
  <c r="T3858" i="1"/>
  <c r="S3858" i="1"/>
  <c r="Q3858" i="1"/>
  <c r="P3858" i="1"/>
  <c r="O3858" i="1"/>
  <c r="N3858" i="1"/>
  <c r="U3857" i="1"/>
  <c r="T3857" i="1"/>
  <c r="S3857" i="1"/>
  <c r="Q3857" i="1"/>
  <c r="P3857" i="1"/>
  <c r="O3857" i="1"/>
  <c r="N3857" i="1"/>
  <c r="U3856" i="1"/>
  <c r="T3856" i="1"/>
  <c r="S3856" i="1"/>
  <c r="Q3856" i="1"/>
  <c r="P3856" i="1"/>
  <c r="O3856" i="1"/>
  <c r="N3856" i="1"/>
  <c r="U3855" i="1"/>
  <c r="T3855" i="1"/>
  <c r="S3855" i="1"/>
  <c r="Q3855" i="1"/>
  <c r="P3855" i="1"/>
  <c r="O3855" i="1"/>
  <c r="N3855" i="1"/>
  <c r="U3854" i="1"/>
  <c r="T3854" i="1"/>
  <c r="S3854" i="1"/>
  <c r="Q3854" i="1"/>
  <c r="P3854" i="1"/>
  <c r="O3854" i="1"/>
  <c r="N3854" i="1"/>
  <c r="U3853" i="1"/>
  <c r="T3853" i="1"/>
  <c r="S3853" i="1"/>
  <c r="Q3853" i="1"/>
  <c r="P3853" i="1"/>
  <c r="O3853" i="1"/>
  <c r="N3853" i="1"/>
  <c r="U3852" i="1"/>
  <c r="T3852" i="1"/>
  <c r="S3852" i="1"/>
  <c r="Q3852" i="1"/>
  <c r="P3852" i="1"/>
  <c r="O3852" i="1"/>
  <c r="N3852" i="1"/>
  <c r="U3851" i="1"/>
  <c r="T3851" i="1"/>
  <c r="S3851" i="1"/>
  <c r="Q3851" i="1"/>
  <c r="P3851" i="1"/>
  <c r="O3851" i="1"/>
  <c r="N3851" i="1"/>
  <c r="U3850" i="1"/>
  <c r="T3850" i="1"/>
  <c r="S3850" i="1"/>
  <c r="Q3850" i="1"/>
  <c r="P3850" i="1"/>
  <c r="O3850" i="1"/>
  <c r="N3850" i="1"/>
  <c r="U3849" i="1"/>
  <c r="T3849" i="1"/>
  <c r="S3849" i="1"/>
  <c r="Q3849" i="1"/>
  <c r="P3849" i="1"/>
  <c r="O3849" i="1"/>
  <c r="N3849" i="1"/>
  <c r="U3848" i="1"/>
  <c r="T3848" i="1"/>
  <c r="S3848" i="1"/>
  <c r="Q3848" i="1"/>
  <c r="P3848" i="1"/>
  <c r="O3848" i="1"/>
  <c r="N3848" i="1"/>
  <c r="U3847" i="1"/>
  <c r="T3847" i="1"/>
  <c r="S3847" i="1"/>
  <c r="Q3847" i="1"/>
  <c r="P3847" i="1"/>
  <c r="O3847" i="1"/>
  <c r="N3847" i="1"/>
  <c r="U3846" i="1"/>
  <c r="T3846" i="1"/>
  <c r="S3846" i="1"/>
  <c r="Q3846" i="1"/>
  <c r="P3846" i="1"/>
  <c r="O3846" i="1"/>
  <c r="N3846" i="1"/>
  <c r="U3845" i="1"/>
  <c r="T3845" i="1"/>
  <c r="S3845" i="1"/>
  <c r="Q3845" i="1"/>
  <c r="P3845" i="1"/>
  <c r="O3845" i="1"/>
  <c r="N3845" i="1"/>
  <c r="U3844" i="1"/>
  <c r="T3844" i="1"/>
  <c r="S3844" i="1"/>
  <c r="Q3844" i="1"/>
  <c r="P3844" i="1"/>
  <c r="O3844" i="1"/>
  <c r="N3844" i="1"/>
  <c r="U3843" i="1"/>
  <c r="T3843" i="1"/>
  <c r="S3843" i="1"/>
  <c r="Q3843" i="1"/>
  <c r="P3843" i="1"/>
  <c r="O3843" i="1"/>
  <c r="N3843" i="1"/>
  <c r="U3842" i="1"/>
  <c r="T3842" i="1"/>
  <c r="S3842" i="1"/>
  <c r="Q3842" i="1"/>
  <c r="P3842" i="1"/>
  <c r="O3842" i="1"/>
  <c r="N3842" i="1"/>
  <c r="U3841" i="1"/>
  <c r="T3841" i="1"/>
  <c r="S3841" i="1"/>
  <c r="Q3841" i="1"/>
  <c r="P3841" i="1"/>
  <c r="O3841" i="1"/>
  <c r="N3841" i="1"/>
  <c r="U3840" i="1"/>
  <c r="T3840" i="1"/>
  <c r="S3840" i="1"/>
  <c r="Q3840" i="1"/>
  <c r="P3840" i="1"/>
  <c r="O3840" i="1"/>
  <c r="N3840" i="1"/>
  <c r="U3839" i="1"/>
  <c r="T3839" i="1"/>
  <c r="S3839" i="1"/>
  <c r="Q3839" i="1"/>
  <c r="P3839" i="1"/>
  <c r="O3839" i="1"/>
  <c r="N3839" i="1"/>
  <c r="U3838" i="1"/>
  <c r="T3838" i="1"/>
  <c r="S3838" i="1"/>
  <c r="Q3838" i="1"/>
  <c r="P3838" i="1"/>
  <c r="O3838" i="1"/>
  <c r="N3838" i="1"/>
  <c r="U3837" i="1"/>
  <c r="T3837" i="1"/>
  <c r="S3837" i="1"/>
  <c r="Q3837" i="1"/>
  <c r="P3837" i="1"/>
  <c r="O3837" i="1"/>
  <c r="N3837" i="1"/>
  <c r="U3836" i="1"/>
  <c r="T3836" i="1"/>
  <c r="S3836" i="1"/>
  <c r="Q3836" i="1"/>
  <c r="P3836" i="1"/>
  <c r="O3836" i="1"/>
  <c r="N3836" i="1"/>
  <c r="U3835" i="1"/>
  <c r="T3835" i="1"/>
  <c r="S3835" i="1"/>
  <c r="Q3835" i="1"/>
  <c r="P3835" i="1"/>
  <c r="O3835" i="1"/>
  <c r="N3835" i="1"/>
  <c r="U3834" i="1"/>
  <c r="T3834" i="1"/>
  <c r="S3834" i="1"/>
  <c r="Q3834" i="1"/>
  <c r="P3834" i="1"/>
  <c r="O3834" i="1"/>
  <c r="N3834" i="1"/>
  <c r="U3833" i="1"/>
  <c r="T3833" i="1"/>
  <c r="S3833" i="1"/>
  <c r="Q3833" i="1"/>
  <c r="P3833" i="1"/>
  <c r="O3833" i="1"/>
  <c r="N3833" i="1"/>
  <c r="U3832" i="1"/>
  <c r="T3832" i="1"/>
  <c r="S3832" i="1"/>
  <c r="Q3832" i="1"/>
  <c r="P3832" i="1"/>
  <c r="O3832" i="1"/>
  <c r="N3832" i="1"/>
  <c r="U3831" i="1"/>
  <c r="T3831" i="1"/>
  <c r="S3831" i="1"/>
  <c r="Q3831" i="1"/>
  <c r="P3831" i="1"/>
  <c r="O3831" i="1"/>
  <c r="N3831" i="1"/>
  <c r="U3830" i="1"/>
  <c r="T3830" i="1"/>
  <c r="S3830" i="1"/>
  <c r="Q3830" i="1"/>
  <c r="P3830" i="1"/>
  <c r="O3830" i="1"/>
  <c r="N3830" i="1"/>
  <c r="U3829" i="1"/>
  <c r="T3829" i="1"/>
  <c r="S3829" i="1"/>
  <c r="Q3829" i="1"/>
  <c r="P3829" i="1"/>
  <c r="O3829" i="1"/>
  <c r="N3829" i="1"/>
  <c r="U3828" i="1"/>
  <c r="T3828" i="1"/>
  <c r="S3828" i="1"/>
  <c r="Q3828" i="1"/>
  <c r="P3828" i="1"/>
  <c r="O3828" i="1"/>
  <c r="N3828" i="1"/>
  <c r="U3827" i="1"/>
  <c r="T3827" i="1"/>
  <c r="S3827" i="1"/>
  <c r="Q3827" i="1"/>
  <c r="P3827" i="1"/>
  <c r="O3827" i="1"/>
  <c r="N3827" i="1"/>
  <c r="U3826" i="1"/>
  <c r="T3826" i="1"/>
  <c r="S3826" i="1"/>
  <c r="Q3826" i="1"/>
  <c r="P3826" i="1"/>
  <c r="O3826" i="1"/>
  <c r="N3826" i="1"/>
  <c r="U3825" i="1"/>
  <c r="T3825" i="1"/>
  <c r="S3825" i="1"/>
  <c r="Q3825" i="1"/>
  <c r="P3825" i="1"/>
  <c r="O3825" i="1"/>
  <c r="N3825" i="1"/>
  <c r="U3824" i="1"/>
  <c r="T3824" i="1"/>
  <c r="S3824" i="1"/>
  <c r="Q3824" i="1"/>
  <c r="P3824" i="1"/>
  <c r="O3824" i="1"/>
  <c r="N3824" i="1"/>
  <c r="U3823" i="1"/>
  <c r="T3823" i="1"/>
  <c r="S3823" i="1"/>
  <c r="Q3823" i="1"/>
  <c r="P3823" i="1"/>
  <c r="O3823" i="1"/>
  <c r="N3823" i="1"/>
  <c r="U3822" i="1"/>
  <c r="T3822" i="1"/>
  <c r="S3822" i="1"/>
  <c r="Q3822" i="1"/>
  <c r="P3822" i="1"/>
  <c r="O3822" i="1"/>
  <c r="N3822" i="1"/>
  <c r="U3821" i="1"/>
  <c r="T3821" i="1"/>
  <c r="S3821" i="1"/>
  <c r="Q3821" i="1"/>
  <c r="P3821" i="1"/>
  <c r="O3821" i="1"/>
  <c r="N3821" i="1"/>
  <c r="U3820" i="1"/>
  <c r="T3820" i="1"/>
  <c r="S3820" i="1"/>
  <c r="Q3820" i="1"/>
  <c r="P3820" i="1"/>
  <c r="O3820" i="1"/>
  <c r="N3820" i="1"/>
  <c r="U3819" i="1"/>
  <c r="T3819" i="1"/>
  <c r="S3819" i="1"/>
  <c r="Q3819" i="1"/>
  <c r="P3819" i="1"/>
  <c r="O3819" i="1"/>
  <c r="N3819" i="1"/>
  <c r="U3818" i="1"/>
  <c r="T3818" i="1"/>
  <c r="S3818" i="1"/>
  <c r="Q3818" i="1"/>
  <c r="P3818" i="1"/>
  <c r="O3818" i="1"/>
  <c r="N3818" i="1"/>
  <c r="U3817" i="1"/>
  <c r="T3817" i="1"/>
  <c r="S3817" i="1"/>
  <c r="Q3817" i="1"/>
  <c r="P3817" i="1"/>
  <c r="O3817" i="1"/>
  <c r="N3817" i="1"/>
  <c r="U3816" i="1"/>
  <c r="T3816" i="1"/>
  <c r="S3816" i="1"/>
  <c r="Q3816" i="1"/>
  <c r="P3816" i="1"/>
  <c r="O3816" i="1"/>
  <c r="N3816" i="1"/>
  <c r="U3815" i="1"/>
  <c r="T3815" i="1"/>
  <c r="S3815" i="1"/>
  <c r="Q3815" i="1"/>
  <c r="P3815" i="1"/>
  <c r="O3815" i="1"/>
  <c r="N3815" i="1"/>
  <c r="U3814" i="1"/>
  <c r="T3814" i="1"/>
  <c r="S3814" i="1"/>
  <c r="Q3814" i="1"/>
  <c r="P3814" i="1"/>
  <c r="O3814" i="1"/>
  <c r="N3814" i="1"/>
  <c r="U3813" i="1"/>
  <c r="T3813" i="1"/>
  <c r="S3813" i="1"/>
  <c r="Q3813" i="1"/>
  <c r="P3813" i="1"/>
  <c r="O3813" i="1"/>
  <c r="N3813" i="1"/>
  <c r="U3812" i="1"/>
  <c r="T3812" i="1"/>
  <c r="S3812" i="1"/>
  <c r="Q3812" i="1"/>
  <c r="P3812" i="1"/>
  <c r="O3812" i="1"/>
  <c r="N3812" i="1"/>
  <c r="U3811" i="1"/>
  <c r="T3811" i="1"/>
  <c r="S3811" i="1"/>
  <c r="Q3811" i="1"/>
  <c r="P3811" i="1"/>
  <c r="O3811" i="1"/>
  <c r="N3811" i="1"/>
  <c r="U3810" i="1"/>
  <c r="T3810" i="1"/>
  <c r="S3810" i="1"/>
  <c r="Q3810" i="1"/>
  <c r="P3810" i="1"/>
  <c r="O3810" i="1"/>
  <c r="N3810" i="1"/>
  <c r="U3809" i="1"/>
  <c r="T3809" i="1"/>
  <c r="S3809" i="1"/>
  <c r="Q3809" i="1"/>
  <c r="P3809" i="1"/>
  <c r="O3809" i="1"/>
  <c r="N3809" i="1"/>
  <c r="U3808" i="1"/>
  <c r="T3808" i="1"/>
  <c r="S3808" i="1"/>
  <c r="Q3808" i="1"/>
  <c r="P3808" i="1"/>
  <c r="O3808" i="1"/>
  <c r="N3808" i="1"/>
  <c r="U3807" i="1"/>
  <c r="T3807" i="1"/>
  <c r="S3807" i="1"/>
  <c r="Q3807" i="1"/>
  <c r="P3807" i="1"/>
  <c r="O3807" i="1"/>
  <c r="N3807" i="1"/>
  <c r="U3806" i="1"/>
  <c r="T3806" i="1"/>
  <c r="S3806" i="1"/>
  <c r="Q3806" i="1"/>
  <c r="P3806" i="1"/>
  <c r="O3806" i="1"/>
  <c r="N3806" i="1"/>
  <c r="U3805" i="1"/>
  <c r="T3805" i="1"/>
  <c r="S3805" i="1"/>
  <c r="Q3805" i="1"/>
  <c r="P3805" i="1"/>
  <c r="O3805" i="1"/>
  <c r="N3805" i="1"/>
  <c r="U3804" i="1"/>
  <c r="T3804" i="1"/>
  <c r="S3804" i="1"/>
  <c r="Q3804" i="1"/>
  <c r="P3804" i="1"/>
  <c r="O3804" i="1"/>
  <c r="N3804" i="1"/>
  <c r="U3803" i="1"/>
  <c r="T3803" i="1"/>
  <c r="S3803" i="1"/>
  <c r="Q3803" i="1"/>
  <c r="P3803" i="1"/>
  <c r="O3803" i="1"/>
  <c r="N3803" i="1"/>
  <c r="U3802" i="1"/>
  <c r="T3802" i="1"/>
  <c r="S3802" i="1"/>
  <c r="Q3802" i="1"/>
  <c r="P3802" i="1"/>
  <c r="O3802" i="1"/>
  <c r="N3802" i="1"/>
  <c r="U3801" i="1"/>
  <c r="T3801" i="1"/>
  <c r="S3801" i="1"/>
  <c r="Q3801" i="1"/>
  <c r="P3801" i="1"/>
  <c r="O3801" i="1"/>
  <c r="N3801" i="1"/>
  <c r="U3800" i="1"/>
  <c r="T3800" i="1"/>
  <c r="S3800" i="1"/>
  <c r="Q3800" i="1"/>
  <c r="P3800" i="1"/>
  <c r="O3800" i="1"/>
  <c r="N3800" i="1"/>
  <c r="U3799" i="1"/>
  <c r="T3799" i="1"/>
  <c r="S3799" i="1"/>
  <c r="Q3799" i="1"/>
  <c r="P3799" i="1"/>
  <c r="O3799" i="1"/>
  <c r="N3799" i="1"/>
  <c r="U3798" i="1"/>
  <c r="T3798" i="1"/>
  <c r="S3798" i="1"/>
  <c r="Q3798" i="1"/>
  <c r="P3798" i="1"/>
  <c r="O3798" i="1"/>
  <c r="N3798" i="1"/>
  <c r="U3797" i="1"/>
  <c r="T3797" i="1"/>
  <c r="S3797" i="1"/>
  <c r="Q3797" i="1"/>
  <c r="P3797" i="1"/>
  <c r="O3797" i="1"/>
  <c r="N3797" i="1"/>
  <c r="U3796" i="1"/>
  <c r="T3796" i="1"/>
  <c r="S3796" i="1"/>
  <c r="Q3796" i="1"/>
  <c r="P3796" i="1"/>
  <c r="O3796" i="1"/>
  <c r="N3796" i="1"/>
  <c r="U3795" i="1"/>
  <c r="T3795" i="1"/>
  <c r="S3795" i="1"/>
  <c r="Q3795" i="1"/>
  <c r="P3795" i="1"/>
  <c r="O3795" i="1"/>
  <c r="N3795" i="1"/>
  <c r="U3794" i="1"/>
  <c r="T3794" i="1"/>
  <c r="S3794" i="1"/>
  <c r="Q3794" i="1"/>
  <c r="P3794" i="1"/>
  <c r="O3794" i="1"/>
  <c r="N3794" i="1"/>
  <c r="U3793" i="1"/>
  <c r="T3793" i="1"/>
  <c r="S3793" i="1"/>
  <c r="Q3793" i="1"/>
  <c r="P3793" i="1"/>
  <c r="O3793" i="1"/>
  <c r="N3793" i="1"/>
  <c r="U3792" i="1"/>
  <c r="T3792" i="1"/>
  <c r="S3792" i="1"/>
  <c r="Q3792" i="1"/>
  <c r="P3792" i="1"/>
  <c r="O3792" i="1"/>
  <c r="N3792" i="1"/>
  <c r="U3791" i="1"/>
  <c r="T3791" i="1"/>
  <c r="S3791" i="1"/>
  <c r="Q3791" i="1"/>
  <c r="P3791" i="1"/>
  <c r="O3791" i="1"/>
  <c r="N3791" i="1"/>
  <c r="U3790" i="1"/>
  <c r="T3790" i="1"/>
  <c r="S3790" i="1"/>
  <c r="Q3790" i="1"/>
  <c r="P3790" i="1"/>
  <c r="O3790" i="1"/>
  <c r="N3790" i="1"/>
  <c r="U3789" i="1"/>
  <c r="T3789" i="1"/>
  <c r="S3789" i="1"/>
  <c r="Q3789" i="1"/>
  <c r="P3789" i="1"/>
  <c r="O3789" i="1"/>
  <c r="N3789" i="1"/>
  <c r="U3788" i="1"/>
  <c r="T3788" i="1"/>
  <c r="S3788" i="1"/>
  <c r="Q3788" i="1"/>
  <c r="P3788" i="1"/>
  <c r="O3788" i="1"/>
  <c r="N3788" i="1"/>
  <c r="U3787" i="1"/>
  <c r="T3787" i="1"/>
  <c r="S3787" i="1"/>
  <c r="Q3787" i="1"/>
  <c r="P3787" i="1"/>
  <c r="O3787" i="1"/>
  <c r="N3787" i="1"/>
  <c r="U3786" i="1"/>
  <c r="T3786" i="1"/>
  <c r="S3786" i="1"/>
  <c r="Q3786" i="1"/>
  <c r="P3786" i="1"/>
  <c r="O3786" i="1"/>
  <c r="N3786" i="1"/>
  <c r="U3785" i="1"/>
  <c r="T3785" i="1"/>
  <c r="S3785" i="1"/>
  <c r="Q3785" i="1"/>
  <c r="P3785" i="1"/>
  <c r="O3785" i="1"/>
  <c r="N3785" i="1"/>
  <c r="U3784" i="1"/>
  <c r="T3784" i="1"/>
  <c r="S3784" i="1"/>
  <c r="Q3784" i="1"/>
  <c r="P3784" i="1"/>
  <c r="O3784" i="1"/>
  <c r="N3784" i="1"/>
  <c r="U3783" i="1"/>
  <c r="T3783" i="1"/>
  <c r="S3783" i="1"/>
  <c r="Q3783" i="1"/>
  <c r="P3783" i="1"/>
  <c r="O3783" i="1"/>
  <c r="N3783" i="1"/>
  <c r="U3782" i="1"/>
  <c r="T3782" i="1"/>
  <c r="S3782" i="1"/>
  <c r="Q3782" i="1"/>
  <c r="P3782" i="1"/>
  <c r="O3782" i="1"/>
  <c r="N3782" i="1"/>
  <c r="U3781" i="1"/>
  <c r="T3781" i="1"/>
  <c r="S3781" i="1"/>
  <c r="Q3781" i="1"/>
  <c r="P3781" i="1"/>
  <c r="O3781" i="1"/>
  <c r="N3781" i="1"/>
  <c r="U3780" i="1"/>
  <c r="T3780" i="1"/>
  <c r="S3780" i="1"/>
  <c r="Q3780" i="1"/>
  <c r="P3780" i="1"/>
  <c r="O3780" i="1"/>
  <c r="N3780" i="1"/>
  <c r="U3779" i="1"/>
  <c r="T3779" i="1"/>
  <c r="S3779" i="1"/>
  <c r="Q3779" i="1"/>
  <c r="P3779" i="1"/>
  <c r="O3779" i="1"/>
  <c r="N3779" i="1"/>
  <c r="U3778" i="1"/>
  <c r="T3778" i="1"/>
  <c r="S3778" i="1"/>
  <c r="Q3778" i="1"/>
  <c r="P3778" i="1"/>
  <c r="O3778" i="1"/>
  <c r="N3778" i="1"/>
  <c r="U3777" i="1"/>
  <c r="T3777" i="1"/>
  <c r="S3777" i="1"/>
  <c r="Q3777" i="1"/>
  <c r="P3777" i="1"/>
  <c r="O3777" i="1"/>
  <c r="N3777" i="1"/>
  <c r="U3776" i="1"/>
  <c r="T3776" i="1"/>
  <c r="S3776" i="1"/>
  <c r="Q3776" i="1"/>
  <c r="P3776" i="1"/>
  <c r="O3776" i="1"/>
  <c r="N3776" i="1"/>
  <c r="U3775" i="1"/>
  <c r="T3775" i="1"/>
  <c r="S3775" i="1"/>
  <c r="Q3775" i="1"/>
  <c r="P3775" i="1"/>
  <c r="O3775" i="1"/>
  <c r="N3775" i="1"/>
  <c r="U3774" i="1"/>
  <c r="T3774" i="1"/>
  <c r="S3774" i="1"/>
  <c r="Q3774" i="1"/>
  <c r="P3774" i="1"/>
  <c r="O3774" i="1"/>
  <c r="N3774" i="1"/>
  <c r="U3773" i="1"/>
  <c r="T3773" i="1"/>
  <c r="S3773" i="1"/>
  <c r="Q3773" i="1"/>
  <c r="P3773" i="1"/>
  <c r="O3773" i="1"/>
  <c r="N3773" i="1"/>
  <c r="U3772" i="1"/>
  <c r="T3772" i="1"/>
  <c r="S3772" i="1"/>
  <c r="Q3772" i="1"/>
  <c r="P3772" i="1"/>
  <c r="O3772" i="1"/>
  <c r="N3772" i="1"/>
  <c r="U3771" i="1"/>
  <c r="T3771" i="1"/>
  <c r="S3771" i="1"/>
  <c r="Q3771" i="1"/>
  <c r="P3771" i="1"/>
  <c r="O3771" i="1"/>
  <c r="N3771" i="1"/>
  <c r="U3770" i="1"/>
  <c r="T3770" i="1"/>
  <c r="S3770" i="1"/>
  <c r="Q3770" i="1"/>
  <c r="P3770" i="1"/>
  <c r="O3770" i="1"/>
  <c r="N3770" i="1"/>
  <c r="U3769" i="1"/>
  <c r="T3769" i="1"/>
  <c r="S3769" i="1"/>
  <c r="Q3769" i="1"/>
  <c r="P3769" i="1"/>
  <c r="O3769" i="1"/>
  <c r="N3769" i="1"/>
  <c r="U3768" i="1"/>
  <c r="T3768" i="1"/>
  <c r="S3768" i="1"/>
  <c r="Q3768" i="1"/>
  <c r="P3768" i="1"/>
  <c r="O3768" i="1"/>
  <c r="N3768" i="1"/>
  <c r="U3767" i="1"/>
  <c r="T3767" i="1"/>
  <c r="S3767" i="1"/>
  <c r="Q3767" i="1"/>
  <c r="P3767" i="1"/>
  <c r="O3767" i="1"/>
  <c r="N3767" i="1"/>
  <c r="U3766" i="1"/>
  <c r="T3766" i="1"/>
  <c r="S3766" i="1"/>
  <c r="Q3766" i="1"/>
  <c r="P3766" i="1"/>
  <c r="O3766" i="1"/>
  <c r="N3766" i="1"/>
  <c r="U3765" i="1"/>
  <c r="T3765" i="1"/>
  <c r="S3765" i="1"/>
  <c r="Q3765" i="1"/>
  <c r="P3765" i="1"/>
  <c r="O3765" i="1"/>
  <c r="N3765" i="1"/>
  <c r="U3764" i="1"/>
  <c r="T3764" i="1"/>
  <c r="S3764" i="1"/>
  <c r="Q3764" i="1"/>
  <c r="P3764" i="1"/>
  <c r="O3764" i="1"/>
  <c r="N3764" i="1"/>
  <c r="U3763" i="1"/>
  <c r="T3763" i="1"/>
  <c r="S3763" i="1"/>
  <c r="Q3763" i="1"/>
  <c r="P3763" i="1"/>
  <c r="O3763" i="1"/>
  <c r="N3763" i="1"/>
  <c r="U3762" i="1"/>
  <c r="T3762" i="1"/>
  <c r="S3762" i="1"/>
  <c r="Q3762" i="1"/>
  <c r="P3762" i="1"/>
  <c r="O3762" i="1"/>
  <c r="N3762" i="1"/>
  <c r="U3761" i="1"/>
  <c r="T3761" i="1"/>
  <c r="S3761" i="1"/>
  <c r="Q3761" i="1"/>
  <c r="P3761" i="1"/>
  <c r="O3761" i="1"/>
  <c r="N3761" i="1"/>
  <c r="U3760" i="1"/>
  <c r="T3760" i="1"/>
  <c r="S3760" i="1"/>
  <c r="Q3760" i="1"/>
  <c r="P3760" i="1"/>
  <c r="O3760" i="1"/>
  <c r="N3760" i="1"/>
  <c r="U3759" i="1"/>
  <c r="T3759" i="1"/>
  <c r="S3759" i="1"/>
  <c r="Q3759" i="1"/>
  <c r="P3759" i="1"/>
  <c r="O3759" i="1"/>
  <c r="N3759" i="1"/>
  <c r="U3758" i="1"/>
  <c r="T3758" i="1"/>
  <c r="S3758" i="1"/>
  <c r="Q3758" i="1"/>
  <c r="P3758" i="1"/>
  <c r="O3758" i="1"/>
  <c r="N3758" i="1"/>
  <c r="U3757" i="1"/>
  <c r="T3757" i="1"/>
  <c r="S3757" i="1"/>
  <c r="Q3757" i="1"/>
  <c r="P3757" i="1"/>
  <c r="O3757" i="1"/>
  <c r="N3757" i="1"/>
  <c r="U3756" i="1"/>
  <c r="T3756" i="1"/>
  <c r="S3756" i="1"/>
  <c r="Q3756" i="1"/>
  <c r="P3756" i="1"/>
  <c r="O3756" i="1"/>
  <c r="N3756" i="1"/>
  <c r="U3755" i="1"/>
  <c r="T3755" i="1"/>
  <c r="S3755" i="1"/>
  <c r="Q3755" i="1"/>
  <c r="P3755" i="1"/>
  <c r="O3755" i="1"/>
  <c r="N3755" i="1"/>
  <c r="U3754" i="1"/>
  <c r="T3754" i="1"/>
  <c r="S3754" i="1"/>
  <c r="Q3754" i="1"/>
  <c r="P3754" i="1"/>
  <c r="O3754" i="1"/>
  <c r="N3754" i="1"/>
  <c r="U3753" i="1"/>
  <c r="T3753" i="1"/>
  <c r="S3753" i="1"/>
  <c r="Q3753" i="1"/>
  <c r="P3753" i="1"/>
  <c r="O3753" i="1"/>
  <c r="N3753" i="1"/>
  <c r="U3752" i="1"/>
  <c r="T3752" i="1"/>
  <c r="S3752" i="1"/>
  <c r="Q3752" i="1"/>
  <c r="P3752" i="1"/>
  <c r="O3752" i="1"/>
  <c r="N3752" i="1"/>
  <c r="U3751" i="1"/>
  <c r="T3751" i="1"/>
  <c r="S3751" i="1"/>
  <c r="Q3751" i="1"/>
  <c r="P3751" i="1"/>
  <c r="O3751" i="1"/>
  <c r="N3751" i="1"/>
  <c r="U3750" i="1"/>
  <c r="T3750" i="1"/>
  <c r="S3750" i="1"/>
  <c r="Q3750" i="1"/>
  <c r="P3750" i="1"/>
  <c r="O3750" i="1"/>
  <c r="N3750" i="1"/>
  <c r="U3749" i="1"/>
  <c r="T3749" i="1"/>
  <c r="S3749" i="1"/>
  <c r="Q3749" i="1"/>
  <c r="P3749" i="1"/>
  <c r="O3749" i="1"/>
  <c r="N3749" i="1"/>
  <c r="U3748" i="1"/>
  <c r="T3748" i="1"/>
  <c r="S3748" i="1"/>
  <c r="Q3748" i="1"/>
  <c r="P3748" i="1"/>
  <c r="O3748" i="1"/>
  <c r="N3748" i="1"/>
  <c r="U3747" i="1"/>
  <c r="T3747" i="1"/>
  <c r="S3747" i="1"/>
  <c r="Q3747" i="1"/>
  <c r="P3747" i="1"/>
  <c r="O3747" i="1"/>
  <c r="N3747" i="1"/>
  <c r="U3746" i="1"/>
  <c r="T3746" i="1"/>
  <c r="S3746" i="1"/>
  <c r="Q3746" i="1"/>
  <c r="P3746" i="1"/>
  <c r="O3746" i="1"/>
  <c r="N3746" i="1"/>
  <c r="U3745" i="1"/>
  <c r="T3745" i="1"/>
  <c r="S3745" i="1"/>
  <c r="Q3745" i="1"/>
  <c r="P3745" i="1"/>
  <c r="O3745" i="1"/>
  <c r="N3745" i="1"/>
  <c r="U3744" i="1"/>
  <c r="T3744" i="1"/>
  <c r="S3744" i="1"/>
  <c r="Q3744" i="1"/>
  <c r="P3744" i="1"/>
  <c r="O3744" i="1"/>
  <c r="N3744" i="1"/>
  <c r="U3743" i="1"/>
  <c r="T3743" i="1"/>
  <c r="S3743" i="1"/>
  <c r="Q3743" i="1"/>
  <c r="P3743" i="1"/>
  <c r="O3743" i="1"/>
  <c r="N3743" i="1"/>
  <c r="U3742" i="1"/>
  <c r="T3742" i="1"/>
  <c r="S3742" i="1"/>
  <c r="Q3742" i="1"/>
  <c r="P3742" i="1"/>
  <c r="O3742" i="1"/>
  <c r="N3742" i="1"/>
  <c r="U3741" i="1"/>
  <c r="T3741" i="1"/>
  <c r="S3741" i="1"/>
  <c r="Q3741" i="1"/>
  <c r="P3741" i="1"/>
  <c r="O3741" i="1"/>
  <c r="N3741" i="1"/>
  <c r="U3740" i="1"/>
  <c r="T3740" i="1"/>
  <c r="S3740" i="1"/>
  <c r="Q3740" i="1"/>
  <c r="P3740" i="1"/>
  <c r="O3740" i="1"/>
  <c r="N3740" i="1"/>
  <c r="U3739" i="1"/>
  <c r="T3739" i="1"/>
  <c r="S3739" i="1"/>
  <c r="Q3739" i="1"/>
  <c r="P3739" i="1"/>
  <c r="O3739" i="1"/>
  <c r="N3739" i="1"/>
  <c r="U3738" i="1"/>
  <c r="T3738" i="1"/>
  <c r="S3738" i="1"/>
  <c r="Q3738" i="1"/>
  <c r="P3738" i="1"/>
  <c r="O3738" i="1"/>
  <c r="N3738" i="1"/>
  <c r="U3737" i="1"/>
  <c r="T3737" i="1"/>
  <c r="S3737" i="1"/>
  <c r="Q3737" i="1"/>
  <c r="P3737" i="1"/>
  <c r="O3737" i="1"/>
  <c r="N3737" i="1"/>
  <c r="U3736" i="1"/>
  <c r="T3736" i="1"/>
  <c r="S3736" i="1"/>
  <c r="Q3736" i="1"/>
  <c r="P3736" i="1"/>
  <c r="O3736" i="1"/>
  <c r="N3736" i="1"/>
  <c r="U3735" i="1"/>
  <c r="T3735" i="1"/>
  <c r="S3735" i="1"/>
  <c r="Q3735" i="1"/>
  <c r="P3735" i="1"/>
  <c r="O3735" i="1"/>
  <c r="N3735" i="1"/>
  <c r="U3734" i="1"/>
  <c r="T3734" i="1"/>
  <c r="S3734" i="1"/>
  <c r="Q3734" i="1"/>
  <c r="P3734" i="1"/>
  <c r="O3734" i="1"/>
  <c r="N3734" i="1"/>
  <c r="U3733" i="1"/>
  <c r="T3733" i="1"/>
  <c r="S3733" i="1"/>
  <c r="Q3733" i="1"/>
  <c r="P3733" i="1"/>
  <c r="O3733" i="1"/>
  <c r="N3733" i="1"/>
  <c r="U3732" i="1"/>
  <c r="T3732" i="1"/>
  <c r="S3732" i="1"/>
  <c r="Q3732" i="1"/>
  <c r="P3732" i="1"/>
  <c r="O3732" i="1"/>
  <c r="N3732" i="1"/>
  <c r="U3731" i="1"/>
  <c r="T3731" i="1"/>
  <c r="S3731" i="1"/>
  <c r="Q3731" i="1"/>
  <c r="P3731" i="1"/>
  <c r="O3731" i="1"/>
  <c r="N3731" i="1"/>
  <c r="U3730" i="1"/>
  <c r="T3730" i="1"/>
  <c r="S3730" i="1"/>
  <c r="Q3730" i="1"/>
  <c r="P3730" i="1"/>
  <c r="O3730" i="1"/>
  <c r="N3730" i="1"/>
  <c r="U3729" i="1"/>
  <c r="T3729" i="1"/>
  <c r="S3729" i="1"/>
  <c r="Q3729" i="1"/>
  <c r="P3729" i="1"/>
  <c r="O3729" i="1"/>
  <c r="N3729" i="1"/>
  <c r="U3728" i="1"/>
  <c r="T3728" i="1"/>
  <c r="S3728" i="1"/>
  <c r="Q3728" i="1"/>
  <c r="P3728" i="1"/>
  <c r="O3728" i="1"/>
  <c r="N3728" i="1"/>
  <c r="U3727" i="1"/>
  <c r="T3727" i="1"/>
  <c r="S3727" i="1"/>
  <c r="Q3727" i="1"/>
  <c r="P3727" i="1"/>
  <c r="O3727" i="1"/>
  <c r="N3727" i="1"/>
  <c r="U3726" i="1"/>
  <c r="T3726" i="1"/>
  <c r="S3726" i="1"/>
  <c r="Q3726" i="1"/>
  <c r="P3726" i="1"/>
  <c r="O3726" i="1"/>
  <c r="N3726" i="1"/>
  <c r="U3725" i="1"/>
  <c r="T3725" i="1"/>
  <c r="S3725" i="1"/>
  <c r="Q3725" i="1"/>
  <c r="P3725" i="1"/>
  <c r="O3725" i="1"/>
  <c r="N3725" i="1"/>
  <c r="U3724" i="1"/>
  <c r="T3724" i="1"/>
  <c r="S3724" i="1"/>
  <c r="Q3724" i="1"/>
  <c r="P3724" i="1"/>
  <c r="O3724" i="1"/>
  <c r="N3724" i="1"/>
  <c r="U3723" i="1"/>
  <c r="T3723" i="1"/>
  <c r="S3723" i="1"/>
  <c r="Q3723" i="1"/>
  <c r="P3723" i="1"/>
  <c r="O3723" i="1"/>
  <c r="N3723" i="1"/>
  <c r="U3722" i="1"/>
  <c r="T3722" i="1"/>
  <c r="S3722" i="1"/>
  <c r="Q3722" i="1"/>
  <c r="P3722" i="1"/>
  <c r="O3722" i="1"/>
  <c r="N3722" i="1"/>
  <c r="U3721" i="1"/>
  <c r="T3721" i="1"/>
  <c r="S3721" i="1"/>
  <c r="Q3721" i="1"/>
  <c r="P3721" i="1"/>
  <c r="O3721" i="1"/>
  <c r="N3721" i="1"/>
  <c r="U3720" i="1"/>
  <c r="T3720" i="1"/>
  <c r="S3720" i="1"/>
  <c r="Q3720" i="1"/>
  <c r="P3720" i="1"/>
  <c r="O3720" i="1"/>
  <c r="N3720" i="1"/>
  <c r="U3719" i="1"/>
  <c r="T3719" i="1"/>
  <c r="S3719" i="1"/>
  <c r="Q3719" i="1"/>
  <c r="P3719" i="1"/>
  <c r="O3719" i="1"/>
  <c r="N3719" i="1"/>
  <c r="U3718" i="1"/>
  <c r="T3718" i="1"/>
  <c r="S3718" i="1"/>
  <c r="Q3718" i="1"/>
  <c r="P3718" i="1"/>
  <c r="O3718" i="1"/>
  <c r="N3718" i="1"/>
  <c r="U3717" i="1"/>
  <c r="T3717" i="1"/>
  <c r="S3717" i="1"/>
  <c r="Q3717" i="1"/>
  <c r="P3717" i="1"/>
  <c r="O3717" i="1"/>
  <c r="N3717" i="1"/>
  <c r="U3716" i="1"/>
  <c r="T3716" i="1"/>
  <c r="S3716" i="1"/>
  <c r="Q3716" i="1"/>
  <c r="P3716" i="1"/>
  <c r="O3716" i="1"/>
  <c r="N3716" i="1"/>
  <c r="U3715" i="1"/>
  <c r="T3715" i="1"/>
  <c r="S3715" i="1"/>
  <c r="Q3715" i="1"/>
  <c r="P3715" i="1"/>
  <c r="O3715" i="1"/>
  <c r="N3715" i="1"/>
  <c r="U3714" i="1"/>
  <c r="T3714" i="1"/>
  <c r="S3714" i="1"/>
  <c r="Q3714" i="1"/>
  <c r="P3714" i="1"/>
  <c r="O3714" i="1"/>
  <c r="N3714" i="1"/>
  <c r="U3713" i="1"/>
  <c r="T3713" i="1"/>
  <c r="S3713" i="1"/>
  <c r="Q3713" i="1"/>
  <c r="P3713" i="1"/>
  <c r="O3713" i="1"/>
  <c r="N3713" i="1"/>
  <c r="U3712" i="1"/>
  <c r="T3712" i="1"/>
  <c r="S3712" i="1"/>
  <c r="Q3712" i="1"/>
  <c r="P3712" i="1"/>
  <c r="O3712" i="1"/>
  <c r="N3712" i="1"/>
  <c r="U3711" i="1"/>
  <c r="T3711" i="1"/>
  <c r="S3711" i="1"/>
  <c r="Q3711" i="1"/>
  <c r="P3711" i="1"/>
  <c r="O3711" i="1"/>
  <c r="N3711" i="1"/>
  <c r="U3710" i="1"/>
  <c r="T3710" i="1"/>
  <c r="S3710" i="1"/>
  <c r="Q3710" i="1"/>
  <c r="P3710" i="1"/>
  <c r="O3710" i="1"/>
  <c r="N3710" i="1"/>
  <c r="U3709" i="1"/>
  <c r="T3709" i="1"/>
  <c r="S3709" i="1"/>
  <c r="Q3709" i="1"/>
  <c r="P3709" i="1"/>
  <c r="O3709" i="1"/>
  <c r="N3709" i="1"/>
  <c r="U3708" i="1"/>
  <c r="T3708" i="1"/>
  <c r="S3708" i="1"/>
  <c r="Q3708" i="1"/>
  <c r="P3708" i="1"/>
  <c r="O3708" i="1"/>
  <c r="N3708" i="1"/>
  <c r="U3707" i="1"/>
  <c r="T3707" i="1"/>
  <c r="S3707" i="1"/>
  <c r="Q3707" i="1"/>
  <c r="P3707" i="1"/>
  <c r="O3707" i="1"/>
  <c r="N3707" i="1"/>
  <c r="U3706" i="1"/>
  <c r="T3706" i="1"/>
  <c r="S3706" i="1"/>
  <c r="Q3706" i="1"/>
  <c r="P3706" i="1"/>
  <c r="O3706" i="1"/>
  <c r="N3706" i="1"/>
  <c r="U3705" i="1"/>
  <c r="T3705" i="1"/>
  <c r="S3705" i="1"/>
  <c r="Q3705" i="1"/>
  <c r="P3705" i="1"/>
  <c r="O3705" i="1"/>
  <c r="N3705" i="1"/>
  <c r="U3704" i="1"/>
  <c r="T3704" i="1"/>
  <c r="S3704" i="1"/>
  <c r="Q3704" i="1"/>
  <c r="P3704" i="1"/>
  <c r="O3704" i="1"/>
  <c r="N3704" i="1"/>
  <c r="U3703" i="1"/>
  <c r="T3703" i="1"/>
  <c r="S3703" i="1"/>
  <c r="Q3703" i="1"/>
  <c r="P3703" i="1"/>
  <c r="O3703" i="1"/>
  <c r="N3703" i="1"/>
  <c r="U3702" i="1"/>
  <c r="T3702" i="1"/>
  <c r="S3702" i="1"/>
  <c r="Q3702" i="1"/>
  <c r="P3702" i="1"/>
  <c r="O3702" i="1"/>
  <c r="N3702" i="1"/>
  <c r="U3701" i="1"/>
  <c r="T3701" i="1"/>
  <c r="S3701" i="1"/>
  <c r="Q3701" i="1"/>
  <c r="P3701" i="1"/>
  <c r="O3701" i="1"/>
  <c r="N3701" i="1"/>
  <c r="U3700" i="1"/>
  <c r="T3700" i="1"/>
  <c r="S3700" i="1"/>
  <c r="Q3700" i="1"/>
  <c r="P3700" i="1"/>
  <c r="O3700" i="1"/>
  <c r="N3700" i="1"/>
  <c r="U3699" i="1"/>
  <c r="T3699" i="1"/>
  <c r="S3699" i="1"/>
  <c r="Q3699" i="1"/>
  <c r="P3699" i="1"/>
  <c r="O3699" i="1"/>
  <c r="N3699" i="1"/>
  <c r="U3698" i="1"/>
  <c r="T3698" i="1"/>
  <c r="S3698" i="1"/>
  <c r="Q3698" i="1"/>
  <c r="P3698" i="1"/>
  <c r="O3698" i="1"/>
  <c r="N3698" i="1"/>
  <c r="U3697" i="1"/>
  <c r="T3697" i="1"/>
  <c r="S3697" i="1"/>
  <c r="Q3697" i="1"/>
  <c r="P3697" i="1"/>
  <c r="O3697" i="1"/>
  <c r="N3697" i="1"/>
  <c r="U3696" i="1"/>
  <c r="T3696" i="1"/>
  <c r="S3696" i="1"/>
  <c r="Q3696" i="1"/>
  <c r="P3696" i="1"/>
  <c r="O3696" i="1"/>
  <c r="N3696" i="1"/>
  <c r="U3695" i="1"/>
  <c r="T3695" i="1"/>
  <c r="S3695" i="1"/>
  <c r="Q3695" i="1"/>
  <c r="P3695" i="1"/>
  <c r="O3695" i="1"/>
  <c r="N3695" i="1"/>
  <c r="U3694" i="1"/>
  <c r="T3694" i="1"/>
  <c r="S3694" i="1"/>
  <c r="Q3694" i="1"/>
  <c r="P3694" i="1"/>
  <c r="O3694" i="1"/>
  <c r="N3694" i="1"/>
  <c r="U3693" i="1"/>
  <c r="T3693" i="1"/>
  <c r="S3693" i="1"/>
  <c r="Q3693" i="1"/>
  <c r="P3693" i="1"/>
  <c r="O3693" i="1"/>
  <c r="N3693" i="1"/>
  <c r="U3692" i="1"/>
  <c r="T3692" i="1"/>
  <c r="S3692" i="1"/>
  <c r="Q3692" i="1"/>
  <c r="P3692" i="1"/>
  <c r="O3692" i="1"/>
  <c r="N3692" i="1"/>
  <c r="U3691" i="1"/>
  <c r="T3691" i="1"/>
  <c r="S3691" i="1"/>
  <c r="Q3691" i="1"/>
  <c r="P3691" i="1"/>
  <c r="O3691" i="1"/>
  <c r="N3691" i="1"/>
  <c r="U3690" i="1"/>
  <c r="T3690" i="1"/>
  <c r="S3690" i="1"/>
  <c r="Q3690" i="1"/>
  <c r="P3690" i="1"/>
  <c r="O3690" i="1"/>
  <c r="N3690" i="1"/>
  <c r="U3689" i="1"/>
  <c r="T3689" i="1"/>
  <c r="S3689" i="1"/>
  <c r="Q3689" i="1"/>
  <c r="P3689" i="1"/>
  <c r="O3689" i="1"/>
  <c r="N3689" i="1"/>
  <c r="U3688" i="1"/>
  <c r="T3688" i="1"/>
  <c r="S3688" i="1"/>
  <c r="Q3688" i="1"/>
  <c r="P3688" i="1"/>
  <c r="O3688" i="1"/>
  <c r="N3688" i="1"/>
  <c r="U3687" i="1"/>
  <c r="T3687" i="1"/>
  <c r="S3687" i="1"/>
  <c r="Q3687" i="1"/>
  <c r="P3687" i="1"/>
  <c r="O3687" i="1"/>
  <c r="N3687" i="1"/>
  <c r="U3686" i="1"/>
  <c r="T3686" i="1"/>
  <c r="S3686" i="1"/>
  <c r="Q3686" i="1"/>
  <c r="P3686" i="1"/>
  <c r="O3686" i="1"/>
  <c r="N3686" i="1"/>
  <c r="U3685" i="1"/>
  <c r="T3685" i="1"/>
  <c r="S3685" i="1"/>
  <c r="Q3685" i="1"/>
  <c r="P3685" i="1"/>
  <c r="O3685" i="1"/>
  <c r="N3685" i="1"/>
  <c r="U3684" i="1"/>
  <c r="T3684" i="1"/>
  <c r="S3684" i="1"/>
  <c r="Q3684" i="1"/>
  <c r="P3684" i="1"/>
  <c r="O3684" i="1"/>
  <c r="N3684" i="1"/>
  <c r="U3683" i="1"/>
  <c r="T3683" i="1"/>
  <c r="S3683" i="1"/>
  <c r="Q3683" i="1"/>
  <c r="P3683" i="1"/>
  <c r="O3683" i="1"/>
  <c r="N3683" i="1"/>
  <c r="U3682" i="1"/>
  <c r="T3682" i="1"/>
  <c r="S3682" i="1"/>
  <c r="Q3682" i="1"/>
  <c r="P3682" i="1"/>
  <c r="O3682" i="1"/>
  <c r="N3682" i="1"/>
  <c r="U3681" i="1"/>
  <c r="T3681" i="1"/>
  <c r="S3681" i="1"/>
  <c r="Q3681" i="1"/>
  <c r="P3681" i="1"/>
  <c r="O3681" i="1"/>
  <c r="N3681" i="1"/>
  <c r="U3680" i="1"/>
  <c r="T3680" i="1"/>
  <c r="S3680" i="1"/>
  <c r="Q3680" i="1"/>
  <c r="P3680" i="1"/>
  <c r="O3680" i="1"/>
  <c r="N3680" i="1"/>
  <c r="U3679" i="1"/>
  <c r="T3679" i="1"/>
  <c r="S3679" i="1"/>
  <c r="Q3679" i="1"/>
  <c r="P3679" i="1"/>
  <c r="O3679" i="1"/>
  <c r="N3679" i="1"/>
  <c r="U3678" i="1"/>
  <c r="T3678" i="1"/>
  <c r="S3678" i="1"/>
  <c r="Q3678" i="1"/>
  <c r="P3678" i="1"/>
  <c r="O3678" i="1"/>
  <c r="N3678" i="1"/>
  <c r="U3677" i="1"/>
  <c r="T3677" i="1"/>
  <c r="S3677" i="1"/>
  <c r="Q3677" i="1"/>
  <c r="P3677" i="1"/>
  <c r="O3677" i="1"/>
  <c r="N3677" i="1"/>
  <c r="U3676" i="1"/>
  <c r="T3676" i="1"/>
  <c r="S3676" i="1"/>
  <c r="Q3676" i="1"/>
  <c r="P3676" i="1"/>
  <c r="O3676" i="1"/>
  <c r="N3676" i="1"/>
  <c r="U3675" i="1"/>
  <c r="T3675" i="1"/>
  <c r="S3675" i="1"/>
  <c r="Q3675" i="1"/>
  <c r="P3675" i="1"/>
  <c r="O3675" i="1"/>
  <c r="N3675" i="1"/>
  <c r="U3674" i="1"/>
  <c r="T3674" i="1"/>
  <c r="S3674" i="1"/>
  <c r="Q3674" i="1"/>
  <c r="P3674" i="1"/>
  <c r="O3674" i="1"/>
  <c r="N3674" i="1"/>
  <c r="U3673" i="1"/>
  <c r="T3673" i="1"/>
  <c r="S3673" i="1"/>
  <c r="Q3673" i="1"/>
  <c r="P3673" i="1"/>
  <c r="O3673" i="1"/>
  <c r="N3673" i="1"/>
  <c r="U3672" i="1"/>
  <c r="T3672" i="1"/>
  <c r="S3672" i="1"/>
  <c r="Q3672" i="1"/>
  <c r="P3672" i="1"/>
  <c r="O3672" i="1"/>
  <c r="N3672" i="1"/>
  <c r="U3671" i="1"/>
  <c r="T3671" i="1"/>
  <c r="S3671" i="1"/>
  <c r="Q3671" i="1"/>
  <c r="P3671" i="1"/>
  <c r="O3671" i="1"/>
  <c r="N3671" i="1"/>
  <c r="U3670" i="1"/>
  <c r="T3670" i="1"/>
  <c r="S3670" i="1"/>
  <c r="Q3670" i="1"/>
  <c r="P3670" i="1"/>
  <c r="O3670" i="1"/>
  <c r="N3670" i="1"/>
  <c r="U3669" i="1"/>
  <c r="T3669" i="1"/>
  <c r="S3669" i="1"/>
  <c r="Q3669" i="1"/>
  <c r="P3669" i="1"/>
  <c r="O3669" i="1"/>
  <c r="N3669" i="1"/>
  <c r="U3668" i="1"/>
  <c r="T3668" i="1"/>
  <c r="S3668" i="1"/>
  <c r="Q3668" i="1"/>
  <c r="P3668" i="1"/>
  <c r="O3668" i="1"/>
  <c r="N3668" i="1"/>
  <c r="U3667" i="1"/>
  <c r="T3667" i="1"/>
  <c r="S3667" i="1"/>
  <c r="Q3667" i="1"/>
  <c r="P3667" i="1"/>
  <c r="O3667" i="1"/>
  <c r="N3667" i="1"/>
  <c r="U3666" i="1"/>
  <c r="T3666" i="1"/>
  <c r="S3666" i="1"/>
  <c r="Q3666" i="1"/>
  <c r="P3666" i="1"/>
  <c r="O3666" i="1"/>
  <c r="N3666" i="1"/>
  <c r="U3665" i="1"/>
  <c r="T3665" i="1"/>
  <c r="S3665" i="1"/>
  <c r="Q3665" i="1"/>
  <c r="P3665" i="1"/>
  <c r="O3665" i="1"/>
  <c r="N3665" i="1"/>
  <c r="U3664" i="1"/>
  <c r="T3664" i="1"/>
  <c r="S3664" i="1"/>
  <c r="Q3664" i="1"/>
  <c r="P3664" i="1"/>
  <c r="O3664" i="1"/>
  <c r="N3664" i="1"/>
  <c r="U3663" i="1"/>
  <c r="T3663" i="1"/>
  <c r="S3663" i="1"/>
  <c r="Q3663" i="1"/>
  <c r="P3663" i="1"/>
  <c r="O3663" i="1"/>
  <c r="N3663" i="1"/>
  <c r="U3662" i="1"/>
  <c r="T3662" i="1"/>
  <c r="S3662" i="1"/>
  <c r="Q3662" i="1"/>
  <c r="P3662" i="1"/>
  <c r="O3662" i="1"/>
  <c r="N3662" i="1"/>
  <c r="U3661" i="1"/>
  <c r="T3661" i="1"/>
  <c r="S3661" i="1"/>
  <c r="Q3661" i="1"/>
  <c r="P3661" i="1"/>
  <c r="O3661" i="1"/>
  <c r="N3661" i="1"/>
  <c r="U3660" i="1"/>
  <c r="T3660" i="1"/>
  <c r="S3660" i="1"/>
  <c r="Q3660" i="1"/>
  <c r="P3660" i="1"/>
  <c r="O3660" i="1"/>
  <c r="N3660" i="1"/>
  <c r="U3659" i="1"/>
  <c r="T3659" i="1"/>
  <c r="S3659" i="1"/>
  <c r="Q3659" i="1"/>
  <c r="P3659" i="1"/>
  <c r="O3659" i="1"/>
  <c r="N3659" i="1"/>
  <c r="U3658" i="1"/>
  <c r="T3658" i="1"/>
  <c r="S3658" i="1"/>
  <c r="Q3658" i="1"/>
  <c r="P3658" i="1"/>
  <c r="O3658" i="1"/>
  <c r="N3658" i="1"/>
  <c r="U3657" i="1"/>
  <c r="T3657" i="1"/>
  <c r="S3657" i="1"/>
  <c r="Q3657" i="1"/>
  <c r="P3657" i="1"/>
  <c r="O3657" i="1"/>
  <c r="N3657" i="1"/>
  <c r="U3656" i="1"/>
  <c r="T3656" i="1"/>
  <c r="S3656" i="1"/>
  <c r="Q3656" i="1"/>
  <c r="P3656" i="1"/>
  <c r="O3656" i="1"/>
  <c r="N3656" i="1"/>
  <c r="U3655" i="1"/>
  <c r="T3655" i="1"/>
  <c r="S3655" i="1"/>
  <c r="Q3655" i="1"/>
  <c r="P3655" i="1"/>
  <c r="O3655" i="1"/>
  <c r="N3655" i="1"/>
  <c r="U3654" i="1"/>
  <c r="T3654" i="1"/>
  <c r="S3654" i="1"/>
  <c r="Q3654" i="1"/>
  <c r="P3654" i="1"/>
  <c r="O3654" i="1"/>
  <c r="N3654" i="1"/>
  <c r="U3653" i="1"/>
  <c r="T3653" i="1"/>
  <c r="S3653" i="1"/>
  <c r="Q3653" i="1"/>
  <c r="P3653" i="1"/>
  <c r="O3653" i="1"/>
  <c r="N3653" i="1"/>
  <c r="U3652" i="1"/>
  <c r="T3652" i="1"/>
  <c r="S3652" i="1"/>
  <c r="Q3652" i="1"/>
  <c r="P3652" i="1"/>
  <c r="O3652" i="1"/>
  <c r="N3652" i="1"/>
  <c r="U3651" i="1"/>
  <c r="T3651" i="1"/>
  <c r="S3651" i="1"/>
  <c r="Q3651" i="1"/>
  <c r="P3651" i="1"/>
  <c r="O3651" i="1"/>
  <c r="N3651" i="1"/>
  <c r="U3650" i="1"/>
  <c r="T3650" i="1"/>
  <c r="S3650" i="1"/>
  <c r="Q3650" i="1"/>
  <c r="P3650" i="1"/>
  <c r="O3650" i="1"/>
  <c r="N3650" i="1"/>
  <c r="U3649" i="1"/>
  <c r="T3649" i="1"/>
  <c r="S3649" i="1"/>
  <c r="Q3649" i="1"/>
  <c r="P3649" i="1"/>
  <c r="O3649" i="1"/>
  <c r="N3649" i="1"/>
  <c r="U3648" i="1"/>
  <c r="T3648" i="1"/>
  <c r="S3648" i="1"/>
  <c r="Q3648" i="1"/>
  <c r="P3648" i="1"/>
  <c r="O3648" i="1"/>
  <c r="N3648" i="1"/>
  <c r="U3647" i="1"/>
  <c r="T3647" i="1"/>
  <c r="S3647" i="1"/>
  <c r="Q3647" i="1"/>
  <c r="P3647" i="1"/>
  <c r="O3647" i="1"/>
  <c r="N3647" i="1"/>
  <c r="U3646" i="1"/>
  <c r="T3646" i="1"/>
  <c r="S3646" i="1"/>
  <c r="Q3646" i="1"/>
  <c r="P3646" i="1"/>
  <c r="O3646" i="1"/>
  <c r="N3646" i="1"/>
  <c r="U3645" i="1"/>
  <c r="T3645" i="1"/>
  <c r="S3645" i="1"/>
  <c r="Q3645" i="1"/>
  <c r="P3645" i="1"/>
  <c r="O3645" i="1"/>
  <c r="N3645" i="1"/>
  <c r="U3644" i="1"/>
  <c r="T3644" i="1"/>
  <c r="S3644" i="1"/>
  <c r="Q3644" i="1"/>
  <c r="P3644" i="1"/>
  <c r="O3644" i="1"/>
  <c r="N3644" i="1"/>
  <c r="U3643" i="1"/>
  <c r="T3643" i="1"/>
  <c r="S3643" i="1"/>
  <c r="Q3643" i="1"/>
  <c r="P3643" i="1"/>
  <c r="O3643" i="1"/>
  <c r="N3643" i="1"/>
  <c r="U3642" i="1"/>
  <c r="T3642" i="1"/>
  <c r="S3642" i="1"/>
  <c r="Q3642" i="1"/>
  <c r="P3642" i="1"/>
  <c r="O3642" i="1"/>
  <c r="N3642" i="1"/>
  <c r="U3641" i="1"/>
  <c r="T3641" i="1"/>
  <c r="S3641" i="1"/>
  <c r="Q3641" i="1"/>
  <c r="P3641" i="1"/>
  <c r="O3641" i="1"/>
  <c r="N3641" i="1"/>
  <c r="U3640" i="1"/>
  <c r="T3640" i="1"/>
  <c r="S3640" i="1"/>
  <c r="Q3640" i="1"/>
  <c r="P3640" i="1"/>
  <c r="O3640" i="1"/>
  <c r="N3640" i="1"/>
  <c r="U3639" i="1"/>
  <c r="T3639" i="1"/>
  <c r="S3639" i="1"/>
  <c r="Q3639" i="1"/>
  <c r="P3639" i="1"/>
  <c r="O3639" i="1"/>
  <c r="N3639" i="1"/>
  <c r="U3638" i="1"/>
  <c r="T3638" i="1"/>
  <c r="S3638" i="1"/>
  <c r="Q3638" i="1"/>
  <c r="P3638" i="1"/>
  <c r="O3638" i="1"/>
  <c r="N3638" i="1"/>
  <c r="U3637" i="1"/>
  <c r="T3637" i="1"/>
  <c r="S3637" i="1"/>
  <c r="Q3637" i="1"/>
  <c r="P3637" i="1"/>
  <c r="O3637" i="1"/>
  <c r="N3637" i="1"/>
  <c r="U3636" i="1"/>
  <c r="T3636" i="1"/>
  <c r="S3636" i="1"/>
  <c r="Q3636" i="1"/>
  <c r="P3636" i="1"/>
  <c r="O3636" i="1"/>
  <c r="N3636" i="1"/>
  <c r="U3635" i="1"/>
  <c r="T3635" i="1"/>
  <c r="S3635" i="1"/>
  <c r="Q3635" i="1"/>
  <c r="P3635" i="1"/>
  <c r="O3635" i="1"/>
  <c r="N3635" i="1"/>
  <c r="U3634" i="1"/>
  <c r="T3634" i="1"/>
  <c r="S3634" i="1"/>
  <c r="Q3634" i="1"/>
  <c r="P3634" i="1"/>
  <c r="O3634" i="1"/>
  <c r="N3634" i="1"/>
  <c r="U3633" i="1"/>
  <c r="T3633" i="1"/>
  <c r="S3633" i="1"/>
  <c r="Q3633" i="1"/>
  <c r="P3633" i="1"/>
  <c r="O3633" i="1"/>
  <c r="N3633" i="1"/>
  <c r="U3632" i="1"/>
  <c r="T3632" i="1"/>
  <c r="S3632" i="1"/>
  <c r="Q3632" i="1"/>
  <c r="P3632" i="1"/>
  <c r="O3632" i="1"/>
  <c r="N3632" i="1"/>
  <c r="U3631" i="1"/>
  <c r="T3631" i="1"/>
  <c r="S3631" i="1"/>
  <c r="Q3631" i="1"/>
  <c r="P3631" i="1"/>
  <c r="O3631" i="1"/>
  <c r="N3631" i="1"/>
  <c r="U3630" i="1"/>
  <c r="T3630" i="1"/>
  <c r="S3630" i="1"/>
  <c r="Q3630" i="1"/>
  <c r="P3630" i="1"/>
  <c r="O3630" i="1"/>
  <c r="N3630" i="1"/>
  <c r="U3629" i="1"/>
  <c r="T3629" i="1"/>
  <c r="S3629" i="1"/>
  <c r="Q3629" i="1"/>
  <c r="P3629" i="1"/>
  <c r="O3629" i="1"/>
  <c r="N3629" i="1"/>
  <c r="U3628" i="1"/>
  <c r="T3628" i="1"/>
  <c r="S3628" i="1"/>
  <c r="Q3628" i="1"/>
  <c r="P3628" i="1"/>
  <c r="O3628" i="1"/>
  <c r="N3628" i="1"/>
  <c r="U3627" i="1"/>
  <c r="T3627" i="1"/>
  <c r="S3627" i="1"/>
  <c r="Q3627" i="1"/>
  <c r="P3627" i="1"/>
  <c r="O3627" i="1"/>
  <c r="N3627" i="1"/>
  <c r="U3626" i="1"/>
  <c r="T3626" i="1"/>
  <c r="S3626" i="1"/>
  <c r="Q3626" i="1"/>
  <c r="P3626" i="1"/>
  <c r="O3626" i="1"/>
  <c r="N3626" i="1"/>
  <c r="U3625" i="1"/>
  <c r="T3625" i="1"/>
  <c r="S3625" i="1"/>
  <c r="Q3625" i="1"/>
  <c r="P3625" i="1"/>
  <c r="O3625" i="1"/>
  <c r="N3625" i="1"/>
  <c r="U3624" i="1"/>
  <c r="T3624" i="1"/>
  <c r="S3624" i="1"/>
  <c r="Q3624" i="1"/>
  <c r="P3624" i="1"/>
  <c r="O3624" i="1"/>
  <c r="N3624" i="1"/>
  <c r="U3623" i="1"/>
  <c r="T3623" i="1"/>
  <c r="S3623" i="1"/>
  <c r="Q3623" i="1"/>
  <c r="P3623" i="1"/>
  <c r="O3623" i="1"/>
  <c r="N3623" i="1"/>
  <c r="U3622" i="1"/>
  <c r="T3622" i="1"/>
  <c r="S3622" i="1"/>
  <c r="Q3622" i="1"/>
  <c r="P3622" i="1"/>
  <c r="O3622" i="1"/>
  <c r="N3622" i="1"/>
  <c r="U3621" i="1"/>
  <c r="T3621" i="1"/>
  <c r="S3621" i="1"/>
  <c r="Q3621" i="1"/>
  <c r="P3621" i="1"/>
  <c r="O3621" i="1"/>
  <c r="N3621" i="1"/>
  <c r="U3620" i="1"/>
  <c r="T3620" i="1"/>
  <c r="S3620" i="1"/>
  <c r="Q3620" i="1"/>
  <c r="P3620" i="1"/>
  <c r="O3620" i="1"/>
  <c r="N3620" i="1"/>
  <c r="U3619" i="1"/>
  <c r="T3619" i="1"/>
  <c r="S3619" i="1"/>
  <c r="Q3619" i="1"/>
  <c r="P3619" i="1"/>
  <c r="O3619" i="1"/>
  <c r="N3619" i="1"/>
  <c r="U3618" i="1"/>
  <c r="T3618" i="1"/>
  <c r="S3618" i="1"/>
  <c r="Q3618" i="1"/>
  <c r="P3618" i="1"/>
  <c r="O3618" i="1"/>
  <c r="N3618" i="1"/>
  <c r="U3617" i="1"/>
  <c r="T3617" i="1"/>
  <c r="S3617" i="1"/>
  <c r="Q3617" i="1"/>
  <c r="P3617" i="1"/>
  <c r="O3617" i="1"/>
  <c r="N3617" i="1"/>
  <c r="U3616" i="1"/>
  <c r="T3616" i="1"/>
  <c r="S3616" i="1"/>
  <c r="Q3616" i="1"/>
  <c r="P3616" i="1"/>
  <c r="O3616" i="1"/>
  <c r="N3616" i="1"/>
  <c r="U3615" i="1"/>
  <c r="T3615" i="1"/>
  <c r="S3615" i="1"/>
  <c r="Q3615" i="1"/>
  <c r="P3615" i="1"/>
  <c r="O3615" i="1"/>
  <c r="N3615" i="1"/>
  <c r="U3614" i="1"/>
  <c r="T3614" i="1"/>
  <c r="S3614" i="1"/>
  <c r="Q3614" i="1"/>
  <c r="P3614" i="1"/>
  <c r="O3614" i="1"/>
  <c r="N3614" i="1"/>
  <c r="U3613" i="1"/>
  <c r="T3613" i="1"/>
  <c r="S3613" i="1"/>
  <c r="Q3613" i="1"/>
  <c r="P3613" i="1"/>
  <c r="O3613" i="1"/>
  <c r="N3613" i="1"/>
  <c r="U3612" i="1"/>
  <c r="T3612" i="1"/>
  <c r="S3612" i="1"/>
  <c r="Q3612" i="1"/>
  <c r="P3612" i="1"/>
  <c r="O3612" i="1"/>
  <c r="N3612" i="1"/>
  <c r="U3611" i="1"/>
  <c r="T3611" i="1"/>
  <c r="S3611" i="1"/>
  <c r="Q3611" i="1"/>
  <c r="P3611" i="1"/>
  <c r="O3611" i="1"/>
  <c r="N3611" i="1"/>
  <c r="U3610" i="1"/>
  <c r="T3610" i="1"/>
  <c r="S3610" i="1"/>
  <c r="Q3610" i="1"/>
  <c r="P3610" i="1"/>
  <c r="O3610" i="1"/>
  <c r="N3610" i="1"/>
  <c r="U3609" i="1"/>
  <c r="T3609" i="1"/>
  <c r="S3609" i="1"/>
  <c r="Q3609" i="1"/>
  <c r="P3609" i="1"/>
  <c r="O3609" i="1"/>
  <c r="N3609" i="1"/>
  <c r="U3608" i="1"/>
  <c r="T3608" i="1"/>
  <c r="S3608" i="1"/>
  <c r="Q3608" i="1"/>
  <c r="P3608" i="1"/>
  <c r="O3608" i="1"/>
  <c r="N3608" i="1"/>
  <c r="U3607" i="1"/>
  <c r="T3607" i="1"/>
  <c r="S3607" i="1"/>
  <c r="Q3607" i="1"/>
  <c r="P3607" i="1"/>
  <c r="O3607" i="1"/>
  <c r="N3607" i="1"/>
  <c r="U3606" i="1"/>
  <c r="T3606" i="1"/>
  <c r="S3606" i="1"/>
  <c r="Q3606" i="1"/>
  <c r="P3606" i="1"/>
  <c r="O3606" i="1"/>
  <c r="N3606" i="1"/>
  <c r="U3605" i="1"/>
  <c r="T3605" i="1"/>
  <c r="S3605" i="1"/>
  <c r="Q3605" i="1"/>
  <c r="P3605" i="1"/>
  <c r="O3605" i="1"/>
  <c r="N3605" i="1"/>
  <c r="U3604" i="1"/>
  <c r="T3604" i="1"/>
  <c r="S3604" i="1"/>
  <c r="Q3604" i="1"/>
  <c r="P3604" i="1"/>
  <c r="O3604" i="1"/>
  <c r="N3604" i="1"/>
  <c r="U3603" i="1"/>
  <c r="T3603" i="1"/>
  <c r="S3603" i="1"/>
  <c r="Q3603" i="1"/>
  <c r="P3603" i="1"/>
  <c r="O3603" i="1"/>
  <c r="N3603" i="1"/>
  <c r="U3602" i="1"/>
  <c r="T3602" i="1"/>
  <c r="S3602" i="1"/>
  <c r="Q3602" i="1"/>
  <c r="P3602" i="1"/>
  <c r="O3602" i="1"/>
  <c r="N3602" i="1"/>
  <c r="U3601" i="1"/>
  <c r="T3601" i="1"/>
  <c r="S3601" i="1"/>
  <c r="Q3601" i="1"/>
  <c r="P3601" i="1"/>
  <c r="O3601" i="1"/>
  <c r="N3601" i="1"/>
  <c r="U3600" i="1"/>
  <c r="T3600" i="1"/>
  <c r="S3600" i="1"/>
  <c r="Q3600" i="1"/>
  <c r="P3600" i="1"/>
  <c r="O3600" i="1"/>
  <c r="N3600" i="1"/>
  <c r="U3599" i="1"/>
  <c r="T3599" i="1"/>
  <c r="S3599" i="1"/>
  <c r="Q3599" i="1"/>
  <c r="P3599" i="1"/>
  <c r="O3599" i="1"/>
  <c r="N3599" i="1"/>
  <c r="U3598" i="1"/>
  <c r="T3598" i="1"/>
  <c r="S3598" i="1"/>
  <c r="Q3598" i="1"/>
  <c r="P3598" i="1"/>
  <c r="O3598" i="1"/>
  <c r="N3598" i="1"/>
  <c r="U3597" i="1"/>
  <c r="T3597" i="1"/>
  <c r="S3597" i="1"/>
  <c r="Q3597" i="1"/>
  <c r="P3597" i="1"/>
  <c r="O3597" i="1"/>
  <c r="N3597" i="1"/>
  <c r="U3596" i="1"/>
  <c r="T3596" i="1"/>
  <c r="S3596" i="1"/>
  <c r="Q3596" i="1"/>
  <c r="P3596" i="1"/>
  <c r="O3596" i="1"/>
  <c r="N3596" i="1"/>
  <c r="U3595" i="1"/>
  <c r="T3595" i="1"/>
  <c r="S3595" i="1"/>
  <c r="Q3595" i="1"/>
  <c r="P3595" i="1"/>
  <c r="O3595" i="1"/>
  <c r="N3595" i="1"/>
  <c r="U3594" i="1"/>
  <c r="T3594" i="1"/>
  <c r="S3594" i="1"/>
  <c r="Q3594" i="1"/>
  <c r="P3594" i="1"/>
  <c r="O3594" i="1"/>
  <c r="N3594" i="1"/>
  <c r="U3593" i="1"/>
  <c r="T3593" i="1"/>
  <c r="S3593" i="1"/>
  <c r="Q3593" i="1"/>
  <c r="P3593" i="1"/>
  <c r="O3593" i="1"/>
  <c r="N3593" i="1"/>
  <c r="U3592" i="1"/>
  <c r="T3592" i="1"/>
  <c r="S3592" i="1"/>
  <c r="Q3592" i="1"/>
  <c r="P3592" i="1"/>
  <c r="O3592" i="1"/>
  <c r="N3592" i="1"/>
  <c r="U3591" i="1"/>
  <c r="T3591" i="1"/>
  <c r="S3591" i="1"/>
  <c r="Q3591" i="1"/>
  <c r="P3591" i="1"/>
  <c r="O3591" i="1"/>
  <c r="N3591" i="1"/>
  <c r="U3590" i="1"/>
  <c r="T3590" i="1"/>
  <c r="S3590" i="1"/>
  <c r="Q3590" i="1"/>
  <c r="P3590" i="1"/>
  <c r="O3590" i="1"/>
  <c r="N3590" i="1"/>
  <c r="U3589" i="1"/>
  <c r="T3589" i="1"/>
  <c r="S3589" i="1"/>
  <c r="Q3589" i="1"/>
  <c r="P3589" i="1"/>
  <c r="O3589" i="1"/>
  <c r="N3589" i="1"/>
  <c r="U3588" i="1"/>
  <c r="T3588" i="1"/>
  <c r="S3588" i="1"/>
  <c r="Q3588" i="1"/>
  <c r="P3588" i="1"/>
  <c r="O3588" i="1"/>
  <c r="N3588" i="1"/>
  <c r="U3587" i="1"/>
  <c r="T3587" i="1"/>
  <c r="S3587" i="1"/>
  <c r="Q3587" i="1"/>
  <c r="P3587" i="1"/>
  <c r="O3587" i="1"/>
  <c r="N3587" i="1"/>
  <c r="U3586" i="1"/>
  <c r="T3586" i="1"/>
  <c r="S3586" i="1"/>
  <c r="Q3586" i="1"/>
  <c r="P3586" i="1"/>
  <c r="O3586" i="1"/>
  <c r="N3586" i="1"/>
  <c r="U3585" i="1"/>
  <c r="T3585" i="1"/>
  <c r="S3585" i="1"/>
  <c r="Q3585" i="1"/>
  <c r="P3585" i="1"/>
  <c r="O3585" i="1"/>
  <c r="N3585" i="1"/>
  <c r="U3584" i="1"/>
  <c r="T3584" i="1"/>
  <c r="S3584" i="1"/>
  <c r="Q3584" i="1"/>
  <c r="P3584" i="1"/>
  <c r="O3584" i="1"/>
  <c r="N3584" i="1"/>
  <c r="U3583" i="1"/>
  <c r="T3583" i="1"/>
  <c r="S3583" i="1"/>
  <c r="Q3583" i="1"/>
  <c r="P3583" i="1"/>
  <c r="O3583" i="1"/>
  <c r="N3583" i="1"/>
  <c r="U3582" i="1"/>
  <c r="T3582" i="1"/>
  <c r="S3582" i="1"/>
  <c r="Q3582" i="1"/>
  <c r="P3582" i="1"/>
  <c r="O3582" i="1"/>
  <c r="N3582" i="1"/>
  <c r="U3581" i="1"/>
  <c r="T3581" i="1"/>
  <c r="S3581" i="1"/>
  <c r="Q3581" i="1"/>
  <c r="P3581" i="1"/>
  <c r="O3581" i="1"/>
  <c r="N3581" i="1"/>
  <c r="U3580" i="1"/>
  <c r="T3580" i="1"/>
  <c r="S3580" i="1"/>
  <c r="Q3580" i="1"/>
  <c r="P3580" i="1"/>
  <c r="O3580" i="1"/>
  <c r="N3580" i="1"/>
  <c r="U3579" i="1"/>
  <c r="T3579" i="1"/>
  <c r="S3579" i="1"/>
  <c r="Q3579" i="1"/>
  <c r="P3579" i="1"/>
  <c r="O3579" i="1"/>
  <c r="N3579" i="1"/>
  <c r="U3578" i="1"/>
  <c r="T3578" i="1"/>
  <c r="S3578" i="1"/>
  <c r="Q3578" i="1"/>
  <c r="P3578" i="1"/>
  <c r="O3578" i="1"/>
  <c r="N3578" i="1"/>
  <c r="U3577" i="1"/>
  <c r="T3577" i="1"/>
  <c r="S3577" i="1"/>
  <c r="Q3577" i="1"/>
  <c r="P3577" i="1"/>
  <c r="O3577" i="1"/>
  <c r="N3577" i="1"/>
  <c r="U3576" i="1"/>
  <c r="T3576" i="1"/>
  <c r="S3576" i="1"/>
  <c r="Q3576" i="1"/>
  <c r="P3576" i="1"/>
  <c r="O3576" i="1"/>
  <c r="N3576" i="1"/>
  <c r="U3575" i="1"/>
  <c r="T3575" i="1"/>
  <c r="S3575" i="1"/>
  <c r="Q3575" i="1"/>
  <c r="P3575" i="1"/>
  <c r="O3575" i="1"/>
  <c r="N3575" i="1"/>
  <c r="U3574" i="1"/>
  <c r="T3574" i="1"/>
  <c r="S3574" i="1"/>
  <c r="Q3574" i="1"/>
  <c r="P3574" i="1"/>
  <c r="O3574" i="1"/>
  <c r="N3574" i="1"/>
  <c r="U3573" i="1"/>
  <c r="T3573" i="1"/>
  <c r="S3573" i="1"/>
  <c r="Q3573" i="1"/>
  <c r="P3573" i="1"/>
  <c r="O3573" i="1"/>
  <c r="N3573" i="1"/>
  <c r="U3572" i="1"/>
  <c r="T3572" i="1"/>
  <c r="S3572" i="1"/>
  <c r="Q3572" i="1"/>
  <c r="P3572" i="1"/>
  <c r="O3572" i="1"/>
  <c r="N3572" i="1"/>
  <c r="U3571" i="1"/>
  <c r="T3571" i="1"/>
  <c r="S3571" i="1"/>
  <c r="Q3571" i="1"/>
  <c r="P3571" i="1"/>
  <c r="O3571" i="1"/>
  <c r="N3571" i="1"/>
  <c r="U3570" i="1"/>
  <c r="T3570" i="1"/>
  <c r="S3570" i="1"/>
  <c r="Q3570" i="1"/>
  <c r="P3570" i="1"/>
  <c r="O3570" i="1"/>
  <c r="N3570" i="1"/>
  <c r="U3569" i="1"/>
  <c r="T3569" i="1"/>
  <c r="S3569" i="1"/>
  <c r="Q3569" i="1"/>
  <c r="P3569" i="1"/>
  <c r="O3569" i="1"/>
  <c r="N3569" i="1"/>
  <c r="U3568" i="1"/>
  <c r="T3568" i="1"/>
  <c r="S3568" i="1"/>
  <c r="Q3568" i="1"/>
  <c r="P3568" i="1"/>
  <c r="O3568" i="1"/>
  <c r="N3568" i="1"/>
  <c r="U3567" i="1"/>
  <c r="T3567" i="1"/>
  <c r="S3567" i="1"/>
  <c r="Q3567" i="1"/>
  <c r="P3567" i="1"/>
  <c r="O3567" i="1"/>
  <c r="N3567" i="1"/>
  <c r="U3566" i="1"/>
  <c r="T3566" i="1"/>
  <c r="S3566" i="1"/>
  <c r="Q3566" i="1"/>
  <c r="P3566" i="1"/>
  <c r="O3566" i="1"/>
  <c r="N3566" i="1"/>
  <c r="U3565" i="1"/>
  <c r="T3565" i="1"/>
  <c r="S3565" i="1"/>
  <c r="Q3565" i="1"/>
  <c r="P3565" i="1"/>
  <c r="O3565" i="1"/>
  <c r="N3565" i="1"/>
  <c r="U3564" i="1"/>
  <c r="T3564" i="1"/>
  <c r="S3564" i="1"/>
  <c r="Q3564" i="1"/>
  <c r="P3564" i="1"/>
  <c r="O3564" i="1"/>
  <c r="N3564" i="1"/>
  <c r="U3563" i="1"/>
  <c r="T3563" i="1"/>
  <c r="S3563" i="1"/>
  <c r="Q3563" i="1"/>
  <c r="P3563" i="1"/>
  <c r="O3563" i="1"/>
  <c r="N3563" i="1"/>
  <c r="U3562" i="1"/>
  <c r="T3562" i="1"/>
  <c r="S3562" i="1"/>
  <c r="Q3562" i="1"/>
  <c r="P3562" i="1"/>
  <c r="O3562" i="1"/>
  <c r="N3562" i="1"/>
  <c r="U3561" i="1"/>
  <c r="T3561" i="1"/>
  <c r="S3561" i="1"/>
  <c r="Q3561" i="1"/>
  <c r="P3561" i="1"/>
  <c r="O3561" i="1"/>
  <c r="N3561" i="1"/>
  <c r="U3560" i="1"/>
  <c r="T3560" i="1"/>
  <c r="S3560" i="1"/>
  <c r="Q3560" i="1"/>
  <c r="P3560" i="1"/>
  <c r="O3560" i="1"/>
  <c r="N3560" i="1"/>
  <c r="U3559" i="1"/>
  <c r="T3559" i="1"/>
  <c r="S3559" i="1"/>
  <c r="Q3559" i="1"/>
  <c r="P3559" i="1"/>
  <c r="O3559" i="1"/>
  <c r="N3559" i="1"/>
  <c r="U3558" i="1"/>
  <c r="T3558" i="1"/>
  <c r="S3558" i="1"/>
  <c r="Q3558" i="1"/>
  <c r="P3558" i="1"/>
  <c r="O3558" i="1"/>
  <c r="N3558" i="1"/>
  <c r="U3557" i="1"/>
  <c r="T3557" i="1"/>
  <c r="S3557" i="1"/>
  <c r="Q3557" i="1"/>
  <c r="P3557" i="1"/>
  <c r="O3557" i="1"/>
  <c r="N3557" i="1"/>
  <c r="U3556" i="1"/>
  <c r="T3556" i="1"/>
  <c r="S3556" i="1"/>
  <c r="Q3556" i="1"/>
  <c r="P3556" i="1"/>
  <c r="O3556" i="1"/>
  <c r="N3556" i="1"/>
  <c r="U3555" i="1"/>
  <c r="T3555" i="1"/>
  <c r="S3555" i="1"/>
  <c r="Q3555" i="1"/>
  <c r="P3555" i="1"/>
  <c r="O3555" i="1"/>
  <c r="N3555" i="1"/>
  <c r="U3554" i="1"/>
  <c r="T3554" i="1"/>
  <c r="S3554" i="1"/>
  <c r="Q3554" i="1"/>
  <c r="P3554" i="1"/>
  <c r="O3554" i="1"/>
  <c r="N3554" i="1"/>
  <c r="U3553" i="1"/>
  <c r="T3553" i="1"/>
  <c r="S3553" i="1"/>
  <c r="Q3553" i="1"/>
  <c r="P3553" i="1"/>
  <c r="O3553" i="1"/>
  <c r="N3553" i="1"/>
  <c r="U3552" i="1"/>
  <c r="T3552" i="1"/>
  <c r="S3552" i="1"/>
  <c r="Q3552" i="1"/>
  <c r="P3552" i="1"/>
  <c r="O3552" i="1"/>
  <c r="N3552" i="1"/>
  <c r="U3551" i="1"/>
  <c r="T3551" i="1"/>
  <c r="S3551" i="1"/>
  <c r="Q3551" i="1"/>
  <c r="P3551" i="1"/>
  <c r="O3551" i="1"/>
  <c r="N3551" i="1"/>
  <c r="U3550" i="1"/>
  <c r="T3550" i="1"/>
  <c r="S3550" i="1"/>
  <c r="Q3550" i="1"/>
  <c r="P3550" i="1"/>
  <c r="O3550" i="1"/>
  <c r="N3550" i="1"/>
  <c r="U3549" i="1"/>
  <c r="T3549" i="1"/>
  <c r="S3549" i="1"/>
  <c r="Q3549" i="1"/>
  <c r="P3549" i="1"/>
  <c r="O3549" i="1"/>
  <c r="N3549" i="1"/>
  <c r="U3548" i="1"/>
  <c r="T3548" i="1"/>
  <c r="S3548" i="1"/>
  <c r="Q3548" i="1"/>
  <c r="P3548" i="1"/>
  <c r="O3548" i="1"/>
  <c r="N3548" i="1"/>
  <c r="U3547" i="1"/>
  <c r="T3547" i="1"/>
  <c r="S3547" i="1"/>
  <c r="Q3547" i="1"/>
  <c r="P3547" i="1"/>
  <c r="O3547" i="1"/>
  <c r="N3547" i="1"/>
  <c r="U3546" i="1"/>
  <c r="T3546" i="1"/>
  <c r="S3546" i="1"/>
  <c r="Q3546" i="1"/>
  <c r="P3546" i="1"/>
  <c r="O3546" i="1"/>
  <c r="N3546" i="1"/>
  <c r="U3545" i="1"/>
  <c r="T3545" i="1"/>
  <c r="S3545" i="1"/>
  <c r="Q3545" i="1"/>
  <c r="P3545" i="1"/>
  <c r="O3545" i="1"/>
  <c r="N3545" i="1"/>
  <c r="U3544" i="1"/>
  <c r="T3544" i="1"/>
  <c r="S3544" i="1"/>
  <c r="Q3544" i="1"/>
  <c r="P3544" i="1"/>
  <c r="O3544" i="1"/>
  <c r="N3544" i="1"/>
  <c r="U3543" i="1"/>
  <c r="T3543" i="1"/>
  <c r="S3543" i="1"/>
  <c r="Q3543" i="1"/>
  <c r="P3543" i="1"/>
  <c r="O3543" i="1"/>
  <c r="N3543" i="1"/>
  <c r="U3542" i="1"/>
  <c r="T3542" i="1"/>
  <c r="S3542" i="1"/>
  <c r="Q3542" i="1"/>
  <c r="P3542" i="1"/>
  <c r="O3542" i="1"/>
  <c r="N3542" i="1"/>
  <c r="U3541" i="1"/>
  <c r="T3541" i="1"/>
  <c r="S3541" i="1"/>
  <c r="Q3541" i="1"/>
  <c r="P3541" i="1"/>
  <c r="O3541" i="1"/>
  <c r="N3541" i="1"/>
  <c r="U3540" i="1"/>
  <c r="T3540" i="1"/>
  <c r="S3540" i="1"/>
  <c r="Q3540" i="1"/>
  <c r="P3540" i="1"/>
  <c r="O3540" i="1"/>
  <c r="N3540" i="1"/>
  <c r="U3539" i="1"/>
  <c r="T3539" i="1"/>
  <c r="S3539" i="1"/>
  <c r="Q3539" i="1"/>
  <c r="P3539" i="1"/>
  <c r="O3539" i="1"/>
  <c r="N3539" i="1"/>
  <c r="U3538" i="1"/>
  <c r="T3538" i="1"/>
  <c r="S3538" i="1"/>
  <c r="Q3538" i="1"/>
  <c r="P3538" i="1"/>
  <c r="O3538" i="1"/>
  <c r="N3538" i="1"/>
  <c r="U3537" i="1"/>
  <c r="T3537" i="1"/>
  <c r="S3537" i="1"/>
  <c r="Q3537" i="1"/>
  <c r="P3537" i="1"/>
  <c r="O3537" i="1"/>
  <c r="N3537" i="1"/>
  <c r="U3536" i="1"/>
  <c r="T3536" i="1"/>
  <c r="S3536" i="1"/>
  <c r="Q3536" i="1"/>
  <c r="P3536" i="1"/>
  <c r="O3536" i="1"/>
  <c r="N3536" i="1"/>
  <c r="U3535" i="1"/>
  <c r="T3535" i="1"/>
  <c r="S3535" i="1"/>
  <c r="Q3535" i="1"/>
  <c r="P3535" i="1"/>
  <c r="O3535" i="1"/>
  <c r="N3535" i="1"/>
  <c r="U3534" i="1"/>
  <c r="T3534" i="1"/>
  <c r="S3534" i="1"/>
  <c r="Q3534" i="1"/>
  <c r="P3534" i="1"/>
  <c r="O3534" i="1"/>
  <c r="N3534" i="1"/>
  <c r="U3533" i="1"/>
  <c r="T3533" i="1"/>
  <c r="S3533" i="1"/>
  <c r="Q3533" i="1"/>
  <c r="P3533" i="1"/>
  <c r="O3533" i="1"/>
  <c r="N3533" i="1"/>
  <c r="U3532" i="1"/>
  <c r="T3532" i="1"/>
  <c r="S3532" i="1"/>
  <c r="Q3532" i="1"/>
  <c r="P3532" i="1"/>
  <c r="O3532" i="1"/>
  <c r="N3532" i="1"/>
  <c r="U3531" i="1"/>
  <c r="T3531" i="1"/>
  <c r="S3531" i="1"/>
  <c r="Q3531" i="1"/>
  <c r="P3531" i="1"/>
  <c r="O3531" i="1"/>
  <c r="N3531" i="1"/>
  <c r="U3530" i="1"/>
  <c r="T3530" i="1"/>
  <c r="S3530" i="1"/>
  <c r="Q3530" i="1"/>
  <c r="P3530" i="1"/>
  <c r="O3530" i="1"/>
  <c r="N3530" i="1"/>
  <c r="U3529" i="1"/>
  <c r="T3529" i="1"/>
  <c r="S3529" i="1"/>
  <c r="Q3529" i="1"/>
  <c r="P3529" i="1"/>
  <c r="O3529" i="1"/>
  <c r="N3529" i="1"/>
  <c r="U3528" i="1"/>
  <c r="T3528" i="1"/>
  <c r="S3528" i="1"/>
  <c r="Q3528" i="1"/>
  <c r="P3528" i="1"/>
  <c r="O3528" i="1"/>
  <c r="N3528" i="1"/>
  <c r="U3527" i="1"/>
  <c r="T3527" i="1"/>
  <c r="S3527" i="1"/>
  <c r="Q3527" i="1"/>
  <c r="P3527" i="1"/>
  <c r="O3527" i="1"/>
  <c r="N3527" i="1"/>
  <c r="U3526" i="1"/>
  <c r="T3526" i="1"/>
  <c r="S3526" i="1"/>
  <c r="Q3526" i="1"/>
  <c r="P3526" i="1"/>
  <c r="O3526" i="1"/>
  <c r="N3526" i="1"/>
  <c r="U3525" i="1"/>
  <c r="T3525" i="1"/>
  <c r="S3525" i="1"/>
  <c r="Q3525" i="1"/>
  <c r="P3525" i="1"/>
  <c r="O3525" i="1"/>
  <c r="N3525" i="1"/>
  <c r="U3524" i="1"/>
  <c r="T3524" i="1"/>
  <c r="S3524" i="1"/>
  <c r="Q3524" i="1"/>
  <c r="P3524" i="1"/>
  <c r="O3524" i="1"/>
  <c r="N3524" i="1"/>
  <c r="U3523" i="1"/>
  <c r="T3523" i="1"/>
  <c r="S3523" i="1"/>
  <c r="Q3523" i="1"/>
  <c r="P3523" i="1"/>
  <c r="O3523" i="1"/>
  <c r="N3523" i="1"/>
  <c r="U3522" i="1"/>
  <c r="T3522" i="1"/>
  <c r="S3522" i="1"/>
  <c r="Q3522" i="1"/>
  <c r="P3522" i="1"/>
  <c r="O3522" i="1"/>
  <c r="N3522" i="1"/>
  <c r="U3521" i="1"/>
  <c r="T3521" i="1"/>
  <c r="S3521" i="1"/>
  <c r="Q3521" i="1"/>
  <c r="P3521" i="1"/>
  <c r="O3521" i="1"/>
  <c r="N3521" i="1"/>
  <c r="U3520" i="1"/>
  <c r="T3520" i="1"/>
  <c r="S3520" i="1"/>
  <c r="Q3520" i="1"/>
  <c r="P3520" i="1"/>
  <c r="O3520" i="1"/>
  <c r="N3520" i="1"/>
  <c r="U3519" i="1"/>
  <c r="T3519" i="1"/>
  <c r="S3519" i="1"/>
  <c r="Q3519" i="1"/>
  <c r="P3519" i="1"/>
  <c r="O3519" i="1"/>
  <c r="N3519" i="1"/>
  <c r="U3518" i="1"/>
  <c r="T3518" i="1"/>
  <c r="S3518" i="1"/>
  <c r="Q3518" i="1"/>
  <c r="P3518" i="1"/>
  <c r="O3518" i="1"/>
  <c r="N3518" i="1"/>
  <c r="U3517" i="1"/>
  <c r="T3517" i="1"/>
  <c r="S3517" i="1"/>
  <c r="Q3517" i="1"/>
  <c r="P3517" i="1"/>
  <c r="O3517" i="1"/>
  <c r="N3517" i="1"/>
  <c r="U3516" i="1"/>
  <c r="T3516" i="1"/>
  <c r="S3516" i="1"/>
  <c r="Q3516" i="1"/>
  <c r="P3516" i="1"/>
  <c r="O3516" i="1"/>
  <c r="N3516" i="1"/>
  <c r="U3515" i="1"/>
  <c r="T3515" i="1"/>
  <c r="S3515" i="1"/>
  <c r="Q3515" i="1"/>
  <c r="P3515" i="1"/>
  <c r="O3515" i="1"/>
  <c r="N3515" i="1"/>
  <c r="U3514" i="1"/>
  <c r="T3514" i="1"/>
  <c r="S3514" i="1"/>
  <c r="Q3514" i="1"/>
  <c r="P3514" i="1"/>
  <c r="O3514" i="1"/>
  <c r="N3514" i="1"/>
  <c r="U3513" i="1"/>
  <c r="T3513" i="1"/>
  <c r="S3513" i="1"/>
  <c r="Q3513" i="1"/>
  <c r="P3513" i="1"/>
  <c r="O3513" i="1"/>
  <c r="N3513" i="1"/>
  <c r="U3512" i="1"/>
  <c r="T3512" i="1"/>
  <c r="S3512" i="1"/>
  <c r="Q3512" i="1"/>
  <c r="P3512" i="1"/>
  <c r="O3512" i="1"/>
  <c r="N3512" i="1"/>
  <c r="U3511" i="1"/>
  <c r="T3511" i="1"/>
  <c r="S3511" i="1"/>
  <c r="Q3511" i="1"/>
  <c r="P3511" i="1"/>
  <c r="O3511" i="1"/>
  <c r="N3511" i="1"/>
  <c r="U3510" i="1"/>
  <c r="T3510" i="1"/>
  <c r="S3510" i="1"/>
  <c r="Q3510" i="1"/>
  <c r="P3510" i="1"/>
  <c r="O3510" i="1"/>
  <c r="N3510" i="1"/>
  <c r="U3509" i="1"/>
  <c r="T3509" i="1"/>
  <c r="S3509" i="1"/>
  <c r="Q3509" i="1"/>
  <c r="P3509" i="1"/>
  <c r="O3509" i="1"/>
  <c r="N3509" i="1"/>
  <c r="U3508" i="1"/>
  <c r="T3508" i="1"/>
  <c r="S3508" i="1"/>
  <c r="Q3508" i="1"/>
  <c r="P3508" i="1"/>
  <c r="O3508" i="1"/>
  <c r="N3508" i="1"/>
  <c r="U3507" i="1"/>
  <c r="T3507" i="1"/>
  <c r="S3507" i="1"/>
  <c r="Q3507" i="1"/>
  <c r="P3507" i="1"/>
  <c r="O3507" i="1"/>
  <c r="N3507" i="1"/>
  <c r="U3506" i="1"/>
  <c r="T3506" i="1"/>
  <c r="S3506" i="1"/>
  <c r="Q3506" i="1"/>
  <c r="P3506" i="1"/>
  <c r="O3506" i="1"/>
  <c r="N3506" i="1"/>
  <c r="U3505" i="1"/>
  <c r="T3505" i="1"/>
  <c r="S3505" i="1"/>
  <c r="Q3505" i="1"/>
  <c r="P3505" i="1"/>
  <c r="O3505" i="1"/>
  <c r="N3505" i="1"/>
  <c r="U3504" i="1"/>
  <c r="T3504" i="1"/>
  <c r="S3504" i="1"/>
  <c r="Q3504" i="1"/>
  <c r="P3504" i="1"/>
  <c r="O3504" i="1"/>
  <c r="N3504" i="1"/>
  <c r="U3503" i="1"/>
  <c r="T3503" i="1"/>
  <c r="S3503" i="1"/>
  <c r="Q3503" i="1"/>
  <c r="P3503" i="1"/>
  <c r="O3503" i="1"/>
  <c r="N3503" i="1"/>
  <c r="U3502" i="1"/>
  <c r="T3502" i="1"/>
  <c r="S3502" i="1"/>
  <c r="Q3502" i="1"/>
  <c r="P3502" i="1"/>
  <c r="O3502" i="1"/>
  <c r="N3502" i="1"/>
  <c r="U3501" i="1"/>
  <c r="T3501" i="1"/>
  <c r="S3501" i="1"/>
  <c r="Q3501" i="1"/>
  <c r="P3501" i="1"/>
  <c r="O3501" i="1"/>
  <c r="N3501" i="1"/>
  <c r="U3500" i="1"/>
  <c r="T3500" i="1"/>
  <c r="S3500" i="1"/>
  <c r="Q3500" i="1"/>
  <c r="P3500" i="1"/>
  <c r="O3500" i="1"/>
  <c r="N3500" i="1"/>
  <c r="U3499" i="1"/>
  <c r="T3499" i="1"/>
  <c r="S3499" i="1"/>
  <c r="Q3499" i="1"/>
  <c r="P3499" i="1"/>
  <c r="O3499" i="1"/>
  <c r="N3499" i="1"/>
  <c r="U3498" i="1"/>
  <c r="T3498" i="1"/>
  <c r="S3498" i="1"/>
  <c r="Q3498" i="1"/>
  <c r="P3498" i="1"/>
  <c r="O3498" i="1"/>
  <c r="N3498" i="1"/>
  <c r="U3497" i="1"/>
  <c r="T3497" i="1"/>
  <c r="S3497" i="1"/>
  <c r="Q3497" i="1"/>
  <c r="P3497" i="1"/>
  <c r="O3497" i="1"/>
  <c r="N3497" i="1"/>
  <c r="U3496" i="1"/>
  <c r="T3496" i="1"/>
  <c r="S3496" i="1"/>
  <c r="Q3496" i="1"/>
  <c r="P3496" i="1"/>
  <c r="O3496" i="1"/>
  <c r="N3496" i="1"/>
  <c r="U3495" i="1"/>
  <c r="T3495" i="1"/>
  <c r="S3495" i="1"/>
  <c r="Q3495" i="1"/>
  <c r="P3495" i="1"/>
  <c r="O3495" i="1"/>
  <c r="N3495" i="1"/>
  <c r="U3494" i="1"/>
  <c r="T3494" i="1"/>
  <c r="S3494" i="1"/>
  <c r="Q3494" i="1"/>
  <c r="P3494" i="1"/>
  <c r="O3494" i="1"/>
  <c r="N3494" i="1"/>
  <c r="U3493" i="1"/>
  <c r="T3493" i="1"/>
  <c r="S3493" i="1"/>
  <c r="Q3493" i="1"/>
  <c r="P3493" i="1"/>
  <c r="O3493" i="1"/>
  <c r="N3493" i="1"/>
  <c r="U3492" i="1"/>
  <c r="T3492" i="1"/>
  <c r="S3492" i="1"/>
  <c r="Q3492" i="1"/>
  <c r="P3492" i="1"/>
  <c r="O3492" i="1"/>
  <c r="N3492" i="1"/>
  <c r="U3491" i="1"/>
  <c r="T3491" i="1"/>
  <c r="S3491" i="1"/>
  <c r="Q3491" i="1"/>
  <c r="P3491" i="1"/>
  <c r="O3491" i="1"/>
  <c r="N3491" i="1"/>
  <c r="U3490" i="1"/>
  <c r="T3490" i="1"/>
  <c r="S3490" i="1"/>
  <c r="Q3490" i="1"/>
  <c r="P3490" i="1"/>
  <c r="O3490" i="1"/>
  <c r="N3490" i="1"/>
  <c r="U3489" i="1"/>
  <c r="T3489" i="1"/>
  <c r="S3489" i="1"/>
  <c r="Q3489" i="1"/>
  <c r="P3489" i="1"/>
  <c r="O3489" i="1"/>
  <c r="N3489" i="1"/>
  <c r="U3488" i="1"/>
  <c r="T3488" i="1"/>
  <c r="S3488" i="1"/>
  <c r="Q3488" i="1"/>
  <c r="P3488" i="1"/>
  <c r="O3488" i="1"/>
  <c r="N3488" i="1"/>
  <c r="U3487" i="1"/>
  <c r="T3487" i="1"/>
  <c r="S3487" i="1"/>
  <c r="Q3487" i="1"/>
  <c r="P3487" i="1"/>
  <c r="O3487" i="1"/>
  <c r="N3487" i="1"/>
  <c r="U3486" i="1"/>
  <c r="T3486" i="1"/>
  <c r="S3486" i="1"/>
  <c r="Q3486" i="1"/>
  <c r="P3486" i="1"/>
  <c r="O3486" i="1"/>
  <c r="N3486" i="1"/>
  <c r="U3485" i="1"/>
  <c r="T3485" i="1"/>
  <c r="S3485" i="1"/>
  <c r="Q3485" i="1"/>
  <c r="P3485" i="1"/>
  <c r="O3485" i="1"/>
  <c r="N3485" i="1"/>
  <c r="U3484" i="1"/>
  <c r="T3484" i="1"/>
  <c r="S3484" i="1"/>
  <c r="Q3484" i="1"/>
  <c r="P3484" i="1"/>
  <c r="O3484" i="1"/>
  <c r="N3484" i="1"/>
  <c r="U3483" i="1"/>
  <c r="T3483" i="1"/>
  <c r="S3483" i="1"/>
  <c r="Q3483" i="1"/>
  <c r="P3483" i="1"/>
  <c r="O3483" i="1"/>
  <c r="N3483" i="1"/>
  <c r="U3482" i="1"/>
  <c r="T3482" i="1"/>
  <c r="S3482" i="1"/>
  <c r="Q3482" i="1"/>
  <c r="P3482" i="1"/>
  <c r="O3482" i="1"/>
  <c r="N3482" i="1"/>
  <c r="U3481" i="1"/>
  <c r="T3481" i="1"/>
  <c r="S3481" i="1"/>
  <c r="Q3481" i="1"/>
  <c r="P3481" i="1"/>
  <c r="O3481" i="1"/>
  <c r="N3481" i="1"/>
  <c r="U3480" i="1"/>
  <c r="T3480" i="1"/>
  <c r="S3480" i="1"/>
  <c r="Q3480" i="1"/>
  <c r="P3480" i="1"/>
  <c r="O3480" i="1"/>
  <c r="N3480" i="1"/>
  <c r="U3479" i="1"/>
  <c r="T3479" i="1"/>
  <c r="S3479" i="1"/>
  <c r="Q3479" i="1"/>
  <c r="P3479" i="1"/>
  <c r="O3479" i="1"/>
  <c r="N3479" i="1"/>
  <c r="U3478" i="1"/>
  <c r="T3478" i="1"/>
  <c r="S3478" i="1"/>
  <c r="Q3478" i="1"/>
  <c r="P3478" i="1"/>
  <c r="O3478" i="1"/>
  <c r="N3478" i="1"/>
  <c r="U3477" i="1"/>
  <c r="T3477" i="1"/>
  <c r="S3477" i="1"/>
  <c r="Q3477" i="1"/>
  <c r="P3477" i="1"/>
  <c r="O3477" i="1"/>
  <c r="N3477" i="1"/>
  <c r="U3476" i="1"/>
  <c r="T3476" i="1"/>
  <c r="S3476" i="1"/>
  <c r="Q3476" i="1"/>
  <c r="P3476" i="1"/>
  <c r="O3476" i="1"/>
  <c r="N3476" i="1"/>
  <c r="U3475" i="1"/>
  <c r="T3475" i="1"/>
  <c r="S3475" i="1"/>
  <c r="Q3475" i="1"/>
  <c r="P3475" i="1"/>
  <c r="O3475" i="1"/>
  <c r="N3475" i="1"/>
  <c r="U3474" i="1"/>
  <c r="T3474" i="1"/>
  <c r="S3474" i="1"/>
  <c r="Q3474" i="1"/>
  <c r="P3474" i="1"/>
  <c r="O3474" i="1"/>
  <c r="N3474" i="1"/>
  <c r="U3473" i="1"/>
  <c r="T3473" i="1"/>
  <c r="S3473" i="1"/>
  <c r="Q3473" i="1"/>
  <c r="P3473" i="1"/>
  <c r="O3473" i="1"/>
  <c r="N3473" i="1"/>
  <c r="U3472" i="1"/>
  <c r="T3472" i="1"/>
  <c r="S3472" i="1"/>
  <c r="Q3472" i="1"/>
  <c r="P3472" i="1"/>
  <c r="O3472" i="1"/>
  <c r="N3472" i="1"/>
  <c r="U3471" i="1"/>
  <c r="T3471" i="1"/>
  <c r="S3471" i="1"/>
  <c r="Q3471" i="1"/>
  <c r="P3471" i="1"/>
  <c r="O3471" i="1"/>
  <c r="N3471" i="1"/>
  <c r="U3470" i="1"/>
  <c r="T3470" i="1"/>
  <c r="S3470" i="1"/>
  <c r="Q3470" i="1"/>
  <c r="P3470" i="1"/>
  <c r="O3470" i="1"/>
  <c r="N3470" i="1"/>
  <c r="U3469" i="1"/>
  <c r="T3469" i="1"/>
  <c r="S3469" i="1"/>
  <c r="Q3469" i="1"/>
  <c r="P3469" i="1"/>
  <c r="O3469" i="1"/>
  <c r="N3469" i="1"/>
  <c r="U3468" i="1"/>
  <c r="T3468" i="1"/>
  <c r="S3468" i="1"/>
  <c r="Q3468" i="1"/>
  <c r="P3468" i="1"/>
  <c r="O3468" i="1"/>
  <c r="N3468" i="1"/>
  <c r="U3467" i="1"/>
  <c r="T3467" i="1"/>
  <c r="S3467" i="1"/>
  <c r="Q3467" i="1"/>
  <c r="P3467" i="1"/>
  <c r="O3467" i="1"/>
  <c r="N3467" i="1"/>
  <c r="U3466" i="1"/>
  <c r="T3466" i="1"/>
  <c r="S3466" i="1"/>
  <c r="Q3466" i="1"/>
  <c r="P3466" i="1"/>
  <c r="O3466" i="1"/>
  <c r="N3466" i="1"/>
  <c r="U3465" i="1"/>
  <c r="T3465" i="1"/>
  <c r="S3465" i="1"/>
  <c r="Q3465" i="1"/>
  <c r="P3465" i="1"/>
  <c r="O3465" i="1"/>
  <c r="N3465" i="1"/>
  <c r="U3464" i="1"/>
  <c r="T3464" i="1"/>
  <c r="S3464" i="1"/>
  <c r="Q3464" i="1"/>
  <c r="P3464" i="1"/>
  <c r="O3464" i="1"/>
  <c r="N3464" i="1"/>
  <c r="U3463" i="1"/>
  <c r="T3463" i="1"/>
  <c r="S3463" i="1"/>
  <c r="Q3463" i="1"/>
  <c r="P3463" i="1"/>
  <c r="O3463" i="1"/>
  <c r="N3463" i="1"/>
  <c r="U3462" i="1"/>
  <c r="T3462" i="1"/>
  <c r="S3462" i="1"/>
  <c r="Q3462" i="1"/>
  <c r="P3462" i="1"/>
  <c r="O3462" i="1"/>
  <c r="N3462" i="1"/>
  <c r="U3461" i="1"/>
  <c r="T3461" i="1"/>
  <c r="S3461" i="1"/>
  <c r="Q3461" i="1"/>
  <c r="P3461" i="1"/>
  <c r="O3461" i="1"/>
  <c r="N3461" i="1"/>
  <c r="U3460" i="1"/>
  <c r="T3460" i="1"/>
  <c r="S3460" i="1"/>
  <c r="Q3460" i="1"/>
  <c r="P3460" i="1"/>
  <c r="O3460" i="1"/>
  <c r="N3460" i="1"/>
  <c r="U3459" i="1"/>
  <c r="T3459" i="1"/>
  <c r="S3459" i="1"/>
  <c r="Q3459" i="1"/>
  <c r="P3459" i="1"/>
  <c r="O3459" i="1"/>
  <c r="N3459" i="1"/>
  <c r="U3458" i="1"/>
  <c r="T3458" i="1"/>
  <c r="S3458" i="1"/>
  <c r="Q3458" i="1"/>
  <c r="P3458" i="1"/>
  <c r="O3458" i="1"/>
  <c r="N3458" i="1"/>
  <c r="U3457" i="1"/>
  <c r="T3457" i="1"/>
  <c r="S3457" i="1"/>
  <c r="Q3457" i="1"/>
  <c r="P3457" i="1"/>
  <c r="O3457" i="1"/>
  <c r="N3457" i="1"/>
  <c r="U3456" i="1"/>
  <c r="T3456" i="1"/>
  <c r="S3456" i="1"/>
  <c r="Q3456" i="1"/>
  <c r="P3456" i="1"/>
  <c r="O3456" i="1"/>
  <c r="N3456" i="1"/>
  <c r="U3455" i="1"/>
  <c r="T3455" i="1"/>
  <c r="S3455" i="1"/>
  <c r="Q3455" i="1"/>
  <c r="P3455" i="1"/>
  <c r="O3455" i="1"/>
  <c r="N3455" i="1"/>
  <c r="U3454" i="1"/>
  <c r="T3454" i="1"/>
  <c r="S3454" i="1"/>
  <c r="Q3454" i="1"/>
  <c r="P3454" i="1"/>
  <c r="O3454" i="1"/>
  <c r="N3454" i="1"/>
  <c r="U3453" i="1"/>
  <c r="T3453" i="1"/>
  <c r="S3453" i="1"/>
  <c r="Q3453" i="1"/>
  <c r="P3453" i="1"/>
  <c r="O3453" i="1"/>
  <c r="N3453" i="1"/>
  <c r="U3452" i="1"/>
  <c r="T3452" i="1"/>
  <c r="S3452" i="1"/>
  <c r="Q3452" i="1"/>
  <c r="P3452" i="1"/>
  <c r="O3452" i="1"/>
  <c r="N3452" i="1"/>
  <c r="U3451" i="1"/>
  <c r="T3451" i="1"/>
  <c r="S3451" i="1"/>
  <c r="Q3451" i="1"/>
  <c r="P3451" i="1"/>
  <c r="O3451" i="1"/>
  <c r="N3451" i="1"/>
  <c r="U3450" i="1"/>
  <c r="T3450" i="1"/>
  <c r="S3450" i="1"/>
  <c r="Q3450" i="1"/>
  <c r="P3450" i="1"/>
  <c r="O3450" i="1"/>
  <c r="N3450" i="1"/>
  <c r="U3449" i="1"/>
  <c r="T3449" i="1"/>
  <c r="S3449" i="1"/>
  <c r="Q3449" i="1"/>
  <c r="P3449" i="1"/>
  <c r="O3449" i="1"/>
  <c r="N3449" i="1"/>
  <c r="U3448" i="1"/>
  <c r="T3448" i="1"/>
  <c r="S3448" i="1"/>
  <c r="Q3448" i="1"/>
  <c r="P3448" i="1"/>
  <c r="O3448" i="1"/>
  <c r="N3448" i="1"/>
  <c r="U3447" i="1"/>
  <c r="T3447" i="1"/>
  <c r="S3447" i="1"/>
  <c r="Q3447" i="1"/>
  <c r="P3447" i="1"/>
  <c r="O3447" i="1"/>
  <c r="N3447" i="1"/>
  <c r="U3446" i="1"/>
  <c r="T3446" i="1"/>
  <c r="S3446" i="1"/>
  <c r="Q3446" i="1"/>
  <c r="P3446" i="1"/>
  <c r="O3446" i="1"/>
  <c r="N3446" i="1"/>
  <c r="U3445" i="1"/>
  <c r="T3445" i="1"/>
  <c r="S3445" i="1"/>
  <c r="Q3445" i="1"/>
  <c r="P3445" i="1"/>
  <c r="O3445" i="1"/>
  <c r="N3445" i="1"/>
  <c r="U3444" i="1"/>
  <c r="T3444" i="1"/>
  <c r="S3444" i="1"/>
  <c r="Q3444" i="1"/>
  <c r="P3444" i="1"/>
  <c r="O3444" i="1"/>
  <c r="N3444" i="1"/>
  <c r="U3443" i="1"/>
  <c r="T3443" i="1"/>
  <c r="S3443" i="1"/>
  <c r="Q3443" i="1"/>
  <c r="P3443" i="1"/>
  <c r="O3443" i="1"/>
  <c r="N3443" i="1"/>
  <c r="U3442" i="1"/>
  <c r="T3442" i="1"/>
  <c r="S3442" i="1"/>
  <c r="Q3442" i="1"/>
  <c r="P3442" i="1"/>
  <c r="O3442" i="1"/>
  <c r="N3442" i="1"/>
  <c r="U3441" i="1"/>
  <c r="T3441" i="1"/>
  <c r="S3441" i="1"/>
  <c r="Q3441" i="1"/>
  <c r="P3441" i="1"/>
  <c r="O3441" i="1"/>
  <c r="N3441" i="1"/>
  <c r="U3440" i="1"/>
  <c r="T3440" i="1"/>
  <c r="S3440" i="1"/>
  <c r="Q3440" i="1"/>
  <c r="P3440" i="1"/>
  <c r="O3440" i="1"/>
  <c r="N3440" i="1"/>
  <c r="U3439" i="1"/>
  <c r="T3439" i="1"/>
  <c r="S3439" i="1"/>
  <c r="Q3439" i="1"/>
  <c r="P3439" i="1"/>
  <c r="O3439" i="1"/>
  <c r="N3439" i="1"/>
  <c r="U3438" i="1"/>
  <c r="T3438" i="1"/>
  <c r="S3438" i="1"/>
  <c r="Q3438" i="1"/>
  <c r="P3438" i="1"/>
  <c r="O3438" i="1"/>
  <c r="N3438" i="1"/>
  <c r="U3437" i="1"/>
  <c r="T3437" i="1"/>
  <c r="S3437" i="1"/>
  <c r="Q3437" i="1"/>
  <c r="P3437" i="1"/>
  <c r="O3437" i="1"/>
  <c r="N3437" i="1"/>
  <c r="U3436" i="1"/>
  <c r="T3436" i="1"/>
  <c r="S3436" i="1"/>
  <c r="Q3436" i="1"/>
  <c r="P3436" i="1"/>
  <c r="O3436" i="1"/>
  <c r="N3436" i="1"/>
  <c r="U3435" i="1"/>
  <c r="T3435" i="1"/>
  <c r="S3435" i="1"/>
  <c r="Q3435" i="1"/>
  <c r="P3435" i="1"/>
  <c r="O3435" i="1"/>
  <c r="N3435" i="1"/>
  <c r="U3434" i="1"/>
  <c r="T3434" i="1"/>
  <c r="S3434" i="1"/>
  <c r="Q3434" i="1"/>
  <c r="P3434" i="1"/>
  <c r="O3434" i="1"/>
  <c r="N3434" i="1"/>
  <c r="U3433" i="1"/>
  <c r="T3433" i="1"/>
  <c r="S3433" i="1"/>
  <c r="Q3433" i="1"/>
  <c r="P3433" i="1"/>
  <c r="O3433" i="1"/>
  <c r="N3433" i="1"/>
  <c r="U3432" i="1"/>
  <c r="T3432" i="1"/>
  <c r="S3432" i="1"/>
  <c r="Q3432" i="1"/>
  <c r="P3432" i="1"/>
  <c r="O3432" i="1"/>
  <c r="N3432" i="1"/>
  <c r="U3431" i="1"/>
  <c r="T3431" i="1"/>
  <c r="S3431" i="1"/>
  <c r="Q3431" i="1"/>
  <c r="P3431" i="1"/>
  <c r="O3431" i="1"/>
  <c r="N3431" i="1"/>
  <c r="U3430" i="1"/>
  <c r="T3430" i="1"/>
  <c r="S3430" i="1"/>
  <c r="Q3430" i="1"/>
  <c r="P3430" i="1"/>
  <c r="O3430" i="1"/>
  <c r="N3430" i="1"/>
  <c r="U3429" i="1"/>
  <c r="T3429" i="1"/>
  <c r="S3429" i="1"/>
  <c r="Q3429" i="1"/>
  <c r="P3429" i="1"/>
  <c r="O3429" i="1"/>
  <c r="N3429" i="1"/>
  <c r="U3428" i="1"/>
  <c r="T3428" i="1"/>
  <c r="S3428" i="1"/>
  <c r="Q3428" i="1"/>
  <c r="P3428" i="1"/>
  <c r="O3428" i="1"/>
  <c r="N3428" i="1"/>
  <c r="U3427" i="1"/>
  <c r="T3427" i="1"/>
  <c r="S3427" i="1"/>
  <c r="Q3427" i="1"/>
  <c r="P3427" i="1"/>
  <c r="O3427" i="1"/>
  <c r="N3427" i="1"/>
  <c r="U3426" i="1"/>
  <c r="T3426" i="1"/>
  <c r="S3426" i="1"/>
  <c r="Q3426" i="1"/>
  <c r="P3426" i="1"/>
  <c r="O3426" i="1"/>
  <c r="N3426" i="1"/>
  <c r="U3425" i="1"/>
  <c r="T3425" i="1"/>
  <c r="S3425" i="1"/>
  <c r="Q3425" i="1"/>
  <c r="P3425" i="1"/>
  <c r="O3425" i="1"/>
  <c r="N3425" i="1"/>
  <c r="U3424" i="1"/>
  <c r="T3424" i="1"/>
  <c r="S3424" i="1"/>
  <c r="Q3424" i="1"/>
  <c r="P3424" i="1"/>
  <c r="O3424" i="1"/>
  <c r="N3424" i="1"/>
  <c r="U3423" i="1"/>
  <c r="T3423" i="1"/>
  <c r="S3423" i="1"/>
  <c r="Q3423" i="1"/>
  <c r="P3423" i="1"/>
  <c r="O3423" i="1"/>
  <c r="N3423" i="1"/>
  <c r="U3422" i="1"/>
  <c r="T3422" i="1"/>
  <c r="S3422" i="1"/>
  <c r="Q3422" i="1"/>
  <c r="P3422" i="1"/>
  <c r="O3422" i="1"/>
  <c r="N3422" i="1"/>
  <c r="U3421" i="1"/>
  <c r="T3421" i="1"/>
  <c r="S3421" i="1"/>
  <c r="Q3421" i="1"/>
  <c r="P3421" i="1"/>
  <c r="O3421" i="1"/>
  <c r="N3421" i="1"/>
  <c r="U3420" i="1"/>
  <c r="T3420" i="1"/>
  <c r="S3420" i="1"/>
  <c r="Q3420" i="1"/>
  <c r="P3420" i="1"/>
  <c r="O3420" i="1"/>
  <c r="N3420" i="1"/>
  <c r="U3419" i="1"/>
  <c r="T3419" i="1"/>
  <c r="S3419" i="1"/>
  <c r="Q3419" i="1"/>
  <c r="P3419" i="1"/>
  <c r="O3419" i="1"/>
  <c r="N3419" i="1"/>
  <c r="U3418" i="1"/>
  <c r="T3418" i="1"/>
  <c r="S3418" i="1"/>
  <c r="Q3418" i="1"/>
  <c r="P3418" i="1"/>
  <c r="O3418" i="1"/>
  <c r="N3418" i="1"/>
  <c r="U3417" i="1"/>
  <c r="T3417" i="1"/>
  <c r="S3417" i="1"/>
  <c r="Q3417" i="1"/>
  <c r="P3417" i="1"/>
  <c r="O3417" i="1"/>
  <c r="N3417" i="1"/>
  <c r="U3416" i="1"/>
  <c r="T3416" i="1"/>
  <c r="S3416" i="1"/>
  <c r="Q3416" i="1"/>
  <c r="P3416" i="1"/>
  <c r="O3416" i="1"/>
  <c r="N3416" i="1"/>
  <c r="U3415" i="1"/>
  <c r="T3415" i="1"/>
  <c r="S3415" i="1"/>
  <c r="Q3415" i="1"/>
  <c r="P3415" i="1"/>
  <c r="O3415" i="1"/>
  <c r="N3415" i="1"/>
  <c r="U3414" i="1"/>
  <c r="T3414" i="1"/>
  <c r="S3414" i="1"/>
  <c r="Q3414" i="1"/>
  <c r="P3414" i="1"/>
  <c r="O3414" i="1"/>
  <c r="N3414" i="1"/>
  <c r="U3413" i="1"/>
  <c r="T3413" i="1"/>
  <c r="S3413" i="1"/>
  <c r="Q3413" i="1"/>
  <c r="P3413" i="1"/>
  <c r="O3413" i="1"/>
  <c r="N3413" i="1"/>
  <c r="U3412" i="1"/>
  <c r="T3412" i="1"/>
  <c r="S3412" i="1"/>
  <c r="Q3412" i="1"/>
  <c r="P3412" i="1"/>
  <c r="O3412" i="1"/>
  <c r="N3412" i="1"/>
  <c r="U3411" i="1"/>
  <c r="T3411" i="1"/>
  <c r="S3411" i="1"/>
  <c r="Q3411" i="1"/>
  <c r="P3411" i="1"/>
  <c r="O3411" i="1"/>
  <c r="N3411" i="1"/>
  <c r="U3410" i="1"/>
  <c r="T3410" i="1"/>
  <c r="S3410" i="1"/>
  <c r="Q3410" i="1"/>
  <c r="P3410" i="1"/>
  <c r="O3410" i="1"/>
  <c r="N3410" i="1"/>
  <c r="U3409" i="1"/>
  <c r="T3409" i="1"/>
  <c r="S3409" i="1"/>
  <c r="Q3409" i="1"/>
  <c r="P3409" i="1"/>
  <c r="O3409" i="1"/>
  <c r="N3409" i="1"/>
  <c r="U3408" i="1"/>
  <c r="T3408" i="1"/>
  <c r="S3408" i="1"/>
  <c r="Q3408" i="1"/>
  <c r="P3408" i="1"/>
  <c r="O3408" i="1"/>
  <c r="N3408" i="1"/>
  <c r="U3407" i="1"/>
  <c r="T3407" i="1"/>
  <c r="S3407" i="1"/>
  <c r="Q3407" i="1"/>
  <c r="P3407" i="1"/>
  <c r="O3407" i="1"/>
  <c r="N3407" i="1"/>
  <c r="U3406" i="1"/>
  <c r="T3406" i="1"/>
  <c r="S3406" i="1"/>
  <c r="Q3406" i="1"/>
  <c r="P3406" i="1"/>
  <c r="O3406" i="1"/>
  <c r="N3406" i="1"/>
  <c r="U3405" i="1"/>
  <c r="T3405" i="1"/>
  <c r="S3405" i="1"/>
  <c r="Q3405" i="1"/>
  <c r="P3405" i="1"/>
  <c r="O3405" i="1"/>
  <c r="N3405" i="1"/>
  <c r="U3404" i="1"/>
  <c r="T3404" i="1"/>
  <c r="S3404" i="1"/>
  <c r="Q3404" i="1"/>
  <c r="P3404" i="1"/>
  <c r="O3404" i="1"/>
  <c r="N3404" i="1"/>
  <c r="U3403" i="1"/>
  <c r="T3403" i="1"/>
  <c r="S3403" i="1"/>
  <c r="Q3403" i="1"/>
  <c r="P3403" i="1"/>
  <c r="O3403" i="1"/>
  <c r="N3403" i="1"/>
  <c r="U3402" i="1"/>
  <c r="T3402" i="1"/>
  <c r="S3402" i="1"/>
  <c r="Q3402" i="1"/>
  <c r="P3402" i="1"/>
  <c r="O3402" i="1"/>
  <c r="N3402" i="1"/>
  <c r="U3401" i="1"/>
  <c r="T3401" i="1"/>
  <c r="S3401" i="1"/>
  <c r="Q3401" i="1"/>
  <c r="P3401" i="1"/>
  <c r="O3401" i="1"/>
  <c r="N3401" i="1"/>
  <c r="U3400" i="1"/>
  <c r="T3400" i="1"/>
  <c r="S3400" i="1"/>
  <c r="Q3400" i="1"/>
  <c r="P3400" i="1"/>
  <c r="O3400" i="1"/>
  <c r="N3400" i="1"/>
  <c r="U3399" i="1"/>
  <c r="T3399" i="1"/>
  <c r="S3399" i="1"/>
  <c r="Q3399" i="1"/>
  <c r="P3399" i="1"/>
  <c r="O3399" i="1"/>
  <c r="N3399" i="1"/>
  <c r="U3398" i="1"/>
  <c r="T3398" i="1"/>
  <c r="S3398" i="1"/>
  <c r="Q3398" i="1"/>
  <c r="P3398" i="1"/>
  <c r="O3398" i="1"/>
  <c r="N3398" i="1"/>
  <c r="U3397" i="1"/>
  <c r="T3397" i="1"/>
  <c r="S3397" i="1"/>
  <c r="Q3397" i="1"/>
  <c r="P3397" i="1"/>
  <c r="O3397" i="1"/>
  <c r="N3397" i="1"/>
  <c r="U3396" i="1"/>
  <c r="T3396" i="1"/>
  <c r="S3396" i="1"/>
  <c r="Q3396" i="1"/>
  <c r="P3396" i="1"/>
  <c r="O3396" i="1"/>
  <c r="N3396" i="1"/>
  <c r="U3395" i="1"/>
  <c r="T3395" i="1"/>
  <c r="S3395" i="1"/>
  <c r="Q3395" i="1"/>
  <c r="P3395" i="1"/>
  <c r="O3395" i="1"/>
  <c r="N3395" i="1"/>
  <c r="U3394" i="1"/>
  <c r="T3394" i="1"/>
  <c r="S3394" i="1"/>
  <c r="Q3394" i="1"/>
  <c r="P3394" i="1"/>
  <c r="O3394" i="1"/>
  <c r="N3394" i="1"/>
  <c r="U3393" i="1"/>
  <c r="T3393" i="1"/>
  <c r="S3393" i="1"/>
  <c r="Q3393" i="1"/>
  <c r="P3393" i="1"/>
  <c r="O3393" i="1"/>
  <c r="N3393" i="1"/>
  <c r="U3392" i="1"/>
  <c r="T3392" i="1"/>
  <c r="S3392" i="1"/>
  <c r="Q3392" i="1"/>
  <c r="P3392" i="1"/>
  <c r="O3392" i="1"/>
  <c r="N3392" i="1"/>
  <c r="U3391" i="1"/>
  <c r="T3391" i="1"/>
  <c r="S3391" i="1"/>
  <c r="Q3391" i="1"/>
  <c r="P3391" i="1"/>
  <c r="O3391" i="1"/>
  <c r="N3391" i="1"/>
  <c r="U3390" i="1"/>
  <c r="T3390" i="1"/>
  <c r="S3390" i="1"/>
  <c r="Q3390" i="1"/>
  <c r="P3390" i="1"/>
  <c r="O3390" i="1"/>
  <c r="N3390" i="1"/>
  <c r="U3389" i="1"/>
  <c r="T3389" i="1"/>
  <c r="S3389" i="1"/>
  <c r="Q3389" i="1"/>
  <c r="P3389" i="1"/>
  <c r="O3389" i="1"/>
  <c r="N3389" i="1"/>
  <c r="U3388" i="1"/>
  <c r="T3388" i="1"/>
  <c r="S3388" i="1"/>
  <c r="Q3388" i="1"/>
  <c r="P3388" i="1"/>
  <c r="O3388" i="1"/>
  <c r="N3388" i="1"/>
  <c r="U3387" i="1"/>
  <c r="T3387" i="1"/>
  <c r="S3387" i="1"/>
  <c r="Q3387" i="1"/>
  <c r="P3387" i="1"/>
  <c r="O3387" i="1"/>
  <c r="N3387" i="1"/>
  <c r="U3386" i="1"/>
  <c r="T3386" i="1"/>
  <c r="S3386" i="1"/>
  <c r="Q3386" i="1"/>
  <c r="P3386" i="1"/>
  <c r="O3386" i="1"/>
  <c r="N3386" i="1"/>
  <c r="U3385" i="1"/>
  <c r="T3385" i="1"/>
  <c r="S3385" i="1"/>
  <c r="Q3385" i="1"/>
  <c r="P3385" i="1"/>
  <c r="O3385" i="1"/>
  <c r="N3385" i="1"/>
  <c r="U3384" i="1"/>
  <c r="T3384" i="1"/>
  <c r="S3384" i="1"/>
  <c r="Q3384" i="1"/>
  <c r="P3384" i="1"/>
  <c r="O3384" i="1"/>
  <c r="N3384" i="1"/>
  <c r="U3383" i="1"/>
  <c r="T3383" i="1"/>
  <c r="S3383" i="1"/>
  <c r="Q3383" i="1"/>
  <c r="P3383" i="1"/>
  <c r="O3383" i="1"/>
  <c r="N3383" i="1"/>
  <c r="U3382" i="1"/>
  <c r="T3382" i="1"/>
  <c r="S3382" i="1"/>
  <c r="Q3382" i="1"/>
  <c r="P3382" i="1"/>
  <c r="O3382" i="1"/>
  <c r="N3382" i="1"/>
  <c r="U3381" i="1"/>
  <c r="T3381" i="1"/>
  <c r="S3381" i="1"/>
  <c r="Q3381" i="1"/>
  <c r="P3381" i="1"/>
  <c r="O3381" i="1"/>
  <c r="N3381" i="1"/>
  <c r="U3380" i="1"/>
  <c r="T3380" i="1"/>
  <c r="S3380" i="1"/>
  <c r="Q3380" i="1"/>
  <c r="P3380" i="1"/>
  <c r="O3380" i="1"/>
  <c r="N3380" i="1"/>
  <c r="U3379" i="1"/>
  <c r="T3379" i="1"/>
  <c r="S3379" i="1"/>
  <c r="Q3379" i="1"/>
  <c r="P3379" i="1"/>
  <c r="O3379" i="1"/>
  <c r="N3379" i="1"/>
  <c r="U3378" i="1"/>
  <c r="T3378" i="1"/>
  <c r="S3378" i="1"/>
  <c r="Q3378" i="1"/>
  <c r="P3378" i="1"/>
  <c r="O3378" i="1"/>
  <c r="N3378" i="1"/>
  <c r="U3377" i="1"/>
  <c r="T3377" i="1"/>
  <c r="S3377" i="1"/>
  <c r="Q3377" i="1"/>
  <c r="P3377" i="1"/>
  <c r="O3377" i="1"/>
  <c r="N3377" i="1"/>
  <c r="U3376" i="1"/>
  <c r="T3376" i="1"/>
  <c r="S3376" i="1"/>
  <c r="Q3376" i="1"/>
  <c r="P3376" i="1"/>
  <c r="O3376" i="1"/>
  <c r="N3376" i="1"/>
  <c r="U3375" i="1"/>
  <c r="T3375" i="1"/>
  <c r="S3375" i="1"/>
  <c r="Q3375" i="1"/>
  <c r="P3375" i="1"/>
  <c r="O3375" i="1"/>
  <c r="N3375" i="1"/>
  <c r="U3374" i="1"/>
  <c r="T3374" i="1"/>
  <c r="S3374" i="1"/>
  <c r="Q3374" i="1"/>
  <c r="P3374" i="1"/>
  <c r="O3374" i="1"/>
  <c r="N3374" i="1"/>
  <c r="U3373" i="1"/>
  <c r="T3373" i="1"/>
  <c r="S3373" i="1"/>
  <c r="Q3373" i="1"/>
  <c r="P3373" i="1"/>
  <c r="O3373" i="1"/>
  <c r="N3373" i="1"/>
  <c r="U3372" i="1"/>
  <c r="T3372" i="1"/>
  <c r="S3372" i="1"/>
  <c r="Q3372" i="1"/>
  <c r="P3372" i="1"/>
  <c r="O3372" i="1"/>
  <c r="N3372" i="1"/>
  <c r="U3371" i="1"/>
  <c r="T3371" i="1"/>
  <c r="S3371" i="1"/>
  <c r="Q3371" i="1"/>
  <c r="P3371" i="1"/>
  <c r="O3371" i="1"/>
  <c r="N3371" i="1"/>
  <c r="U3370" i="1"/>
  <c r="T3370" i="1"/>
  <c r="S3370" i="1"/>
  <c r="Q3370" i="1"/>
  <c r="P3370" i="1"/>
  <c r="O3370" i="1"/>
  <c r="N3370" i="1"/>
  <c r="U3369" i="1"/>
  <c r="T3369" i="1"/>
  <c r="S3369" i="1"/>
  <c r="Q3369" i="1"/>
  <c r="P3369" i="1"/>
  <c r="O3369" i="1"/>
  <c r="N3369" i="1"/>
  <c r="U3368" i="1"/>
  <c r="T3368" i="1"/>
  <c r="S3368" i="1"/>
  <c r="Q3368" i="1"/>
  <c r="P3368" i="1"/>
  <c r="O3368" i="1"/>
  <c r="N3368" i="1"/>
  <c r="U3367" i="1"/>
  <c r="T3367" i="1"/>
  <c r="S3367" i="1"/>
  <c r="Q3367" i="1"/>
  <c r="P3367" i="1"/>
  <c r="O3367" i="1"/>
  <c r="N3367" i="1"/>
  <c r="U3366" i="1"/>
  <c r="T3366" i="1"/>
  <c r="S3366" i="1"/>
  <c r="Q3366" i="1"/>
  <c r="P3366" i="1"/>
  <c r="O3366" i="1"/>
  <c r="N3366" i="1"/>
  <c r="U3365" i="1"/>
  <c r="T3365" i="1"/>
  <c r="S3365" i="1"/>
  <c r="Q3365" i="1"/>
  <c r="P3365" i="1"/>
  <c r="O3365" i="1"/>
  <c r="N3365" i="1"/>
  <c r="U3364" i="1"/>
  <c r="T3364" i="1"/>
  <c r="S3364" i="1"/>
  <c r="Q3364" i="1"/>
  <c r="P3364" i="1"/>
  <c r="O3364" i="1"/>
  <c r="N3364" i="1"/>
  <c r="U3363" i="1"/>
  <c r="T3363" i="1"/>
  <c r="S3363" i="1"/>
  <c r="Q3363" i="1"/>
  <c r="P3363" i="1"/>
  <c r="O3363" i="1"/>
  <c r="N3363" i="1"/>
  <c r="U3362" i="1"/>
  <c r="T3362" i="1"/>
  <c r="S3362" i="1"/>
  <c r="Q3362" i="1"/>
  <c r="P3362" i="1"/>
  <c r="O3362" i="1"/>
  <c r="N3362" i="1"/>
  <c r="U3361" i="1"/>
  <c r="T3361" i="1"/>
  <c r="S3361" i="1"/>
  <c r="Q3361" i="1"/>
  <c r="P3361" i="1"/>
  <c r="O3361" i="1"/>
  <c r="N3361" i="1"/>
  <c r="U3360" i="1"/>
  <c r="T3360" i="1"/>
  <c r="S3360" i="1"/>
  <c r="Q3360" i="1"/>
  <c r="P3360" i="1"/>
  <c r="O3360" i="1"/>
  <c r="N3360" i="1"/>
  <c r="U3359" i="1"/>
  <c r="T3359" i="1"/>
  <c r="S3359" i="1"/>
  <c r="Q3359" i="1"/>
  <c r="P3359" i="1"/>
  <c r="O3359" i="1"/>
  <c r="N3359" i="1"/>
  <c r="U3358" i="1"/>
  <c r="T3358" i="1"/>
  <c r="S3358" i="1"/>
  <c r="Q3358" i="1"/>
  <c r="P3358" i="1"/>
  <c r="O3358" i="1"/>
  <c r="N3358" i="1"/>
  <c r="U3357" i="1"/>
  <c r="T3357" i="1"/>
  <c r="S3357" i="1"/>
  <c r="Q3357" i="1"/>
  <c r="P3357" i="1"/>
  <c r="O3357" i="1"/>
  <c r="N3357" i="1"/>
  <c r="U3356" i="1"/>
  <c r="T3356" i="1"/>
  <c r="S3356" i="1"/>
  <c r="Q3356" i="1"/>
  <c r="P3356" i="1"/>
  <c r="O3356" i="1"/>
  <c r="N3356" i="1"/>
  <c r="U3355" i="1"/>
  <c r="T3355" i="1"/>
  <c r="S3355" i="1"/>
  <c r="Q3355" i="1"/>
  <c r="P3355" i="1"/>
  <c r="O3355" i="1"/>
  <c r="N3355" i="1"/>
  <c r="U3354" i="1"/>
  <c r="T3354" i="1"/>
  <c r="S3354" i="1"/>
  <c r="Q3354" i="1"/>
  <c r="P3354" i="1"/>
  <c r="O3354" i="1"/>
  <c r="N3354" i="1"/>
  <c r="U3353" i="1"/>
  <c r="T3353" i="1"/>
  <c r="S3353" i="1"/>
  <c r="Q3353" i="1"/>
  <c r="P3353" i="1"/>
  <c r="O3353" i="1"/>
  <c r="N3353" i="1"/>
  <c r="U3352" i="1"/>
  <c r="T3352" i="1"/>
  <c r="S3352" i="1"/>
  <c r="Q3352" i="1"/>
  <c r="P3352" i="1"/>
  <c r="O3352" i="1"/>
  <c r="N3352" i="1"/>
  <c r="U3351" i="1"/>
  <c r="T3351" i="1"/>
  <c r="S3351" i="1"/>
  <c r="Q3351" i="1"/>
  <c r="P3351" i="1"/>
  <c r="O3351" i="1"/>
  <c r="N3351" i="1"/>
  <c r="U3350" i="1"/>
  <c r="T3350" i="1"/>
  <c r="S3350" i="1"/>
  <c r="Q3350" i="1"/>
  <c r="P3350" i="1"/>
  <c r="O3350" i="1"/>
  <c r="N3350" i="1"/>
  <c r="U3349" i="1"/>
  <c r="T3349" i="1"/>
  <c r="S3349" i="1"/>
  <c r="Q3349" i="1"/>
  <c r="P3349" i="1"/>
  <c r="O3349" i="1"/>
  <c r="N3349" i="1"/>
  <c r="U3348" i="1"/>
  <c r="T3348" i="1"/>
  <c r="S3348" i="1"/>
  <c r="Q3348" i="1"/>
  <c r="P3348" i="1"/>
  <c r="O3348" i="1"/>
  <c r="N3348" i="1"/>
  <c r="U3347" i="1"/>
  <c r="T3347" i="1"/>
  <c r="S3347" i="1"/>
  <c r="Q3347" i="1"/>
  <c r="P3347" i="1"/>
  <c r="O3347" i="1"/>
  <c r="N3347" i="1"/>
  <c r="U3346" i="1"/>
  <c r="T3346" i="1"/>
  <c r="S3346" i="1"/>
  <c r="Q3346" i="1"/>
  <c r="P3346" i="1"/>
  <c r="O3346" i="1"/>
  <c r="N3346" i="1"/>
  <c r="U3345" i="1"/>
  <c r="T3345" i="1"/>
  <c r="S3345" i="1"/>
  <c r="Q3345" i="1"/>
  <c r="P3345" i="1"/>
  <c r="O3345" i="1"/>
  <c r="N3345" i="1"/>
  <c r="U3344" i="1"/>
  <c r="T3344" i="1"/>
  <c r="S3344" i="1"/>
  <c r="Q3344" i="1"/>
  <c r="P3344" i="1"/>
  <c r="O3344" i="1"/>
  <c r="N3344" i="1"/>
  <c r="U3343" i="1"/>
  <c r="T3343" i="1"/>
  <c r="S3343" i="1"/>
  <c r="Q3343" i="1"/>
  <c r="P3343" i="1"/>
  <c r="O3343" i="1"/>
  <c r="N3343" i="1"/>
  <c r="U3342" i="1"/>
  <c r="T3342" i="1"/>
  <c r="S3342" i="1"/>
  <c r="Q3342" i="1"/>
  <c r="P3342" i="1"/>
  <c r="O3342" i="1"/>
  <c r="N3342" i="1"/>
  <c r="U3341" i="1"/>
  <c r="T3341" i="1"/>
  <c r="S3341" i="1"/>
  <c r="Q3341" i="1"/>
  <c r="P3341" i="1"/>
  <c r="O3341" i="1"/>
  <c r="N3341" i="1"/>
  <c r="U3340" i="1"/>
  <c r="T3340" i="1"/>
  <c r="S3340" i="1"/>
  <c r="Q3340" i="1"/>
  <c r="P3340" i="1"/>
  <c r="O3340" i="1"/>
  <c r="N3340" i="1"/>
  <c r="U3339" i="1"/>
  <c r="T3339" i="1"/>
  <c r="S3339" i="1"/>
  <c r="Q3339" i="1"/>
  <c r="P3339" i="1"/>
  <c r="O3339" i="1"/>
  <c r="N3339" i="1"/>
  <c r="U3338" i="1"/>
  <c r="T3338" i="1"/>
  <c r="S3338" i="1"/>
  <c r="Q3338" i="1"/>
  <c r="P3338" i="1"/>
  <c r="O3338" i="1"/>
  <c r="N3338" i="1"/>
  <c r="U3337" i="1"/>
  <c r="T3337" i="1"/>
  <c r="S3337" i="1"/>
  <c r="Q3337" i="1"/>
  <c r="P3337" i="1"/>
  <c r="O3337" i="1"/>
  <c r="N3337" i="1"/>
  <c r="U3336" i="1"/>
  <c r="T3336" i="1"/>
  <c r="S3336" i="1"/>
  <c r="Q3336" i="1"/>
  <c r="P3336" i="1"/>
  <c r="O3336" i="1"/>
  <c r="N3336" i="1"/>
  <c r="U3335" i="1"/>
  <c r="T3335" i="1"/>
  <c r="S3335" i="1"/>
  <c r="Q3335" i="1"/>
  <c r="P3335" i="1"/>
  <c r="O3335" i="1"/>
  <c r="N3335" i="1"/>
  <c r="U3334" i="1"/>
  <c r="T3334" i="1"/>
  <c r="S3334" i="1"/>
  <c r="Q3334" i="1"/>
  <c r="P3334" i="1"/>
  <c r="O3334" i="1"/>
  <c r="N3334" i="1"/>
  <c r="U3333" i="1"/>
  <c r="T3333" i="1"/>
  <c r="S3333" i="1"/>
  <c r="Q3333" i="1"/>
  <c r="P3333" i="1"/>
  <c r="O3333" i="1"/>
  <c r="N3333" i="1"/>
  <c r="U3332" i="1"/>
  <c r="T3332" i="1"/>
  <c r="S3332" i="1"/>
  <c r="Q3332" i="1"/>
  <c r="P3332" i="1"/>
  <c r="O3332" i="1"/>
  <c r="N3332" i="1"/>
  <c r="U3331" i="1"/>
  <c r="T3331" i="1"/>
  <c r="S3331" i="1"/>
  <c r="Q3331" i="1"/>
  <c r="P3331" i="1"/>
  <c r="O3331" i="1"/>
  <c r="N3331" i="1"/>
  <c r="U3330" i="1"/>
  <c r="T3330" i="1"/>
  <c r="S3330" i="1"/>
  <c r="Q3330" i="1"/>
  <c r="P3330" i="1"/>
  <c r="O3330" i="1"/>
  <c r="N3330" i="1"/>
  <c r="U3329" i="1"/>
  <c r="T3329" i="1"/>
  <c r="S3329" i="1"/>
  <c r="Q3329" i="1"/>
  <c r="P3329" i="1"/>
  <c r="O3329" i="1"/>
  <c r="N3329" i="1"/>
  <c r="U3328" i="1"/>
  <c r="T3328" i="1"/>
  <c r="S3328" i="1"/>
  <c r="Q3328" i="1"/>
  <c r="P3328" i="1"/>
  <c r="O3328" i="1"/>
  <c r="N3328" i="1"/>
  <c r="U3327" i="1"/>
  <c r="T3327" i="1"/>
  <c r="S3327" i="1"/>
  <c r="Q3327" i="1"/>
  <c r="P3327" i="1"/>
  <c r="O3327" i="1"/>
  <c r="N3327" i="1"/>
  <c r="U3326" i="1"/>
  <c r="T3326" i="1"/>
  <c r="S3326" i="1"/>
  <c r="Q3326" i="1"/>
  <c r="P3326" i="1"/>
  <c r="O3326" i="1"/>
  <c r="N3326" i="1"/>
  <c r="U3325" i="1"/>
  <c r="T3325" i="1"/>
  <c r="S3325" i="1"/>
  <c r="Q3325" i="1"/>
  <c r="P3325" i="1"/>
  <c r="O3325" i="1"/>
  <c r="N3325" i="1"/>
  <c r="U3324" i="1"/>
  <c r="T3324" i="1"/>
  <c r="S3324" i="1"/>
  <c r="Q3324" i="1"/>
  <c r="P3324" i="1"/>
  <c r="O3324" i="1"/>
  <c r="N3324" i="1"/>
  <c r="U3323" i="1"/>
  <c r="T3323" i="1"/>
  <c r="S3323" i="1"/>
  <c r="Q3323" i="1"/>
  <c r="P3323" i="1"/>
  <c r="O3323" i="1"/>
  <c r="N3323" i="1"/>
  <c r="U3322" i="1"/>
  <c r="T3322" i="1"/>
  <c r="S3322" i="1"/>
  <c r="Q3322" i="1"/>
  <c r="P3322" i="1"/>
  <c r="O3322" i="1"/>
  <c r="N3322" i="1"/>
  <c r="U3321" i="1"/>
  <c r="T3321" i="1"/>
  <c r="S3321" i="1"/>
  <c r="Q3321" i="1"/>
  <c r="P3321" i="1"/>
  <c r="O3321" i="1"/>
  <c r="N3321" i="1"/>
  <c r="U3320" i="1"/>
  <c r="T3320" i="1"/>
  <c r="S3320" i="1"/>
  <c r="Q3320" i="1"/>
  <c r="P3320" i="1"/>
  <c r="O3320" i="1"/>
  <c r="N3320" i="1"/>
  <c r="U3319" i="1"/>
  <c r="T3319" i="1"/>
  <c r="S3319" i="1"/>
  <c r="Q3319" i="1"/>
  <c r="P3319" i="1"/>
  <c r="O3319" i="1"/>
  <c r="N3319" i="1"/>
  <c r="U3318" i="1"/>
  <c r="T3318" i="1"/>
  <c r="S3318" i="1"/>
  <c r="Q3318" i="1"/>
  <c r="P3318" i="1"/>
  <c r="O3318" i="1"/>
  <c r="N3318" i="1"/>
  <c r="U3317" i="1"/>
  <c r="T3317" i="1"/>
  <c r="S3317" i="1"/>
  <c r="Q3317" i="1"/>
  <c r="P3317" i="1"/>
  <c r="O3317" i="1"/>
  <c r="N3317" i="1"/>
  <c r="U3316" i="1"/>
  <c r="T3316" i="1"/>
  <c r="S3316" i="1"/>
  <c r="Q3316" i="1"/>
  <c r="P3316" i="1"/>
  <c r="O3316" i="1"/>
  <c r="N3316" i="1"/>
  <c r="U3315" i="1"/>
  <c r="T3315" i="1"/>
  <c r="S3315" i="1"/>
  <c r="Q3315" i="1"/>
  <c r="P3315" i="1"/>
  <c r="O3315" i="1"/>
  <c r="N3315" i="1"/>
  <c r="U3314" i="1"/>
  <c r="T3314" i="1"/>
  <c r="S3314" i="1"/>
  <c r="Q3314" i="1"/>
  <c r="P3314" i="1"/>
  <c r="O3314" i="1"/>
  <c r="N3314" i="1"/>
  <c r="U3313" i="1"/>
  <c r="T3313" i="1"/>
  <c r="S3313" i="1"/>
  <c r="Q3313" i="1"/>
  <c r="P3313" i="1"/>
  <c r="O3313" i="1"/>
  <c r="N3313" i="1"/>
  <c r="U3312" i="1"/>
  <c r="T3312" i="1"/>
  <c r="S3312" i="1"/>
  <c r="Q3312" i="1"/>
  <c r="P3312" i="1"/>
  <c r="O3312" i="1"/>
  <c r="N3312" i="1"/>
  <c r="U3311" i="1"/>
  <c r="T3311" i="1"/>
  <c r="S3311" i="1"/>
  <c r="Q3311" i="1"/>
  <c r="P3311" i="1"/>
  <c r="O3311" i="1"/>
  <c r="N3311" i="1"/>
  <c r="U3310" i="1"/>
  <c r="T3310" i="1"/>
  <c r="S3310" i="1"/>
  <c r="Q3310" i="1"/>
  <c r="P3310" i="1"/>
  <c r="O3310" i="1"/>
  <c r="N3310" i="1"/>
  <c r="U3309" i="1"/>
  <c r="T3309" i="1"/>
  <c r="S3309" i="1"/>
  <c r="Q3309" i="1"/>
  <c r="P3309" i="1"/>
  <c r="O3309" i="1"/>
  <c r="N3309" i="1"/>
  <c r="U3308" i="1"/>
  <c r="T3308" i="1"/>
  <c r="S3308" i="1"/>
  <c r="Q3308" i="1"/>
  <c r="P3308" i="1"/>
  <c r="O3308" i="1"/>
  <c r="N3308" i="1"/>
  <c r="U3307" i="1"/>
  <c r="T3307" i="1"/>
  <c r="S3307" i="1"/>
  <c r="Q3307" i="1"/>
  <c r="P3307" i="1"/>
  <c r="O3307" i="1"/>
  <c r="N3307" i="1"/>
  <c r="U3306" i="1"/>
  <c r="T3306" i="1"/>
  <c r="S3306" i="1"/>
  <c r="Q3306" i="1"/>
  <c r="P3306" i="1"/>
  <c r="O3306" i="1"/>
  <c r="N3306" i="1"/>
  <c r="U3305" i="1"/>
  <c r="T3305" i="1"/>
  <c r="S3305" i="1"/>
  <c r="Q3305" i="1"/>
  <c r="P3305" i="1"/>
  <c r="O3305" i="1"/>
  <c r="N3305" i="1"/>
  <c r="U3304" i="1"/>
  <c r="T3304" i="1"/>
  <c r="S3304" i="1"/>
  <c r="Q3304" i="1"/>
  <c r="P3304" i="1"/>
  <c r="O3304" i="1"/>
  <c r="N3304" i="1"/>
  <c r="U3303" i="1"/>
  <c r="T3303" i="1"/>
  <c r="S3303" i="1"/>
  <c r="Q3303" i="1"/>
  <c r="P3303" i="1"/>
  <c r="O3303" i="1"/>
  <c r="N3303" i="1"/>
  <c r="U3302" i="1"/>
  <c r="T3302" i="1"/>
  <c r="S3302" i="1"/>
  <c r="Q3302" i="1"/>
  <c r="P3302" i="1"/>
  <c r="O3302" i="1"/>
  <c r="N3302" i="1"/>
  <c r="U3301" i="1"/>
  <c r="T3301" i="1"/>
  <c r="S3301" i="1"/>
  <c r="Q3301" i="1"/>
  <c r="P3301" i="1"/>
  <c r="O3301" i="1"/>
  <c r="N3301" i="1"/>
  <c r="U3300" i="1"/>
  <c r="T3300" i="1"/>
  <c r="S3300" i="1"/>
  <c r="Q3300" i="1"/>
  <c r="P3300" i="1"/>
  <c r="O3300" i="1"/>
  <c r="N3300" i="1"/>
  <c r="U3299" i="1"/>
  <c r="T3299" i="1"/>
  <c r="S3299" i="1"/>
  <c r="Q3299" i="1"/>
  <c r="P3299" i="1"/>
  <c r="O3299" i="1"/>
  <c r="N3299" i="1"/>
  <c r="U3298" i="1"/>
  <c r="T3298" i="1"/>
  <c r="S3298" i="1"/>
  <c r="Q3298" i="1"/>
  <c r="P3298" i="1"/>
  <c r="O3298" i="1"/>
  <c r="N3298" i="1"/>
  <c r="U3297" i="1"/>
  <c r="T3297" i="1"/>
  <c r="S3297" i="1"/>
  <c r="Q3297" i="1"/>
  <c r="P3297" i="1"/>
  <c r="O3297" i="1"/>
  <c r="N3297" i="1"/>
  <c r="U3296" i="1"/>
  <c r="T3296" i="1"/>
  <c r="S3296" i="1"/>
  <c r="Q3296" i="1"/>
  <c r="P3296" i="1"/>
  <c r="O3296" i="1"/>
  <c r="N3296" i="1"/>
  <c r="U3295" i="1"/>
  <c r="T3295" i="1"/>
  <c r="S3295" i="1"/>
  <c r="Q3295" i="1"/>
  <c r="P3295" i="1"/>
  <c r="O3295" i="1"/>
  <c r="N3295" i="1"/>
  <c r="U3294" i="1"/>
  <c r="T3294" i="1"/>
  <c r="S3294" i="1"/>
  <c r="Q3294" i="1"/>
  <c r="P3294" i="1"/>
  <c r="O3294" i="1"/>
  <c r="N3294" i="1"/>
  <c r="U3293" i="1"/>
  <c r="T3293" i="1"/>
  <c r="S3293" i="1"/>
  <c r="Q3293" i="1"/>
  <c r="P3293" i="1"/>
  <c r="O3293" i="1"/>
  <c r="N3293" i="1"/>
  <c r="U3292" i="1"/>
  <c r="T3292" i="1"/>
  <c r="S3292" i="1"/>
  <c r="Q3292" i="1"/>
  <c r="P3292" i="1"/>
  <c r="O3292" i="1"/>
  <c r="N3292" i="1"/>
  <c r="U3291" i="1"/>
  <c r="T3291" i="1"/>
  <c r="S3291" i="1"/>
  <c r="Q3291" i="1"/>
  <c r="P3291" i="1"/>
  <c r="O3291" i="1"/>
  <c r="N3291" i="1"/>
  <c r="U3290" i="1"/>
  <c r="T3290" i="1"/>
  <c r="S3290" i="1"/>
  <c r="Q3290" i="1"/>
  <c r="P3290" i="1"/>
  <c r="O3290" i="1"/>
  <c r="N3290" i="1"/>
  <c r="U3289" i="1"/>
  <c r="T3289" i="1"/>
  <c r="S3289" i="1"/>
  <c r="Q3289" i="1"/>
  <c r="P3289" i="1"/>
  <c r="O3289" i="1"/>
  <c r="N3289" i="1"/>
  <c r="U3288" i="1"/>
  <c r="T3288" i="1"/>
  <c r="S3288" i="1"/>
  <c r="Q3288" i="1"/>
  <c r="P3288" i="1"/>
  <c r="O3288" i="1"/>
  <c r="N3288" i="1"/>
  <c r="U3287" i="1"/>
  <c r="T3287" i="1"/>
  <c r="S3287" i="1"/>
  <c r="Q3287" i="1"/>
  <c r="P3287" i="1"/>
  <c r="O3287" i="1"/>
  <c r="N3287" i="1"/>
  <c r="U3286" i="1"/>
  <c r="T3286" i="1"/>
  <c r="S3286" i="1"/>
  <c r="Q3286" i="1"/>
  <c r="P3286" i="1"/>
  <c r="O3286" i="1"/>
  <c r="N3286" i="1"/>
  <c r="U3285" i="1"/>
  <c r="T3285" i="1"/>
  <c r="S3285" i="1"/>
  <c r="Q3285" i="1"/>
  <c r="P3285" i="1"/>
  <c r="O3285" i="1"/>
  <c r="N3285" i="1"/>
  <c r="U3284" i="1"/>
  <c r="T3284" i="1"/>
  <c r="S3284" i="1"/>
  <c r="Q3284" i="1"/>
  <c r="P3284" i="1"/>
  <c r="O3284" i="1"/>
  <c r="N3284" i="1"/>
  <c r="U3283" i="1"/>
  <c r="T3283" i="1"/>
  <c r="S3283" i="1"/>
  <c r="Q3283" i="1"/>
  <c r="P3283" i="1"/>
  <c r="O3283" i="1"/>
  <c r="N3283" i="1"/>
  <c r="U3282" i="1"/>
  <c r="T3282" i="1"/>
  <c r="S3282" i="1"/>
  <c r="Q3282" i="1"/>
  <c r="P3282" i="1"/>
  <c r="O3282" i="1"/>
  <c r="N3282" i="1"/>
  <c r="U3281" i="1"/>
  <c r="T3281" i="1"/>
  <c r="S3281" i="1"/>
  <c r="Q3281" i="1"/>
  <c r="P3281" i="1"/>
  <c r="O3281" i="1"/>
  <c r="N3281" i="1"/>
  <c r="U3280" i="1"/>
  <c r="T3280" i="1"/>
  <c r="S3280" i="1"/>
  <c r="Q3280" i="1"/>
  <c r="P3280" i="1"/>
  <c r="O3280" i="1"/>
  <c r="N3280" i="1"/>
  <c r="U3279" i="1"/>
  <c r="T3279" i="1"/>
  <c r="S3279" i="1"/>
  <c r="Q3279" i="1"/>
  <c r="P3279" i="1"/>
  <c r="O3279" i="1"/>
  <c r="N3279" i="1"/>
  <c r="U3278" i="1"/>
  <c r="T3278" i="1"/>
  <c r="S3278" i="1"/>
  <c r="Q3278" i="1"/>
  <c r="P3278" i="1"/>
  <c r="O3278" i="1"/>
  <c r="N3278" i="1"/>
  <c r="U3277" i="1"/>
  <c r="T3277" i="1"/>
  <c r="S3277" i="1"/>
  <c r="Q3277" i="1"/>
  <c r="P3277" i="1"/>
  <c r="O3277" i="1"/>
  <c r="N3277" i="1"/>
  <c r="U3276" i="1"/>
  <c r="T3276" i="1"/>
  <c r="S3276" i="1"/>
  <c r="Q3276" i="1"/>
  <c r="P3276" i="1"/>
  <c r="O3276" i="1"/>
  <c r="N3276" i="1"/>
  <c r="U3275" i="1"/>
  <c r="T3275" i="1"/>
  <c r="S3275" i="1"/>
  <c r="Q3275" i="1"/>
  <c r="P3275" i="1"/>
  <c r="O3275" i="1"/>
  <c r="N3275" i="1"/>
  <c r="U3274" i="1"/>
  <c r="T3274" i="1"/>
  <c r="S3274" i="1"/>
  <c r="Q3274" i="1"/>
  <c r="P3274" i="1"/>
  <c r="O3274" i="1"/>
  <c r="N3274" i="1"/>
  <c r="U3273" i="1"/>
  <c r="T3273" i="1"/>
  <c r="S3273" i="1"/>
  <c r="Q3273" i="1"/>
  <c r="P3273" i="1"/>
  <c r="O3273" i="1"/>
  <c r="N3273" i="1"/>
  <c r="U3272" i="1"/>
  <c r="T3272" i="1"/>
  <c r="S3272" i="1"/>
  <c r="Q3272" i="1"/>
  <c r="P3272" i="1"/>
  <c r="O3272" i="1"/>
  <c r="N3272" i="1"/>
  <c r="U3271" i="1"/>
  <c r="T3271" i="1"/>
  <c r="S3271" i="1"/>
  <c r="Q3271" i="1"/>
  <c r="P3271" i="1"/>
  <c r="O3271" i="1"/>
  <c r="N3271" i="1"/>
  <c r="U3270" i="1"/>
  <c r="T3270" i="1"/>
  <c r="S3270" i="1"/>
  <c r="Q3270" i="1"/>
  <c r="P3270" i="1"/>
  <c r="O3270" i="1"/>
  <c r="N3270" i="1"/>
  <c r="U3269" i="1"/>
  <c r="T3269" i="1"/>
  <c r="S3269" i="1"/>
  <c r="Q3269" i="1"/>
  <c r="P3269" i="1"/>
  <c r="O3269" i="1"/>
  <c r="N3269" i="1"/>
  <c r="U3268" i="1"/>
  <c r="T3268" i="1"/>
  <c r="S3268" i="1"/>
  <c r="Q3268" i="1"/>
  <c r="P3268" i="1"/>
  <c r="O3268" i="1"/>
  <c r="N3268" i="1"/>
  <c r="U3267" i="1"/>
  <c r="T3267" i="1"/>
  <c r="S3267" i="1"/>
  <c r="Q3267" i="1"/>
  <c r="P3267" i="1"/>
  <c r="O3267" i="1"/>
  <c r="N3267" i="1"/>
  <c r="U3266" i="1"/>
  <c r="T3266" i="1"/>
  <c r="S3266" i="1"/>
  <c r="Q3266" i="1"/>
  <c r="P3266" i="1"/>
  <c r="O3266" i="1"/>
  <c r="N3266" i="1"/>
  <c r="U3265" i="1"/>
  <c r="T3265" i="1"/>
  <c r="S3265" i="1"/>
  <c r="Q3265" i="1"/>
  <c r="P3265" i="1"/>
  <c r="O3265" i="1"/>
  <c r="N3265" i="1"/>
  <c r="U3264" i="1"/>
  <c r="T3264" i="1"/>
  <c r="S3264" i="1"/>
  <c r="Q3264" i="1"/>
  <c r="P3264" i="1"/>
  <c r="O3264" i="1"/>
  <c r="N3264" i="1"/>
  <c r="U3263" i="1"/>
  <c r="T3263" i="1"/>
  <c r="S3263" i="1"/>
  <c r="Q3263" i="1"/>
  <c r="P3263" i="1"/>
  <c r="O3263" i="1"/>
  <c r="N3263" i="1"/>
  <c r="U3262" i="1"/>
  <c r="T3262" i="1"/>
  <c r="S3262" i="1"/>
  <c r="Q3262" i="1"/>
  <c r="P3262" i="1"/>
  <c r="O3262" i="1"/>
  <c r="N3262" i="1"/>
  <c r="U3261" i="1"/>
  <c r="T3261" i="1"/>
  <c r="S3261" i="1"/>
  <c r="Q3261" i="1"/>
  <c r="P3261" i="1"/>
  <c r="O3261" i="1"/>
  <c r="N3261" i="1"/>
  <c r="U3260" i="1"/>
  <c r="T3260" i="1"/>
  <c r="S3260" i="1"/>
  <c r="Q3260" i="1"/>
  <c r="P3260" i="1"/>
  <c r="O3260" i="1"/>
  <c r="N3260" i="1"/>
  <c r="U3259" i="1"/>
  <c r="T3259" i="1"/>
  <c r="S3259" i="1"/>
  <c r="Q3259" i="1"/>
  <c r="P3259" i="1"/>
  <c r="O3259" i="1"/>
  <c r="N3259" i="1"/>
  <c r="U3258" i="1"/>
  <c r="T3258" i="1"/>
  <c r="S3258" i="1"/>
  <c r="Q3258" i="1"/>
  <c r="P3258" i="1"/>
  <c r="O3258" i="1"/>
  <c r="N3258" i="1"/>
  <c r="U3257" i="1"/>
  <c r="T3257" i="1"/>
  <c r="S3257" i="1"/>
  <c r="Q3257" i="1"/>
  <c r="P3257" i="1"/>
  <c r="O3257" i="1"/>
  <c r="N3257" i="1"/>
  <c r="U3256" i="1"/>
  <c r="T3256" i="1"/>
  <c r="S3256" i="1"/>
  <c r="Q3256" i="1"/>
  <c r="P3256" i="1"/>
  <c r="O3256" i="1"/>
  <c r="N3256" i="1"/>
  <c r="U3255" i="1"/>
  <c r="T3255" i="1"/>
  <c r="S3255" i="1"/>
  <c r="Q3255" i="1"/>
  <c r="P3255" i="1"/>
  <c r="O3255" i="1"/>
  <c r="N3255" i="1"/>
  <c r="U3254" i="1"/>
  <c r="T3254" i="1"/>
  <c r="S3254" i="1"/>
  <c r="Q3254" i="1"/>
  <c r="P3254" i="1"/>
  <c r="O3254" i="1"/>
  <c r="N3254" i="1"/>
  <c r="U3253" i="1"/>
  <c r="T3253" i="1"/>
  <c r="S3253" i="1"/>
  <c r="Q3253" i="1"/>
  <c r="P3253" i="1"/>
  <c r="O3253" i="1"/>
  <c r="N3253" i="1"/>
  <c r="U3252" i="1"/>
  <c r="T3252" i="1"/>
  <c r="S3252" i="1"/>
  <c r="Q3252" i="1"/>
  <c r="P3252" i="1"/>
  <c r="O3252" i="1"/>
  <c r="N3252" i="1"/>
  <c r="U3251" i="1"/>
  <c r="T3251" i="1"/>
  <c r="S3251" i="1"/>
  <c r="Q3251" i="1"/>
  <c r="P3251" i="1"/>
  <c r="O3251" i="1"/>
  <c r="N3251" i="1"/>
  <c r="U3250" i="1"/>
  <c r="T3250" i="1"/>
  <c r="S3250" i="1"/>
  <c r="Q3250" i="1"/>
  <c r="P3250" i="1"/>
  <c r="O3250" i="1"/>
  <c r="N3250" i="1"/>
  <c r="U3249" i="1"/>
  <c r="T3249" i="1"/>
  <c r="S3249" i="1"/>
  <c r="Q3249" i="1"/>
  <c r="P3249" i="1"/>
  <c r="O3249" i="1"/>
  <c r="N3249" i="1"/>
  <c r="U3248" i="1"/>
  <c r="T3248" i="1"/>
  <c r="S3248" i="1"/>
  <c r="Q3248" i="1"/>
  <c r="P3248" i="1"/>
  <c r="O3248" i="1"/>
  <c r="N3248" i="1"/>
  <c r="U3247" i="1"/>
  <c r="T3247" i="1"/>
  <c r="S3247" i="1"/>
  <c r="Q3247" i="1"/>
  <c r="P3247" i="1"/>
  <c r="O3247" i="1"/>
  <c r="N3247" i="1"/>
  <c r="U3246" i="1"/>
  <c r="T3246" i="1"/>
  <c r="S3246" i="1"/>
  <c r="Q3246" i="1"/>
  <c r="P3246" i="1"/>
  <c r="O3246" i="1"/>
  <c r="N3246" i="1"/>
  <c r="U3245" i="1"/>
  <c r="T3245" i="1"/>
  <c r="S3245" i="1"/>
  <c r="Q3245" i="1"/>
  <c r="P3245" i="1"/>
  <c r="O3245" i="1"/>
  <c r="N3245" i="1"/>
  <c r="U3244" i="1"/>
  <c r="T3244" i="1"/>
  <c r="S3244" i="1"/>
  <c r="Q3244" i="1"/>
  <c r="P3244" i="1"/>
  <c r="O3244" i="1"/>
  <c r="N3244" i="1"/>
  <c r="U3243" i="1"/>
  <c r="T3243" i="1"/>
  <c r="S3243" i="1"/>
  <c r="Q3243" i="1"/>
  <c r="P3243" i="1"/>
  <c r="O3243" i="1"/>
  <c r="N3243" i="1"/>
  <c r="U3242" i="1"/>
  <c r="T3242" i="1"/>
  <c r="S3242" i="1"/>
  <c r="Q3242" i="1"/>
  <c r="P3242" i="1"/>
  <c r="O3242" i="1"/>
  <c r="N3242" i="1"/>
  <c r="U3241" i="1"/>
  <c r="T3241" i="1"/>
  <c r="S3241" i="1"/>
  <c r="Q3241" i="1"/>
  <c r="P3241" i="1"/>
  <c r="O3241" i="1"/>
  <c r="N3241" i="1"/>
  <c r="U3240" i="1"/>
  <c r="T3240" i="1"/>
  <c r="S3240" i="1"/>
  <c r="Q3240" i="1"/>
  <c r="P3240" i="1"/>
  <c r="O3240" i="1"/>
  <c r="N3240" i="1"/>
  <c r="U3239" i="1"/>
  <c r="T3239" i="1"/>
  <c r="S3239" i="1"/>
  <c r="Q3239" i="1"/>
  <c r="P3239" i="1"/>
  <c r="O3239" i="1"/>
  <c r="N3239" i="1"/>
  <c r="U3238" i="1"/>
  <c r="T3238" i="1"/>
  <c r="S3238" i="1"/>
  <c r="Q3238" i="1"/>
  <c r="P3238" i="1"/>
  <c r="O3238" i="1"/>
  <c r="N3238" i="1"/>
  <c r="U3237" i="1"/>
  <c r="T3237" i="1"/>
  <c r="S3237" i="1"/>
  <c r="Q3237" i="1"/>
  <c r="P3237" i="1"/>
  <c r="O3237" i="1"/>
  <c r="N3237" i="1"/>
  <c r="U3236" i="1"/>
  <c r="T3236" i="1"/>
  <c r="S3236" i="1"/>
  <c r="Q3236" i="1"/>
  <c r="P3236" i="1"/>
  <c r="O3236" i="1"/>
  <c r="N3236" i="1"/>
  <c r="U3235" i="1"/>
  <c r="T3235" i="1"/>
  <c r="S3235" i="1"/>
  <c r="Q3235" i="1"/>
  <c r="P3235" i="1"/>
  <c r="O3235" i="1"/>
  <c r="N3235" i="1"/>
  <c r="U3234" i="1"/>
  <c r="T3234" i="1"/>
  <c r="S3234" i="1"/>
  <c r="Q3234" i="1"/>
  <c r="P3234" i="1"/>
  <c r="O3234" i="1"/>
  <c r="N3234" i="1"/>
  <c r="U3233" i="1"/>
  <c r="T3233" i="1"/>
  <c r="S3233" i="1"/>
  <c r="Q3233" i="1"/>
  <c r="P3233" i="1"/>
  <c r="O3233" i="1"/>
  <c r="N3233" i="1"/>
  <c r="U3232" i="1"/>
  <c r="T3232" i="1"/>
  <c r="S3232" i="1"/>
  <c r="Q3232" i="1"/>
  <c r="P3232" i="1"/>
  <c r="O3232" i="1"/>
  <c r="N3232" i="1"/>
  <c r="U3231" i="1"/>
  <c r="T3231" i="1"/>
  <c r="S3231" i="1"/>
  <c r="Q3231" i="1"/>
  <c r="P3231" i="1"/>
  <c r="O3231" i="1"/>
  <c r="N3231" i="1"/>
  <c r="U3230" i="1"/>
  <c r="T3230" i="1"/>
  <c r="S3230" i="1"/>
  <c r="Q3230" i="1"/>
  <c r="P3230" i="1"/>
  <c r="O3230" i="1"/>
  <c r="N3230" i="1"/>
  <c r="U3229" i="1"/>
  <c r="T3229" i="1"/>
  <c r="S3229" i="1"/>
  <c r="Q3229" i="1"/>
  <c r="P3229" i="1"/>
  <c r="O3229" i="1"/>
  <c r="N3229" i="1"/>
  <c r="U3228" i="1"/>
  <c r="T3228" i="1"/>
  <c r="S3228" i="1"/>
  <c r="Q3228" i="1"/>
  <c r="P3228" i="1"/>
  <c r="O3228" i="1"/>
  <c r="N3228" i="1"/>
  <c r="U3227" i="1"/>
  <c r="T3227" i="1"/>
  <c r="S3227" i="1"/>
  <c r="Q3227" i="1"/>
  <c r="P3227" i="1"/>
  <c r="O3227" i="1"/>
  <c r="N3227" i="1"/>
  <c r="U3226" i="1"/>
  <c r="T3226" i="1"/>
  <c r="S3226" i="1"/>
  <c r="Q3226" i="1"/>
  <c r="P3226" i="1"/>
  <c r="O3226" i="1"/>
  <c r="N3226" i="1"/>
  <c r="U3225" i="1"/>
  <c r="T3225" i="1"/>
  <c r="S3225" i="1"/>
  <c r="Q3225" i="1"/>
  <c r="P3225" i="1"/>
  <c r="O3225" i="1"/>
  <c r="N3225" i="1"/>
  <c r="U3224" i="1"/>
  <c r="T3224" i="1"/>
  <c r="S3224" i="1"/>
  <c r="Q3224" i="1"/>
  <c r="P3224" i="1"/>
  <c r="O3224" i="1"/>
  <c r="N3224" i="1"/>
  <c r="U3223" i="1"/>
  <c r="T3223" i="1"/>
  <c r="S3223" i="1"/>
  <c r="Q3223" i="1"/>
  <c r="P3223" i="1"/>
  <c r="O3223" i="1"/>
  <c r="N3223" i="1"/>
  <c r="U3222" i="1"/>
  <c r="T3222" i="1"/>
  <c r="S3222" i="1"/>
  <c r="Q3222" i="1"/>
  <c r="P3222" i="1"/>
  <c r="O3222" i="1"/>
  <c r="N3222" i="1"/>
  <c r="U3221" i="1"/>
  <c r="T3221" i="1"/>
  <c r="S3221" i="1"/>
  <c r="Q3221" i="1"/>
  <c r="P3221" i="1"/>
  <c r="O3221" i="1"/>
  <c r="N3221" i="1"/>
  <c r="U3220" i="1"/>
  <c r="T3220" i="1"/>
  <c r="S3220" i="1"/>
  <c r="Q3220" i="1"/>
  <c r="P3220" i="1"/>
  <c r="O3220" i="1"/>
  <c r="N3220" i="1"/>
  <c r="U3219" i="1"/>
  <c r="T3219" i="1"/>
  <c r="S3219" i="1"/>
  <c r="Q3219" i="1"/>
  <c r="P3219" i="1"/>
  <c r="O3219" i="1"/>
  <c r="N3219" i="1"/>
  <c r="U3218" i="1"/>
  <c r="T3218" i="1"/>
  <c r="S3218" i="1"/>
  <c r="Q3218" i="1"/>
  <c r="P3218" i="1"/>
  <c r="O3218" i="1"/>
  <c r="N3218" i="1"/>
  <c r="U3217" i="1"/>
  <c r="T3217" i="1"/>
  <c r="S3217" i="1"/>
  <c r="Q3217" i="1"/>
  <c r="P3217" i="1"/>
  <c r="O3217" i="1"/>
  <c r="N3217" i="1"/>
  <c r="U3216" i="1"/>
  <c r="T3216" i="1"/>
  <c r="S3216" i="1"/>
  <c r="Q3216" i="1"/>
  <c r="P3216" i="1"/>
  <c r="O3216" i="1"/>
  <c r="N3216" i="1"/>
  <c r="U3215" i="1"/>
  <c r="T3215" i="1"/>
  <c r="S3215" i="1"/>
  <c r="Q3215" i="1"/>
  <c r="P3215" i="1"/>
  <c r="O3215" i="1"/>
  <c r="N3215" i="1"/>
  <c r="U3214" i="1"/>
  <c r="T3214" i="1"/>
  <c r="S3214" i="1"/>
  <c r="Q3214" i="1"/>
  <c r="P3214" i="1"/>
  <c r="O3214" i="1"/>
  <c r="N3214" i="1"/>
  <c r="U3213" i="1"/>
  <c r="T3213" i="1"/>
  <c r="S3213" i="1"/>
  <c r="Q3213" i="1"/>
  <c r="P3213" i="1"/>
  <c r="O3213" i="1"/>
  <c r="N3213" i="1"/>
  <c r="U3212" i="1"/>
  <c r="T3212" i="1"/>
  <c r="S3212" i="1"/>
  <c r="Q3212" i="1"/>
  <c r="P3212" i="1"/>
  <c r="O3212" i="1"/>
  <c r="N3212" i="1"/>
  <c r="U3211" i="1"/>
  <c r="T3211" i="1"/>
  <c r="S3211" i="1"/>
  <c r="Q3211" i="1"/>
  <c r="P3211" i="1"/>
  <c r="O3211" i="1"/>
  <c r="N3211" i="1"/>
  <c r="U3210" i="1"/>
  <c r="T3210" i="1"/>
  <c r="S3210" i="1"/>
  <c r="Q3210" i="1"/>
  <c r="P3210" i="1"/>
  <c r="O3210" i="1"/>
  <c r="N3210" i="1"/>
  <c r="U3209" i="1"/>
  <c r="T3209" i="1"/>
  <c r="S3209" i="1"/>
  <c r="Q3209" i="1"/>
  <c r="P3209" i="1"/>
  <c r="O3209" i="1"/>
  <c r="N3209" i="1"/>
  <c r="U3208" i="1"/>
  <c r="T3208" i="1"/>
  <c r="S3208" i="1"/>
  <c r="Q3208" i="1"/>
  <c r="P3208" i="1"/>
  <c r="O3208" i="1"/>
  <c r="N3208" i="1"/>
  <c r="U3207" i="1"/>
  <c r="T3207" i="1"/>
  <c r="S3207" i="1"/>
  <c r="Q3207" i="1"/>
  <c r="P3207" i="1"/>
  <c r="O3207" i="1"/>
  <c r="N3207" i="1"/>
  <c r="U3206" i="1"/>
  <c r="T3206" i="1"/>
  <c r="S3206" i="1"/>
  <c r="Q3206" i="1"/>
  <c r="P3206" i="1"/>
  <c r="O3206" i="1"/>
  <c r="N3206" i="1"/>
  <c r="U3205" i="1"/>
  <c r="T3205" i="1"/>
  <c r="S3205" i="1"/>
  <c r="Q3205" i="1"/>
  <c r="P3205" i="1"/>
  <c r="O3205" i="1"/>
  <c r="N3205" i="1"/>
  <c r="U3204" i="1"/>
  <c r="T3204" i="1"/>
  <c r="S3204" i="1"/>
  <c r="Q3204" i="1"/>
  <c r="P3204" i="1"/>
  <c r="O3204" i="1"/>
  <c r="N3204" i="1"/>
  <c r="U3203" i="1"/>
  <c r="T3203" i="1"/>
  <c r="S3203" i="1"/>
  <c r="Q3203" i="1"/>
  <c r="P3203" i="1"/>
  <c r="O3203" i="1"/>
  <c r="N3203" i="1"/>
  <c r="U3202" i="1"/>
  <c r="T3202" i="1"/>
  <c r="S3202" i="1"/>
  <c r="Q3202" i="1"/>
  <c r="P3202" i="1"/>
  <c r="O3202" i="1"/>
  <c r="N3202" i="1"/>
  <c r="U3201" i="1"/>
  <c r="T3201" i="1"/>
  <c r="S3201" i="1"/>
  <c r="Q3201" i="1"/>
  <c r="P3201" i="1"/>
  <c r="O3201" i="1"/>
  <c r="N3201" i="1"/>
  <c r="U3200" i="1"/>
  <c r="T3200" i="1"/>
  <c r="S3200" i="1"/>
  <c r="Q3200" i="1"/>
  <c r="P3200" i="1"/>
  <c r="O3200" i="1"/>
  <c r="N3200" i="1"/>
  <c r="U3199" i="1"/>
  <c r="T3199" i="1"/>
  <c r="S3199" i="1"/>
  <c r="Q3199" i="1"/>
  <c r="P3199" i="1"/>
  <c r="O3199" i="1"/>
  <c r="N3199" i="1"/>
  <c r="U3198" i="1"/>
  <c r="T3198" i="1"/>
  <c r="S3198" i="1"/>
  <c r="Q3198" i="1"/>
  <c r="P3198" i="1"/>
  <c r="O3198" i="1"/>
  <c r="N3198" i="1"/>
  <c r="U3197" i="1"/>
  <c r="T3197" i="1"/>
  <c r="S3197" i="1"/>
  <c r="Q3197" i="1"/>
  <c r="P3197" i="1"/>
  <c r="O3197" i="1"/>
  <c r="N3197" i="1"/>
  <c r="U3196" i="1"/>
  <c r="T3196" i="1"/>
  <c r="S3196" i="1"/>
  <c r="Q3196" i="1"/>
  <c r="P3196" i="1"/>
  <c r="O3196" i="1"/>
  <c r="N3196" i="1"/>
  <c r="U3195" i="1"/>
  <c r="T3195" i="1"/>
  <c r="S3195" i="1"/>
  <c r="Q3195" i="1"/>
  <c r="P3195" i="1"/>
  <c r="O3195" i="1"/>
  <c r="N3195" i="1"/>
  <c r="U3194" i="1"/>
  <c r="T3194" i="1"/>
  <c r="S3194" i="1"/>
  <c r="Q3194" i="1"/>
  <c r="P3194" i="1"/>
  <c r="O3194" i="1"/>
  <c r="N3194" i="1"/>
  <c r="U3193" i="1"/>
  <c r="T3193" i="1"/>
  <c r="S3193" i="1"/>
  <c r="Q3193" i="1"/>
  <c r="P3193" i="1"/>
  <c r="O3193" i="1"/>
  <c r="N3193" i="1"/>
  <c r="U3192" i="1"/>
  <c r="T3192" i="1"/>
  <c r="S3192" i="1"/>
  <c r="Q3192" i="1"/>
  <c r="P3192" i="1"/>
  <c r="O3192" i="1"/>
  <c r="N3192" i="1"/>
  <c r="U3191" i="1"/>
  <c r="T3191" i="1"/>
  <c r="S3191" i="1"/>
  <c r="Q3191" i="1"/>
  <c r="P3191" i="1"/>
  <c r="O3191" i="1"/>
  <c r="N3191" i="1"/>
  <c r="U3190" i="1"/>
  <c r="T3190" i="1"/>
  <c r="S3190" i="1"/>
  <c r="Q3190" i="1"/>
  <c r="P3190" i="1"/>
  <c r="O3190" i="1"/>
  <c r="N3190" i="1"/>
  <c r="U3189" i="1"/>
  <c r="T3189" i="1"/>
  <c r="S3189" i="1"/>
  <c r="Q3189" i="1"/>
  <c r="P3189" i="1"/>
  <c r="O3189" i="1"/>
  <c r="N3189" i="1"/>
  <c r="U3188" i="1"/>
  <c r="T3188" i="1"/>
  <c r="S3188" i="1"/>
  <c r="Q3188" i="1"/>
  <c r="P3188" i="1"/>
  <c r="O3188" i="1"/>
  <c r="N3188" i="1"/>
  <c r="U3187" i="1"/>
  <c r="T3187" i="1"/>
  <c r="S3187" i="1"/>
  <c r="Q3187" i="1"/>
  <c r="P3187" i="1"/>
  <c r="O3187" i="1"/>
  <c r="N3187" i="1"/>
  <c r="U3186" i="1"/>
  <c r="T3186" i="1"/>
  <c r="S3186" i="1"/>
  <c r="Q3186" i="1"/>
  <c r="P3186" i="1"/>
  <c r="O3186" i="1"/>
  <c r="N3186" i="1"/>
  <c r="U3185" i="1"/>
  <c r="T3185" i="1"/>
  <c r="S3185" i="1"/>
  <c r="Q3185" i="1"/>
  <c r="P3185" i="1"/>
  <c r="O3185" i="1"/>
  <c r="N3185" i="1"/>
  <c r="U3184" i="1"/>
  <c r="T3184" i="1"/>
  <c r="S3184" i="1"/>
  <c r="Q3184" i="1"/>
  <c r="P3184" i="1"/>
  <c r="O3184" i="1"/>
  <c r="N3184" i="1"/>
  <c r="U3183" i="1"/>
  <c r="T3183" i="1"/>
  <c r="S3183" i="1"/>
  <c r="Q3183" i="1"/>
  <c r="P3183" i="1"/>
  <c r="O3183" i="1"/>
  <c r="N3183" i="1"/>
  <c r="U3182" i="1"/>
  <c r="T3182" i="1"/>
  <c r="S3182" i="1"/>
  <c r="Q3182" i="1"/>
  <c r="P3182" i="1"/>
  <c r="O3182" i="1"/>
  <c r="N3182" i="1"/>
  <c r="U3181" i="1"/>
  <c r="T3181" i="1"/>
  <c r="S3181" i="1"/>
  <c r="Q3181" i="1"/>
  <c r="P3181" i="1"/>
  <c r="O3181" i="1"/>
  <c r="N3181" i="1"/>
  <c r="U3180" i="1"/>
  <c r="T3180" i="1"/>
  <c r="S3180" i="1"/>
  <c r="Q3180" i="1"/>
  <c r="P3180" i="1"/>
  <c r="O3180" i="1"/>
  <c r="N3180" i="1"/>
  <c r="U3179" i="1"/>
  <c r="T3179" i="1"/>
  <c r="S3179" i="1"/>
  <c r="Q3179" i="1"/>
  <c r="P3179" i="1"/>
  <c r="O3179" i="1"/>
  <c r="N3179" i="1"/>
  <c r="U3178" i="1"/>
  <c r="T3178" i="1"/>
  <c r="S3178" i="1"/>
  <c r="Q3178" i="1"/>
  <c r="P3178" i="1"/>
  <c r="O3178" i="1"/>
  <c r="N3178" i="1"/>
  <c r="U3177" i="1"/>
  <c r="T3177" i="1"/>
  <c r="S3177" i="1"/>
  <c r="Q3177" i="1"/>
  <c r="P3177" i="1"/>
  <c r="O3177" i="1"/>
  <c r="N3177" i="1"/>
  <c r="U3176" i="1"/>
  <c r="T3176" i="1"/>
  <c r="S3176" i="1"/>
  <c r="Q3176" i="1"/>
  <c r="P3176" i="1"/>
  <c r="O3176" i="1"/>
  <c r="N3176" i="1"/>
  <c r="U3175" i="1"/>
  <c r="T3175" i="1"/>
  <c r="S3175" i="1"/>
  <c r="Q3175" i="1"/>
  <c r="P3175" i="1"/>
  <c r="O3175" i="1"/>
  <c r="N3175" i="1"/>
  <c r="U3174" i="1"/>
  <c r="T3174" i="1"/>
  <c r="S3174" i="1"/>
  <c r="Q3174" i="1"/>
  <c r="P3174" i="1"/>
  <c r="O3174" i="1"/>
  <c r="N3174" i="1"/>
  <c r="U3173" i="1"/>
  <c r="T3173" i="1"/>
  <c r="S3173" i="1"/>
  <c r="Q3173" i="1"/>
  <c r="P3173" i="1"/>
  <c r="O3173" i="1"/>
  <c r="N3173" i="1"/>
  <c r="U3172" i="1"/>
  <c r="T3172" i="1"/>
  <c r="S3172" i="1"/>
  <c r="Q3172" i="1"/>
  <c r="P3172" i="1"/>
  <c r="O3172" i="1"/>
  <c r="N3172" i="1"/>
  <c r="U3171" i="1"/>
  <c r="T3171" i="1"/>
  <c r="S3171" i="1"/>
  <c r="Q3171" i="1"/>
  <c r="P3171" i="1"/>
  <c r="O3171" i="1"/>
  <c r="N3171" i="1"/>
  <c r="U3170" i="1"/>
  <c r="T3170" i="1"/>
  <c r="S3170" i="1"/>
  <c r="Q3170" i="1"/>
  <c r="P3170" i="1"/>
  <c r="O3170" i="1"/>
  <c r="N3170" i="1"/>
  <c r="U3169" i="1"/>
  <c r="T3169" i="1"/>
  <c r="S3169" i="1"/>
  <c r="Q3169" i="1"/>
  <c r="P3169" i="1"/>
  <c r="O3169" i="1"/>
  <c r="N3169" i="1"/>
  <c r="U3168" i="1"/>
  <c r="T3168" i="1"/>
  <c r="S3168" i="1"/>
  <c r="Q3168" i="1"/>
  <c r="P3168" i="1"/>
  <c r="O3168" i="1"/>
  <c r="N3168" i="1"/>
  <c r="U3167" i="1"/>
  <c r="T3167" i="1"/>
  <c r="S3167" i="1"/>
  <c r="Q3167" i="1"/>
  <c r="P3167" i="1"/>
  <c r="O3167" i="1"/>
  <c r="N3167" i="1"/>
  <c r="U3166" i="1"/>
  <c r="T3166" i="1"/>
  <c r="S3166" i="1"/>
  <c r="Q3166" i="1"/>
  <c r="P3166" i="1"/>
  <c r="O3166" i="1"/>
  <c r="N3166" i="1"/>
  <c r="U3165" i="1"/>
  <c r="T3165" i="1"/>
  <c r="S3165" i="1"/>
  <c r="Q3165" i="1"/>
  <c r="P3165" i="1"/>
  <c r="O3165" i="1"/>
  <c r="N3165" i="1"/>
  <c r="U3164" i="1"/>
  <c r="T3164" i="1"/>
  <c r="S3164" i="1"/>
  <c r="Q3164" i="1"/>
  <c r="P3164" i="1"/>
  <c r="O3164" i="1"/>
  <c r="N3164" i="1"/>
  <c r="U3163" i="1"/>
  <c r="T3163" i="1"/>
  <c r="S3163" i="1"/>
  <c r="Q3163" i="1"/>
  <c r="P3163" i="1"/>
  <c r="O3163" i="1"/>
  <c r="N3163" i="1"/>
  <c r="U3162" i="1"/>
  <c r="T3162" i="1"/>
  <c r="S3162" i="1"/>
  <c r="Q3162" i="1"/>
  <c r="P3162" i="1"/>
  <c r="O3162" i="1"/>
  <c r="N3162" i="1"/>
  <c r="U3161" i="1"/>
  <c r="T3161" i="1"/>
  <c r="S3161" i="1"/>
  <c r="Q3161" i="1"/>
  <c r="P3161" i="1"/>
  <c r="O3161" i="1"/>
  <c r="N3161" i="1"/>
  <c r="U3160" i="1"/>
  <c r="T3160" i="1"/>
  <c r="S3160" i="1"/>
  <c r="Q3160" i="1"/>
  <c r="P3160" i="1"/>
  <c r="O3160" i="1"/>
  <c r="N3160" i="1"/>
  <c r="U3159" i="1"/>
  <c r="T3159" i="1"/>
  <c r="S3159" i="1"/>
  <c r="Q3159" i="1"/>
  <c r="P3159" i="1"/>
  <c r="O3159" i="1"/>
  <c r="N3159" i="1"/>
  <c r="U3158" i="1"/>
  <c r="T3158" i="1"/>
  <c r="S3158" i="1"/>
  <c r="Q3158" i="1"/>
  <c r="P3158" i="1"/>
  <c r="O3158" i="1"/>
  <c r="N3158" i="1"/>
  <c r="U3157" i="1"/>
  <c r="T3157" i="1"/>
  <c r="S3157" i="1"/>
  <c r="Q3157" i="1"/>
  <c r="P3157" i="1"/>
  <c r="O3157" i="1"/>
  <c r="N3157" i="1"/>
  <c r="U3156" i="1"/>
  <c r="T3156" i="1"/>
  <c r="S3156" i="1"/>
  <c r="Q3156" i="1"/>
  <c r="P3156" i="1"/>
  <c r="O3156" i="1"/>
  <c r="N3156" i="1"/>
  <c r="U3155" i="1"/>
  <c r="T3155" i="1"/>
  <c r="S3155" i="1"/>
  <c r="Q3155" i="1"/>
  <c r="P3155" i="1"/>
  <c r="O3155" i="1"/>
  <c r="N3155" i="1"/>
  <c r="U3154" i="1"/>
  <c r="T3154" i="1"/>
  <c r="S3154" i="1"/>
  <c r="Q3154" i="1"/>
  <c r="P3154" i="1"/>
  <c r="O3154" i="1"/>
  <c r="N3154" i="1"/>
  <c r="U3153" i="1"/>
  <c r="T3153" i="1"/>
  <c r="S3153" i="1"/>
  <c r="Q3153" i="1"/>
  <c r="P3153" i="1"/>
  <c r="O3153" i="1"/>
  <c r="N3153" i="1"/>
  <c r="U3152" i="1"/>
  <c r="T3152" i="1"/>
  <c r="S3152" i="1"/>
  <c r="Q3152" i="1"/>
  <c r="P3152" i="1"/>
  <c r="O3152" i="1"/>
  <c r="N3152" i="1"/>
  <c r="U3151" i="1"/>
  <c r="T3151" i="1"/>
  <c r="S3151" i="1"/>
  <c r="Q3151" i="1"/>
  <c r="P3151" i="1"/>
  <c r="O3151" i="1"/>
  <c r="N3151" i="1"/>
  <c r="U3150" i="1"/>
  <c r="T3150" i="1"/>
  <c r="S3150" i="1"/>
  <c r="Q3150" i="1"/>
  <c r="P3150" i="1"/>
  <c r="O3150" i="1"/>
  <c r="N3150" i="1"/>
  <c r="U3149" i="1"/>
  <c r="T3149" i="1"/>
  <c r="S3149" i="1"/>
  <c r="Q3149" i="1"/>
  <c r="P3149" i="1"/>
  <c r="O3149" i="1"/>
  <c r="N3149" i="1"/>
  <c r="U3148" i="1"/>
  <c r="T3148" i="1"/>
  <c r="S3148" i="1"/>
  <c r="Q3148" i="1"/>
  <c r="P3148" i="1"/>
  <c r="O3148" i="1"/>
  <c r="N3148" i="1"/>
  <c r="U3147" i="1"/>
  <c r="T3147" i="1"/>
  <c r="S3147" i="1"/>
  <c r="Q3147" i="1"/>
  <c r="P3147" i="1"/>
  <c r="O3147" i="1"/>
  <c r="N3147" i="1"/>
  <c r="U3146" i="1"/>
  <c r="T3146" i="1"/>
  <c r="S3146" i="1"/>
  <c r="Q3146" i="1"/>
  <c r="P3146" i="1"/>
  <c r="O3146" i="1"/>
  <c r="N3146" i="1"/>
  <c r="U3145" i="1"/>
  <c r="T3145" i="1"/>
  <c r="S3145" i="1"/>
  <c r="Q3145" i="1"/>
  <c r="P3145" i="1"/>
  <c r="O3145" i="1"/>
  <c r="N3145" i="1"/>
  <c r="U3144" i="1"/>
  <c r="T3144" i="1"/>
  <c r="S3144" i="1"/>
  <c r="Q3144" i="1"/>
  <c r="P3144" i="1"/>
  <c r="O3144" i="1"/>
  <c r="N3144" i="1"/>
  <c r="U3143" i="1"/>
  <c r="T3143" i="1"/>
  <c r="S3143" i="1"/>
  <c r="Q3143" i="1"/>
  <c r="P3143" i="1"/>
  <c r="O3143" i="1"/>
  <c r="N3143" i="1"/>
  <c r="U3142" i="1"/>
  <c r="T3142" i="1"/>
  <c r="S3142" i="1"/>
  <c r="Q3142" i="1"/>
  <c r="P3142" i="1"/>
  <c r="O3142" i="1"/>
  <c r="N3142" i="1"/>
  <c r="U3141" i="1"/>
  <c r="T3141" i="1"/>
  <c r="S3141" i="1"/>
  <c r="Q3141" i="1"/>
  <c r="P3141" i="1"/>
  <c r="O3141" i="1"/>
  <c r="N3141" i="1"/>
  <c r="U3140" i="1"/>
  <c r="T3140" i="1"/>
  <c r="S3140" i="1"/>
  <c r="Q3140" i="1"/>
  <c r="P3140" i="1"/>
  <c r="O3140" i="1"/>
  <c r="N3140" i="1"/>
  <c r="U3139" i="1"/>
  <c r="T3139" i="1"/>
  <c r="S3139" i="1"/>
  <c r="Q3139" i="1"/>
  <c r="P3139" i="1"/>
  <c r="O3139" i="1"/>
  <c r="N3139" i="1"/>
  <c r="U3138" i="1"/>
  <c r="T3138" i="1"/>
  <c r="S3138" i="1"/>
  <c r="Q3138" i="1"/>
  <c r="P3138" i="1"/>
  <c r="O3138" i="1"/>
  <c r="N3138" i="1"/>
  <c r="U3137" i="1"/>
  <c r="T3137" i="1"/>
  <c r="S3137" i="1"/>
  <c r="Q3137" i="1"/>
  <c r="P3137" i="1"/>
  <c r="O3137" i="1"/>
  <c r="N3137" i="1"/>
  <c r="U3136" i="1"/>
  <c r="T3136" i="1"/>
  <c r="S3136" i="1"/>
  <c r="Q3136" i="1"/>
  <c r="P3136" i="1"/>
  <c r="O3136" i="1"/>
  <c r="N3136" i="1"/>
  <c r="U3135" i="1"/>
  <c r="T3135" i="1"/>
  <c r="S3135" i="1"/>
  <c r="Q3135" i="1"/>
  <c r="P3135" i="1"/>
  <c r="O3135" i="1"/>
  <c r="N3135" i="1"/>
  <c r="U3134" i="1"/>
  <c r="T3134" i="1"/>
  <c r="S3134" i="1"/>
  <c r="Q3134" i="1"/>
  <c r="P3134" i="1"/>
  <c r="O3134" i="1"/>
  <c r="N3134" i="1"/>
  <c r="U3133" i="1"/>
  <c r="T3133" i="1"/>
  <c r="S3133" i="1"/>
  <c r="Q3133" i="1"/>
  <c r="P3133" i="1"/>
  <c r="O3133" i="1"/>
  <c r="N3133" i="1"/>
  <c r="U3132" i="1"/>
  <c r="T3132" i="1"/>
  <c r="S3132" i="1"/>
  <c r="Q3132" i="1"/>
  <c r="P3132" i="1"/>
  <c r="O3132" i="1"/>
  <c r="N3132" i="1"/>
  <c r="U3131" i="1"/>
  <c r="T3131" i="1"/>
  <c r="S3131" i="1"/>
  <c r="Q3131" i="1"/>
  <c r="P3131" i="1"/>
  <c r="O3131" i="1"/>
  <c r="N3131" i="1"/>
  <c r="U3130" i="1"/>
  <c r="T3130" i="1"/>
  <c r="S3130" i="1"/>
  <c r="Q3130" i="1"/>
  <c r="P3130" i="1"/>
  <c r="O3130" i="1"/>
  <c r="N3130" i="1"/>
  <c r="U3129" i="1"/>
  <c r="T3129" i="1"/>
  <c r="S3129" i="1"/>
  <c r="Q3129" i="1"/>
  <c r="P3129" i="1"/>
  <c r="O3129" i="1"/>
  <c r="N3129" i="1"/>
  <c r="U3128" i="1"/>
  <c r="T3128" i="1"/>
  <c r="S3128" i="1"/>
  <c r="Q3128" i="1"/>
  <c r="P3128" i="1"/>
  <c r="O3128" i="1"/>
  <c r="N3128" i="1"/>
  <c r="U3127" i="1"/>
  <c r="T3127" i="1"/>
  <c r="S3127" i="1"/>
  <c r="Q3127" i="1"/>
  <c r="P3127" i="1"/>
  <c r="O3127" i="1"/>
  <c r="N3127" i="1"/>
  <c r="U3126" i="1"/>
  <c r="T3126" i="1"/>
  <c r="S3126" i="1"/>
  <c r="Q3126" i="1"/>
  <c r="P3126" i="1"/>
  <c r="O3126" i="1"/>
  <c r="N3126" i="1"/>
  <c r="U3125" i="1"/>
  <c r="T3125" i="1"/>
  <c r="S3125" i="1"/>
  <c r="Q3125" i="1"/>
  <c r="P3125" i="1"/>
  <c r="O3125" i="1"/>
  <c r="N3125" i="1"/>
  <c r="U3124" i="1"/>
  <c r="T3124" i="1"/>
  <c r="S3124" i="1"/>
  <c r="Q3124" i="1"/>
  <c r="P3124" i="1"/>
  <c r="O3124" i="1"/>
  <c r="N3124" i="1"/>
  <c r="U3123" i="1"/>
  <c r="T3123" i="1"/>
  <c r="S3123" i="1"/>
  <c r="Q3123" i="1"/>
  <c r="P3123" i="1"/>
  <c r="O3123" i="1"/>
  <c r="N3123" i="1"/>
  <c r="U3122" i="1"/>
  <c r="T3122" i="1"/>
  <c r="S3122" i="1"/>
  <c r="Q3122" i="1"/>
  <c r="P3122" i="1"/>
  <c r="O3122" i="1"/>
  <c r="N3122" i="1"/>
  <c r="U3121" i="1"/>
  <c r="T3121" i="1"/>
  <c r="S3121" i="1"/>
  <c r="Q3121" i="1"/>
  <c r="P3121" i="1"/>
  <c r="O3121" i="1"/>
  <c r="N3121" i="1"/>
  <c r="U3120" i="1"/>
  <c r="T3120" i="1"/>
  <c r="S3120" i="1"/>
  <c r="Q3120" i="1"/>
  <c r="P3120" i="1"/>
  <c r="O3120" i="1"/>
  <c r="N3120" i="1"/>
  <c r="U3119" i="1"/>
  <c r="T3119" i="1"/>
  <c r="S3119" i="1"/>
  <c r="Q3119" i="1"/>
  <c r="P3119" i="1"/>
  <c r="O3119" i="1"/>
  <c r="N3119" i="1"/>
  <c r="U3118" i="1"/>
  <c r="T3118" i="1"/>
  <c r="S3118" i="1"/>
  <c r="Q3118" i="1"/>
  <c r="P3118" i="1"/>
  <c r="O3118" i="1"/>
  <c r="N3118" i="1"/>
  <c r="U3117" i="1"/>
  <c r="T3117" i="1"/>
  <c r="S3117" i="1"/>
  <c r="Q3117" i="1"/>
  <c r="P3117" i="1"/>
  <c r="O3117" i="1"/>
  <c r="N3117" i="1"/>
  <c r="U3116" i="1"/>
  <c r="T3116" i="1"/>
  <c r="S3116" i="1"/>
  <c r="Q3116" i="1"/>
  <c r="P3116" i="1"/>
  <c r="O3116" i="1"/>
  <c r="N3116" i="1"/>
  <c r="U3115" i="1"/>
  <c r="T3115" i="1"/>
  <c r="S3115" i="1"/>
  <c r="Q3115" i="1"/>
  <c r="P3115" i="1"/>
  <c r="O3115" i="1"/>
  <c r="N3115" i="1"/>
  <c r="U3114" i="1"/>
  <c r="T3114" i="1"/>
  <c r="S3114" i="1"/>
  <c r="Q3114" i="1"/>
  <c r="P3114" i="1"/>
  <c r="O3114" i="1"/>
  <c r="N3114" i="1"/>
  <c r="U3113" i="1"/>
  <c r="T3113" i="1"/>
  <c r="S3113" i="1"/>
  <c r="Q3113" i="1"/>
  <c r="P3113" i="1"/>
  <c r="O3113" i="1"/>
  <c r="N3113" i="1"/>
  <c r="U3112" i="1"/>
  <c r="T3112" i="1"/>
  <c r="S3112" i="1"/>
  <c r="Q3112" i="1"/>
  <c r="P3112" i="1"/>
  <c r="O3112" i="1"/>
  <c r="N3112" i="1"/>
  <c r="U3111" i="1"/>
  <c r="T3111" i="1"/>
  <c r="S3111" i="1"/>
  <c r="Q3111" i="1"/>
  <c r="P3111" i="1"/>
  <c r="O3111" i="1"/>
  <c r="N3111" i="1"/>
  <c r="U3110" i="1"/>
  <c r="T3110" i="1"/>
  <c r="S3110" i="1"/>
  <c r="Q3110" i="1"/>
  <c r="P3110" i="1"/>
  <c r="O3110" i="1"/>
  <c r="N3110" i="1"/>
  <c r="U3109" i="1"/>
  <c r="T3109" i="1"/>
  <c r="S3109" i="1"/>
  <c r="Q3109" i="1"/>
  <c r="P3109" i="1"/>
  <c r="O3109" i="1"/>
  <c r="N3109" i="1"/>
  <c r="U3108" i="1"/>
  <c r="T3108" i="1"/>
  <c r="S3108" i="1"/>
  <c r="Q3108" i="1"/>
  <c r="P3108" i="1"/>
  <c r="O3108" i="1"/>
  <c r="N3108" i="1"/>
  <c r="U3107" i="1"/>
  <c r="T3107" i="1"/>
  <c r="S3107" i="1"/>
  <c r="Q3107" i="1"/>
  <c r="P3107" i="1"/>
  <c r="O3107" i="1"/>
  <c r="N3107" i="1"/>
  <c r="U3106" i="1"/>
  <c r="T3106" i="1"/>
  <c r="S3106" i="1"/>
  <c r="Q3106" i="1"/>
  <c r="P3106" i="1"/>
  <c r="O3106" i="1"/>
  <c r="N3106" i="1"/>
  <c r="U3105" i="1"/>
  <c r="T3105" i="1"/>
  <c r="S3105" i="1"/>
  <c r="Q3105" i="1"/>
  <c r="P3105" i="1"/>
  <c r="O3105" i="1"/>
  <c r="N3105" i="1"/>
  <c r="U3104" i="1"/>
  <c r="T3104" i="1"/>
  <c r="S3104" i="1"/>
  <c r="Q3104" i="1"/>
  <c r="P3104" i="1"/>
  <c r="O3104" i="1"/>
  <c r="N3104" i="1"/>
  <c r="U3103" i="1"/>
  <c r="T3103" i="1"/>
  <c r="S3103" i="1"/>
  <c r="Q3103" i="1"/>
  <c r="P3103" i="1"/>
  <c r="O3103" i="1"/>
  <c r="N3103" i="1"/>
  <c r="U3102" i="1"/>
  <c r="T3102" i="1"/>
  <c r="S3102" i="1"/>
  <c r="Q3102" i="1"/>
  <c r="P3102" i="1"/>
  <c r="O3102" i="1"/>
  <c r="N3102" i="1"/>
  <c r="U3101" i="1"/>
  <c r="T3101" i="1"/>
  <c r="S3101" i="1"/>
  <c r="Q3101" i="1"/>
  <c r="P3101" i="1"/>
  <c r="O3101" i="1"/>
  <c r="N3101" i="1"/>
  <c r="U3100" i="1"/>
  <c r="T3100" i="1"/>
  <c r="S3100" i="1"/>
  <c r="Q3100" i="1"/>
  <c r="P3100" i="1"/>
  <c r="O3100" i="1"/>
  <c r="N3100" i="1"/>
  <c r="U3099" i="1"/>
  <c r="T3099" i="1"/>
  <c r="S3099" i="1"/>
  <c r="Q3099" i="1"/>
  <c r="P3099" i="1"/>
  <c r="O3099" i="1"/>
  <c r="N3099" i="1"/>
  <c r="U3098" i="1"/>
  <c r="T3098" i="1"/>
  <c r="S3098" i="1"/>
  <c r="Q3098" i="1"/>
  <c r="P3098" i="1"/>
  <c r="O3098" i="1"/>
  <c r="N3098" i="1"/>
  <c r="U3097" i="1"/>
  <c r="T3097" i="1"/>
  <c r="S3097" i="1"/>
  <c r="Q3097" i="1"/>
  <c r="P3097" i="1"/>
  <c r="O3097" i="1"/>
  <c r="N3097" i="1"/>
  <c r="U3096" i="1"/>
  <c r="T3096" i="1"/>
  <c r="S3096" i="1"/>
  <c r="Q3096" i="1"/>
  <c r="P3096" i="1"/>
  <c r="O3096" i="1"/>
  <c r="N3096" i="1"/>
  <c r="U3095" i="1"/>
  <c r="T3095" i="1"/>
  <c r="S3095" i="1"/>
  <c r="Q3095" i="1"/>
  <c r="P3095" i="1"/>
  <c r="O3095" i="1"/>
  <c r="N3095" i="1"/>
  <c r="U3094" i="1"/>
  <c r="T3094" i="1"/>
  <c r="S3094" i="1"/>
  <c r="Q3094" i="1"/>
  <c r="P3094" i="1"/>
  <c r="O3094" i="1"/>
  <c r="N3094" i="1"/>
  <c r="U3093" i="1"/>
  <c r="T3093" i="1"/>
  <c r="S3093" i="1"/>
  <c r="Q3093" i="1"/>
  <c r="P3093" i="1"/>
  <c r="O3093" i="1"/>
  <c r="N3093" i="1"/>
  <c r="U3092" i="1"/>
  <c r="T3092" i="1"/>
  <c r="S3092" i="1"/>
  <c r="Q3092" i="1"/>
  <c r="P3092" i="1"/>
  <c r="O3092" i="1"/>
  <c r="N3092" i="1"/>
  <c r="U3091" i="1"/>
  <c r="T3091" i="1"/>
  <c r="S3091" i="1"/>
  <c r="Q3091" i="1"/>
  <c r="P3091" i="1"/>
  <c r="O3091" i="1"/>
  <c r="N3091" i="1"/>
  <c r="U3090" i="1"/>
  <c r="T3090" i="1"/>
  <c r="S3090" i="1"/>
  <c r="Q3090" i="1"/>
  <c r="P3090" i="1"/>
  <c r="O3090" i="1"/>
  <c r="N3090" i="1"/>
  <c r="U3089" i="1"/>
  <c r="T3089" i="1"/>
  <c r="S3089" i="1"/>
  <c r="Q3089" i="1"/>
  <c r="P3089" i="1"/>
  <c r="O3089" i="1"/>
  <c r="N3089" i="1"/>
  <c r="U3088" i="1"/>
  <c r="T3088" i="1"/>
  <c r="S3088" i="1"/>
  <c r="Q3088" i="1"/>
  <c r="P3088" i="1"/>
  <c r="O3088" i="1"/>
  <c r="N3088" i="1"/>
  <c r="U3087" i="1"/>
  <c r="T3087" i="1"/>
  <c r="S3087" i="1"/>
  <c r="Q3087" i="1"/>
  <c r="P3087" i="1"/>
  <c r="O3087" i="1"/>
  <c r="N3087" i="1"/>
  <c r="U3086" i="1"/>
  <c r="T3086" i="1"/>
  <c r="S3086" i="1"/>
  <c r="Q3086" i="1"/>
  <c r="P3086" i="1"/>
  <c r="O3086" i="1"/>
  <c r="N3086" i="1"/>
  <c r="U3085" i="1"/>
  <c r="T3085" i="1"/>
  <c r="S3085" i="1"/>
  <c r="Q3085" i="1"/>
  <c r="P3085" i="1"/>
  <c r="O3085" i="1"/>
  <c r="N3085" i="1"/>
  <c r="U3084" i="1"/>
  <c r="T3084" i="1"/>
  <c r="S3084" i="1"/>
  <c r="Q3084" i="1"/>
  <c r="P3084" i="1"/>
  <c r="O3084" i="1"/>
  <c r="N3084" i="1"/>
  <c r="U3083" i="1"/>
  <c r="T3083" i="1"/>
  <c r="S3083" i="1"/>
  <c r="Q3083" i="1"/>
  <c r="P3083" i="1"/>
  <c r="O3083" i="1"/>
  <c r="N3083" i="1"/>
  <c r="U3082" i="1"/>
  <c r="T3082" i="1"/>
  <c r="S3082" i="1"/>
  <c r="Q3082" i="1"/>
  <c r="P3082" i="1"/>
  <c r="O3082" i="1"/>
  <c r="N3082" i="1"/>
  <c r="U3081" i="1"/>
  <c r="T3081" i="1"/>
  <c r="S3081" i="1"/>
  <c r="Q3081" i="1"/>
  <c r="P3081" i="1"/>
  <c r="O3081" i="1"/>
  <c r="N3081" i="1"/>
  <c r="U3080" i="1"/>
  <c r="T3080" i="1"/>
  <c r="S3080" i="1"/>
  <c r="Q3080" i="1"/>
  <c r="P3080" i="1"/>
  <c r="O3080" i="1"/>
  <c r="N3080" i="1"/>
  <c r="U3079" i="1"/>
  <c r="T3079" i="1"/>
  <c r="S3079" i="1"/>
  <c r="Q3079" i="1"/>
  <c r="P3079" i="1"/>
  <c r="O3079" i="1"/>
  <c r="N3079" i="1"/>
  <c r="U3078" i="1"/>
  <c r="T3078" i="1"/>
  <c r="S3078" i="1"/>
  <c r="Q3078" i="1"/>
  <c r="P3078" i="1"/>
  <c r="O3078" i="1"/>
  <c r="N3078" i="1"/>
  <c r="U3077" i="1"/>
  <c r="T3077" i="1"/>
  <c r="S3077" i="1"/>
  <c r="Q3077" i="1"/>
  <c r="P3077" i="1"/>
  <c r="O3077" i="1"/>
  <c r="N3077" i="1"/>
  <c r="U3076" i="1"/>
  <c r="T3076" i="1"/>
  <c r="S3076" i="1"/>
  <c r="Q3076" i="1"/>
  <c r="P3076" i="1"/>
  <c r="O3076" i="1"/>
  <c r="N3076" i="1"/>
  <c r="U3075" i="1"/>
  <c r="T3075" i="1"/>
  <c r="S3075" i="1"/>
  <c r="Q3075" i="1"/>
  <c r="P3075" i="1"/>
  <c r="O3075" i="1"/>
  <c r="N3075" i="1"/>
  <c r="U3074" i="1"/>
  <c r="T3074" i="1"/>
  <c r="S3074" i="1"/>
  <c r="Q3074" i="1"/>
  <c r="P3074" i="1"/>
  <c r="O3074" i="1"/>
  <c r="N3074" i="1"/>
  <c r="U3073" i="1"/>
  <c r="T3073" i="1"/>
  <c r="S3073" i="1"/>
  <c r="Q3073" i="1"/>
  <c r="P3073" i="1"/>
  <c r="O3073" i="1"/>
  <c r="N3073" i="1"/>
  <c r="U3072" i="1"/>
  <c r="T3072" i="1"/>
  <c r="S3072" i="1"/>
  <c r="Q3072" i="1"/>
  <c r="P3072" i="1"/>
  <c r="O3072" i="1"/>
  <c r="N3072" i="1"/>
  <c r="U3071" i="1"/>
  <c r="T3071" i="1"/>
  <c r="S3071" i="1"/>
  <c r="Q3071" i="1"/>
  <c r="P3071" i="1"/>
  <c r="O3071" i="1"/>
  <c r="N3071" i="1"/>
  <c r="U3070" i="1"/>
  <c r="T3070" i="1"/>
  <c r="S3070" i="1"/>
  <c r="Q3070" i="1"/>
  <c r="P3070" i="1"/>
  <c r="O3070" i="1"/>
  <c r="N3070" i="1"/>
  <c r="U3069" i="1"/>
  <c r="T3069" i="1"/>
  <c r="S3069" i="1"/>
  <c r="Q3069" i="1"/>
  <c r="P3069" i="1"/>
  <c r="O3069" i="1"/>
  <c r="N3069" i="1"/>
  <c r="U3068" i="1"/>
  <c r="T3068" i="1"/>
  <c r="S3068" i="1"/>
  <c r="Q3068" i="1"/>
  <c r="P3068" i="1"/>
  <c r="O3068" i="1"/>
  <c r="N3068" i="1"/>
  <c r="U3067" i="1"/>
  <c r="T3067" i="1"/>
  <c r="S3067" i="1"/>
  <c r="Q3067" i="1"/>
  <c r="P3067" i="1"/>
  <c r="O3067" i="1"/>
  <c r="N3067" i="1"/>
  <c r="U3066" i="1"/>
  <c r="T3066" i="1"/>
  <c r="S3066" i="1"/>
  <c r="Q3066" i="1"/>
  <c r="P3066" i="1"/>
  <c r="O3066" i="1"/>
  <c r="N3066" i="1"/>
  <c r="U3065" i="1"/>
  <c r="T3065" i="1"/>
  <c r="S3065" i="1"/>
  <c r="Q3065" i="1"/>
  <c r="P3065" i="1"/>
  <c r="O3065" i="1"/>
  <c r="N3065" i="1"/>
  <c r="U3064" i="1"/>
  <c r="T3064" i="1"/>
  <c r="S3064" i="1"/>
  <c r="Q3064" i="1"/>
  <c r="P3064" i="1"/>
  <c r="O3064" i="1"/>
  <c r="N3064" i="1"/>
  <c r="U3063" i="1"/>
  <c r="T3063" i="1"/>
  <c r="S3063" i="1"/>
  <c r="Q3063" i="1"/>
  <c r="P3063" i="1"/>
  <c r="O3063" i="1"/>
  <c r="N3063" i="1"/>
  <c r="U3062" i="1"/>
  <c r="T3062" i="1"/>
  <c r="S3062" i="1"/>
  <c r="Q3062" i="1"/>
  <c r="P3062" i="1"/>
  <c r="O3062" i="1"/>
  <c r="N3062" i="1"/>
  <c r="U3061" i="1"/>
  <c r="T3061" i="1"/>
  <c r="S3061" i="1"/>
  <c r="Q3061" i="1"/>
  <c r="P3061" i="1"/>
  <c r="O3061" i="1"/>
  <c r="N3061" i="1"/>
  <c r="U3060" i="1"/>
  <c r="T3060" i="1"/>
  <c r="S3060" i="1"/>
  <c r="Q3060" i="1"/>
  <c r="P3060" i="1"/>
  <c r="O3060" i="1"/>
  <c r="N3060" i="1"/>
  <c r="U3059" i="1"/>
  <c r="T3059" i="1"/>
  <c r="S3059" i="1"/>
  <c r="Q3059" i="1"/>
  <c r="P3059" i="1"/>
  <c r="O3059" i="1"/>
  <c r="N3059" i="1"/>
  <c r="U3058" i="1"/>
  <c r="T3058" i="1"/>
  <c r="S3058" i="1"/>
  <c r="Q3058" i="1"/>
  <c r="P3058" i="1"/>
  <c r="O3058" i="1"/>
  <c r="N3058" i="1"/>
  <c r="U3057" i="1"/>
  <c r="T3057" i="1"/>
  <c r="S3057" i="1"/>
  <c r="Q3057" i="1"/>
  <c r="P3057" i="1"/>
  <c r="O3057" i="1"/>
  <c r="N3057" i="1"/>
  <c r="U3056" i="1"/>
  <c r="T3056" i="1"/>
  <c r="S3056" i="1"/>
  <c r="Q3056" i="1"/>
  <c r="P3056" i="1"/>
  <c r="O3056" i="1"/>
  <c r="N3056" i="1"/>
  <c r="U3055" i="1"/>
  <c r="T3055" i="1"/>
  <c r="S3055" i="1"/>
  <c r="Q3055" i="1"/>
  <c r="P3055" i="1"/>
  <c r="O3055" i="1"/>
  <c r="N3055" i="1"/>
  <c r="U3054" i="1"/>
  <c r="T3054" i="1"/>
  <c r="S3054" i="1"/>
  <c r="Q3054" i="1"/>
  <c r="P3054" i="1"/>
  <c r="O3054" i="1"/>
  <c r="N3054" i="1"/>
  <c r="U3053" i="1"/>
  <c r="T3053" i="1"/>
  <c r="S3053" i="1"/>
  <c r="Q3053" i="1"/>
  <c r="P3053" i="1"/>
  <c r="O3053" i="1"/>
  <c r="N3053" i="1"/>
  <c r="U3052" i="1"/>
  <c r="T3052" i="1"/>
  <c r="S3052" i="1"/>
  <c r="Q3052" i="1"/>
  <c r="P3052" i="1"/>
  <c r="O3052" i="1"/>
  <c r="N3052" i="1"/>
  <c r="U3051" i="1"/>
  <c r="T3051" i="1"/>
  <c r="S3051" i="1"/>
  <c r="Q3051" i="1"/>
  <c r="P3051" i="1"/>
  <c r="O3051" i="1"/>
  <c r="N3051" i="1"/>
  <c r="U3050" i="1"/>
  <c r="T3050" i="1"/>
  <c r="S3050" i="1"/>
  <c r="Q3050" i="1"/>
  <c r="P3050" i="1"/>
  <c r="O3050" i="1"/>
  <c r="N3050" i="1"/>
  <c r="U3049" i="1"/>
  <c r="T3049" i="1"/>
  <c r="S3049" i="1"/>
  <c r="Q3049" i="1"/>
  <c r="P3049" i="1"/>
  <c r="O3049" i="1"/>
  <c r="N3049" i="1"/>
  <c r="U3048" i="1"/>
  <c r="T3048" i="1"/>
  <c r="S3048" i="1"/>
  <c r="Q3048" i="1"/>
  <c r="P3048" i="1"/>
  <c r="O3048" i="1"/>
  <c r="N3048" i="1"/>
  <c r="U3047" i="1"/>
  <c r="T3047" i="1"/>
  <c r="S3047" i="1"/>
  <c r="Q3047" i="1"/>
  <c r="P3047" i="1"/>
  <c r="O3047" i="1"/>
  <c r="N3047" i="1"/>
  <c r="U3046" i="1"/>
  <c r="T3046" i="1"/>
  <c r="S3046" i="1"/>
  <c r="Q3046" i="1"/>
  <c r="P3046" i="1"/>
  <c r="O3046" i="1"/>
  <c r="N3046" i="1"/>
  <c r="U3045" i="1"/>
  <c r="T3045" i="1"/>
  <c r="S3045" i="1"/>
  <c r="Q3045" i="1"/>
  <c r="P3045" i="1"/>
  <c r="O3045" i="1"/>
  <c r="N3045" i="1"/>
  <c r="U3044" i="1"/>
  <c r="T3044" i="1"/>
  <c r="S3044" i="1"/>
  <c r="Q3044" i="1"/>
  <c r="P3044" i="1"/>
  <c r="O3044" i="1"/>
  <c r="N3044" i="1"/>
  <c r="U3043" i="1"/>
  <c r="T3043" i="1"/>
  <c r="S3043" i="1"/>
  <c r="Q3043" i="1"/>
  <c r="P3043" i="1"/>
  <c r="O3043" i="1"/>
  <c r="N3043" i="1"/>
  <c r="U3042" i="1"/>
  <c r="T3042" i="1"/>
  <c r="S3042" i="1"/>
  <c r="Q3042" i="1"/>
  <c r="P3042" i="1"/>
  <c r="O3042" i="1"/>
  <c r="N3042" i="1"/>
  <c r="U3041" i="1"/>
  <c r="T3041" i="1"/>
  <c r="S3041" i="1"/>
  <c r="Q3041" i="1"/>
  <c r="P3041" i="1"/>
  <c r="O3041" i="1"/>
  <c r="N3041" i="1"/>
  <c r="U3040" i="1"/>
  <c r="T3040" i="1"/>
  <c r="S3040" i="1"/>
  <c r="Q3040" i="1"/>
  <c r="P3040" i="1"/>
  <c r="O3040" i="1"/>
  <c r="N3040" i="1"/>
  <c r="U3039" i="1"/>
  <c r="T3039" i="1"/>
  <c r="S3039" i="1"/>
  <c r="Q3039" i="1"/>
  <c r="P3039" i="1"/>
  <c r="O3039" i="1"/>
  <c r="N3039" i="1"/>
  <c r="U3038" i="1"/>
  <c r="T3038" i="1"/>
  <c r="S3038" i="1"/>
  <c r="Q3038" i="1"/>
  <c r="P3038" i="1"/>
  <c r="O3038" i="1"/>
  <c r="N3038" i="1"/>
  <c r="U3037" i="1"/>
  <c r="T3037" i="1"/>
  <c r="S3037" i="1"/>
  <c r="Q3037" i="1"/>
  <c r="P3037" i="1"/>
  <c r="O3037" i="1"/>
  <c r="N3037" i="1"/>
  <c r="U3036" i="1"/>
  <c r="T3036" i="1"/>
  <c r="S3036" i="1"/>
  <c r="Q3036" i="1"/>
  <c r="P3036" i="1"/>
  <c r="O3036" i="1"/>
  <c r="N3036" i="1"/>
  <c r="U3035" i="1"/>
  <c r="T3035" i="1"/>
  <c r="S3035" i="1"/>
  <c r="Q3035" i="1"/>
  <c r="P3035" i="1"/>
  <c r="O3035" i="1"/>
  <c r="N3035" i="1"/>
  <c r="U3034" i="1"/>
  <c r="T3034" i="1"/>
  <c r="S3034" i="1"/>
  <c r="Q3034" i="1"/>
  <c r="P3034" i="1"/>
  <c r="O3034" i="1"/>
  <c r="N3034" i="1"/>
  <c r="U3033" i="1"/>
  <c r="T3033" i="1"/>
  <c r="S3033" i="1"/>
  <c r="Q3033" i="1"/>
  <c r="P3033" i="1"/>
  <c r="O3033" i="1"/>
  <c r="N3033" i="1"/>
  <c r="U3032" i="1"/>
  <c r="T3032" i="1"/>
  <c r="S3032" i="1"/>
  <c r="Q3032" i="1"/>
  <c r="P3032" i="1"/>
  <c r="O3032" i="1"/>
  <c r="N3032" i="1"/>
  <c r="U3031" i="1"/>
  <c r="T3031" i="1"/>
  <c r="S3031" i="1"/>
  <c r="Q3031" i="1"/>
  <c r="P3031" i="1"/>
  <c r="O3031" i="1"/>
  <c r="N3031" i="1"/>
  <c r="U3030" i="1"/>
  <c r="T3030" i="1"/>
  <c r="S3030" i="1"/>
  <c r="Q3030" i="1"/>
  <c r="P3030" i="1"/>
  <c r="O3030" i="1"/>
  <c r="N3030" i="1"/>
  <c r="U3029" i="1"/>
  <c r="T3029" i="1"/>
  <c r="S3029" i="1"/>
  <c r="Q3029" i="1"/>
  <c r="P3029" i="1"/>
  <c r="O3029" i="1"/>
  <c r="N3029" i="1"/>
  <c r="U3028" i="1"/>
  <c r="T3028" i="1"/>
  <c r="S3028" i="1"/>
  <c r="Q3028" i="1"/>
  <c r="P3028" i="1"/>
  <c r="O3028" i="1"/>
  <c r="N3028" i="1"/>
  <c r="U3027" i="1"/>
  <c r="T3027" i="1"/>
  <c r="S3027" i="1"/>
  <c r="Q3027" i="1"/>
  <c r="P3027" i="1"/>
  <c r="O3027" i="1"/>
  <c r="N3027" i="1"/>
  <c r="U3026" i="1"/>
  <c r="T3026" i="1"/>
  <c r="S3026" i="1"/>
  <c r="Q3026" i="1"/>
  <c r="P3026" i="1"/>
  <c r="O3026" i="1"/>
  <c r="N3026" i="1"/>
  <c r="U3025" i="1"/>
  <c r="T3025" i="1"/>
  <c r="S3025" i="1"/>
  <c r="Q3025" i="1"/>
  <c r="P3025" i="1"/>
  <c r="O3025" i="1"/>
  <c r="N3025" i="1"/>
  <c r="U3024" i="1"/>
  <c r="T3024" i="1"/>
  <c r="S3024" i="1"/>
  <c r="Q3024" i="1"/>
  <c r="P3024" i="1"/>
  <c r="O3024" i="1"/>
  <c r="N3024" i="1"/>
  <c r="U3023" i="1"/>
  <c r="T3023" i="1"/>
  <c r="S3023" i="1"/>
  <c r="Q3023" i="1"/>
  <c r="P3023" i="1"/>
  <c r="O3023" i="1"/>
  <c r="N3023" i="1"/>
  <c r="U3022" i="1"/>
  <c r="T3022" i="1"/>
  <c r="S3022" i="1"/>
  <c r="Q3022" i="1"/>
  <c r="P3022" i="1"/>
  <c r="O3022" i="1"/>
  <c r="N3022" i="1"/>
  <c r="U3021" i="1"/>
  <c r="T3021" i="1"/>
  <c r="S3021" i="1"/>
  <c r="Q3021" i="1"/>
  <c r="P3021" i="1"/>
  <c r="O3021" i="1"/>
  <c r="N3021" i="1"/>
  <c r="U3020" i="1"/>
  <c r="T3020" i="1"/>
  <c r="S3020" i="1"/>
  <c r="Q3020" i="1"/>
  <c r="P3020" i="1"/>
  <c r="O3020" i="1"/>
  <c r="N3020" i="1"/>
  <c r="U3019" i="1"/>
  <c r="T3019" i="1"/>
  <c r="S3019" i="1"/>
  <c r="Q3019" i="1"/>
  <c r="P3019" i="1"/>
  <c r="O3019" i="1"/>
  <c r="N3019" i="1"/>
  <c r="U3018" i="1"/>
  <c r="T3018" i="1"/>
  <c r="S3018" i="1"/>
  <c r="Q3018" i="1"/>
  <c r="P3018" i="1"/>
  <c r="O3018" i="1"/>
  <c r="N3018" i="1"/>
  <c r="U3017" i="1"/>
  <c r="T3017" i="1"/>
  <c r="S3017" i="1"/>
  <c r="Q3017" i="1"/>
  <c r="P3017" i="1"/>
  <c r="O3017" i="1"/>
  <c r="N3017" i="1"/>
  <c r="U3016" i="1"/>
  <c r="T3016" i="1"/>
  <c r="S3016" i="1"/>
  <c r="Q3016" i="1"/>
  <c r="P3016" i="1"/>
  <c r="O3016" i="1"/>
  <c r="N3016" i="1"/>
  <c r="U3015" i="1"/>
  <c r="T3015" i="1"/>
  <c r="S3015" i="1"/>
  <c r="Q3015" i="1"/>
  <c r="P3015" i="1"/>
  <c r="O3015" i="1"/>
  <c r="N3015" i="1"/>
  <c r="U3014" i="1"/>
  <c r="T3014" i="1"/>
  <c r="S3014" i="1"/>
  <c r="Q3014" i="1"/>
  <c r="P3014" i="1"/>
  <c r="O3014" i="1"/>
  <c r="N3014" i="1"/>
  <c r="U3013" i="1"/>
  <c r="T3013" i="1"/>
  <c r="S3013" i="1"/>
  <c r="Q3013" i="1"/>
  <c r="P3013" i="1"/>
  <c r="O3013" i="1"/>
  <c r="N3013" i="1"/>
  <c r="U3012" i="1"/>
  <c r="T3012" i="1"/>
  <c r="S3012" i="1"/>
  <c r="Q3012" i="1"/>
  <c r="P3012" i="1"/>
  <c r="O3012" i="1"/>
  <c r="N3012" i="1"/>
  <c r="U3011" i="1"/>
  <c r="T3011" i="1"/>
  <c r="S3011" i="1"/>
  <c r="Q3011" i="1"/>
  <c r="P3011" i="1"/>
  <c r="O3011" i="1"/>
  <c r="N3011" i="1"/>
  <c r="U3010" i="1"/>
  <c r="T3010" i="1"/>
  <c r="S3010" i="1"/>
  <c r="Q3010" i="1"/>
  <c r="P3010" i="1"/>
  <c r="O3010" i="1"/>
  <c r="N3010" i="1"/>
  <c r="U3009" i="1"/>
  <c r="T3009" i="1"/>
  <c r="S3009" i="1"/>
  <c r="Q3009" i="1"/>
  <c r="P3009" i="1"/>
  <c r="O3009" i="1"/>
  <c r="N3009" i="1"/>
  <c r="U3008" i="1"/>
  <c r="T3008" i="1"/>
  <c r="S3008" i="1"/>
  <c r="Q3008" i="1"/>
  <c r="P3008" i="1"/>
  <c r="O3008" i="1"/>
  <c r="N3008" i="1"/>
  <c r="U3007" i="1"/>
  <c r="T3007" i="1"/>
  <c r="S3007" i="1"/>
  <c r="Q3007" i="1"/>
  <c r="P3007" i="1"/>
  <c r="O3007" i="1"/>
  <c r="N3007" i="1"/>
  <c r="U3006" i="1"/>
  <c r="T3006" i="1"/>
  <c r="S3006" i="1"/>
  <c r="Q3006" i="1"/>
  <c r="P3006" i="1"/>
  <c r="O3006" i="1"/>
  <c r="N3006" i="1"/>
  <c r="U3005" i="1"/>
  <c r="T3005" i="1"/>
  <c r="S3005" i="1"/>
  <c r="Q3005" i="1"/>
  <c r="P3005" i="1"/>
  <c r="O3005" i="1"/>
  <c r="N3005" i="1"/>
  <c r="U3004" i="1"/>
  <c r="T3004" i="1"/>
  <c r="S3004" i="1"/>
  <c r="Q3004" i="1"/>
  <c r="P3004" i="1"/>
  <c r="O3004" i="1"/>
  <c r="N3004" i="1"/>
  <c r="U3003" i="1"/>
  <c r="T3003" i="1"/>
  <c r="S3003" i="1"/>
  <c r="Q3003" i="1"/>
  <c r="P3003" i="1"/>
  <c r="O3003" i="1"/>
  <c r="N3003" i="1"/>
  <c r="U3002" i="1"/>
  <c r="T3002" i="1"/>
  <c r="S3002" i="1"/>
  <c r="Q3002" i="1"/>
  <c r="P3002" i="1"/>
  <c r="O3002" i="1"/>
  <c r="N3002" i="1"/>
  <c r="U3001" i="1"/>
  <c r="T3001" i="1"/>
  <c r="S3001" i="1"/>
  <c r="Q3001" i="1"/>
  <c r="P3001" i="1"/>
  <c r="O3001" i="1"/>
  <c r="N3001" i="1"/>
  <c r="U3000" i="1"/>
  <c r="T3000" i="1"/>
  <c r="S3000" i="1"/>
  <c r="Q3000" i="1"/>
  <c r="P3000" i="1"/>
  <c r="O3000" i="1"/>
  <c r="N3000" i="1"/>
  <c r="U2999" i="1"/>
  <c r="T2999" i="1"/>
  <c r="S2999" i="1"/>
  <c r="Q2999" i="1"/>
  <c r="P2999" i="1"/>
  <c r="O2999" i="1"/>
  <c r="N2999" i="1"/>
  <c r="U2998" i="1"/>
  <c r="T2998" i="1"/>
  <c r="S2998" i="1"/>
  <c r="Q2998" i="1"/>
  <c r="P2998" i="1"/>
  <c r="O2998" i="1"/>
  <c r="N2998" i="1"/>
  <c r="U2997" i="1"/>
  <c r="T2997" i="1"/>
  <c r="S2997" i="1"/>
  <c r="Q2997" i="1"/>
  <c r="P2997" i="1"/>
  <c r="O2997" i="1"/>
  <c r="N2997" i="1"/>
  <c r="U2996" i="1"/>
  <c r="T2996" i="1"/>
  <c r="S2996" i="1"/>
  <c r="Q2996" i="1"/>
  <c r="P2996" i="1"/>
  <c r="O2996" i="1"/>
  <c r="N2996" i="1"/>
  <c r="U2995" i="1"/>
  <c r="T2995" i="1"/>
  <c r="S2995" i="1"/>
  <c r="Q2995" i="1"/>
  <c r="P2995" i="1"/>
  <c r="O2995" i="1"/>
  <c r="N2995" i="1"/>
  <c r="U2994" i="1"/>
  <c r="T2994" i="1"/>
  <c r="S2994" i="1"/>
  <c r="Q2994" i="1"/>
  <c r="P2994" i="1"/>
  <c r="O2994" i="1"/>
  <c r="N2994" i="1"/>
  <c r="U2993" i="1"/>
  <c r="T2993" i="1"/>
  <c r="S2993" i="1"/>
  <c r="Q2993" i="1"/>
  <c r="P2993" i="1"/>
  <c r="O2993" i="1"/>
  <c r="N2993" i="1"/>
  <c r="U2992" i="1"/>
  <c r="T2992" i="1"/>
  <c r="S2992" i="1"/>
  <c r="Q2992" i="1"/>
  <c r="P2992" i="1"/>
  <c r="O2992" i="1"/>
  <c r="N2992" i="1"/>
  <c r="U2991" i="1"/>
  <c r="T2991" i="1"/>
  <c r="S2991" i="1"/>
  <c r="Q2991" i="1"/>
  <c r="P2991" i="1"/>
  <c r="O2991" i="1"/>
  <c r="N2991" i="1"/>
  <c r="U2990" i="1"/>
  <c r="T2990" i="1"/>
  <c r="S2990" i="1"/>
  <c r="Q2990" i="1"/>
  <c r="P2990" i="1"/>
  <c r="O2990" i="1"/>
  <c r="N2990" i="1"/>
  <c r="U2989" i="1"/>
  <c r="T2989" i="1"/>
  <c r="S2989" i="1"/>
  <c r="Q2989" i="1"/>
  <c r="P2989" i="1"/>
  <c r="O2989" i="1"/>
  <c r="N2989" i="1"/>
  <c r="U2988" i="1"/>
  <c r="T2988" i="1"/>
  <c r="S2988" i="1"/>
  <c r="Q2988" i="1"/>
  <c r="P2988" i="1"/>
  <c r="O2988" i="1"/>
  <c r="N2988" i="1"/>
  <c r="U2987" i="1"/>
  <c r="T2987" i="1"/>
  <c r="S2987" i="1"/>
  <c r="Q2987" i="1"/>
  <c r="P2987" i="1"/>
  <c r="O2987" i="1"/>
  <c r="N2987" i="1"/>
  <c r="U2986" i="1"/>
  <c r="T2986" i="1"/>
  <c r="S2986" i="1"/>
  <c r="Q2986" i="1"/>
  <c r="P2986" i="1"/>
  <c r="O2986" i="1"/>
  <c r="N2986" i="1"/>
  <c r="U2985" i="1"/>
  <c r="T2985" i="1"/>
  <c r="S2985" i="1"/>
  <c r="Q2985" i="1"/>
  <c r="P2985" i="1"/>
  <c r="O2985" i="1"/>
  <c r="N2985" i="1"/>
  <c r="U2984" i="1"/>
  <c r="T2984" i="1"/>
  <c r="S2984" i="1"/>
  <c r="Q2984" i="1"/>
  <c r="P2984" i="1"/>
  <c r="O2984" i="1"/>
  <c r="N2984" i="1"/>
  <c r="U2983" i="1"/>
  <c r="T2983" i="1"/>
  <c r="S2983" i="1"/>
  <c r="Q2983" i="1"/>
  <c r="P2983" i="1"/>
  <c r="O2983" i="1"/>
  <c r="N2983" i="1"/>
  <c r="U2982" i="1"/>
  <c r="T2982" i="1"/>
  <c r="S2982" i="1"/>
  <c r="Q2982" i="1"/>
  <c r="P2982" i="1"/>
  <c r="O2982" i="1"/>
  <c r="N2982" i="1"/>
  <c r="U2981" i="1"/>
  <c r="T2981" i="1"/>
  <c r="S2981" i="1"/>
  <c r="Q2981" i="1"/>
  <c r="P2981" i="1"/>
  <c r="O2981" i="1"/>
  <c r="N2981" i="1"/>
  <c r="U2980" i="1"/>
  <c r="T2980" i="1"/>
  <c r="S2980" i="1"/>
  <c r="Q2980" i="1"/>
  <c r="P2980" i="1"/>
  <c r="O2980" i="1"/>
  <c r="N2980" i="1"/>
  <c r="U2979" i="1"/>
  <c r="T2979" i="1"/>
  <c r="S2979" i="1"/>
  <c r="Q2979" i="1"/>
  <c r="P2979" i="1"/>
  <c r="O2979" i="1"/>
  <c r="N2979" i="1"/>
  <c r="U2978" i="1"/>
  <c r="T2978" i="1"/>
  <c r="S2978" i="1"/>
  <c r="Q2978" i="1"/>
  <c r="P2978" i="1"/>
  <c r="O2978" i="1"/>
  <c r="N2978" i="1"/>
  <c r="U2977" i="1"/>
  <c r="T2977" i="1"/>
  <c r="S2977" i="1"/>
  <c r="Q2977" i="1"/>
  <c r="P2977" i="1"/>
  <c r="O2977" i="1"/>
  <c r="N2977" i="1"/>
  <c r="U2976" i="1"/>
  <c r="T2976" i="1"/>
  <c r="S2976" i="1"/>
  <c r="Q2976" i="1"/>
  <c r="P2976" i="1"/>
  <c r="O2976" i="1"/>
  <c r="N2976" i="1"/>
  <c r="U2975" i="1"/>
  <c r="T2975" i="1"/>
  <c r="S2975" i="1"/>
  <c r="Q2975" i="1"/>
  <c r="P2975" i="1"/>
  <c r="O2975" i="1"/>
  <c r="N2975" i="1"/>
  <c r="U2974" i="1"/>
  <c r="T2974" i="1"/>
  <c r="S2974" i="1"/>
  <c r="Q2974" i="1"/>
  <c r="P2974" i="1"/>
  <c r="O2974" i="1"/>
  <c r="N2974" i="1"/>
  <c r="U2973" i="1"/>
  <c r="T2973" i="1"/>
  <c r="S2973" i="1"/>
  <c r="Q2973" i="1"/>
  <c r="P2973" i="1"/>
  <c r="O2973" i="1"/>
  <c r="N2973" i="1"/>
  <c r="U2972" i="1"/>
  <c r="T2972" i="1"/>
  <c r="S2972" i="1"/>
  <c r="Q2972" i="1"/>
  <c r="P2972" i="1"/>
  <c r="O2972" i="1"/>
  <c r="N2972" i="1"/>
  <c r="U2971" i="1"/>
  <c r="T2971" i="1"/>
  <c r="S2971" i="1"/>
  <c r="Q2971" i="1"/>
  <c r="P2971" i="1"/>
  <c r="O2971" i="1"/>
  <c r="N2971" i="1"/>
  <c r="U2970" i="1"/>
  <c r="T2970" i="1"/>
  <c r="S2970" i="1"/>
  <c r="Q2970" i="1"/>
  <c r="P2970" i="1"/>
  <c r="O2970" i="1"/>
  <c r="N2970" i="1"/>
  <c r="U2969" i="1"/>
  <c r="T2969" i="1"/>
  <c r="S2969" i="1"/>
  <c r="Q2969" i="1"/>
  <c r="P2969" i="1"/>
  <c r="O2969" i="1"/>
  <c r="N2969" i="1"/>
  <c r="U2968" i="1"/>
  <c r="T2968" i="1"/>
  <c r="S2968" i="1"/>
  <c r="Q2968" i="1"/>
  <c r="P2968" i="1"/>
  <c r="O2968" i="1"/>
  <c r="N2968" i="1"/>
  <c r="U2967" i="1"/>
  <c r="T2967" i="1"/>
  <c r="S2967" i="1"/>
  <c r="Q2967" i="1"/>
  <c r="P2967" i="1"/>
  <c r="O2967" i="1"/>
  <c r="N2967" i="1"/>
  <c r="U2966" i="1"/>
  <c r="T2966" i="1"/>
  <c r="S2966" i="1"/>
  <c r="Q2966" i="1"/>
  <c r="P2966" i="1"/>
  <c r="O2966" i="1"/>
  <c r="N2966" i="1"/>
  <c r="U2965" i="1"/>
  <c r="T2965" i="1"/>
  <c r="S2965" i="1"/>
  <c r="Q2965" i="1"/>
  <c r="P2965" i="1"/>
  <c r="O2965" i="1"/>
  <c r="N2965" i="1"/>
  <c r="U2964" i="1"/>
  <c r="T2964" i="1"/>
  <c r="S2964" i="1"/>
  <c r="Q2964" i="1"/>
  <c r="P2964" i="1"/>
  <c r="O2964" i="1"/>
  <c r="N2964" i="1"/>
  <c r="U2963" i="1"/>
  <c r="T2963" i="1"/>
  <c r="S2963" i="1"/>
  <c r="Q2963" i="1"/>
  <c r="P2963" i="1"/>
  <c r="O2963" i="1"/>
  <c r="N2963" i="1"/>
  <c r="U2962" i="1"/>
  <c r="T2962" i="1"/>
  <c r="S2962" i="1"/>
  <c r="Q2962" i="1"/>
  <c r="P2962" i="1"/>
  <c r="O2962" i="1"/>
  <c r="N2962" i="1"/>
  <c r="U2961" i="1"/>
  <c r="T2961" i="1"/>
  <c r="S2961" i="1"/>
  <c r="Q2961" i="1"/>
  <c r="P2961" i="1"/>
  <c r="O2961" i="1"/>
  <c r="N2961" i="1"/>
  <c r="U2960" i="1"/>
  <c r="T2960" i="1"/>
  <c r="S2960" i="1"/>
  <c r="Q2960" i="1"/>
  <c r="P2960" i="1"/>
  <c r="O2960" i="1"/>
  <c r="N2960" i="1"/>
  <c r="U2959" i="1"/>
  <c r="T2959" i="1"/>
  <c r="S2959" i="1"/>
  <c r="Q2959" i="1"/>
  <c r="P2959" i="1"/>
  <c r="O2959" i="1"/>
  <c r="N2959" i="1"/>
  <c r="U2958" i="1"/>
  <c r="T2958" i="1"/>
  <c r="S2958" i="1"/>
  <c r="Q2958" i="1"/>
  <c r="P2958" i="1"/>
  <c r="O2958" i="1"/>
  <c r="N2958" i="1"/>
  <c r="U2957" i="1"/>
  <c r="T2957" i="1"/>
  <c r="S2957" i="1"/>
  <c r="Q2957" i="1"/>
  <c r="P2957" i="1"/>
  <c r="O2957" i="1"/>
  <c r="N2957" i="1"/>
  <c r="U2956" i="1"/>
  <c r="T2956" i="1"/>
  <c r="S2956" i="1"/>
  <c r="Q2956" i="1"/>
  <c r="P2956" i="1"/>
  <c r="O2956" i="1"/>
  <c r="N2956" i="1"/>
  <c r="U2955" i="1"/>
  <c r="T2955" i="1"/>
  <c r="S2955" i="1"/>
  <c r="Q2955" i="1"/>
  <c r="P2955" i="1"/>
  <c r="O2955" i="1"/>
  <c r="N2955" i="1"/>
  <c r="U2954" i="1"/>
  <c r="T2954" i="1"/>
  <c r="S2954" i="1"/>
  <c r="Q2954" i="1"/>
  <c r="P2954" i="1"/>
  <c r="O2954" i="1"/>
  <c r="N2954" i="1"/>
  <c r="U2953" i="1"/>
  <c r="T2953" i="1"/>
  <c r="S2953" i="1"/>
  <c r="Q2953" i="1"/>
  <c r="P2953" i="1"/>
  <c r="O2953" i="1"/>
  <c r="N2953" i="1"/>
  <c r="U2952" i="1"/>
  <c r="T2952" i="1"/>
  <c r="S2952" i="1"/>
  <c r="Q2952" i="1"/>
  <c r="P2952" i="1"/>
  <c r="O2952" i="1"/>
  <c r="N2952" i="1"/>
  <c r="U2951" i="1"/>
  <c r="T2951" i="1"/>
  <c r="S2951" i="1"/>
  <c r="Q2951" i="1"/>
  <c r="P2951" i="1"/>
  <c r="O2951" i="1"/>
  <c r="N2951" i="1"/>
  <c r="U2950" i="1"/>
  <c r="T2950" i="1"/>
  <c r="S2950" i="1"/>
  <c r="Q2950" i="1"/>
  <c r="P2950" i="1"/>
  <c r="O2950" i="1"/>
  <c r="N2950" i="1"/>
  <c r="U2949" i="1"/>
  <c r="T2949" i="1"/>
  <c r="S2949" i="1"/>
  <c r="Q2949" i="1"/>
  <c r="P2949" i="1"/>
  <c r="O2949" i="1"/>
  <c r="N2949" i="1"/>
  <c r="U2948" i="1"/>
  <c r="T2948" i="1"/>
  <c r="S2948" i="1"/>
  <c r="Q2948" i="1"/>
  <c r="P2948" i="1"/>
  <c r="O2948" i="1"/>
  <c r="N2948" i="1"/>
  <c r="U2947" i="1"/>
  <c r="T2947" i="1"/>
  <c r="S2947" i="1"/>
  <c r="Q2947" i="1"/>
  <c r="P2947" i="1"/>
  <c r="O2947" i="1"/>
  <c r="N2947" i="1"/>
  <c r="U2946" i="1"/>
  <c r="T2946" i="1"/>
  <c r="S2946" i="1"/>
  <c r="Q2946" i="1"/>
  <c r="P2946" i="1"/>
  <c r="O2946" i="1"/>
  <c r="N2946" i="1"/>
  <c r="U2945" i="1"/>
  <c r="T2945" i="1"/>
  <c r="S2945" i="1"/>
  <c r="Q2945" i="1"/>
  <c r="P2945" i="1"/>
  <c r="O2945" i="1"/>
  <c r="N2945" i="1"/>
  <c r="U2944" i="1"/>
  <c r="T2944" i="1"/>
  <c r="S2944" i="1"/>
  <c r="Q2944" i="1"/>
  <c r="P2944" i="1"/>
  <c r="O2944" i="1"/>
  <c r="N2944" i="1"/>
  <c r="U2943" i="1"/>
  <c r="T2943" i="1"/>
  <c r="S2943" i="1"/>
  <c r="Q2943" i="1"/>
  <c r="P2943" i="1"/>
  <c r="O2943" i="1"/>
  <c r="N2943" i="1"/>
  <c r="U2942" i="1"/>
  <c r="T2942" i="1"/>
  <c r="S2942" i="1"/>
  <c r="Q2942" i="1"/>
  <c r="P2942" i="1"/>
  <c r="O2942" i="1"/>
  <c r="N2942" i="1"/>
  <c r="U2941" i="1"/>
  <c r="T2941" i="1"/>
  <c r="S2941" i="1"/>
  <c r="Q2941" i="1"/>
  <c r="P2941" i="1"/>
  <c r="O2941" i="1"/>
  <c r="N2941" i="1"/>
  <c r="U2940" i="1"/>
  <c r="T2940" i="1"/>
  <c r="S2940" i="1"/>
  <c r="Q2940" i="1"/>
  <c r="P2940" i="1"/>
  <c r="O2940" i="1"/>
  <c r="N2940" i="1"/>
  <c r="U2939" i="1"/>
  <c r="T2939" i="1"/>
  <c r="S2939" i="1"/>
  <c r="Q2939" i="1"/>
  <c r="P2939" i="1"/>
  <c r="O2939" i="1"/>
  <c r="N2939" i="1"/>
  <c r="U2938" i="1"/>
  <c r="T2938" i="1"/>
  <c r="S2938" i="1"/>
  <c r="Q2938" i="1"/>
  <c r="P2938" i="1"/>
  <c r="O2938" i="1"/>
  <c r="N2938" i="1"/>
  <c r="U2937" i="1"/>
  <c r="T2937" i="1"/>
  <c r="S2937" i="1"/>
  <c r="Q2937" i="1"/>
  <c r="P2937" i="1"/>
  <c r="O2937" i="1"/>
  <c r="N2937" i="1"/>
  <c r="U2936" i="1"/>
  <c r="T2936" i="1"/>
  <c r="S2936" i="1"/>
  <c r="Q2936" i="1"/>
  <c r="P2936" i="1"/>
  <c r="O2936" i="1"/>
  <c r="N2936" i="1"/>
  <c r="U2935" i="1"/>
  <c r="T2935" i="1"/>
  <c r="S2935" i="1"/>
  <c r="Q2935" i="1"/>
  <c r="P2935" i="1"/>
  <c r="O2935" i="1"/>
  <c r="N2935" i="1"/>
  <c r="U2934" i="1"/>
  <c r="T2934" i="1"/>
  <c r="S2934" i="1"/>
  <c r="Q2934" i="1"/>
  <c r="P2934" i="1"/>
  <c r="O2934" i="1"/>
  <c r="N2934" i="1"/>
  <c r="U2933" i="1"/>
  <c r="T2933" i="1"/>
  <c r="S2933" i="1"/>
  <c r="Q2933" i="1"/>
  <c r="P2933" i="1"/>
  <c r="O2933" i="1"/>
  <c r="N2933" i="1"/>
  <c r="U2932" i="1"/>
  <c r="T2932" i="1"/>
  <c r="S2932" i="1"/>
  <c r="Q2932" i="1"/>
  <c r="P2932" i="1"/>
  <c r="O2932" i="1"/>
  <c r="N2932" i="1"/>
  <c r="U2931" i="1"/>
  <c r="T2931" i="1"/>
  <c r="S2931" i="1"/>
  <c r="Q2931" i="1"/>
  <c r="P2931" i="1"/>
  <c r="O2931" i="1"/>
  <c r="N2931" i="1"/>
  <c r="U2930" i="1"/>
  <c r="T2930" i="1"/>
  <c r="S2930" i="1"/>
  <c r="Q2930" i="1"/>
  <c r="P2930" i="1"/>
  <c r="O2930" i="1"/>
  <c r="N2930" i="1"/>
  <c r="U2929" i="1"/>
  <c r="T2929" i="1"/>
  <c r="S2929" i="1"/>
  <c r="Q2929" i="1"/>
  <c r="P2929" i="1"/>
  <c r="O2929" i="1"/>
  <c r="N2929" i="1"/>
  <c r="U2928" i="1"/>
  <c r="T2928" i="1"/>
  <c r="S2928" i="1"/>
  <c r="Q2928" i="1"/>
  <c r="P2928" i="1"/>
  <c r="O2928" i="1"/>
  <c r="N2928" i="1"/>
  <c r="U2927" i="1"/>
  <c r="T2927" i="1"/>
  <c r="S2927" i="1"/>
  <c r="Q2927" i="1"/>
  <c r="P2927" i="1"/>
  <c r="O2927" i="1"/>
  <c r="N2927" i="1"/>
  <c r="U2926" i="1"/>
  <c r="T2926" i="1"/>
  <c r="S2926" i="1"/>
  <c r="Q2926" i="1"/>
  <c r="P2926" i="1"/>
  <c r="O2926" i="1"/>
  <c r="N2926" i="1"/>
  <c r="U2925" i="1"/>
  <c r="T2925" i="1"/>
  <c r="S2925" i="1"/>
  <c r="Q2925" i="1"/>
  <c r="P2925" i="1"/>
  <c r="O2925" i="1"/>
  <c r="N2925" i="1"/>
  <c r="U2924" i="1"/>
  <c r="T2924" i="1"/>
  <c r="S2924" i="1"/>
  <c r="Q2924" i="1"/>
  <c r="P2924" i="1"/>
  <c r="O2924" i="1"/>
  <c r="N2924" i="1"/>
  <c r="U2923" i="1"/>
  <c r="T2923" i="1"/>
  <c r="S2923" i="1"/>
  <c r="Q2923" i="1"/>
  <c r="P2923" i="1"/>
  <c r="O2923" i="1"/>
  <c r="N2923" i="1"/>
  <c r="U2922" i="1"/>
  <c r="T2922" i="1"/>
  <c r="S2922" i="1"/>
  <c r="Q2922" i="1"/>
  <c r="P2922" i="1"/>
  <c r="O2922" i="1"/>
  <c r="N2922" i="1"/>
  <c r="U2921" i="1"/>
  <c r="T2921" i="1"/>
  <c r="S2921" i="1"/>
  <c r="Q2921" i="1"/>
  <c r="P2921" i="1"/>
  <c r="O2921" i="1"/>
  <c r="N2921" i="1"/>
  <c r="U2920" i="1"/>
  <c r="T2920" i="1"/>
  <c r="S2920" i="1"/>
  <c r="Q2920" i="1"/>
  <c r="P2920" i="1"/>
  <c r="O2920" i="1"/>
  <c r="N2920" i="1"/>
  <c r="U2919" i="1"/>
  <c r="T2919" i="1"/>
  <c r="S2919" i="1"/>
  <c r="Q2919" i="1"/>
  <c r="P2919" i="1"/>
  <c r="O2919" i="1"/>
  <c r="N2919" i="1"/>
  <c r="U2918" i="1"/>
  <c r="T2918" i="1"/>
  <c r="S2918" i="1"/>
  <c r="Q2918" i="1"/>
  <c r="P2918" i="1"/>
  <c r="O2918" i="1"/>
  <c r="N2918" i="1"/>
  <c r="U2917" i="1"/>
  <c r="T2917" i="1"/>
  <c r="S2917" i="1"/>
  <c r="Q2917" i="1"/>
  <c r="P2917" i="1"/>
  <c r="O2917" i="1"/>
  <c r="N2917" i="1"/>
  <c r="U2916" i="1"/>
  <c r="T2916" i="1"/>
  <c r="S2916" i="1"/>
  <c r="Q2916" i="1"/>
  <c r="P2916" i="1"/>
  <c r="O2916" i="1"/>
  <c r="N2916" i="1"/>
  <c r="U2915" i="1"/>
  <c r="T2915" i="1"/>
  <c r="S2915" i="1"/>
  <c r="Q2915" i="1"/>
  <c r="P2915" i="1"/>
  <c r="O2915" i="1"/>
  <c r="N2915" i="1"/>
  <c r="U2914" i="1"/>
  <c r="T2914" i="1"/>
  <c r="S2914" i="1"/>
  <c r="Q2914" i="1"/>
  <c r="P2914" i="1"/>
  <c r="O2914" i="1"/>
  <c r="N2914" i="1"/>
  <c r="U2913" i="1"/>
  <c r="T2913" i="1"/>
  <c r="S2913" i="1"/>
  <c r="Q2913" i="1"/>
  <c r="P2913" i="1"/>
  <c r="O2913" i="1"/>
  <c r="N2913" i="1"/>
  <c r="U2912" i="1"/>
  <c r="T2912" i="1"/>
  <c r="S2912" i="1"/>
  <c r="Q2912" i="1"/>
  <c r="P2912" i="1"/>
  <c r="O2912" i="1"/>
  <c r="N2912" i="1"/>
  <c r="U2911" i="1"/>
  <c r="T2911" i="1"/>
  <c r="S2911" i="1"/>
  <c r="Q2911" i="1"/>
  <c r="P2911" i="1"/>
  <c r="O2911" i="1"/>
  <c r="N2911" i="1"/>
  <c r="U2910" i="1"/>
  <c r="T2910" i="1"/>
  <c r="S2910" i="1"/>
  <c r="Q2910" i="1"/>
  <c r="P2910" i="1"/>
  <c r="O2910" i="1"/>
  <c r="N2910" i="1"/>
  <c r="U2909" i="1"/>
  <c r="T2909" i="1"/>
  <c r="S2909" i="1"/>
  <c r="Q2909" i="1"/>
  <c r="P2909" i="1"/>
  <c r="O2909" i="1"/>
  <c r="N2909" i="1"/>
  <c r="U2908" i="1"/>
  <c r="T2908" i="1"/>
  <c r="S2908" i="1"/>
  <c r="Q2908" i="1"/>
  <c r="P2908" i="1"/>
  <c r="O2908" i="1"/>
  <c r="N2908" i="1"/>
  <c r="U2907" i="1"/>
  <c r="T2907" i="1"/>
  <c r="S2907" i="1"/>
  <c r="Q2907" i="1"/>
  <c r="P2907" i="1"/>
  <c r="O2907" i="1"/>
  <c r="N2907" i="1"/>
  <c r="U2906" i="1"/>
  <c r="T2906" i="1"/>
  <c r="S2906" i="1"/>
  <c r="Q2906" i="1"/>
  <c r="P2906" i="1"/>
  <c r="O2906" i="1"/>
  <c r="N2906" i="1"/>
  <c r="U2905" i="1"/>
  <c r="T2905" i="1"/>
  <c r="S2905" i="1"/>
  <c r="Q2905" i="1"/>
  <c r="P2905" i="1"/>
  <c r="O2905" i="1"/>
  <c r="N2905" i="1"/>
  <c r="U2904" i="1"/>
  <c r="T2904" i="1"/>
  <c r="S2904" i="1"/>
  <c r="Q2904" i="1"/>
  <c r="P2904" i="1"/>
  <c r="O2904" i="1"/>
  <c r="N2904" i="1"/>
  <c r="U2903" i="1"/>
  <c r="T2903" i="1"/>
  <c r="S2903" i="1"/>
  <c r="Q2903" i="1"/>
  <c r="P2903" i="1"/>
  <c r="O2903" i="1"/>
  <c r="N2903" i="1"/>
  <c r="U2902" i="1"/>
  <c r="T2902" i="1"/>
  <c r="S2902" i="1"/>
  <c r="Q2902" i="1"/>
  <c r="P2902" i="1"/>
  <c r="O2902" i="1"/>
  <c r="N2902" i="1"/>
  <c r="U2901" i="1"/>
  <c r="T2901" i="1"/>
  <c r="S2901" i="1"/>
  <c r="Q2901" i="1"/>
  <c r="P2901" i="1"/>
  <c r="O2901" i="1"/>
  <c r="N2901" i="1"/>
  <c r="U2900" i="1"/>
  <c r="T2900" i="1"/>
  <c r="S2900" i="1"/>
  <c r="Q2900" i="1"/>
  <c r="P2900" i="1"/>
  <c r="O2900" i="1"/>
  <c r="N2900" i="1"/>
  <c r="U2899" i="1"/>
  <c r="T2899" i="1"/>
  <c r="S2899" i="1"/>
  <c r="Q2899" i="1"/>
  <c r="P2899" i="1"/>
  <c r="O2899" i="1"/>
  <c r="N2899" i="1"/>
  <c r="U2898" i="1"/>
  <c r="T2898" i="1"/>
  <c r="S2898" i="1"/>
  <c r="Q2898" i="1"/>
  <c r="P2898" i="1"/>
  <c r="O2898" i="1"/>
  <c r="N2898" i="1"/>
  <c r="U2897" i="1"/>
  <c r="T2897" i="1"/>
  <c r="S2897" i="1"/>
  <c r="Q2897" i="1"/>
  <c r="P2897" i="1"/>
  <c r="O2897" i="1"/>
  <c r="N2897" i="1"/>
  <c r="U2896" i="1"/>
  <c r="T2896" i="1"/>
  <c r="S2896" i="1"/>
  <c r="Q2896" i="1"/>
  <c r="P2896" i="1"/>
  <c r="O2896" i="1"/>
  <c r="N2896" i="1"/>
  <c r="U2895" i="1"/>
  <c r="T2895" i="1"/>
  <c r="S2895" i="1"/>
  <c r="Q2895" i="1"/>
  <c r="P2895" i="1"/>
  <c r="O2895" i="1"/>
  <c r="N2895" i="1"/>
  <c r="U2894" i="1"/>
  <c r="T2894" i="1"/>
  <c r="S2894" i="1"/>
  <c r="Q2894" i="1"/>
  <c r="P2894" i="1"/>
  <c r="O2894" i="1"/>
  <c r="N2894" i="1"/>
  <c r="U2893" i="1"/>
  <c r="T2893" i="1"/>
  <c r="S2893" i="1"/>
  <c r="Q2893" i="1"/>
  <c r="P2893" i="1"/>
  <c r="O2893" i="1"/>
  <c r="N2893" i="1"/>
  <c r="U2892" i="1"/>
  <c r="T2892" i="1"/>
  <c r="S2892" i="1"/>
  <c r="Q2892" i="1"/>
  <c r="P2892" i="1"/>
  <c r="O2892" i="1"/>
  <c r="N2892" i="1"/>
  <c r="U2891" i="1"/>
  <c r="T2891" i="1"/>
  <c r="S2891" i="1"/>
  <c r="Q2891" i="1"/>
  <c r="P2891" i="1"/>
  <c r="O2891" i="1"/>
  <c r="N2891" i="1"/>
  <c r="U2890" i="1"/>
  <c r="T2890" i="1"/>
  <c r="S2890" i="1"/>
  <c r="Q2890" i="1"/>
  <c r="P2890" i="1"/>
  <c r="O2890" i="1"/>
  <c r="N2890" i="1"/>
  <c r="U2889" i="1"/>
  <c r="T2889" i="1"/>
  <c r="S2889" i="1"/>
  <c r="Q2889" i="1"/>
  <c r="P2889" i="1"/>
  <c r="O2889" i="1"/>
  <c r="N2889" i="1"/>
  <c r="U2888" i="1"/>
  <c r="T2888" i="1"/>
  <c r="S2888" i="1"/>
  <c r="Q2888" i="1"/>
  <c r="P2888" i="1"/>
  <c r="O2888" i="1"/>
  <c r="N2888" i="1"/>
  <c r="U2887" i="1"/>
  <c r="T2887" i="1"/>
  <c r="S2887" i="1"/>
  <c r="Q2887" i="1"/>
  <c r="P2887" i="1"/>
  <c r="O2887" i="1"/>
  <c r="N2887" i="1"/>
  <c r="U2886" i="1"/>
  <c r="T2886" i="1"/>
  <c r="S2886" i="1"/>
  <c r="Q2886" i="1"/>
  <c r="P2886" i="1"/>
  <c r="O2886" i="1"/>
  <c r="N2886" i="1"/>
  <c r="U2885" i="1"/>
  <c r="T2885" i="1"/>
  <c r="S2885" i="1"/>
  <c r="Q2885" i="1"/>
  <c r="P2885" i="1"/>
  <c r="O2885" i="1"/>
  <c r="N2885" i="1"/>
  <c r="U2884" i="1"/>
  <c r="T2884" i="1"/>
  <c r="S2884" i="1"/>
  <c r="Q2884" i="1"/>
  <c r="P2884" i="1"/>
  <c r="O2884" i="1"/>
  <c r="N2884" i="1"/>
  <c r="U2883" i="1"/>
  <c r="T2883" i="1"/>
  <c r="S2883" i="1"/>
  <c r="Q2883" i="1"/>
  <c r="P2883" i="1"/>
  <c r="O2883" i="1"/>
  <c r="N2883" i="1"/>
  <c r="U2882" i="1"/>
  <c r="T2882" i="1"/>
  <c r="S2882" i="1"/>
  <c r="Q2882" i="1"/>
  <c r="P2882" i="1"/>
  <c r="O2882" i="1"/>
  <c r="N2882" i="1"/>
  <c r="U2881" i="1"/>
  <c r="T2881" i="1"/>
  <c r="S2881" i="1"/>
  <c r="Q2881" i="1"/>
  <c r="P2881" i="1"/>
  <c r="O2881" i="1"/>
  <c r="N2881" i="1"/>
  <c r="U2880" i="1"/>
  <c r="T2880" i="1"/>
  <c r="S2880" i="1"/>
  <c r="Q2880" i="1"/>
  <c r="P2880" i="1"/>
  <c r="O2880" i="1"/>
  <c r="N2880" i="1"/>
  <c r="U2879" i="1"/>
  <c r="T2879" i="1"/>
  <c r="S2879" i="1"/>
  <c r="Q2879" i="1"/>
  <c r="P2879" i="1"/>
  <c r="O2879" i="1"/>
  <c r="N2879" i="1"/>
  <c r="U2878" i="1"/>
  <c r="T2878" i="1"/>
  <c r="S2878" i="1"/>
  <c r="Q2878" i="1"/>
  <c r="P2878" i="1"/>
  <c r="O2878" i="1"/>
  <c r="N2878" i="1"/>
  <c r="U2877" i="1"/>
  <c r="T2877" i="1"/>
  <c r="S2877" i="1"/>
  <c r="Q2877" i="1"/>
  <c r="P2877" i="1"/>
  <c r="O2877" i="1"/>
  <c r="N2877" i="1"/>
  <c r="U2876" i="1"/>
  <c r="T2876" i="1"/>
  <c r="S2876" i="1"/>
  <c r="Q2876" i="1"/>
  <c r="P2876" i="1"/>
  <c r="O2876" i="1"/>
  <c r="N2876" i="1"/>
  <c r="U2875" i="1"/>
  <c r="T2875" i="1"/>
  <c r="S2875" i="1"/>
  <c r="Q2875" i="1"/>
  <c r="P2875" i="1"/>
  <c r="O2875" i="1"/>
  <c r="N2875" i="1"/>
  <c r="U2874" i="1"/>
  <c r="T2874" i="1"/>
  <c r="S2874" i="1"/>
  <c r="Q2874" i="1"/>
  <c r="P2874" i="1"/>
  <c r="O2874" i="1"/>
  <c r="N2874" i="1"/>
  <c r="U2873" i="1"/>
  <c r="T2873" i="1"/>
  <c r="S2873" i="1"/>
  <c r="Q2873" i="1"/>
  <c r="P2873" i="1"/>
  <c r="O2873" i="1"/>
  <c r="N2873" i="1"/>
  <c r="U2872" i="1"/>
  <c r="T2872" i="1"/>
  <c r="S2872" i="1"/>
  <c r="Q2872" i="1"/>
  <c r="P2872" i="1"/>
  <c r="O2872" i="1"/>
  <c r="N2872" i="1"/>
  <c r="U2871" i="1"/>
  <c r="T2871" i="1"/>
  <c r="S2871" i="1"/>
  <c r="Q2871" i="1"/>
  <c r="P2871" i="1"/>
  <c r="O2871" i="1"/>
  <c r="N2871" i="1"/>
  <c r="U2870" i="1"/>
  <c r="T2870" i="1"/>
  <c r="S2870" i="1"/>
  <c r="Q2870" i="1"/>
  <c r="P2870" i="1"/>
  <c r="O2870" i="1"/>
  <c r="N2870" i="1"/>
  <c r="U2869" i="1"/>
  <c r="T2869" i="1"/>
  <c r="S2869" i="1"/>
  <c r="Q2869" i="1"/>
  <c r="P2869" i="1"/>
  <c r="O2869" i="1"/>
  <c r="N2869" i="1"/>
  <c r="U2868" i="1"/>
  <c r="T2868" i="1"/>
  <c r="S2868" i="1"/>
  <c r="Q2868" i="1"/>
  <c r="P2868" i="1"/>
  <c r="O2868" i="1"/>
  <c r="N2868" i="1"/>
  <c r="U2867" i="1"/>
  <c r="T2867" i="1"/>
  <c r="S2867" i="1"/>
  <c r="Q2867" i="1"/>
  <c r="P2867" i="1"/>
  <c r="O2867" i="1"/>
  <c r="N2867" i="1"/>
  <c r="U2866" i="1"/>
  <c r="T2866" i="1"/>
  <c r="S2866" i="1"/>
  <c r="Q2866" i="1"/>
  <c r="P2866" i="1"/>
  <c r="O2866" i="1"/>
  <c r="N2866" i="1"/>
  <c r="U2865" i="1"/>
  <c r="T2865" i="1"/>
  <c r="S2865" i="1"/>
  <c r="Q2865" i="1"/>
  <c r="P2865" i="1"/>
  <c r="O2865" i="1"/>
  <c r="N2865" i="1"/>
  <c r="U2864" i="1"/>
  <c r="T2864" i="1"/>
  <c r="S2864" i="1"/>
  <c r="Q2864" i="1"/>
  <c r="P2864" i="1"/>
  <c r="O2864" i="1"/>
  <c r="N2864" i="1"/>
  <c r="U2863" i="1"/>
  <c r="T2863" i="1"/>
  <c r="S2863" i="1"/>
  <c r="Q2863" i="1"/>
  <c r="P2863" i="1"/>
  <c r="O2863" i="1"/>
  <c r="N2863" i="1"/>
  <c r="U2862" i="1"/>
  <c r="T2862" i="1"/>
  <c r="S2862" i="1"/>
  <c r="Q2862" i="1"/>
  <c r="P2862" i="1"/>
  <c r="O2862" i="1"/>
  <c r="N2862" i="1"/>
  <c r="U2861" i="1"/>
  <c r="T2861" i="1"/>
  <c r="S2861" i="1"/>
  <c r="Q2861" i="1"/>
  <c r="P2861" i="1"/>
  <c r="O2861" i="1"/>
  <c r="N2861" i="1"/>
  <c r="U2860" i="1"/>
  <c r="T2860" i="1"/>
  <c r="S2860" i="1"/>
  <c r="Q2860" i="1"/>
  <c r="P2860" i="1"/>
  <c r="O2860" i="1"/>
  <c r="N2860" i="1"/>
  <c r="U2859" i="1"/>
  <c r="T2859" i="1"/>
  <c r="S2859" i="1"/>
  <c r="Q2859" i="1"/>
  <c r="P2859" i="1"/>
  <c r="O2859" i="1"/>
  <c r="N2859" i="1"/>
  <c r="U2858" i="1"/>
  <c r="T2858" i="1"/>
  <c r="S2858" i="1"/>
  <c r="Q2858" i="1"/>
  <c r="P2858" i="1"/>
  <c r="O2858" i="1"/>
  <c r="N2858" i="1"/>
  <c r="U2857" i="1"/>
  <c r="T2857" i="1"/>
  <c r="S2857" i="1"/>
  <c r="Q2857" i="1"/>
  <c r="P2857" i="1"/>
  <c r="O2857" i="1"/>
  <c r="N2857" i="1"/>
  <c r="U2856" i="1"/>
  <c r="T2856" i="1"/>
  <c r="S2856" i="1"/>
  <c r="Q2856" i="1"/>
  <c r="P2856" i="1"/>
  <c r="O2856" i="1"/>
  <c r="N2856" i="1"/>
  <c r="U2855" i="1"/>
  <c r="T2855" i="1"/>
  <c r="S2855" i="1"/>
  <c r="Q2855" i="1"/>
  <c r="P2855" i="1"/>
  <c r="O2855" i="1"/>
  <c r="N2855" i="1"/>
  <c r="U2854" i="1"/>
  <c r="T2854" i="1"/>
  <c r="S2854" i="1"/>
  <c r="Q2854" i="1"/>
  <c r="P2854" i="1"/>
  <c r="O2854" i="1"/>
  <c r="N2854" i="1"/>
  <c r="U2853" i="1"/>
  <c r="T2853" i="1"/>
  <c r="S2853" i="1"/>
  <c r="Q2853" i="1"/>
  <c r="P2853" i="1"/>
  <c r="O2853" i="1"/>
  <c r="N2853" i="1"/>
  <c r="U2852" i="1"/>
  <c r="T2852" i="1"/>
  <c r="S2852" i="1"/>
  <c r="Q2852" i="1"/>
  <c r="P2852" i="1"/>
  <c r="O2852" i="1"/>
  <c r="N2852" i="1"/>
  <c r="U2851" i="1"/>
  <c r="T2851" i="1"/>
  <c r="S2851" i="1"/>
  <c r="Q2851" i="1"/>
  <c r="P2851" i="1"/>
  <c r="O2851" i="1"/>
  <c r="N2851" i="1"/>
  <c r="U2850" i="1"/>
  <c r="T2850" i="1"/>
  <c r="S2850" i="1"/>
  <c r="Q2850" i="1"/>
  <c r="P2850" i="1"/>
  <c r="O2850" i="1"/>
  <c r="N2850" i="1"/>
  <c r="U2849" i="1"/>
  <c r="T2849" i="1"/>
  <c r="S2849" i="1"/>
  <c r="Q2849" i="1"/>
  <c r="P2849" i="1"/>
  <c r="O2849" i="1"/>
  <c r="N2849" i="1"/>
  <c r="U2848" i="1"/>
  <c r="T2848" i="1"/>
  <c r="S2848" i="1"/>
  <c r="Q2848" i="1"/>
  <c r="P2848" i="1"/>
  <c r="O2848" i="1"/>
  <c r="N2848" i="1"/>
  <c r="U2847" i="1"/>
  <c r="T2847" i="1"/>
  <c r="S2847" i="1"/>
  <c r="Q2847" i="1"/>
  <c r="P2847" i="1"/>
  <c r="O2847" i="1"/>
  <c r="N2847" i="1"/>
  <c r="U2846" i="1"/>
  <c r="T2846" i="1"/>
  <c r="S2846" i="1"/>
  <c r="Q2846" i="1"/>
  <c r="P2846" i="1"/>
  <c r="O2846" i="1"/>
  <c r="N2846" i="1"/>
  <c r="U2845" i="1"/>
  <c r="T2845" i="1"/>
  <c r="S2845" i="1"/>
  <c r="Q2845" i="1"/>
  <c r="P2845" i="1"/>
  <c r="O2845" i="1"/>
  <c r="N2845" i="1"/>
  <c r="U2844" i="1"/>
  <c r="T2844" i="1"/>
  <c r="S2844" i="1"/>
  <c r="Q2844" i="1"/>
  <c r="P2844" i="1"/>
  <c r="O2844" i="1"/>
  <c r="N2844" i="1"/>
  <c r="U2843" i="1"/>
  <c r="T2843" i="1"/>
  <c r="S2843" i="1"/>
  <c r="Q2843" i="1"/>
  <c r="P2843" i="1"/>
  <c r="O2843" i="1"/>
  <c r="N2843" i="1"/>
  <c r="U2842" i="1"/>
  <c r="T2842" i="1"/>
  <c r="S2842" i="1"/>
  <c r="Q2842" i="1"/>
  <c r="P2842" i="1"/>
  <c r="O2842" i="1"/>
  <c r="N2842" i="1"/>
  <c r="U2841" i="1"/>
  <c r="T2841" i="1"/>
  <c r="S2841" i="1"/>
  <c r="Q2841" i="1"/>
  <c r="P2841" i="1"/>
  <c r="O2841" i="1"/>
  <c r="N2841" i="1"/>
  <c r="U2840" i="1"/>
  <c r="T2840" i="1"/>
  <c r="S2840" i="1"/>
  <c r="Q2840" i="1"/>
  <c r="P2840" i="1"/>
  <c r="O2840" i="1"/>
  <c r="N2840" i="1"/>
  <c r="U2839" i="1"/>
  <c r="T2839" i="1"/>
  <c r="S2839" i="1"/>
  <c r="Q2839" i="1"/>
  <c r="P2839" i="1"/>
  <c r="O2839" i="1"/>
  <c r="N2839" i="1"/>
  <c r="U2838" i="1"/>
  <c r="T2838" i="1"/>
  <c r="S2838" i="1"/>
  <c r="Q2838" i="1"/>
  <c r="P2838" i="1"/>
  <c r="O2838" i="1"/>
  <c r="N2838" i="1"/>
  <c r="U2837" i="1"/>
  <c r="T2837" i="1"/>
  <c r="S2837" i="1"/>
  <c r="Q2837" i="1"/>
  <c r="P2837" i="1"/>
  <c r="O2837" i="1"/>
  <c r="N2837" i="1"/>
  <c r="U2836" i="1"/>
  <c r="T2836" i="1"/>
  <c r="S2836" i="1"/>
  <c r="Q2836" i="1"/>
  <c r="P2836" i="1"/>
  <c r="O2836" i="1"/>
  <c r="N2836" i="1"/>
  <c r="U2835" i="1"/>
  <c r="T2835" i="1"/>
  <c r="S2835" i="1"/>
  <c r="Q2835" i="1"/>
  <c r="P2835" i="1"/>
  <c r="O2835" i="1"/>
  <c r="N2835" i="1"/>
  <c r="U2834" i="1"/>
  <c r="T2834" i="1"/>
  <c r="S2834" i="1"/>
  <c r="Q2834" i="1"/>
  <c r="P2834" i="1"/>
  <c r="O2834" i="1"/>
  <c r="N2834" i="1"/>
  <c r="U2833" i="1"/>
  <c r="T2833" i="1"/>
  <c r="S2833" i="1"/>
  <c r="Q2833" i="1"/>
  <c r="P2833" i="1"/>
  <c r="O2833" i="1"/>
  <c r="N2833" i="1"/>
  <c r="U2832" i="1"/>
  <c r="T2832" i="1"/>
  <c r="S2832" i="1"/>
  <c r="Q2832" i="1"/>
  <c r="P2832" i="1"/>
  <c r="O2832" i="1"/>
  <c r="N2832" i="1"/>
  <c r="U2831" i="1"/>
  <c r="T2831" i="1"/>
  <c r="S2831" i="1"/>
  <c r="Q2831" i="1"/>
  <c r="P2831" i="1"/>
  <c r="O2831" i="1"/>
  <c r="N2831" i="1"/>
  <c r="U2830" i="1"/>
  <c r="T2830" i="1"/>
  <c r="S2830" i="1"/>
  <c r="Q2830" i="1"/>
  <c r="P2830" i="1"/>
  <c r="O2830" i="1"/>
  <c r="N2830" i="1"/>
  <c r="U2829" i="1"/>
  <c r="T2829" i="1"/>
  <c r="S2829" i="1"/>
  <c r="Q2829" i="1"/>
  <c r="P2829" i="1"/>
  <c r="O2829" i="1"/>
  <c r="N2829" i="1"/>
  <c r="U2828" i="1"/>
  <c r="T2828" i="1"/>
  <c r="S2828" i="1"/>
  <c r="Q2828" i="1"/>
  <c r="P2828" i="1"/>
  <c r="O2828" i="1"/>
  <c r="N2828" i="1"/>
  <c r="U2827" i="1"/>
  <c r="T2827" i="1"/>
  <c r="S2827" i="1"/>
  <c r="Q2827" i="1"/>
  <c r="P2827" i="1"/>
  <c r="O2827" i="1"/>
  <c r="N2827" i="1"/>
  <c r="U2826" i="1"/>
  <c r="T2826" i="1"/>
  <c r="S2826" i="1"/>
  <c r="Q2826" i="1"/>
  <c r="P2826" i="1"/>
  <c r="O2826" i="1"/>
  <c r="N2826" i="1"/>
  <c r="U2825" i="1"/>
  <c r="T2825" i="1"/>
  <c r="S2825" i="1"/>
  <c r="Q2825" i="1"/>
  <c r="P2825" i="1"/>
  <c r="O2825" i="1"/>
  <c r="N2825" i="1"/>
  <c r="U2824" i="1"/>
  <c r="T2824" i="1"/>
  <c r="S2824" i="1"/>
  <c r="Q2824" i="1"/>
  <c r="P2824" i="1"/>
  <c r="O2824" i="1"/>
  <c r="N2824" i="1"/>
  <c r="U2823" i="1"/>
  <c r="T2823" i="1"/>
  <c r="S2823" i="1"/>
  <c r="Q2823" i="1"/>
  <c r="P2823" i="1"/>
  <c r="O2823" i="1"/>
  <c r="N2823" i="1"/>
  <c r="U2822" i="1"/>
  <c r="T2822" i="1"/>
  <c r="S2822" i="1"/>
  <c r="Q2822" i="1"/>
  <c r="P2822" i="1"/>
  <c r="O2822" i="1"/>
  <c r="N2822" i="1"/>
  <c r="U2821" i="1"/>
  <c r="T2821" i="1"/>
  <c r="S2821" i="1"/>
  <c r="Q2821" i="1"/>
  <c r="P2821" i="1"/>
  <c r="O2821" i="1"/>
  <c r="N2821" i="1"/>
  <c r="U2820" i="1"/>
  <c r="T2820" i="1"/>
  <c r="S2820" i="1"/>
  <c r="Q2820" i="1"/>
  <c r="P2820" i="1"/>
  <c r="O2820" i="1"/>
  <c r="N2820" i="1"/>
  <c r="U2819" i="1"/>
  <c r="T2819" i="1"/>
  <c r="S2819" i="1"/>
  <c r="Q2819" i="1"/>
  <c r="P2819" i="1"/>
  <c r="O2819" i="1"/>
  <c r="N2819" i="1"/>
  <c r="U2818" i="1"/>
  <c r="T2818" i="1"/>
  <c r="S2818" i="1"/>
  <c r="Q2818" i="1"/>
  <c r="P2818" i="1"/>
  <c r="O2818" i="1"/>
  <c r="N2818" i="1"/>
  <c r="U2817" i="1"/>
  <c r="T2817" i="1"/>
  <c r="S2817" i="1"/>
  <c r="Q2817" i="1"/>
  <c r="P2817" i="1"/>
  <c r="O2817" i="1"/>
  <c r="N2817" i="1"/>
  <c r="U2816" i="1"/>
  <c r="T2816" i="1"/>
  <c r="S2816" i="1"/>
  <c r="Q2816" i="1"/>
  <c r="P2816" i="1"/>
  <c r="O2816" i="1"/>
  <c r="N2816" i="1"/>
  <c r="U2815" i="1"/>
  <c r="T2815" i="1"/>
  <c r="S2815" i="1"/>
  <c r="Q2815" i="1"/>
  <c r="P2815" i="1"/>
  <c r="O2815" i="1"/>
  <c r="N2815" i="1"/>
  <c r="U2814" i="1"/>
  <c r="T2814" i="1"/>
  <c r="S2814" i="1"/>
  <c r="Q2814" i="1"/>
  <c r="P2814" i="1"/>
  <c r="O2814" i="1"/>
  <c r="N2814" i="1"/>
  <c r="U2813" i="1"/>
  <c r="T2813" i="1"/>
  <c r="S2813" i="1"/>
  <c r="Q2813" i="1"/>
  <c r="P2813" i="1"/>
  <c r="O2813" i="1"/>
  <c r="N2813" i="1"/>
  <c r="U2812" i="1"/>
  <c r="T2812" i="1"/>
  <c r="S2812" i="1"/>
  <c r="Q2812" i="1"/>
  <c r="P2812" i="1"/>
  <c r="O2812" i="1"/>
  <c r="N2812" i="1"/>
  <c r="U2811" i="1"/>
  <c r="T2811" i="1"/>
  <c r="S2811" i="1"/>
  <c r="Q2811" i="1"/>
  <c r="P2811" i="1"/>
  <c r="O2811" i="1"/>
  <c r="N2811" i="1"/>
  <c r="U2810" i="1"/>
  <c r="T2810" i="1"/>
  <c r="S2810" i="1"/>
  <c r="Q2810" i="1"/>
  <c r="P2810" i="1"/>
  <c r="O2810" i="1"/>
  <c r="N2810" i="1"/>
  <c r="U2809" i="1"/>
  <c r="T2809" i="1"/>
  <c r="S2809" i="1"/>
  <c r="Q2809" i="1"/>
  <c r="P2809" i="1"/>
  <c r="O2809" i="1"/>
  <c r="N2809" i="1"/>
  <c r="U2808" i="1"/>
  <c r="T2808" i="1"/>
  <c r="S2808" i="1"/>
  <c r="Q2808" i="1"/>
  <c r="P2808" i="1"/>
  <c r="O2808" i="1"/>
  <c r="N2808" i="1"/>
  <c r="U2807" i="1"/>
  <c r="T2807" i="1"/>
  <c r="S2807" i="1"/>
  <c r="Q2807" i="1"/>
  <c r="P2807" i="1"/>
  <c r="O2807" i="1"/>
  <c r="N2807" i="1"/>
  <c r="U2806" i="1"/>
  <c r="T2806" i="1"/>
  <c r="S2806" i="1"/>
  <c r="Q2806" i="1"/>
  <c r="P2806" i="1"/>
  <c r="O2806" i="1"/>
  <c r="N2806" i="1"/>
  <c r="U2805" i="1"/>
  <c r="T2805" i="1"/>
  <c r="S2805" i="1"/>
  <c r="Q2805" i="1"/>
  <c r="P2805" i="1"/>
  <c r="O2805" i="1"/>
  <c r="N2805" i="1"/>
  <c r="U2804" i="1"/>
  <c r="T2804" i="1"/>
  <c r="S2804" i="1"/>
  <c r="Q2804" i="1"/>
  <c r="P2804" i="1"/>
  <c r="O2804" i="1"/>
  <c r="N2804" i="1"/>
  <c r="U2803" i="1"/>
  <c r="T2803" i="1"/>
  <c r="S2803" i="1"/>
  <c r="Q2803" i="1"/>
  <c r="P2803" i="1"/>
  <c r="O2803" i="1"/>
  <c r="N2803" i="1"/>
  <c r="U2802" i="1"/>
  <c r="T2802" i="1"/>
  <c r="S2802" i="1"/>
  <c r="Q2802" i="1"/>
  <c r="P2802" i="1"/>
  <c r="O2802" i="1"/>
  <c r="N2802" i="1"/>
  <c r="U2801" i="1"/>
  <c r="T2801" i="1"/>
  <c r="S2801" i="1"/>
  <c r="Q2801" i="1"/>
  <c r="P2801" i="1"/>
  <c r="O2801" i="1"/>
  <c r="N2801" i="1"/>
  <c r="U2800" i="1"/>
  <c r="T2800" i="1"/>
  <c r="S2800" i="1"/>
  <c r="Q2800" i="1"/>
  <c r="P2800" i="1"/>
  <c r="O2800" i="1"/>
  <c r="N2800" i="1"/>
  <c r="U2799" i="1"/>
  <c r="T2799" i="1"/>
  <c r="S2799" i="1"/>
  <c r="Q2799" i="1"/>
  <c r="P2799" i="1"/>
  <c r="O2799" i="1"/>
  <c r="N2799" i="1"/>
  <c r="U2798" i="1"/>
  <c r="T2798" i="1"/>
  <c r="S2798" i="1"/>
  <c r="Q2798" i="1"/>
  <c r="P2798" i="1"/>
  <c r="O2798" i="1"/>
  <c r="N2798" i="1"/>
  <c r="U2797" i="1"/>
  <c r="T2797" i="1"/>
  <c r="S2797" i="1"/>
  <c r="Q2797" i="1"/>
  <c r="P2797" i="1"/>
  <c r="O2797" i="1"/>
  <c r="N2797" i="1"/>
  <c r="U2796" i="1"/>
  <c r="T2796" i="1"/>
  <c r="S2796" i="1"/>
  <c r="Q2796" i="1"/>
  <c r="P2796" i="1"/>
  <c r="O2796" i="1"/>
  <c r="N2796" i="1"/>
  <c r="U2795" i="1"/>
  <c r="T2795" i="1"/>
  <c r="S2795" i="1"/>
  <c r="Q2795" i="1"/>
  <c r="P2795" i="1"/>
  <c r="O2795" i="1"/>
  <c r="N2795" i="1"/>
  <c r="U2794" i="1"/>
  <c r="T2794" i="1"/>
  <c r="S2794" i="1"/>
  <c r="Q2794" i="1"/>
  <c r="P2794" i="1"/>
  <c r="O2794" i="1"/>
  <c r="N2794" i="1"/>
  <c r="U2793" i="1"/>
  <c r="T2793" i="1"/>
  <c r="S2793" i="1"/>
  <c r="Q2793" i="1"/>
  <c r="P2793" i="1"/>
  <c r="O2793" i="1"/>
  <c r="N2793" i="1"/>
  <c r="U2792" i="1"/>
  <c r="T2792" i="1"/>
  <c r="S2792" i="1"/>
  <c r="Q2792" i="1"/>
  <c r="P2792" i="1"/>
  <c r="O2792" i="1"/>
  <c r="N2792" i="1"/>
  <c r="U2791" i="1"/>
  <c r="T2791" i="1"/>
  <c r="S2791" i="1"/>
  <c r="Q2791" i="1"/>
  <c r="P2791" i="1"/>
  <c r="O2791" i="1"/>
  <c r="N2791" i="1"/>
  <c r="U2790" i="1"/>
  <c r="T2790" i="1"/>
  <c r="S2790" i="1"/>
  <c r="Q2790" i="1"/>
  <c r="P2790" i="1"/>
  <c r="O2790" i="1"/>
  <c r="N2790" i="1"/>
  <c r="U2789" i="1"/>
  <c r="T2789" i="1"/>
  <c r="S2789" i="1"/>
  <c r="Q2789" i="1"/>
  <c r="P2789" i="1"/>
  <c r="O2789" i="1"/>
  <c r="N2789" i="1"/>
  <c r="U2788" i="1"/>
  <c r="T2788" i="1"/>
  <c r="S2788" i="1"/>
  <c r="Q2788" i="1"/>
  <c r="P2788" i="1"/>
  <c r="O2788" i="1"/>
  <c r="N2788" i="1"/>
  <c r="U2787" i="1"/>
  <c r="T2787" i="1"/>
  <c r="S2787" i="1"/>
  <c r="Q2787" i="1"/>
  <c r="P2787" i="1"/>
  <c r="O2787" i="1"/>
  <c r="N2787" i="1"/>
  <c r="U2786" i="1"/>
  <c r="T2786" i="1"/>
  <c r="S2786" i="1"/>
  <c r="Q2786" i="1"/>
  <c r="P2786" i="1"/>
  <c r="O2786" i="1"/>
  <c r="N2786" i="1"/>
  <c r="U2785" i="1"/>
  <c r="T2785" i="1"/>
  <c r="S2785" i="1"/>
  <c r="Q2785" i="1"/>
  <c r="P2785" i="1"/>
  <c r="O2785" i="1"/>
  <c r="N2785" i="1"/>
  <c r="U2784" i="1"/>
  <c r="T2784" i="1"/>
  <c r="S2784" i="1"/>
  <c r="Q2784" i="1"/>
  <c r="P2784" i="1"/>
  <c r="O2784" i="1"/>
  <c r="N2784" i="1"/>
  <c r="U2783" i="1"/>
  <c r="T2783" i="1"/>
  <c r="S2783" i="1"/>
  <c r="Q2783" i="1"/>
  <c r="P2783" i="1"/>
  <c r="O2783" i="1"/>
  <c r="N2783" i="1"/>
  <c r="U2782" i="1"/>
  <c r="T2782" i="1"/>
  <c r="S2782" i="1"/>
  <c r="Q2782" i="1"/>
  <c r="P2782" i="1"/>
  <c r="O2782" i="1"/>
  <c r="N2782" i="1"/>
  <c r="U2781" i="1"/>
  <c r="T2781" i="1"/>
  <c r="S2781" i="1"/>
  <c r="Q2781" i="1"/>
  <c r="P2781" i="1"/>
  <c r="O2781" i="1"/>
  <c r="N2781" i="1"/>
  <c r="U2780" i="1"/>
  <c r="T2780" i="1"/>
  <c r="S2780" i="1"/>
  <c r="Q2780" i="1"/>
  <c r="P2780" i="1"/>
  <c r="O2780" i="1"/>
  <c r="N2780" i="1"/>
  <c r="U2779" i="1"/>
  <c r="T2779" i="1"/>
  <c r="S2779" i="1"/>
  <c r="Q2779" i="1"/>
  <c r="P2779" i="1"/>
  <c r="O2779" i="1"/>
  <c r="N2779" i="1"/>
  <c r="U2778" i="1"/>
  <c r="T2778" i="1"/>
  <c r="S2778" i="1"/>
  <c r="Q2778" i="1"/>
  <c r="P2778" i="1"/>
  <c r="O2778" i="1"/>
  <c r="N2778" i="1"/>
  <c r="U2777" i="1"/>
  <c r="T2777" i="1"/>
  <c r="S2777" i="1"/>
  <c r="Q2777" i="1"/>
  <c r="P2777" i="1"/>
  <c r="O2777" i="1"/>
  <c r="N2777" i="1"/>
  <c r="U2776" i="1"/>
  <c r="T2776" i="1"/>
  <c r="S2776" i="1"/>
  <c r="Q2776" i="1"/>
  <c r="P2776" i="1"/>
  <c r="O2776" i="1"/>
  <c r="N2776" i="1"/>
  <c r="U2775" i="1"/>
  <c r="T2775" i="1"/>
  <c r="S2775" i="1"/>
  <c r="Q2775" i="1"/>
  <c r="P2775" i="1"/>
  <c r="O2775" i="1"/>
  <c r="N2775" i="1"/>
  <c r="U2774" i="1"/>
  <c r="T2774" i="1"/>
  <c r="S2774" i="1"/>
  <c r="Q2774" i="1"/>
  <c r="P2774" i="1"/>
  <c r="O2774" i="1"/>
  <c r="N2774" i="1"/>
  <c r="U2773" i="1"/>
  <c r="T2773" i="1"/>
  <c r="S2773" i="1"/>
  <c r="Q2773" i="1"/>
  <c r="P2773" i="1"/>
  <c r="O2773" i="1"/>
  <c r="N2773" i="1"/>
  <c r="U2772" i="1"/>
  <c r="T2772" i="1"/>
  <c r="S2772" i="1"/>
  <c r="Q2772" i="1"/>
  <c r="P2772" i="1"/>
  <c r="O2772" i="1"/>
  <c r="N2772" i="1"/>
  <c r="U2771" i="1"/>
  <c r="T2771" i="1"/>
  <c r="S2771" i="1"/>
  <c r="Q2771" i="1"/>
  <c r="P2771" i="1"/>
  <c r="O2771" i="1"/>
  <c r="N2771" i="1"/>
  <c r="U2770" i="1"/>
  <c r="T2770" i="1"/>
  <c r="S2770" i="1"/>
  <c r="Q2770" i="1"/>
  <c r="P2770" i="1"/>
  <c r="O2770" i="1"/>
  <c r="N2770" i="1"/>
  <c r="U2769" i="1"/>
  <c r="T2769" i="1"/>
  <c r="S2769" i="1"/>
  <c r="Q2769" i="1"/>
  <c r="P2769" i="1"/>
  <c r="O2769" i="1"/>
  <c r="N2769" i="1"/>
  <c r="U2768" i="1"/>
  <c r="T2768" i="1"/>
  <c r="S2768" i="1"/>
  <c r="Q2768" i="1"/>
  <c r="P2768" i="1"/>
  <c r="O2768" i="1"/>
  <c r="N2768" i="1"/>
  <c r="U2767" i="1"/>
  <c r="T2767" i="1"/>
  <c r="S2767" i="1"/>
  <c r="Q2767" i="1"/>
  <c r="P2767" i="1"/>
  <c r="O2767" i="1"/>
  <c r="N2767" i="1"/>
  <c r="U2766" i="1"/>
  <c r="T2766" i="1"/>
  <c r="S2766" i="1"/>
  <c r="Q2766" i="1"/>
  <c r="P2766" i="1"/>
  <c r="O2766" i="1"/>
  <c r="N2766" i="1"/>
  <c r="U2765" i="1"/>
  <c r="T2765" i="1"/>
  <c r="S2765" i="1"/>
  <c r="Q2765" i="1"/>
  <c r="P2765" i="1"/>
  <c r="O2765" i="1"/>
  <c r="N2765" i="1"/>
  <c r="U2764" i="1"/>
  <c r="T2764" i="1"/>
  <c r="S2764" i="1"/>
  <c r="Q2764" i="1"/>
  <c r="P2764" i="1"/>
  <c r="O2764" i="1"/>
  <c r="N2764" i="1"/>
  <c r="U2763" i="1"/>
  <c r="T2763" i="1"/>
  <c r="S2763" i="1"/>
  <c r="Q2763" i="1"/>
  <c r="P2763" i="1"/>
  <c r="O2763" i="1"/>
  <c r="N2763" i="1"/>
  <c r="U2762" i="1"/>
  <c r="T2762" i="1"/>
  <c r="S2762" i="1"/>
  <c r="Q2762" i="1"/>
  <c r="P2762" i="1"/>
  <c r="O2762" i="1"/>
  <c r="N2762" i="1"/>
  <c r="U2761" i="1"/>
  <c r="T2761" i="1"/>
  <c r="S2761" i="1"/>
  <c r="Q2761" i="1"/>
  <c r="P2761" i="1"/>
  <c r="O2761" i="1"/>
  <c r="N2761" i="1"/>
  <c r="U2760" i="1"/>
  <c r="T2760" i="1"/>
  <c r="S2760" i="1"/>
  <c r="Q2760" i="1"/>
  <c r="P2760" i="1"/>
  <c r="O2760" i="1"/>
  <c r="N2760" i="1"/>
  <c r="U2759" i="1"/>
  <c r="T2759" i="1"/>
  <c r="S2759" i="1"/>
  <c r="Q2759" i="1"/>
  <c r="P2759" i="1"/>
  <c r="O2759" i="1"/>
  <c r="N2759" i="1"/>
  <c r="U2758" i="1"/>
  <c r="T2758" i="1"/>
  <c r="S2758" i="1"/>
  <c r="Q2758" i="1"/>
  <c r="P2758" i="1"/>
  <c r="O2758" i="1"/>
  <c r="N2758" i="1"/>
  <c r="U2757" i="1"/>
  <c r="T2757" i="1"/>
  <c r="S2757" i="1"/>
  <c r="Q2757" i="1"/>
  <c r="P2757" i="1"/>
  <c r="O2757" i="1"/>
  <c r="N2757" i="1"/>
  <c r="U2756" i="1"/>
  <c r="T2756" i="1"/>
  <c r="S2756" i="1"/>
  <c r="Q2756" i="1"/>
  <c r="P2756" i="1"/>
  <c r="O2756" i="1"/>
  <c r="N2756" i="1"/>
  <c r="U2755" i="1"/>
  <c r="T2755" i="1"/>
  <c r="S2755" i="1"/>
  <c r="Q2755" i="1"/>
  <c r="P2755" i="1"/>
  <c r="O2755" i="1"/>
  <c r="N2755" i="1"/>
  <c r="U2754" i="1"/>
  <c r="T2754" i="1"/>
  <c r="S2754" i="1"/>
  <c r="Q2754" i="1"/>
  <c r="P2754" i="1"/>
  <c r="O2754" i="1"/>
  <c r="N2754" i="1"/>
  <c r="U2753" i="1"/>
  <c r="T2753" i="1"/>
  <c r="S2753" i="1"/>
  <c r="Q2753" i="1"/>
  <c r="P2753" i="1"/>
  <c r="O2753" i="1"/>
  <c r="N2753" i="1"/>
  <c r="U2752" i="1"/>
  <c r="T2752" i="1"/>
  <c r="S2752" i="1"/>
  <c r="Q2752" i="1"/>
  <c r="P2752" i="1"/>
  <c r="O2752" i="1"/>
  <c r="N2752" i="1"/>
  <c r="U2751" i="1"/>
  <c r="T2751" i="1"/>
  <c r="S2751" i="1"/>
  <c r="Q2751" i="1"/>
  <c r="P2751" i="1"/>
  <c r="O2751" i="1"/>
  <c r="N2751" i="1"/>
  <c r="U2750" i="1"/>
  <c r="T2750" i="1"/>
  <c r="S2750" i="1"/>
  <c r="Q2750" i="1"/>
  <c r="P2750" i="1"/>
  <c r="O2750" i="1"/>
  <c r="N2750" i="1"/>
  <c r="U2749" i="1"/>
  <c r="T2749" i="1"/>
  <c r="S2749" i="1"/>
  <c r="Q2749" i="1"/>
  <c r="P2749" i="1"/>
  <c r="O2749" i="1"/>
  <c r="N2749" i="1"/>
  <c r="U2748" i="1"/>
  <c r="T2748" i="1"/>
  <c r="S2748" i="1"/>
  <c r="Q2748" i="1"/>
  <c r="P2748" i="1"/>
  <c r="O2748" i="1"/>
  <c r="N2748" i="1"/>
  <c r="U2747" i="1"/>
  <c r="T2747" i="1"/>
  <c r="S2747" i="1"/>
  <c r="Q2747" i="1"/>
  <c r="P2747" i="1"/>
  <c r="O2747" i="1"/>
  <c r="N2747" i="1"/>
  <c r="U2746" i="1"/>
  <c r="T2746" i="1"/>
  <c r="S2746" i="1"/>
  <c r="Q2746" i="1"/>
  <c r="P2746" i="1"/>
  <c r="O2746" i="1"/>
  <c r="N2746" i="1"/>
  <c r="U2745" i="1"/>
  <c r="T2745" i="1"/>
  <c r="S2745" i="1"/>
  <c r="Q2745" i="1"/>
  <c r="P2745" i="1"/>
  <c r="O2745" i="1"/>
  <c r="N2745" i="1"/>
  <c r="U2744" i="1"/>
  <c r="T2744" i="1"/>
  <c r="S2744" i="1"/>
  <c r="Q2744" i="1"/>
  <c r="P2744" i="1"/>
  <c r="O2744" i="1"/>
  <c r="N2744" i="1"/>
  <c r="U2743" i="1"/>
  <c r="T2743" i="1"/>
  <c r="S2743" i="1"/>
  <c r="Q2743" i="1"/>
  <c r="P2743" i="1"/>
  <c r="O2743" i="1"/>
  <c r="N2743" i="1"/>
  <c r="U2742" i="1"/>
  <c r="T2742" i="1"/>
  <c r="S2742" i="1"/>
  <c r="Q2742" i="1"/>
  <c r="P2742" i="1"/>
  <c r="O2742" i="1"/>
  <c r="N2742" i="1"/>
  <c r="U2741" i="1"/>
  <c r="T2741" i="1"/>
  <c r="S2741" i="1"/>
  <c r="Q2741" i="1"/>
  <c r="P2741" i="1"/>
  <c r="O2741" i="1"/>
  <c r="N2741" i="1"/>
  <c r="U2740" i="1"/>
  <c r="T2740" i="1"/>
  <c r="S2740" i="1"/>
  <c r="Q2740" i="1"/>
  <c r="P2740" i="1"/>
  <c r="O2740" i="1"/>
  <c r="N2740" i="1"/>
  <c r="U2739" i="1"/>
  <c r="T2739" i="1"/>
  <c r="S2739" i="1"/>
  <c r="Q2739" i="1"/>
  <c r="P2739" i="1"/>
  <c r="O2739" i="1"/>
  <c r="N2739" i="1"/>
  <c r="U2738" i="1"/>
  <c r="T2738" i="1"/>
  <c r="S2738" i="1"/>
  <c r="Q2738" i="1"/>
  <c r="P2738" i="1"/>
  <c r="O2738" i="1"/>
  <c r="N2738" i="1"/>
  <c r="U2737" i="1"/>
  <c r="T2737" i="1"/>
  <c r="S2737" i="1"/>
  <c r="Q2737" i="1"/>
  <c r="P2737" i="1"/>
  <c r="O2737" i="1"/>
  <c r="N2737" i="1"/>
  <c r="U2736" i="1"/>
  <c r="T2736" i="1"/>
  <c r="S2736" i="1"/>
  <c r="Q2736" i="1"/>
  <c r="P2736" i="1"/>
  <c r="O2736" i="1"/>
  <c r="N2736" i="1"/>
  <c r="U2735" i="1"/>
  <c r="T2735" i="1"/>
  <c r="S2735" i="1"/>
  <c r="Q2735" i="1"/>
  <c r="P2735" i="1"/>
  <c r="O2735" i="1"/>
  <c r="N2735" i="1"/>
  <c r="U2734" i="1"/>
  <c r="T2734" i="1"/>
  <c r="S2734" i="1"/>
  <c r="Q2734" i="1"/>
  <c r="P2734" i="1"/>
  <c r="O2734" i="1"/>
  <c r="N2734" i="1"/>
  <c r="U2733" i="1"/>
  <c r="T2733" i="1"/>
  <c r="S2733" i="1"/>
  <c r="Q2733" i="1"/>
  <c r="P2733" i="1"/>
  <c r="O2733" i="1"/>
  <c r="N2733" i="1"/>
  <c r="U2732" i="1"/>
  <c r="T2732" i="1"/>
  <c r="S2732" i="1"/>
  <c r="Q2732" i="1"/>
  <c r="P2732" i="1"/>
  <c r="O2732" i="1"/>
  <c r="N2732" i="1"/>
  <c r="U2731" i="1"/>
  <c r="T2731" i="1"/>
  <c r="S2731" i="1"/>
  <c r="Q2731" i="1"/>
  <c r="P2731" i="1"/>
  <c r="O2731" i="1"/>
  <c r="N2731" i="1"/>
  <c r="U2730" i="1"/>
  <c r="T2730" i="1"/>
  <c r="S2730" i="1"/>
  <c r="Q2730" i="1"/>
  <c r="P2730" i="1"/>
  <c r="O2730" i="1"/>
  <c r="N2730" i="1"/>
  <c r="U2729" i="1"/>
  <c r="T2729" i="1"/>
  <c r="S2729" i="1"/>
  <c r="Q2729" i="1"/>
  <c r="P2729" i="1"/>
  <c r="O2729" i="1"/>
  <c r="N2729" i="1"/>
  <c r="U2728" i="1"/>
  <c r="T2728" i="1"/>
  <c r="S2728" i="1"/>
  <c r="Q2728" i="1"/>
  <c r="P2728" i="1"/>
  <c r="O2728" i="1"/>
  <c r="N2728" i="1"/>
  <c r="U2727" i="1"/>
  <c r="T2727" i="1"/>
  <c r="S2727" i="1"/>
  <c r="Q2727" i="1"/>
  <c r="P2727" i="1"/>
  <c r="O2727" i="1"/>
  <c r="N2727" i="1"/>
  <c r="U2726" i="1"/>
  <c r="T2726" i="1"/>
  <c r="S2726" i="1"/>
  <c r="Q2726" i="1"/>
  <c r="P2726" i="1"/>
  <c r="O2726" i="1"/>
  <c r="N2726" i="1"/>
  <c r="U2725" i="1"/>
  <c r="T2725" i="1"/>
  <c r="S2725" i="1"/>
  <c r="Q2725" i="1"/>
  <c r="P2725" i="1"/>
  <c r="O2725" i="1"/>
  <c r="N2725" i="1"/>
  <c r="U2724" i="1"/>
  <c r="T2724" i="1"/>
  <c r="S2724" i="1"/>
  <c r="Q2724" i="1"/>
  <c r="P2724" i="1"/>
  <c r="O2724" i="1"/>
  <c r="N2724" i="1"/>
  <c r="U2723" i="1"/>
  <c r="T2723" i="1"/>
  <c r="S2723" i="1"/>
  <c r="Q2723" i="1"/>
  <c r="P2723" i="1"/>
  <c r="O2723" i="1"/>
  <c r="N2723" i="1"/>
  <c r="U2722" i="1"/>
  <c r="T2722" i="1"/>
  <c r="S2722" i="1"/>
  <c r="Q2722" i="1"/>
  <c r="P2722" i="1"/>
  <c r="O2722" i="1"/>
  <c r="N2722" i="1"/>
  <c r="U2721" i="1"/>
  <c r="T2721" i="1"/>
  <c r="S2721" i="1"/>
  <c r="Q2721" i="1"/>
  <c r="P2721" i="1"/>
  <c r="O2721" i="1"/>
  <c r="N2721" i="1"/>
  <c r="U2720" i="1"/>
  <c r="T2720" i="1"/>
  <c r="S2720" i="1"/>
  <c r="Q2720" i="1"/>
  <c r="P2720" i="1"/>
  <c r="O2720" i="1"/>
  <c r="N2720" i="1"/>
  <c r="U2719" i="1"/>
  <c r="T2719" i="1"/>
  <c r="S2719" i="1"/>
  <c r="Q2719" i="1"/>
  <c r="P2719" i="1"/>
  <c r="O2719" i="1"/>
  <c r="N2719" i="1"/>
  <c r="U2718" i="1"/>
  <c r="T2718" i="1"/>
  <c r="S2718" i="1"/>
  <c r="Q2718" i="1"/>
  <c r="P2718" i="1"/>
  <c r="O2718" i="1"/>
  <c r="N2718" i="1"/>
  <c r="U2717" i="1"/>
  <c r="T2717" i="1"/>
  <c r="S2717" i="1"/>
  <c r="Q2717" i="1"/>
  <c r="P2717" i="1"/>
  <c r="O2717" i="1"/>
  <c r="N2717" i="1"/>
  <c r="U2716" i="1"/>
  <c r="T2716" i="1"/>
  <c r="S2716" i="1"/>
  <c r="Q2716" i="1"/>
  <c r="P2716" i="1"/>
  <c r="O2716" i="1"/>
  <c r="N2716" i="1"/>
  <c r="U2715" i="1"/>
  <c r="T2715" i="1"/>
  <c r="S2715" i="1"/>
  <c r="Q2715" i="1"/>
  <c r="P2715" i="1"/>
  <c r="O2715" i="1"/>
  <c r="N2715" i="1"/>
  <c r="U2714" i="1"/>
  <c r="T2714" i="1"/>
  <c r="S2714" i="1"/>
  <c r="Q2714" i="1"/>
  <c r="P2714" i="1"/>
  <c r="O2714" i="1"/>
  <c r="N2714" i="1"/>
  <c r="U2713" i="1"/>
  <c r="T2713" i="1"/>
  <c r="S2713" i="1"/>
  <c r="Q2713" i="1"/>
  <c r="P2713" i="1"/>
  <c r="O2713" i="1"/>
  <c r="N2713" i="1"/>
  <c r="U2712" i="1"/>
  <c r="T2712" i="1"/>
  <c r="S2712" i="1"/>
  <c r="Q2712" i="1"/>
  <c r="P2712" i="1"/>
  <c r="O2712" i="1"/>
  <c r="N2712" i="1"/>
  <c r="U2711" i="1"/>
  <c r="T2711" i="1"/>
  <c r="S2711" i="1"/>
  <c r="Q2711" i="1"/>
  <c r="P2711" i="1"/>
  <c r="O2711" i="1"/>
  <c r="N2711" i="1"/>
  <c r="U2710" i="1"/>
  <c r="T2710" i="1"/>
  <c r="S2710" i="1"/>
  <c r="Q2710" i="1"/>
  <c r="P2710" i="1"/>
  <c r="O2710" i="1"/>
  <c r="N2710" i="1"/>
  <c r="U2709" i="1"/>
  <c r="T2709" i="1"/>
  <c r="S2709" i="1"/>
  <c r="Q2709" i="1"/>
  <c r="P2709" i="1"/>
  <c r="O2709" i="1"/>
  <c r="N2709" i="1"/>
  <c r="U2708" i="1"/>
  <c r="T2708" i="1"/>
  <c r="S2708" i="1"/>
  <c r="Q2708" i="1"/>
  <c r="P2708" i="1"/>
  <c r="O2708" i="1"/>
  <c r="N2708" i="1"/>
  <c r="U2707" i="1"/>
  <c r="T2707" i="1"/>
  <c r="S2707" i="1"/>
  <c r="Q2707" i="1"/>
  <c r="P2707" i="1"/>
  <c r="O2707" i="1"/>
  <c r="N2707" i="1"/>
  <c r="U2706" i="1"/>
  <c r="T2706" i="1"/>
  <c r="S2706" i="1"/>
  <c r="Q2706" i="1"/>
  <c r="P2706" i="1"/>
  <c r="O2706" i="1"/>
  <c r="N2706" i="1"/>
  <c r="U2705" i="1"/>
  <c r="T2705" i="1"/>
  <c r="S2705" i="1"/>
  <c r="Q2705" i="1"/>
  <c r="P2705" i="1"/>
  <c r="O2705" i="1"/>
  <c r="N2705" i="1"/>
  <c r="U2704" i="1"/>
  <c r="T2704" i="1"/>
  <c r="S2704" i="1"/>
  <c r="Q2704" i="1"/>
  <c r="P2704" i="1"/>
  <c r="O2704" i="1"/>
  <c r="N2704" i="1"/>
  <c r="U2703" i="1"/>
  <c r="T2703" i="1"/>
  <c r="S2703" i="1"/>
  <c r="Q2703" i="1"/>
  <c r="P2703" i="1"/>
  <c r="O2703" i="1"/>
  <c r="N2703" i="1"/>
  <c r="U2702" i="1"/>
  <c r="T2702" i="1"/>
  <c r="S2702" i="1"/>
  <c r="Q2702" i="1"/>
  <c r="P2702" i="1"/>
  <c r="O2702" i="1"/>
  <c r="N2702" i="1"/>
  <c r="U2701" i="1"/>
  <c r="T2701" i="1"/>
  <c r="S2701" i="1"/>
  <c r="Q2701" i="1"/>
  <c r="P2701" i="1"/>
  <c r="O2701" i="1"/>
  <c r="N2701" i="1"/>
  <c r="U2700" i="1"/>
  <c r="T2700" i="1"/>
  <c r="S2700" i="1"/>
  <c r="Q2700" i="1"/>
  <c r="P2700" i="1"/>
  <c r="O2700" i="1"/>
  <c r="N2700" i="1"/>
  <c r="U2699" i="1"/>
  <c r="T2699" i="1"/>
  <c r="S2699" i="1"/>
  <c r="Q2699" i="1"/>
  <c r="P2699" i="1"/>
  <c r="O2699" i="1"/>
  <c r="N2699" i="1"/>
  <c r="U2698" i="1"/>
  <c r="T2698" i="1"/>
  <c r="S2698" i="1"/>
  <c r="Q2698" i="1"/>
  <c r="P2698" i="1"/>
  <c r="O2698" i="1"/>
  <c r="N2698" i="1"/>
  <c r="U2697" i="1"/>
  <c r="T2697" i="1"/>
  <c r="S2697" i="1"/>
  <c r="Q2697" i="1"/>
  <c r="P2697" i="1"/>
  <c r="O2697" i="1"/>
  <c r="N2697" i="1"/>
  <c r="U2696" i="1"/>
  <c r="T2696" i="1"/>
  <c r="S2696" i="1"/>
  <c r="Q2696" i="1"/>
  <c r="P2696" i="1"/>
  <c r="O2696" i="1"/>
  <c r="N2696" i="1"/>
  <c r="U2695" i="1"/>
  <c r="T2695" i="1"/>
  <c r="S2695" i="1"/>
  <c r="Q2695" i="1"/>
  <c r="P2695" i="1"/>
  <c r="O2695" i="1"/>
  <c r="N2695" i="1"/>
  <c r="U2694" i="1"/>
  <c r="T2694" i="1"/>
  <c r="S2694" i="1"/>
  <c r="Q2694" i="1"/>
  <c r="P2694" i="1"/>
  <c r="O2694" i="1"/>
  <c r="N2694" i="1"/>
  <c r="U2693" i="1"/>
  <c r="T2693" i="1"/>
  <c r="S2693" i="1"/>
  <c r="Q2693" i="1"/>
  <c r="P2693" i="1"/>
  <c r="O2693" i="1"/>
  <c r="N2693" i="1"/>
  <c r="U2692" i="1"/>
  <c r="T2692" i="1"/>
  <c r="S2692" i="1"/>
  <c r="Q2692" i="1"/>
  <c r="P2692" i="1"/>
  <c r="O2692" i="1"/>
  <c r="N2692" i="1"/>
  <c r="U2691" i="1"/>
  <c r="T2691" i="1"/>
  <c r="S2691" i="1"/>
  <c r="Q2691" i="1"/>
  <c r="P2691" i="1"/>
  <c r="O2691" i="1"/>
  <c r="N2691" i="1"/>
  <c r="U2690" i="1"/>
  <c r="T2690" i="1"/>
  <c r="S2690" i="1"/>
  <c r="Q2690" i="1"/>
  <c r="P2690" i="1"/>
  <c r="O2690" i="1"/>
  <c r="N2690" i="1"/>
  <c r="U2689" i="1"/>
  <c r="T2689" i="1"/>
  <c r="S2689" i="1"/>
  <c r="Q2689" i="1"/>
  <c r="P2689" i="1"/>
  <c r="O2689" i="1"/>
  <c r="N2689" i="1"/>
  <c r="U2688" i="1"/>
  <c r="T2688" i="1"/>
  <c r="S2688" i="1"/>
  <c r="Q2688" i="1"/>
  <c r="P2688" i="1"/>
  <c r="O2688" i="1"/>
  <c r="N2688" i="1"/>
  <c r="U2687" i="1"/>
  <c r="T2687" i="1"/>
  <c r="S2687" i="1"/>
  <c r="Q2687" i="1"/>
  <c r="P2687" i="1"/>
  <c r="O2687" i="1"/>
  <c r="N2687" i="1"/>
  <c r="U2686" i="1"/>
  <c r="T2686" i="1"/>
  <c r="S2686" i="1"/>
  <c r="Q2686" i="1"/>
  <c r="P2686" i="1"/>
  <c r="O2686" i="1"/>
  <c r="N2686" i="1"/>
  <c r="U2685" i="1"/>
  <c r="T2685" i="1"/>
  <c r="S2685" i="1"/>
  <c r="Q2685" i="1"/>
  <c r="P2685" i="1"/>
  <c r="O2685" i="1"/>
  <c r="N2685" i="1"/>
  <c r="U2684" i="1"/>
  <c r="T2684" i="1"/>
  <c r="S2684" i="1"/>
  <c r="Q2684" i="1"/>
  <c r="P2684" i="1"/>
  <c r="O2684" i="1"/>
  <c r="N2684" i="1"/>
  <c r="U2683" i="1"/>
  <c r="T2683" i="1"/>
  <c r="S2683" i="1"/>
  <c r="Q2683" i="1"/>
  <c r="P2683" i="1"/>
  <c r="O2683" i="1"/>
  <c r="N2683" i="1"/>
  <c r="U2682" i="1"/>
  <c r="T2682" i="1"/>
  <c r="S2682" i="1"/>
  <c r="Q2682" i="1"/>
  <c r="P2682" i="1"/>
  <c r="O2682" i="1"/>
  <c r="N2682" i="1"/>
  <c r="U2681" i="1"/>
  <c r="T2681" i="1"/>
  <c r="S2681" i="1"/>
  <c r="Q2681" i="1"/>
  <c r="P2681" i="1"/>
  <c r="O2681" i="1"/>
  <c r="N2681" i="1"/>
  <c r="U2680" i="1"/>
  <c r="T2680" i="1"/>
  <c r="S2680" i="1"/>
  <c r="Q2680" i="1"/>
  <c r="P2680" i="1"/>
  <c r="O2680" i="1"/>
  <c r="N2680" i="1"/>
  <c r="U2679" i="1"/>
  <c r="T2679" i="1"/>
  <c r="S2679" i="1"/>
  <c r="Q2679" i="1"/>
  <c r="P2679" i="1"/>
  <c r="O2679" i="1"/>
  <c r="N2679" i="1"/>
  <c r="U2678" i="1"/>
  <c r="T2678" i="1"/>
  <c r="S2678" i="1"/>
  <c r="Q2678" i="1"/>
  <c r="P2678" i="1"/>
  <c r="O2678" i="1"/>
  <c r="N2678" i="1"/>
  <c r="U2677" i="1"/>
  <c r="T2677" i="1"/>
  <c r="S2677" i="1"/>
  <c r="Q2677" i="1"/>
  <c r="P2677" i="1"/>
  <c r="O2677" i="1"/>
  <c r="N2677" i="1"/>
  <c r="U2676" i="1"/>
  <c r="T2676" i="1"/>
  <c r="S2676" i="1"/>
  <c r="Q2676" i="1"/>
  <c r="P2676" i="1"/>
  <c r="O2676" i="1"/>
  <c r="N2676" i="1"/>
  <c r="U2675" i="1"/>
  <c r="T2675" i="1"/>
  <c r="S2675" i="1"/>
  <c r="Q2675" i="1"/>
  <c r="P2675" i="1"/>
  <c r="O2675" i="1"/>
  <c r="N2675" i="1"/>
  <c r="U2674" i="1"/>
  <c r="T2674" i="1"/>
  <c r="S2674" i="1"/>
  <c r="Q2674" i="1"/>
  <c r="P2674" i="1"/>
  <c r="O2674" i="1"/>
  <c r="N2674" i="1"/>
  <c r="U2673" i="1"/>
  <c r="T2673" i="1"/>
  <c r="S2673" i="1"/>
  <c r="Q2673" i="1"/>
  <c r="P2673" i="1"/>
  <c r="O2673" i="1"/>
  <c r="N2673" i="1"/>
  <c r="U2672" i="1"/>
  <c r="T2672" i="1"/>
  <c r="S2672" i="1"/>
  <c r="Q2672" i="1"/>
  <c r="P2672" i="1"/>
  <c r="O2672" i="1"/>
  <c r="N2672" i="1"/>
  <c r="U2671" i="1"/>
  <c r="T2671" i="1"/>
  <c r="S2671" i="1"/>
  <c r="Q2671" i="1"/>
  <c r="P2671" i="1"/>
  <c r="O2671" i="1"/>
  <c r="N2671" i="1"/>
  <c r="U2670" i="1"/>
  <c r="T2670" i="1"/>
  <c r="S2670" i="1"/>
  <c r="Q2670" i="1"/>
  <c r="P2670" i="1"/>
  <c r="O2670" i="1"/>
  <c r="N2670" i="1"/>
  <c r="U2669" i="1"/>
  <c r="T2669" i="1"/>
  <c r="S2669" i="1"/>
  <c r="Q2669" i="1"/>
  <c r="P2669" i="1"/>
  <c r="O2669" i="1"/>
  <c r="N2669" i="1"/>
  <c r="U2668" i="1"/>
  <c r="T2668" i="1"/>
  <c r="S2668" i="1"/>
  <c r="Q2668" i="1"/>
  <c r="P2668" i="1"/>
  <c r="O2668" i="1"/>
  <c r="N2668" i="1"/>
  <c r="U2667" i="1"/>
  <c r="T2667" i="1"/>
  <c r="S2667" i="1"/>
  <c r="Q2667" i="1"/>
  <c r="P2667" i="1"/>
  <c r="O2667" i="1"/>
  <c r="N2667" i="1"/>
  <c r="U2666" i="1"/>
  <c r="T2666" i="1"/>
  <c r="S2666" i="1"/>
  <c r="Q2666" i="1"/>
  <c r="P2666" i="1"/>
  <c r="O2666" i="1"/>
  <c r="N2666" i="1"/>
  <c r="U2665" i="1"/>
  <c r="T2665" i="1"/>
  <c r="S2665" i="1"/>
  <c r="Q2665" i="1"/>
  <c r="P2665" i="1"/>
  <c r="O2665" i="1"/>
  <c r="N2665" i="1"/>
  <c r="U2664" i="1"/>
  <c r="T2664" i="1"/>
  <c r="S2664" i="1"/>
  <c r="Q2664" i="1"/>
  <c r="P2664" i="1"/>
  <c r="O2664" i="1"/>
  <c r="N2664" i="1"/>
  <c r="U2663" i="1"/>
  <c r="T2663" i="1"/>
  <c r="S2663" i="1"/>
  <c r="Q2663" i="1"/>
  <c r="P2663" i="1"/>
  <c r="O2663" i="1"/>
  <c r="N2663" i="1"/>
  <c r="U2662" i="1"/>
  <c r="T2662" i="1"/>
  <c r="S2662" i="1"/>
  <c r="Q2662" i="1"/>
  <c r="P2662" i="1"/>
  <c r="O2662" i="1"/>
  <c r="N2662" i="1"/>
  <c r="U2661" i="1"/>
  <c r="T2661" i="1"/>
  <c r="S2661" i="1"/>
  <c r="Q2661" i="1"/>
  <c r="P2661" i="1"/>
  <c r="O2661" i="1"/>
  <c r="N2661" i="1"/>
  <c r="U2660" i="1"/>
  <c r="T2660" i="1"/>
  <c r="S2660" i="1"/>
  <c r="Q2660" i="1"/>
  <c r="P2660" i="1"/>
  <c r="O2660" i="1"/>
  <c r="N2660" i="1"/>
  <c r="U2659" i="1"/>
  <c r="T2659" i="1"/>
  <c r="S2659" i="1"/>
  <c r="Q2659" i="1"/>
  <c r="P2659" i="1"/>
  <c r="O2659" i="1"/>
  <c r="N2659" i="1"/>
  <c r="U2658" i="1"/>
  <c r="T2658" i="1"/>
  <c r="S2658" i="1"/>
  <c r="Q2658" i="1"/>
  <c r="P2658" i="1"/>
  <c r="O2658" i="1"/>
  <c r="N2658" i="1"/>
  <c r="U2657" i="1"/>
  <c r="T2657" i="1"/>
  <c r="S2657" i="1"/>
  <c r="Q2657" i="1"/>
  <c r="P2657" i="1"/>
  <c r="O2657" i="1"/>
  <c r="N2657" i="1"/>
  <c r="U2656" i="1"/>
  <c r="T2656" i="1"/>
  <c r="S2656" i="1"/>
  <c r="Q2656" i="1"/>
  <c r="P2656" i="1"/>
  <c r="O2656" i="1"/>
  <c r="N2656" i="1"/>
  <c r="U2655" i="1"/>
  <c r="T2655" i="1"/>
  <c r="S2655" i="1"/>
  <c r="Q2655" i="1"/>
  <c r="P2655" i="1"/>
  <c r="O2655" i="1"/>
  <c r="N2655" i="1"/>
  <c r="U2654" i="1"/>
  <c r="T2654" i="1"/>
  <c r="S2654" i="1"/>
  <c r="Q2654" i="1"/>
  <c r="P2654" i="1"/>
  <c r="O2654" i="1"/>
  <c r="N2654" i="1"/>
  <c r="U2653" i="1"/>
  <c r="T2653" i="1"/>
  <c r="S2653" i="1"/>
  <c r="Q2653" i="1"/>
  <c r="P2653" i="1"/>
  <c r="O2653" i="1"/>
  <c r="N2653" i="1"/>
  <c r="U2652" i="1"/>
  <c r="T2652" i="1"/>
  <c r="S2652" i="1"/>
  <c r="Q2652" i="1"/>
  <c r="P2652" i="1"/>
  <c r="O2652" i="1"/>
  <c r="N2652" i="1"/>
  <c r="U2651" i="1"/>
  <c r="T2651" i="1"/>
  <c r="S2651" i="1"/>
  <c r="Q2651" i="1"/>
  <c r="P2651" i="1"/>
  <c r="O2651" i="1"/>
  <c r="N2651" i="1"/>
  <c r="U2650" i="1"/>
  <c r="T2650" i="1"/>
  <c r="S2650" i="1"/>
  <c r="Q2650" i="1"/>
  <c r="P2650" i="1"/>
  <c r="O2650" i="1"/>
  <c r="N2650" i="1"/>
  <c r="U2649" i="1"/>
  <c r="T2649" i="1"/>
  <c r="S2649" i="1"/>
  <c r="Q2649" i="1"/>
  <c r="P2649" i="1"/>
  <c r="O2649" i="1"/>
  <c r="N2649" i="1"/>
  <c r="U2648" i="1"/>
  <c r="T2648" i="1"/>
  <c r="S2648" i="1"/>
  <c r="Q2648" i="1"/>
  <c r="P2648" i="1"/>
  <c r="O2648" i="1"/>
  <c r="N2648" i="1"/>
  <c r="U2647" i="1"/>
  <c r="T2647" i="1"/>
  <c r="S2647" i="1"/>
  <c r="Q2647" i="1"/>
  <c r="P2647" i="1"/>
  <c r="O2647" i="1"/>
  <c r="N2647" i="1"/>
  <c r="U2646" i="1"/>
  <c r="T2646" i="1"/>
  <c r="S2646" i="1"/>
  <c r="Q2646" i="1"/>
  <c r="P2646" i="1"/>
  <c r="O2646" i="1"/>
  <c r="N2646" i="1"/>
  <c r="U2645" i="1"/>
  <c r="T2645" i="1"/>
  <c r="S2645" i="1"/>
  <c r="Q2645" i="1"/>
  <c r="P2645" i="1"/>
  <c r="O2645" i="1"/>
  <c r="N2645" i="1"/>
  <c r="U2644" i="1"/>
  <c r="T2644" i="1"/>
  <c r="S2644" i="1"/>
  <c r="Q2644" i="1"/>
  <c r="P2644" i="1"/>
  <c r="O2644" i="1"/>
  <c r="N2644" i="1"/>
  <c r="U2643" i="1"/>
  <c r="T2643" i="1"/>
  <c r="S2643" i="1"/>
  <c r="Q2643" i="1"/>
  <c r="P2643" i="1"/>
  <c r="O2643" i="1"/>
  <c r="N2643" i="1"/>
  <c r="U2642" i="1"/>
  <c r="T2642" i="1"/>
  <c r="S2642" i="1"/>
  <c r="Q2642" i="1"/>
  <c r="P2642" i="1"/>
  <c r="O2642" i="1"/>
  <c r="N2642" i="1"/>
  <c r="U2641" i="1"/>
  <c r="T2641" i="1"/>
  <c r="S2641" i="1"/>
  <c r="Q2641" i="1"/>
  <c r="P2641" i="1"/>
  <c r="O2641" i="1"/>
  <c r="N2641" i="1"/>
  <c r="U2640" i="1"/>
  <c r="T2640" i="1"/>
  <c r="S2640" i="1"/>
  <c r="Q2640" i="1"/>
  <c r="P2640" i="1"/>
  <c r="O2640" i="1"/>
  <c r="N2640" i="1"/>
  <c r="U2639" i="1"/>
  <c r="T2639" i="1"/>
  <c r="S2639" i="1"/>
  <c r="Q2639" i="1"/>
  <c r="P2639" i="1"/>
  <c r="O2639" i="1"/>
  <c r="N2639" i="1"/>
  <c r="U2638" i="1"/>
  <c r="T2638" i="1"/>
  <c r="S2638" i="1"/>
  <c r="Q2638" i="1"/>
  <c r="P2638" i="1"/>
  <c r="O2638" i="1"/>
  <c r="N2638" i="1"/>
  <c r="U2637" i="1"/>
  <c r="T2637" i="1"/>
  <c r="S2637" i="1"/>
  <c r="Q2637" i="1"/>
  <c r="P2637" i="1"/>
  <c r="O2637" i="1"/>
  <c r="N2637" i="1"/>
  <c r="U2636" i="1"/>
  <c r="T2636" i="1"/>
  <c r="S2636" i="1"/>
  <c r="Q2636" i="1"/>
  <c r="P2636" i="1"/>
  <c r="O2636" i="1"/>
  <c r="N2636" i="1"/>
  <c r="U2635" i="1"/>
  <c r="T2635" i="1"/>
  <c r="S2635" i="1"/>
  <c r="Q2635" i="1"/>
  <c r="P2635" i="1"/>
  <c r="O2635" i="1"/>
  <c r="N2635" i="1"/>
  <c r="U2634" i="1"/>
  <c r="T2634" i="1"/>
  <c r="S2634" i="1"/>
  <c r="Q2634" i="1"/>
  <c r="P2634" i="1"/>
  <c r="O2634" i="1"/>
  <c r="N2634" i="1"/>
  <c r="U2633" i="1"/>
  <c r="T2633" i="1"/>
  <c r="S2633" i="1"/>
  <c r="Q2633" i="1"/>
  <c r="P2633" i="1"/>
  <c r="O2633" i="1"/>
  <c r="N2633" i="1"/>
  <c r="U2632" i="1"/>
  <c r="T2632" i="1"/>
  <c r="S2632" i="1"/>
  <c r="Q2632" i="1"/>
  <c r="P2632" i="1"/>
  <c r="O2632" i="1"/>
  <c r="N2632" i="1"/>
  <c r="U2631" i="1"/>
  <c r="T2631" i="1"/>
  <c r="S2631" i="1"/>
  <c r="Q2631" i="1"/>
  <c r="P2631" i="1"/>
  <c r="O2631" i="1"/>
  <c r="N2631" i="1"/>
  <c r="U2630" i="1"/>
  <c r="T2630" i="1"/>
  <c r="S2630" i="1"/>
  <c r="Q2630" i="1"/>
  <c r="P2630" i="1"/>
  <c r="O2630" i="1"/>
  <c r="N2630" i="1"/>
  <c r="U2629" i="1"/>
  <c r="T2629" i="1"/>
  <c r="S2629" i="1"/>
  <c r="Q2629" i="1"/>
  <c r="P2629" i="1"/>
  <c r="O2629" i="1"/>
  <c r="N2629" i="1"/>
  <c r="U2628" i="1"/>
  <c r="T2628" i="1"/>
  <c r="S2628" i="1"/>
  <c r="Q2628" i="1"/>
  <c r="P2628" i="1"/>
  <c r="O2628" i="1"/>
  <c r="N2628" i="1"/>
  <c r="U2627" i="1"/>
  <c r="T2627" i="1"/>
  <c r="S2627" i="1"/>
  <c r="Q2627" i="1"/>
  <c r="P2627" i="1"/>
  <c r="O2627" i="1"/>
  <c r="N2627" i="1"/>
  <c r="U2626" i="1"/>
  <c r="T2626" i="1"/>
  <c r="S2626" i="1"/>
  <c r="Q2626" i="1"/>
  <c r="P2626" i="1"/>
  <c r="O2626" i="1"/>
  <c r="N2626" i="1"/>
  <c r="U2625" i="1"/>
  <c r="T2625" i="1"/>
  <c r="S2625" i="1"/>
  <c r="Q2625" i="1"/>
  <c r="P2625" i="1"/>
  <c r="O2625" i="1"/>
  <c r="N2625" i="1"/>
  <c r="U2624" i="1"/>
  <c r="T2624" i="1"/>
  <c r="S2624" i="1"/>
  <c r="Q2624" i="1"/>
  <c r="P2624" i="1"/>
  <c r="O2624" i="1"/>
  <c r="N2624" i="1"/>
  <c r="U2623" i="1"/>
  <c r="T2623" i="1"/>
  <c r="S2623" i="1"/>
  <c r="Q2623" i="1"/>
  <c r="P2623" i="1"/>
  <c r="O2623" i="1"/>
  <c r="N2623" i="1"/>
  <c r="U2622" i="1"/>
  <c r="T2622" i="1"/>
  <c r="S2622" i="1"/>
  <c r="Q2622" i="1"/>
  <c r="P2622" i="1"/>
  <c r="O2622" i="1"/>
  <c r="N2622" i="1"/>
  <c r="U2621" i="1"/>
  <c r="T2621" i="1"/>
  <c r="S2621" i="1"/>
  <c r="Q2621" i="1"/>
  <c r="P2621" i="1"/>
  <c r="O2621" i="1"/>
  <c r="N2621" i="1"/>
  <c r="U2620" i="1"/>
  <c r="T2620" i="1"/>
  <c r="S2620" i="1"/>
  <c r="Q2620" i="1"/>
  <c r="P2620" i="1"/>
  <c r="O2620" i="1"/>
  <c r="N2620" i="1"/>
  <c r="U2619" i="1"/>
  <c r="T2619" i="1"/>
  <c r="S2619" i="1"/>
  <c r="Q2619" i="1"/>
  <c r="P2619" i="1"/>
  <c r="O2619" i="1"/>
  <c r="N2619" i="1"/>
  <c r="U2618" i="1"/>
  <c r="T2618" i="1"/>
  <c r="S2618" i="1"/>
  <c r="Q2618" i="1"/>
  <c r="P2618" i="1"/>
  <c r="O2618" i="1"/>
  <c r="N2618" i="1"/>
  <c r="U2617" i="1"/>
  <c r="T2617" i="1"/>
  <c r="S2617" i="1"/>
  <c r="Q2617" i="1"/>
  <c r="P2617" i="1"/>
  <c r="O2617" i="1"/>
  <c r="N2617" i="1"/>
  <c r="U2616" i="1"/>
  <c r="T2616" i="1"/>
  <c r="S2616" i="1"/>
  <c r="Q2616" i="1"/>
  <c r="P2616" i="1"/>
  <c r="O2616" i="1"/>
  <c r="N2616" i="1"/>
  <c r="U2615" i="1"/>
  <c r="T2615" i="1"/>
  <c r="S2615" i="1"/>
  <c r="Q2615" i="1"/>
  <c r="P2615" i="1"/>
  <c r="O2615" i="1"/>
  <c r="N2615" i="1"/>
  <c r="U2614" i="1"/>
  <c r="T2614" i="1"/>
  <c r="S2614" i="1"/>
  <c r="Q2614" i="1"/>
  <c r="P2614" i="1"/>
  <c r="O2614" i="1"/>
  <c r="N2614" i="1"/>
  <c r="U2613" i="1"/>
  <c r="T2613" i="1"/>
  <c r="S2613" i="1"/>
  <c r="Q2613" i="1"/>
  <c r="P2613" i="1"/>
  <c r="O2613" i="1"/>
  <c r="N2613" i="1"/>
  <c r="U2612" i="1"/>
  <c r="T2612" i="1"/>
  <c r="S2612" i="1"/>
  <c r="Q2612" i="1"/>
  <c r="P2612" i="1"/>
  <c r="O2612" i="1"/>
  <c r="N2612" i="1"/>
  <c r="U2611" i="1"/>
  <c r="T2611" i="1"/>
  <c r="S2611" i="1"/>
  <c r="Q2611" i="1"/>
  <c r="P2611" i="1"/>
  <c r="O2611" i="1"/>
  <c r="N2611" i="1"/>
  <c r="U2610" i="1"/>
  <c r="T2610" i="1"/>
  <c r="S2610" i="1"/>
  <c r="Q2610" i="1"/>
  <c r="P2610" i="1"/>
  <c r="O2610" i="1"/>
  <c r="N2610" i="1"/>
  <c r="U2609" i="1"/>
  <c r="T2609" i="1"/>
  <c r="S2609" i="1"/>
  <c r="Q2609" i="1"/>
  <c r="P2609" i="1"/>
  <c r="O2609" i="1"/>
  <c r="N2609" i="1"/>
  <c r="U2608" i="1"/>
  <c r="T2608" i="1"/>
  <c r="S2608" i="1"/>
  <c r="Q2608" i="1"/>
  <c r="P2608" i="1"/>
  <c r="O2608" i="1"/>
  <c r="N2608" i="1"/>
  <c r="U2607" i="1"/>
  <c r="T2607" i="1"/>
  <c r="S2607" i="1"/>
  <c r="Q2607" i="1"/>
  <c r="P2607" i="1"/>
  <c r="O2607" i="1"/>
  <c r="N2607" i="1"/>
  <c r="U2606" i="1"/>
  <c r="T2606" i="1"/>
  <c r="S2606" i="1"/>
  <c r="Q2606" i="1"/>
  <c r="P2606" i="1"/>
  <c r="O2606" i="1"/>
  <c r="N2606" i="1"/>
  <c r="U2605" i="1"/>
  <c r="T2605" i="1"/>
  <c r="S2605" i="1"/>
  <c r="Q2605" i="1"/>
  <c r="P2605" i="1"/>
  <c r="O2605" i="1"/>
  <c r="N2605" i="1"/>
  <c r="U2604" i="1"/>
  <c r="T2604" i="1"/>
  <c r="S2604" i="1"/>
  <c r="Q2604" i="1"/>
  <c r="P2604" i="1"/>
  <c r="O2604" i="1"/>
  <c r="N2604" i="1"/>
  <c r="U2603" i="1"/>
  <c r="T2603" i="1"/>
  <c r="S2603" i="1"/>
  <c r="Q2603" i="1"/>
  <c r="P2603" i="1"/>
  <c r="O2603" i="1"/>
  <c r="N2603" i="1"/>
  <c r="U2602" i="1"/>
  <c r="T2602" i="1"/>
  <c r="S2602" i="1"/>
  <c r="Q2602" i="1"/>
  <c r="P2602" i="1"/>
  <c r="O2602" i="1"/>
  <c r="N2602" i="1"/>
  <c r="U2601" i="1"/>
  <c r="T2601" i="1"/>
  <c r="S2601" i="1"/>
  <c r="Q2601" i="1"/>
  <c r="P2601" i="1"/>
  <c r="O2601" i="1"/>
  <c r="N2601" i="1"/>
  <c r="U2600" i="1"/>
  <c r="T2600" i="1"/>
  <c r="S2600" i="1"/>
  <c r="Q2600" i="1"/>
  <c r="P2600" i="1"/>
  <c r="O2600" i="1"/>
  <c r="N2600" i="1"/>
  <c r="U2599" i="1"/>
  <c r="T2599" i="1"/>
  <c r="S2599" i="1"/>
  <c r="Q2599" i="1"/>
  <c r="P2599" i="1"/>
  <c r="O2599" i="1"/>
  <c r="N2599" i="1"/>
  <c r="U2598" i="1"/>
  <c r="T2598" i="1"/>
  <c r="S2598" i="1"/>
  <c r="Q2598" i="1"/>
  <c r="P2598" i="1"/>
  <c r="O2598" i="1"/>
  <c r="N2598" i="1"/>
  <c r="U2597" i="1"/>
  <c r="T2597" i="1"/>
  <c r="S2597" i="1"/>
  <c r="Q2597" i="1"/>
  <c r="P2597" i="1"/>
  <c r="O2597" i="1"/>
  <c r="N2597" i="1"/>
  <c r="U2596" i="1"/>
  <c r="T2596" i="1"/>
  <c r="S2596" i="1"/>
  <c r="Q2596" i="1"/>
  <c r="P2596" i="1"/>
  <c r="O2596" i="1"/>
  <c r="N2596" i="1"/>
  <c r="U2595" i="1"/>
  <c r="T2595" i="1"/>
  <c r="S2595" i="1"/>
  <c r="Q2595" i="1"/>
  <c r="P2595" i="1"/>
  <c r="O2595" i="1"/>
  <c r="N2595" i="1"/>
  <c r="U2594" i="1"/>
  <c r="T2594" i="1"/>
  <c r="S2594" i="1"/>
  <c r="Q2594" i="1"/>
  <c r="P2594" i="1"/>
  <c r="O2594" i="1"/>
  <c r="N2594" i="1"/>
  <c r="U2593" i="1"/>
  <c r="T2593" i="1"/>
  <c r="S2593" i="1"/>
  <c r="Q2593" i="1"/>
  <c r="P2593" i="1"/>
  <c r="O2593" i="1"/>
  <c r="N2593" i="1"/>
  <c r="U2592" i="1"/>
  <c r="T2592" i="1"/>
  <c r="S2592" i="1"/>
  <c r="Q2592" i="1"/>
  <c r="P2592" i="1"/>
  <c r="O2592" i="1"/>
  <c r="N2592" i="1"/>
  <c r="U2591" i="1"/>
  <c r="T2591" i="1"/>
  <c r="S2591" i="1"/>
  <c r="Q2591" i="1"/>
  <c r="P2591" i="1"/>
  <c r="O2591" i="1"/>
  <c r="N2591" i="1"/>
  <c r="U2590" i="1"/>
  <c r="T2590" i="1"/>
  <c r="S2590" i="1"/>
  <c r="Q2590" i="1"/>
  <c r="P2590" i="1"/>
  <c r="O2590" i="1"/>
  <c r="N2590" i="1"/>
  <c r="U2589" i="1"/>
  <c r="T2589" i="1"/>
  <c r="S2589" i="1"/>
  <c r="Q2589" i="1"/>
  <c r="P2589" i="1"/>
  <c r="O2589" i="1"/>
  <c r="N2589" i="1"/>
  <c r="U2588" i="1"/>
  <c r="T2588" i="1"/>
  <c r="S2588" i="1"/>
  <c r="Q2588" i="1"/>
  <c r="P2588" i="1"/>
  <c r="O2588" i="1"/>
  <c r="N2588" i="1"/>
  <c r="U2587" i="1"/>
  <c r="T2587" i="1"/>
  <c r="S2587" i="1"/>
  <c r="Q2587" i="1"/>
  <c r="P2587" i="1"/>
  <c r="O2587" i="1"/>
  <c r="N2587" i="1"/>
  <c r="U2586" i="1"/>
  <c r="T2586" i="1"/>
  <c r="S2586" i="1"/>
  <c r="Q2586" i="1"/>
  <c r="P2586" i="1"/>
  <c r="O2586" i="1"/>
  <c r="N2586" i="1"/>
  <c r="U2585" i="1"/>
  <c r="T2585" i="1"/>
  <c r="S2585" i="1"/>
  <c r="Q2585" i="1"/>
  <c r="P2585" i="1"/>
  <c r="O2585" i="1"/>
  <c r="N2585" i="1"/>
  <c r="U2584" i="1"/>
  <c r="T2584" i="1"/>
  <c r="S2584" i="1"/>
  <c r="Q2584" i="1"/>
  <c r="P2584" i="1"/>
  <c r="O2584" i="1"/>
  <c r="N2584" i="1"/>
  <c r="U2583" i="1"/>
  <c r="T2583" i="1"/>
  <c r="S2583" i="1"/>
  <c r="Q2583" i="1"/>
  <c r="P2583" i="1"/>
  <c r="O2583" i="1"/>
  <c r="N2583" i="1"/>
  <c r="U2582" i="1"/>
  <c r="T2582" i="1"/>
  <c r="S2582" i="1"/>
  <c r="Q2582" i="1"/>
  <c r="P2582" i="1"/>
  <c r="O2582" i="1"/>
  <c r="N2582" i="1"/>
  <c r="U2581" i="1"/>
  <c r="T2581" i="1"/>
  <c r="S2581" i="1"/>
  <c r="Q2581" i="1"/>
  <c r="P2581" i="1"/>
  <c r="O2581" i="1"/>
  <c r="N2581" i="1"/>
  <c r="U2580" i="1"/>
  <c r="T2580" i="1"/>
  <c r="S2580" i="1"/>
  <c r="Q2580" i="1"/>
  <c r="P2580" i="1"/>
  <c r="O2580" i="1"/>
  <c r="N2580" i="1"/>
  <c r="U2579" i="1"/>
  <c r="T2579" i="1"/>
  <c r="S2579" i="1"/>
  <c r="Q2579" i="1"/>
  <c r="P2579" i="1"/>
  <c r="O2579" i="1"/>
  <c r="N2579" i="1"/>
  <c r="U2578" i="1"/>
  <c r="T2578" i="1"/>
  <c r="S2578" i="1"/>
  <c r="Q2578" i="1"/>
  <c r="P2578" i="1"/>
  <c r="O2578" i="1"/>
  <c r="N2578" i="1"/>
  <c r="U2577" i="1"/>
  <c r="T2577" i="1"/>
  <c r="S2577" i="1"/>
  <c r="Q2577" i="1"/>
  <c r="P2577" i="1"/>
  <c r="O2577" i="1"/>
  <c r="N2577" i="1"/>
  <c r="U2576" i="1"/>
  <c r="T2576" i="1"/>
  <c r="S2576" i="1"/>
  <c r="Q2576" i="1"/>
  <c r="P2576" i="1"/>
  <c r="O2576" i="1"/>
  <c r="N2576" i="1"/>
  <c r="U2575" i="1"/>
  <c r="T2575" i="1"/>
  <c r="S2575" i="1"/>
  <c r="Q2575" i="1"/>
  <c r="P2575" i="1"/>
  <c r="O2575" i="1"/>
  <c r="N2575" i="1"/>
  <c r="U2574" i="1"/>
  <c r="T2574" i="1"/>
  <c r="S2574" i="1"/>
  <c r="Q2574" i="1"/>
  <c r="P2574" i="1"/>
  <c r="O2574" i="1"/>
  <c r="N2574" i="1"/>
  <c r="U2573" i="1"/>
  <c r="T2573" i="1"/>
  <c r="S2573" i="1"/>
  <c r="Q2573" i="1"/>
  <c r="P2573" i="1"/>
  <c r="O2573" i="1"/>
  <c r="N2573" i="1"/>
  <c r="U2572" i="1"/>
  <c r="T2572" i="1"/>
  <c r="S2572" i="1"/>
  <c r="Q2572" i="1"/>
  <c r="P2572" i="1"/>
  <c r="O2572" i="1"/>
  <c r="N2572" i="1"/>
  <c r="U2571" i="1"/>
  <c r="T2571" i="1"/>
  <c r="S2571" i="1"/>
  <c r="Q2571" i="1"/>
  <c r="P2571" i="1"/>
  <c r="O2571" i="1"/>
  <c r="N2571" i="1"/>
  <c r="U2570" i="1"/>
  <c r="T2570" i="1"/>
  <c r="S2570" i="1"/>
  <c r="Q2570" i="1"/>
  <c r="P2570" i="1"/>
  <c r="O2570" i="1"/>
  <c r="N2570" i="1"/>
  <c r="U2569" i="1"/>
  <c r="T2569" i="1"/>
  <c r="S2569" i="1"/>
  <c r="Q2569" i="1"/>
  <c r="P2569" i="1"/>
  <c r="O2569" i="1"/>
  <c r="N2569" i="1"/>
  <c r="U2568" i="1"/>
  <c r="T2568" i="1"/>
  <c r="S2568" i="1"/>
  <c r="Q2568" i="1"/>
  <c r="P2568" i="1"/>
  <c r="O2568" i="1"/>
  <c r="N2568" i="1"/>
  <c r="U2567" i="1"/>
  <c r="T2567" i="1"/>
  <c r="S2567" i="1"/>
  <c r="Q2567" i="1"/>
  <c r="P2567" i="1"/>
  <c r="O2567" i="1"/>
  <c r="N2567" i="1"/>
  <c r="U2566" i="1"/>
  <c r="T2566" i="1"/>
  <c r="S2566" i="1"/>
  <c r="Q2566" i="1"/>
  <c r="P2566" i="1"/>
  <c r="O2566" i="1"/>
  <c r="N2566" i="1"/>
  <c r="U2565" i="1"/>
  <c r="T2565" i="1"/>
  <c r="S2565" i="1"/>
  <c r="Q2565" i="1"/>
  <c r="P2565" i="1"/>
  <c r="O2565" i="1"/>
  <c r="N2565" i="1"/>
  <c r="U2564" i="1"/>
  <c r="T2564" i="1"/>
  <c r="S2564" i="1"/>
  <c r="Q2564" i="1"/>
  <c r="P2564" i="1"/>
  <c r="O2564" i="1"/>
  <c r="N2564" i="1"/>
  <c r="U2563" i="1"/>
  <c r="T2563" i="1"/>
  <c r="S2563" i="1"/>
  <c r="Q2563" i="1"/>
  <c r="P2563" i="1"/>
  <c r="O2563" i="1"/>
  <c r="N2563" i="1"/>
  <c r="U2562" i="1"/>
  <c r="T2562" i="1"/>
  <c r="S2562" i="1"/>
  <c r="Q2562" i="1"/>
  <c r="P2562" i="1"/>
  <c r="O2562" i="1"/>
  <c r="N2562" i="1"/>
  <c r="U2561" i="1"/>
  <c r="T2561" i="1"/>
  <c r="S2561" i="1"/>
  <c r="Q2561" i="1"/>
  <c r="P2561" i="1"/>
  <c r="O2561" i="1"/>
  <c r="N2561" i="1"/>
  <c r="U2560" i="1"/>
  <c r="T2560" i="1"/>
  <c r="S2560" i="1"/>
  <c r="Q2560" i="1"/>
  <c r="P2560" i="1"/>
  <c r="O2560" i="1"/>
  <c r="N2560" i="1"/>
  <c r="U2559" i="1"/>
  <c r="T2559" i="1"/>
  <c r="S2559" i="1"/>
  <c r="Q2559" i="1"/>
  <c r="P2559" i="1"/>
  <c r="O2559" i="1"/>
  <c r="N2559" i="1"/>
  <c r="U2558" i="1"/>
  <c r="T2558" i="1"/>
  <c r="S2558" i="1"/>
  <c r="Q2558" i="1"/>
  <c r="P2558" i="1"/>
  <c r="O2558" i="1"/>
  <c r="N2558" i="1"/>
  <c r="U2557" i="1"/>
  <c r="T2557" i="1"/>
  <c r="S2557" i="1"/>
  <c r="Q2557" i="1"/>
  <c r="P2557" i="1"/>
  <c r="O2557" i="1"/>
  <c r="N2557" i="1"/>
  <c r="U2556" i="1"/>
  <c r="T2556" i="1"/>
  <c r="S2556" i="1"/>
  <c r="Q2556" i="1"/>
  <c r="P2556" i="1"/>
  <c r="O2556" i="1"/>
  <c r="N2556" i="1"/>
  <c r="U2555" i="1"/>
  <c r="T2555" i="1"/>
  <c r="S2555" i="1"/>
  <c r="Q2555" i="1"/>
  <c r="P2555" i="1"/>
  <c r="O2555" i="1"/>
  <c r="N2555" i="1"/>
  <c r="U2554" i="1"/>
  <c r="T2554" i="1"/>
  <c r="S2554" i="1"/>
  <c r="Q2554" i="1"/>
  <c r="P2554" i="1"/>
  <c r="O2554" i="1"/>
  <c r="N2554" i="1"/>
  <c r="U2553" i="1"/>
  <c r="T2553" i="1"/>
  <c r="S2553" i="1"/>
  <c r="Q2553" i="1"/>
  <c r="P2553" i="1"/>
  <c r="O2553" i="1"/>
  <c r="N2553" i="1"/>
  <c r="U2552" i="1"/>
  <c r="T2552" i="1"/>
  <c r="S2552" i="1"/>
  <c r="Q2552" i="1"/>
  <c r="P2552" i="1"/>
  <c r="O2552" i="1"/>
  <c r="N2552" i="1"/>
  <c r="U2551" i="1"/>
  <c r="T2551" i="1"/>
  <c r="S2551" i="1"/>
  <c r="Q2551" i="1"/>
  <c r="P2551" i="1"/>
  <c r="O2551" i="1"/>
  <c r="N2551" i="1"/>
  <c r="U2550" i="1"/>
  <c r="T2550" i="1"/>
  <c r="S2550" i="1"/>
  <c r="Q2550" i="1"/>
  <c r="P2550" i="1"/>
  <c r="O2550" i="1"/>
  <c r="N2550" i="1"/>
  <c r="U2549" i="1"/>
  <c r="T2549" i="1"/>
  <c r="S2549" i="1"/>
  <c r="Q2549" i="1"/>
  <c r="P2549" i="1"/>
  <c r="O2549" i="1"/>
  <c r="N2549" i="1"/>
  <c r="U2548" i="1"/>
  <c r="T2548" i="1"/>
  <c r="S2548" i="1"/>
  <c r="Q2548" i="1"/>
  <c r="P2548" i="1"/>
  <c r="O2548" i="1"/>
  <c r="N2548" i="1"/>
  <c r="U2547" i="1"/>
  <c r="T2547" i="1"/>
  <c r="S2547" i="1"/>
  <c r="Q2547" i="1"/>
  <c r="P2547" i="1"/>
  <c r="O2547" i="1"/>
  <c r="N2547" i="1"/>
  <c r="U2546" i="1"/>
  <c r="T2546" i="1"/>
  <c r="S2546" i="1"/>
  <c r="Q2546" i="1"/>
  <c r="P2546" i="1"/>
  <c r="O2546" i="1"/>
  <c r="N2546" i="1"/>
  <c r="U2545" i="1"/>
  <c r="T2545" i="1"/>
  <c r="S2545" i="1"/>
  <c r="Q2545" i="1"/>
  <c r="P2545" i="1"/>
  <c r="O2545" i="1"/>
  <c r="N2545" i="1"/>
  <c r="U2544" i="1"/>
  <c r="T2544" i="1"/>
  <c r="S2544" i="1"/>
  <c r="Q2544" i="1"/>
  <c r="P2544" i="1"/>
  <c r="O2544" i="1"/>
  <c r="N2544" i="1"/>
  <c r="U2543" i="1"/>
  <c r="T2543" i="1"/>
  <c r="S2543" i="1"/>
  <c r="Q2543" i="1"/>
  <c r="P2543" i="1"/>
  <c r="O2543" i="1"/>
  <c r="N2543" i="1"/>
  <c r="U2542" i="1"/>
  <c r="T2542" i="1"/>
  <c r="S2542" i="1"/>
  <c r="Q2542" i="1"/>
  <c r="P2542" i="1"/>
  <c r="O2542" i="1"/>
  <c r="N2542" i="1"/>
  <c r="U2541" i="1"/>
  <c r="T2541" i="1"/>
  <c r="S2541" i="1"/>
  <c r="Q2541" i="1"/>
  <c r="P2541" i="1"/>
  <c r="O2541" i="1"/>
  <c r="N2541" i="1"/>
  <c r="U2540" i="1"/>
  <c r="T2540" i="1"/>
  <c r="S2540" i="1"/>
  <c r="Q2540" i="1"/>
  <c r="P2540" i="1"/>
  <c r="O2540" i="1"/>
  <c r="N2540" i="1"/>
  <c r="U2539" i="1"/>
  <c r="T2539" i="1"/>
  <c r="S2539" i="1"/>
  <c r="Q2539" i="1"/>
  <c r="P2539" i="1"/>
  <c r="O2539" i="1"/>
  <c r="N2539" i="1"/>
  <c r="U2538" i="1"/>
  <c r="T2538" i="1"/>
  <c r="S2538" i="1"/>
  <c r="Q2538" i="1"/>
  <c r="P2538" i="1"/>
  <c r="O2538" i="1"/>
  <c r="N2538" i="1"/>
  <c r="U2537" i="1"/>
  <c r="T2537" i="1"/>
  <c r="S2537" i="1"/>
  <c r="Q2537" i="1"/>
  <c r="P2537" i="1"/>
  <c r="O2537" i="1"/>
  <c r="N2537" i="1"/>
  <c r="U2536" i="1"/>
  <c r="T2536" i="1"/>
  <c r="S2536" i="1"/>
  <c r="Q2536" i="1"/>
  <c r="P2536" i="1"/>
  <c r="O2536" i="1"/>
  <c r="N2536" i="1"/>
  <c r="U2535" i="1"/>
  <c r="T2535" i="1"/>
  <c r="S2535" i="1"/>
  <c r="Q2535" i="1"/>
  <c r="P2535" i="1"/>
  <c r="O2535" i="1"/>
  <c r="N2535" i="1"/>
  <c r="U2534" i="1"/>
  <c r="T2534" i="1"/>
  <c r="S2534" i="1"/>
  <c r="Q2534" i="1"/>
  <c r="P2534" i="1"/>
  <c r="O2534" i="1"/>
  <c r="N2534" i="1"/>
  <c r="U2533" i="1"/>
  <c r="T2533" i="1"/>
  <c r="S2533" i="1"/>
  <c r="Q2533" i="1"/>
  <c r="P2533" i="1"/>
  <c r="O2533" i="1"/>
  <c r="N2533" i="1"/>
  <c r="U2532" i="1"/>
  <c r="T2532" i="1"/>
  <c r="S2532" i="1"/>
  <c r="Q2532" i="1"/>
  <c r="P2532" i="1"/>
  <c r="O2532" i="1"/>
  <c r="N2532" i="1"/>
  <c r="U2531" i="1"/>
  <c r="T2531" i="1"/>
  <c r="S2531" i="1"/>
  <c r="Q2531" i="1"/>
  <c r="P2531" i="1"/>
  <c r="O2531" i="1"/>
  <c r="N2531" i="1"/>
  <c r="U2530" i="1"/>
  <c r="T2530" i="1"/>
  <c r="S2530" i="1"/>
  <c r="Q2530" i="1"/>
  <c r="P2530" i="1"/>
  <c r="O2530" i="1"/>
  <c r="N2530" i="1"/>
  <c r="U2529" i="1"/>
  <c r="T2529" i="1"/>
  <c r="S2529" i="1"/>
  <c r="Q2529" i="1"/>
  <c r="P2529" i="1"/>
  <c r="O2529" i="1"/>
  <c r="N2529" i="1"/>
  <c r="U2528" i="1"/>
  <c r="T2528" i="1"/>
  <c r="S2528" i="1"/>
  <c r="Q2528" i="1"/>
  <c r="P2528" i="1"/>
  <c r="O2528" i="1"/>
  <c r="N2528" i="1"/>
  <c r="U2527" i="1"/>
  <c r="T2527" i="1"/>
  <c r="S2527" i="1"/>
  <c r="Q2527" i="1"/>
  <c r="P2527" i="1"/>
  <c r="O2527" i="1"/>
  <c r="N2527" i="1"/>
  <c r="U2526" i="1"/>
  <c r="T2526" i="1"/>
  <c r="S2526" i="1"/>
  <c r="Q2526" i="1"/>
  <c r="P2526" i="1"/>
  <c r="O2526" i="1"/>
  <c r="N2526" i="1"/>
  <c r="U2525" i="1"/>
  <c r="T2525" i="1"/>
  <c r="S2525" i="1"/>
  <c r="Q2525" i="1"/>
  <c r="P2525" i="1"/>
  <c r="O2525" i="1"/>
  <c r="N2525" i="1"/>
  <c r="U2524" i="1"/>
  <c r="T2524" i="1"/>
  <c r="S2524" i="1"/>
  <c r="Q2524" i="1"/>
  <c r="P2524" i="1"/>
  <c r="O2524" i="1"/>
  <c r="N2524" i="1"/>
  <c r="U2523" i="1"/>
  <c r="T2523" i="1"/>
  <c r="S2523" i="1"/>
  <c r="Q2523" i="1"/>
  <c r="P2523" i="1"/>
  <c r="O2523" i="1"/>
  <c r="N2523" i="1"/>
  <c r="U2522" i="1"/>
  <c r="T2522" i="1"/>
  <c r="S2522" i="1"/>
  <c r="Q2522" i="1"/>
  <c r="P2522" i="1"/>
  <c r="O2522" i="1"/>
  <c r="N2522" i="1"/>
  <c r="U2521" i="1"/>
  <c r="T2521" i="1"/>
  <c r="S2521" i="1"/>
  <c r="Q2521" i="1"/>
  <c r="P2521" i="1"/>
  <c r="O2521" i="1"/>
  <c r="N2521" i="1"/>
  <c r="U2520" i="1"/>
  <c r="T2520" i="1"/>
  <c r="S2520" i="1"/>
  <c r="Q2520" i="1"/>
  <c r="P2520" i="1"/>
  <c r="O2520" i="1"/>
  <c r="N2520" i="1"/>
  <c r="U2519" i="1"/>
  <c r="T2519" i="1"/>
  <c r="S2519" i="1"/>
  <c r="Q2519" i="1"/>
  <c r="P2519" i="1"/>
  <c r="O2519" i="1"/>
  <c r="N2519" i="1"/>
  <c r="U2518" i="1"/>
  <c r="T2518" i="1"/>
  <c r="S2518" i="1"/>
  <c r="Q2518" i="1"/>
  <c r="P2518" i="1"/>
  <c r="O2518" i="1"/>
  <c r="N2518" i="1"/>
  <c r="U2517" i="1"/>
  <c r="T2517" i="1"/>
  <c r="S2517" i="1"/>
  <c r="Q2517" i="1"/>
  <c r="P2517" i="1"/>
  <c r="O2517" i="1"/>
  <c r="N2517" i="1"/>
  <c r="U2516" i="1"/>
  <c r="T2516" i="1"/>
  <c r="S2516" i="1"/>
  <c r="Q2516" i="1"/>
  <c r="P2516" i="1"/>
  <c r="O2516" i="1"/>
  <c r="N2516" i="1"/>
  <c r="U2515" i="1"/>
  <c r="T2515" i="1"/>
  <c r="S2515" i="1"/>
  <c r="Q2515" i="1"/>
  <c r="P2515" i="1"/>
  <c r="O2515" i="1"/>
  <c r="N2515" i="1"/>
  <c r="U2514" i="1"/>
  <c r="T2514" i="1"/>
  <c r="S2514" i="1"/>
  <c r="Q2514" i="1"/>
  <c r="P2514" i="1"/>
  <c r="O2514" i="1"/>
  <c r="N2514" i="1"/>
  <c r="U2513" i="1"/>
  <c r="T2513" i="1"/>
  <c r="S2513" i="1"/>
  <c r="Q2513" i="1"/>
  <c r="P2513" i="1"/>
  <c r="O2513" i="1"/>
  <c r="N2513" i="1"/>
  <c r="U2512" i="1"/>
  <c r="T2512" i="1"/>
  <c r="S2512" i="1"/>
  <c r="Q2512" i="1"/>
  <c r="P2512" i="1"/>
  <c r="O2512" i="1"/>
  <c r="N2512" i="1"/>
  <c r="U2511" i="1"/>
  <c r="T2511" i="1"/>
  <c r="S2511" i="1"/>
  <c r="Q2511" i="1"/>
  <c r="P2511" i="1"/>
  <c r="O2511" i="1"/>
  <c r="N2511" i="1"/>
  <c r="U2510" i="1"/>
  <c r="T2510" i="1"/>
  <c r="S2510" i="1"/>
  <c r="Q2510" i="1"/>
  <c r="P2510" i="1"/>
  <c r="O2510" i="1"/>
  <c r="N2510" i="1"/>
  <c r="U2509" i="1"/>
  <c r="T2509" i="1"/>
  <c r="S2509" i="1"/>
  <c r="Q2509" i="1"/>
  <c r="P2509" i="1"/>
  <c r="O2509" i="1"/>
  <c r="N2509" i="1"/>
  <c r="U2508" i="1"/>
  <c r="T2508" i="1"/>
  <c r="S2508" i="1"/>
  <c r="Q2508" i="1"/>
  <c r="P2508" i="1"/>
  <c r="O2508" i="1"/>
  <c r="N2508" i="1"/>
  <c r="U2507" i="1"/>
  <c r="T2507" i="1"/>
  <c r="S2507" i="1"/>
  <c r="Q2507" i="1"/>
  <c r="P2507" i="1"/>
  <c r="O2507" i="1"/>
  <c r="N2507" i="1"/>
  <c r="U2506" i="1"/>
  <c r="T2506" i="1"/>
  <c r="S2506" i="1"/>
  <c r="Q2506" i="1"/>
  <c r="P2506" i="1"/>
  <c r="O2506" i="1"/>
  <c r="N2506" i="1"/>
  <c r="U2505" i="1"/>
  <c r="T2505" i="1"/>
  <c r="S2505" i="1"/>
  <c r="Q2505" i="1"/>
  <c r="P2505" i="1"/>
  <c r="O2505" i="1"/>
  <c r="N2505" i="1"/>
  <c r="U2504" i="1"/>
  <c r="T2504" i="1"/>
  <c r="S2504" i="1"/>
  <c r="Q2504" i="1"/>
  <c r="P2504" i="1"/>
  <c r="O2504" i="1"/>
  <c r="N2504" i="1"/>
  <c r="U2503" i="1"/>
  <c r="T2503" i="1"/>
  <c r="S2503" i="1"/>
  <c r="Q2503" i="1"/>
  <c r="P2503" i="1"/>
  <c r="O2503" i="1"/>
  <c r="N2503" i="1"/>
  <c r="U2502" i="1"/>
  <c r="T2502" i="1"/>
  <c r="S2502" i="1"/>
  <c r="Q2502" i="1"/>
  <c r="P2502" i="1"/>
  <c r="O2502" i="1"/>
  <c r="N2502" i="1"/>
  <c r="U2501" i="1"/>
  <c r="T2501" i="1"/>
  <c r="S2501" i="1"/>
  <c r="Q2501" i="1"/>
  <c r="P2501" i="1"/>
  <c r="O2501" i="1"/>
  <c r="N2501" i="1"/>
  <c r="U2500" i="1"/>
  <c r="T2500" i="1"/>
  <c r="S2500" i="1"/>
  <c r="Q2500" i="1"/>
  <c r="P2500" i="1"/>
  <c r="O2500" i="1"/>
  <c r="N2500" i="1"/>
  <c r="U2499" i="1"/>
  <c r="T2499" i="1"/>
  <c r="S2499" i="1"/>
  <c r="Q2499" i="1"/>
  <c r="P2499" i="1"/>
  <c r="O2499" i="1"/>
  <c r="N2499" i="1"/>
  <c r="U2498" i="1"/>
  <c r="T2498" i="1"/>
  <c r="S2498" i="1"/>
  <c r="Q2498" i="1"/>
  <c r="P2498" i="1"/>
  <c r="O2498" i="1"/>
  <c r="N2498" i="1"/>
  <c r="U2497" i="1"/>
  <c r="T2497" i="1"/>
  <c r="S2497" i="1"/>
  <c r="Q2497" i="1"/>
  <c r="P2497" i="1"/>
  <c r="O2497" i="1"/>
  <c r="N2497" i="1"/>
  <c r="U2496" i="1"/>
  <c r="T2496" i="1"/>
  <c r="S2496" i="1"/>
  <c r="Q2496" i="1"/>
  <c r="P2496" i="1"/>
  <c r="O2496" i="1"/>
  <c r="N2496" i="1"/>
  <c r="U2495" i="1"/>
  <c r="T2495" i="1"/>
  <c r="S2495" i="1"/>
  <c r="Q2495" i="1"/>
  <c r="P2495" i="1"/>
  <c r="O2495" i="1"/>
  <c r="N2495" i="1"/>
  <c r="U2494" i="1"/>
  <c r="T2494" i="1"/>
  <c r="S2494" i="1"/>
  <c r="Q2494" i="1"/>
  <c r="P2494" i="1"/>
  <c r="O2494" i="1"/>
  <c r="N2494" i="1"/>
  <c r="U2493" i="1"/>
  <c r="T2493" i="1"/>
  <c r="S2493" i="1"/>
  <c r="Q2493" i="1"/>
  <c r="P2493" i="1"/>
  <c r="O2493" i="1"/>
  <c r="N2493" i="1"/>
  <c r="U2492" i="1"/>
  <c r="T2492" i="1"/>
  <c r="S2492" i="1"/>
  <c r="Q2492" i="1"/>
  <c r="P2492" i="1"/>
  <c r="O2492" i="1"/>
  <c r="N2492" i="1"/>
  <c r="U2491" i="1"/>
  <c r="T2491" i="1"/>
  <c r="S2491" i="1"/>
  <c r="Q2491" i="1"/>
  <c r="P2491" i="1"/>
  <c r="O2491" i="1"/>
  <c r="N2491" i="1"/>
  <c r="U2490" i="1"/>
  <c r="T2490" i="1"/>
  <c r="S2490" i="1"/>
  <c r="Q2490" i="1"/>
  <c r="P2490" i="1"/>
  <c r="O2490" i="1"/>
  <c r="N2490" i="1"/>
  <c r="U2489" i="1"/>
  <c r="T2489" i="1"/>
  <c r="S2489" i="1"/>
  <c r="Q2489" i="1"/>
  <c r="P2489" i="1"/>
  <c r="O2489" i="1"/>
  <c r="N2489" i="1"/>
  <c r="U2488" i="1"/>
  <c r="T2488" i="1"/>
  <c r="S2488" i="1"/>
  <c r="Q2488" i="1"/>
  <c r="P2488" i="1"/>
  <c r="O2488" i="1"/>
  <c r="N2488" i="1"/>
  <c r="U2487" i="1"/>
  <c r="T2487" i="1"/>
  <c r="S2487" i="1"/>
  <c r="Q2487" i="1"/>
  <c r="P2487" i="1"/>
  <c r="O2487" i="1"/>
  <c r="N2487" i="1"/>
  <c r="U2486" i="1"/>
  <c r="T2486" i="1"/>
  <c r="S2486" i="1"/>
  <c r="Q2486" i="1"/>
  <c r="P2486" i="1"/>
  <c r="O2486" i="1"/>
  <c r="N2486" i="1"/>
  <c r="U2485" i="1"/>
  <c r="T2485" i="1"/>
  <c r="S2485" i="1"/>
  <c r="Q2485" i="1"/>
  <c r="P2485" i="1"/>
  <c r="O2485" i="1"/>
  <c r="N2485" i="1"/>
  <c r="U2484" i="1"/>
  <c r="T2484" i="1"/>
  <c r="S2484" i="1"/>
  <c r="Q2484" i="1"/>
  <c r="P2484" i="1"/>
  <c r="O2484" i="1"/>
  <c r="N2484" i="1"/>
  <c r="U2483" i="1"/>
  <c r="T2483" i="1"/>
  <c r="S2483" i="1"/>
  <c r="Q2483" i="1"/>
  <c r="P2483" i="1"/>
  <c r="O2483" i="1"/>
  <c r="N2483" i="1"/>
  <c r="U2482" i="1"/>
  <c r="T2482" i="1"/>
  <c r="S2482" i="1"/>
  <c r="Q2482" i="1"/>
  <c r="P2482" i="1"/>
  <c r="O2482" i="1"/>
  <c r="N2482" i="1"/>
  <c r="U2481" i="1"/>
  <c r="T2481" i="1"/>
  <c r="S2481" i="1"/>
  <c r="Q2481" i="1"/>
  <c r="P2481" i="1"/>
  <c r="O2481" i="1"/>
  <c r="N2481" i="1"/>
  <c r="U2480" i="1"/>
  <c r="T2480" i="1"/>
  <c r="S2480" i="1"/>
  <c r="Q2480" i="1"/>
  <c r="P2480" i="1"/>
  <c r="O2480" i="1"/>
  <c r="N2480" i="1"/>
  <c r="U2479" i="1"/>
  <c r="T2479" i="1"/>
  <c r="S2479" i="1"/>
  <c r="Q2479" i="1"/>
  <c r="P2479" i="1"/>
  <c r="O2479" i="1"/>
  <c r="N2479" i="1"/>
  <c r="U2478" i="1"/>
  <c r="T2478" i="1"/>
  <c r="S2478" i="1"/>
  <c r="Q2478" i="1"/>
  <c r="P2478" i="1"/>
  <c r="O2478" i="1"/>
  <c r="N2478" i="1"/>
  <c r="U2477" i="1"/>
  <c r="T2477" i="1"/>
  <c r="S2477" i="1"/>
  <c r="Q2477" i="1"/>
  <c r="P2477" i="1"/>
  <c r="O2477" i="1"/>
  <c r="N2477" i="1"/>
  <c r="U2476" i="1"/>
  <c r="T2476" i="1"/>
  <c r="S2476" i="1"/>
  <c r="Q2476" i="1"/>
  <c r="P2476" i="1"/>
  <c r="O2476" i="1"/>
  <c r="N2476" i="1"/>
  <c r="U2475" i="1"/>
  <c r="T2475" i="1"/>
  <c r="S2475" i="1"/>
  <c r="Q2475" i="1"/>
  <c r="P2475" i="1"/>
  <c r="O2475" i="1"/>
  <c r="N2475" i="1"/>
  <c r="U2474" i="1"/>
  <c r="T2474" i="1"/>
  <c r="S2474" i="1"/>
  <c r="Q2474" i="1"/>
  <c r="P2474" i="1"/>
  <c r="O2474" i="1"/>
  <c r="N2474" i="1"/>
  <c r="U2473" i="1"/>
  <c r="T2473" i="1"/>
  <c r="S2473" i="1"/>
  <c r="Q2473" i="1"/>
  <c r="P2473" i="1"/>
  <c r="O2473" i="1"/>
  <c r="N2473" i="1"/>
  <c r="U2472" i="1"/>
  <c r="T2472" i="1"/>
  <c r="S2472" i="1"/>
  <c r="Q2472" i="1"/>
  <c r="P2472" i="1"/>
  <c r="O2472" i="1"/>
  <c r="N2472" i="1"/>
  <c r="U2471" i="1"/>
  <c r="T2471" i="1"/>
  <c r="S2471" i="1"/>
  <c r="Q2471" i="1"/>
  <c r="P2471" i="1"/>
  <c r="O2471" i="1"/>
  <c r="N2471" i="1"/>
  <c r="U2470" i="1"/>
  <c r="T2470" i="1"/>
  <c r="S2470" i="1"/>
  <c r="Q2470" i="1"/>
  <c r="P2470" i="1"/>
  <c r="O2470" i="1"/>
  <c r="N2470" i="1"/>
  <c r="U2469" i="1"/>
  <c r="T2469" i="1"/>
  <c r="S2469" i="1"/>
  <c r="Q2469" i="1"/>
  <c r="P2469" i="1"/>
  <c r="O2469" i="1"/>
  <c r="N2469" i="1"/>
  <c r="U2468" i="1"/>
  <c r="T2468" i="1"/>
  <c r="S2468" i="1"/>
  <c r="Q2468" i="1"/>
  <c r="P2468" i="1"/>
  <c r="O2468" i="1"/>
  <c r="N2468" i="1"/>
  <c r="U2467" i="1"/>
  <c r="T2467" i="1"/>
  <c r="S2467" i="1"/>
  <c r="Q2467" i="1"/>
  <c r="P2467" i="1"/>
  <c r="O2467" i="1"/>
  <c r="N2467" i="1"/>
  <c r="U2466" i="1"/>
  <c r="T2466" i="1"/>
  <c r="S2466" i="1"/>
  <c r="Q2466" i="1"/>
  <c r="P2466" i="1"/>
  <c r="O2466" i="1"/>
  <c r="N2466" i="1"/>
  <c r="U2465" i="1"/>
  <c r="T2465" i="1"/>
  <c r="S2465" i="1"/>
  <c r="Q2465" i="1"/>
  <c r="P2465" i="1"/>
  <c r="O2465" i="1"/>
  <c r="N2465" i="1"/>
  <c r="U2464" i="1"/>
  <c r="T2464" i="1"/>
  <c r="S2464" i="1"/>
  <c r="Q2464" i="1"/>
  <c r="P2464" i="1"/>
  <c r="O2464" i="1"/>
  <c r="N2464" i="1"/>
  <c r="U2463" i="1"/>
  <c r="T2463" i="1"/>
  <c r="S2463" i="1"/>
  <c r="Q2463" i="1"/>
  <c r="P2463" i="1"/>
  <c r="O2463" i="1"/>
  <c r="N2463" i="1"/>
  <c r="U2462" i="1"/>
  <c r="T2462" i="1"/>
  <c r="S2462" i="1"/>
  <c r="Q2462" i="1"/>
  <c r="P2462" i="1"/>
  <c r="O2462" i="1"/>
  <c r="N2462" i="1"/>
  <c r="U2461" i="1"/>
  <c r="T2461" i="1"/>
  <c r="S2461" i="1"/>
  <c r="Q2461" i="1"/>
  <c r="P2461" i="1"/>
  <c r="O2461" i="1"/>
  <c r="N2461" i="1"/>
  <c r="U2460" i="1"/>
  <c r="T2460" i="1"/>
  <c r="S2460" i="1"/>
  <c r="Q2460" i="1"/>
  <c r="P2460" i="1"/>
  <c r="O2460" i="1"/>
  <c r="N2460" i="1"/>
  <c r="U2459" i="1"/>
  <c r="T2459" i="1"/>
  <c r="S2459" i="1"/>
  <c r="Q2459" i="1"/>
  <c r="P2459" i="1"/>
  <c r="O2459" i="1"/>
  <c r="N2459" i="1"/>
  <c r="U2458" i="1"/>
  <c r="T2458" i="1"/>
  <c r="S2458" i="1"/>
  <c r="Q2458" i="1"/>
  <c r="P2458" i="1"/>
  <c r="O2458" i="1"/>
  <c r="N2458" i="1"/>
  <c r="U2457" i="1"/>
  <c r="T2457" i="1"/>
  <c r="S2457" i="1"/>
  <c r="Q2457" i="1"/>
  <c r="P2457" i="1"/>
  <c r="O2457" i="1"/>
  <c r="N2457" i="1"/>
  <c r="U2456" i="1"/>
  <c r="T2456" i="1"/>
  <c r="S2456" i="1"/>
  <c r="Q2456" i="1"/>
  <c r="P2456" i="1"/>
  <c r="O2456" i="1"/>
  <c r="N2456" i="1"/>
  <c r="U2455" i="1"/>
  <c r="T2455" i="1"/>
  <c r="S2455" i="1"/>
  <c r="Q2455" i="1"/>
  <c r="P2455" i="1"/>
  <c r="O2455" i="1"/>
  <c r="N2455" i="1"/>
  <c r="U2454" i="1"/>
  <c r="T2454" i="1"/>
  <c r="S2454" i="1"/>
  <c r="Q2454" i="1"/>
  <c r="P2454" i="1"/>
  <c r="O2454" i="1"/>
  <c r="N2454" i="1"/>
  <c r="U2453" i="1"/>
  <c r="T2453" i="1"/>
  <c r="S2453" i="1"/>
  <c r="Q2453" i="1"/>
  <c r="P2453" i="1"/>
  <c r="O2453" i="1"/>
  <c r="N2453" i="1"/>
  <c r="U2452" i="1"/>
  <c r="T2452" i="1"/>
  <c r="S2452" i="1"/>
  <c r="Q2452" i="1"/>
  <c r="P2452" i="1"/>
  <c r="O2452" i="1"/>
  <c r="N2452" i="1"/>
  <c r="U2451" i="1"/>
  <c r="T2451" i="1"/>
  <c r="S2451" i="1"/>
  <c r="Q2451" i="1"/>
  <c r="P2451" i="1"/>
  <c r="O2451" i="1"/>
  <c r="N2451" i="1"/>
  <c r="U2450" i="1"/>
  <c r="T2450" i="1"/>
  <c r="S2450" i="1"/>
  <c r="Q2450" i="1"/>
  <c r="P2450" i="1"/>
  <c r="O2450" i="1"/>
  <c r="N2450" i="1"/>
  <c r="U2449" i="1"/>
  <c r="T2449" i="1"/>
  <c r="S2449" i="1"/>
  <c r="Q2449" i="1"/>
  <c r="P2449" i="1"/>
  <c r="O2449" i="1"/>
  <c r="N2449" i="1"/>
  <c r="U2448" i="1"/>
  <c r="T2448" i="1"/>
  <c r="S2448" i="1"/>
  <c r="Q2448" i="1"/>
  <c r="P2448" i="1"/>
  <c r="O2448" i="1"/>
  <c r="N2448" i="1"/>
  <c r="U2447" i="1"/>
  <c r="T2447" i="1"/>
  <c r="S2447" i="1"/>
  <c r="Q2447" i="1"/>
  <c r="P2447" i="1"/>
  <c r="O2447" i="1"/>
  <c r="N2447" i="1"/>
  <c r="U2446" i="1"/>
  <c r="T2446" i="1"/>
  <c r="S2446" i="1"/>
  <c r="Q2446" i="1"/>
  <c r="P2446" i="1"/>
  <c r="O2446" i="1"/>
  <c r="N2446" i="1"/>
  <c r="U2445" i="1"/>
  <c r="T2445" i="1"/>
  <c r="S2445" i="1"/>
  <c r="Q2445" i="1"/>
  <c r="P2445" i="1"/>
  <c r="O2445" i="1"/>
  <c r="N2445" i="1"/>
  <c r="U2444" i="1"/>
  <c r="T2444" i="1"/>
  <c r="S2444" i="1"/>
  <c r="Q2444" i="1"/>
  <c r="P2444" i="1"/>
  <c r="O2444" i="1"/>
  <c r="N2444" i="1"/>
  <c r="U2443" i="1"/>
  <c r="T2443" i="1"/>
  <c r="S2443" i="1"/>
  <c r="Q2443" i="1"/>
  <c r="P2443" i="1"/>
  <c r="O2443" i="1"/>
  <c r="N2443" i="1"/>
  <c r="U2442" i="1"/>
  <c r="T2442" i="1"/>
  <c r="S2442" i="1"/>
  <c r="Q2442" i="1"/>
  <c r="P2442" i="1"/>
  <c r="O2442" i="1"/>
  <c r="N2442" i="1"/>
  <c r="U2441" i="1"/>
  <c r="T2441" i="1"/>
  <c r="S2441" i="1"/>
  <c r="Q2441" i="1"/>
  <c r="P2441" i="1"/>
  <c r="O2441" i="1"/>
  <c r="N2441" i="1"/>
  <c r="U2440" i="1"/>
  <c r="T2440" i="1"/>
  <c r="S2440" i="1"/>
  <c r="Q2440" i="1"/>
  <c r="P2440" i="1"/>
  <c r="O2440" i="1"/>
  <c r="N2440" i="1"/>
  <c r="U2439" i="1"/>
  <c r="T2439" i="1"/>
  <c r="S2439" i="1"/>
  <c r="Q2439" i="1"/>
  <c r="P2439" i="1"/>
  <c r="O2439" i="1"/>
  <c r="N2439" i="1"/>
  <c r="U2438" i="1"/>
  <c r="T2438" i="1"/>
  <c r="S2438" i="1"/>
  <c r="Q2438" i="1"/>
  <c r="P2438" i="1"/>
  <c r="O2438" i="1"/>
  <c r="N2438" i="1"/>
  <c r="U2437" i="1"/>
  <c r="T2437" i="1"/>
  <c r="S2437" i="1"/>
  <c r="Q2437" i="1"/>
  <c r="P2437" i="1"/>
  <c r="O2437" i="1"/>
  <c r="N2437" i="1"/>
  <c r="U2436" i="1"/>
  <c r="T2436" i="1"/>
  <c r="S2436" i="1"/>
  <c r="Q2436" i="1"/>
  <c r="P2436" i="1"/>
  <c r="O2436" i="1"/>
  <c r="N2436" i="1"/>
  <c r="U2435" i="1"/>
  <c r="T2435" i="1"/>
  <c r="S2435" i="1"/>
  <c r="Q2435" i="1"/>
  <c r="P2435" i="1"/>
  <c r="O2435" i="1"/>
  <c r="N2435" i="1"/>
  <c r="U2434" i="1"/>
  <c r="T2434" i="1"/>
  <c r="S2434" i="1"/>
  <c r="Q2434" i="1"/>
  <c r="P2434" i="1"/>
  <c r="O2434" i="1"/>
  <c r="N2434" i="1"/>
  <c r="U2433" i="1"/>
  <c r="T2433" i="1"/>
  <c r="S2433" i="1"/>
  <c r="Q2433" i="1"/>
  <c r="P2433" i="1"/>
  <c r="O2433" i="1"/>
  <c r="N2433" i="1"/>
  <c r="U2432" i="1"/>
  <c r="T2432" i="1"/>
  <c r="S2432" i="1"/>
  <c r="Q2432" i="1"/>
  <c r="P2432" i="1"/>
  <c r="O2432" i="1"/>
  <c r="N2432" i="1"/>
  <c r="U2431" i="1"/>
  <c r="T2431" i="1"/>
  <c r="S2431" i="1"/>
  <c r="Q2431" i="1"/>
  <c r="P2431" i="1"/>
  <c r="O2431" i="1"/>
  <c r="N2431" i="1"/>
  <c r="U2430" i="1"/>
  <c r="T2430" i="1"/>
  <c r="S2430" i="1"/>
  <c r="Q2430" i="1"/>
  <c r="P2430" i="1"/>
  <c r="O2430" i="1"/>
  <c r="N2430" i="1"/>
  <c r="U2429" i="1"/>
  <c r="T2429" i="1"/>
  <c r="S2429" i="1"/>
  <c r="Q2429" i="1"/>
  <c r="P2429" i="1"/>
  <c r="O2429" i="1"/>
  <c r="N2429" i="1"/>
  <c r="U2428" i="1"/>
  <c r="T2428" i="1"/>
  <c r="S2428" i="1"/>
  <c r="Q2428" i="1"/>
  <c r="P2428" i="1"/>
  <c r="O2428" i="1"/>
  <c r="N2428" i="1"/>
  <c r="U2427" i="1"/>
  <c r="T2427" i="1"/>
  <c r="S2427" i="1"/>
  <c r="Q2427" i="1"/>
  <c r="P2427" i="1"/>
  <c r="O2427" i="1"/>
  <c r="N2427" i="1"/>
  <c r="U2426" i="1"/>
  <c r="T2426" i="1"/>
  <c r="S2426" i="1"/>
  <c r="Q2426" i="1"/>
  <c r="P2426" i="1"/>
  <c r="O2426" i="1"/>
  <c r="N2426" i="1"/>
  <c r="U2425" i="1"/>
  <c r="T2425" i="1"/>
  <c r="S2425" i="1"/>
  <c r="Q2425" i="1"/>
  <c r="P2425" i="1"/>
  <c r="O2425" i="1"/>
  <c r="N2425" i="1"/>
  <c r="U2424" i="1"/>
  <c r="T2424" i="1"/>
  <c r="S2424" i="1"/>
  <c r="Q2424" i="1"/>
  <c r="P2424" i="1"/>
  <c r="O2424" i="1"/>
  <c r="N2424" i="1"/>
  <c r="U2423" i="1"/>
  <c r="T2423" i="1"/>
  <c r="S2423" i="1"/>
  <c r="Q2423" i="1"/>
  <c r="P2423" i="1"/>
  <c r="O2423" i="1"/>
  <c r="N2423" i="1"/>
  <c r="U2422" i="1"/>
  <c r="T2422" i="1"/>
  <c r="S2422" i="1"/>
  <c r="Q2422" i="1"/>
  <c r="P2422" i="1"/>
  <c r="O2422" i="1"/>
  <c r="N2422" i="1"/>
  <c r="U2421" i="1"/>
  <c r="T2421" i="1"/>
  <c r="S2421" i="1"/>
  <c r="Q2421" i="1"/>
  <c r="P2421" i="1"/>
  <c r="O2421" i="1"/>
  <c r="N2421" i="1"/>
  <c r="U2420" i="1"/>
  <c r="T2420" i="1"/>
  <c r="S2420" i="1"/>
  <c r="Q2420" i="1"/>
  <c r="P2420" i="1"/>
  <c r="O2420" i="1"/>
  <c r="N2420" i="1"/>
  <c r="U2419" i="1"/>
  <c r="T2419" i="1"/>
  <c r="S2419" i="1"/>
  <c r="Q2419" i="1"/>
  <c r="P2419" i="1"/>
  <c r="O2419" i="1"/>
  <c r="N2419" i="1"/>
  <c r="U2418" i="1"/>
  <c r="T2418" i="1"/>
  <c r="S2418" i="1"/>
  <c r="Q2418" i="1"/>
  <c r="P2418" i="1"/>
  <c r="O2418" i="1"/>
  <c r="N2418" i="1"/>
  <c r="U2417" i="1"/>
  <c r="T2417" i="1"/>
  <c r="S2417" i="1"/>
  <c r="Q2417" i="1"/>
  <c r="P2417" i="1"/>
  <c r="O2417" i="1"/>
  <c r="N2417" i="1"/>
  <c r="U2416" i="1"/>
  <c r="T2416" i="1"/>
  <c r="S2416" i="1"/>
  <c r="Q2416" i="1"/>
  <c r="P2416" i="1"/>
  <c r="O2416" i="1"/>
  <c r="N2416" i="1"/>
  <c r="U2415" i="1"/>
  <c r="T2415" i="1"/>
  <c r="S2415" i="1"/>
  <c r="Q2415" i="1"/>
  <c r="P2415" i="1"/>
  <c r="O2415" i="1"/>
  <c r="N2415" i="1"/>
  <c r="U2414" i="1"/>
  <c r="T2414" i="1"/>
  <c r="S2414" i="1"/>
  <c r="Q2414" i="1"/>
  <c r="P2414" i="1"/>
  <c r="O2414" i="1"/>
  <c r="N2414" i="1"/>
  <c r="U2413" i="1"/>
  <c r="T2413" i="1"/>
  <c r="S2413" i="1"/>
  <c r="Q2413" i="1"/>
  <c r="P2413" i="1"/>
  <c r="O2413" i="1"/>
  <c r="N2413" i="1"/>
  <c r="U2412" i="1"/>
  <c r="T2412" i="1"/>
  <c r="S2412" i="1"/>
  <c r="Q2412" i="1"/>
  <c r="P2412" i="1"/>
  <c r="O2412" i="1"/>
  <c r="N2412" i="1"/>
  <c r="U2411" i="1"/>
  <c r="T2411" i="1"/>
  <c r="S2411" i="1"/>
  <c r="Q2411" i="1"/>
  <c r="P2411" i="1"/>
  <c r="O2411" i="1"/>
  <c r="N2411" i="1"/>
  <c r="U2410" i="1"/>
  <c r="T2410" i="1"/>
  <c r="S2410" i="1"/>
  <c r="Q2410" i="1"/>
  <c r="P2410" i="1"/>
  <c r="O2410" i="1"/>
  <c r="N2410" i="1"/>
  <c r="U2409" i="1"/>
  <c r="T2409" i="1"/>
  <c r="S2409" i="1"/>
  <c r="Q2409" i="1"/>
  <c r="P2409" i="1"/>
  <c r="O2409" i="1"/>
  <c r="N2409" i="1"/>
  <c r="U2408" i="1"/>
  <c r="T2408" i="1"/>
  <c r="S2408" i="1"/>
  <c r="Q2408" i="1"/>
  <c r="P2408" i="1"/>
  <c r="O2408" i="1"/>
  <c r="N2408" i="1"/>
  <c r="U2407" i="1"/>
  <c r="T2407" i="1"/>
  <c r="S2407" i="1"/>
  <c r="Q2407" i="1"/>
  <c r="P2407" i="1"/>
  <c r="O2407" i="1"/>
  <c r="N2407" i="1"/>
  <c r="U2406" i="1"/>
  <c r="T2406" i="1"/>
  <c r="S2406" i="1"/>
  <c r="Q2406" i="1"/>
  <c r="P2406" i="1"/>
  <c r="O2406" i="1"/>
  <c r="N2406" i="1"/>
  <c r="U2405" i="1"/>
  <c r="T2405" i="1"/>
  <c r="S2405" i="1"/>
  <c r="Q2405" i="1"/>
  <c r="P2405" i="1"/>
  <c r="O2405" i="1"/>
  <c r="N2405" i="1"/>
  <c r="U2404" i="1"/>
  <c r="T2404" i="1"/>
  <c r="S2404" i="1"/>
  <c r="Q2404" i="1"/>
  <c r="P2404" i="1"/>
  <c r="O2404" i="1"/>
  <c r="N2404" i="1"/>
  <c r="U2403" i="1"/>
  <c r="T2403" i="1"/>
  <c r="S2403" i="1"/>
  <c r="Q2403" i="1"/>
  <c r="P2403" i="1"/>
  <c r="O2403" i="1"/>
  <c r="N2403" i="1"/>
  <c r="U2402" i="1"/>
  <c r="T2402" i="1"/>
  <c r="S2402" i="1"/>
  <c r="Q2402" i="1"/>
  <c r="P2402" i="1"/>
  <c r="O2402" i="1"/>
  <c r="N2402" i="1"/>
  <c r="U2401" i="1"/>
  <c r="T2401" i="1"/>
  <c r="S2401" i="1"/>
  <c r="Q2401" i="1"/>
  <c r="P2401" i="1"/>
  <c r="O2401" i="1"/>
  <c r="N2401" i="1"/>
  <c r="U2400" i="1"/>
  <c r="T2400" i="1"/>
  <c r="S2400" i="1"/>
  <c r="Q2400" i="1"/>
  <c r="P2400" i="1"/>
  <c r="O2400" i="1"/>
  <c r="N2400" i="1"/>
  <c r="U2399" i="1"/>
  <c r="T2399" i="1"/>
  <c r="S2399" i="1"/>
  <c r="Q2399" i="1"/>
  <c r="P2399" i="1"/>
  <c r="O2399" i="1"/>
  <c r="N2399" i="1"/>
  <c r="U2398" i="1"/>
  <c r="T2398" i="1"/>
  <c r="S2398" i="1"/>
  <c r="Q2398" i="1"/>
  <c r="P2398" i="1"/>
  <c r="O2398" i="1"/>
  <c r="N2398" i="1"/>
  <c r="U2397" i="1"/>
  <c r="T2397" i="1"/>
  <c r="S2397" i="1"/>
  <c r="Q2397" i="1"/>
  <c r="P2397" i="1"/>
  <c r="O2397" i="1"/>
  <c r="N2397" i="1"/>
  <c r="U2396" i="1"/>
  <c r="T2396" i="1"/>
  <c r="S2396" i="1"/>
  <c r="Q2396" i="1"/>
  <c r="P2396" i="1"/>
  <c r="O2396" i="1"/>
  <c r="N2396" i="1"/>
  <c r="U2395" i="1"/>
  <c r="T2395" i="1"/>
  <c r="S2395" i="1"/>
  <c r="Q2395" i="1"/>
  <c r="P2395" i="1"/>
  <c r="O2395" i="1"/>
  <c r="N2395" i="1"/>
  <c r="U2394" i="1"/>
  <c r="T2394" i="1"/>
  <c r="S2394" i="1"/>
  <c r="Q2394" i="1"/>
  <c r="P2394" i="1"/>
  <c r="O2394" i="1"/>
  <c r="N2394" i="1"/>
  <c r="U2393" i="1"/>
  <c r="T2393" i="1"/>
  <c r="S2393" i="1"/>
  <c r="Q2393" i="1"/>
  <c r="P2393" i="1"/>
  <c r="O2393" i="1"/>
  <c r="N2393" i="1"/>
  <c r="U2392" i="1"/>
  <c r="T2392" i="1"/>
  <c r="S2392" i="1"/>
  <c r="Q2392" i="1"/>
  <c r="P2392" i="1"/>
  <c r="O2392" i="1"/>
  <c r="N2392" i="1"/>
  <c r="U2391" i="1"/>
  <c r="T2391" i="1"/>
  <c r="S2391" i="1"/>
  <c r="Q2391" i="1"/>
  <c r="P2391" i="1"/>
  <c r="O2391" i="1"/>
  <c r="N2391" i="1"/>
  <c r="U2390" i="1"/>
  <c r="T2390" i="1"/>
  <c r="S2390" i="1"/>
  <c r="Q2390" i="1"/>
  <c r="P2390" i="1"/>
  <c r="O2390" i="1"/>
  <c r="N2390" i="1"/>
  <c r="U2389" i="1"/>
  <c r="T2389" i="1"/>
  <c r="S2389" i="1"/>
  <c r="Q2389" i="1"/>
  <c r="P2389" i="1"/>
  <c r="O2389" i="1"/>
  <c r="N2389" i="1"/>
  <c r="U2388" i="1"/>
  <c r="T2388" i="1"/>
  <c r="S2388" i="1"/>
  <c r="Q2388" i="1"/>
  <c r="P2388" i="1"/>
  <c r="O2388" i="1"/>
  <c r="N2388" i="1"/>
  <c r="U2387" i="1"/>
  <c r="T2387" i="1"/>
  <c r="S2387" i="1"/>
  <c r="Q2387" i="1"/>
  <c r="P2387" i="1"/>
  <c r="O2387" i="1"/>
  <c r="N2387" i="1"/>
  <c r="U2386" i="1"/>
  <c r="T2386" i="1"/>
  <c r="S2386" i="1"/>
  <c r="Q2386" i="1"/>
  <c r="P2386" i="1"/>
  <c r="O2386" i="1"/>
  <c r="N2386" i="1"/>
  <c r="U2385" i="1"/>
  <c r="T2385" i="1"/>
  <c r="S2385" i="1"/>
  <c r="Q2385" i="1"/>
  <c r="P2385" i="1"/>
  <c r="O2385" i="1"/>
  <c r="N2385" i="1"/>
  <c r="U2384" i="1"/>
  <c r="T2384" i="1"/>
  <c r="S2384" i="1"/>
  <c r="Q2384" i="1"/>
  <c r="P2384" i="1"/>
  <c r="O2384" i="1"/>
  <c r="N2384" i="1"/>
  <c r="U2383" i="1"/>
  <c r="T2383" i="1"/>
  <c r="S2383" i="1"/>
  <c r="Q2383" i="1"/>
  <c r="P2383" i="1"/>
  <c r="O2383" i="1"/>
  <c r="N2383" i="1"/>
  <c r="U2382" i="1"/>
  <c r="T2382" i="1"/>
  <c r="S2382" i="1"/>
  <c r="Q2382" i="1"/>
  <c r="P2382" i="1"/>
  <c r="O2382" i="1"/>
  <c r="N2382" i="1"/>
  <c r="U2381" i="1"/>
  <c r="T2381" i="1"/>
  <c r="S2381" i="1"/>
  <c r="Q2381" i="1"/>
  <c r="P2381" i="1"/>
  <c r="O2381" i="1"/>
  <c r="N2381" i="1"/>
  <c r="U2380" i="1"/>
  <c r="T2380" i="1"/>
  <c r="S2380" i="1"/>
  <c r="Q2380" i="1"/>
  <c r="P2380" i="1"/>
  <c r="O2380" i="1"/>
  <c r="N2380" i="1"/>
  <c r="U2379" i="1"/>
  <c r="T2379" i="1"/>
  <c r="S2379" i="1"/>
  <c r="Q2379" i="1"/>
  <c r="P2379" i="1"/>
  <c r="O2379" i="1"/>
  <c r="N2379" i="1"/>
  <c r="U2378" i="1"/>
  <c r="T2378" i="1"/>
  <c r="S2378" i="1"/>
  <c r="Q2378" i="1"/>
  <c r="P2378" i="1"/>
  <c r="O2378" i="1"/>
  <c r="N2378" i="1"/>
  <c r="U2377" i="1"/>
  <c r="T2377" i="1"/>
  <c r="S2377" i="1"/>
  <c r="Q2377" i="1"/>
  <c r="P2377" i="1"/>
  <c r="O2377" i="1"/>
  <c r="N2377" i="1"/>
  <c r="U2376" i="1"/>
  <c r="T2376" i="1"/>
  <c r="S2376" i="1"/>
  <c r="Q2376" i="1"/>
  <c r="P2376" i="1"/>
  <c r="O2376" i="1"/>
  <c r="N2376" i="1"/>
  <c r="U2375" i="1"/>
  <c r="T2375" i="1"/>
  <c r="S2375" i="1"/>
  <c r="Q2375" i="1"/>
  <c r="P2375" i="1"/>
  <c r="O2375" i="1"/>
  <c r="N2375" i="1"/>
  <c r="U2374" i="1"/>
  <c r="T2374" i="1"/>
  <c r="S2374" i="1"/>
  <c r="Q2374" i="1"/>
  <c r="P2374" i="1"/>
  <c r="O2374" i="1"/>
  <c r="N2374" i="1"/>
  <c r="U2373" i="1"/>
  <c r="T2373" i="1"/>
  <c r="S2373" i="1"/>
  <c r="Q2373" i="1"/>
  <c r="P2373" i="1"/>
  <c r="O2373" i="1"/>
  <c r="N2373" i="1"/>
  <c r="U2372" i="1"/>
  <c r="T2372" i="1"/>
  <c r="S2372" i="1"/>
  <c r="Q2372" i="1"/>
  <c r="P2372" i="1"/>
  <c r="O2372" i="1"/>
  <c r="N2372" i="1"/>
  <c r="U2371" i="1"/>
  <c r="T2371" i="1"/>
  <c r="S2371" i="1"/>
  <c r="Q2371" i="1"/>
  <c r="P2371" i="1"/>
  <c r="O2371" i="1"/>
  <c r="N2371" i="1"/>
  <c r="U2370" i="1"/>
  <c r="T2370" i="1"/>
  <c r="S2370" i="1"/>
  <c r="Q2370" i="1"/>
  <c r="P2370" i="1"/>
  <c r="O2370" i="1"/>
  <c r="N2370" i="1"/>
  <c r="U2369" i="1"/>
  <c r="T2369" i="1"/>
  <c r="S2369" i="1"/>
  <c r="Q2369" i="1"/>
  <c r="P2369" i="1"/>
  <c r="O2369" i="1"/>
  <c r="N2369" i="1"/>
  <c r="U2368" i="1"/>
  <c r="T2368" i="1"/>
  <c r="S2368" i="1"/>
  <c r="Q2368" i="1"/>
  <c r="P2368" i="1"/>
  <c r="O2368" i="1"/>
  <c r="N2368" i="1"/>
  <c r="U2367" i="1"/>
  <c r="T2367" i="1"/>
  <c r="S2367" i="1"/>
  <c r="Q2367" i="1"/>
  <c r="P2367" i="1"/>
  <c r="O2367" i="1"/>
  <c r="N2367" i="1"/>
  <c r="U2366" i="1"/>
  <c r="T2366" i="1"/>
  <c r="S2366" i="1"/>
  <c r="Q2366" i="1"/>
  <c r="P2366" i="1"/>
  <c r="O2366" i="1"/>
  <c r="N2366" i="1"/>
  <c r="U2365" i="1"/>
  <c r="T2365" i="1"/>
  <c r="S2365" i="1"/>
  <c r="Q2365" i="1"/>
  <c r="P2365" i="1"/>
  <c r="O2365" i="1"/>
  <c r="N2365" i="1"/>
  <c r="U2364" i="1"/>
  <c r="T2364" i="1"/>
  <c r="S2364" i="1"/>
  <c r="Q2364" i="1"/>
  <c r="P2364" i="1"/>
  <c r="O2364" i="1"/>
  <c r="N2364" i="1"/>
  <c r="U2363" i="1"/>
  <c r="T2363" i="1"/>
  <c r="S2363" i="1"/>
  <c r="Q2363" i="1"/>
  <c r="P2363" i="1"/>
  <c r="O2363" i="1"/>
  <c r="N2363" i="1"/>
  <c r="U2362" i="1"/>
  <c r="T2362" i="1"/>
  <c r="S2362" i="1"/>
  <c r="Q2362" i="1"/>
  <c r="P2362" i="1"/>
  <c r="O2362" i="1"/>
  <c r="N2362" i="1"/>
  <c r="U2361" i="1"/>
  <c r="T2361" i="1"/>
  <c r="S2361" i="1"/>
  <c r="Q2361" i="1"/>
  <c r="P2361" i="1"/>
  <c r="O2361" i="1"/>
  <c r="N2361" i="1"/>
  <c r="U2360" i="1"/>
  <c r="T2360" i="1"/>
  <c r="S2360" i="1"/>
  <c r="Q2360" i="1"/>
  <c r="P2360" i="1"/>
  <c r="O2360" i="1"/>
  <c r="N2360" i="1"/>
  <c r="U2359" i="1"/>
  <c r="T2359" i="1"/>
  <c r="S2359" i="1"/>
  <c r="Q2359" i="1"/>
  <c r="P2359" i="1"/>
  <c r="O2359" i="1"/>
  <c r="N2359" i="1"/>
  <c r="U2358" i="1"/>
  <c r="T2358" i="1"/>
  <c r="S2358" i="1"/>
  <c r="Q2358" i="1"/>
  <c r="P2358" i="1"/>
  <c r="O2358" i="1"/>
  <c r="N2358" i="1"/>
  <c r="U2357" i="1"/>
  <c r="T2357" i="1"/>
  <c r="S2357" i="1"/>
  <c r="Q2357" i="1"/>
  <c r="P2357" i="1"/>
  <c r="O2357" i="1"/>
  <c r="N2357" i="1"/>
  <c r="U2356" i="1"/>
  <c r="T2356" i="1"/>
  <c r="S2356" i="1"/>
  <c r="Q2356" i="1"/>
  <c r="P2356" i="1"/>
  <c r="O2356" i="1"/>
  <c r="N2356" i="1"/>
  <c r="U2355" i="1"/>
  <c r="T2355" i="1"/>
  <c r="S2355" i="1"/>
  <c r="Q2355" i="1"/>
  <c r="P2355" i="1"/>
  <c r="O2355" i="1"/>
  <c r="N2355" i="1"/>
  <c r="U2354" i="1"/>
  <c r="T2354" i="1"/>
  <c r="S2354" i="1"/>
  <c r="Q2354" i="1"/>
  <c r="P2354" i="1"/>
  <c r="O2354" i="1"/>
  <c r="N2354" i="1"/>
  <c r="U2353" i="1"/>
  <c r="T2353" i="1"/>
  <c r="S2353" i="1"/>
  <c r="Q2353" i="1"/>
  <c r="P2353" i="1"/>
  <c r="O2353" i="1"/>
  <c r="N2353" i="1"/>
  <c r="U2352" i="1"/>
  <c r="T2352" i="1"/>
  <c r="S2352" i="1"/>
  <c r="Q2352" i="1"/>
  <c r="P2352" i="1"/>
  <c r="O2352" i="1"/>
  <c r="N2352" i="1"/>
  <c r="U2351" i="1"/>
  <c r="T2351" i="1"/>
  <c r="S2351" i="1"/>
  <c r="Q2351" i="1"/>
  <c r="P2351" i="1"/>
  <c r="O2351" i="1"/>
  <c r="N2351" i="1"/>
  <c r="U2350" i="1"/>
  <c r="T2350" i="1"/>
  <c r="S2350" i="1"/>
  <c r="Q2350" i="1"/>
  <c r="P2350" i="1"/>
  <c r="O2350" i="1"/>
  <c r="N2350" i="1"/>
  <c r="U2349" i="1"/>
  <c r="T2349" i="1"/>
  <c r="S2349" i="1"/>
  <c r="Q2349" i="1"/>
  <c r="P2349" i="1"/>
  <c r="O2349" i="1"/>
  <c r="N2349" i="1"/>
  <c r="U2348" i="1"/>
  <c r="T2348" i="1"/>
  <c r="S2348" i="1"/>
  <c r="Q2348" i="1"/>
  <c r="P2348" i="1"/>
  <c r="O2348" i="1"/>
  <c r="N2348" i="1"/>
  <c r="U2347" i="1"/>
  <c r="T2347" i="1"/>
  <c r="S2347" i="1"/>
  <c r="Q2347" i="1"/>
  <c r="P2347" i="1"/>
  <c r="O2347" i="1"/>
  <c r="N2347" i="1"/>
  <c r="U2346" i="1"/>
  <c r="T2346" i="1"/>
  <c r="S2346" i="1"/>
  <c r="Q2346" i="1"/>
  <c r="P2346" i="1"/>
  <c r="O2346" i="1"/>
  <c r="N2346" i="1"/>
  <c r="U2345" i="1"/>
  <c r="T2345" i="1"/>
  <c r="S2345" i="1"/>
  <c r="Q2345" i="1"/>
  <c r="P2345" i="1"/>
  <c r="O2345" i="1"/>
  <c r="N2345" i="1"/>
  <c r="U2344" i="1"/>
  <c r="T2344" i="1"/>
  <c r="S2344" i="1"/>
  <c r="Q2344" i="1"/>
  <c r="P2344" i="1"/>
  <c r="O2344" i="1"/>
  <c r="N2344" i="1"/>
  <c r="U2343" i="1"/>
  <c r="T2343" i="1"/>
  <c r="S2343" i="1"/>
  <c r="Q2343" i="1"/>
  <c r="P2343" i="1"/>
  <c r="O2343" i="1"/>
  <c r="N2343" i="1"/>
  <c r="U2342" i="1"/>
  <c r="T2342" i="1"/>
  <c r="S2342" i="1"/>
  <c r="Q2342" i="1"/>
  <c r="P2342" i="1"/>
  <c r="O2342" i="1"/>
  <c r="N2342" i="1"/>
  <c r="U2341" i="1"/>
  <c r="T2341" i="1"/>
  <c r="S2341" i="1"/>
  <c r="Q2341" i="1"/>
  <c r="P2341" i="1"/>
  <c r="O2341" i="1"/>
  <c r="N2341" i="1"/>
  <c r="U2340" i="1"/>
  <c r="T2340" i="1"/>
  <c r="S2340" i="1"/>
  <c r="Q2340" i="1"/>
  <c r="P2340" i="1"/>
  <c r="O2340" i="1"/>
  <c r="N2340" i="1"/>
  <c r="U2339" i="1"/>
  <c r="T2339" i="1"/>
  <c r="S2339" i="1"/>
  <c r="Q2339" i="1"/>
  <c r="P2339" i="1"/>
  <c r="O2339" i="1"/>
  <c r="N2339" i="1"/>
  <c r="U2338" i="1"/>
  <c r="T2338" i="1"/>
  <c r="S2338" i="1"/>
  <c r="Q2338" i="1"/>
  <c r="P2338" i="1"/>
  <c r="O2338" i="1"/>
  <c r="N2338" i="1"/>
  <c r="U2337" i="1"/>
  <c r="T2337" i="1"/>
  <c r="S2337" i="1"/>
  <c r="Q2337" i="1"/>
  <c r="P2337" i="1"/>
  <c r="O2337" i="1"/>
  <c r="N2337" i="1"/>
  <c r="U2336" i="1"/>
  <c r="T2336" i="1"/>
  <c r="S2336" i="1"/>
  <c r="Q2336" i="1"/>
  <c r="P2336" i="1"/>
  <c r="O2336" i="1"/>
  <c r="N2336" i="1"/>
  <c r="U2335" i="1"/>
  <c r="T2335" i="1"/>
  <c r="S2335" i="1"/>
  <c r="Q2335" i="1"/>
  <c r="P2335" i="1"/>
  <c r="O2335" i="1"/>
  <c r="N2335" i="1"/>
  <c r="U2334" i="1"/>
  <c r="T2334" i="1"/>
  <c r="S2334" i="1"/>
  <c r="Q2334" i="1"/>
  <c r="P2334" i="1"/>
  <c r="O2334" i="1"/>
  <c r="N2334" i="1"/>
  <c r="U2333" i="1"/>
  <c r="T2333" i="1"/>
  <c r="S2333" i="1"/>
  <c r="Q2333" i="1"/>
  <c r="P2333" i="1"/>
  <c r="O2333" i="1"/>
  <c r="N2333" i="1"/>
  <c r="U2332" i="1"/>
  <c r="T2332" i="1"/>
  <c r="S2332" i="1"/>
  <c r="Q2332" i="1"/>
  <c r="P2332" i="1"/>
  <c r="O2332" i="1"/>
  <c r="N2332" i="1"/>
  <c r="U2331" i="1"/>
  <c r="T2331" i="1"/>
  <c r="S2331" i="1"/>
  <c r="Q2331" i="1"/>
  <c r="P2331" i="1"/>
  <c r="O2331" i="1"/>
  <c r="N2331" i="1"/>
  <c r="U2330" i="1"/>
  <c r="T2330" i="1"/>
  <c r="S2330" i="1"/>
  <c r="Q2330" i="1"/>
  <c r="P2330" i="1"/>
  <c r="O2330" i="1"/>
  <c r="N2330" i="1"/>
  <c r="U2329" i="1"/>
  <c r="T2329" i="1"/>
  <c r="S2329" i="1"/>
  <c r="Q2329" i="1"/>
  <c r="P2329" i="1"/>
  <c r="O2329" i="1"/>
  <c r="N2329" i="1"/>
  <c r="U2328" i="1"/>
  <c r="T2328" i="1"/>
  <c r="S2328" i="1"/>
  <c r="Q2328" i="1"/>
  <c r="P2328" i="1"/>
  <c r="O2328" i="1"/>
  <c r="N2328" i="1"/>
  <c r="U2327" i="1"/>
  <c r="T2327" i="1"/>
  <c r="S2327" i="1"/>
  <c r="Q2327" i="1"/>
  <c r="P2327" i="1"/>
  <c r="O2327" i="1"/>
  <c r="N2327" i="1"/>
  <c r="U2326" i="1"/>
  <c r="T2326" i="1"/>
  <c r="S2326" i="1"/>
  <c r="Q2326" i="1"/>
  <c r="P2326" i="1"/>
  <c r="O2326" i="1"/>
  <c r="N2326" i="1"/>
  <c r="U2325" i="1"/>
  <c r="T2325" i="1"/>
  <c r="S2325" i="1"/>
  <c r="Q2325" i="1"/>
  <c r="P2325" i="1"/>
  <c r="O2325" i="1"/>
  <c r="N2325" i="1"/>
  <c r="U2324" i="1"/>
  <c r="T2324" i="1"/>
  <c r="S2324" i="1"/>
  <c r="Q2324" i="1"/>
  <c r="P2324" i="1"/>
  <c r="O2324" i="1"/>
  <c r="N2324" i="1"/>
  <c r="U2323" i="1"/>
  <c r="T2323" i="1"/>
  <c r="S2323" i="1"/>
  <c r="Q2323" i="1"/>
  <c r="P2323" i="1"/>
  <c r="O2323" i="1"/>
  <c r="N2323" i="1"/>
  <c r="U2322" i="1"/>
  <c r="T2322" i="1"/>
  <c r="S2322" i="1"/>
  <c r="Q2322" i="1"/>
  <c r="P2322" i="1"/>
  <c r="O2322" i="1"/>
  <c r="N2322" i="1"/>
  <c r="U2321" i="1"/>
  <c r="T2321" i="1"/>
  <c r="S2321" i="1"/>
  <c r="Q2321" i="1"/>
  <c r="P2321" i="1"/>
  <c r="O2321" i="1"/>
  <c r="N2321" i="1"/>
  <c r="U2320" i="1"/>
  <c r="T2320" i="1"/>
  <c r="S2320" i="1"/>
  <c r="Q2320" i="1"/>
  <c r="P2320" i="1"/>
  <c r="O2320" i="1"/>
  <c r="N2320" i="1"/>
  <c r="U2319" i="1"/>
  <c r="T2319" i="1"/>
  <c r="S2319" i="1"/>
  <c r="Q2319" i="1"/>
  <c r="P2319" i="1"/>
  <c r="O2319" i="1"/>
  <c r="N2319" i="1"/>
  <c r="U2318" i="1"/>
  <c r="T2318" i="1"/>
  <c r="S2318" i="1"/>
  <c r="Q2318" i="1"/>
  <c r="P2318" i="1"/>
  <c r="O2318" i="1"/>
  <c r="N2318" i="1"/>
  <c r="U2317" i="1"/>
  <c r="T2317" i="1"/>
  <c r="S2317" i="1"/>
  <c r="Q2317" i="1"/>
  <c r="P2317" i="1"/>
  <c r="O2317" i="1"/>
  <c r="N2317" i="1"/>
  <c r="U2316" i="1"/>
  <c r="T2316" i="1"/>
  <c r="S2316" i="1"/>
  <c r="Q2316" i="1"/>
  <c r="P2316" i="1"/>
  <c r="O2316" i="1"/>
  <c r="N2316" i="1"/>
  <c r="U2315" i="1"/>
  <c r="T2315" i="1"/>
  <c r="S2315" i="1"/>
  <c r="Q2315" i="1"/>
  <c r="P2315" i="1"/>
  <c r="O2315" i="1"/>
  <c r="N2315" i="1"/>
  <c r="U2314" i="1"/>
  <c r="T2314" i="1"/>
  <c r="S2314" i="1"/>
  <c r="Q2314" i="1"/>
  <c r="P2314" i="1"/>
  <c r="O2314" i="1"/>
  <c r="N2314" i="1"/>
  <c r="U2313" i="1"/>
  <c r="T2313" i="1"/>
  <c r="S2313" i="1"/>
  <c r="Q2313" i="1"/>
  <c r="P2313" i="1"/>
  <c r="O2313" i="1"/>
  <c r="N2313" i="1"/>
  <c r="U2312" i="1"/>
  <c r="T2312" i="1"/>
  <c r="S2312" i="1"/>
  <c r="Q2312" i="1"/>
  <c r="P2312" i="1"/>
  <c r="O2312" i="1"/>
  <c r="N2312" i="1"/>
  <c r="U2311" i="1"/>
  <c r="T2311" i="1"/>
  <c r="S2311" i="1"/>
  <c r="Q2311" i="1"/>
  <c r="P2311" i="1"/>
  <c r="O2311" i="1"/>
  <c r="N2311" i="1"/>
  <c r="U2310" i="1"/>
  <c r="T2310" i="1"/>
  <c r="S2310" i="1"/>
  <c r="Q2310" i="1"/>
  <c r="P2310" i="1"/>
  <c r="O2310" i="1"/>
  <c r="N2310" i="1"/>
  <c r="U2309" i="1"/>
  <c r="T2309" i="1"/>
  <c r="S2309" i="1"/>
  <c r="Q2309" i="1"/>
  <c r="P2309" i="1"/>
  <c r="O2309" i="1"/>
  <c r="N2309" i="1"/>
  <c r="U2308" i="1"/>
  <c r="T2308" i="1"/>
  <c r="S2308" i="1"/>
  <c r="Q2308" i="1"/>
  <c r="P2308" i="1"/>
  <c r="O2308" i="1"/>
  <c r="N2308" i="1"/>
  <c r="U2307" i="1"/>
  <c r="T2307" i="1"/>
  <c r="S2307" i="1"/>
  <c r="Q2307" i="1"/>
  <c r="P2307" i="1"/>
  <c r="O2307" i="1"/>
  <c r="N2307" i="1"/>
  <c r="U2306" i="1"/>
  <c r="T2306" i="1"/>
  <c r="S2306" i="1"/>
  <c r="Q2306" i="1"/>
  <c r="P2306" i="1"/>
  <c r="O2306" i="1"/>
  <c r="N2306" i="1"/>
  <c r="U2305" i="1"/>
  <c r="T2305" i="1"/>
  <c r="S2305" i="1"/>
  <c r="Q2305" i="1"/>
  <c r="P2305" i="1"/>
  <c r="O2305" i="1"/>
  <c r="N2305" i="1"/>
  <c r="U2304" i="1"/>
  <c r="T2304" i="1"/>
  <c r="S2304" i="1"/>
  <c r="Q2304" i="1"/>
  <c r="P2304" i="1"/>
  <c r="O2304" i="1"/>
  <c r="N2304" i="1"/>
  <c r="U2303" i="1"/>
  <c r="T2303" i="1"/>
  <c r="S2303" i="1"/>
  <c r="Q2303" i="1"/>
  <c r="P2303" i="1"/>
  <c r="O2303" i="1"/>
  <c r="N2303" i="1"/>
  <c r="U2302" i="1"/>
  <c r="T2302" i="1"/>
  <c r="S2302" i="1"/>
  <c r="Q2302" i="1"/>
  <c r="P2302" i="1"/>
  <c r="O2302" i="1"/>
  <c r="N2302" i="1"/>
  <c r="U2301" i="1"/>
  <c r="T2301" i="1"/>
  <c r="S2301" i="1"/>
  <c r="Q2301" i="1"/>
  <c r="P2301" i="1"/>
  <c r="O2301" i="1"/>
  <c r="N2301" i="1"/>
  <c r="U2300" i="1"/>
  <c r="T2300" i="1"/>
  <c r="S2300" i="1"/>
  <c r="Q2300" i="1"/>
  <c r="P2300" i="1"/>
  <c r="O2300" i="1"/>
  <c r="N2300" i="1"/>
  <c r="U2299" i="1"/>
  <c r="T2299" i="1"/>
  <c r="S2299" i="1"/>
  <c r="Q2299" i="1"/>
  <c r="P2299" i="1"/>
  <c r="O2299" i="1"/>
  <c r="N2299" i="1"/>
  <c r="U2298" i="1"/>
  <c r="T2298" i="1"/>
  <c r="S2298" i="1"/>
  <c r="Q2298" i="1"/>
  <c r="P2298" i="1"/>
  <c r="O2298" i="1"/>
  <c r="N2298" i="1"/>
  <c r="U2297" i="1"/>
  <c r="T2297" i="1"/>
  <c r="S2297" i="1"/>
  <c r="Q2297" i="1"/>
  <c r="P2297" i="1"/>
  <c r="O2297" i="1"/>
  <c r="N2297" i="1"/>
  <c r="U2296" i="1"/>
  <c r="T2296" i="1"/>
  <c r="S2296" i="1"/>
  <c r="Q2296" i="1"/>
  <c r="P2296" i="1"/>
  <c r="O2296" i="1"/>
  <c r="N2296" i="1"/>
  <c r="U2295" i="1"/>
  <c r="T2295" i="1"/>
  <c r="S2295" i="1"/>
  <c r="Q2295" i="1"/>
  <c r="P2295" i="1"/>
  <c r="O2295" i="1"/>
  <c r="N2295" i="1"/>
  <c r="U2294" i="1"/>
  <c r="T2294" i="1"/>
  <c r="S2294" i="1"/>
  <c r="Q2294" i="1"/>
  <c r="P2294" i="1"/>
  <c r="O2294" i="1"/>
  <c r="N2294" i="1"/>
  <c r="U2293" i="1"/>
  <c r="T2293" i="1"/>
  <c r="S2293" i="1"/>
  <c r="Q2293" i="1"/>
  <c r="P2293" i="1"/>
  <c r="O2293" i="1"/>
  <c r="N2293" i="1"/>
  <c r="U2292" i="1"/>
  <c r="T2292" i="1"/>
  <c r="S2292" i="1"/>
  <c r="Q2292" i="1"/>
  <c r="P2292" i="1"/>
  <c r="O2292" i="1"/>
  <c r="N2292" i="1"/>
  <c r="U2291" i="1"/>
  <c r="T2291" i="1"/>
  <c r="S2291" i="1"/>
  <c r="Q2291" i="1"/>
  <c r="P2291" i="1"/>
  <c r="O2291" i="1"/>
  <c r="N2291" i="1"/>
  <c r="U2290" i="1"/>
  <c r="T2290" i="1"/>
  <c r="S2290" i="1"/>
  <c r="Q2290" i="1"/>
  <c r="P2290" i="1"/>
  <c r="O2290" i="1"/>
  <c r="N2290" i="1"/>
  <c r="U2289" i="1"/>
  <c r="T2289" i="1"/>
  <c r="S2289" i="1"/>
  <c r="Q2289" i="1"/>
  <c r="P2289" i="1"/>
  <c r="O2289" i="1"/>
  <c r="N2289" i="1"/>
  <c r="U2288" i="1"/>
  <c r="T2288" i="1"/>
  <c r="S2288" i="1"/>
  <c r="Q2288" i="1"/>
  <c r="P2288" i="1"/>
  <c r="O2288" i="1"/>
  <c r="N2288" i="1"/>
  <c r="U2287" i="1"/>
  <c r="T2287" i="1"/>
  <c r="S2287" i="1"/>
  <c r="Q2287" i="1"/>
  <c r="P2287" i="1"/>
  <c r="O2287" i="1"/>
  <c r="N2287" i="1"/>
  <c r="U2286" i="1"/>
  <c r="T2286" i="1"/>
  <c r="S2286" i="1"/>
  <c r="Q2286" i="1"/>
  <c r="P2286" i="1"/>
  <c r="O2286" i="1"/>
  <c r="N2286" i="1"/>
  <c r="U2285" i="1"/>
  <c r="T2285" i="1"/>
  <c r="S2285" i="1"/>
  <c r="Q2285" i="1"/>
  <c r="P2285" i="1"/>
  <c r="O2285" i="1"/>
  <c r="N2285" i="1"/>
  <c r="U2284" i="1"/>
  <c r="T2284" i="1"/>
  <c r="S2284" i="1"/>
  <c r="Q2284" i="1"/>
  <c r="P2284" i="1"/>
  <c r="O2284" i="1"/>
  <c r="N2284" i="1"/>
  <c r="U2283" i="1"/>
  <c r="T2283" i="1"/>
  <c r="S2283" i="1"/>
  <c r="Q2283" i="1"/>
  <c r="P2283" i="1"/>
  <c r="O2283" i="1"/>
  <c r="N2283" i="1"/>
  <c r="U2282" i="1"/>
  <c r="T2282" i="1"/>
  <c r="S2282" i="1"/>
  <c r="Q2282" i="1"/>
  <c r="P2282" i="1"/>
  <c r="O2282" i="1"/>
  <c r="N2282" i="1"/>
  <c r="U2281" i="1"/>
  <c r="T2281" i="1"/>
  <c r="S2281" i="1"/>
  <c r="Q2281" i="1"/>
  <c r="P2281" i="1"/>
  <c r="O2281" i="1"/>
  <c r="N2281" i="1"/>
  <c r="U2280" i="1"/>
  <c r="T2280" i="1"/>
  <c r="S2280" i="1"/>
  <c r="Q2280" i="1"/>
  <c r="P2280" i="1"/>
  <c r="O2280" i="1"/>
  <c r="N2280" i="1"/>
  <c r="U2279" i="1"/>
  <c r="T2279" i="1"/>
  <c r="S2279" i="1"/>
  <c r="Q2279" i="1"/>
  <c r="P2279" i="1"/>
  <c r="O2279" i="1"/>
  <c r="N2279" i="1"/>
  <c r="U2278" i="1"/>
  <c r="T2278" i="1"/>
  <c r="S2278" i="1"/>
  <c r="Q2278" i="1"/>
  <c r="P2278" i="1"/>
  <c r="O2278" i="1"/>
  <c r="N2278" i="1"/>
  <c r="U2277" i="1"/>
  <c r="T2277" i="1"/>
  <c r="S2277" i="1"/>
  <c r="Q2277" i="1"/>
  <c r="P2277" i="1"/>
  <c r="O2277" i="1"/>
  <c r="N2277" i="1"/>
  <c r="U2276" i="1"/>
  <c r="T2276" i="1"/>
  <c r="S2276" i="1"/>
  <c r="Q2276" i="1"/>
  <c r="P2276" i="1"/>
  <c r="O2276" i="1"/>
  <c r="N2276" i="1"/>
  <c r="U2275" i="1"/>
  <c r="T2275" i="1"/>
  <c r="S2275" i="1"/>
  <c r="Q2275" i="1"/>
  <c r="P2275" i="1"/>
  <c r="O2275" i="1"/>
  <c r="N2275" i="1"/>
  <c r="U2274" i="1"/>
  <c r="T2274" i="1"/>
  <c r="S2274" i="1"/>
  <c r="Q2274" i="1"/>
  <c r="P2274" i="1"/>
  <c r="O2274" i="1"/>
  <c r="N2274" i="1"/>
  <c r="U2273" i="1"/>
  <c r="T2273" i="1"/>
  <c r="S2273" i="1"/>
  <c r="Q2273" i="1"/>
  <c r="P2273" i="1"/>
  <c r="O2273" i="1"/>
  <c r="N2273" i="1"/>
  <c r="U2272" i="1"/>
  <c r="T2272" i="1"/>
  <c r="S2272" i="1"/>
  <c r="Q2272" i="1"/>
  <c r="P2272" i="1"/>
  <c r="O2272" i="1"/>
  <c r="N2272" i="1"/>
  <c r="U2271" i="1"/>
  <c r="T2271" i="1"/>
  <c r="S2271" i="1"/>
  <c r="Q2271" i="1"/>
  <c r="P2271" i="1"/>
  <c r="O2271" i="1"/>
  <c r="N2271" i="1"/>
  <c r="U2270" i="1"/>
  <c r="T2270" i="1"/>
  <c r="S2270" i="1"/>
  <c r="Q2270" i="1"/>
  <c r="P2270" i="1"/>
  <c r="O2270" i="1"/>
  <c r="N2270" i="1"/>
  <c r="U2269" i="1"/>
  <c r="T2269" i="1"/>
  <c r="S2269" i="1"/>
  <c r="Q2269" i="1"/>
  <c r="P2269" i="1"/>
  <c r="O2269" i="1"/>
  <c r="N2269" i="1"/>
  <c r="U2268" i="1"/>
  <c r="T2268" i="1"/>
  <c r="S2268" i="1"/>
  <c r="Q2268" i="1"/>
  <c r="P2268" i="1"/>
  <c r="O2268" i="1"/>
  <c r="N2268" i="1"/>
  <c r="U2267" i="1"/>
  <c r="T2267" i="1"/>
  <c r="S2267" i="1"/>
  <c r="Q2267" i="1"/>
  <c r="P2267" i="1"/>
  <c r="O2267" i="1"/>
  <c r="N2267" i="1"/>
  <c r="U2266" i="1"/>
  <c r="T2266" i="1"/>
  <c r="S2266" i="1"/>
  <c r="Q2266" i="1"/>
  <c r="P2266" i="1"/>
  <c r="O2266" i="1"/>
  <c r="N2266" i="1"/>
  <c r="U2265" i="1"/>
  <c r="T2265" i="1"/>
  <c r="S2265" i="1"/>
  <c r="Q2265" i="1"/>
  <c r="P2265" i="1"/>
  <c r="O2265" i="1"/>
  <c r="N2265" i="1"/>
  <c r="U2264" i="1"/>
  <c r="T2264" i="1"/>
  <c r="S2264" i="1"/>
  <c r="Q2264" i="1"/>
  <c r="P2264" i="1"/>
  <c r="O2264" i="1"/>
  <c r="N2264" i="1"/>
  <c r="U2263" i="1"/>
  <c r="T2263" i="1"/>
  <c r="S2263" i="1"/>
  <c r="Q2263" i="1"/>
  <c r="P2263" i="1"/>
  <c r="O2263" i="1"/>
  <c r="N2263" i="1"/>
  <c r="U2262" i="1"/>
  <c r="T2262" i="1"/>
  <c r="S2262" i="1"/>
  <c r="Q2262" i="1"/>
  <c r="P2262" i="1"/>
  <c r="O2262" i="1"/>
  <c r="N2262" i="1"/>
  <c r="U2261" i="1"/>
  <c r="T2261" i="1"/>
  <c r="S2261" i="1"/>
  <c r="Q2261" i="1"/>
  <c r="P2261" i="1"/>
  <c r="O2261" i="1"/>
  <c r="N2261" i="1"/>
  <c r="U2260" i="1"/>
  <c r="T2260" i="1"/>
  <c r="S2260" i="1"/>
  <c r="Q2260" i="1"/>
  <c r="P2260" i="1"/>
  <c r="O2260" i="1"/>
  <c r="N2260" i="1"/>
  <c r="U2259" i="1"/>
  <c r="T2259" i="1"/>
  <c r="S2259" i="1"/>
  <c r="Q2259" i="1"/>
  <c r="P2259" i="1"/>
  <c r="O2259" i="1"/>
  <c r="N2259" i="1"/>
  <c r="U2258" i="1"/>
  <c r="T2258" i="1"/>
  <c r="S2258" i="1"/>
  <c r="Q2258" i="1"/>
  <c r="P2258" i="1"/>
  <c r="O2258" i="1"/>
  <c r="N2258" i="1"/>
  <c r="U2257" i="1"/>
  <c r="T2257" i="1"/>
  <c r="S2257" i="1"/>
  <c r="Q2257" i="1"/>
  <c r="P2257" i="1"/>
  <c r="O2257" i="1"/>
  <c r="N2257" i="1"/>
  <c r="U2256" i="1"/>
  <c r="T2256" i="1"/>
  <c r="S2256" i="1"/>
  <c r="Q2256" i="1"/>
  <c r="P2256" i="1"/>
  <c r="O2256" i="1"/>
  <c r="N2256" i="1"/>
  <c r="U2255" i="1"/>
  <c r="T2255" i="1"/>
  <c r="S2255" i="1"/>
  <c r="Q2255" i="1"/>
  <c r="P2255" i="1"/>
  <c r="O2255" i="1"/>
  <c r="N2255" i="1"/>
  <c r="U2254" i="1"/>
  <c r="T2254" i="1"/>
  <c r="S2254" i="1"/>
  <c r="Q2254" i="1"/>
  <c r="P2254" i="1"/>
  <c r="O2254" i="1"/>
  <c r="N2254" i="1"/>
  <c r="U2253" i="1"/>
  <c r="T2253" i="1"/>
  <c r="S2253" i="1"/>
  <c r="Q2253" i="1"/>
  <c r="P2253" i="1"/>
  <c r="O2253" i="1"/>
  <c r="N2253" i="1"/>
  <c r="U2252" i="1"/>
  <c r="T2252" i="1"/>
  <c r="S2252" i="1"/>
  <c r="Q2252" i="1"/>
  <c r="P2252" i="1"/>
  <c r="O2252" i="1"/>
  <c r="N2252" i="1"/>
  <c r="U2251" i="1"/>
  <c r="T2251" i="1"/>
  <c r="S2251" i="1"/>
  <c r="Q2251" i="1"/>
  <c r="P2251" i="1"/>
  <c r="O2251" i="1"/>
  <c r="N2251" i="1"/>
  <c r="U2250" i="1"/>
  <c r="T2250" i="1"/>
  <c r="S2250" i="1"/>
  <c r="Q2250" i="1"/>
  <c r="P2250" i="1"/>
  <c r="O2250" i="1"/>
  <c r="N2250" i="1"/>
  <c r="U2249" i="1"/>
  <c r="T2249" i="1"/>
  <c r="S2249" i="1"/>
  <c r="Q2249" i="1"/>
  <c r="P2249" i="1"/>
  <c r="O2249" i="1"/>
  <c r="N2249" i="1"/>
  <c r="U2248" i="1"/>
  <c r="T2248" i="1"/>
  <c r="S2248" i="1"/>
  <c r="Q2248" i="1"/>
  <c r="P2248" i="1"/>
  <c r="O2248" i="1"/>
  <c r="N2248" i="1"/>
  <c r="U2247" i="1"/>
  <c r="T2247" i="1"/>
  <c r="S2247" i="1"/>
  <c r="Q2247" i="1"/>
  <c r="P2247" i="1"/>
  <c r="O2247" i="1"/>
  <c r="N2247" i="1"/>
  <c r="U2246" i="1"/>
  <c r="T2246" i="1"/>
  <c r="S2246" i="1"/>
  <c r="Q2246" i="1"/>
  <c r="P2246" i="1"/>
  <c r="O2246" i="1"/>
  <c r="N2246" i="1"/>
  <c r="U2245" i="1"/>
  <c r="T2245" i="1"/>
  <c r="S2245" i="1"/>
  <c r="Q2245" i="1"/>
  <c r="P2245" i="1"/>
  <c r="O2245" i="1"/>
  <c r="N2245" i="1"/>
  <c r="U2244" i="1"/>
  <c r="T2244" i="1"/>
  <c r="S2244" i="1"/>
  <c r="Q2244" i="1"/>
  <c r="P2244" i="1"/>
  <c r="O2244" i="1"/>
  <c r="N2244" i="1"/>
  <c r="U2243" i="1"/>
  <c r="T2243" i="1"/>
  <c r="S2243" i="1"/>
  <c r="Q2243" i="1"/>
  <c r="P2243" i="1"/>
  <c r="O2243" i="1"/>
  <c r="N2243" i="1"/>
  <c r="U2242" i="1"/>
  <c r="T2242" i="1"/>
  <c r="S2242" i="1"/>
  <c r="Q2242" i="1"/>
  <c r="P2242" i="1"/>
  <c r="O2242" i="1"/>
  <c r="N2242" i="1"/>
  <c r="U2241" i="1"/>
  <c r="T2241" i="1"/>
  <c r="S2241" i="1"/>
  <c r="Q2241" i="1"/>
  <c r="P2241" i="1"/>
  <c r="O2241" i="1"/>
  <c r="N2241" i="1"/>
  <c r="U2240" i="1"/>
  <c r="T2240" i="1"/>
  <c r="S2240" i="1"/>
  <c r="Q2240" i="1"/>
  <c r="P2240" i="1"/>
  <c r="O2240" i="1"/>
  <c r="N2240" i="1"/>
  <c r="U2239" i="1"/>
  <c r="T2239" i="1"/>
  <c r="S2239" i="1"/>
  <c r="Q2239" i="1"/>
  <c r="P2239" i="1"/>
  <c r="O2239" i="1"/>
  <c r="N2239" i="1"/>
  <c r="U2238" i="1"/>
  <c r="T2238" i="1"/>
  <c r="S2238" i="1"/>
  <c r="Q2238" i="1"/>
  <c r="P2238" i="1"/>
  <c r="O2238" i="1"/>
  <c r="N2238" i="1"/>
  <c r="U2237" i="1"/>
  <c r="T2237" i="1"/>
  <c r="S2237" i="1"/>
  <c r="Q2237" i="1"/>
  <c r="P2237" i="1"/>
  <c r="O2237" i="1"/>
  <c r="N2237" i="1"/>
  <c r="U2236" i="1"/>
  <c r="T2236" i="1"/>
  <c r="S2236" i="1"/>
  <c r="Q2236" i="1"/>
  <c r="P2236" i="1"/>
  <c r="O2236" i="1"/>
  <c r="N2236" i="1"/>
  <c r="U2235" i="1"/>
  <c r="T2235" i="1"/>
  <c r="S2235" i="1"/>
  <c r="Q2235" i="1"/>
  <c r="P2235" i="1"/>
  <c r="O2235" i="1"/>
  <c r="N2235" i="1"/>
  <c r="U2234" i="1"/>
  <c r="T2234" i="1"/>
  <c r="S2234" i="1"/>
  <c r="Q2234" i="1"/>
  <c r="P2234" i="1"/>
  <c r="O2234" i="1"/>
  <c r="N2234" i="1"/>
  <c r="U2233" i="1"/>
  <c r="T2233" i="1"/>
  <c r="S2233" i="1"/>
  <c r="Q2233" i="1"/>
  <c r="P2233" i="1"/>
  <c r="O2233" i="1"/>
  <c r="N2233" i="1"/>
  <c r="U2232" i="1"/>
  <c r="T2232" i="1"/>
  <c r="S2232" i="1"/>
  <c r="Q2232" i="1"/>
  <c r="P2232" i="1"/>
  <c r="O2232" i="1"/>
  <c r="N2232" i="1"/>
  <c r="U2231" i="1"/>
  <c r="T2231" i="1"/>
  <c r="S2231" i="1"/>
  <c r="Q2231" i="1"/>
  <c r="P2231" i="1"/>
  <c r="O2231" i="1"/>
  <c r="N2231" i="1"/>
  <c r="U2230" i="1"/>
  <c r="T2230" i="1"/>
  <c r="S2230" i="1"/>
  <c r="Q2230" i="1"/>
  <c r="P2230" i="1"/>
  <c r="O2230" i="1"/>
  <c r="N2230" i="1"/>
  <c r="U2229" i="1"/>
  <c r="T2229" i="1"/>
  <c r="S2229" i="1"/>
  <c r="Q2229" i="1"/>
  <c r="P2229" i="1"/>
  <c r="O2229" i="1"/>
  <c r="N2229" i="1"/>
  <c r="U2228" i="1"/>
  <c r="T2228" i="1"/>
  <c r="S2228" i="1"/>
  <c r="Q2228" i="1"/>
  <c r="P2228" i="1"/>
  <c r="O2228" i="1"/>
  <c r="N2228" i="1"/>
  <c r="U2227" i="1"/>
  <c r="T2227" i="1"/>
  <c r="S2227" i="1"/>
  <c r="Q2227" i="1"/>
  <c r="P2227" i="1"/>
  <c r="O2227" i="1"/>
  <c r="N2227" i="1"/>
  <c r="U2226" i="1"/>
  <c r="T2226" i="1"/>
  <c r="S2226" i="1"/>
  <c r="Q2226" i="1"/>
  <c r="P2226" i="1"/>
  <c r="O2226" i="1"/>
  <c r="N2226" i="1"/>
  <c r="U2225" i="1"/>
  <c r="T2225" i="1"/>
  <c r="S2225" i="1"/>
  <c r="Q2225" i="1"/>
  <c r="P2225" i="1"/>
  <c r="O2225" i="1"/>
  <c r="N2225" i="1"/>
  <c r="U2224" i="1"/>
  <c r="T2224" i="1"/>
  <c r="S2224" i="1"/>
  <c r="Q2224" i="1"/>
  <c r="P2224" i="1"/>
  <c r="O2224" i="1"/>
  <c r="N2224" i="1"/>
  <c r="U2223" i="1"/>
  <c r="T2223" i="1"/>
  <c r="S2223" i="1"/>
  <c r="Q2223" i="1"/>
  <c r="P2223" i="1"/>
  <c r="O2223" i="1"/>
  <c r="N2223" i="1"/>
  <c r="U2222" i="1"/>
  <c r="T2222" i="1"/>
  <c r="S2222" i="1"/>
  <c r="Q2222" i="1"/>
  <c r="P2222" i="1"/>
  <c r="O2222" i="1"/>
  <c r="N2222" i="1"/>
  <c r="U2221" i="1"/>
  <c r="T2221" i="1"/>
  <c r="S2221" i="1"/>
  <c r="Q2221" i="1"/>
  <c r="P2221" i="1"/>
  <c r="O2221" i="1"/>
  <c r="N2221" i="1"/>
  <c r="U2220" i="1"/>
  <c r="T2220" i="1"/>
  <c r="S2220" i="1"/>
  <c r="Q2220" i="1"/>
  <c r="P2220" i="1"/>
  <c r="O2220" i="1"/>
  <c r="N2220" i="1"/>
  <c r="U2219" i="1"/>
  <c r="T2219" i="1"/>
  <c r="S2219" i="1"/>
  <c r="Q2219" i="1"/>
  <c r="P2219" i="1"/>
  <c r="O2219" i="1"/>
  <c r="N2219" i="1"/>
  <c r="U2218" i="1"/>
  <c r="T2218" i="1"/>
  <c r="S2218" i="1"/>
  <c r="Q2218" i="1"/>
  <c r="P2218" i="1"/>
  <c r="O2218" i="1"/>
  <c r="N2218" i="1"/>
  <c r="U2217" i="1"/>
  <c r="T2217" i="1"/>
  <c r="S2217" i="1"/>
  <c r="Q2217" i="1"/>
  <c r="P2217" i="1"/>
  <c r="O2217" i="1"/>
  <c r="N2217" i="1"/>
  <c r="U2216" i="1"/>
  <c r="T2216" i="1"/>
  <c r="S2216" i="1"/>
  <c r="Q2216" i="1"/>
  <c r="P2216" i="1"/>
  <c r="O2216" i="1"/>
  <c r="N2216" i="1"/>
  <c r="U2215" i="1"/>
  <c r="T2215" i="1"/>
  <c r="S2215" i="1"/>
  <c r="Q2215" i="1"/>
  <c r="P2215" i="1"/>
  <c r="O2215" i="1"/>
  <c r="N2215" i="1"/>
  <c r="U2214" i="1"/>
  <c r="T2214" i="1"/>
  <c r="S2214" i="1"/>
  <c r="Q2214" i="1"/>
  <c r="P2214" i="1"/>
  <c r="O2214" i="1"/>
  <c r="N2214" i="1"/>
  <c r="U2213" i="1"/>
  <c r="T2213" i="1"/>
  <c r="S2213" i="1"/>
  <c r="Q2213" i="1"/>
  <c r="P2213" i="1"/>
  <c r="O2213" i="1"/>
  <c r="N2213" i="1"/>
  <c r="U2212" i="1"/>
  <c r="T2212" i="1"/>
  <c r="S2212" i="1"/>
  <c r="Q2212" i="1"/>
  <c r="P2212" i="1"/>
  <c r="O2212" i="1"/>
  <c r="N2212" i="1"/>
  <c r="U2211" i="1"/>
  <c r="T2211" i="1"/>
  <c r="S2211" i="1"/>
  <c r="Q2211" i="1"/>
  <c r="P2211" i="1"/>
  <c r="O2211" i="1"/>
  <c r="N2211" i="1"/>
  <c r="U2210" i="1"/>
  <c r="T2210" i="1"/>
  <c r="S2210" i="1"/>
  <c r="Q2210" i="1"/>
  <c r="P2210" i="1"/>
  <c r="O2210" i="1"/>
  <c r="N2210" i="1"/>
  <c r="U2209" i="1"/>
  <c r="T2209" i="1"/>
  <c r="S2209" i="1"/>
  <c r="Q2209" i="1"/>
  <c r="P2209" i="1"/>
  <c r="O2209" i="1"/>
  <c r="N2209" i="1"/>
  <c r="U2208" i="1"/>
  <c r="T2208" i="1"/>
  <c r="S2208" i="1"/>
  <c r="Q2208" i="1"/>
  <c r="P2208" i="1"/>
  <c r="O2208" i="1"/>
  <c r="N2208" i="1"/>
  <c r="U2207" i="1"/>
  <c r="T2207" i="1"/>
  <c r="S2207" i="1"/>
  <c r="Q2207" i="1"/>
  <c r="P2207" i="1"/>
  <c r="O2207" i="1"/>
  <c r="N2207" i="1"/>
  <c r="U2206" i="1"/>
  <c r="T2206" i="1"/>
  <c r="S2206" i="1"/>
  <c r="Q2206" i="1"/>
  <c r="P2206" i="1"/>
  <c r="O2206" i="1"/>
  <c r="N2206" i="1"/>
  <c r="U2205" i="1"/>
  <c r="T2205" i="1"/>
  <c r="S2205" i="1"/>
  <c r="Q2205" i="1"/>
  <c r="P2205" i="1"/>
  <c r="O2205" i="1"/>
  <c r="N2205" i="1"/>
  <c r="U2204" i="1"/>
  <c r="T2204" i="1"/>
  <c r="S2204" i="1"/>
  <c r="Q2204" i="1"/>
  <c r="P2204" i="1"/>
  <c r="O2204" i="1"/>
  <c r="N2204" i="1"/>
  <c r="U2203" i="1"/>
  <c r="T2203" i="1"/>
  <c r="S2203" i="1"/>
  <c r="Q2203" i="1"/>
  <c r="P2203" i="1"/>
  <c r="O2203" i="1"/>
  <c r="N2203" i="1"/>
  <c r="U2202" i="1"/>
  <c r="T2202" i="1"/>
  <c r="S2202" i="1"/>
  <c r="Q2202" i="1"/>
  <c r="P2202" i="1"/>
  <c r="O2202" i="1"/>
  <c r="N2202" i="1"/>
  <c r="U2201" i="1"/>
  <c r="T2201" i="1"/>
  <c r="S2201" i="1"/>
  <c r="Q2201" i="1"/>
  <c r="P2201" i="1"/>
  <c r="O2201" i="1"/>
  <c r="N2201" i="1"/>
  <c r="U2200" i="1"/>
  <c r="T2200" i="1"/>
  <c r="S2200" i="1"/>
  <c r="Q2200" i="1"/>
  <c r="P2200" i="1"/>
  <c r="O2200" i="1"/>
  <c r="N2200" i="1"/>
  <c r="U2199" i="1"/>
  <c r="T2199" i="1"/>
  <c r="S2199" i="1"/>
  <c r="Q2199" i="1"/>
  <c r="P2199" i="1"/>
  <c r="O2199" i="1"/>
  <c r="N2199" i="1"/>
  <c r="U2198" i="1"/>
  <c r="T2198" i="1"/>
  <c r="S2198" i="1"/>
  <c r="Q2198" i="1"/>
  <c r="P2198" i="1"/>
  <c r="O2198" i="1"/>
  <c r="N2198" i="1"/>
  <c r="U2197" i="1"/>
  <c r="T2197" i="1"/>
  <c r="S2197" i="1"/>
  <c r="Q2197" i="1"/>
  <c r="P2197" i="1"/>
  <c r="O2197" i="1"/>
  <c r="N2197" i="1"/>
  <c r="U2196" i="1"/>
  <c r="T2196" i="1"/>
  <c r="S2196" i="1"/>
  <c r="Q2196" i="1"/>
  <c r="P2196" i="1"/>
  <c r="O2196" i="1"/>
  <c r="N2196" i="1"/>
  <c r="U2195" i="1"/>
  <c r="T2195" i="1"/>
  <c r="S2195" i="1"/>
  <c r="Q2195" i="1"/>
  <c r="P2195" i="1"/>
  <c r="O2195" i="1"/>
  <c r="N2195" i="1"/>
  <c r="U2194" i="1"/>
  <c r="T2194" i="1"/>
  <c r="S2194" i="1"/>
  <c r="Q2194" i="1"/>
  <c r="P2194" i="1"/>
  <c r="O2194" i="1"/>
  <c r="N2194" i="1"/>
  <c r="U2193" i="1"/>
  <c r="T2193" i="1"/>
  <c r="S2193" i="1"/>
  <c r="Q2193" i="1"/>
  <c r="P2193" i="1"/>
  <c r="O2193" i="1"/>
  <c r="N2193" i="1"/>
  <c r="U2192" i="1"/>
  <c r="T2192" i="1"/>
  <c r="S2192" i="1"/>
  <c r="Q2192" i="1"/>
  <c r="P2192" i="1"/>
  <c r="O2192" i="1"/>
  <c r="N2192" i="1"/>
  <c r="U2191" i="1"/>
  <c r="T2191" i="1"/>
  <c r="S2191" i="1"/>
  <c r="Q2191" i="1"/>
  <c r="P2191" i="1"/>
  <c r="O2191" i="1"/>
  <c r="N2191" i="1"/>
  <c r="U2190" i="1"/>
  <c r="T2190" i="1"/>
  <c r="S2190" i="1"/>
  <c r="Q2190" i="1"/>
  <c r="P2190" i="1"/>
  <c r="O2190" i="1"/>
  <c r="N2190" i="1"/>
  <c r="U2189" i="1"/>
  <c r="T2189" i="1"/>
  <c r="S2189" i="1"/>
  <c r="Q2189" i="1"/>
  <c r="P2189" i="1"/>
  <c r="O2189" i="1"/>
  <c r="N2189" i="1"/>
  <c r="U2188" i="1"/>
  <c r="T2188" i="1"/>
  <c r="S2188" i="1"/>
  <c r="Q2188" i="1"/>
  <c r="P2188" i="1"/>
  <c r="O2188" i="1"/>
  <c r="N2188" i="1"/>
  <c r="U2187" i="1"/>
  <c r="T2187" i="1"/>
  <c r="S2187" i="1"/>
  <c r="Q2187" i="1"/>
  <c r="P2187" i="1"/>
  <c r="O2187" i="1"/>
  <c r="N2187" i="1"/>
  <c r="U2186" i="1"/>
  <c r="T2186" i="1"/>
  <c r="S2186" i="1"/>
  <c r="Q2186" i="1"/>
  <c r="P2186" i="1"/>
  <c r="O2186" i="1"/>
  <c r="N2186" i="1"/>
  <c r="U2185" i="1"/>
  <c r="T2185" i="1"/>
  <c r="S2185" i="1"/>
  <c r="Q2185" i="1"/>
  <c r="P2185" i="1"/>
  <c r="O2185" i="1"/>
  <c r="N2185" i="1"/>
  <c r="U2184" i="1"/>
  <c r="T2184" i="1"/>
  <c r="S2184" i="1"/>
  <c r="Q2184" i="1"/>
  <c r="P2184" i="1"/>
  <c r="O2184" i="1"/>
  <c r="N2184" i="1"/>
  <c r="U2183" i="1"/>
  <c r="T2183" i="1"/>
  <c r="S2183" i="1"/>
  <c r="Q2183" i="1"/>
  <c r="P2183" i="1"/>
  <c r="O2183" i="1"/>
  <c r="N2183" i="1"/>
  <c r="U2182" i="1"/>
  <c r="T2182" i="1"/>
  <c r="S2182" i="1"/>
  <c r="Q2182" i="1"/>
  <c r="P2182" i="1"/>
  <c r="O2182" i="1"/>
  <c r="N2182" i="1"/>
  <c r="U2181" i="1"/>
  <c r="T2181" i="1"/>
  <c r="S2181" i="1"/>
  <c r="Q2181" i="1"/>
  <c r="P2181" i="1"/>
  <c r="O2181" i="1"/>
  <c r="N2181" i="1"/>
  <c r="U2180" i="1"/>
  <c r="T2180" i="1"/>
  <c r="S2180" i="1"/>
  <c r="Q2180" i="1"/>
  <c r="P2180" i="1"/>
  <c r="O2180" i="1"/>
  <c r="N2180" i="1"/>
  <c r="U2179" i="1"/>
  <c r="T2179" i="1"/>
  <c r="S2179" i="1"/>
  <c r="Q2179" i="1"/>
  <c r="P2179" i="1"/>
  <c r="O2179" i="1"/>
  <c r="N2179" i="1"/>
  <c r="U2178" i="1"/>
  <c r="T2178" i="1"/>
  <c r="S2178" i="1"/>
  <c r="Q2178" i="1"/>
  <c r="P2178" i="1"/>
  <c r="O2178" i="1"/>
  <c r="N2178" i="1"/>
  <c r="U2177" i="1"/>
  <c r="T2177" i="1"/>
  <c r="S2177" i="1"/>
  <c r="Q2177" i="1"/>
  <c r="P2177" i="1"/>
  <c r="O2177" i="1"/>
  <c r="N2177" i="1"/>
  <c r="U2176" i="1"/>
  <c r="T2176" i="1"/>
  <c r="S2176" i="1"/>
  <c r="Q2176" i="1"/>
  <c r="P2176" i="1"/>
  <c r="O2176" i="1"/>
  <c r="N2176" i="1"/>
  <c r="U2175" i="1"/>
  <c r="T2175" i="1"/>
  <c r="S2175" i="1"/>
  <c r="Q2175" i="1"/>
  <c r="P2175" i="1"/>
  <c r="O2175" i="1"/>
  <c r="N2175" i="1"/>
  <c r="U2174" i="1"/>
  <c r="T2174" i="1"/>
  <c r="S2174" i="1"/>
  <c r="Q2174" i="1"/>
  <c r="P2174" i="1"/>
  <c r="O2174" i="1"/>
  <c r="N2174" i="1"/>
  <c r="U2173" i="1"/>
  <c r="T2173" i="1"/>
  <c r="S2173" i="1"/>
  <c r="Q2173" i="1"/>
  <c r="P2173" i="1"/>
  <c r="O2173" i="1"/>
  <c r="N2173" i="1"/>
  <c r="U2172" i="1"/>
  <c r="T2172" i="1"/>
  <c r="S2172" i="1"/>
  <c r="Q2172" i="1"/>
  <c r="P2172" i="1"/>
  <c r="O2172" i="1"/>
  <c r="N2172" i="1"/>
  <c r="U2171" i="1"/>
  <c r="T2171" i="1"/>
  <c r="S2171" i="1"/>
  <c r="Q2171" i="1"/>
  <c r="P2171" i="1"/>
  <c r="O2171" i="1"/>
  <c r="N2171" i="1"/>
  <c r="U2170" i="1"/>
  <c r="T2170" i="1"/>
  <c r="S2170" i="1"/>
  <c r="Q2170" i="1"/>
  <c r="P2170" i="1"/>
  <c r="O2170" i="1"/>
  <c r="N2170" i="1"/>
  <c r="U2169" i="1"/>
  <c r="T2169" i="1"/>
  <c r="S2169" i="1"/>
  <c r="Q2169" i="1"/>
  <c r="P2169" i="1"/>
  <c r="O2169" i="1"/>
  <c r="N2169" i="1"/>
  <c r="U2168" i="1"/>
  <c r="T2168" i="1"/>
  <c r="S2168" i="1"/>
  <c r="Q2168" i="1"/>
  <c r="P2168" i="1"/>
  <c r="O2168" i="1"/>
  <c r="N2168" i="1"/>
  <c r="U2167" i="1"/>
  <c r="T2167" i="1"/>
  <c r="S2167" i="1"/>
  <c r="Q2167" i="1"/>
  <c r="P2167" i="1"/>
  <c r="O2167" i="1"/>
  <c r="N2167" i="1"/>
  <c r="U2166" i="1"/>
  <c r="T2166" i="1"/>
  <c r="S2166" i="1"/>
  <c r="Q2166" i="1"/>
  <c r="P2166" i="1"/>
  <c r="O2166" i="1"/>
  <c r="N2166" i="1"/>
  <c r="U2165" i="1"/>
  <c r="T2165" i="1"/>
  <c r="S2165" i="1"/>
  <c r="Q2165" i="1"/>
  <c r="P2165" i="1"/>
  <c r="O2165" i="1"/>
  <c r="N2165" i="1"/>
  <c r="U2164" i="1"/>
  <c r="T2164" i="1"/>
  <c r="S2164" i="1"/>
  <c r="Q2164" i="1"/>
  <c r="P2164" i="1"/>
  <c r="O2164" i="1"/>
  <c r="N2164" i="1"/>
  <c r="U2163" i="1"/>
  <c r="T2163" i="1"/>
  <c r="S2163" i="1"/>
  <c r="Q2163" i="1"/>
  <c r="P2163" i="1"/>
  <c r="O2163" i="1"/>
  <c r="N2163" i="1"/>
  <c r="U2162" i="1"/>
  <c r="T2162" i="1"/>
  <c r="S2162" i="1"/>
  <c r="Q2162" i="1"/>
  <c r="P2162" i="1"/>
  <c r="O2162" i="1"/>
  <c r="N2162" i="1"/>
  <c r="U2161" i="1"/>
  <c r="T2161" i="1"/>
  <c r="S2161" i="1"/>
  <c r="Q2161" i="1"/>
  <c r="P2161" i="1"/>
  <c r="O2161" i="1"/>
  <c r="N2161" i="1"/>
  <c r="U2160" i="1"/>
  <c r="T2160" i="1"/>
  <c r="S2160" i="1"/>
  <c r="Q2160" i="1"/>
  <c r="P2160" i="1"/>
  <c r="O2160" i="1"/>
  <c r="N2160" i="1"/>
  <c r="U2159" i="1"/>
  <c r="T2159" i="1"/>
  <c r="S2159" i="1"/>
  <c r="Q2159" i="1"/>
  <c r="P2159" i="1"/>
  <c r="O2159" i="1"/>
  <c r="N2159" i="1"/>
  <c r="U2158" i="1"/>
  <c r="T2158" i="1"/>
  <c r="S2158" i="1"/>
  <c r="Q2158" i="1"/>
  <c r="P2158" i="1"/>
  <c r="O2158" i="1"/>
  <c r="N2158" i="1"/>
  <c r="U2157" i="1"/>
  <c r="T2157" i="1"/>
  <c r="S2157" i="1"/>
  <c r="Q2157" i="1"/>
  <c r="P2157" i="1"/>
  <c r="O2157" i="1"/>
  <c r="N2157" i="1"/>
  <c r="U2156" i="1"/>
  <c r="T2156" i="1"/>
  <c r="S2156" i="1"/>
  <c r="Q2156" i="1"/>
  <c r="P2156" i="1"/>
  <c r="O2156" i="1"/>
  <c r="N2156" i="1"/>
  <c r="U2155" i="1"/>
  <c r="T2155" i="1"/>
  <c r="S2155" i="1"/>
  <c r="Q2155" i="1"/>
  <c r="P2155" i="1"/>
  <c r="O2155" i="1"/>
  <c r="N2155" i="1"/>
  <c r="U2154" i="1"/>
  <c r="T2154" i="1"/>
  <c r="S2154" i="1"/>
  <c r="Q2154" i="1"/>
  <c r="P2154" i="1"/>
  <c r="O2154" i="1"/>
  <c r="N2154" i="1"/>
  <c r="U2153" i="1"/>
  <c r="T2153" i="1"/>
  <c r="S2153" i="1"/>
  <c r="Q2153" i="1"/>
  <c r="P2153" i="1"/>
  <c r="O2153" i="1"/>
  <c r="N2153" i="1"/>
  <c r="U2152" i="1"/>
  <c r="T2152" i="1"/>
  <c r="S2152" i="1"/>
  <c r="Q2152" i="1"/>
  <c r="P2152" i="1"/>
  <c r="O2152" i="1"/>
  <c r="N2152" i="1"/>
  <c r="U2151" i="1"/>
  <c r="T2151" i="1"/>
  <c r="S2151" i="1"/>
  <c r="Q2151" i="1"/>
  <c r="P2151" i="1"/>
  <c r="O2151" i="1"/>
  <c r="N2151" i="1"/>
  <c r="U2150" i="1"/>
  <c r="T2150" i="1"/>
  <c r="S2150" i="1"/>
  <c r="Q2150" i="1"/>
  <c r="P2150" i="1"/>
  <c r="O2150" i="1"/>
  <c r="N2150" i="1"/>
  <c r="U2149" i="1"/>
  <c r="T2149" i="1"/>
  <c r="S2149" i="1"/>
  <c r="Q2149" i="1"/>
  <c r="P2149" i="1"/>
  <c r="O2149" i="1"/>
  <c r="N2149" i="1"/>
  <c r="U2148" i="1"/>
  <c r="T2148" i="1"/>
  <c r="S2148" i="1"/>
  <c r="Q2148" i="1"/>
  <c r="P2148" i="1"/>
  <c r="O2148" i="1"/>
  <c r="N2148" i="1"/>
  <c r="U2147" i="1"/>
  <c r="T2147" i="1"/>
  <c r="S2147" i="1"/>
  <c r="Q2147" i="1"/>
  <c r="P2147" i="1"/>
  <c r="O2147" i="1"/>
  <c r="N2147" i="1"/>
  <c r="U2146" i="1"/>
  <c r="T2146" i="1"/>
  <c r="S2146" i="1"/>
  <c r="Q2146" i="1"/>
  <c r="P2146" i="1"/>
  <c r="O2146" i="1"/>
  <c r="N2146" i="1"/>
  <c r="U2145" i="1"/>
  <c r="T2145" i="1"/>
  <c r="S2145" i="1"/>
  <c r="Q2145" i="1"/>
  <c r="P2145" i="1"/>
  <c r="O2145" i="1"/>
  <c r="N2145" i="1"/>
  <c r="U2144" i="1"/>
  <c r="T2144" i="1"/>
  <c r="S2144" i="1"/>
  <c r="Q2144" i="1"/>
  <c r="P2144" i="1"/>
  <c r="O2144" i="1"/>
  <c r="N2144" i="1"/>
  <c r="U2143" i="1"/>
  <c r="T2143" i="1"/>
  <c r="S2143" i="1"/>
  <c r="Q2143" i="1"/>
  <c r="P2143" i="1"/>
  <c r="O2143" i="1"/>
  <c r="N2143" i="1"/>
  <c r="U2142" i="1"/>
  <c r="T2142" i="1"/>
  <c r="S2142" i="1"/>
  <c r="Q2142" i="1"/>
  <c r="P2142" i="1"/>
  <c r="O2142" i="1"/>
  <c r="N2142" i="1"/>
  <c r="U2141" i="1"/>
  <c r="T2141" i="1"/>
  <c r="S2141" i="1"/>
  <c r="Q2141" i="1"/>
  <c r="P2141" i="1"/>
  <c r="O2141" i="1"/>
  <c r="N2141" i="1"/>
  <c r="U2140" i="1"/>
  <c r="T2140" i="1"/>
  <c r="S2140" i="1"/>
  <c r="Q2140" i="1"/>
  <c r="P2140" i="1"/>
  <c r="O2140" i="1"/>
  <c r="N2140" i="1"/>
  <c r="U2139" i="1"/>
  <c r="T2139" i="1"/>
  <c r="S2139" i="1"/>
  <c r="Q2139" i="1"/>
  <c r="P2139" i="1"/>
  <c r="O2139" i="1"/>
  <c r="N2139" i="1"/>
  <c r="U2138" i="1"/>
  <c r="T2138" i="1"/>
  <c r="S2138" i="1"/>
  <c r="Q2138" i="1"/>
  <c r="P2138" i="1"/>
  <c r="O2138" i="1"/>
  <c r="N2138" i="1"/>
  <c r="U2137" i="1"/>
  <c r="T2137" i="1"/>
  <c r="S2137" i="1"/>
  <c r="Q2137" i="1"/>
  <c r="P2137" i="1"/>
  <c r="O2137" i="1"/>
  <c r="N2137" i="1"/>
  <c r="U2136" i="1"/>
  <c r="T2136" i="1"/>
  <c r="S2136" i="1"/>
  <c r="Q2136" i="1"/>
  <c r="P2136" i="1"/>
  <c r="O2136" i="1"/>
  <c r="N2136" i="1"/>
  <c r="U2135" i="1"/>
  <c r="T2135" i="1"/>
  <c r="S2135" i="1"/>
  <c r="Q2135" i="1"/>
  <c r="P2135" i="1"/>
  <c r="O2135" i="1"/>
  <c r="N2135" i="1"/>
  <c r="U2134" i="1"/>
  <c r="T2134" i="1"/>
  <c r="S2134" i="1"/>
  <c r="Q2134" i="1"/>
  <c r="P2134" i="1"/>
  <c r="O2134" i="1"/>
  <c r="N2134" i="1"/>
  <c r="U2133" i="1"/>
  <c r="T2133" i="1"/>
  <c r="S2133" i="1"/>
  <c r="Q2133" i="1"/>
  <c r="P2133" i="1"/>
  <c r="O2133" i="1"/>
  <c r="N2133" i="1"/>
  <c r="U2132" i="1"/>
  <c r="T2132" i="1"/>
  <c r="S2132" i="1"/>
  <c r="Q2132" i="1"/>
  <c r="P2132" i="1"/>
  <c r="O2132" i="1"/>
  <c r="N2132" i="1"/>
  <c r="U2131" i="1"/>
  <c r="T2131" i="1"/>
  <c r="S2131" i="1"/>
  <c r="Q2131" i="1"/>
  <c r="P2131" i="1"/>
  <c r="O2131" i="1"/>
  <c r="N2131" i="1"/>
  <c r="U2130" i="1"/>
  <c r="T2130" i="1"/>
  <c r="S2130" i="1"/>
  <c r="Q2130" i="1"/>
  <c r="P2130" i="1"/>
  <c r="O2130" i="1"/>
  <c r="N2130" i="1"/>
  <c r="U2129" i="1"/>
  <c r="T2129" i="1"/>
  <c r="S2129" i="1"/>
  <c r="Q2129" i="1"/>
  <c r="P2129" i="1"/>
  <c r="O2129" i="1"/>
  <c r="N2129" i="1"/>
  <c r="U2128" i="1"/>
  <c r="T2128" i="1"/>
  <c r="S2128" i="1"/>
  <c r="Q2128" i="1"/>
  <c r="P2128" i="1"/>
  <c r="O2128" i="1"/>
  <c r="N2128" i="1"/>
  <c r="U2127" i="1"/>
  <c r="T2127" i="1"/>
  <c r="S2127" i="1"/>
  <c r="Q2127" i="1"/>
  <c r="P2127" i="1"/>
  <c r="O2127" i="1"/>
  <c r="N2127" i="1"/>
  <c r="U2126" i="1"/>
  <c r="T2126" i="1"/>
  <c r="S2126" i="1"/>
  <c r="Q2126" i="1"/>
  <c r="P2126" i="1"/>
  <c r="O2126" i="1"/>
  <c r="N2126" i="1"/>
  <c r="U2125" i="1"/>
  <c r="T2125" i="1"/>
  <c r="S2125" i="1"/>
  <c r="Q2125" i="1"/>
  <c r="P2125" i="1"/>
  <c r="O2125" i="1"/>
  <c r="N2125" i="1"/>
  <c r="U2124" i="1"/>
  <c r="T2124" i="1"/>
  <c r="S2124" i="1"/>
  <c r="Q2124" i="1"/>
  <c r="P2124" i="1"/>
  <c r="O2124" i="1"/>
  <c r="N2124" i="1"/>
  <c r="U2123" i="1"/>
  <c r="T2123" i="1"/>
  <c r="S2123" i="1"/>
  <c r="Q2123" i="1"/>
  <c r="P2123" i="1"/>
  <c r="O2123" i="1"/>
  <c r="N2123" i="1"/>
  <c r="U2122" i="1"/>
  <c r="T2122" i="1"/>
  <c r="S2122" i="1"/>
  <c r="Q2122" i="1"/>
  <c r="P2122" i="1"/>
  <c r="O2122" i="1"/>
  <c r="N2122" i="1"/>
  <c r="U2121" i="1"/>
  <c r="T2121" i="1"/>
  <c r="S2121" i="1"/>
  <c r="Q2121" i="1"/>
  <c r="P2121" i="1"/>
  <c r="O2121" i="1"/>
  <c r="N2121" i="1"/>
  <c r="U2120" i="1"/>
  <c r="T2120" i="1"/>
  <c r="S2120" i="1"/>
  <c r="Q2120" i="1"/>
  <c r="P2120" i="1"/>
  <c r="O2120" i="1"/>
  <c r="N2120" i="1"/>
  <c r="U2119" i="1"/>
  <c r="T2119" i="1"/>
  <c r="S2119" i="1"/>
  <c r="Q2119" i="1"/>
  <c r="P2119" i="1"/>
  <c r="O2119" i="1"/>
  <c r="N2119" i="1"/>
  <c r="U2118" i="1"/>
  <c r="T2118" i="1"/>
  <c r="S2118" i="1"/>
  <c r="Q2118" i="1"/>
  <c r="P2118" i="1"/>
  <c r="O2118" i="1"/>
  <c r="N2118" i="1"/>
  <c r="U2117" i="1"/>
  <c r="T2117" i="1"/>
  <c r="S2117" i="1"/>
  <c r="Q2117" i="1"/>
  <c r="P2117" i="1"/>
  <c r="O2117" i="1"/>
  <c r="N2117" i="1"/>
  <c r="U2116" i="1"/>
  <c r="T2116" i="1"/>
  <c r="S2116" i="1"/>
  <c r="Q2116" i="1"/>
  <c r="P2116" i="1"/>
  <c r="O2116" i="1"/>
  <c r="N2116" i="1"/>
  <c r="U2115" i="1"/>
  <c r="T2115" i="1"/>
  <c r="S2115" i="1"/>
  <c r="Q2115" i="1"/>
  <c r="P2115" i="1"/>
  <c r="O2115" i="1"/>
  <c r="N2115" i="1"/>
  <c r="U2114" i="1"/>
  <c r="T2114" i="1"/>
  <c r="S2114" i="1"/>
  <c r="Q2114" i="1"/>
  <c r="P2114" i="1"/>
  <c r="O2114" i="1"/>
  <c r="N2114" i="1"/>
  <c r="U2113" i="1"/>
  <c r="T2113" i="1"/>
  <c r="S2113" i="1"/>
  <c r="Q2113" i="1"/>
  <c r="P2113" i="1"/>
  <c r="O2113" i="1"/>
  <c r="N2113" i="1"/>
  <c r="U2112" i="1"/>
  <c r="T2112" i="1"/>
  <c r="S2112" i="1"/>
  <c r="Q2112" i="1"/>
  <c r="P2112" i="1"/>
  <c r="O2112" i="1"/>
  <c r="N2112" i="1"/>
  <c r="U2111" i="1"/>
  <c r="T2111" i="1"/>
  <c r="S2111" i="1"/>
  <c r="Q2111" i="1"/>
  <c r="P2111" i="1"/>
  <c r="O2111" i="1"/>
  <c r="N2111" i="1"/>
  <c r="U2110" i="1"/>
  <c r="T2110" i="1"/>
  <c r="S2110" i="1"/>
  <c r="Q2110" i="1"/>
  <c r="P2110" i="1"/>
  <c r="O2110" i="1"/>
  <c r="N2110" i="1"/>
  <c r="U2109" i="1"/>
  <c r="T2109" i="1"/>
  <c r="S2109" i="1"/>
  <c r="Q2109" i="1"/>
  <c r="P2109" i="1"/>
  <c r="O2109" i="1"/>
  <c r="N2109" i="1"/>
  <c r="U2108" i="1"/>
  <c r="T2108" i="1"/>
  <c r="S2108" i="1"/>
  <c r="Q2108" i="1"/>
  <c r="P2108" i="1"/>
  <c r="O2108" i="1"/>
  <c r="N2108" i="1"/>
  <c r="U2107" i="1"/>
  <c r="T2107" i="1"/>
  <c r="S2107" i="1"/>
  <c r="Q2107" i="1"/>
  <c r="P2107" i="1"/>
  <c r="O2107" i="1"/>
  <c r="N2107" i="1"/>
  <c r="U2106" i="1"/>
  <c r="T2106" i="1"/>
  <c r="S2106" i="1"/>
  <c r="Q2106" i="1"/>
  <c r="P2106" i="1"/>
  <c r="O2106" i="1"/>
  <c r="N2106" i="1"/>
  <c r="U2105" i="1"/>
  <c r="T2105" i="1"/>
  <c r="S2105" i="1"/>
  <c r="Q2105" i="1"/>
  <c r="P2105" i="1"/>
  <c r="O2105" i="1"/>
  <c r="N2105" i="1"/>
  <c r="U2104" i="1"/>
  <c r="T2104" i="1"/>
  <c r="S2104" i="1"/>
  <c r="Q2104" i="1"/>
  <c r="P2104" i="1"/>
  <c r="O2104" i="1"/>
  <c r="N2104" i="1"/>
  <c r="U2103" i="1"/>
  <c r="T2103" i="1"/>
  <c r="S2103" i="1"/>
  <c r="Q2103" i="1"/>
  <c r="P2103" i="1"/>
  <c r="O2103" i="1"/>
  <c r="N2103" i="1"/>
  <c r="U2102" i="1"/>
  <c r="T2102" i="1"/>
  <c r="S2102" i="1"/>
  <c r="Q2102" i="1"/>
  <c r="P2102" i="1"/>
  <c r="O2102" i="1"/>
  <c r="N2102" i="1"/>
  <c r="U2101" i="1"/>
  <c r="T2101" i="1"/>
  <c r="S2101" i="1"/>
  <c r="Q2101" i="1"/>
  <c r="P2101" i="1"/>
  <c r="O2101" i="1"/>
  <c r="N2101" i="1"/>
  <c r="U2100" i="1"/>
  <c r="T2100" i="1"/>
  <c r="S2100" i="1"/>
  <c r="Q2100" i="1"/>
  <c r="P2100" i="1"/>
  <c r="O2100" i="1"/>
  <c r="N2100" i="1"/>
  <c r="U2099" i="1"/>
  <c r="T2099" i="1"/>
  <c r="S2099" i="1"/>
  <c r="Q2099" i="1"/>
  <c r="P2099" i="1"/>
  <c r="O2099" i="1"/>
  <c r="N2099" i="1"/>
  <c r="U2098" i="1"/>
  <c r="T2098" i="1"/>
  <c r="S2098" i="1"/>
  <c r="Q2098" i="1"/>
  <c r="P2098" i="1"/>
  <c r="O2098" i="1"/>
  <c r="N2098" i="1"/>
  <c r="U2097" i="1"/>
  <c r="T2097" i="1"/>
  <c r="S2097" i="1"/>
  <c r="Q2097" i="1"/>
  <c r="P2097" i="1"/>
  <c r="O2097" i="1"/>
  <c r="N2097" i="1"/>
  <c r="U2096" i="1"/>
  <c r="T2096" i="1"/>
  <c r="S2096" i="1"/>
  <c r="Q2096" i="1"/>
  <c r="P2096" i="1"/>
  <c r="O2096" i="1"/>
  <c r="N2096" i="1"/>
  <c r="U2095" i="1"/>
  <c r="T2095" i="1"/>
  <c r="S2095" i="1"/>
  <c r="Q2095" i="1"/>
  <c r="P2095" i="1"/>
  <c r="O2095" i="1"/>
  <c r="N2095" i="1"/>
  <c r="U2094" i="1"/>
  <c r="T2094" i="1"/>
  <c r="S2094" i="1"/>
  <c r="Q2094" i="1"/>
  <c r="P2094" i="1"/>
  <c r="O2094" i="1"/>
  <c r="N2094" i="1"/>
  <c r="U2093" i="1"/>
  <c r="T2093" i="1"/>
  <c r="S2093" i="1"/>
  <c r="Q2093" i="1"/>
  <c r="P2093" i="1"/>
  <c r="O2093" i="1"/>
  <c r="N2093" i="1"/>
  <c r="U2092" i="1"/>
  <c r="T2092" i="1"/>
  <c r="S2092" i="1"/>
  <c r="Q2092" i="1"/>
  <c r="P2092" i="1"/>
  <c r="O2092" i="1"/>
  <c r="N2092" i="1"/>
  <c r="U2091" i="1"/>
  <c r="T2091" i="1"/>
  <c r="S2091" i="1"/>
  <c r="Q2091" i="1"/>
  <c r="P2091" i="1"/>
  <c r="O2091" i="1"/>
  <c r="N2091" i="1"/>
  <c r="U2090" i="1"/>
  <c r="T2090" i="1"/>
  <c r="S2090" i="1"/>
  <c r="Q2090" i="1"/>
  <c r="P2090" i="1"/>
  <c r="O2090" i="1"/>
  <c r="N2090" i="1"/>
  <c r="U2089" i="1"/>
  <c r="T2089" i="1"/>
  <c r="S2089" i="1"/>
  <c r="Q2089" i="1"/>
  <c r="P2089" i="1"/>
  <c r="O2089" i="1"/>
  <c r="N2089" i="1"/>
  <c r="U2088" i="1"/>
  <c r="T2088" i="1"/>
  <c r="S2088" i="1"/>
  <c r="Q2088" i="1"/>
  <c r="P2088" i="1"/>
  <c r="O2088" i="1"/>
  <c r="N2088" i="1"/>
  <c r="U2087" i="1"/>
  <c r="T2087" i="1"/>
  <c r="S2087" i="1"/>
  <c r="Q2087" i="1"/>
  <c r="P2087" i="1"/>
  <c r="O2087" i="1"/>
  <c r="N2087" i="1"/>
  <c r="U2086" i="1"/>
  <c r="T2086" i="1"/>
  <c r="S2086" i="1"/>
  <c r="Q2086" i="1"/>
  <c r="P2086" i="1"/>
  <c r="O2086" i="1"/>
  <c r="N2086" i="1"/>
  <c r="U2085" i="1"/>
  <c r="T2085" i="1"/>
  <c r="S2085" i="1"/>
  <c r="Q2085" i="1"/>
  <c r="P2085" i="1"/>
  <c r="O2085" i="1"/>
  <c r="N2085" i="1"/>
  <c r="U2084" i="1"/>
  <c r="T2084" i="1"/>
  <c r="S2084" i="1"/>
  <c r="Q2084" i="1"/>
  <c r="P2084" i="1"/>
  <c r="O2084" i="1"/>
  <c r="N2084" i="1"/>
  <c r="U2083" i="1"/>
  <c r="T2083" i="1"/>
  <c r="S2083" i="1"/>
  <c r="Q2083" i="1"/>
  <c r="P2083" i="1"/>
  <c r="O2083" i="1"/>
  <c r="N2083" i="1"/>
  <c r="U2082" i="1"/>
  <c r="T2082" i="1"/>
  <c r="S2082" i="1"/>
  <c r="Q2082" i="1"/>
  <c r="P2082" i="1"/>
  <c r="O2082" i="1"/>
  <c r="N2082" i="1"/>
  <c r="U2081" i="1"/>
  <c r="T2081" i="1"/>
  <c r="S2081" i="1"/>
  <c r="Q2081" i="1"/>
  <c r="P2081" i="1"/>
  <c r="O2081" i="1"/>
  <c r="N2081" i="1"/>
  <c r="U2080" i="1"/>
  <c r="T2080" i="1"/>
  <c r="S2080" i="1"/>
  <c r="Q2080" i="1"/>
  <c r="P2080" i="1"/>
  <c r="O2080" i="1"/>
  <c r="N2080" i="1"/>
  <c r="U2079" i="1"/>
  <c r="T2079" i="1"/>
  <c r="S2079" i="1"/>
  <c r="Q2079" i="1"/>
  <c r="P2079" i="1"/>
  <c r="O2079" i="1"/>
  <c r="N2079" i="1"/>
  <c r="U2078" i="1"/>
  <c r="T2078" i="1"/>
  <c r="S2078" i="1"/>
  <c r="Q2078" i="1"/>
  <c r="P2078" i="1"/>
  <c r="O2078" i="1"/>
  <c r="N2078" i="1"/>
  <c r="U2077" i="1"/>
  <c r="T2077" i="1"/>
  <c r="S2077" i="1"/>
  <c r="Q2077" i="1"/>
  <c r="P2077" i="1"/>
  <c r="O2077" i="1"/>
  <c r="N2077" i="1"/>
  <c r="U2076" i="1"/>
  <c r="T2076" i="1"/>
  <c r="S2076" i="1"/>
  <c r="Q2076" i="1"/>
  <c r="P2076" i="1"/>
  <c r="O2076" i="1"/>
  <c r="N2076" i="1"/>
  <c r="U2075" i="1"/>
  <c r="T2075" i="1"/>
  <c r="S2075" i="1"/>
  <c r="Q2075" i="1"/>
  <c r="P2075" i="1"/>
  <c r="O2075" i="1"/>
  <c r="N2075" i="1"/>
  <c r="U2074" i="1"/>
  <c r="T2074" i="1"/>
  <c r="S2074" i="1"/>
  <c r="Q2074" i="1"/>
  <c r="P2074" i="1"/>
  <c r="O2074" i="1"/>
  <c r="N2074" i="1"/>
  <c r="U2073" i="1"/>
  <c r="T2073" i="1"/>
  <c r="S2073" i="1"/>
  <c r="Q2073" i="1"/>
  <c r="P2073" i="1"/>
  <c r="O2073" i="1"/>
  <c r="N2073" i="1"/>
  <c r="U2072" i="1"/>
  <c r="T2072" i="1"/>
  <c r="S2072" i="1"/>
  <c r="Q2072" i="1"/>
  <c r="P2072" i="1"/>
  <c r="O2072" i="1"/>
  <c r="N2072" i="1"/>
  <c r="U2071" i="1"/>
  <c r="T2071" i="1"/>
  <c r="S2071" i="1"/>
  <c r="Q2071" i="1"/>
  <c r="P2071" i="1"/>
  <c r="O2071" i="1"/>
  <c r="N2071" i="1"/>
  <c r="U2070" i="1"/>
  <c r="T2070" i="1"/>
  <c r="S2070" i="1"/>
  <c r="Q2070" i="1"/>
  <c r="P2070" i="1"/>
  <c r="O2070" i="1"/>
  <c r="N2070" i="1"/>
  <c r="U2069" i="1"/>
  <c r="T2069" i="1"/>
  <c r="S2069" i="1"/>
  <c r="Q2069" i="1"/>
  <c r="P2069" i="1"/>
  <c r="O2069" i="1"/>
  <c r="N2069" i="1"/>
  <c r="U2068" i="1"/>
  <c r="T2068" i="1"/>
  <c r="S2068" i="1"/>
  <c r="Q2068" i="1"/>
  <c r="P2068" i="1"/>
  <c r="O2068" i="1"/>
  <c r="N2068" i="1"/>
  <c r="U2067" i="1"/>
  <c r="T2067" i="1"/>
  <c r="S2067" i="1"/>
  <c r="Q2067" i="1"/>
  <c r="P2067" i="1"/>
  <c r="O2067" i="1"/>
  <c r="N2067" i="1"/>
  <c r="U2066" i="1"/>
  <c r="T2066" i="1"/>
  <c r="S2066" i="1"/>
  <c r="Q2066" i="1"/>
  <c r="P2066" i="1"/>
  <c r="O2066" i="1"/>
  <c r="N2066" i="1"/>
  <c r="U2065" i="1"/>
  <c r="T2065" i="1"/>
  <c r="S2065" i="1"/>
  <c r="Q2065" i="1"/>
  <c r="P2065" i="1"/>
  <c r="O2065" i="1"/>
  <c r="N2065" i="1"/>
  <c r="U2064" i="1"/>
  <c r="T2064" i="1"/>
  <c r="S2064" i="1"/>
  <c r="Q2064" i="1"/>
  <c r="P2064" i="1"/>
  <c r="O2064" i="1"/>
  <c r="N2064" i="1"/>
  <c r="U2063" i="1"/>
  <c r="T2063" i="1"/>
  <c r="S2063" i="1"/>
  <c r="Q2063" i="1"/>
  <c r="P2063" i="1"/>
  <c r="O2063" i="1"/>
  <c r="N2063" i="1"/>
  <c r="U2062" i="1"/>
  <c r="T2062" i="1"/>
  <c r="S2062" i="1"/>
  <c r="Q2062" i="1"/>
  <c r="P2062" i="1"/>
  <c r="O2062" i="1"/>
  <c r="N2062" i="1"/>
  <c r="U2061" i="1"/>
  <c r="T2061" i="1"/>
  <c r="S2061" i="1"/>
  <c r="Q2061" i="1"/>
  <c r="P2061" i="1"/>
  <c r="O2061" i="1"/>
  <c r="N2061" i="1"/>
  <c r="U2060" i="1"/>
  <c r="T2060" i="1"/>
  <c r="S2060" i="1"/>
  <c r="Q2060" i="1"/>
  <c r="P2060" i="1"/>
  <c r="O2060" i="1"/>
  <c r="N2060" i="1"/>
  <c r="U2059" i="1"/>
  <c r="T2059" i="1"/>
  <c r="S2059" i="1"/>
  <c r="Q2059" i="1"/>
  <c r="P2059" i="1"/>
  <c r="O2059" i="1"/>
  <c r="N2059" i="1"/>
  <c r="U2058" i="1"/>
  <c r="T2058" i="1"/>
  <c r="S2058" i="1"/>
  <c r="Q2058" i="1"/>
  <c r="P2058" i="1"/>
  <c r="O2058" i="1"/>
  <c r="N2058" i="1"/>
  <c r="U2057" i="1"/>
  <c r="T2057" i="1"/>
  <c r="S2057" i="1"/>
  <c r="Q2057" i="1"/>
  <c r="P2057" i="1"/>
  <c r="O2057" i="1"/>
  <c r="N2057" i="1"/>
  <c r="U2056" i="1"/>
  <c r="T2056" i="1"/>
  <c r="S2056" i="1"/>
  <c r="Q2056" i="1"/>
  <c r="P2056" i="1"/>
  <c r="O2056" i="1"/>
  <c r="N2056" i="1"/>
  <c r="U2055" i="1"/>
  <c r="T2055" i="1"/>
  <c r="S2055" i="1"/>
  <c r="Q2055" i="1"/>
  <c r="P2055" i="1"/>
  <c r="O2055" i="1"/>
  <c r="N2055" i="1"/>
  <c r="U2054" i="1"/>
  <c r="T2054" i="1"/>
  <c r="S2054" i="1"/>
  <c r="Q2054" i="1"/>
  <c r="P2054" i="1"/>
  <c r="O2054" i="1"/>
  <c r="N2054" i="1"/>
  <c r="U2053" i="1"/>
  <c r="T2053" i="1"/>
  <c r="S2053" i="1"/>
  <c r="Q2053" i="1"/>
  <c r="P2053" i="1"/>
  <c r="O2053" i="1"/>
  <c r="N2053" i="1"/>
  <c r="U2052" i="1"/>
  <c r="T2052" i="1"/>
  <c r="S2052" i="1"/>
  <c r="Q2052" i="1"/>
  <c r="P2052" i="1"/>
  <c r="O2052" i="1"/>
  <c r="N2052" i="1"/>
  <c r="U2051" i="1"/>
  <c r="T2051" i="1"/>
  <c r="S2051" i="1"/>
  <c r="Q2051" i="1"/>
  <c r="P2051" i="1"/>
  <c r="O2051" i="1"/>
  <c r="N2051" i="1"/>
  <c r="U2050" i="1"/>
  <c r="T2050" i="1"/>
  <c r="S2050" i="1"/>
  <c r="Q2050" i="1"/>
  <c r="P2050" i="1"/>
  <c r="O2050" i="1"/>
  <c r="N2050" i="1"/>
  <c r="U2049" i="1"/>
  <c r="T2049" i="1"/>
  <c r="S2049" i="1"/>
  <c r="Q2049" i="1"/>
  <c r="P2049" i="1"/>
  <c r="O2049" i="1"/>
  <c r="N2049" i="1"/>
  <c r="U2048" i="1"/>
  <c r="T2048" i="1"/>
  <c r="S2048" i="1"/>
  <c r="Q2048" i="1"/>
  <c r="P2048" i="1"/>
  <c r="O2048" i="1"/>
  <c r="N2048" i="1"/>
  <c r="U2047" i="1"/>
  <c r="T2047" i="1"/>
  <c r="S2047" i="1"/>
  <c r="Q2047" i="1"/>
  <c r="P2047" i="1"/>
  <c r="O2047" i="1"/>
  <c r="N2047" i="1"/>
  <c r="U2046" i="1"/>
  <c r="T2046" i="1"/>
  <c r="S2046" i="1"/>
  <c r="Q2046" i="1"/>
  <c r="P2046" i="1"/>
  <c r="O2046" i="1"/>
  <c r="N2046" i="1"/>
  <c r="U2045" i="1"/>
  <c r="T2045" i="1"/>
  <c r="S2045" i="1"/>
  <c r="Q2045" i="1"/>
  <c r="P2045" i="1"/>
  <c r="O2045" i="1"/>
  <c r="N2045" i="1"/>
  <c r="U2044" i="1"/>
  <c r="T2044" i="1"/>
  <c r="S2044" i="1"/>
  <c r="Q2044" i="1"/>
  <c r="P2044" i="1"/>
  <c r="O2044" i="1"/>
  <c r="N2044" i="1"/>
  <c r="U2043" i="1"/>
  <c r="T2043" i="1"/>
  <c r="S2043" i="1"/>
  <c r="Q2043" i="1"/>
  <c r="P2043" i="1"/>
  <c r="O2043" i="1"/>
  <c r="N2043" i="1"/>
  <c r="U2042" i="1"/>
  <c r="T2042" i="1"/>
  <c r="S2042" i="1"/>
  <c r="Q2042" i="1"/>
  <c r="P2042" i="1"/>
  <c r="O2042" i="1"/>
  <c r="N2042" i="1"/>
  <c r="U2041" i="1"/>
  <c r="T2041" i="1"/>
  <c r="S2041" i="1"/>
  <c r="Q2041" i="1"/>
  <c r="P2041" i="1"/>
  <c r="O2041" i="1"/>
  <c r="N2041" i="1"/>
  <c r="U2040" i="1"/>
  <c r="T2040" i="1"/>
  <c r="S2040" i="1"/>
  <c r="Q2040" i="1"/>
  <c r="P2040" i="1"/>
  <c r="O2040" i="1"/>
  <c r="N2040" i="1"/>
  <c r="U2039" i="1"/>
  <c r="T2039" i="1"/>
  <c r="S2039" i="1"/>
  <c r="Q2039" i="1"/>
  <c r="P2039" i="1"/>
  <c r="O2039" i="1"/>
  <c r="N2039" i="1"/>
  <c r="U2038" i="1"/>
  <c r="T2038" i="1"/>
  <c r="S2038" i="1"/>
  <c r="Q2038" i="1"/>
  <c r="P2038" i="1"/>
  <c r="O2038" i="1"/>
  <c r="N2038" i="1"/>
  <c r="U2037" i="1"/>
  <c r="T2037" i="1"/>
  <c r="S2037" i="1"/>
  <c r="Q2037" i="1"/>
  <c r="P2037" i="1"/>
  <c r="O2037" i="1"/>
  <c r="N2037" i="1"/>
  <c r="U2036" i="1"/>
  <c r="T2036" i="1"/>
  <c r="S2036" i="1"/>
  <c r="Q2036" i="1"/>
  <c r="P2036" i="1"/>
  <c r="O2036" i="1"/>
  <c r="N2036" i="1"/>
  <c r="U2035" i="1"/>
  <c r="T2035" i="1"/>
  <c r="S2035" i="1"/>
  <c r="Q2035" i="1"/>
  <c r="P2035" i="1"/>
  <c r="O2035" i="1"/>
  <c r="N2035" i="1"/>
  <c r="U2034" i="1"/>
  <c r="T2034" i="1"/>
  <c r="S2034" i="1"/>
  <c r="Q2034" i="1"/>
  <c r="P2034" i="1"/>
  <c r="O2034" i="1"/>
  <c r="N2034" i="1"/>
  <c r="U2033" i="1"/>
  <c r="T2033" i="1"/>
  <c r="S2033" i="1"/>
  <c r="Q2033" i="1"/>
  <c r="P2033" i="1"/>
  <c r="O2033" i="1"/>
  <c r="N2033" i="1"/>
  <c r="U2032" i="1"/>
  <c r="T2032" i="1"/>
  <c r="S2032" i="1"/>
  <c r="Q2032" i="1"/>
  <c r="P2032" i="1"/>
  <c r="O2032" i="1"/>
  <c r="N2032" i="1"/>
  <c r="U2031" i="1"/>
  <c r="T2031" i="1"/>
  <c r="S2031" i="1"/>
  <c r="Q2031" i="1"/>
  <c r="P2031" i="1"/>
  <c r="O2031" i="1"/>
  <c r="N2031" i="1"/>
  <c r="U2030" i="1"/>
  <c r="T2030" i="1"/>
  <c r="S2030" i="1"/>
  <c r="Q2030" i="1"/>
  <c r="P2030" i="1"/>
  <c r="O2030" i="1"/>
  <c r="N2030" i="1"/>
  <c r="U2029" i="1"/>
  <c r="T2029" i="1"/>
  <c r="S2029" i="1"/>
  <c r="Q2029" i="1"/>
  <c r="P2029" i="1"/>
  <c r="O2029" i="1"/>
  <c r="N2029" i="1"/>
  <c r="U2028" i="1"/>
  <c r="T2028" i="1"/>
  <c r="S2028" i="1"/>
  <c r="Q2028" i="1"/>
  <c r="P2028" i="1"/>
  <c r="O2028" i="1"/>
  <c r="N2028" i="1"/>
  <c r="U2027" i="1"/>
  <c r="T2027" i="1"/>
  <c r="S2027" i="1"/>
  <c r="Q2027" i="1"/>
  <c r="P2027" i="1"/>
  <c r="O2027" i="1"/>
  <c r="N2027" i="1"/>
  <c r="U2026" i="1"/>
  <c r="T2026" i="1"/>
  <c r="S2026" i="1"/>
  <c r="Q2026" i="1"/>
  <c r="P2026" i="1"/>
  <c r="O2026" i="1"/>
  <c r="N2026" i="1"/>
  <c r="U2025" i="1"/>
  <c r="T2025" i="1"/>
  <c r="S2025" i="1"/>
  <c r="Q2025" i="1"/>
  <c r="P2025" i="1"/>
  <c r="O2025" i="1"/>
  <c r="N2025" i="1"/>
  <c r="U2024" i="1"/>
  <c r="T2024" i="1"/>
  <c r="S2024" i="1"/>
  <c r="Q2024" i="1"/>
  <c r="P2024" i="1"/>
  <c r="O2024" i="1"/>
  <c r="N2024" i="1"/>
  <c r="U2023" i="1"/>
  <c r="T2023" i="1"/>
  <c r="S2023" i="1"/>
  <c r="Q2023" i="1"/>
  <c r="P2023" i="1"/>
  <c r="O2023" i="1"/>
  <c r="N2023" i="1"/>
  <c r="U2022" i="1"/>
  <c r="T2022" i="1"/>
  <c r="S2022" i="1"/>
  <c r="Q2022" i="1"/>
  <c r="P2022" i="1"/>
  <c r="O2022" i="1"/>
  <c r="N2022" i="1"/>
  <c r="U2021" i="1"/>
  <c r="T2021" i="1"/>
  <c r="S2021" i="1"/>
  <c r="Q2021" i="1"/>
  <c r="P2021" i="1"/>
  <c r="O2021" i="1"/>
  <c r="N2021" i="1"/>
  <c r="U2020" i="1"/>
  <c r="T2020" i="1"/>
  <c r="S2020" i="1"/>
  <c r="Q2020" i="1"/>
  <c r="P2020" i="1"/>
  <c r="O2020" i="1"/>
  <c r="N2020" i="1"/>
  <c r="U2019" i="1"/>
  <c r="T2019" i="1"/>
  <c r="S2019" i="1"/>
  <c r="Q2019" i="1"/>
  <c r="P2019" i="1"/>
  <c r="O2019" i="1"/>
  <c r="N2019" i="1"/>
  <c r="U2018" i="1"/>
  <c r="T2018" i="1"/>
  <c r="S2018" i="1"/>
  <c r="Q2018" i="1"/>
  <c r="P2018" i="1"/>
  <c r="O2018" i="1"/>
  <c r="N2018" i="1"/>
  <c r="U2017" i="1"/>
  <c r="T2017" i="1"/>
  <c r="S2017" i="1"/>
  <c r="Q2017" i="1"/>
  <c r="P2017" i="1"/>
  <c r="O2017" i="1"/>
  <c r="N2017" i="1"/>
  <c r="U2016" i="1"/>
  <c r="T2016" i="1"/>
  <c r="S2016" i="1"/>
  <c r="Q2016" i="1"/>
  <c r="P2016" i="1"/>
  <c r="O2016" i="1"/>
  <c r="N2016" i="1"/>
  <c r="U2015" i="1"/>
  <c r="T2015" i="1"/>
  <c r="S2015" i="1"/>
  <c r="Q2015" i="1"/>
  <c r="P2015" i="1"/>
  <c r="O2015" i="1"/>
  <c r="N2015" i="1"/>
  <c r="U2014" i="1"/>
  <c r="T2014" i="1"/>
  <c r="S2014" i="1"/>
  <c r="Q2014" i="1"/>
  <c r="P2014" i="1"/>
  <c r="O2014" i="1"/>
  <c r="N2014" i="1"/>
  <c r="U2013" i="1"/>
  <c r="T2013" i="1"/>
  <c r="S2013" i="1"/>
  <c r="Q2013" i="1"/>
  <c r="P2013" i="1"/>
  <c r="O2013" i="1"/>
  <c r="N2013" i="1"/>
  <c r="U2012" i="1"/>
  <c r="T2012" i="1"/>
  <c r="S2012" i="1"/>
  <c r="Q2012" i="1"/>
  <c r="P2012" i="1"/>
  <c r="O2012" i="1"/>
  <c r="N2012" i="1"/>
  <c r="U2011" i="1"/>
  <c r="T2011" i="1"/>
  <c r="S2011" i="1"/>
  <c r="Q2011" i="1"/>
  <c r="P2011" i="1"/>
  <c r="O2011" i="1"/>
  <c r="N2011" i="1"/>
  <c r="U2010" i="1"/>
  <c r="T2010" i="1"/>
  <c r="S2010" i="1"/>
  <c r="Q2010" i="1"/>
  <c r="P2010" i="1"/>
  <c r="O2010" i="1"/>
  <c r="N2010" i="1"/>
  <c r="U2009" i="1"/>
  <c r="T2009" i="1"/>
  <c r="S2009" i="1"/>
  <c r="Q2009" i="1"/>
  <c r="P2009" i="1"/>
  <c r="O2009" i="1"/>
  <c r="N2009" i="1"/>
  <c r="U2008" i="1"/>
  <c r="T2008" i="1"/>
  <c r="S2008" i="1"/>
  <c r="Q2008" i="1"/>
  <c r="P2008" i="1"/>
  <c r="O2008" i="1"/>
  <c r="N2008" i="1"/>
  <c r="U2007" i="1"/>
  <c r="T2007" i="1"/>
  <c r="S2007" i="1"/>
  <c r="Q2007" i="1"/>
  <c r="P2007" i="1"/>
  <c r="O2007" i="1"/>
  <c r="N2007" i="1"/>
  <c r="U2006" i="1"/>
  <c r="T2006" i="1"/>
  <c r="S2006" i="1"/>
  <c r="Q2006" i="1"/>
  <c r="P2006" i="1"/>
  <c r="O2006" i="1"/>
  <c r="N2006" i="1"/>
  <c r="U2005" i="1"/>
  <c r="T2005" i="1"/>
  <c r="S2005" i="1"/>
  <c r="Q2005" i="1"/>
  <c r="P2005" i="1"/>
  <c r="O2005" i="1"/>
  <c r="N2005" i="1"/>
  <c r="U2004" i="1"/>
  <c r="T2004" i="1"/>
  <c r="S2004" i="1"/>
  <c r="Q2004" i="1"/>
  <c r="P2004" i="1"/>
  <c r="O2004" i="1"/>
  <c r="N2004" i="1"/>
  <c r="U2003" i="1"/>
  <c r="T2003" i="1"/>
  <c r="S2003" i="1"/>
  <c r="Q2003" i="1"/>
  <c r="P2003" i="1"/>
  <c r="O2003" i="1"/>
  <c r="N2003" i="1"/>
  <c r="U2002" i="1"/>
  <c r="T2002" i="1"/>
  <c r="S2002" i="1"/>
  <c r="Q2002" i="1"/>
  <c r="P2002" i="1"/>
  <c r="O2002" i="1"/>
  <c r="N2002" i="1"/>
  <c r="U2001" i="1"/>
  <c r="T2001" i="1"/>
  <c r="S2001" i="1"/>
  <c r="Q2001" i="1"/>
  <c r="P2001" i="1"/>
  <c r="O2001" i="1"/>
  <c r="N2001" i="1"/>
  <c r="U2000" i="1"/>
  <c r="T2000" i="1"/>
  <c r="S2000" i="1"/>
  <c r="Q2000" i="1"/>
  <c r="P2000" i="1"/>
  <c r="O2000" i="1"/>
  <c r="N2000" i="1"/>
  <c r="U1999" i="1"/>
  <c r="T1999" i="1"/>
  <c r="S1999" i="1"/>
  <c r="Q1999" i="1"/>
  <c r="P1999" i="1"/>
  <c r="O1999" i="1"/>
  <c r="N1999" i="1"/>
  <c r="U1998" i="1"/>
  <c r="T1998" i="1"/>
  <c r="S1998" i="1"/>
  <c r="Q1998" i="1"/>
  <c r="P1998" i="1"/>
  <c r="O1998" i="1"/>
  <c r="N1998" i="1"/>
  <c r="U1997" i="1"/>
  <c r="T1997" i="1"/>
  <c r="S1997" i="1"/>
  <c r="Q1997" i="1"/>
  <c r="P1997" i="1"/>
  <c r="O1997" i="1"/>
  <c r="N1997" i="1"/>
  <c r="U1996" i="1"/>
  <c r="T1996" i="1"/>
  <c r="S1996" i="1"/>
  <c r="Q1996" i="1"/>
  <c r="P1996" i="1"/>
  <c r="O1996" i="1"/>
  <c r="N1996" i="1"/>
  <c r="U1995" i="1"/>
  <c r="T1995" i="1"/>
  <c r="S1995" i="1"/>
  <c r="Q1995" i="1"/>
  <c r="P1995" i="1"/>
  <c r="O1995" i="1"/>
  <c r="N1995" i="1"/>
  <c r="U1994" i="1"/>
  <c r="T1994" i="1"/>
  <c r="S1994" i="1"/>
  <c r="Q1994" i="1"/>
  <c r="P1994" i="1"/>
  <c r="O1994" i="1"/>
  <c r="N1994" i="1"/>
  <c r="U1993" i="1"/>
  <c r="T1993" i="1"/>
  <c r="S1993" i="1"/>
  <c r="Q1993" i="1"/>
  <c r="P1993" i="1"/>
  <c r="O1993" i="1"/>
  <c r="N1993" i="1"/>
  <c r="U1992" i="1"/>
  <c r="T1992" i="1"/>
  <c r="S1992" i="1"/>
  <c r="Q1992" i="1"/>
  <c r="P1992" i="1"/>
  <c r="O1992" i="1"/>
  <c r="N1992" i="1"/>
  <c r="U1991" i="1"/>
  <c r="T1991" i="1"/>
  <c r="S1991" i="1"/>
  <c r="Q1991" i="1"/>
  <c r="P1991" i="1"/>
  <c r="O1991" i="1"/>
  <c r="N1991" i="1"/>
  <c r="U1990" i="1"/>
  <c r="T1990" i="1"/>
  <c r="S1990" i="1"/>
  <c r="Q1990" i="1"/>
  <c r="P1990" i="1"/>
  <c r="O1990" i="1"/>
  <c r="N1990" i="1"/>
  <c r="U1989" i="1"/>
  <c r="T1989" i="1"/>
  <c r="S1989" i="1"/>
  <c r="Q1989" i="1"/>
  <c r="P1989" i="1"/>
  <c r="O1989" i="1"/>
  <c r="N1989" i="1"/>
  <c r="U1988" i="1"/>
  <c r="T1988" i="1"/>
  <c r="S1988" i="1"/>
  <c r="Q1988" i="1"/>
  <c r="P1988" i="1"/>
  <c r="O1988" i="1"/>
  <c r="N1988" i="1"/>
  <c r="U1987" i="1"/>
  <c r="T1987" i="1"/>
  <c r="S1987" i="1"/>
  <c r="Q1987" i="1"/>
  <c r="P1987" i="1"/>
  <c r="O1987" i="1"/>
  <c r="N1987" i="1"/>
  <c r="U1986" i="1"/>
  <c r="T1986" i="1"/>
  <c r="S1986" i="1"/>
  <c r="Q1986" i="1"/>
  <c r="P1986" i="1"/>
  <c r="O1986" i="1"/>
  <c r="N1986" i="1"/>
  <c r="U1985" i="1"/>
  <c r="T1985" i="1"/>
  <c r="S1985" i="1"/>
  <c r="Q1985" i="1"/>
  <c r="P1985" i="1"/>
  <c r="O1985" i="1"/>
  <c r="N1985" i="1"/>
  <c r="U1984" i="1"/>
  <c r="T1984" i="1"/>
  <c r="S1984" i="1"/>
  <c r="Q1984" i="1"/>
  <c r="P1984" i="1"/>
  <c r="O1984" i="1"/>
  <c r="N1984" i="1"/>
  <c r="U1983" i="1"/>
  <c r="T1983" i="1"/>
  <c r="S1983" i="1"/>
  <c r="Q1983" i="1"/>
  <c r="P1983" i="1"/>
  <c r="O1983" i="1"/>
  <c r="N1983" i="1"/>
  <c r="U1982" i="1"/>
  <c r="T1982" i="1"/>
  <c r="S1982" i="1"/>
  <c r="Q1982" i="1"/>
  <c r="P1982" i="1"/>
  <c r="O1982" i="1"/>
  <c r="N1982" i="1"/>
  <c r="U1981" i="1"/>
  <c r="T1981" i="1"/>
  <c r="S1981" i="1"/>
  <c r="Q1981" i="1"/>
  <c r="P1981" i="1"/>
  <c r="O1981" i="1"/>
  <c r="N1981" i="1"/>
  <c r="U1980" i="1"/>
  <c r="T1980" i="1"/>
  <c r="S1980" i="1"/>
  <c r="Q1980" i="1"/>
  <c r="P1980" i="1"/>
  <c r="O1980" i="1"/>
  <c r="N1980" i="1"/>
  <c r="U1979" i="1"/>
  <c r="T1979" i="1"/>
  <c r="S1979" i="1"/>
  <c r="Q1979" i="1"/>
  <c r="P1979" i="1"/>
  <c r="O1979" i="1"/>
  <c r="N1979" i="1"/>
  <c r="U1978" i="1"/>
  <c r="T1978" i="1"/>
  <c r="S1978" i="1"/>
  <c r="Q1978" i="1"/>
  <c r="P1978" i="1"/>
  <c r="O1978" i="1"/>
  <c r="N1978" i="1"/>
  <c r="U1977" i="1"/>
  <c r="T1977" i="1"/>
  <c r="S1977" i="1"/>
  <c r="Q1977" i="1"/>
  <c r="P1977" i="1"/>
  <c r="O1977" i="1"/>
  <c r="N1977" i="1"/>
  <c r="U1976" i="1"/>
  <c r="T1976" i="1"/>
  <c r="S1976" i="1"/>
  <c r="Q1976" i="1"/>
  <c r="P1976" i="1"/>
  <c r="O1976" i="1"/>
  <c r="N1976" i="1"/>
  <c r="U1975" i="1"/>
  <c r="T1975" i="1"/>
  <c r="S1975" i="1"/>
  <c r="Q1975" i="1"/>
  <c r="P1975" i="1"/>
  <c r="O1975" i="1"/>
  <c r="N1975" i="1"/>
  <c r="U1974" i="1"/>
  <c r="T1974" i="1"/>
  <c r="S1974" i="1"/>
  <c r="Q1974" i="1"/>
  <c r="P1974" i="1"/>
  <c r="O1974" i="1"/>
  <c r="N1974" i="1"/>
  <c r="U1973" i="1"/>
  <c r="T1973" i="1"/>
  <c r="S1973" i="1"/>
  <c r="Q1973" i="1"/>
  <c r="P1973" i="1"/>
  <c r="O1973" i="1"/>
  <c r="N1973" i="1"/>
  <c r="U1972" i="1"/>
  <c r="T1972" i="1"/>
  <c r="S1972" i="1"/>
  <c r="Q1972" i="1"/>
  <c r="P1972" i="1"/>
  <c r="O1972" i="1"/>
  <c r="N1972" i="1"/>
  <c r="U1971" i="1"/>
  <c r="T1971" i="1"/>
  <c r="S1971" i="1"/>
  <c r="Q1971" i="1"/>
  <c r="P1971" i="1"/>
  <c r="O1971" i="1"/>
  <c r="N1971" i="1"/>
  <c r="U1970" i="1"/>
  <c r="T1970" i="1"/>
  <c r="S1970" i="1"/>
  <c r="Q1970" i="1"/>
  <c r="P1970" i="1"/>
  <c r="O1970" i="1"/>
  <c r="N1970" i="1"/>
  <c r="U1969" i="1"/>
  <c r="T1969" i="1"/>
  <c r="S1969" i="1"/>
  <c r="Q1969" i="1"/>
  <c r="P1969" i="1"/>
  <c r="O1969" i="1"/>
  <c r="N1969" i="1"/>
  <c r="U1968" i="1"/>
  <c r="T1968" i="1"/>
  <c r="S1968" i="1"/>
  <c r="Q1968" i="1"/>
  <c r="P1968" i="1"/>
  <c r="O1968" i="1"/>
  <c r="N1968" i="1"/>
  <c r="U1967" i="1"/>
  <c r="T1967" i="1"/>
  <c r="S1967" i="1"/>
  <c r="Q1967" i="1"/>
  <c r="P1967" i="1"/>
  <c r="O1967" i="1"/>
  <c r="N1967" i="1"/>
  <c r="U1966" i="1"/>
  <c r="T1966" i="1"/>
  <c r="S1966" i="1"/>
  <c r="Q1966" i="1"/>
  <c r="P1966" i="1"/>
  <c r="O1966" i="1"/>
  <c r="N1966" i="1"/>
  <c r="U1965" i="1"/>
  <c r="T1965" i="1"/>
  <c r="S1965" i="1"/>
  <c r="Q1965" i="1"/>
  <c r="P1965" i="1"/>
  <c r="O1965" i="1"/>
  <c r="N1965" i="1"/>
  <c r="U1964" i="1"/>
  <c r="T1964" i="1"/>
  <c r="S1964" i="1"/>
  <c r="Q1964" i="1"/>
  <c r="P1964" i="1"/>
  <c r="O1964" i="1"/>
  <c r="N1964" i="1"/>
  <c r="U1963" i="1"/>
  <c r="T1963" i="1"/>
  <c r="S1963" i="1"/>
  <c r="Q1963" i="1"/>
  <c r="P1963" i="1"/>
  <c r="O1963" i="1"/>
  <c r="N1963" i="1"/>
  <c r="U1962" i="1"/>
  <c r="T1962" i="1"/>
  <c r="S1962" i="1"/>
  <c r="Q1962" i="1"/>
  <c r="P1962" i="1"/>
  <c r="O1962" i="1"/>
  <c r="N1962" i="1"/>
  <c r="U1961" i="1"/>
  <c r="T1961" i="1"/>
  <c r="S1961" i="1"/>
  <c r="Q1961" i="1"/>
  <c r="P1961" i="1"/>
  <c r="O1961" i="1"/>
  <c r="N1961" i="1"/>
  <c r="U1960" i="1"/>
  <c r="T1960" i="1"/>
  <c r="S1960" i="1"/>
  <c r="Q1960" i="1"/>
  <c r="P1960" i="1"/>
  <c r="O1960" i="1"/>
  <c r="N1960" i="1"/>
  <c r="U1959" i="1"/>
  <c r="T1959" i="1"/>
  <c r="S1959" i="1"/>
  <c r="Q1959" i="1"/>
  <c r="P1959" i="1"/>
  <c r="O1959" i="1"/>
  <c r="N1959" i="1"/>
  <c r="U1958" i="1"/>
  <c r="T1958" i="1"/>
  <c r="S1958" i="1"/>
  <c r="Q1958" i="1"/>
  <c r="P1958" i="1"/>
  <c r="O1958" i="1"/>
  <c r="N1958" i="1"/>
  <c r="U1957" i="1"/>
  <c r="T1957" i="1"/>
  <c r="S1957" i="1"/>
  <c r="Q1957" i="1"/>
  <c r="P1957" i="1"/>
  <c r="O1957" i="1"/>
  <c r="N1957" i="1"/>
  <c r="U1956" i="1"/>
  <c r="T1956" i="1"/>
  <c r="S1956" i="1"/>
  <c r="Q1956" i="1"/>
  <c r="P1956" i="1"/>
  <c r="O1956" i="1"/>
  <c r="N1956" i="1"/>
  <c r="U1955" i="1"/>
  <c r="T1955" i="1"/>
  <c r="S1955" i="1"/>
  <c r="Q1955" i="1"/>
  <c r="P1955" i="1"/>
  <c r="O1955" i="1"/>
  <c r="N1955" i="1"/>
  <c r="U1954" i="1"/>
  <c r="T1954" i="1"/>
  <c r="S1954" i="1"/>
  <c r="Q1954" i="1"/>
  <c r="P1954" i="1"/>
  <c r="O1954" i="1"/>
  <c r="N1954" i="1"/>
  <c r="U1953" i="1"/>
  <c r="T1953" i="1"/>
  <c r="S1953" i="1"/>
  <c r="Q1953" i="1"/>
  <c r="P1953" i="1"/>
  <c r="O1953" i="1"/>
  <c r="N1953" i="1"/>
  <c r="U1952" i="1"/>
  <c r="T1952" i="1"/>
  <c r="S1952" i="1"/>
  <c r="Q1952" i="1"/>
  <c r="P1952" i="1"/>
  <c r="O1952" i="1"/>
  <c r="N1952" i="1"/>
  <c r="U1951" i="1"/>
  <c r="T1951" i="1"/>
  <c r="S1951" i="1"/>
  <c r="Q1951" i="1"/>
  <c r="P1951" i="1"/>
  <c r="O1951" i="1"/>
  <c r="N1951" i="1"/>
  <c r="U1950" i="1"/>
  <c r="T1950" i="1"/>
  <c r="S1950" i="1"/>
  <c r="Q1950" i="1"/>
  <c r="P1950" i="1"/>
  <c r="O1950" i="1"/>
  <c r="N1950" i="1"/>
  <c r="U1949" i="1"/>
  <c r="T1949" i="1"/>
  <c r="S1949" i="1"/>
  <c r="Q1949" i="1"/>
  <c r="P1949" i="1"/>
  <c r="O1949" i="1"/>
  <c r="N1949" i="1"/>
  <c r="U1948" i="1"/>
  <c r="T1948" i="1"/>
  <c r="S1948" i="1"/>
  <c r="Q1948" i="1"/>
  <c r="P1948" i="1"/>
  <c r="O1948" i="1"/>
  <c r="N1948" i="1"/>
  <c r="U1947" i="1"/>
  <c r="T1947" i="1"/>
  <c r="S1947" i="1"/>
  <c r="Q1947" i="1"/>
  <c r="P1947" i="1"/>
  <c r="O1947" i="1"/>
  <c r="N1947" i="1"/>
  <c r="U1946" i="1"/>
  <c r="T1946" i="1"/>
  <c r="S1946" i="1"/>
  <c r="Q1946" i="1"/>
  <c r="P1946" i="1"/>
  <c r="O1946" i="1"/>
  <c r="N1946" i="1"/>
  <c r="U1945" i="1"/>
  <c r="T1945" i="1"/>
  <c r="S1945" i="1"/>
  <c r="Q1945" i="1"/>
  <c r="P1945" i="1"/>
  <c r="O1945" i="1"/>
  <c r="N1945" i="1"/>
  <c r="U1944" i="1"/>
  <c r="T1944" i="1"/>
  <c r="S1944" i="1"/>
  <c r="Q1944" i="1"/>
  <c r="P1944" i="1"/>
  <c r="O1944" i="1"/>
  <c r="N1944" i="1"/>
  <c r="U1943" i="1"/>
  <c r="T1943" i="1"/>
  <c r="S1943" i="1"/>
  <c r="Q1943" i="1"/>
  <c r="P1943" i="1"/>
  <c r="O1943" i="1"/>
  <c r="N1943" i="1"/>
  <c r="U1942" i="1"/>
  <c r="T1942" i="1"/>
  <c r="S1942" i="1"/>
  <c r="Q1942" i="1"/>
  <c r="P1942" i="1"/>
  <c r="O1942" i="1"/>
  <c r="N1942" i="1"/>
  <c r="U1941" i="1"/>
  <c r="T1941" i="1"/>
  <c r="S1941" i="1"/>
  <c r="Q1941" i="1"/>
  <c r="P1941" i="1"/>
  <c r="O1941" i="1"/>
  <c r="N1941" i="1"/>
  <c r="U1940" i="1"/>
  <c r="T1940" i="1"/>
  <c r="S1940" i="1"/>
  <c r="Q1940" i="1"/>
  <c r="P1940" i="1"/>
  <c r="O1940" i="1"/>
  <c r="N1940" i="1"/>
  <c r="U1939" i="1"/>
  <c r="T1939" i="1"/>
  <c r="S1939" i="1"/>
  <c r="Q1939" i="1"/>
  <c r="P1939" i="1"/>
  <c r="O1939" i="1"/>
  <c r="N1939" i="1"/>
  <c r="U1938" i="1"/>
  <c r="T1938" i="1"/>
  <c r="S1938" i="1"/>
  <c r="Q1938" i="1"/>
  <c r="P1938" i="1"/>
  <c r="O1938" i="1"/>
  <c r="N1938" i="1"/>
  <c r="U1937" i="1"/>
  <c r="T1937" i="1"/>
  <c r="S1937" i="1"/>
  <c r="Q1937" i="1"/>
  <c r="P1937" i="1"/>
  <c r="O1937" i="1"/>
  <c r="N1937" i="1"/>
  <c r="U1936" i="1"/>
  <c r="T1936" i="1"/>
  <c r="S1936" i="1"/>
  <c r="Q1936" i="1"/>
  <c r="P1936" i="1"/>
  <c r="O1936" i="1"/>
  <c r="N1936" i="1"/>
  <c r="U1935" i="1"/>
  <c r="T1935" i="1"/>
  <c r="S1935" i="1"/>
  <c r="Q1935" i="1"/>
  <c r="P1935" i="1"/>
  <c r="O1935" i="1"/>
  <c r="N1935" i="1"/>
  <c r="U1934" i="1"/>
  <c r="T1934" i="1"/>
  <c r="S1934" i="1"/>
  <c r="Q1934" i="1"/>
  <c r="P1934" i="1"/>
  <c r="O1934" i="1"/>
  <c r="N1934" i="1"/>
  <c r="U1933" i="1"/>
  <c r="T1933" i="1"/>
  <c r="S1933" i="1"/>
  <c r="Q1933" i="1"/>
  <c r="P1933" i="1"/>
  <c r="O1933" i="1"/>
  <c r="N1933" i="1"/>
  <c r="U1932" i="1"/>
  <c r="T1932" i="1"/>
  <c r="S1932" i="1"/>
  <c r="Q1932" i="1"/>
  <c r="P1932" i="1"/>
  <c r="O1932" i="1"/>
  <c r="N1932" i="1"/>
  <c r="U1931" i="1"/>
  <c r="T1931" i="1"/>
  <c r="S1931" i="1"/>
  <c r="Q1931" i="1"/>
  <c r="P1931" i="1"/>
  <c r="O1931" i="1"/>
  <c r="N1931" i="1"/>
  <c r="U1930" i="1"/>
  <c r="T1930" i="1"/>
  <c r="S1930" i="1"/>
  <c r="Q1930" i="1"/>
  <c r="P1930" i="1"/>
  <c r="O1930" i="1"/>
  <c r="N1930" i="1"/>
  <c r="U1929" i="1"/>
  <c r="T1929" i="1"/>
  <c r="S1929" i="1"/>
  <c r="Q1929" i="1"/>
  <c r="P1929" i="1"/>
  <c r="O1929" i="1"/>
  <c r="N1929" i="1"/>
  <c r="U1928" i="1"/>
  <c r="T1928" i="1"/>
  <c r="S1928" i="1"/>
  <c r="Q1928" i="1"/>
  <c r="P1928" i="1"/>
  <c r="O1928" i="1"/>
  <c r="N1928" i="1"/>
  <c r="U1927" i="1"/>
  <c r="T1927" i="1"/>
  <c r="S1927" i="1"/>
  <c r="Q1927" i="1"/>
  <c r="P1927" i="1"/>
  <c r="O1927" i="1"/>
  <c r="N1927" i="1"/>
  <c r="U1926" i="1"/>
  <c r="T1926" i="1"/>
  <c r="S1926" i="1"/>
  <c r="Q1926" i="1"/>
  <c r="P1926" i="1"/>
  <c r="O1926" i="1"/>
  <c r="N1926" i="1"/>
  <c r="U1925" i="1"/>
  <c r="T1925" i="1"/>
  <c r="S1925" i="1"/>
  <c r="Q1925" i="1"/>
  <c r="P1925" i="1"/>
  <c r="O1925" i="1"/>
  <c r="N1925" i="1"/>
  <c r="U1924" i="1"/>
  <c r="T1924" i="1"/>
  <c r="S1924" i="1"/>
  <c r="Q1924" i="1"/>
  <c r="P1924" i="1"/>
  <c r="O1924" i="1"/>
  <c r="N1924" i="1"/>
  <c r="U1923" i="1"/>
  <c r="T1923" i="1"/>
  <c r="S1923" i="1"/>
  <c r="Q1923" i="1"/>
  <c r="P1923" i="1"/>
  <c r="O1923" i="1"/>
  <c r="N1923" i="1"/>
  <c r="U1922" i="1"/>
  <c r="T1922" i="1"/>
  <c r="S1922" i="1"/>
  <c r="Q1922" i="1"/>
  <c r="P1922" i="1"/>
  <c r="O1922" i="1"/>
  <c r="N1922" i="1"/>
  <c r="U1921" i="1"/>
  <c r="T1921" i="1"/>
  <c r="S1921" i="1"/>
  <c r="Q1921" i="1"/>
  <c r="P1921" i="1"/>
  <c r="O1921" i="1"/>
  <c r="N1921" i="1"/>
  <c r="U1920" i="1"/>
  <c r="T1920" i="1"/>
  <c r="S1920" i="1"/>
  <c r="Q1920" i="1"/>
  <c r="P1920" i="1"/>
  <c r="O1920" i="1"/>
  <c r="N1920" i="1"/>
  <c r="U1919" i="1"/>
  <c r="T1919" i="1"/>
  <c r="S1919" i="1"/>
  <c r="Q1919" i="1"/>
  <c r="P1919" i="1"/>
  <c r="O1919" i="1"/>
  <c r="N1919" i="1"/>
  <c r="U1918" i="1"/>
  <c r="T1918" i="1"/>
  <c r="S1918" i="1"/>
  <c r="Q1918" i="1"/>
  <c r="P1918" i="1"/>
  <c r="O1918" i="1"/>
  <c r="N1918" i="1"/>
  <c r="U1917" i="1"/>
  <c r="T1917" i="1"/>
  <c r="S1917" i="1"/>
  <c r="Q1917" i="1"/>
  <c r="P1917" i="1"/>
  <c r="O1917" i="1"/>
  <c r="N1917" i="1"/>
  <c r="U1916" i="1"/>
  <c r="T1916" i="1"/>
  <c r="S1916" i="1"/>
  <c r="Q1916" i="1"/>
  <c r="P1916" i="1"/>
  <c r="O1916" i="1"/>
  <c r="N1916" i="1"/>
  <c r="U1915" i="1"/>
  <c r="T1915" i="1"/>
  <c r="S1915" i="1"/>
  <c r="Q1915" i="1"/>
  <c r="P1915" i="1"/>
  <c r="O1915" i="1"/>
  <c r="N1915" i="1"/>
  <c r="U1914" i="1"/>
  <c r="T1914" i="1"/>
  <c r="S1914" i="1"/>
  <c r="Q1914" i="1"/>
  <c r="P1914" i="1"/>
  <c r="O1914" i="1"/>
  <c r="N1914" i="1"/>
  <c r="U1913" i="1"/>
  <c r="T1913" i="1"/>
  <c r="S1913" i="1"/>
  <c r="Q1913" i="1"/>
  <c r="P1913" i="1"/>
  <c r="O1913" i="1"/>
  <c r="N1913" i="1"/>
  <c r="U1912" i="1"/>
  <c r="T1912" i="1"/>
  <c r="S1912" i="1"/>
  <c r="Q1912" i="1"/>
  <c r="P1912" i="1"/>
  <c r="O1912" i="1"/>
  <c r="N1912" i="1"/>
  <c r="U1911" i="1"/>
  <c r="T1911" i="1"/>
  <c r="S1911" i="1"/>
  <c r="Q1911" i="1"/>
  <c r="P1911" i="1"/>
  <c r="O1911" i="1"/>
  <c r="N1911" i="1"/>
  <c r="U1910" i="1"/>
  <c r="T1910" i="1"/>
  <c r="S1910" i="1"/>
  <c r="Q1910" i="1"/>
  <c r="P1910" i="1"/>
  <c r="O1910" i="1"/>
  <c r="N1910" i="1"/>
  <c r="U1909" i="1"/>
  <c r="T1909" i="1"/>
  <c r="S1909" i="1"/>
  <c r="Q1909" i="1"/>
  <c r="P1909" i="1"/>
  <c r="O1909" i="1"/>
  <c r="N1909" i="1"/>
  <c r="U1908" i="1"/>
  <c r="T1908" i="1"/>
  <c r="S1908" i="1"/>
  <c r="Q1908" i="1"/>
  <c r="P1908" i="1"/>
  <c r="O1908" i="1"/>
  <c r="N1908" i="1"/>
  <c r="U1907" i="1"/>
  <c r="T1907" i="1"/>
  <c r="S1907" i="1"/>
  <c r="Q1907" i="1"/>
  <c r="P1907" i="1"/>
  <c r="O1907" i="1"/>
  <c r="N1907" i="1"/>
  <c r="U1906" i="1"/>
  <c r="T1906" i="1"/>
  <c r="S1906" i="1"/>
  <c r="Q1906" i="1"/>
  <c r="P1906" i="1"/>
  <c r="O1906" i="1"/>
  <c r="N1906" i="1"/>
  <c r="U1905" i="1"/>
  <c r="T1905" i="1"/>
  <c r="S1905" i="1"/>
  <c r="Q1905" i="1"/>
  <c r="P1905" i="1"/>
  <c r="O1905" i="1"/>
  <c r="N1905" i="1"/>
  <c r="U1904" i="1"/>
  <c r="T1904" i="1"/>
  <c r="S1904" i="1"/>
  <c r="Q1904" i="1"/>
  <c r="P1904" i="1"/>
  <c r="O1904" i="1"/>
  <c r="N1904" i="1"/>
  <c r="U1903" i="1"/>
  <c r="T1903" i="1"/>
  <c r="S1903" i="1"/>
  <c r="Q1903" i="1"/>
  <c r="P1903" i="1"/>
  <c r="O1903" i="1"/>
  <c r="N1903" i="1"/>
  <c r="U1902" i="1"/>
  <c r="T1902" i="1"/>
  <c r="S1902" i="1"/>
  <c r="Q1902" i="1"/>
  <c r="P1902" i="1"/>
  <c r="O1902" i="1"/>
  <c r="N1902" i="1"/>
  <c r="U1901" i="1"/>
  <c r="T1901" i="1"/>
  <c r="S1901" i="1"/>
  <c r="Q1901" i="1"/>
  <c r="P1901" i="1"/>
  <c r="O1901" i="1"/>
  <c r="N1901" i="1"/>
  <c r="U1900" i="1"/>
  <c r="T1900" i="1"/>
  <c r="S1900" i="1"/>
  <c r="Q1900" i="1"/>
  <c r="P1900" i="1"/>
  <c r="O1900" i="1"/>
  <c r="N1900" i="1"/>
  <c r="U1899" i="1"/>
  <c r="T1899" i="1"/>
  <c r="S1899" i="1"/>
  <c r="Q1899" i="1"/>
  <c r="P1899" i="1"/>
  <c r="O1899" i="1"/>
  <c r="N1899" i="1"/>
  <c r="U1898" i="1"/>
  <c r="T1898" i="1"/>
  <c r="S1898" i="1"/>
  <c r="Q1898" i="1"/>
  <c r="P1898" i="1"/>
  <c r="O1898" i="1"/>
  <c r="N1898" i="1"/>
  <c r="U1897" i="1"/>
  <c r="T1897" i="1"/>
  <c r="S1897" i="1"/>
  <c r="Q1897" i="1"/>
  <c r="P1897" i="1"/>
  <c r="O1897" i="1"/>
  <c r="N1897" i="1"/>
  <c r="U1896" i="1"/>
  <c r="T1896" i="1"/>
  <c r="S1896" i="1"/>
  <c r="Q1896" i="1"/>
  <c r="P1896" i="1"/>
  <c r="O1896" i="1"/>
  <c r="N1896" i="1"/>
  <c r="U1895" i="1"/>
  <c r="T1895" i="1"/>
  <c r="S1895" i="1"/>
  <c r="Q1895" i="1"/>
  <c r="P1895" i="1"/>
  <c r="O1895" i="1"/>
  <c r="N1895" i="1"/>
  <c r="U1894" i="1"/>
  <c r="T1894" i="1"/>
  <c r="S1894" i="1"/>
  <c r="Q1894" i="1"/>
  <c r="P1894" i="1"/>
  <c r="O1894" i="1"/>
  <c r="N1894" i="1"/>
  <c r="U1893" i="1"/>
  <c r="T1893" i="1"/>
  <c r="S1893" i="1"/>
  <c r="Q1893" i="1"/>
  <c r="P1893" i="1"/>
  <c r="O1893" i="1"/>
  <c r="N1893" i="1"/>
  <c r="U1892" i="1"/>
  <c r="T1892" i="1"/>
  <c r="S1892" i="1"/>
  <c r="Q1892" i="1"/>
  <c r="P1892" i="1"/>
  <c r="O1892" i="1"/>
  <c r="N1892" i="1"/>
  <c r="U1891" i="1"/>
  <c r="T1891" i="1"/>
  <c r="S1891" i="1"/>
  <c r="Q1891" i="1"/>
  <c r="P1891" i="1"/>
  <c r="O1891" i="1"/>
  <c r="N1891" i="1"/>
  <c r="U1890" i="1"/>
  <c r="T1890" i="1"/>
  <c r="S1890" i="1"/>
  <c r="Q1890" i="1"/>
  <c r="P1890" i="1"/>
  <c r="O1890" i="1"/>
  <c r="N1890" i="1"/>
  <c r="U1889" i="1"/>
  <c r="T1889" i="1"/>
  <c r="S1889" i="1"/>
  <c r="Q1889" i="1"/>
  <c r="P1889" i="1"/>
  <c r="O1889" i="1"/>
  <c r="N1889" i="1"/>
  <c r="U1888" i="1"/>
  <c r="T1888" i="1"/>
  <c r="S1888" i="1"/>
  <c r="Q1888" i="1"/>
  <c r="P1888" i="1"/>
  <c r="O1888" i="1"/>
  <c r="N1888" i="1"/>
  <c r="U1887" i="1"/>
  <c r="T1887" i="1"/>
  <c r="S1887" i="1"/>
  <c r="Q1887" i="1"/>
  <c r="P1887" i="1"/>
  <c r="O1887" i="1"/>
  <c r="N1887" i="1"/>
  <c r="U1886" i="1"/>
  <c r="T1886" i="1"/>
  <c r="S1886" i="1"/>
  <c r="Q1886" i="1"/>
  <c r="P1886" i="1"/>
  <c r="O1886" i="1"/>
  <c r="N1886" i="1"/>
  <c r="U1885" i="1"/>
  <c r="T1885" i="1"/>
  <c r="S1885" i="1"/>
  <c r="Q1885" i="1"/>
  <c r="P1885" i="1"/>
  <c r="O1885" i="1"/>
  <c r="N1885" i="1"/>
  <c r="U1884" i="1"/>
  <c r="T1884" i="1"/>
  <c r="S1884" i="1"/>
  <c r="Q1884" i="1"/>
  <c r="P1884" i="1"/>
  <c r="O1884" i="1"/>
  <c r="N1884" i="1"/>
  <c r="U1883" i="1"/>
  <c r="T1883" i="1"/>
  <c r="S1883" i="1"/>
  <c r="Q1883" i="1"/>
  <c r="P1883" i="1"/>
  <c r="O1883" i="1"/>
  <c r="N1883" i="1"/>
  <c r="U1882" i="1"/>
  <c r="T1882" i="1"/>
  <c r="S1882" i="1"/>
  <c r="Q1882" i="1"/>
  <c r="P1882" i="1"/>
  <c r="O1882" i="1"/>
  <c r="N1882" i="1"/>
  <c r="U1881" i="1"/>
  <c r="T1881" i="1"/>
  <c r="S1881" i="1"/>
  <c r="Q1881" i="1"/>
  <c r="P1881" i="1"/>
  <c r="O1881" i="1"/>
  <c r="N1881" i="1"/>
  <c r="U1880" i="1"/>
  <c r="T1880" i="1"/>
  <c r="S1880" i="1"/>
  <c r="Q1880" i="1"/>
  <c r="P1880" i="1"/>
  <c r="O1880" i="1"/>
  <c r="N1880" i="1"/>
  <c r="U1879" i="1"/>
  <c r="T1879" i="1"/>
  <c r="S1879" i="1"/>
  <c r="Q1879" i="1"/>
  <c r="P1879" i="1"/>
  <c r="O1879" i="1"/>
  <c r="N1879" i="1"/>
  <c r="U1878" i="1"/>
  <c r="T1878" i="1"/>
  <c r="S1878" i="1"/>
  <c r="Q1878" i="1"/>
  <c r="P1878" i="1"/>
  <c r="O1878" i="1"/>
  <c r="N1878" i="1"/>
  <c r="U1877" i="1"/>
  <c r="T1877" i="1"/>
  <c r="S1877" i="1"/>
  <c r="Q1877" i="1"/>
  <c r="P1877" i="1"/>
  <c r="O1877" i="1"/>
  <c r="N1877" i="1"/>
  <c r="U1876" i="1"/>
  <c r="T1876" i="1"/>
  <c r="S1876" i="1"/>
  <c r="Q1876" i="1"/>
  <c r="P1876" i="1"/>
  <c r="O1876" i="1"/>
  <c r="N1876" i="1"/>
  <c r="U1875" i="1"/>
  <c r="T1875" i="1"/>
  <c r="S1875" i="1"/>
  <c r="Q1875" i="1"/>
  <c r="P1875" i="1"/>
  <c r="O1875" i="1"/>
  <c r="N1875" i="1"/>
  <c r="U1874" i="1"/>
  <c r="T1874" i="1"/>
  <c r="S1874" i="1"/>
  <c r="Q1874" i="1"/>
  <c r="P1874" i="1"/>
  <c r="O1874" i="1"/>
  <c r="N1874" i="1"/>
  <c r="U1873" i="1"/>
  <c r="T1873" i="1"/>
  <c r="S1873" i="1"/>
  <c r="Q1873" i="1"/>
  <c r="P1873" i="1"/>
  <c r="O1873" i="1"/>
  <c r="N1873" i="1"/>
  <c r="U1872" i="1"/>
  <c r="T1872" i="1"/>
  <c r="S1872" i="1"/>
  <c r="Q1872" i="1"/>
  <c r="P1872" i="1"/>
  <c r="O1872" i="1"/>
  <c r="N1872" i="1"/>
  <c r="U1871" i="1"/>
  <c r="T1871" i="1"/>
  <c r="S1871" i="1"/>
  <c r="Q1871" i="1"/>
  <c r="P1871" i="1"/>
  <c r="O1871" i="1"/>
  <c r="N1871" i="1"/>
  <c r="U1870" i="1"/>
  <c r="T1870" i="1"/>
  <c r="S1870" i="1"/>
  <c r="Q1870" i="1"/>
  <c r="P1870" i="1"/>
  <c r="O1870" i="1"/>
  <c r="N1870" i="1"/>
  <c r="U1869" i="1"/>
  <c r="T1869" i="1"/>
  <c r="S1869" i="1"/>
  <c r="Q1869" i="1"/>
  <c r="P1869" i="1"/>
  <c r="O1869" i="1"/>
  <c r="N1869" i="1"/>
  <c r="U1868" i="1"/>
  <c r="T1868" i="1"/>
  <c r="S1868" i="1"/>
  <c r="Q1868" i="1"/>
  <c r="P1868" i="1"/>
  <c r="O1868" i="1"/>
  <c r="N1868" i="1"/>
  <c r="U1867" i="1"/>
  <c r="T1867" i="1"/>
  <c r="S1867" i="1"/>
  <c r="Q1867" i="1"/>
  <c r="P1867" i="1"/>
  <c r="O1867" i="1"/>
  <c r="N1867" i="1"/>
  <c r="U1866" i="1"/>
  <c r="T1866" i="1"/>
  <c r="S1866" i="1"/>
  <c r="Q1866" i="1"/>
  <c r="P1866" i="1"/>
  <c r="O1866" i="1"/>
  <c r="N1866" i="1"/>
  <c r="U1865" i="1"/>
  <c r="T1865" i="1"/>
  <c r="S1865" i="1"/>
  <c r="Q1865" i="1"/>
  <c r="P1865" i="1"/>
  <c r="O1865" i="1"/>
  <c r="N1865" i="1"/>
  <c r="U1864" i="1"/>
  <c r="T1864" i="1"/>
  <c r="S1864" i="1"/>
  <c r="Q1864" i="1"/>
  <c r="P1864" i="1"/>
  <c r="O1864" i="1"/>
  <c r="N1864" i="1"/>
  <c r="U1863" i="1"/>
  <c r="T1863" i="1"/>
  <c r="S1863" i="1"/>
  <c r="Q1863" i="1"/>
  <c r="P1863" i="1"/>
  <c r="O1863" i="1"/>
  <c r="N1863" i="1"/>
  <c r="U1862" i="1"/>
  <c r="T1862" i="1"/>
  <c r="S1862" i="1"/>
  <c r="Q1862" i="1"/>
  <c r="P1862" i="1"/>
  <c r="O1862" i="1"/>
  <c r="N1862" i="1"/>
  <c r="U1861" i="1"/>
  <c r="T1861" i="1"/>
  <c r="S1861" i="1"/>
  <c r="Q1861" i="1"/>
  <c r="P1861" i="1"/>
  <c r="O1861" i="1"/>
  <c r="N1861" i="1"/>
  <c r="U1860" i="1"/>
  <c r="T1860" i="1"/>
  <c r="S1860" i="1"/>
  <c r="Q1860" i="1"/>
  <c r="P1860" i="1"/>
  <c r="O1860" i="1"/>
  <c r="N1860" i="1"/>
  <c r="U1859" i="1"/>
  <c r="T1859" i="1"/>
  <c r="S1859" i="1"/>
  <c r="Q1859" i="1"/>
  <c r="P1859" i="1"/>
  <c r="O1859" i="1"/>
  <c r="N1859" i="1"/>
  <c r="U1858" i="1"/>
  <c r="T1858" i="1"/>
  <c r="S1858" i="1"/>
  <c r="Q1858" i="1"/>
  <c r="P1858" i="1"/>
  <c r="O1858" i="1"/>
  <c r="N1858" i="1"/>
  <c r="U1857" i="1"/>
  <c r="T1857" i="1"/>
  <c r="S1857" i="1"/>
  <c r="Q1857" i="1"/>
  <c r="P1857" i="1"/>
  <c r="O1857" i="1"/>
  <c r="N1857" i="1"/>
  <c r="U1856" i="1"/>
  <c r="T1856" i="1"/>
  <c r="S1856" i="1"/>
  <c r="Q1856" i="1"/>
  <c r="P1856" i="1"/>
  <c r="O1856" i="1"/>
  <c r="N1856" i="1"/>
  <c r="U1855" i="1"/>
  <c r="T1855" i="1"/>
  <c r="S1855" i="1"/>
  <c r="Q1855" i="1"/>
  <c r="P1855" i="1"/>
  <c r="O1855" i="1"/>
  <c r="N1855" i="1"/>
  <c r="U1854" i="1"/>
  <c r="T1854" i="1"/>
  <c r="S1854" i="1"/>
  <c r="Q1854" i="1"/>
  <c r="P1854" i="1"/>
  <c r="O1854" i="1"/>
  <c r="N1854" i="1"/>
  <c r="U1853" i="1"/>
  <c r="T1853" i="1"/>
  <c r="S1853" i="1"/>
  <c r="Q1853" i="1"/>
  <c r="P1853" i="1"/>
  <c r="O1853" i="1"/>
  <c r="N1853" i="1"/>
  <c r="U1852" i="1"/>
  <c r="T1852" i="1"/>
  <c r="S1852" i="1"/>
  <c r="Q1852" i="1"/>
  <c r="P1852" i="1"/>
  <c r="O1852" i="1"/>
  <c r="N1852" i="1"/>
  <c r="U1851" i="1"/>
  <c r="T1851" i="1"/>
  <c r="S1851" i="1"/>
  <c r="Q1851" i="1"/>
  <c r="P1851" i="1"/>
  <c r="O1851" i="1"/>
  <c r="N1851" i="1"/>
  <c r="U1850" i="1"/>
  <c r="T1850" i="1"/>
  <c r="S1850" i="1"/>
  <c r="Q1850" i="1"/>
  <c r="P1850" i="1"/>
  <c r="O1850" i="1"/>
  <c r="N1850" i="1"/>
  <c r="U1849" i="1"/>
  <c r="T1849" i="1"/>
  <c r="S1849" i="1"/>
  <c r="Q1849" i="1"/>
  <c r="P1849" i="1"/>
  <c r="O1849" i="1"/>
  <c r="N1849" i="1"/>
  <c r="U1848" i="1"/>
  <c r="T1848" i="1"/>
  <c r="S1848" i="1"/>
  <c r="Q1848" i="1"/>
  <c r="P1848" i="1"/>
  <c r="O1848" i="1"/>
  <c r="N1848" i="1"/>
  <c r="U1847" i="1"/>
  <c r="T1847" i="1"/>
  <c r="S1847" i="1"/>
  <c r="Q1847" i="1"/>
  <c r="P1847" i="1"/>
  <c r="O1847" i="1"/>
  <c r="N1847" i="1"/>
  <c r="U1846" i="1"/>
  <c r="T1846" i="1"/>
  <c r="S1846" i="1"/>
  <c r="Q1846" i="1"/>
  <c r="P1846" i="1"/>
  <c r="O1846" i="1"/>
  <c r="N1846" i="1"/>
  <c r="U1845" i="1"/>
  <c r="T1845" i="1"/>
  <c r="S1845" i="1"/>
  <c r="Q1845" i="1"/>
  <c r="P1845" i="1"/>
  <c r="O1845" i="1"/>
  <c r="N1845" i="1"/>
  <c r="U1844" i="1"/>
  <c r="T1844" i="1"/>
  <c r="S1844" i="1"/>
  <c r="Q1844" i="1"/>
  <c r="P1844" i="1"/>
  <c r="O1844" i="1"/>
  <c r="N1844" i="1"/>
  <c r="U1843" i="1"/>
  <c r="T1843" i="1"/>
  <c r="S1843" i="1"/>
  <c r="Q1843" i="1"/>
  <c r="P1843" i="1"/>
  <c r="O1843" i="1"/>
  <c r="N1843" i="1"/>
  <c r="U1842" i="1"/>
  <c r="T1842" i="1"/>
  <c r="S1842" i="1"/>
  <c r="Q1842" i="1"/>
  <c r="P1842" i="1"/>
  <c r="O1842" i="1"/>
  <c r="N1842" i="1"/>
  <c r="U1841" i="1"/>
  <c r="T1841" i="1"/>
  <c r="S1841" i="1"/>
  <c r="Q1841" i="1"/>
  <c r="P1841" i="1"/>
  <c r="O1841" i="1"/>
  <c r="N1841" i="1"/>
  <c r="U1840" i="1"/>
  <c r="T1840" i="1"/>
  <c r="S1840" i="1"/>
  <c r="Q1840" i="1"/>
  <c r="P1840" i="1"/>
  <c r="O1840" i="1"/>
  <c r="N1840" i="1"/>
  <c r="U1839" i="1"/>
  <c r="T1839" i="1"/>
  <c r="S1839" i="1"/>
  <c r="Q1839" i="1"/>
  <c r="P1839" i="1"/>
  <c r="O1839" i="1"/>
  <c r="N1839" i="1"/>
  <c r="U1838" i="1"/>
  <c r="T1838" i="1"/>
  <c r="S1838" i="1"/>
  <c r="Q1838" i="1"/>
  <c r="P1838" i="1"/>
  <c r="O1838" i="1"/>
  <c r="N1838" i="1"/>
  <c r="U1837" i="1"/>
  <c r="T1837" i="1"/>
  <c r="S1837" i="1"/>
  <c r="Q1837" i="1"/>
  <c r="P1837" i="1"/>
  <c r="O1837" i="1"/>
  <c r="N1837" i="1"/>
  <c r="U1836" i="1"/>
  <c r="T1836" i="1"/>
  <c r="S1836" i="1"/>
  <c r="Q1836" i="1"/>
  <c r="P1836" i="1"/>
  <c r="O1836" i="1"/>
  <c r="N1836" i="1"/>
  <c r="U1835" i="1"/>
  <c r="T1835" i="1"/>
  <c r="S1835" i="1"/>
  <c r="Q1835" i="1"/>
  <c r="P1835" i="1"/>
  <c r="O1835" i="1"/>
  <c r="N1835" i="1"/>
  <c r="U1834" i="1"/>
  <c r="T1834" i="1"/>
  <c r="S1834" i="1"/>
  <c r="Q1834" i="1"/>
  <c r="P1834" i="1"/>
  <c r="O1834" i="1"/>
  <c r="N1834" i="1"/>
  <c r="U1833" i="1"/>
  <c r="T1833" i="1"/>
  <c r="S1833" i="1"/>
  <c r="Q1833" i="1"/>
  <c r="P1833" i="1"/>
  <c r="O1833" i="1"/>
  <c r="N1833" i="1"/>
  <c r="U1832" i="1"/>
  <c r="T1832" i="1"/>
  <c r="S1832" i="1"/>
  <c r="Q1832" i="1"/>
  <c r="P1832" i="1"/>
  <c r="O1832" i="1"/>
  <c r="N1832" i="1"/>
  <c r="U1831" i="1"/>
  <c r="T1831" i="1"/>
  <c r="S1831" i="1"/>
  <c r="Q1831" i="1"/>
  <c r="P1831" i="1"/>
  <c r="O1831" i="1"/>
  <c r="N1831" i="1"/>
  <c r="U1830" i="1"/>
  <c r="T1830" i="1"/>
  <c r="S1830" i="1"/>
  <c r="Q1830" i="1"/>
  <c r="P1830" i="1"/>
  <c r="O1830" i="1"/>
  <c r="N1830" i="1"/>
  <c r="U1829" i="1"/>
  <c r="T1829" i="1"/>
  <c r="S1829" i="1"/>
  <c r="Q1829" i="1"/>
  <c r="P1829" i="1"/>
  <c r="O1829" i="1"/>
  <c r="N1829" i="1"/>
  <c r="U1828" i="1"/>
  <c r="T1828" i="1"/>
  <c r="S1828" i="1"/>
  <c r="Q1828" i="1"/>
  <c r="P1828" i="1"/>
  <c r="O1828" i="1"/>
  <c r="N1828" i="1"/>
  <c r="U1827" i="1"/>
  <c r="T1827" i="1"/>
  <c r="S1827" i="1"/>
  <c r="Q1827" i="1"/>
  <c r="P1827" i="1"/>
  <c r="O1827" i="1"/>
  <c r="N1827" i="1"/>
  <c r="U1826" i="1"/>
  <c r="T1826" i="1"/>
  <c r="S1826" i="1"/>
  <c r="Q1826" i="1"/>
  <c r="P1826" i="1"/>
  <c r="O1826" i="1"/>
  <c r="N1826" i="1"/>
  <c r="U1825" i="1"/>
  <c r="T1825" i="1"/>
  <c r="S1825" i="1"/>
  <c r="Q1825" i="1"/>
  <c r="P1825" i="1"/>
  <c r="O1825" i="1"/>
  <c r="N1825" i="1"/>
  <c r="U1824" i="1"/>
  <c r="T1824" i="1"/>
  <c r="S1824" i="1"/>
  <c r="Q1824" i="1"/>
  <c r="P1824" i="1"/>
  <c r="O1824" i="1"/>
  <c r="N1824" i="1"/>
  <c r="U1823" i="1"/>
  <c r="T1823" i="1"/>
  <c r="S1823" i="1"/>
  <c r="Q1823" i="1"/>
  <c r="P1823" i="1"/>
  <c r="O1823" i="1"/>
  <c r="N1823" i="1"/>
  <c r="U1822" i="1"/>
  <c r="T1822" i="1"/>
  <c r="S1822" i="1"/>
  <c r="Q1822" i="1"/>
  <c r="P1822" i="1"/>
  <c r="O1822" i="1"/>
  <c r="N1822" i="1"/>
  <c r="U1821" i="1"/>
  <c r="T1821" i="1"/>
  <c r="S1821" i="1"/>
  <c r="Q1821" i="1"/>
  <c r="P1821" i="1"/>
  <c r="O1821" i="1"/>
  <c r="N1821" i="1"/>
  <c r="U1820" i="1"/>
  <c r="T1820" i="1"/>
  <c r="S1820" i="1"/>
  <c r="Q1820" i="1"/>
  <c r="P1820" i="1"/>
  <c r="O1820" i="1"/>
  <c r="N1820" i="1"/>
  <c r="U1819" i="1"/>
  <c r="T1819" i="1"/>
  <c r="S1819" i="1"/>
  <c r="Q1819" i="1"/>
  <c r="P1819" i="1"/>
  <c r="O1819" i="1"/>
  <c r="N1819" i="1"/>
  <c r="U1818" i="1"/>
  <c r="T1818" i="1"/>
  <c r="S1818" i="1"/>
  <c r="Q1818" i="1"/>
  <c r="P1818" i="1"/>
  <c r="O1818" i="1"/>
  <c r="N1818" i="1"/>
  <c r="U1817" i="1"/>
  <c r="T1817" i="1"/>
  <c r="S1817" i="1"/>
  <c r="Q1817" i="1"/>
  <c r="P1817" i="1"/>
  <c r="O1817" i="1"/>
  <c r="N1817" i="1"/>
  <c r="U1816" i="1"/>
  <c r="T1816" i="1"/>
  <c r="S1816" i="1"/>
  <c r="Q1816" i="1"/>
  <c r="P1816" i="1"/>
  <c r="O1816" i="1"/>
  <c r="N1816" i="1"/>
  <c r="U1815" i="1"/>
  <c r="T1815" i="1"/>
  <c r="S1815" i="1"/>
  <c r="Q1815" i="1"/>
  <c r="P1815" i="1"/>
  <c r="O1815" i="1"/>
  <c r="N1815" i="1"/>
  <c r="U1814" i="1"/>
  <c r="T1814" i="1"/>
  <c r="S1814" i="1"/>
  <c r="Q1814" i="1"/>
  <c r="P1814" i="1"/>
  <c r="O1814" i="1"/>
  <c r="N1814" i="1"/>
  <c r="U1813" i="1"/>
  <c r="T1813" i="1"/>
  <c r="S1813" i="1"/>
  <c r="Q1813" i="1"/>
  <c r="P1813" i="1"/>
  <c r="O1813" i="1"/>
  <c r="N1813" i="1"/>
  <c r="U1812" i="1"/>
  <c r="T1812" i="1"/>
  <c r="S1812" i="1"/>
  <c r="Q1812" i="1"/>
  <c r="P1812" i="1"/>
  <c r="O1812" i="1"/>
  <c r="N1812" i="1"/>
  <c r="U1811" i="1"/>
  <c r="T1811" i="1"/>
  <c r="S1811" i="1"/>
  <c r="Q1811" i="1"/>
  <c r="P1811" i="1"/>
  <c r="O1811" i="1"/>
  <c r="N1811" i="1"/>
  <c r="U1810" i="1"/>
  <c r="T1810" i="1"/>
  <c r="S1810" i="1"/>
  <c r="Q1810" i="1"/>
  <c r="P1810" i="1"/>
  <c r="O1810" i="1"/>
  <c r="N1810" i="1"/>
  <c r="U1809" i="1"/>
  <c r="T1809" i="1"/>
  <c r="S1809" i="1"/>
  <c r="Q1809" i="1"/>
  <c r="P1809" i="1"/>
  <c r="O1809" i="1"/>
  <c r="N1809" i="1"/>
  <c r="U1808" i="1"/>
  <c r="T1808" i="1"/>
  <c r="S1808" i="1"/>
  <c r="Q1808" i="1"/>
  <c r="P1808" i="1"/>
  <c r="O1808" i="1"/>
  <c r="N1808" i="1"/>
  <c r="U1807" i="1"/>
  <c r="T1807" i="1"/>
  <c r="S1807" i="1"/>
  <c r="Q1807" i="1"/>
  <c r="P1807" i="1"/>
  <c r="O1807" i="1"/>
  <c r="N1807" i="1"/>
  <c r="U1806" i="1"/>
  <c r="T1806" i="1"/>
  <c r="S1806" i="1"/>
  <c r="Q1806" i="1"/>
  <c r="P1806" i="1"/>
  <c r="O1806" i="1"/>
  <c r="N1806" i="1"/>
  <c r="U1805" i="1"/>
  <c r="T1805" i="1"/>
  <c r="S1805" i="1"/>
  <c r="Q1805" i="1"/>
  <c r="P1805" i="1"/>
  <c r="O1805" i="1"/>
  <c r="N1805" i="1"/>
  <c r="U1804" i="1"/>
  <c r="T1804" i="1"/>
  <c r="S1804" i="1"/>
  <c r="Q1804" i="1"/>
  <c r="P1804" i="1"/>
  <c r="O1804" i="1"/>
  <c r="N1804" i="1"/>
  <c r="U1803" i="1"/>
  <c r="T1803" i="1"/>
  <c r="S1803" i="1"/>
  <c r="Q1803" i="1"/>
  <c r="P1803" i="1"/>
  <c r="O1803" i="1"/>
  <c r="N1803" i="1"/>
  <c r="U1802" i="1"/>
  <c r="T1802" i="1"/>
  <c r="S1802" i="1"/>
  <c r="Q1802" i="1"/>
  <c r="P1802" i="1"/>
  <c r="O1802" i="1"/>
  <c r="N1802" i="1"/>
  <c r="U1801" i="1"/>
  <c r="T1801" i="1"/>
  <c r="S1801" i="1"/>
  <c r="Q1801" i="1"/>
  <c r="P1801" i="1"/>
  <c r="O1801" i="1"/>
  <c r="N1801" i="1"/>
  <c r="U1800" i="1"/>
  <c r="T1800" i="1"/>
  <c r="S1800" i="1"/>
  <c r="Q1800" i="1"/>
  <c r="P1800" i="1"/>
  <c r="O1800" i="1"/>
  <c r="N1800" i="1"/>
  <c r="U1799" i="1"/>
  <c r="T1799" i="1"/>
  <c r="S1799" i="1"/>
  <c r="Q1799" i="1"/>
  <c r="P1799" i="1"/>
  <c r="O1799" i="1"/>
  <c r="N1799" i="1"/>
  <c r="U1798" i="1"/>
  <c r="T1798" i="1"/>
  <c r="S1798" i="1"/>
  <c r="Q1798" i="1"/>
  <c r="P1798" i="1"/>
  <c r="O1798" i="1"/>
  <c r="N1798" i="1"/>
  <c r="U1797" i="1"/>
  <c r="T1797" i="1"/>
  <c r="S1797" i="1"/>
  <c r="Q1797" i="1"/>
  <c r="P1797" i="1"/>
  <c r="O1797" i="1"/>
  <c r="N1797" i="1"/>
  <c r="U1796" i="1"/>
  <c r="T1796" i="1"/>
  <c r="S1796" i="1"/>
  <c r="Q1796" i="1"/>
  <c r="P1796" i="1"/>
  <c r="O1796" i="1"/>
  <c r="N1796" i="1"/>
  <c r="U1795" i="1"/>
  <c r="T1795" i="1"/>
  <c r="S1795" i="1"/>
  <c r="Q1795" i="1"/>
  <c r="P1795" i="1"/>
  <c r="O1795" i="1"/>
  <c r="N1795" i="1"/>
  <c r="U1794" i="1"/>
  <c r="T1794" i="1"/>
  <c r="S1794" i="1"/>
  <c r="Q1794" i="1"/>
  <c r="P1794" i="1"/>
  <c r="O1794" i="1"/>
  <c r="N1794" i="1"/>
  <c r="U1793" i="1"/>
  <c r="T1793" i="1"/>
  <c r="S1793" i="1"/>
  <c r="Q1793" i="1"/>
  <c r="P1793" i="1"/>
  <c r="O1793" i="1"/>
  <c r="N1793" i="1"/>
  <c r="U1792" i="1"/>
  <c r="T1792" i="1"/>
  <c r="S1792" i="1"/>
  <c r="Q1792" i="1"/>
  <c r="P1792" i="1"/>
  <c r="O1792" i="1"/>
  <c r="N1792" i="1"/>
  <c r="U1791" i="1"/>
  <c r="T1791" i="1"/>
  <c r="S1791" i="1"/>
  <c r="Q1791" i="1"/>
  <c r="P1791" i="1"/>
  <c r="O1791" i="1"/>
  <c r="N1791" i="1"/>
  <c r="U1790" i="1"/>
  <c r="T1790" i="1"/>
  <c r="S1790" i="1"/>
  <c r="Q1790" i="1"/>
  <c r="P1790" i="1"/>
  <c r="O1790" i="1"/>
  <c r="N1790" i="1"/>
  <c r="U1789" i="1"/>
  <c r="T1789" i="1"/>
  <c r="S1789" i="1"/>
  <c r="Q1789" i="1"/>
  <c r="P1789" i="1"/>
  <c r="O1789" i="1"/>
  <c r="N1789" i="1"/>
  <c r="U1788" i="1"/>
  <c r="T1788" i="1"/>
  <c r="S1788" i="1"/>
  <c r="Q1788" i="1"/>
  <c r="P1788" i="1"/>
  <c r="O1788" i="1"/>
  <c r="N1788" i="1"/>
  <c r="U1787" i="1"/>
  <c r="T1787" i="1"/>
  <c r="S1787" i="1"/>
  <c r="Q1787" i="1"/>
  <c r="P1787" i="1"/>
  <c r="O1787" i="1"/>
  <c r="N1787" i="1"/>
  <c r="U1786" i="1"/>
  <c r="T1786" i="1"/>
  <c r="S1786" i="1"/>
  <c r="Q1786" i="1"/>
  <c r="P1786" i="1"/>
  <c r="O1786" i="1"/>
  <c r="N1786" i="1"/>
  <c r="U1785" i="1"/>
  <c r="T1785" i="1"/>
  <c r="S1785" i="1"/>
  <c r="Q1785" i="1"/>
  <c r="P1785" i="1"/>
  <c r="O1785" i="1"/>
  <c r="N1785" i="1"/>
  <c r="U1784" i="1"/>
  <c r="T1784" i="1"/>
  <c r="S1784" i="1"/>
  <c r="Q1784" i="1"/>
  <c r="P1784" i="1"/>
  <c r="O1784" i="1"/>
  <c r="N1784" i="1"/>
  <c r="U1783" i="1"/>
  <c r="T1783" i="1"/>
  <c r="S1783" i="1"/>
  <c r="Q1783" i="1"/>
  <c r="P1783" i="1"/>
  <c r="O1783" i="1"/>
  <c r="N1783" i="1"/>
  <c r="U1782" i="1"/>
  <c r="T1782" i="1"/>
  <c r="S1782" i="1"/>
  <c r="Q1782" i="1"/>
  <c r="P1782" i="1"/>
  <c r="O1782" i="1"/>
  <c r="N1782" i="1"/>
  <c r="U1781" i="1"/>
  <c r="T1781" i="1"/>
  <c r="S1781" i="1"/>
  <c r="Q1781" i="1"/>
  <c r="P1781" i="1"/>
  <c r="O1781" i="1"/>
  <c r="N1781" i="1"/>
  <c r="U1780" i="1"/>
  <c r="T1780" i="1"/>
  <c r="S1780" i="1"/>
  <c r="Q1780" i="1"/>
  <c r="P1780" i="1"/>
  <c r="O1780" i="1"/>
  <c r="N1780" i="1"/>
  <c r="U1779" i="1"/>
  <c r="T1779" i="1"/>
  <c r="S1779" i="1"/>
  <c r="Q1779" i="1"/>
  <c r="P1779" i="1"/>
  <c r="O1779" i="1"/>
  <c r="N1779" i="1"/>
  <c r="U1778" i="1"/>
  <c r="T1778" i="1"/>
  <c r="S1778" i="1"/>
  <c r="Q1778" i="1"/>
  <c r="P1778" i="1"/>
  <c r="O1778" i="1"/>
  <c r="N1778" i="1"/>
  <c r="U1777" i="1"/>
  <c r="T1777" i="1"/>
  <c r="S1777" i="1"/>
  <c r="Q1777" i="1"/>
  <c r="P1777" i="1"/>
  <c r="O1777" i="1"/>
  <c r="N1777" i="1"/>
  <c r="U1776" i="1"/>
  <c r="T1776" i="1"/>
  <c r="S1776" i="1"/>
  <c r="Q1776" i="1"/>
  <c r="P1776" i="1"/>
  <c r="O1776" i="1"/>
  <c r="N1776" i="1"/>
  <c r="U1775" i="1"/>
  <c r="T1775" i="1"/>
  <c r="S1775" i="1"/>
  <c r="Q1775" i="1"/>
  <c r="P1775" i="1"/>
  <c r="O1775" i="1"/>
  <c r="N1775" i="1"/>
  <c r="U1774" i="1"/>
  <c r="T1774" i="1"/>
  <c r="S1774" i="1"/>
  <c r="Q1774" i="1"/>
  <c r="P1774" i="1"/>
  <c r="O1774" i="1"/>
  <c r="N1774" i="1"/>
  <c r="U1773" i="1"/>
  <c r="T1773" i="1"/>
  <c r="S1773" i="1"/>
  <c r="Q1773" i="1"/>
  <c r="P1773" i="1"/>
  <c r="O1773" i="1"/>
  <c r="N1773" i="1"/>
  <c r="U1772" i="1"/>
  <c r="T1772" i="1"/>
  <c r="S1772" i="1"/>
  <c r="Q1772" i="1"/>
  <c r="P1772" i="1"/>
  <c r="O1772" i="1"/>
  <c r="N1772" i="1"/>
  <c r="U1771" i="1"/>
  <c r="T1771" i="1"/>
  <c r="S1771" i="1"/>
  <c r="Q1771" i="1"/>
  <c r="P1771" i="1"/>
  <c r="O1771" i="1"/>
  <c r="N1771" i="1"/>
  <c r="U1770" i="1"/>
  <c r="T1770" i="1"/>
  <c r="S1770" i="1"/>
  <c r="Q1770" i="1"/>
  <c r="P1770" i="1"/>
  <c r="O1770" i="1"/>
  <c r="N1770" i="1"/>
  <c r="U1769" i="1"/>
  <c r="T1769" i="1"/>
  <c r="S1769" i="1"/>
  <c r="Q1769" i="1"/>
  <c r="P1769" i="1"/>
  <c r="O1769" i="1"/>
  <c r="N1769" i="1"/>
  <c r="U1768" i="1"/>
  <c r="T1768" i="1"/>
  <c r="S1768" i="1"/>
  <c r="Q1768" i="1"/>
  <c r="P1768" i="1"/>
  <c r="O1768" i="1"/>
  <c r="N1768" i="1"/>
  <c r="U1767" i="1"/>
  <c r="T1767" i="1"/>
  <c r="S1767" i="1"/>
  <c r="Q1767" i="1"/>
  <c r="P1767" i="1"/>
  <c r="O1767" i="1"/>
  <c r="N1767" i="1"/>
  <c r="U1766" i="1"/>
  <c r="T1766" i="1"/>
  <c r="S1766" i="1"/>
  <c r="Q1766" i="1"/>
  <c r="P1766" i="1"/>
  <c r="O1766" i="1"/>
  <c r="N1766" i="1"/>
  <c r="U1765" i="1"/>
  <c r="T1765" i="1"/>
  <c r="S1765" i="1"/>
  <c r="Q1765" i="1"/>
  <c r="P1765" i="1"/>
  <c r="O1765" i="1"/>
  <c r="N1765" i="1"/>
  <c r="U1764" i="1"/>
  <c r="T1764" i="1"/>
  <c r="S1764" i="1"/>
  <c r="Q1764" i="1"/>
  <c r="P1764" i="1"/>
  <c r="O1764" i="1"/>
  <c r="N1764" i="1"/>
  <c r="U1763" i="1"/>
  <c r="T1763" i="1"/>
  <c r="S1763" i="1"/>
  <c r="Q1763" i="1"/>
  <c r="P1763" i="1"/>
  <c r="O1763" i="1"/>
  <c r="N1763" i="1"/>
  <c r="U1762" i="1"/>
  <c r="T1762" i="1"/>
  <c r="S1762" i="1"/>
  <c r="Q1762" i="1"/>
  <c r="P1762" i="1"/>
  <c r="O1762" i="1"/>
  <c r="N1762" i="1"/>
  <c r="U1761" i="1"/>
  <c r="T1761" i="1"/>
  <c r="S1761" i="1"/>
  <c r="Q1761" i="1"/>
  <c r="P1761" i="1"/>
  <c r="O1761" i="1"/>
  <c r="N1761" i="1"/>
  <c r="U1760" i="1"/>
  <c r="T1760" i="1"/>
  <c r="S1760" i="1"/>
  <c r="Q1760" i="1"/>
  <c r="P1760" i="1"/>
  <c r="O1760" i="1"/>
  <c r="N1760" i="1"/>
  <c r="U1759" i="1"/>
  <c r="T1759" i="1"/>
  <c r="S1759" i="1"/>
  <c r="Q1759" i="1"/>
  <c r="P1759" i="1"/>
  <c r="O1759" i="1"/>
  <c r="N1759" i="1"/>
  <c r="U1758" i="1"/>
  <c r="T1758" i="1"/>
  <c r="S1758" i="1"/>
  <c r="Q1758" i="1"/>
  <c r="P1758" i="1"/>
  <c r="O1758" i="1"/>
  <c r="N1758" i="1"/>
  <c r="U1757" i="1"/>
  <c r="T1757" i="1"/>
  <c r="S1757" i="1"/>
  <c r="Q1757" i="1"/>
  <c r="P1757" i="1"/>
  <c r="O1757" i="1"/>
  <c r="N1757" i="1"/>
  <c r="U1756" i="1"/>
  <c r="T1756" i="1"/>
  <c r="S1756" i="1"/>
  <c r="Q1756" i="1"/>
  <c r="P1756" i="1"/>
  <c r="O1756" i="1"/>
  <c r="N1756" i="1"/>
  <c r="U1755" i="1"/>
  <c r="T1755" i="1"/>
  <c r="S1755" i="1"/>
  <c r="Q1755" i="1"/>
  <c r="P1755" i="1"/>
  <c r="O1755" i="1"/>
  <c r="N1755" i="1"/>
  <c r="U1754" i="1"/>
  <c r="T1754" i="1"/>
  <c r="S1754" i="1"/>
  <c r="Q1754" i="1"/>
  <c r="P1754" i="1"/>
  <c r="O1754" i="1"/>
  <c r="N1754" i="1"/>
  <c r="U1753" i="1"/>
  <c r="T1753" i="1"/>
  <c r="S1753" i="1"/>
  <c r="Q1753" i="1"/>
  <c r="P1753" i="1"/>
  <c r="O1753" i="1"/>
  <c r="N1753" i="1"/>
  <c r="U1752" i="1"/>
  <c r="T1752" i="1"/>
  <c r="S1752" i="1"/>
  <c r="Q1752" i="1"/>
  <c r="P1752" i="1"/>
  <c r="O1752" i="1"/>
  <c r="N1752" i="1"/>
  <c r="U1751" i="1"/>
  <c r="T1751" i="1"/>
  <c r="S1751" i="1"/>
  <c r="Q1751" i="1"/>
  <c r="P1751" i="1"/>
  <c r="O1751" i="1"/>
  <c r="N1751" i="1"/>
  <c r="U1750" i="1"/>
  <c r="T1750" i="1"/>
  <c r="S1750" i="1"/>
  <c r="Q1750" i="1"/>
  <c r="P1750" i="1"/>
  <c r="O1750" i="1"/>
  <c r="N1750" i="1"/>
  <c r="U1749" i="1"/>
  <c r="T1749" i="1"/>
  <c r="S1749" i="1"/>
  <c r="Q1749" i="1"/>
  <c r="P1749" i="1"/>
  <c r="O1749" i="1"/>
  <c r="N1749" i="1"/>
  <c r="U1748" i="1"/>
  <c r="T1748" i="1"/>
  <c r="S1748" i="1"/>
  <c r="Q1748" i="1"/>
  <c r="P1748" i="1"/>
  <c r="O1748" i="1"/>
  <c r="N1748" i="1"/>
  <c r="U1747" i="1"/>
  <c r="T1747" i="1"/>
  <c r="S1747" i="1"/>
  <c r="Q1747" i="1"/>
  <c r="P1747" i="1"/>
  <c r="O1747" i="1"/>
  <c r="N1747" i="1"/>
  <c r="U1746" i="1"/>
  <c r="T1746" i="1"/>
  <c r="S1746" i="1"/>
  <c r="Q1746" i="1"/>
  <c r="P1746" i="1"/>
  <c r="O1746" i="1"/>
  <c r="N1746" i="1"/>
  <c r="U1745" i="1"/>
  <c r="T1745" i="1"/>
  <c r="S1745" i="1"/>
  <c r="Q1745" i="1"/>
  <c r="P1745" i="1"/>
  <c r="O1745" i="1"/>
  <c r="N1745" i="1"/>
  <c r="U1744" i="1"/>
  <c r="T1744" i="1"/>
  <c r="S1744" i="1"/>
  <c r="Q1744" i="1"/>
  <c r="P1744" i="1"/>
  <c r="O1744" i="1"/>
  <c r="N1744" i="1"/>
  <c r="U1743" i="1"/>
  <c r="T1743" i="1"/>
  <c r="S1743" i="1"/>
  <c r="Q1743" i="1"/>
  <c r="P1743" i="1"/>
  <c r="O1743" i="1"/>
  <c r="N1743" i="1"/>
  <c r="U1742" i="1"/>
  <c r="T1742" i="1"/>
  <c r="S1742" i="1"/>
  <c r="Q1742" i="1"/>
  <c r="P1742" i="1"/>
  <c r="O1742" i="1"/>
  <c r="N1742" i="1"/>
  <c r="U1741" i="1"/>
  <c r="T1741" i="1"/>
  <c r="S1741" i="1"/>
  <c r="Q1741" i="1"/>
  <c r="P1741" i="1"/>
  <c r="O1741" i="1"/>
  <c r="N1741" i="1"/>
  <c r="U1740" i="1"/>
  <c r="T1740" i="1"/>
  <c r="S1740" i="1"/>
  <c r="Q1740" i="1"/>
  <c r="P1740" i="1"/>
  <c r="O1740" i="1"/>
  <c r="N1740" i="1"/>
  <c r="U1739" i="1"/>
  <c r="T1739" i="1"/>
  <c r="S1739" i="1"/>
  <c r="Q1739" i="1"/>
  <c r="P1739" i="1"/>
  <c r="O1739" i="1"/>
  <c r="N1739" i="1"/>
  <c r="U1738" i="1"/>
  <c r="T1738" i="1"/>
  <c r="S1738" i="1"/>
  <c r="Q1738" i="1"/>
  <c r="P1738" i="1"/>
  <c r="O1738" i="1"/>
  <c r="N1738" i="1"/>
  <c r="U1737" i="1"/>
  <c r="T1737" i="1"/>
  <c r="S1737" i="1"/>
  <c r="Q1737" i="1"/>
  <c r="P1737" i="1"/>
  <c r="O1737" i="1"/>
  <c r="N1737" i="1"/>
  <c r="U1736" i="1"/>
  <c r="T1736" i="1"/>
  <c r="S1736" i="1"/>
  <c r="Q1736" i="1"/>
  <c r="P1736" i="1"/>
  <c r="O1736" i="1"/>
  <c r="N1736" i="1"/>
  <c r="U1735" i="1"/>
  <c r="T1735" i="1"/>
  <c r="S1735" i="1"/>
  <c r="Q1735" i="1"/>
  <c r="P1735" i="1"/>
  <c r="O1735" i="1"/>
  <c r="N1735" i="1"/>
  <c r="U1734" i="1"/>
  <c r="T1734" i="1"/>
  <c r="S1734" i="1"/>
  <c r="Q1734" i="1"/>
  <c r="P1734" i="1"/>
  <c r="O1734" i="1"/>
  <c r="N1734" i="1"/>
  <c r="U1733" i="1"/>
  <c r="T1733" i="1"/>
  <c r="S1733" i="1"/>
  <c r="Q1733" i="1"/>
  <c r="P1733" i="1"/>
  <c r="O1733" i="1"/>
  <c r="N1733" i="1"/>
  <c r="U1732" i="1"/>
  <c r="T1732" i="1"/>
  <c r="S1732" i="1"/>
  <c r="Q1732" i="1"/>
  <c r="P1732" i="1"/>
  <c r="O1732" i="1"/>
  <c r="N1732" i="1"/>
  <c r="U1731" i="1"/>
  <c r="T1731" i="1"/>
  <c r="S1731" i="1"/>
  <c r="Q1731" i="1"/>
  <c r="P1731" i="1"/>
  <c r="O1731" i="1"/>
  <c r="N1731" i="1"/>
  <c r="U1730" i="1"/>
  <c r="T1730" i="1"/>
  <c r="S1730" i="1"/>
  <c r="Q1730" i="1"/>
  <c r="P1730" i="1"/>
  <c r="O1730" i="1"/>
  <c r="N1730" i="1"/>
  <c r="U1729" i="1"/>
  <c r="T1729" i="1"/>
  <c r="S1729" i="1"/>
  <c r="Q1729" i="1"/>
  <c r="P1729" i="1"/>
  <c r="O1729" i="1"/>
  <c r="N1729" i="1"/>
  <c r="U1728" i="1"/>
  <c r="T1728" i="1"/>
  <c r="S1728" i="1"/>
  <c r="Q1728" i="1"/>
  <c r="P1728" i="1"/>
  <c r="O1728" i="1"/>
  <c r="N1728" i="1"/>
  <c r="U1727" i="1"/>
  <c r="T1727" i="1"/>
  <c r="S1727" i="1"/>
  <c r="Q1727" i="1"/>
  <c r="P1727" i="1"/>
  <c r="O1727" i="1"/>
  <c r="N1727" i="1"/>
  <c r="U1726" i="1"/>
  <c r="T1726" i="1"/>
  <c r="S1726" i="1"/>
  <c r="Q1726" i="1"/>
  <c r="P1726" i="1"/>
  <c r="O1726" i="1"/>
  <c r="N1726" i="1"/>
  <c r="U1725" i="1"/>
  <c r="T1725" i="1"/>
  <c r="S1725" i="1"/>
  <c r="Q1725" i="1"/>
  <c r="P1725" i="1"/>
  <c r="O1725" i="1"/>
  <c r="N1725" i="1"/>
  <c r="U1724" i="1"/>
  <c r="T1724" i="1"/>
  <c r="S1724" i="1"/>
  <c r="Q1724" i="1"/>
  <c r="P1724" i="1"/>
  <c r="O1724" i="1"/>
  <c r="N1724" i="1"/>
  <c r="U1723" i="1"/>
  <c r="T1723" i="1"/>
  <c r="S1723" i="1"/>
  <c r="Q1723" i="1"/>
  <c r="P1723" i="1"/>
  <c r="O1723" i="1"/>
  <c r="N1723" i="1"/>
  <c r="U1722" i="1"/>
  <c r="T1722" i="1"/>
  <c r="S1722" i="1"/>
  <c r="Q1722" i="1"/>
  <c r="P1722" i="1"/>
  <c r="O1722" i="1"/>
  <c r="N1722" i="1"/>
  <c r="U1721" i="1"/>
  <c r="T1721" i="1"/>
  <c r="S1721" i="1"/>
  <c r="Q1721" i="1"/>
  <c r="P1721" i="1"/>
  <c r="O1721" i="1"/>
  <c r="N1721" i="1"/>
  <c r="U1720" i="1"/>
  <c r="T1720" i="1"/>
  <c r="S1720" i="1"/>
  <c r="Q1720" i="1"/>
  <c r="P1720" i="1"/>
  <c r="O1720" i="1"/>
  <c r="N1720" i="1"/>
  <c r="U1719" i="1"/>
  <c r="T1719" i="1"/>
  <c r="S1719" i="1"/>
  <c r="Q1719" i="1"/>
  <c r="P1719" i="1"/>
  <c r="O1719" i="1"/>
  <c r="N1719" i="1"/>
  <c r="U1718" i="1"/>
  <c r="T1718" i="1"/>
  <c r="S1718" i="1"/>
  <c r="Q1718" i="1"/>
  <c r="P1718" i="1"/>
  <c r="O1718" i="1"/>
  <c r="N1718" i="1"/>
  <c r="U1717" i="1"/>
  <c r="T1717" i="1"/>
  <c r="S1717" i="1"/>
  <c r="Q1717" i="1"/>
  <c r="P1717" i="1"/>
  <c r="O1717" i="1"/>
  <c r="N1717" i="1"/>
  <c r="U1716" i="1"/>
  <c r="T1716" i="1"/>
  <c r="S1716" i="1"/>
  <c r="Q1716" i="1"/>
  <c r="P1716" i="1"/>
  <c r="O1716" i="1"/>
  <c r="N1716" i="1"/>
  <c r="U1715" i="1"/>
  <c r="T1715" i="1"/>
  <c r="S1715" i="1"/>
  <c r="Q1715" i="1"/>
  <c r="P1715" i="1"/>
  <c r="O1715" i="1"/>
  <c r="N1715" i="1"/>
  <c r="U1714" i="1"/>
  <c r="T1714" i="1"/>
  <c r="S1714" i="1"/>
  <c r="Q1714" i="1"/>
  <c r="P1714" i="1"/>
  <c r="O1714" i="1"/>
  <c r="N1714" i="1"/>
  <c r="U1713" i="1"/>
  <c r="T1713" i="1"/>
  <c r="S1713" i="1"/>
  <c r="Q1713" i="1"/>
  <c r="P1713" i="1"/>
  <c r="O1713" i="1"/>
  <c r="N1713" i="1"/>
  <c r="U1712" i="1"/>
  <c r="T1712" i="1"/>
  <c r="S1712" i="1"/>
  <c r="Q1712" i="1"/>
  <c r="P1712" i="1"/>
  <c r="O1712" i="1"/>
  <c r="N1712" i="1"/>
  <c r="U1711" i="1"/>
  <c r="T1711" i="1"/>
  <c r="S1711" i="1"/>
  <c r="Q1711" i="1"/>
  <c r="P1711" i="1"/>
  <c r="O1711" i="1"/>
  <c r="N1711" i="1"/>
  <c r="U1710" i="1"/>
  <c r="T1710" i="1"/>
  <c r="S1710" i="1"/>
  <c r="Q1710" i="1"/>
  <c r="P1710" i="1"/>
  <c r="O1710" i="1"/>
  <c r="N1710" i="1"/>
  <c r="U1709" i="1"/>
  <c r="T1709" i="1"/>
  <c r="S1709" i="1"/>
  <c r="Q1709" i="1"/>
  <c r="P1709" i="1"/>
  <c r="O1709" i="1"/>
  <c r="N1709" i="1"/>
  <c r="U1708" i="1"/>
  <c r="T1708" i="1"/>
  <c r="S1708" i="1"/>
  <c r="Q1708" i="1"/>
  <c r="P1708" i="1"/>
  <c r="O1708" i="1"/>
  <c r="N1708" i="1"/>
  <c r="U1707" i="1"/>
  <c r="T1707" i="1"/>
  <c r="S1707" i="1"/>
  <c r="Q1707" i="1"/>
  <c r="P1707" i="1"/>
  <c r="O1707" i="1"/>
  <c r="N1707" i="1"/>
  <c r="U1706" i="1"/>
  <c r="T1706" i="1"/>
  <c r="S1706" i="1"/>
  <c r="Q1706" i="1"/>
  <c r="P1706" i="1"/>
  <c r="O1706" i="1"/>
  <c r="N1706" i="1"/>
  <c r="U1705" i="1"/>
  <c r="T1705" i="1"/>
  <c r="S1705" i="1"/>
  <c r="Q1705" i="1"/>
  <c r="P1705" i="1"/>
  <c r="O1705" i="1"/>
  <c r="N1705" i="1"/>
  <c r="U1704" i="1"/>
  <c r="T1704" i="1"/>
  <c r="S1704" i="1"/>
  <c r="Q1704" i="1"/>
  <c r="P1704" i="1"/>
  <c r="O1704" i="1"/>
  <c r="N1704" i="1"/>
  <c r="U1703" i="1"/>
  <c r="T1703" i="1"/>
  <c r="S1703" i="1"/>
  <c r="Q1703" i="1"/>
  <c r="P1703" i="1"/>
  <c r="O1703" i="1"/>
  <c r="N1703" i="1"/>
  <c r="U1702" i="1"/>
  <c r="T1702" i="1"/>
  <c r="S1702" i="1"/>
  <c r="Q1702" i="1"/>
  <c r="P1702" i="1"/>
  <c r="O1702" i="1"/>
  <c r="N1702" i="1"/>
  <c r="U1701" i="1"/>
  <c r="T1701" i="1"/>
  <c r="S1701" i="1"/>
  <c r="Q1701" i="1"/>
  <c r="P1701" i="1"/>
  <c r="O1701" i="1"/>
  <c r="N1701" i="1"/>
  <c r="U1700" i="1"/>
  <c r="T1700" i="1"/>
  <c r="S1700" i="1"/>
  <c r="Q1700" i="1"/>
  <c r="P1700" i="1"/>
  <c r="O1700" i="1"/>
  <c r="N1700" i="1"/>
  <c r="U1699" i="1"/>
  <c r="T1699" i="1"/>
  <c r="S1699" i="1"/>
  <c r="Q1699" i="1"/>
  <c r="P1699" i="1"/>
  <c r="O1699" i="1"/>
  <c r="N1699" i="1"/>
  <c r="U1698" i="1"/>
  <c r="T1698" i="1"/>
  <c r="S1698" i="1"/>
  <c r="Q1698" i="1"/>
  <c r="P1698" i="1"/>
  <c r="O1698" i="1"/>
  <c r="N1698" i="1"/>
  <c r="U1697" i="1"/>
  <c r="T1697" i="1"/>
  <c r="S1697" i="1"/>
  <c r="Q1697" i="1"/>
  <c r="P1697" i="1"/>
  <c r="O1697" i="1"/>
  <c r="N1697" i="1"/>
  <c r="U1696" i="1"/>
  <c r="T1696" i="1"/>
  <c r="S1696" i="1"/>
  <c r="Q1696" i="1"/>
  <c r="P1696" i="1"/>
  <c r="O1696" i="1"/>
  <c r="N1696" i="1"/>
  <c r="U1695" i="1"/>
  <c r="T1695" i="1"/>
  <c r="S1695" i="1"/>
  <c r="Q1695" i="1"/>
  <c r="P1695" i="1"/>
  <c r="O1695" i="1"/>
  <c r="N1695" i="1"/>
  <c r="U1694" i="1"/>
  <c r="T1694" i="1"/>
  <c r="S1694" i="1"/>
  <c r="Q1694" i="1"/>
  <c r="P1694" i="1"/>
  <c r="O1694" i="1"/>
  <c r="N1694" i="1"/>
  <c r="U1693" i="1"/>
  <c r="T1693" i="1"/>
  <c r="S1693" i="1"/>
  <c r="Q1693" i="1"/>
  <c r="P1693" i="1"/>
  <c r="O1693" i="1"/>
  <c r="N1693" i="1"/>
  <c r="U1692" i="1"/>
  <c r="T1692" i="1"/>
  <c r="S1692" i="1"/>
  <c r="Q1692" i="1"/>
  <c r="P1692" i="1"/>
  <c r="O1692" i="1"/>
  <c r="N1692" i="1"/>
  <c r="U1691" i="1"/>
  <c r="T1691" i="1"/>
  <c r="S1691" i="1"/>
  <c r="Q1691" i="1"/>
  <c r="P1691" i="1"/>
  <c r="O1691" i="1"/>
  <c r="N1691" i="1"/>
  <c r="U1690" i="1"/>
  <c r="T1690" i="1"/>
  <c r="S1690" i="1"/>
  <c r="Q1690" i="1"/>
  <c r="P1690" i="1"/>
  <c r="O1690" i="1"/>
  <c r="N1690" i="1"/>
  <c r="U1689" i="1"/>
  <c r="T1689" i="1"/>
  <c r="S1689" i="1"/>
  <c r="Q1689" i="1"/>
  <c r="P1689" i="1"/>
  <c r="O1689" i="1"/>
  <c r="N1689" i="1"/>
  <c r="U1688" i="1"/>
  <c r="T1688" i="1"/>
  <c r="S1688" i="1"/>
  <c r="Q1688" i="1"/>
  <c r="P1688" i="1"/>
  <c r="O1688" i="1"/>
  <c r="N1688" i="1"/>
  <c r="U1687" i="1"/>
  <c r="T1687" i="1"/>
  <c r="S1687" i="1"/>
  <c r="Q1687" i="1"/>
  <c r="P1687" i="1"/>
  <c r="O1687" i="1"/>
  <c r="N1687" i="1"/>
  <c r="U1686" i="1"/>
  <c r="T1686" i="1"/>
  <c r="S1686" i="1"/>
  <c r="Q1686" i="1"/>
  <c r="P1686" i="1"/>
  <c r="O1686" i="1"/>
  <c r="N1686" i="1"/>
  <c r="U1685" i="1"/>
  <c r="T1685" i="1"/>
  <c r="S1685" i="1"/>
  <c r="Q1685" i="1"/>
  <c r="P1685" i="1"/>
  <c r="O1685" i="1"/>
  <c r="N1685" i="1"/>
  <c r="U1684" i="1"/>
  <c r="T1684" i="1"/>
  <c r="S1684" i="1"/>
  <c r="Q1684" i="1"/>
  <c r="P1684" i="1"/>
  <c r="O1684" i="1"/>
  <c r="N1684" i="1"/>
  <c r="U1683" i="1"/>
  <c r="T1683" i="1"/>
  <c r="S1683" i="1"/>
  <c r="Q1683" i="1"/>
  <c r="P1683" i="1"/>
  <c r="O1683" i="1"/>
  <c r="N1683" i="1"/>
  <c r="U1682" i="1"/>
  <c r="T1682" i="1"/>
  <c r="S1682" i="1"/>
  <c r="Q1682" i="1"/>
  <c r="P1682" i="1"/>
  <c r="O1682" i="1"/>
  <c r="N1682" i="1"/>
  <c r="U1681" i="1"/>
  <c r="T1681" i="1"/>
  <c r="S1681" i="1"/>
  <c r="Q1681" i="1"/>
  <c r="P1681" i="1"/>
  <c r="O1681" i="1"/>
  <c r="N1681" i="1"/>
  <c r="U1680" i="1"/>
  <c r="T1680" i="1"/>
  <c r="S1680" i="1"/>
  <c r="Q1680" i="1"/>
  <c r="P1680" i="1"/>
  <c r="O1680" i="1"/>
  <c r="N1680" i="1"/>
  <c r="U1679" i="1"/>
  <c r="T1679" i="1"/>
  <c r="S1679" i="1"/>
  <c r="Q1679" i="1"/>
  <c r="P1679" i="1"/>
  <c r="O1679" i="1"/>
  <c r="N1679" i="1"/>
  <c r="U1678" i="1"/>
  <c r="T1678" i="1"/>
  <c r="S1678" i="1"/>
  <c r="Q1678" i="1"/>
  <c r="P1678" i="1"/>
  <c r="O1678" i="1"/>
  <c r="N1678" i="1"/>
  <c r="U1677" i="1"/>
  <c r="T1677" i="1"/>
  <c r="S1677" i="1"/>
  <c r="Q1677" i="1"/>
  <c r="P1677" i="1"/>
  <c r="O1677" i="1"/>
  <c r="N1677" i="1"/>
  <c r="U1676" i="1"/>
  <c r="T1676" i="1"/>
  <c r="S1676" i="1"/>
  <c r="Q1676" i="1"/>
  <c r="P1676" i="1"/>
  <c r="O1676" i="1"/>
  <c r="N1676" i="1"/>
  <c r="U1675" i="1"/>
  <c r="T1675" i="1"/>
  <c r="S1675" i="1"/>
  <c r="Q1675" i="1"/>
  <c r="P1675" i="1"/>
  <c r="O1675" i="1"/>
  <c r="N1675" i="1"/>
  <c r="U1674" i="1"/>
  <c r="T1674" i="1"/>
  <c r="S1674" i="1"/>
  <c r="Q1674" i="1"/>
  <c r="P1674" i="1"/>
  <c r="O1674" i="1"/>
  <c r="N1674" i="1"/>
  <c r="U1673" i="1"/>
  <c r="T1673" i="1"/>
  <c r="S1673" i="1"/>
  <c r="Q1673" i="1"/>
  <c r="P1673" i="1"/>
  <c r="O1673" i="1"/>
  <c r="N1673" i="1"/>
  <c r="U1672" i="1"/>
  <c r="T1672" i="1"/>
  <c r="S1672" i="1"/>
  <c r="Q1672" i="1"/>
  <c r="P1672" i="1"/>
  <c r="O1672" i="1"/>
  <c r="N1672" i="1"/>
  <c r="U1671" i="1"/>
  <c r="T1671" i="1"/>
  <c r="S1671" i="1"/>
  <c r="Q1671" i="1"/>
  <c r="P1671" i="1"/>
  <c r="O1671" i="1"/>
  <c r="N1671" i="1"/>
  <c r="U1670" i="1"/>
  <c r="T1670" i="1"/>
  <c r="S1670" i="1"/>
  <c r="Q1670" i="1"/>
  <c r="P1670" i="1"/>
  <c r="O1670" i="1"/>
  <c r="N1670" i="1"/>
  <c r="U1669" i="1"/>
  <c r="T1669" i="1"/>
  <c r="S1669" i="1"/>
  <c r="Q1669" i="1"/>
  <c r="P1669" i="1"/>
  <c r="O1669" i="1"/>
  <c r="N1669" i="1"/>
  <c r="U1668" i="1"/>
  <c r="T1668" i="1"/>
  <c r="S1668" i="1"/>
  <c r="Q1668" i="1"/>
  <c r="P1668" i="1"/>
  <c r="O1668" i="1"/>
  <c r="N1668" i="1"/>
  <c r="U1667" i="1"/>
  <c r="T1667" i="1"/>
  <c r="S1667" i="1"/>
  <c r="Q1667" i="1"/>
  <c r="P1667" i="1"/>
  <c r="O1667" i="1"/>
  <c r="N1667" i="1"/>
  <c r="U1666" i="1"/>
  <c r="T1666" i="1"/>
  <c r="S1666" i="1"/>
  <c r="Q1666" i="1"/>
  <c r="P1666" i="1"/>
  <c r="O1666" i="1"/>
  <c r="N1666" i="1"/>
  <c r="U1665" i="1"/>
  <c r="T1665" i="1"/>
  <c r="S1665" i="1"/>
  <c r="Q1665" i="1"/>
  <c r="P1665" i="1"/>
  <c r="O1665" i="1"/>
  <c r="N1665" i="1"/>
  <c r="U1664" i="1"/>
  <c r="T1664" i="1"/>
  <c r="S1664" i="1"/>
  <c r="Q1664" i="1"/>
  <c r="P1664" i="1"/>
  <c r="O1664" i="1"/>
  <c r="N1664" i="1"/>
  <c r="U1663" i="1"/>
  <c r="T1663" i="1"/>
  <c r="S1663" i="1"/>
  <c r="Q1663" i="1"/>
  <c r="P1663" i="1"/>
  <c r="O1663" i="1"/>
  <c r="N1663" i="1"/>
  <c r="U1662" i="1"/>
  <c r="T1662" i="1"/>
  <c r="S1662" i="1"/>
  <c r="Q1662" i="1"/>
  <c r="P1662" i="1"/>
  <c r="O1662" i="1"/>
  <c r="N1662" i="1"/>
  <c r="U1661" i="1"/>
  <c r="T1661" i="1"/>
  <c r="S1661" i="1"/>
  <c r="Q1661" i="1"/>
  <c r="P1661" i="1"/>
  <c r="O1661" i="1"/>
  <c r="N1661" i="1"/>
  <c r="U1660" i="1"/>
  <c r="T1660" i="1"/>
  <c r="S1660" i="1"/>
  <c r="Q1660" i="1"/>
  <c r="P1660" i="1"/>
  <c r="O1660" i="1"/>
  <c r="N1660" i="1"/>
  <c r="U1659" i="1"/>
  <c r="T1659" i="1"/>
  <c r="S1659" i="1"/>
  <c r="Q1659" i="1"/>
  <c r="P1659" i="1"/>
  <c r="O1659" i="1"/>
  <c r="N1659" i="1"/>
  <c r="U1658" i="1"/>
  <c r="T1658" i="1"/>
  <c r="S1658" i="1"/>
  <c r="Q1658" i="1"/>
  <c r="P1658" i="1"/>
  <c r="O1658" i="1"/>
  <c r="N1658" i="1"/>
  <c r="U1657" i="1"/>
  <c r="T1657" i="1"/>
  <c r="S1657" i="1"/>
  <c r="Q1657" i="1"/>
  <c r="P1657" i="1"/>
  <c r="O1657" i="1"/>
  <c r="N1657" i="1"/>
  <c r="U1656" i="1"/>
  <c r="T1656" i="1"/>
  <c r="S1656" i="1"/>
  <c r="Q1656" i="1"/>
  <c r="P1656" i="1"/>
  <c r="O1656" i="1"/>
  <c r="N1656" i="1"/>
  <c r="U1655" i="1"/>
  <c r="T1655" i="1"/>
  <c r="S1655" i="1"/>
  <c r="Q1655" i="1"/>
  <c r="P1655" i="1"/>
  <c r="O1655" i="1"/>
  <c r="N1655" i="1"/>
  <c r="U1654" i="1"/>
  <c r="T1654" i="1"/>
  <c r="S1654" i="1"/>
  <c r="Q1654" i="1"/>
  <c r="P1654" i="1"/>
  <c r="O1654" i="1"/>
  <c r="N1654" i="1"/>
  <c r="U1653" i="1"/>
  <c r="T1653" i="1"/>
  <c r="S1653" i="1"/>
  <c r="Q1653" i="1"/>
  <c r="P1653" i="1"/>
  <c r="O1653" i="1"/>
  <c r="N1653" i="1"/>
  <c r="U1652" i="1"/>
  <c r="T1652" i="1"/>
  <c r="S1652" i="1"/>
  <c r="Q1652" i="1"/>
  <c r="P1652" i="1"/>
  <c r="O1652" i="1"/>
  <c r="N1652" i="1"/>
  <c r="U1651" i="1"/>
  <c r="T1651" i="1"/>
  <c r="S1651" i="1"/>
  <c r="Q1651" i="1"/>
  <c r="P1651" i="1"/>
  <c r="O1651" i="1"/>
  <c r="N1651" i="1"/>
  <c r="U1650" i="1"/>
  <c r="T1650" i="1"/>
  <c r="S1650" i="1"/>
  <c r="Q1650" i="1"/>
  <c r="P1650" i="1"/>
  <c r="O1650" i="1"/>
  <c r="N1650" i="1"/>
  <c r="U1649" i="1"/>
  <c r="T1649" i="1"/>
  <c r="S1649" i="1"/>
  <c r="Q1649" i="1"/>
  <c r="P1649" i="1"/>
  <c r="O1649" i="1"/>
  <c r="N1649" i="1"/>
  <c r="U1648" i="1"/>
  <c r="T1648" i="1"/>
  <c r="S1648" i="1"/>
  <c r="Q1648" i="1"/>
  <c r="P1648" i="1"/>
  <c r="O1648" i="1"/>
  <c r="N1648" i="1"/>
  <c r="U1647" i="1"/>
  <c r="T1647" i="1"/>
  <c r="S1647" i="1"/>
  <c r="Q1647" i="1"/>
  <c r="P1647" i="1"/>
  <c r="O1647" i="1"/>
  <c r="N1647" i="1"/>
  <c r="U1646" i="1"/>
  <c r="T1646" i="1"/>
  <c r="S1646" i="1"/>
  <c r="Q1646" i="1"/>
  <c r="P1646" i="1"/>
  <c r="O1646" i="1"/>
  <c r="N1646" i="1"/>
  <c r="U1645" i="1"/>
  <c r="T1645" i="1"/>
  <c r="S1645" i="1"/>
  <c r="Q1645" i="1"/>
  <c r="P1645" i="1"/>
  <c r="O1645" i="1"/>
  <c r="N1645" i="1"/>
  <c r="U1644" i="1"/>
  <c r="T1644" i="1"/>
  <c r="S1644" i="1"/>
  <c r="Q1644" i="1"/>
  <c r="P1644" i="1"/>
  <c r="O1644" i="1"/>
  <c r="N1644" i="1"/>
  <c r="U1643" i="1"/>
  <c r="T1643" i="1"/>
  <c r="S1643" i="1"/>
  <c r="Q1643" i="1"/>
  <c r="P1643" i="1"/>
  <c r="O1643" i="1"/>
  <c r="N1643" i="1"/>
  <c r="U1642" i="1"/>
  <c r="T1642" i="1"/>
  <c r="S1642" i="1"/>
  <c r="Q1642" i="1"/>
  <c r="P1642" i="1"/>
  <c r="O1642" i="1"/>
  <c r="N1642" i="1"/>
  <c r="U1641" i="1"/>
  <c r="T1641" i="1"/>
  <c r="S1641" i="1"/>
  <c r="Q1641" i="1"/>
  <c r="P1641" i="1"/>
  <c r="O1641" i="1"/>
  <c r="N1641" i="1"/>
  <c r="U1640" i="1"/>
  <c r="T1640" i="1"/>
  <c r="S1640" i="1"/>
  <c r="Q1640" i="1"/>
  <c r="P1640" i="1"/>
  <c r="O1640" i="1"/>
  <c r="N1640" i="1"/>
  <c r="U1639" i="1"/>
  <c r="T1639" i="1"/>
  <c r="S1639" i="1"/>
  <c r="Q1639" i="1"/>
  <c r="P1639" i="1"/>
  <c r="O1639" i="1"/>
  <c r="N1639" i="1"/>
  <c r="U1638" i="1"/>
  <c r="T1638" i="1"/>
  <c r="S1638" i="1"/>
  <c r="Q1638" i="1"/>
  <c r="P1638" i="1"/>
  <c r="O1638" i="1"/>
  <c r="N1638" i="1"/>
  <c r="U1637" i="1"/>
  <c r="T1637" i="1"/>
  <c r="S1637" i="1"/>
  <c r="Q1637" i="1"/>
  <c r="P1637" i="1"/>
  <c r="O1637" i="1"/>
  <c r="N1637" i="1"/>
  <c r="U1636" i="1"/>
  <c r="T1636" i="1"/>
  <c r="S1636" i="1"/>
  <c r="Q1636" i="1"/>
  <c r="P1636" i="1"/>
  <c r="O1636" i="1"/>
  <c r="N1636" i="1"/>
  <c r="U1635" i="1"/>
  <c r="T1635" i="1"/>
  <c r="S1635" i="1"/>
  <c r="Q1635" i="1"/>
  <c r="P1635" i="1"/>
  <c r="O1635" i="1"/>
  <c r="N1635" i="1"/>
  <c r="U1634" i="1"/>
  <c r="T1634" i="1"/>
  <c r="S1634" i="1"/>
  <c r="Q1634" i="1"/>
  <c r="P1634" i="1"/>
  <c r="O1634" i="1"/>
  <c r="N1634" i="1"/>
  <c r="U1633" i="1"/>
  <c r="T1633" i="1"/>
  <c r="S1633" i="1"/>
  <c r="Q1633" i="1"/>
  <c r="P1633" i="1"/>
  <c r="O1633" i="1"/>
  <c r="N1633" i="1"/>
  <c r="U1632" i="1"/>
  <c r="T1632" i="1"/>
  <c r="S1632" i="1"/>
  <c r="Q1632" i="1"/>
  <c r="P1632" i="1"/>
  <c r="O1632" i="1"/>
  <c r="N1632" i="1"/>
  <c r="U1631" i="1"/>
  <c r="T1631" i="1"/>
  <c r="S1631" i="1"/>
  <c r="Q1631" i="1"/>
  <c r="P1631" i="1"/>
  <c r="O1631" i="1"/>
  <c r="N1631" i="1"/>
  <c r="U1630" i="1"/>
  <c r="T1630" i="1"/>
  <c r="S1630" i="1"/>
  <c r="Q1630" i="1"/>
  <c r="P1630" i="1"/>
  <c r="O1630" i="1"/>
  <c r="N1630" i="1"/>
  <c r="U1629" i="1"/>
  <c r="T1629" i="1"/>
  <c r="S1629" i="1"/>
  <c r="Q1629" i="1"/>
  <c r="P1629" i="1"/>
  <c r="O1629" i="1"/>
  <c r="N1629" i="1"/>
  <c r="U1628" i="1"/>
  <c r="T1628" i="1"/>
  <c r="S1628" i="1"/>
  <c r="Q1628" i="1"/>
  <c r="P1628" i="1"/>
  <c r="O1628" i="1"/>
  <c r="N1628" i="1"/>
  <c r="U1627" i="1"/>
  <c r="T1627" i="1"/>
  <c r="S1627" i="1"/>
  <c r="Q1627" i="1"/>
  <c r="P1627" i="1"/>
  <c r="O1627" i="1"/>
  <c r="N1627" i="1"/>
  <c r="U1626" i="1"/>
  <c r="T1626" i="1"/>
  <c r="S1626" i="1"/>
  <c r="Q1626" i="1"/>
  <c r="P1626" i="1"/>
  <c r="O1626" i="1"/>
  <c r="N1626" i="1"/>
  <c r="U1625" i="1"/>
  <c r="T1625" i="1"/>
  <c r="S1625" i="1"/>
  <c r="Q1625" i="1"/>
  <c r="P1625" i="1"/>
  <c r="O1625" i="1"/>
  <c r="N1625" i="1"/>
  <c r="U1624" i="1"/>
  <c r="T1624" i="1"/>
  <c r="S1624" i="1"/>
  <c r="Q1624" i="1"/>
  <c r="P1624" i="1"/>
  <c r="O1624" i="1"/>
  <c r="N1624" i="1"/>
  <c r="U1623" i="1"/>
  <c r="T1623" i="1"/>
  <c r="S1623" i="1"/>
  <c r="Q1623" i="1"/>
  <c r="P1623" i="1"/>
  <c r="O1623" i="1"/>
  <c r="N1623" i="1"/>
  <c r="U1622" i="1"/>
  <c r="T1622" i="1"/>
  <c r="S1622" i="1"/>
  <c r="Q1622" i="1"/>
  <c r="P1622" i="1"/>
  <c r="O1622" i="1"/>
  <c r="N1622" i="1"/>
  <c r="U1621" i="1"/>
  <c r="T1621" i="1"/>
  <c r="S1621" i="1"/>
  <c r="Q1621" i="1"/>
  <c r="P1621" i="1"/>
  <c r="O1621" i="1"/>
  <c r="N1621" i="1"/>
  <c r="U1620" i="1"/>
  <c r="T1620" i="1"/>
  <c r="S1620" i="1"/>
  <c r="Q1620" i="1"/>
  <c r="P1620" i="1"/>
  <c r="O1620" i="1"/>
  <c r="N1620" i="1"/>
  <c r="U1619" i="1"/>
  <c r="T1619" i="1"/>
  <c r="S1619" i="1"/>
  <c r="Q1619" i="1"/>
  <c r="P1619" i="1"/>
  <c r="O1619" i="1"/>
  <c r="N1619" i="1"/>
  <c r="U1618" i="1"/>
  <c r="T1618" i="1"/>
  <c r="S1618" i="1"/>
  <c r="Q1618" i="1"/>
  <c r="P1618" i="1"/>
  <c r="O1618" i="1"/>
  <c r="N1618" i="1"/>
  <c r="U1617" i="1"/>
  <c r="T1617" i="1"/>
  <c r="S1617" i="1"/>
  <c r="Q1617" i="1"/>
  <c r="P1617" i="1"/>
  <c r="O1617" i="1"/>
  <c r="N1617" i="1"/>
  <c r="U1616" i="1"/>
  <c r="T1616" i="1"/>
  <c r="S1616" i="1"/>
  <c r="Q1616" i="1"/>
  <c r="P1616" i="1"/>
  <c r="O1616" i="1"/>
  <c r="N1616" i="1"/>
  <c r="U1615" i="1"/>
  <c r="T1615" i="1"/>
  <c r="S1615" i="1"/>
  <c r="Q1615" i="1"/>
  <c r="P1615" i="1"/>
  <c r="O1615" i="1"/>
  <c r="N1615" i="1"/>
  <c r="U1614" i="1"/>
  <c r="T1614" i="1"/>
  <c r="S1614" i="1"/>
  <c r="Q1614" i="1"/>
  <c r="P1614" i="1"/>
  <c r="O1614" i="1"/>
  <c r="N1614" i="1"/>
  <c r="U1613" i="1"/>
  <c r="T1613" i="1"/>
  <c r="S1613" i="1"/>
  <c r="Q1613" i="1"/>
  <c r="P1613" i="1"/>
  <c r="O1613" i="1"/>
  <c r="N1613" i="1"/>
  <c r="U1612" i="1"/>
  <c r="T1612" i="1"/>
  <c r="S1612" i="1"/>
  <c r="Q1612" i="1"/>
  <c r="P1612" i="1"/>
  <c r="O1612" i="1"/>
  <c r="N1612" i="1"/>
  <c r="U1611" i="1"/>
  <c r="T1611" i="1"/>
  <c r="S1611" i="1"/>
  <c r="Q1611" i="1"/>
  <c r="P1611" i="1"/>
  <c r="O1611" i="1"/>
  <c r="N1611" i="1"/>
  <c r="U1610" i="1"/>
  <c r="T1610" i="1"/>
  <c r="S1610" i="1"/>
  <c r="Q1610" i="1"/>
  <c r="P1610" i="1"/>
  <c r="O1610" i="1"/>
  <c r="N1610" i="1"/>
  <c r="U1609" i="1"/>
  <c r="T1609" i="1"/>
  <c r="S1609" i="1"/>
  <c r="Q1609" i="1"/>
  <c r="P1609" i="1"/>
  <c r="O1609" i="1"/>
  <c r="N1609" i="1"/>
  <c r="U1608" i="1"/>
  <c r="T1608" i="1"/>
  <c r="S1608" i="1"/>
  <c r="Q1608" i="1"/>
  <c r="P1608" i="1"/>
  <c r="O1608" i="1"/>
  <c r="N1608" i="1"/>
  <c r="U1607" i="1"/>
  <c r="T1607" i="1"/>
  <c r="S1607" i="1"/>
  <c r="Q1607" i="1"/>
  <c r="P1607" i="1"/>
  <c r="O1607" i="1"/>
  <c r="N1607" i="1"/>
  <c r="U1606" i="1"/>
  <c r="T1606" i="1"/>
  <c r="S1606" i="1"/>
  <c r="Q1606" i="1"/>
  <c r="P1606" i="1"/>
  <c r="O1606" i="1"/>
  <c r="N1606" i="1"/>
  <c r="U1605" i="1"/>
  <c r="T1605" i="1"/>
  <c r="S1605" i="1"/>
  <c r="Q1605" i="1"/>
  <c r="P1605" i="1"/>
  <c r="O1605" i="1"/>
  <c r="N1605" i="1"/>
  <c r="U1604" i="1"/>
  <c r="T1604" i="1"/>
  <c r="S1604" i="1"/>
  <c r="Q1604" i="1"/>
  <c r="P1604" i="1"/>
  <c r="O1604" i="1"/>
  <c r="N1604" i="1"/>
  <c r="U1603" i="1"/>
  <c r="T1603" i="1"/>
  <c r="S1603" i="1"/>
  <c r="Q1603" i="1"/>
  <c r="P1603" i="1"/>
  <c r="O1603" i="1"/>
  <c r="N1603" i="1"/>
  <c r="U1602" i="1"/>
  <c r="T1602" i="1"/>
  <c r="S1602" i="1"/>
  <c r="Q1602" i="1"/>
  <c r="P1602" i="1"/>
  <c r="O1602" i="1"/>
  <c r="N1602" i="1"/>
  <c r="U1601" i="1"/>
  <c r="T1601" i="1"/>
  <c r="S1601" i="1"/>
  <c r="Q1601" i="1"/>
  <c r="P1601" i="1"/>
  <c r="O1601" i="1"/>
  <c r="N1601" i="1"/>
  <c r="U1600" i="1"/>
  <c r="T1600" i="1"/>
  <c r="S1600" i="1"/>
  <c r="Q1600" i="1"/>
  <c r="P1600" i="1"/>
  <c r="O1600" i="1"/>
  <c r="N1600" i="1"/>
  <c r="U1599" i="1"/>
  <c r="T1599" i="1"/>
  <c r="S1599" i="1"/>
  <c r="Q1599" i="1"/>
  <c r="P1599" i="1"/>
  <c r="O1599" i="1"/>
  <c r="N1599" i="1"/>
  <c r="U1598" i="1"/>
  <c r="T1598" i="1"/>
  <c r="S1598" i="1"/>
  <c r="Q1598" i="1"/>
  <c r="P1598" i="1"/>
  <c r="O1598" i="1"/>
  <c r="N1598" i="1"/>
  <c r="U1597" i="1"/>
  <c r="T1597" i="1"/>
  <c r="S1597" i="1"/>
  <c r="Q1597" i="1"/>
  <c r="P1597" i="1"/>
  <c r="O1597" i="1"/>
  <c r="N1597" i="1"/>
  <c r="U1596" i="1"/>
  <c r="T1596" i="1"/>
  <c r="S1596" i="1"/>
  <c r="Q1596" i="1"/>
  <c r="P1596" i="1"/>
  <c r="O1596" i="1"/>
  <c r="N1596" i="1"/>
  <c r="U1595" i="1"/>
  <c r="T1595" i="1"/>
  <c r="S1595" i="1"/>
  <c r="Q1595" i="1"/>
  <c r="P1595" i="1"/>
  <c r="O1595" i="1"/>
  <c r="N1595" i="1"/>
  <c r="U1594" i="1"/>
  <c r="T1594" i="1"/>
  <c r="S1594" i="1"/>
  <c r="Q1594" i="1"/>
  <c r="P1594" i="1"/>
  <c r="O1594" i="1"/>
  <c r="N1594" i="1"/>
  <c r="U1593" i="1"/>
  <c r="T1593" i="1"/>
  <c r="S1593" i="1"/>
  <c r="Q1593" i="1"/>
  <c r="P1593" i="1"/>
  <c r="O1593" i="1"/>
  <c r="N1593" i="1"/>
  <c r="U1592" i="1"/>
  <c r="T1592" i="1"/>
  <c r="S1592" i="1"/>
  <c r="Q1592" i="1"/>
  <c r="P1592" i="1"/>
  <c r="O1592" i="1"/>
  <c r="N1592" i="1"/>
  <c r="U1591" i="1"/>
  <c r="T1591" i="1"/>
  <c r="S1591" i="1"/>
  <c r="Q1591" i="1"/>
  <c r="P1591" i="1"/>
  <c r="O1591" i="1"/>
  <c r="N1591" i="1"/>
  <c r="U1590" i="1"/>
  <c r="T1590" i="1"/>
  <c r="S1590" i="1"/>
  <c r="Q1590" i="1"/>
  <c r="P1590" i="1"/>
  <c r="O1590" i="1"/>
  <c r="N1590" i="1"/>
  <c r="U1589" i="1"/>
  <c r="T1589" i="1"/>
  <c r="S1589" i="1"/>
  <c r="Q1589" i="1"/>
  <c r="P1589" i="1"/>
  <c r="O1589" i="1"/>
  <c r="N1589" i="1"/>
  <c r="U1588" i="1"/>
  <c r="T1588" i="1"/>
  <c r="S1588" i="1"/>
  <c r="Q1588" i="1"/>
  <c r="P1588" i="1"/>
  <c r="O1588" i="1"/>
  <c r="N1588" i="1"/>
  <c r="U1587" i="1"/>
  <c r="T1587" i="1"/>
  <c r="S1587" i="1"/>
  <c r="Q1587" i="1"/>
  <c r="P1587" i="1"/>
  <c r="O1587" i="1"/>
  <c r="N1587" i="1"/>
  <c r="U1586" i="1"/>
  <c r="T1586" i="1"/>
  <c r="S1586" i="1"/>
  <c r="Q1586" i="1"/>
  <c r="P1586" i="1"/>
  <c r="O1586" i="1"/>
  <c r="N1586" i="1"/>
  <c r="U1585" i="1"/>
  <c r="T1585" i="1"/>
  <c r="S1585" i="1"/>
  <c r="Q1585" i="1"/>
  <c r="P1585" i="1"/>
  <c r="O1585" i="1"/>
  <c r="N1585" i="1"/>
  <c r="U1584" i="1"/>
  <c r="T1584" i="1"/>
  <c r="S1584" i="1"/>
  <c r="Q1584" i="1"/>
  <c r="P1584" i="1"/>
  <c r="O1584" i="1"/>
  <c r="N1584" i="1"/>
  <c r="U1583" i="1"/>
  <c r="T1583" i="1"/>
  <c r="S1583" i="1"/>
  <c r="Q1583" i="1"/>
  <c r="P1583" i="1"/>
  <c r="O1583" i="1"/>
  <c r="N1583" i="1"/>
  <c r="U1582" i="1"/>
  <c r="T1582" i="1"/>
  <c r="S1582" i="1"/>
  <c r="Q1582" i="1"/>
  <c r="P1582" i="1"/>
  <c r="O1582" i="1"/>
  <c r="N1582" i="1"/>
  <c r="U1581" i="1"/>
  <c r="T1581" i="1"/>
  <c r="S1581" i="1"/>
  <c r="Q1581" i="1"/>
  <c r="P1581" i="1"/>
  <c r="O1581" i="1"/>
  <c r="N1581" i="1"/>
  <c r="U1580" i="1"/>
  <c r="T1580" i="1"/>
  <c r="S1580" i="1"/>
  <c r="Q1580" i="1"/>
  <c r="P1580" i="1"/>
  <c r="O1580" i="1"/>
  <c r="N1580" i="1"/>
  <c r="U1579" i="1"/>
  <c r="T1579" i="1"/>
  <c r="S1579" i="1"/>
  <c r="Q1579" i="1"/>
  <c r="P1579" i="1"/>
  <c r="O1579" i="1"/>
  <c r="N1579" i="1"/>
  <c r="U1578" i="1"/>
  <c r="T1578" i="1"/>
  <c r="S1578" i="1"/>
  <c r="Q1578" i="1"/>
  <c r="P1578" i="1"/>
  <c r="O1578" i="1"/>
  <c r="N1578" i="1"/>
  <c r="U1577" i="1"/>
  <c r="T1577" i="1"/>
  <c r="S1577" i="1"/>
  <c r="Q1577" i="1"/>
  <c r="P1577" i="1"/>
  <c r="O1577" i="1"/>
  <c r="N1577" i="1"/>
  <c r="U1576" i="1"/>
  <c r="T1576" i="1"/>
  <c r="S1576" i="1"/>
  <c r="Q1576" i="1"/>
  <c r="P1576" i="1"/>
  <c r="O1576" i="1"/>
  <c r="N1576" i="1"/>
  <c r="U1575" i="1"/>
  <c r="T1575" i="1"/>
  <c r="S1575" i="1"/>
  <c r="Q1575" i="1"/>
  <c r="P1575" i="1"/>
  <c r="O1575" i="1"/>
  <c r="N1575" i="1"/>
  <c r="U1574" i="1"/>
  <c r="T1574" i="1"/>
  <c r="S1574" i="1"/>
  <c r="Q1574" i="1"/>
  <c r="P1574" i="1"/>
  <c r="O1574" i="1"/>
  <c r="N1574" i="1"/>
  <c r="U1573" i="1"/>
  <c r="T1573" i="1"/>
  <c r="S1573" i="1"/>
  <c r="Q1573" i="1"/>
  <c r="P1573" i="1"/>
  <c r="O1573" i="1"/>
  <c r="N1573" i="1"/>
  <c r="U1572" i="1"/>
  <c r="T1572" i="1"/>
  <c r="S1572" i="1"/>
  <c r="Q1572" i="1"/>
  <c r="P1572" i="1"/>
  <c r="O1572" i="1"/>
  <c r="N1572" i="1"/>
  <c r="U1571" i="1"/>
  <c r="T1571" i="1"/>
  <c r="S1571" i="1"/>
  <c r="Q1571" i="1"/>
  <c r="P1571" i="1"/>
  <c r="O1571" i="1"/>
  <c r="N1571" i="1"/>
  <c r="U1570" i="1"/>
  <c r="T1570" i="1"/>
  <c r="S1570" i="1"/>
  <c r="Q1570" i="1"/>
  <c r="P1570" i="1"/>
  <c r="O1570" i="1"/>
  <c r="N1570" i="1"/>
  <c r="U1569" i="1"/>
  <c r="T1569" i="1"/>
  <c r="S1569" i="1"/>
  <c r="Q1569" i="1"/>
  <c r="P1569" i="1"/>
  <c r="O1569" i="1"/>
  <c r="N1569" i="1"/>
  <c r="U1568" i="1"/>
  <c r="T1568" i="1"/>
  <c r="S1568" i="1"/>
  <c r="Q1568" i="1"/>
  <c r="P1568" i="1"/>
  <c r="O1568" i="1"/>
  <c r="N1568" i="1"/>
  <c r="U1567" i="1"/>
  <c r="T1567" i="1"/>
  <c r="S1567" i="1"/>
  <c r="Q1567" i="1"/>
  <c r="P1567" i="1"/>
  <c r="O1567" i="1"/>
  <c r="N1567" i="1"/>
  <c r="U1566" i="1"/>
  <c r="T1566" i="1"/>
  <c r="S1566" i="1"/>
  <c r="Q1566" i="1"/>
  <c r="P1566" i="1"/>
  <c r="O1566" i="1"/>
  <c r="N1566" i="1"/>
  <c r="U1565" i="1"/>
  <c r="T1565" i="1"/>
  <c r="S1565" i="1"/>
  <c r="Q1565" i="1"/>
  <c r="P1565" i="1"/>
  <c r="O1565" i="1"/>
  <c r="N1565" i="1"/>
  <c r="U1564" i="1"/>
  <c r="T1564" i="1"/>
  <c r="S1564" i="1"/>
  <c r="Q1564" i="1"/>
  <c r="P1564" i="1"/>
  <c r="O1564" i="1"/>
  <c r="N1564" i="1"/>
  <c r="U1563" i="1"/>
  <c r="T1563" i="1"/>
  <c r="S1563" i="1"/>
  <c r="Q1563" i="1"/>
  <c r="P1563" i="1"/>
  <c r="O1563" i="1"/>
  <c r="N1563" i="1"/>
  <c r="U1562" i="1"/>
  <c r="T1562" i="1"/>
  <c r="S1562" i="1"/>
  <c r="Q1562" i="1"/>
  <c r="P1562" i="1"/>
  <c r="O1562" i="1"/>
  <c r="N1562" i="1"/>
  <c r="U1561" i="1"/>
  <c r="T1561" i="1"/>
  <c r="S1561" i="1"/>
  <c r="Q1561" i="1"/>
  <c r="P1561" i="1"/>
  <c r="O1561" i="1"/>
  <c r="N1561" i="1"/>
  <c r="U1560" i="1"/>
  <c r="T1560" i="1"/>
  <c r="S1560" i="1"/>
  <c r="Q1560" i="1"/>
  <c r="P1560" i="1"/>
  <c r="O1560" i="1"/>
  <c r="N1560" i="1"/>
  <c r="U1559" i="1"/>
  <c r="T1559" i="1"/>
  <c r="S1559" i="1"/>
  <c r="Q1559" i="1"/>
  <c r="P1559" i="1"/>
  <c r="O1559" i="1"/>
  <c r="N1559" i="1"/>
  <c r="U1558" i="1"/>
  <c r="T1558" i="1"/>
  <c r="S1558" i="1"/>
  <c r="Q1558" i="1"/>
  <c r="P1558" i="1"/>
  <c r="O1558" i="1"/>
  <c r="N1558" i="1"/>
  <c r="U1557" i="1"/>
  <c r="T1557" i="1"/>
  <c r="S1557" i="1"/>
  <c r="Q1557" i="1"/>
  <c r="P1557" i="1"/>
  <c r="O1557" i="1"/>
  <c r="N1557" i="1"/>
  <c r="U1556" i="1"/>
  <c r="T1556" i="1"/>
  <c r="S1556" i="1"/>
  <c r="Q1556" i="1"/>
  <c r="P1556" i="1"/>
  <c r="O1556" i="1"/>
  <c r="N1556" i="1"/>
  <c r="U1555" i="1"/>
  <c r="T1555" i="1"/>
  <c r="S1555" i="1"/>
  <c r="Q1555" i="1"/>
  <c r="P1555" i="1"/>
  <c r="O1555" i="1"/>
  <c r="N1555" i="1"/>
  <c r="U1554" i="1"/>
  <c r="T1554" i="1"/>
  <c r="S1554" i="1"/>
  <c r="Q1554" i="1"/>
  <c r="P1554" i="1"/>
  <c r="O1554" i="1"/>
  <c r="N1554" i="1"/>
  <c r="U1553" i="1"/>
  <c r="T1553" i="1"/>
  <c r="S1553" i="1"/>
  <c r="Q1553" i="1"/>
  <c r="P1553" i="1"/>
  <c r="O1553" i="1"/>
  <c r="N1553" i="1"/>
  <c r="U1552" i="1"/>
  <c r="T1552" i="1"/>
  <c r="S1552" i="1"/>
  <c r="Q1552" i="1"/>
  <c r="P1552" i="1"/>
  <c r="O1552" i="1"/>
  <c r="N1552" i="1"/>
  <c r="U1551" i="1"/>
  <c r="T1551" i="1"/>
  <c r="S1551" i="1"/>
  <c r="Q1551" i="1"/>
  <c r="P1551" i="1"/>
  <c r="O1551" i="1"/>
  <c r="N1551" i="1"/>
  <c r="U1550" i="1"/>
  <c r="T1550" i="1"/>
  <c r="S1550" i="1"/>
  <c r="Q1550" i="1"/>
  <c r="P1550" i="1"/>
  <c r="O1550" i="1"/>
  <c r="N1550" i="1"/>
  <c r="U1549" i="1"/>
  <c r="T1549" i="1"/>
  <c r="S1549" i="1"/>
  <c r="Q1549" i="1"/>
  <c r="P1549" i="1"/>
  <c r="O1549" i="1"/>
  <c r="N1549" i="1"/>
  <c r="U1548" i="1"/>
  <c r="T1548" i="1"/>
  <c r="S1548" i="1"/>
  <c r="Q1548" i="1"/>
  <c r="P1548" i="1"/>
  <c r="O1548" i="1"/>
  <c r="N1548" i="1"/>
  <c r="U1547" i="1"/>
  <c r="T1547" i="1"/>
  <c r="S1547" i="1"/>
  <c r="Q1547" i="1"/>
  <c r="P1547" i="1"/>
  <c r="O1547" i="1"/>
  <c r="N1547" i="1"/>
  <c r="U1546" i="1"/>
  <c r="T1546" i="1"/>
  <c r="S1546" i="1"/>
  <c r="Q1546" i="1"/>
  <c r="P1546" i="1"/>
  <c r="O1546" i="1"/>
  <c r="N1546" i="1"/>
  <c r="U1545" i="1"/>
  <c r="T1545" i="1"/>
  <c r="S1545" i="1"/>
  <c r="Q1545" i="1"/>
  <c r="P1545" i="1"/>
  <c r="O1545" i="1"/>
  <c r="N1545" i="1"/>
  <c r="U1544" i="1"/>
  <c r="T1544" i="1"/>
  <c r="S1544" i="1"/>
  <c r="Q1544" i="1"/>
  <c r="P1544" i="1"/>
  <c r="O1544" i="1"/>
  <c r="N1544" i="1"/>
  <c r="U1543" i="1"/>
  <c r="T1543" i="1"/>
  <c r="S1543" i="1"/>
  <c r="Q1543" i="1"/>
  <c r="P1543" i="1"/>
  <c r="O1543" i="1"/>
  <c r="N1543" i="1"/>
  <c r="U1542" i="1"/>
  <c r="T1542" i="1"/>
  <c r="S1542" i="1"/>
  <c r="Q1542" i="1"/>
  <c r="P1542" i="1"/>
  <c r="O1542" i="1"/>
  <c r="N1542" i="1"/>
  <c r="U1541" i="1"/>
  <c r="T1541" i="1"/>
  <c r="S1541" i="1"/>
  <c r="Q1541" i="1"/>
  <c r="P1541" i="1"/>
  <c r="O1541" i="1"/>
  <c r="N1541" i="1"/>
  <c r="U1540" i="1"/>
  <c r="T1540" i="1"/>
  <c r="S1540" i="1"/>
  <c r="Q1540" i="1"/>
  <c r="P1540" i="1"/>
  <c r="O1540" i="1"/>
  <c r="N1540" i="1"/>
  <c r="U1539" i="1"/>
  <c r="T1539" i="1"/>
  <c r="S1539" i="1"/>
  <c r="Q1539" i="1"/>
  <c r="P1539" i="1"/>
  <c r="O1539" i="1"/>
  <c r="N1539" i="1"/>
  <c r="U1538" i="1"/>
  <c r="T1538" i="1"/>
  <c r="S1538" i="1"/>
  <c r="Q1538" i="1"/>
  <c r="P1538" i="1"/>
  <c r="O1538" i="1"/>
  <c r="N1538" i="1"/>
  <c r="U1537" i="1"/>
  <c r="T1537" i="1"/>
  <c r="S1537" i="1"/>
  <c r="Q1537" i="1"/>
  <c r="P1537" i="1"/>
  <c r="O1537" i="1"/>
  <c r="N1537" i="1"/>
  <c r="U1536" i="1"/>
  <c r="T1536" i="1"/>
  <c r="S1536" i="1"/>
  <c r="Q1536" i="1"/>
  <c r="P1536" i="1"/>
  <c r="O1536" i="1"/>
  <c r="N1536" i="1"/>
  <c r="U1535" i="1"/>
  <c r="T1535" i="1"/>
  <c r="S1535" i="1"/>
  <c r="Q1535" i="1"/>
  <c r="P1535" i="1"/>
  <c r="O1535" i="1"/>
  <c r="N1535" i="1"/>
  <c r="U1534" i="1"/>
  <c r="T1534" i="1"/>
  <c r="S1534" i="1"/>
  <c r="Q1534" i="1"/>
  <c r="P1534" i="1"/>
  <c r="O1534" i="1"/>
  <c r="N1534" i="1"/>
  <c r="U1533" i="1"/>
  <c r="T1533" i="1"/>
  <c r="S1533" i="1"/>
  <c r="Q1533" i="1"/>
  <c r="P1533" i="1"/>
  <c r="O1533" i="1"/>
  <c r="N1533" i="1"/>
  <c r="U1532" i="1"/>
  <c r="T1532" i="1"/>
  <c r="S1532" i="1"/>
  <c r="Q1532" i="1"/>
  <c r="P1532" i="1"/>
  <c r="O1532" i="1"/>
  <c r="N1532" i="1"/>
  <c r="U1531" i="1"/>
  <c r="T1531" i="1"/>
  <c r="S1531" i="1"/>
  <c r="Q1531" i="1"/>
  <c r="P1531" i="1"/>
  <c r="O1531" i="1"/>
  <c r="N1531" i="1"/>
  <c r="U1530" i="1"/>
  <c r="T1530" i="1"/>
  <c r="S1530" i="1"/>
  <c r="Q1530" i="1"/>
  <c r="P1530" i="1"/>
  <c r="O1530" i="1"/>
  <c r="N1530" i="1"/>
  <c r="U1529" i="1"/>
  <c r="T1529" i="1"/>
  <c r="S1529" i="1"/>
  <c r="Q1529" i="1"/>
  <c r="P1529" i="1"/>
  <c r="O1529" i="1"/>
  <c r="N1529" i="1"/>
  <c r="U1528" i="1"/>
  <c r="T1528" i="1"/>
  <c r="S1528" i="1"/>
  <c r="Q1528" i="1"/>
  <c r="P1528" i="1"/>
  <c r="O1528" i="1"/>
  <c r="N1528" i="1"/>
  <c r="U1527" i="1"/>
  <c r="T1527" i="1"/>
  <c r="S1527" i="1"/>
  <c r="Q1527" i="1"/>
  <c r="P1527" i="1"/>
  <c r="O1527" i="1"/>
  <c r="N1527" i="1"/>
  <c r="U1526" i="1"/>
  <c r="T1526" i="1"/>
  <c r="S1526" i="1"/>
  <c r="Q1526" i="1"/>
  <c r="P1526" i="1"/>
  <c r="O1526" i="1"/>
  <c r="N1526" i="1"/>
  <c r="U1525" i="1"/>
  <c r="T1525" i="1"/>
  <c r="S1525" i="1"/>
  <c r="Q1525" i="1"/>
  <c r="P1525" i="1"/>
  <c r="O1525" i="1"/>
  <c r="N1525" i="1"/>
  <c r="U1524" i="1"/>
  <c r="T1524" i="1"/>
  <c r="S1524" i="1"/>
  <c r="Q1524" i="1"/>
  <c r="P1524" i="1"/>
  <c r="O1524" i="1"/>
  <c r="N1524" i="1"/>
  <c r="U1523" i="1"/>
  <c r="T1523" i="1"/>
  <c r="S1523" i="1"/>
  <c r="Q1523" i="1"/>
  <c r="P1523" i="1"/>
  <c r="O1523" i="1"/>
  <c r="N1523" i="1"/>
  <c r="U1522" i="1"/>
  <c r="T1522" i="1"/>
  <c r="S1522" i="1"/>
  <c r="Q1522" i="1"/>
  <c r="P1522" i="1"/>
  <c r="O1522" i="1"/>
  <c r="N1522" i="1"/>
  <c r="U1521" i="1"/>
  <c r="T1521" i="1"/>
  <c r="S1521" i="1"/>
  <c r="Q1521" i="1"/>
  <c r="P1521" i="1"/>
  <c r="O1521" i="1"/>
  <c r="N1521" i="1"/>
  <c r="U1520" i="1"/>
  <c r="T1520" i="1"/>
  <c r="S1520" i="1"/>
  <c r="Q1520" i="1"/>
  <c r="P1520" i="1"/>
  <c r="O1520" i="1"/>
  <c r="N1520" i="1"/>
  <c r="U1519" i="1"/>
  <c r="T1519" i="1"/>
  <c r="S1519" i="1"/>
  <c r="Q1519" i="1"/>
  <c r="P1519" i="1"/>
  <c r="O1519" i="1"/>
  <c r="N1519" i="1"/>
  <c r="U1518" i="1"/>
  <c r="T1518" i="1"/>
  <c r="S1518" i="1"/>
  <c r="Q1518" i="1"/>
  <c r="P1518" i="1"/>
  <c r="O1518" i="1"/>
  <c r="N1518" i="1"/>
  <c r="U1517" i="1"/>
  <c r="T1517" i="1"/>
  <c r="S1517" i="1"/>
  <c r="Q1517" i="1"/>
  <c r="P1517" i="1"/>
  <c r="O1517" i="1"/>
  <c r="N1517" i="1"/>
  <c r="U1516" i="1"/>
  <c r="T1516" i="1"/>
  <c r="S1516" i="1"/>
  <c r="Q1516" i="1"/>
  <c r="P1516" i="1"/>
  <c r="O1516" i="1"/>
  <c r="N1516" i="1"/>
  <c r="U1515" i="1"/>
  <c r="T1515" i="1"/>
  <c r="S1515" i="1"/>
  <c r="Q1515" i="1"/>
  <c r="P1515" i="1"/>
  <c r="O1515" i="1"/>
  <c r="N1515" i="1"/>
  <c r="U1514" i="1"/>
  <c r="T1514" i="1"/>
  <c r="S1514" i="1"/>
  <c r="Q1514" i="1"/>
  <c r="P1514" i="1"/>
  <c r="O1514" i="1"/>
  <c r="N1514" i="1"/>
  <c r="U1513" i="1"/>
  <c r="T1513" i="1"/>
  <c r="S1513" i="1"/>
  <c r="Q1513" i="1"/>
  <c r="P1513" i="1"/>
  <c r="O1513" i="1"/>
  <c r="N1513" i="1"/>
  <c r="U1512" i="1"/>
  <c r="T1512" i="1"/>
  <c r="S1512" i="1"/>
  <c r="Q1512" i="1"/>
  <c r="P1512" i="1"/>
  <c r="O1512" i="1"/>
  <c r="N1512" i="1"/>
  <c r="U1511" i="1"/>
  <c r="T1511" i="1"/>
  <c r="S1511" i="1"/>
  <c r="Q1511" i="1"/>
  <c r="P1511" i="1"/>
  <c r="O1511" i="1"/>
  <c r="N1511" i="1"/>
  <c r="U1510" i="1"/>
  <c r="T1510" i="1"/>
  <c r="S1510" i="1"/>
  <c r="Q1510" i="1"/>
  <c r="P1510" i="1"/>
  <c r="O1510" i="1"/>
  <c r="N1510" i="1"/>
  <c r="U1509" i="1"/>
  <c r="T1509" i="1"/>
  <c r="S1509" i="1"/>
  <c r="Q1509" i="1"/>
  <c r="P1509" i="1"/>
  <c r="O1509" i="1"/>
  <c r="N1509" i="1"/>
  <c r="U1508" i="1"/>
  <c r="T1508" i="1"/>
  <c r="S1508" i="1"/>
  <c r="Q1508" i="1"/>
  <c r="P1508" i="1"/>
  <c r="O1508" i="1"/>
  <c r="N1508" i="1"/>
  <c r="U1507" i="1"/>
  <c r="T1507" i="1"/>
  <c r="S1507" i="1"/>
  <c r="Q1507" i="1"/>
  <c r="P1507" i="1"/>
  <c r="O1507" i="1"/>
  <c r="N1507" i="1"/>
  <c r="U1506" i="1"/>
  <c r="T1506" i="1"/>
  <c r="S1506" i="1"/>
  <c r="Q1506" i="1"/>
  <c r="P1506" i="1"/>
  <c r="O1506" i="1"/>
  <c r="N1506" i="1"/>
  <c r="U1505" i="1"/>
  <c r="T1505" i="1"/>
  <c r="S1505" i="1"/>
  <c r="Q1505" i="1"/>
  <c r="P1505" i="1"/>
  <c r="O1505" i="1"/>
  <c r="N1505" i="1"/>
  <c r="U1504" i="1"/>
  <c r="T1504" i="1"/>
  <c r="S1504" i="1"/>
  <c r="Q1504" i="1"/>
  <c r="P1504" i="1"/>
  <c r="O1504" i="1"/>
  <c r="N1504" i="1"/>
  <c r="U1503" i="1"/>
  <c r="T1503" i="1"/>
  <c r="S1503" i="1"/>
  <c r="Q1503" i="1"/>
  <c r="P1503" i="1"/>
  <c r="O1503" i="1"/>
  <c r="N1503" i="1"/>
  <c r="U1502" i="1"/>
  <c r="T1502" i="1"/>
  <c r="S1502" i="1"/>
  <c r="Q1502" i="1"/>
  <c r="P1502" i="1"/>
  <c r="O1502" i="1"/>
  <c r="N1502" i="1"/>
  <c r="U1501" i="1"/>
  <c r="T1501" i="1"/>
  <c r="S1501" i="1"/>
  <c r="Q1501" i="1"/>
  <c r="P1501" i="1"/>
  <c r="O1501" i="1"/>
  <c r="N1501" i="1"/>
  <c r="U1500" i="1"/>
  <c r="T1500" i="1"/>
  <c r="S1500" i="1"/>
  <c r="Q1500" i="1"/>
  <c r="P1500" i="1"/>
  <c r="O1500" i="1"/>
  <c r="N1500" i="1"/>
  <c r="U1499" i="1"/>
  <c r="T1499" i="1"/>
  <c r="S1499" i="1"/>
  <c r="Q1499" i="1"/>
  <c r="P1499" i="1"/>
  <c r="O1499" i="1"/>
  <c r="N1499" i="1"/>
  <c r="U1498" i="1"/>
  <c r="T1498" i="1"/>
  <c r="S1498" i="1"/>
  <c r="Q1498" i="1"/>
  <c r="P1498" i="1"/>
  <c r="O1498" i="1"/>
  <c r="N1498" i="1"/>
  <c r="U1497" i="1"/>
  <c r="T1497" i="1"/>
  <c r="S1497" i="1"/>
  <c r="Q1497" i="1"/>
  <c r="P1497" i="1"/>
  <c r="O1497" i="1"/>
  <c r="N1497" i="1"/>
  <c r="U1496" i="1"/>
  <c r="T1496" i="1"/>
  <c r="S1496" i="1"/>
  <c r="Q1496" i="1"/>
  <c r="P1496" i="1"/>
  <c r="O1496" i="1"/>
  <c r="N1496" i="1"/>
  <c r="U1495" i="1"/>
  <c r="T1495" i="1"/>
  <c r="S1495" i="1"/>
  <c r="Q1495" i="1"/>
  <c r="P1495" i="1"/>
  <c r="O1495" i="1"/>
  <c r="N1495" i="1"/>
  <c r="U1494" i="1"/>
  <c r="T1494" i="1"/>
  <c r="S1494" i="1"/>
  <c r="Q1494" i="1"/>
  <c r="P1494" i="1"/>
  <c r="O1494" i="1"/>
  <c r="N1494" i="1"/>
  <c r="U1493" i="1"/>
  <c r="T1493" i="1"/>
  <c r="S1493" i="1"/>
  <c r="Q1493" i="1"/>
  <c r="P1493" i="1"/>
  <c r="O1493" i="1"/>
  <c r="N1493" i="1"/>
  <c r="U1492" i="1"/>
  <c r="T1492" i="1"/>
  <c r="S1492" i="1"/>
  <c r="Q1492" i="1"/>
  <c r="P1492" i="1"/>
  <c r="O1492" i="1"/>
  <c r="N1492" i="1"/>
  <c r="U1491" i="1"/>
  <c r="T1491" i="1"/>
  <c r="S1491" i="1"/>
  <c r="Q1491" i="1"/>
  <c r="P1491" i="1"/>
  <c r="O1491" i="1"/>
  <c r="N1491" i="1"/>
  <c r="U1490" i="1"/>
  <c r="T1490" i="1"/>
  <c r="S1490" i="1"/>
  <c r="Q1490" i="1"/>
  <c r="P1490" i="1"/>
  <c r="O1490" i="1"/>
  <c r="N1490" i="1"/>
  <c r="U1489" i="1"/>
  <c r="T1489" i="1"/>
  <c r="S1489" i="1"/>
  <c r="Q1489" i="1"/>
  <c r="P1489" i="1"/>
  <c r="O1489" i="1"/>
  <c r="N1489" i="1"/>
  <c r="U1488" i="1"/>
  <c r="T1488" i="1"/>
  <c r="S1488" i="1"/>
  <c r="Q1488" i="1"/>
  <c r="P1488" i="1"/>
  <c r="O1488" i="1"/>
  <c r="N1488" i="1"/>
  <c r="U1487" i="1"/>
  <c r="T1487" i="1"/>
  <c r="S1487" i="1"/>
  <c r="Q1487" i="1"/>
  <c r="P1487" i="1"/>
  <c r="O1487" i="1"/>
  <c r="N1487" i="1"/>
  <c r="U1486" i="1"/>
  <c r="T1486" i="1"/>
  <c r="S1486" i="1"/>
  <c r="Q1486" i="1"/>
  <c r="P1486" i="1"/>
  <c r="O1486" i="1"/>
  <c r="N1486" i="1"/>
  <c r="U1485" i="1"/>
  <c r="T1485" i="1"/>
  <c r="S1485" i="1"/>
  <c r="Q1485" i="1"/>
  <c r="P1485" i="1"/>
  <c r="O1485" i="1"/>
  <c r="N1485" i="1"/>
  <c r="U1484" i="1"/>
  <c r="T1484" i="1"/>
  <c r="S1484" i="1"/>
  <c r="Q1484" i="1"/>
  <c r="P1484" i="1"/>
  <c r="O1484" i="1"/>
  <c r="N1484" i="1"/>
  <c r="U1483" i="1"/>
  <c r="T1483" i="1"/>
  <c r="S1483" i="1"/>
  <c r="Q1483" i="1"/>
  <c r="P1483" i="1"/>
  <c r="O1483" i="1"/>
  <c r="N1483" i="1"/>
  <c r="U1482" i="1"/>
  <c r="T1482" i="1"/>
  <c r="S1482" i="1"/>
  <c r="Q1482" i="1"/>
  <c r="P1482" i="1"/>
  <c r="O1482" i="1"/>
  <c r="N1482" i="1"/>
  <c r="U1481" i="1"/>
  <c r="T1481" i="1"/>
  <c r="S1481" i="1"/>
  <c r="Q1481" i="1"/>
  <c r="P1481" i="1"/>
  <c r="O1481" i="1"/>
  <c r="N1481" i="1"/>
  <c r="U1480" i="1"/>
  <c r="T1480" i="1"/>
  <c r="S1480" i="1"/>
  <c r="Q1480" i="1"/>
  <c r="P1480" i="1"/>
  <c r="O1480" i="1"/>
  <c r="N1480" i="1"/>
  <c r="U1479" i="1"/>
  <c r="T1479" i="1"/>
  <c r="S1479" i="1"/>
  <c r="Q1479" i="1"/>
  <c r="P1479" i="1"/>
  <c r="O1479" i="1"/>
  <c r="N1479" i="1"/>
  <c r="U1478" i="1"/>
  <c r="T1478" i="1"/>
  <c r="S1478" i="1"/>
  <c r="Q1478" i="1"/>
  <c r="P1478" i="1"/>
  <c r="O1478" i="1"/>
  <c r="N1478" i="1"/>
  <c r="U1477" i="1"/>
  <c r="T1477" i="1"/>
  <c r="S1477" i="1"/>
  <c r="Q1477" i="1"/>
  <c r="P1477" i="1"/>
  <c r="O1477" i="1"/>
  <c r="N1477" i="1"/>
  <c r="U1476" i="1"/>
  <c r="T1476" i="1"/>
  <c r="S1476" i="1"/>
  <c r="Q1476" i="1"/>
  <c r="P1476" i="1"/>
  <c r="O1476" i="1"/>
  <c r="N1476" i="1"/>
  <c r="U1475" i="1"/>
  <c r="T1475" i="1"/>
  <c r="S1475" i="1"/>
  <c r="Q1475" i="1"/>
  <c r="P1475" i="1"/>
  <c r="O1475" i="1"/>
  <c r="N1475" i="1"/>
  <c r="U1474" i="1"/>
  <c r="T1474" i="1"/>
  <c r="S1474" i="1"/>
  <c r="Q1474" i="1"/>
  <c r="P1474" i="1"/>
  <c r="O1474" i="1"/>
  <c r="N1474" i="1"/>
  <c r="U1473" i="1"/>
  <c r="T1473" i="1"/>
  <c r="S1473" i="1"/>
  <c r="Q1473" i="1"/>
  <c r="P1473" i="1"/>
  <c r="O1473" i="1"/>
  <c r="N1473" i="1"/>
  <c r="U1472" i="1"/>
  <c r="T1472" i="1"/>
  <c r="S1472" i="1"/>
  <c r="Q1472" i="1"/>
  <c r="P1472" i="1"/>
  <c r="O1472" i="1"/>
  <c r="N1472" i="1"/>
  <c r="U1471" i="1"/>
  <c r="T1471" i="1"/>
  <c r="S1471" i="1"/>
  <c r="Q1471" i="1"/>
  <c r="P1471" i="1"/>
  <c r="O1471" i="1"/>
  <c r="N1471" i="1"/>
  <c r="U1470" i="1"/>
  <c r="T1470" i="1"/>
  <c r="S1470" i="1"/>
  <c r="Q1470" i="1"/>
  <c r="P1470" i="1"/>
  <c r="O1470" i="1"/>
  <c r="N1470" i="1"/>
  <c r="U1469" i="1"/>
  <c r="T1469" i="1"/>
  <c r="S1469" i="1"/>
  <c r="Q1469" i="1"/>
  <c r="P1469" i="1"/>
  <c r="O1469" i="1"/>
  <c r="N1469" i="1"/>
  <c r="U1468" i="1"/>
  <c r="T1468" i="1"/>
  <c r="S1468" i="1"/>
  <c r="Q1468" i="1"/>
  <c r="P1468" i="1"/>
  <c r="O1468" i="1"/>
  <c r="N1468" i="1"/>
  <c r="U1467" i="1"/>
  <c r="T1467" i="1"/>
  <c r="S1467" i="1"/>
  <c r="Q1467" i="1"/>
  <c r="P1467" i="1"/>
  <c r="O1467" i="1"/>
  <c r="N1467" i="1"/>
  <c r="U1466" i="1"/>
  <c r="T1466" i="1"/>
  <c r="S1466" i="1"/>
  <c r="Q1466" i="1"/>
  <c r="P1466" i="1"/>
  <c r="O1466" i="1"/>
  <c r="N1466" i="1"/>
  <c r="U1465" i="1"/>
  <c r="T1465" i="1"/>
  <c r="S1465" i="1"/>
  <c r="Q1465" i="1"/>
  <c r="P1465" i="1"/>
  <c r="O1465" i="1"/>
  <c r="N1465" i="1"/>
  <c r="U1464" i="1"/>
  <c r="T1464" i="1"/>
  <c r="S1464" i="1"/>
  <c r="Q1464" i="1"/>
  <c r="P1464" i="1"/>
  <c r="O1464" i="1"/>
  <c r="N1464" i="1"/>
  <c r="U1463" i="1"/>
  <c r="T1463" i="1"/>
  <c r="S1463" i="1"/>
  <c r="Q1463" i="1"/>
  <c r="P1463" i="1"/>
  <c r="O1463" i="1"/>
  <c r="N1463" i="1"/>
  <c r="U1462" i="1"/>
  <c r="T1462" i="1"/>
  <c r="S1462" i="1"/>
  <c r="Q1462" i="1"/>
  <c r="P1462" i="1"/>
  <c r="O1462" i="1"/>
  <c r="N1462" i="1"/>
  <c r="U1461" i="1"/>
  <c r="T1461" i="1"/>
  <c r="S1461" i="1"/>
  <c r="Q1461" i="1"/>
  <c r="P1461" i="1"/>
  <c r="O1461" i="1"/>
  <c r="N1461" i="1"/>
  <c r="U1460" i="1"/>
  <c r="T1460" i="1"/>
  <c r="S1460" i="1"/>
  <c r="Q1460" i="1"/>
  <c r="P1460" i="1"/>
  <c r="O1460" i="1"/>
  <c r="N1460" i="1"/>
  <c r="U1459" i="1"/>
  <c r="T1459" i="1"/>
  <c r="S1459" i="1"/>
  <c r="Q1459" i="1"/>
  <c r="P1459" i="1"/>
  <c r="O1459" i="1"/>
  <c r="N1459" i="1"/>
  <c r="U1458" i="1"/>
  <c r="T1458" i="1"/>
  <c r="S1458" i="1"/>
  <c r="Q1458" i="1"/>
  <c r="P1458" i="1"/>
  <c r="O1458" i="1"/>
  <c r="N1458" i="1"/>
  <c r="U1457" i="1"/>
  <c r="T1457" i="1"/>
  <c r="S1457" i="1"/>
  <c r="Q1457" i="1"/>
  <c r="P1457" i="1"/>
  <c r="O1457" i="1"/>
  <c r="N1457" i="1"/>
  <c r="U1456" i="1"/>
  <c r="T1456" i="1"/>
  <c r="S1456" i="1"/>
  <c r="Q1456" i="1"/>
  <c r="P1456" i="1"/>
  <c r="O1456" i="1"/>
  <c r="N1456" i="1"/>
  <c r="U1455" i="1"/>
  <c r="T1455" i="1"/>
  <c r="S1455" i="1"/>
  <c r="Q1455" i="1"/>
  <c r="P1455" i="1"/>
  <c r="O1455" i="1"/>
  <c r="N1455" i="1"/>
  <c r="U1454" i="1"/>
  <c r="T1454" i="1"/>
  <c r="S1454" i="1"/>
  <c r="Q1454" i="1"/>
  <c r="P1454" i="1"/>
  <c r="O1454" i="1"/>
  <c r="N1454" i="1"/>
  <c r="U1453" i="1"/>
  <c r="T1453" i="1"/>
  <c r="S1453" i="1"/>
  <c r="Q1453" i="1"/>
  <c r="P1453" i="1"/>
  <c r="O1453" i="1"/>
  <c r="N1453" i="1"/>
  <c r="U1452" i="1"/>
  <c r="T1452" i="1"/>
  <c r="S1452" i="1"/>
  <c r="Q1452" i="1"/>
  <c r="P1452" i="1"/>
  <c r="O1452" i="1"/>
  <c r="N1452" i="1"/>
  <c r="U1451" i="1"/>
  <c r="T1451" i="1"/>
  <c r="S1451" i="1"/>
  <c r="Q1451" i="1"/>
  <c r="P1451" i="1"/>
  <c r="O1451" i="1"/>
  <c r="N1451" i="1"/>
  <c r="U1450" i="1"/>
  <c r="T1450" i="1"/>
  <c r="S1450" i="1"/>
  <c r="Q1450" i="1"/>
  <c r="P1450" i="1"/>
  <c r="O1450" i="1"/>
  <c r="N1450" i="1"/>
  <c r="U1449" i="1"/>
  <c r="T1449" i="1"/>
  <c r="S1449" i="1"/>
  <c r="Q1449" i="1"/>
  <c r="P1449" i="1"/>
  <c r="O1449" i="1"/>
  <c r="N1449" i="1"/>
  <c r="U1448" i="1"/>
  <c r="T1448" i="1"/>
  <c r="S1448" i="1"/>
  <c r="Q1448" i="1"/>
  <c r="P1448" i="1"/>
  <c r="O1448" i="1"/>
  <c r="N1448" i="1"/>
  <c r="U1447" i="1"/>
  <c r="T1447" i="1"/>
  <c r="S1447" i="1"/>
  <c r="Q1447" i="1"/>
  <c r="P1447" i="1"/>
  <c r="O1447" i="1"/>
  <c r="N1447" i="1"/>
  <c r="U1446" i="1"/>
  <c r="T1446" i="1"/>
  <c r="S1446" i="1"/>
  <c r="Q1446" i="1"/>
  <c r="P1446" i="1"/>
  <c r="O1446" i="1"/>
  <c r="N1446" i="1"/>
  <c r="U1445" i="1"/>
  <c r="T1445" i="1"/>
  <c r="S1445" i="1"/>
  <c r="Q1445" i="1"/>
  <c r="P1445" i="1"/>
  <c r="O1445" i="1"/>
  <c r="N1445" i="1"/>
  <c r="U1444" i="1"/>
  <c r="T1444" i="1"/>
  <c r="S1444" i="1"/>
  <c r="Q1444" i="1"/>
  <c r="P1444" i="1"/>
  <c r="O1444" i="1"/>
  <c r="N1444" i="1"/>
  <c r="U1443" i="1"/>
  <c r="T1443" i="1"/>
  <c r="S1443" i="1"/>
  <c r="Q1443" i="1"/>
  <c r="P1443" i="1"/>
  <c r="O1443" i="1"/>
  <c r="N1443" i="1"/>
  <c r="U1442" i="1"/>
  <c r="T1442" i="1"/>
  <c r="S1442" i="1"/>
  <c r="Q1442" i="1"/>
  <c r="P1442" i="1"/>
  <c r="O1442" i="1"/>
  <c r="N1442" i="1"/>
  <c r="U1441" i="1"/>
  <c r="T1441" i="1"/>
  <c r="S1441" i="1"/>
  <c r="Q1441" i="1"/>
  <c r="P1441" i="1"/>
  <c r="O1441" i="1"/>
  <c r="N1441" i="1"/>
  <c r="U1440" i="1"/>
  <c r="T1440" i="1"/>
  <c r="S1440" i="1"/>
  <c r="Q1440" i="1"/>
  <c r="P1440" i="1"/>
  <c r="O1440" i="1"/>
  <c r="N1440" i="1"/>
  <c r="U1439" i="1"/>
  <c r="T1439" i="1"/>
  <c r="S1439" i="1"/>
  <c r="Q1439" i="1"/>
  <c r="P1439" i="1"/>
  <c r="O1439" i="1"/>
  <c r="N1439" i="1"/>
  <c r="U1438" i="1"/>
  <c r="T1438" i="1"/>
  <c r="S1438" i="1"/>
  <c r="Q1438" i="1"/>
  <c r="P1438" i="1"/>
  <c r="O1438" i="1"/>
  <c r="N1438" i="1"/>
  <c r="U1437" i="1"/>
  <c r="T1437" i="1"/>
  <c r="S1437" i="1"/>
  <c r="Q1437" i="1"/>
  <c r="P1437" i="1"/>
  <c r="O1437" i="1"/>
  <c r="N1437" i="1"/>
  <c r="U1436" i="1"/>
  <c r="T1436" i="1"/>
  <c r="S1436" i="1"/>
  <c r="Q1436" i="1"/>
  <c r="P1436" i="1"/>
  <c r="O1436" i="1"/>
  <c r="N1436" i="1"/>
  <c r="U1435" i="1"/>
  <c r="T1435" i="1"/>
  <c r="S1435" i="1"/>
  <c r="Q1435" i="1"/>
  <c r="P1435" i="1"/>
  <c r="O1435" i="1"/>
  <c r="N1435" i="1"/>
  <c r="U1434" i="1"/>
  <c r="T1434" i="1"/>
  <c r="S1434" i="1"/>
  <c r="Q1434" i="1"/>
  <c r="P1434" i="1"/>
  <c r="O1434" i="1"/>
  <c r="N1434" i="1"/>
  <c r="U1433" i="1"/>
  <c r="T1433" i="1"/>
  <c r="S1433" i="1"/>
  <c r="Q1433" i="1"/>
  <c r="P1433" i="1"/>
  <c r="O1433" i="1"/>
  <c r="N1433" i="1"/>
  <c r="U1432" i="1"/>
  <c r="T1432" i="1"/>
  <c r="S1432" i="1"/>
  <c r="Q1432" i="1"/>
  <c r="P1432" i="1"/>
  <c r="O1432" i="1"/>
  <c r="N1432" i="1"/>
  <c r="U1431" i="1"/>
  <c r="T1431" i="1"/>
  <c r="S1431" i="1"/>
  <c r="Q1431" i="1"/>
  <c r="P1431" i="1"/>
  <c r="O1431" i="1"/>
  <c r="N1431" i="1"/>
  <c r="U1430" i="1"/>
  <c r="T1430" i="1"/>
  <c r="S1430" i="1"/>
  <c r="Q1430" i="1"/>
  <c r="P1430" i="1"/>
  <c r="O1430" i="1"/>
  <c r="N1430" i="1"/>
  <c r="U1429" i="1"/>
  <c r="T1429" i="1"/>
  <c r="S1429" i="1"/>
  <c r="Q1429" i="1"/>
  <c r="P1429" i="1"/>
  <c r="O1429" i="1"/>
  <c r="N1429" i="1"/>
  <c r="U1428" i="1"/>
  <c r="T1428" i="1"/>
  <c r="S1428" i="1"/>
  <c r="Q1428" i="1"/>
  <c r="P1428" i="1"/>
  <c r="O1428" i="1"/>
  <c r="N1428" i="1"/>
  <c r="U1427" i="1"/>
  <c r="T1427" i="1"/>
  <c r="S1427" i="1"/>
  <c r="Q1427" i="1"/>
  <c r="P1427" i="1"/>
  <c r="O1427" i="1"/>
  <c r="N1427" i="1"/>
  <c r="U1426" i="1"/>
  <c r="T1426" i="1"/>
  <c r="S1426" i="1"/>
  <c r="Q1426" i="1"/>
  <c r="P1426" i="1"/>
  <c r="O1426" i="1"/>
  <c r="N1426" i="1"/>
  <c r="U1425" i="1"/>
  <c r="T1425" i="1"/>
  <c r="S1425" i="1"/>
  <c r="Q1425" i="1"/>
  <c r="P1425" i="1"/>
  <c r="O1425" i="1"/>
  <c r="N1425" i="1"/>
  <c r="U1424" i="1"/>
  <c r="T1424" i="1"/>
  <c r="S1424" i="1"/>
  <c r="Q1424" i="1"/>
  <c r="P1424" i="1"/>
  <c r="O1424" i="1"/>
  <c r="N1424" i="1"/>
  <c r="U1423" i="1"/>
  <c r="T1423" i="1"/>
  <c r="S1423" i="1"/>
  <c r="Q1423" i="1"/>
  <c r="P1423" i="1"/>
  <c r="O1423" i="1"/>
  <c r="N1423" i="1"/>
  <c r="U1422" i="1"/>
  <c r="T1422" i="1"/>
  <c r="S1422" i="1"/>
  <c r="Q1422" i="1"/>
  <c r="P1422" i="1"/>
  <c r="O1422" i="1"/>
  <c r="N1422" i="1"/>
  <c r="U1421" i="1"/>
  <c r="T1421" i="1"/>
  <c r="S1421" i="1"/>
  <c r="Q1421" i="1"/>
  <c r="P1421" i="1"/>
  <c r="O1421" i="1"/>
  <c r="N1421" i="1"/>
  <c r="U1420" i="1"/>
  <c r="T1420" i="1"/>
  <c r="S1420" i="1"/>
  <c r="Q1420" i="1"/>
  <c r="P1420" i="1"/>
  <c r="O1420" i="1"/>
  <c r="N1420" i="1"/>
  <c r="U1419" i="1"/>
  <c r="T1419" i="1"/>
  <c r="S1419" i="1"/>
  <c r="Q1419" i="1"/>
  <c r="P1419" i="1"/>
  <c r="O1419" i="1"/>
  <c r="N1419" i="1"/>
  <c r="U1418" i="1"/>
  <c r="T1418" i="1"/>
  <c r="S1418" i="1"/>
  <c r="Q1418" i="1"/>
  <c r="P1418" i="1"/>
  <c r="O1418" i="1"/>
  <c r="N1418" i="1"/>
  <c r="U1417" i="1"/>
  <c r="T1417" i="1"/>
  <c r="S1417" i="1"/>
  <c r="Q1417" i="1"/>
  <c r="P1417" i="1"/>
  <c r="O1417" i="1"/>
  <c r="N1417" i="1"/>
  <c r="U1416" i="1"/>
  <c r="T1416" i="1"/>
  <c r="S1416" i="1"/>
  <c r="Q1416" i="1"/>
  <c r="P1416" i="1"/>
  <c r="O1416" i="1"/>
  <c r="N1416" i="1"/>
  <c r="U1415" i="1"/>
  <c r="T1415" i="1"/>
  <c r="S1415" i="1"/>
  <c r="Q1415" i="1"/>
  <c r="P1415" i="1"/>
  <c r="O1415" i="1"/>
  <c r="N1415" i="1"/>
  <c r="U1414" i="1"/>
  <c r="T1414" i="1"/>
  <c r="S1414" i="1"/>
  <c r="Q1414" i="1"/>
  <c r="P1414" i="1"/>
  <c r="O1414" i="1"/>
  <c r="N1414" i="1"/>
  <c r="U1413" i="1"/>
  <c r="T1413" i="1"/>
  <c r="S1413" i="1"/>
  <c r="Q1413" i="1"/>
  <c r="P1413" i="1"/>
  <c r="O1413" i="1"/>
  <c r="N1413" i="1"/>
  <c r="U1412" i="1"/>
  <c r="T1412" i="1"/>
  <c r="S1412" i="1"/>
  <c r="Q1412" i="1"/>
  <c r="P1412" i="1"/>
  <c r="O1412" i="1"/>
  <c r="N1412" i="1"/>
  <c r="U1411" i="1"/>
  <c r="T1411" i="1"/>
  <c r="S1411" i="1"/>
  <c r="Q1411" i="1"/>
  <c r="P1411" i="1"/>
  <c r="O1411" i="1"/>
  <c r="N1411" i="1"/>
  <c r="U1410" i="1"/>
  <c r="T1410" i="1"/>
  <c r="S1410" i="1"/>
  <c r="Q1410" i="1"/>
  <c r="P1410" i="1"/>
  <c r="O1410" i="1"/>
  <c r="N1410" i="1"/>
  <c r="U1409" i="1"/>
  <c r="T1409" i="1"/>
  <c r="S1409" i="1"/>
  <c r="Q1409" i="1"/>
  <c r="P1409" i="1"/>
  <c r="O1409" i="1"/>
  <c r="N1409" i="1"/>
  <c r="U1408" i="1"/>
  <c r="T1408" i="1"/>
  <c r="S1408" i="1"/>
  <c r="Q1408" i="1"/>
  <c r="P1408" i="1"/>
  <c r="O1408" i="1"/>
  <c r="N1408" i="1"/>
  <c r="U1407" i="1"/>
  <c r="T1407" i="1"/>
  <c r="S1407" i="1"/>
  <c r="Q1407" i="1"/>
  <c r="P1407" i="1"/>
  <c r="O1407" i="1"/>
  <c r="N1407" i="1"/>
  <c r="U1406" i="1"/>
  <c r="T1406" i="1"/>
  <c r="S1406" i="1"/>
  <c r="Q1406" i="1"/>
  <c r="P1406" i="1"/>
  <c r="O1406" i="1"/>
  <c r="N1406" i="1"/>
  <c r="U1405" i="1"/>
  <c r="T1405" i="1"/>
  <c r="S1405" i="1"/>
  <c r="Q1405" i="1"/>
  <c r="P1405" i="1"/>
  <c r="O1405" i="1"/>
  <c r="N1405" i="1"/>
  <c r="U1404" i="1"/>
  <c r="T1404" i="1"/>
  <c r="S1404" i="1"/>
  <c r="Q1404" i="1"/>
  <c r="P1404" i="1"/>
  <c r="O1404" i="1"/>
  <c r="N1404" i="1"/>
  <c r="U1403" i="1"/>
  <c r="T1403" i="1"/>
  <c r="S1403" i="1"/>
  <c r="Q1403" i="1"/>
  <c r="P1403" i="1"/>
  <c r="O1403" i="1"/>
  <c r="N1403" i="1"/>
  <c r="U1402" i="1"/>
  <c r="T1402" i="1"/>
  <c r="S1402" i="1"/>
  <c r="Q1402" i="1"/>
  <c r="P1402" i="1"/>
  <c r="O1402" i="1"/>
  <c r="N1402" i="1"/>
  <c r="U1401" i="1"/>
  <c r="T1401" i="1"/>
  <c r="S1401" i="1"/>
  <c r="Q1401" i="1"/>
  <c r="P1401" i="1"/>
  <c r="O1401" i="1"/>
  <c r="N1401" i="1"/>
  <c r="U1400" i="1"/>
  <c r="T1400" i="1"/>
  <c r="S1400" i="1"/>
  <c r="Q1400" i="1"/>
  <c r="P1400" i="1"/>
  <c r="O1400" i="1"/>
  <c r="N1400" i="1"/>
  <c r="U1399" i="1"/>
  <c r="T1399" i="1"/>
  <c r="S1399" i="1"/>
  <c r="Q1399" i="1"/>
  <c r="P1399" i="1"/>
  <c r="O1399" i="1"/>
  <c r="N1399" i="1"/>
  <c r="U1398" i="1"/>
  <c r="T1398" i="1"/>
  <c r="S1398" i="1"/>
  <c r="Q1398" i="1"/>
  <c r="P1398" i="1"/>
  <c r="O1398" i="1"/>
  <c r="N1398" i="1"/>
  <c r="U1397" i="1"/>
  <c r="T1397" i="1"/>
  <c r="S1397" i="1"/>
  <c r="Q1397" i="1"/>
  <c r="P1397" i="1"/>
  <c r="O1397" i="1"/>
  <c r="N1397" i="1"/>
  <c r="U1396" i="1"/>
  <c r="T1396" i="1"/>
  <c r="S1396" i="1"/>
  <c r="Q1396" i="1"/>
  <c r="P1396" i="1"/>
  <c r="O1396" i="1"/>
  <c r="N1396" i="1"/>
  <c r="U1395" i="1"/>
  <c r="T1395" i="1"/>
  <c r="S1395" i="1"/>
  <c r="Q1395" i="1"/>
  <c r="P1395" i="1"/>
  <c r="O1395" i="1"/>
  <c r="N1395" i="1"/>
  <c r="U1394" i="1"/>
  <c r="T1394" i="1"/>
  <c r="S1394" i="1"/>
  <c r="Q1394" i="1"/>
  <c r="P1394" i="1"/>
  <c r="O1394" i="1"/>
  <c r="N1394" i="1"/>
  <c r="U1393" i="1"/>
  <c r="T1393" i="1"/>
  <c r="S1393" i="1"/>
  <c r="Q1393" i="1"/>
  <c r="P1393" i="1"/>
  <c r="O1393" i="1"/>
  <c r="N1393" i="1"/>
  <c r="U1392" i="1"/>
  <c r="T1392" i="1"/>
  <c r="S1392" i="1"/>
  <c r="Q1392" i="1"/>
  <c r="P1392" i="1"/>
  <c r="O1392" i="1"/>
  <c r="N1392" i="1"/>
  <c r="U1391" i="1"/>
  <c r="T1391" i="1"/>
  <c r="S1391" i="1"/>
  <c r="Q1391" i="1"/>
  <c r="P1391" i="1"/>
  <c r="O1391" i="1"/>
  <c r="N1391" i="1"/>
  <c r="U1390" i="1"/>
  <c r="T1390" i="1"/>
  <c r="S1390" i="1"/>
  <c r="Q1390" i="1"/>
  <c r="P1390" i="1"/>
  <c r="O1390" i="1"/>
  <c r="N1390" i="1"/>
  <c r="U1389" i="1"/>
  <c r="T1389" i="1"/>
  <c r="S1389" i="1"/>
  <c r="Q1389" i="1"/>
  <c r="P1389" i="1"/>
  <c r="O1389" i="1"/>
  <c r="N1389" i="1"/>
  <c r="U1388" i="1"/>
  <c r="T1388" i="1"/>
  <c r="S1388" i="1"/>
  <c r="Q1388" i="1"/>
  <c r="P1388" i="1"/>
  <c r="O1388" i="1"/>
  <c r="N1388" i="1"/>
  <c r="U1387" i="1"/>
  <c r="T1387" i="1"/>
  <c r="S1387" i="1"/>
  <c r="Q1387" i="1"/>
  <c r="P1387" i="1"/>
  <c r="O1387" i="1"/>
  <c r="N1387" i="1"/>
  <c r="U1386" i="1"/>
  <c r="T1386" i="1"/>
  <c r="S1386" i="1"/>
  <c r="Q1386" i="1"/>
  <c r="P1386" i="1"/>
  <c r="O1386" i="1"/>
  <c r="N1386" i="1"/>
  <c r="U1385" i="1"/>
  <c r="T1385" i="1"/>
  <c r="S1385" i="1"/>
  <c r="Q1385" i="1"/>
  <c r="P1385" i="1"/>
  <c r="O1385" i="1"/>
  <c r="N1385" i="1"/>
  <c r="U1384" i="1"/>
  <c r="T1384" i="1"/>
  <c r="S1384" i="1"/>
  <c r="Q1384" i="1"/>
  <c r="P1384" i="1"/>
  <c r="O1384" i="1"/>
  <c r="N1384" i="1"/>
  <c r="U1383" i="1"/>
  <c r="T1383" i="1"/>
  <c r="S1383" i="1"/>
  <c r="Q1383" i="1"/>
  <c r="P1383" i="1"/>
  <c r="O1383" i="1"/>
  <c r="N1383" i="1"/>
  <c r="U1382" i="1"/>
  <c r="T1382" i="1"/>
  <c r="S1382" i="1"/>
  <c r="Q1382" i="1"/>
  <c r="P1382" i="1"/>
  <c r="O1382" i="1"/>
  <c r="N1382" i="1"/>
  <c r="U1381" i="1"/>
  <c r="T1381" i="1"/>
  <c r="S1381" i="1"/>
  <c r="Q1381" i="1"/>
  <c r="P1381" i="1"/>
  <c r="O1381" i="1"/>
  <c r="N1381" i="1"/>
  <c r="U1380" i="1"/>
  <c r="T1380" i="1"/>
  <c r="S1380" i="1"/>
  <c r="Q1380" i="1"/>
  <c r="P1380" i="1"/>
  <c r="O1380" i="1"/>
  <c r="N1380" i="1"/>
  <c r="U1379" i="1"/>
  <c r="T1379" i="1"/>
  <c r="S1379" i="1"/>
  <c r="Q1379" i="1"/>
  <c r="P1379" i="1"/>
  <c r="O1379" i="1"/>
  <c r="N1379" i="1"/>
  <c r="U1378" i="1"/>
  <c r="T1378" i="1"/>
  <c r="S1378" i="1"/>
  <c r="Q1378" i="1"/>
  <c r="P1378" i="1"/>
  <c r="O1378" i="1"/>
  <c r="N1378" i="1"/>
  <c r="U1377" i="1"/>
  <c r="T1377" i="1"/>
  <c r="S1377" i="1"/>
  <c r="Q1377" i="1"/>
  <c r="P1377" i="1"/>
  <c r="O1377" i="1"/>
  <c r="N1377" i="1"/>
  <c r="U1376" i="1"/>
  <c r="T1376" i="1"/>
  <c r="S1376" i="1"/>
  <c r="Q1376" i="1"/>
  <c r="P1376" i="1"/>
  <c r="O1376" i="1"/>
  <c r="N1376" i="1"/>
  <c r="U1375" i="1"/>
  <c r="T1375" i="1"/>
  <c r="S1375" i="1"/>
  <c r="Q1375" i="1"/>
  <c r="P1375" i="1"/>
  <c r="O1375" i="1"/>
  <c r="N1375" i="1"/>
  <c r="U1374" i="1"/>
  <c r="T1374" i="1"/>
  <c r="S1374" i="1"/>
  <c r="Q1374" i="1"/>
  <c r="P1374" i="1"/>
  <c r="O1374" i="1"/>
  <c r="N1374" i="1"/>
  <c r="U1373" i="1"/>
  <c r="T1373" i="1"/>
  <c r="S1373" i="1"/>
  <c r="Q1373" i="1"/>
  <c r="P1373" i="1"/>
  <c r="O1373" i="1"/>
  <c r="N1373" i="1"/>
  <c r="U1372" i="1"/>
  <c r="T1372" i="1"/>
  <c r="S1372" i="1"/>
  <c r="Q1372" i="1"/>
  <c r="P1372" i="1"/>
  <c r="O1372" i="1"/>
  <c r="N1372" i="1"/>
  <c r="U1371" i="1"/>
  <c r="T1371" i="1"/>
  <c r="S1371" i="1"/>
  <c r="Q1371" i="1"/>
  <c r="P1371" i="1"/>
  <c r="O1371" i="1"/>
  <c r="N1371" i="1"/>
  <c r="U1370" i="1"/>
  <c r="T1370" i="1"/>
  <c r="S1370" i="1"/>
  <c r="Q1370" i="1"/>
  <c r="P1370" i="1"/>
  <c r="O1370" i="1"/>
  <c r="N1370" i="1"/>
  <c r="U1369" i="1"/>
  <c r="T1369" i="1"/>
  <c r="S1369" i="1"/>
  <c r="Q1369" i="1"/>
  <c r="P1369" i="1"/>
  <c r="O1369" i="1"/>
  <c r="N1369" i="1"/>
  <c r="U1368" i="1"/>
  <c r="T1368" i="1"/>
  <c r="S1368" i="1"/>
  <c r="Q1368" i="1"/>
  <c r="P1368" i="1"/>
  <c r="O1368" i="1"/>
  <c r="N1368" i="1"/>
  <c r="U1367" i="1"/>
  <c r="T1367" i="1"/>
  <c r="S1367" i="1"/>
  <c r="Q1367" i="1"/>
  <c r="P1367" i="1"/>
  <c r="O1367" i="1"/>
  <c r="N1367" i="1"/>
  <c r="U1366" i="1"/>
  <c r="T1366" i="1"/>
  <c r="S1366" i="1"/>
  <c r="Q1366" i="1"/>
  <c r="P1366" i="1"/>
  <c r="O1366" i="1"/>
  <c r="N1366" i="1"/>
  <c r="U1365" i="1"/>
  <c r="T1365" i="1"/>
  <c r="S1365" i="1"/>
  <c r="Q1365" i="1"/>
  <c r="P1365" i="1"/>
  <c r="O1365" i="1"/>
  <c r="N1365" i="1"/>
  <c r="U1364" i="1"/>
  <c r="T1364" i="1"/>
  <c r="S1364" i="1"/>
  <c r="Q1364" i="1"/>
  <c r="P1364" i="1"/>
  <c r="O1364" i="1"/>
  <c r="N1364" i="1"/>
  <c r="U1363" i="1"/>
  <c r="T1363" i="1"/>
  <c r="S1363" i="1"/>
  <c r="Q1363" i="1"/>
  <c r="P1363" i="1"/>
  <c r="O1363" i="1"/>
  <c r="N1363" i="1"/>
  <c r="U1362" i="1"/>
  <c r="T1362" i="1"/>
  <c r="S1362" i="1"/>
  <c r="Q1362" i="1"/>
  <c r="P1362" i="1"/>
  <c r="O1362" i="1"/>
  <c r="N1362" i="1"/>
  <c r="U1361" i="1"/>
  <c r="T1361" i="1"/>
  <c r="S1361" i="1"/>
  <c r="Q1361" i="1"/>
  <c r="P1361" i="1"/>
  <c r="O1361" i="1"/>
  <c r="N1361" i="1"/>
  <c r="U1360" i="1"/>
  <c r="T1360" i="1"/>
  <c r="S1360" i="1"/>
  <c r="Q1360" i="1"/>
  <c r="P1360" i="1"/>
  <c r="O1360" i="1"/>
  <c r="N1360" i="1"/>
  <c r="U1359" i="1"/>
  <c r="T1359" i="1"/>
  <c r="S1359" i="1"/>
  <c r="Q1359" i="1"/>
  <c r="P1359" i="1"/>
  <c r="O1359" i="1"/>
  <c r="N1359" i="1"/>
  <c r="U1358" i="1"/>
  <c r="T1358" i="1"/>
  <c r="S1358" i="1"/>
  <c r="Q1358" i="1"/>
  <c r="P1358" i="1"/>
  <c r="O1358" i="1"/>
  <c r="N1358" i="1"/>
  <c r="U1357" i="1"/>
  <c r="T1357" i="1"/>
  <c r="S1357" i="1"/>
  <c r="Q1357" i="1"/>
  <c r="P1357" i="1"/>
  <c r="O1357" i="1"/>
  <c r="N1357" i="1"/>
  <c r="U1356" i="1"/>
  <c r="T1356" i="1"/>
  <c r="S1356" i="1"/>
  <c r="Q1356" i="1"/>
  <c r="P1356" i="1"/>
  <c r="O1356" i="1"/>
  <c r="N1356" i="1"/>
  <c r="U1355" i="1"/>
  <c r="T1355" i="1"/>
  <c r="S1355" i="1"/>
  <c r="Q1355" i="1"/>
  <c r="P1355" i="1"/>
  <c r="O1355" i="1"/>
  <c r="N1355" i="1"/>
  <c r="U1354" i="1"/>
  <c r="T1354" i="1"/>
  <c r="S1354" i="1"/>
  <c r="Q1354" i="1"/>
  <c r="P1354" i="1"/>
  <c r="O1354" i="1"/>
  <c r="N1354" i="1"/>
  <c r="U1353" i="1"/>
  <c r="T1353" i="1"/>
  <c r="S1353" i="1"/>
  <c r="Q1353" i="1"/>
  <c r="P1353" i="1"/>
  <c r="O1353" i="1"/>
  <c r="N1353" i="1"/>
  <c r="U1352" i="1"/>
  <c r="T1352" i="1"/>
  <c r="S1352" i="1"/>
  <c r="Q1352" i="1"/>
  <c r="P1352" i="1"/>
  <c r="O1352" i="1"/>
  <c r="N1352" i="1"/>
  <c r="U1351" i="1"/>
  <c r="T1351" i="1"/>
  <c r="S1351" i="1"/>
  <c r="Q1351" i="1"/>
  <c r="P1351" i="1"/>
  <c r="O1351" i="1"/>
  <c r="N1351" i="1"/>
  <c r="U1350" i="1"/>
  <c r="T1350" i="1"/>
  <c r="S1350" i="1"/>
  <c r="Q1350" i="1"/>
  <c r="P1350" i="1"/>
  <c r="O1350" i="1"/>
  <c r="N1350" i="1"/>
  <c r="U1349" i="1"/>
  <c r="T1349" i="1"/>
  <c r="S1349" i="1"/>
  <c r="Q1349" i="1"/>
  <c r="P1349" i="1"/>
  <c r="O1349" i="1"/>
  <c r="N1349" i="1"/>
  <c r="U1348" i="1"/>
  <c r="T1348" i="1"/>
  <c r="S1348" i="1"/>
  <c r="Q1348" i="1"/>
  <c r="P1348" i="1"/>
  <c r="O1348" i="1"/>
  <c r="N1348" i="1"/>
  <c r="U1347" i="1"/>
  <c r="T1347" i="1"/>
  <c r="S1347" i="1"/>
  <c r="Q1347" i="1"/>
  <c r="P1347" i="1"/>
  <c r="O1347" i="1"/>
  <c r="N1347" i="1"/>
  <c r="U1346" i="1"/>
  <c r="T1346" i="1"/>
  <c r="S1346" i="1"/>
  <c r="Q1346" i="1"/>
  <c r="P1346" i="1"/>
  <c r="O1346" i="1"/>
  <c r="N1346" i="1"/>
  <c r="U1345" i="1"/>
  <c r="T1345" i="1"/>
  <c r="S1345" i="1"/>
  <c r="Q1345" i="1"/>
  <c r="P1345" i="1"/>
  <c r="O1345" i="1"/>
  <c r="N1345" i="1"/>
  <c r="U1344" i="1"/>
  <c r="T1344" i="1"/>
  <c r="S1344" i="1"/>
  <c r="Q1344" i="1"/>
  <c r="P1344" i="1"/>
  <c r="O1344" i="1"/>
  <c r="N1344" i="1"/>
  <c r="U1343" i="1"/>
  <c r="T1343" i="1"/>
  <c r="S1343" i="1"/>
  <c r="Q1343" i="1"/>
  <c r="P1343" i="1"/>
  <c r="O1343" i="1"/>
  <c r="N1343" i="1"/>
  <c r="U1342" i="1"/>
  <c r="T1342" i="1"/>
  <c r="S1342" i="1"/>
  <c r="Q1342" i="1"/>
  <c r="P1342" i="1"/>
  <c r="O1342" i="1"/>
  <c r="N1342" i="1"/>
  <c r="U1341" i="1"/>
  <c r="T1341" i="1"/>
  <c r="S1341" i="1"/>
  <c r="Q1341" i="1"/>
  <c r="P1341" i="1"/>
  <c r="O1341" i="1"/>
  <c r="N1341" i="1"/>
  <c r="U1340" i="1"/>
  <c r="T1340" i="1"/>
  <c r="S1340" i="1"/>
  <c r="Q1340" i="1"/>
  <c r="P1340" i="1"/>
  <c r="O1340" i="1"/>
  <c r="N1340" i="1"/>
  <c r="U1339" i="1"/>
  <c r="T1339" i="1"/>
  <c r="S1339" i="1"/>
  <c r="Q1339" i="1"/>
  <c r="P1339" i="1"/>
  <c r="O1339" i="1"/>
  <c r="N1339" i="1"/>
  <c r="U1338" i="1"/>
  <c r="T1338" i="1"/>
  <c r="S1338" i="1"/>
  <c r="Q1338" i="1"/>
  <c r="P1338" i="1"/>
  <c r="O1338" i="1"/>
  <c r="N1338" i="1"/>
  <c r="U1337" i="1"/>
  <c r="T1337" i="1"/>
  <c r="S1337" i="1"/>
  <c r="Q1337" i="1"/>
  <c r="P1337" i="1"/>
  <c r="O1337" i="1"/>
  <c r="N1337" i="1"/>
  <c r="U1336" i="1"/>
  <c r="T1336" i="1"/>
  <c r="S1336" i="1"/>
  <c r="Q1336" i="1"/>
  <c r="P1336" i="1"/>
  <c r="O1336" i="1"/>
  <c r="N1336" i="1"/>
  <c r="U1335" i="1"/>
  <c r="T1335" i="1"/>
  <c r="S1335" i="1"/>
  <c r="Q1335" i="1"/>
  <c r="P1335" i="1"/>
  <c r="O1335" i="1"/>
  <c r="N1335" i="1"/>
  <c r="U1334" i="1"/>
  <c r="T1334" i="1"/>
  <c r="S1334" i="1"/>
  <c r="Q1334" i="1"/>
  <c r="P1334" i="1"/>
  <c r="O1334" i="1"/>
  <c r="N1334" i="1"/>
  <c r="U1333" i="1"/>
  <c r="T1333" i="1"/>
  <c r="S1333" i="1"/>
  <c r="Q1333" i="1"/>
  <c r="P1333" i="1"/>
  <c r="O1333" i="1"/>
  <c r="N1333" i="1"/>
  <c r="U1332" i="1"/>
  <c r="T1332" i="1"/>
  <c r="S1332" i="1"/>
  <c r="Q1332" i="1"/>
  <c r="P1332" i="1"/>
  <c r="O1332" i="1"/>
  <c r="N1332" i="1"/>
  <c r="U1331" i="1"/>
  <c r="T1331" i="1"/>
  <c r="S1331" i="1"/>
  <c r="Q1331" i="1"/>
  <c r="P1331" i="1"/>
  <c r="O1331" i="1"/>
  <c r="N1331" i="1"/>
  <c r="U1330" i="1"/>
  <c r="T1330" i="1"/>
  <c r="S1330" i="1"/>
  <c r="Q1330" i="1"/>
  <c r="P1330" i="1"/>
  <c r="O1330" i="1"/>
  <c r="N1330" i="1"/>
  <c r="U1329" i="1"/>
  <c r="T1329" i="1"/>
  <c r="S1329" i="1"/>
  <c r="Q1329" i="1"/>
  <c r="P1329" i="1"/>
  <c r="O1329" i="1"/>
  <c r="N1329" i="1"/>
  <c r="U1328" i="1"/>
  <c r="T1328" i="1"/>
  <c r="S1328" i="1"/>
  <c r="Q1328" i="1"/>
  <c r="P1328" i="1"/>
  <c r="O1328" i="1"/>
  <c r="N1328" i="1"/>
  <c r="U1327" i="1"/>
  <c r="T1327" i="1"/>
  <c r="S1327" i="1"/>
  <c r="Q1327" i="1"/>
  <c r="P1327" i="1"/>
  <c r="O1327" i="1"/>
  <c r="N1327" i="1"/>
  <c r="U1326" i="1"/>
  <c r="T1326" i="1"/>
  <c r="S1326" i="1"/>
  <c r="Q1326" i="1"/>
  <c r="P1326" i="1"/>
  <c r="O1326" i="1"/>
  <c r="N1326" i="1"/>
  <c r="U1325" i="1"/>
  <c r="T1325" i="1"/>
  <c r="S1325" i="1"/>
  <c r="Q1325" i="1"/>
  <c r="P1325" i="1"/>
  <c r="O1325" i="1"/>
  <c r="N1325" i="1"/>
  <c r="U1324" i="1"/>
  <c r="T1324" i="1"/>
  <c r="S1324" i="1"/>
  <c r="Q1324" i="1"/>
  <c r="P1324" i="1"/>
  <c r="O1324" i="1"/>
  <c r="N1324" i="1"/>
  <c r="U1323" i="1"/>
  <c r="T1323" i="1"/>
  <c r="S1323" i="1"/>
  <c r="Q1323" i="1"/>
  <c r="P1323" i="1"/>
  <c r="O1323" i="1"/>
  <c r="N1323" i="1"/>
  <c r="U1322" i="1"/>
  <c r="T1322" i="1"/>
  <c r="S1322" i="1"/>
  <c r="Q1322" i="1"/>
  <c r="P1322" i="1"/>
  <c r="O1322" i="1"/>
  <c r="N1322" i="1"/>
  <c r="U1321" i="1"/>
  <c r="T1321" i="1"/>
  <c r="S1321" i="1"/>
  <c r="Q1321" i="1"/>
  <c r="P1321" i="1"/>
  <c r="O1321" i="1"/>
  <c r="N1321" i="1"/>
  <c r="U1320" i="1"/>
  <c r="T1320" i="1"/>
  <c r="S1320" i="1"/>
  <c r="Q1320" i="1"/>
  <c r="P1320" i="1"/>
  <c r="O1320" i="1"/>
  <c r="N1320" i="1"/>
  <c r="U1319" i="1"/>
  <c r="T1319" i="1"/>
  <c r="S1319" i="1"/>
  <c r="Q1319" i="1"/>
  <c r="P1319" i="1"/>
  <c r="O1319" i="1"/>
  <c r="N1319" i="1"/>
  <c r="U1318" i="1"/>
  <c r="T1318" i="1"/>
  <c r="S1318" i="1"/>
  <c r="Q1318" i="1"/>
  <c r="P1318" i="1"/>
  <c r="O1318" i="1"/>
  <c r="N1318" i="1"/>
  <c r="U1317" i="1"/>
  <c r="T1317" i="1"/>
  <c r="S1317" i="1"/>
  <c r="Q1317" i="1"/>
  <c r="P1317" i="1"/>
  <c r="O1317" i="1"/>
  <c r="N1317" i="1"/>
  <c r="U1316" i="1"/>
  <c r="T1316" i="1"/>
  <c r="S1316" i="1"/>
  <c r="Q1316" i="1"/>
  <c r="P1316" i="1"/>
  <c r="O1316" i="1"/>
  <c r="N1316" i="1"/>
  <c r="U1315" i="1"/>
  <c r="T1315" i="1"/>
  <c r="S1315" i="1"/>
  <c r="Q1315" i="1"/>
  <c r="P1315" i="1"/>
  <c r="O1315" i="1"/>
  <c r="N1315" i="1"/>
  <c r="U1314" i="1"/>
  <c r="T1314" i="1"/>
  <c r="S1314" i="1"/>
  <c r="Q1314" i="1"/>
  <c r="P1314" i="1"/>
  <c r="O1314" i="1"/>
  <c r="N1314" i="1"/>
  <c r="U1313" i="1"/>
  <c r="T1313" i="1"/>
  <c r="S1313" i="1"/>
  <c r="Q1313" i="1"/>
  <c r="P1313" i="1"/>
  <c r="O1313" i="1"/>
  <c r="N1313" i="1"/>
  <c r="U1312" i="1"/>
  <c r="T1312" i="1"/>
  <c r="S1312" i="1"/>
  <c r="Q1312" i="1"/>
  <c r="P1312" i="1"/>
  <c r="O1312" i="1"/>
  <c r="N1312" i="1"/>
  <c r="U1311" i="1"/>
  <c r="T1311" i="1"/>
  <c r="S1311" i="1"/>
  <c r="Q1311" i="1"/>
  <c r="P1311" i="1"/>
  <c r="O1311" i="1"/>
  <c r="N1311" i="1"/>
  <c r="U1310" i="1"/>
  <c r="T1310" i="1"/>
  <c r="S1310" i="1"/>
  <c r="Q1310" i="1"/>
  <c r="P1310" i="1"/>
  <c r="O1310" i="1"/>
  <c r="N1310" i="1"/>
  <c r="U1309" i="1"/>
  <c r="T1309" i="1"/>
  <c r="S1309" i="1"/>
  <c r="Q1309" i="1"/>
  <c r="P1309" i="1"/>
  <c r="O1309" i="1"/>
  <c r="N1309" i="1"/>
  <c r="U1308" i="1"/>
  <c r="T1308" i="1"/>
  <c r="S1308" i="1"/>
  <c r="Q1308" i="1"/>
  <c r="P1308" i="1"/>
  <c r="O1308" i="1"/>
  <c r="N1308" i="1"/>
  <c r="U1307" i="1"/>
  <c r="T1307" i="1"/>
  <c r="S1307" i="1"/>
  <c r="Q1307" i="1"/>
  <c r="P1307" i="1"/>
  <c r="O1307" i="1"/>
  <c r="N1307" i="1"/>
  <c r="U1306" i="1"/>
  <c r="T1306" i="1"/>
  <c r="S1306" i="1"/>
  <c r="Q1306" i="1"/>
  <c r="P1306" i="1"/>
  <c r="O1306" i="1"/>
  <c r="N1306" i="1"/>
  <c r="U1305" i="1"/>
  <c r="T1305" i="1"/>
  <c r="S1305" i="1"/>
  <c r="Q1305" i="1"/>
  <c r="P1305" i="1"/>
  <c r="O1305" i="1"/>
  <c r="N1305" i="1"/>
  <c r="U1304" i="1"/>
  <c r="T1304" i="1"/>
  <c r="S1304" i="1"/>
  <c r="Q1304" i="1"/>
  <c r="P1304" i="1"/>
  <c r="O1304" i="1"/>
  <c r="N1304" i="1"/>
  <c r="U1303" i="1"/>
  <c r="T1303" i="1"/>
  <c r="S1303" i="1"/>
  <c r="Q1303" i="1"/>
  <c r="P1303" i="1"/>
  <c r="O1303" i="1"/>
  <c r="N1303" i="1"/>
  <c r="U1302" i="1"/>
  <c r="T1302" i="1"/>
  <c r="S1302" i="1"/>
  <c r="Q1302" i="1"/>
  <c r="P1302" i="1"/>
  <c r="O1302" i="1"/>
  <c r="N1302" i="1"/>
  <c r="U1301" i="1"/>
  <c r="T1301" i="1"/>
  <c r="S1301" i="1"/>
  <c r="Q1301" i="1"/>
  <c r="P1301" i="1"/>
  <c r="O1301" i="1"/>
  <c r="N1301" i="1"/>
  <c r="U1300" i="1"/>
  <c r="T1300" i="1"/>
  <c r="S1300" i="1"/>
  <c r="Q1300" i="1"/>
  <c r="P1300" i="1"/>
  <c r="O1300" i="1"/>
  <c r="N1300" i="1"/>
  <c r="U1299" i="1"/>
  <c r="T1299" i="1"/>
  <c r="S1299" i="1"/>
  <c r="Q1299" i="1"/>
  <c r="P1299" i="1"/>
  <c r="O1299" i="1"/>
  <c r="N1299" i="1"/>
  <c r="U1298" i="1"/>
  <c r="T1298" i="1"/>
  <c r="S1298" i="1"/>
  <c r="Q1298" i="1"/>
  <c r="P1298" i="1"/>
  <c r="O1298" i="1"/>
  <c r="N1298" i="1"/>
  <c r="U1297" i="1"/>
  <c r="T1297" i="1"/>
  <c r="S1297" i="1"/>
  <c r="Q1297" i="1"/>
  <c r="P1297" i="1"/>
  <c r="O1297" i="1"/>
  <c r="N1297" i="1"/>
  <c r="U1296" i="1"/>
  <c r="T1296" i="1"/>
  <c r="S1296" i="1"/>
  <c r="Q1296" i="1"/>
  <c r="P1296" i="1"/>
  <c r="O1296" i="1"/>
  <c r="N1296" i="1"/>
  <c r="U1295" i="1"/>
  <c r="T1295" i="1"/>
  <c r="S1295" i="1"/>
  <c r="Q1295" i="1"/>
  <c r="P1295" i="1"/>
  <c r="O1295" i="1"/>
  <c r="N1295" i="1"/>
  <c r="U1294" i="1"/>
  <c r="T1294" i="1"/>
  <c r="S1294" i="1"/>
  <c r="Q1294" i="1"/>
  <c r="P1294" i="1"/>
  <c r="O1294" i="1"/>
  <c r="N1294" i="1"/>
  <c r="U1293" i="1"/>
  <c r="T1293" i="1"/>
  <c r="S1293" i="1"/>
  <c r="Q1293" i="1"/>
  <c r="P1293" i="1"/>
  <c r="O1293" i="1"/>
  <c r="N1293" i="1"/>
  <c r="U1292" i="1"/>
  <c r="T1292" i="1"/>
  <c r="S1292" i="1"/>
  <c r="Q1292" i="1"/>
  <c r="P1292" i="1"/>
  <c r="O1292" i="1"/>
  <c r="N1292" i="1"/>
  <c r="U1291" i="1"/>
  <c r="T1291" i="1"/>
  <c r="S1291" i="1"/>
  <c r="Q1291" i="1"/>
  <c r="P1291" i="1"/>
  <c r="O1291" i="1"/>
  <c r="N1291" i="1"/>
  <c r="U1290" i="1"/>
  <c r="T1290" i="1"/>
  <c r="S1290" i="1"/>
  <c r="Q1290" i="1"/>
  <c r="P1290" i="1"/>
  <c r="O1290" i="1"/>
  <c r="N1290" i="1"/>
  <c r="U1289" i="1"/>
  <c r="T1289" i="1"/>
  <c r="S1289" i="1"/>
  <c r="Q1289" i="1"/>
  <c r="P1289" i="1"/>
  <c r="O1289" i="1"/>
  <c r="N1289" i="1"/>
  <c r="U1288" i="1"/>
  <c r="T1288" i="1"/>
  <c r="S1288" i="1"/>
  <c r="Q1288" i="1"/>
  <c r="P1288" i="1"/>
  <c r="O1288" i="1"/>
  <c r="N1288" i="1"/>
  <c r="U1287" i="1"/>
  <c r="T1287" i="1"/>
  <c r="S1287" i="1"/>
  <c r="Q1287" i="1"/>
  <c r="P1287" i="1"/>
  <c r="O1287" i="1"/>
  <c r="N1287" i="1"/>
  <c r="U1286" i="1"/>
  <c r="T1286" i="1"/>
  <c r="S1286" i="1"/>
  <c r="Q1286" i="1"/>
  <c r="P1286" i="1"/>
  <c r="O1286" i="1"/>
  <c r="N1286" i="1"/>
  <c r="U1285" i="1"/>
  <c r="T1285" i="1"/>
  <c r="S1285" i="1"/>
  <c r="Q1285" i="1"/>
  <c r="P1285" i="1"/>
  <c r="O1285" i="1"/>
  <c r="N1285" i="1"/>
  <c r="U1284" i="1"/>
  <c r="T1284" i="1"/>
  <c r="S1284" i="1"/>
  <c r="Q1284" i="1"/>
  <c r="P1284" i="1"/>
  <c r="O1284" i="1"/>
  <c r="N1284" i="1"/>
  <c r="U1283" i="1"/>
  <c r="T1283" i="1"/>
  <c r="S1283" i="1"/>
  <c r="Q1283" i="1"/>
  <c r="P1283" i="1"/>
  <c r="O1283" i="1"/>
  <c r="N1283" i="1"/>
  <c r="U1282" i="1"/>
  <c r="T1282" i="1"/>
  <c r="S1282" i="1"/>
  <c r="Q1282" i="1"/>
  <c r="P1282" i="1"/>
  <c r="O1282" i="1"/>
  <c r="N1282" i="1"/>
  <c r="U1281" i="1"/>
  <c r="T1281" i="1"/>
  <c r="S1281" i="1"/>
  <c r="Q1281" i="1"/>
  <c r="P1281" i="1"/>
  <c r="O1281" i="1"/>
  <c r="N1281" i="1"/>
  <c r="U1280" i="1"/>
  <c r="T1280" i="1"/>
  <c r="S1280" i="1"/>
  <c r="Q1280" i="1"/>
  <c r="P1280" i="1"/>
  <c r="O1280" i="1"/>
  <c r="N1280" i="1"/>
  <c r="U1279" i="1"/>
  <c r="T1279" i="1"/>
  <c r="S1279" i="1"/>
  <c r="Q1279" i="1"/>
  <c r="P1279" i="1"/>
  <c r="O1279" i="1"/>
  <c r="N1279" i="1"/>
  <c r="U1278" i="1"/>
  <c r="T1278" i="1"/>
  <c r="S1278" i="1"/>
  <c r="Q1278" i="1"/>
  <c r="P1278" i="1"/>
  <c r="O1278" i="1"/>
  <c r="N1278" i="1"/>
  <c r="U1277" i="1"/>
  <c r="T1277" i="1"/>
  <c r="S1277" i="1"/>
  <c r="Q1277" i="1"/>
  <c r="P1277" i="1"/>
  <c r="O1277" i="1"/>
  <c r="N1277" i="1"/>
  <c r="U1276" i="1"/>
  <c r="T1276" i="1"/>
  <c r="S1276" i="1"/>
  <c r="Q1276" i="1"/>
  <c r="P1276" i="1"/>
  <c r="O1276" i="1"/>
  <c r="N1276" i="1"/>
  <c r="U1275" i="1"/>
  <c r="T1275" i="1"/>
  <c r="S1275" i="1"/>
  <c r="Q1275" i="1"/>
  <c r="P1275" i="1"/>
  <c r="O1275" i="1"/>
  <c r="N1275" i="1"/>
  <c r="U1274" i="1"/>
  <c r="T1274" i="1"/>
  <c r="S1274" i="1"/>
  <c r="Q1274" i="1"/>
  <c r="P1274" i="1"/>
  <c r="O1274" i="1"/>
  <c r="N1274" i="1"/>
  <c r="U1273" i="1"/>
  <c r="T1273" i="1"/>
  <c r="S1273" i="1"/>
  <c r="Q1273" i="1"/>
  <c r="P1273" i="1"/>
  <c r="O1273" i="1"/>
  <c r="N1273" i="1"/>
  <c r="U1272" i="1"/>
  <c r="T1272" i="1"/>
  <c r="S1272" i="1"/>
  <c r="Q1272" i="1"/>
  <c r="P1272" i="1"/>
  <c r="O1272" i="1"/>
  <c r="N1272" i="1"/>
  <c r="U1271" i="1"/>
  <c r="T1271" i="1"/>
  <c r="S1271" i="1"/>
  <c r="Q1271" i="1"/>
  <c r="P1271" i="1"/>
  <c r="O1271" i="1"/>
  <c r="N1271" i="1"/>
  <c r="U1270" i="1"/>
  <c r="T1270" i="1"/>
  <c r="S1270" i="1"/>
  <c r="Q1270" i="1"/>
  <c r="P1270" i="1"/>
  <c r="O1270" i="1"/>
  <c r="N1270" i="1"/>
  <c r="U1269" i="1"/>
  <c r="T1269" i="1"/>
  <c r="S1269" i="1"/>
  <c r="Q1269" i="1"/>
  <c r="P1269" i="1"/>
  <c r="O1269" i="1"/>
  <c r="N1269" i="1"/>
  <c r="U1268" i="1"/>
  <c r="T1268" i="1"/>
  <c r="S1268" i="1"/>
  <c r="Q1268" i="1"/>
  <c r="P1268" i="1"/>
  <c r="O1268" i="1"/>
  <c r="N1268" i="1"/>
  <c r="U1267" i="1"/>
  <c r="T1267" i="1"/>
  <c r="S1267" i="1"/>
  <c r="Q1267" i="1"/>
  <c r="P1267" i="1"/>
  <c r="O1267" i="1"/>
  <c r="N1267" i="1"/>
  <c r="U1266" i="1"/>
  <c r="T1266" i="1"/>
  <c r="S1266" i="1"/>
  <c r="Q1266" i="1"/>
  <c r="P1266" i="1"/>
  <c r="O1266" i="1"/>
  <c r="N1266" i="1"/>
  <c r="U1265" i="1"/>
  <c r="T1265" i="1"/>
  <c r="S1265" i="1"/>
  <c r="Q1265" i="1"/>
  <c r="P1265" i="1"/>
  <c r="O1265" i="1"/>
  <c r="N1265" i="1"/>
  <c r="U1264" i="1"/>
  <c r="T1264" i="1"/>
  <c r="S1264" i="1"/>
  <c r="Q1264" i="1"/>
  <c r="P1264" i="1"/>
  <c r="O1264" i="1"/>
  <c r="N1264" i="1"/>
  <c r="U1263" i="1"/>
  <c r="T1263" i="1"/>
  <c r="S1263" i="1"/>
  <c r="Q1263" i="1"/>
  <c r="P1263" i="1"/>
  <c r="O1263" i="1"/>
  <c r="N1263" i="1"/>
  <c r="U1262" i="1"/>
  <c r="T1262" i="1"/>
  <c r="S1262" i="1"/>
  <c r="Q1262" i="1"/>
  <c r="P1262" i="1"/>
  <c r="O1262" i="1"/>
  <c r="N1262" i="1"/>
  <c r="U1261" i="1"/>
  <c r="T1261" i="1"/>
  <c r="S1261" i="1"/>
  <c r="Q1261" i="1"/>
  <c r="P1261" i="1"/>
  <c r="O1261" i="1"/>
  <c r="N1261" i="1"/>
  <c r="U1260" i="1"/>
  <c r="T1260" i="1"/>
  <c r="S1260" i="1"/>
  <c r="Q1260" i="1"/>
  <c r="P1260" i="1"/>
  <c r="O1260" i="1"/>
  <c r="N1260" i="1"/>
  <c r="U1259" i="1"/>
  <c r="T1259" i="1"/>
  <c r="S1259" i="1"/>
  <c r="Q1259" i="1"/>
  <c r="P1259" i="1"/>
  <c r="O1259" i="1"/>
  <c r="N1259" i="1"/>
  <c r="U1258" i="1"/>
  <c r="T1258" i="1"/>
  <c r="S1258" i="1"/>
  <c r="Q1258" i="1"/>
  <c r="P1258" i="1"/>
  <c r="O1258" i="1"/>
  <c r="N1258" i="1"/>
  <c r="U1257" i="1"/>
  <c r="T1257" i="1"/>
  <c r="S1257" i="1"/>
  <c r="Q1257" i="1"/>
  <c r="P1257" i="1"/>
  <c r="O1257" i="1"/>
  <c r="N1257" i="1"/>
  <c r="U1256" i="1"/>
  <c r="T1256" i="1"/>
  <c r="S1256" i="1"/>
  <c r="Q1256" i="1"/>
  <c r="P1256" i="1"/>
  <c r="O1256" i="1"/>
  <c r="N1256" i="1"/>
  <c r="U1255" i="1"/>
  <c r="T1255" i="1"/>
  <c r="S1255" i="1"/>
  <c r="Q1255" i="1"/>
  <c r="P1255" i="1"/>
  <c r="O1255" i="1"/>
  <c r="N1255" i="1"/>
  <c r="U1254" i="1"/>
  <c r="T1254" i="1"/>
  <c r="S1254" i="1"/>
  <c r="Q1254" i="1"/>
  <c r="P1254" i="1"/>
  <c r="O1254" i="1"/>
  <c r="N1254" i="1"/>
  <c r="U1253" i="1"/>
  <c r="T1253" i="1"/>
  <c r="S1253" i="1"/>
  <c r="Q1253" i="1"/>
  <c r="P1253" i="1"/>
  <c r="O1253" i="1"/>
  <c r="N1253" i="1"/>
  <c r="U1252" i="1"/>
  <c r="T1252" i="1"/>
  <c r="S1252" i="1"/>
  <c r="Q1252" i="1"/>
  <c r="P1252" i="1"/>
  <c r="O1252" i="1"/>
  <c r="N1252" i="1"/>
  <c r="U1251" i="1"/>
  <c r="T1251" i="1"/>
  <c r="S1251" i="1"/>
  <c r="Q1251" i="1"/>
  <c r="P1251" i="1"/>
  <c r="O1251" i="1"/>
  <c r="N1251" i="1"/>
  <c r="U1250" i="1"/>
  <c r="T1250" i="1"/>
  <c r="S1250" i="1"/>
  <c r="Q1250" i="1"/>
  <c r="P1250" i="1"/>
  <c r="O1250" i="1"/>
  <c r="N1250" i="1"/>
  <c r="U1249" i="1"/>
  <c r="T1249" i="1"/>
  <c r="S1249" i="1"/>
  <c r="Q1249" i="1"/>
  <c r="P1249" i="1"/>
  <c r="O1249" i="1"/>
  <c r="N1249" i="1"/>
  <c r="U1248" i="1"/>
  <c r="T1248" i="1"/>
  <c r="S1248" i="1"/>
  <c r="Q1248" i="1"/>
  <c r="P1248" i="1"/>
  <c r="O1248" i="1"/>
  <c r="N1248" i="1"/>
  <c r="U1247" i="1"/>
  <c r="T1247" i="1"/>
  <c r="S1247" i="1"/>
  <c r="Q1247" i="1"/>
  <c r="P1247" i="1"/>
  <c r="O1247" i="1"/>
  <c r="N1247" i="1"/>
  <c r="U1246" i="1"/>
  <c r="T1246" i="1"/>
  <c r="S1246" i="1"/>
  <c r="Q1246" i="1"/>
  <c r="P1246" i="1"/>
  <c r="O1246" i="1"/>
  <c r="N1246" i="1"/>
  <c r="U1245" i="1"/>
  <c r="T1245" i="1"/>
  <c r="S1245" i="1"/>
  <c r="Q1245" i="1"/>
  <c r="P1245" i="1"/>
  <c r="O1245" i="1"/>
  <c r="N1245" i="1"/>
  <c r="U1244" i="1"/>
  <c r="T1244" i="1"/>
  <c r="S1244" i="1"/>
  <c r="Q1244" i="1"/>
  <c r="P1244" i="1"/>
  <c r="O1244" i="1"/>
  <c r="N1244" i="1"/>
  <c r="U1243" i="1"/>
  <c r="T1243" i="1"/>
  <c r="S1243" i="1"/>
  <c r="Q1243" i="1"/>
  <c r="P1243" i="1"/>
  <c r="O1243" i="1"/>
  <c r="N1243" i="1"/>
  <c r="U1242" i="1"/>
  <c r="T1242" i="1"/>
  <c r="S1242" i="1"/>
  <c r="Q1242" i="1"/>
  <c r="P1242" i="1"/>
  <c r="O1242" i="1"/>
  <c r="N1242" i="1"/>
  <c r="U1241" i="1"/>
  <c r="T1241" i="1"/>
  <c r="S1241" i="1"/>
  <c r="Q1241" i="1"/>
  <c r="P1241" i="1"/>
  <c r="O1241" i="1"/>
  <c r="N1241" i="1"/>
  <c r="U1240" i="1"/>
  <c r="T1240" i="1"/>
  <c r="S1240" i="1"/>
  <c r="Q1240" i="1"/>
  <c r="P1240" i="1"/>
  <c r="O1240" i="1"/>
  <c r="N1240" i="1"/>
  <c r="U1239" i="1"/>
  <c r="T1239" i="1"/>
  <c r="S1239" i="1"/>
  <c r="Q1239" i="1"/>
  <c r="P1239" i="1"/>
  <c r="O1239" i="1"/>
  <c r="N1239" i="1"/>
  <c r="U1238" i="1"/>
  <c r="T1238" i="1"/>
  <c r="S1238" i="1"/>
  <c r="Q1238" i="1"/>
  <c r="P1238" i="1"/>
  <c r="O1238" i="1"/>
  <c r="N1238" i="1"/>
  <c r="U1237" i="1"/>
  <c r="T1237" i="1"/>
  <c r="S1237" i="1"/>
  <c r="Q1237" i="1"/>
  <c r="P1237" i="1"/>
  <c r="O1237" i="1"/>
  <c r="N1237" i="1"/>
  <c r="U1236" i="1"/>
  <c r="T1236" i="1"/>
  <c r="S1236" i="1"/>
  <c r="Q1236" i="1"/>
  <c r="P1236" i="1"/>
  <c r="O1236" i="1"/>
  <c r="N1236" i="1"/>
  <c r="U1235" i="1"/>
  <c r="T1235" i="1"/>
  <c r="S1235" i="1"/>
  <c r="Q1235" i="1"/>
  <c r="P1235" i="1"/>
  <c r="O1235" i="1"/>
  <c r="N1235" i="1"/>
  <c r="U1234" i="1"/>
  <c r="T1234" i="1"/>
  <c r="S1234" i="1"/>
  <c r="Q1234" i="1"/>
  <c r="P1234" i="1"/>
  <c r="O1234" i="1"/>
  <c r="N1234" i="1"/>
  <c r="U1233" i="1"/>
  <c r="T1233" i="1"/>
  <c r="S1233" i="1"/>
  <c r="Q1233" i="1"/>
  <c r="P1233" i="1"/>
  <c r="O1233" i="1"/>
  <c r="N1233" i="1"/>
  <c r="U1232" i="1"/>
  <c r="T1232" i="1"/>
  <c r="S1232" i="1"/>
  <c r="Q1232" i="1"/>
  <c r="P1232" i="1"/>
  <c r="O1232" i="1"/>
  <c r="N1232" i="1"/>
  <c r="U1231" i="1"/>
  <c r="T1231" i="1"/>
  <c r="S1231" i="1"/>
  <c r="Q1231" i="1"/>
  <c r="P1231" i="1"/>
  <c r="O1231" i="1"/>
  <c r="N1231" i="1"/>
  <c r="U1230" i="1"/>
  <c r="T1230" i="1"/>
  <c r="S1230" i="1"/>
  <c r="Q1230" i="1"/>
  <c r="P1230" i="1"/>
  <c r="O1230" i="1"/>
  <c r="N1230" i="1"/>
  <c r="U1229" i="1"/>
  <c r="T1229" i="1"/>
  <c r="S1229" i="1"/>
  <c r="Q1229" i="1"/>
  <c r="P1229" i="1"/>
  <c r="O1229" i="1"/>
  <c r="N1229" i="1"/>
  <c r="U1228" i="1"/>
  <c r="T1228" i="1"/>
  <c r="S1228" i="1"/>
  <c r="Q1228" i="1"/>
  <c r="P1228" i="1"/>
  <c r="O1228" i="1"/>
  <c r="N1228" i="1"/>
  <c r="U1227" i="1"/>
  <c r="T1227" i="1"/>
  <c r="S1227" i="1"/>
  <c r="Q1227" i="1"/>
  <c r="P1227" i="1"/>
  <c r="O1227" i="1"/>
  <c r="N1227" i="1"/>
  <c r="U1226" i="1"/>
  <c r="T1226" i="1"/>
  <c r="S1226" i="1"/>
  <c r="Q1226" i="1"/>
  <c r="P1226" i="1"/>
  <c r="O1226" i="1"/>
  <c r="N1226" i="1"/>
  <c r="U1225" i="1"/>
  <c r="T1225" i="1"/>
  <c r="S1225" i="1"/>
  <c r="Q1225" i="1"/>
  <c r="P1225" i="1"/>
  <c r="O1225" i="1"/>
  <c r="N1225" i="1"/>
  <c r="U1224" i="1"/>
  <c r="T1224" i="1"/>
  <c r="S1224" i="1"/>
  <c r="Q1224" i="1"/>
  <c r="P1224" i="1"/>
  <c r="O1224" i="1"/>
  <c r="N1224" i="1"/>
  <c r="U1223" i="1"/>
  <c r="T1223" i="1"/>
  <c r="S1223" i="1"/>
  <c r="Q1223" i="1"/>
  <c r="P1223" i="1"/>
  <c r="O1223" i="1"/>
  <c r="N1223" i="1"/>
  <c r="U1222" i="1"/>
  <c r="T1222" i="1"/>
  <c r="S1222" i="1"/>
  <c r="Q1222" i="1"/>
  <c r="P1222" i="1"/>
  <c r="O1222" i="1"/>
  <c r="N1222" i="1"/>
  <c r="U1221" i="1"/>
  <c r="T1221" i="1"/>
  <c r="S1221" i="1"/>
  <c r="Q1221" i="1"/>
  <c r="P1221" i="1"/>
  <c r="O1221" i="1"/>
  <c r="N1221" i="1"/>
  <c r="U1220" i="1"/>
  <c r="T1220" i="1"/>
  <c r="S1220" i="1"/>
  <c r="Q1220" i="1"/>
  <c r="P1220" i="1"/>
  <c r="O1220" i="1"/>
  <c r="N1220" i="1"/>
  <c r="U1219" i="1"/>
  <c r="T1219" i="1"/>
  <c r="S1219" i="1"/>
  <c r="Q1219" i="1"/>
  <c r="P1219" i="1"/>
  <c r="O1219" i="1"/>
  <c r="N1219" i="1"/>
  <c r="U1218" i="1"/>
  <c r="T1218" i="1"/>
  <c r="S1218" i="1"/>
  <c r="Q1218" i="1"/>
  <c r="P1218" i="1"/>
  <c r="O1218" i="1"/>
  <c r="N1218" i="1"/>
  <c r="U1217" i="1"/>
  <c r="T1217" i="1"/>
  <c r="S1217" i="1"/>
  <c r="Q1217" i="1"/>
  <c r="P1217" i="1"/>
  <c r="O1217" i="1"/>
  <c r="N1217" i="1"/>
  <c r="U1216" i="1"/>
  <c r="T1216" i="1"/>
  <c r="S1216" i="1"/>
  <c r="Q1216" i="1"/>
  <c r="P1216" i="1"/>
  <c r="O1216" i="1"/>
  <c r="N1216" i="1"/>
  <c r="U1215" i="1"/>
  <c r="T1215" i="1"/>
  <c r="S1215" i="1"/>
  <c r="Q1215" i="1"/>
  <c r="P1215" i="1"/>
  <c r="O1215" i="1"/>
  <c r="N1215" i="1"/>
  <c r="U1214" i="1"/>
  <c r="T1214" i="1"/>
  <c r="S1214" i="1"/>
  <c r="Q1214" i="1"/>
  <c r="P1214" i="1"/>
  <c r="O1214" i="1"/>
  <c r="N1214" i="1"/>
  <c r="U1213" i="1"/>
  <c r="T1213" i="1"/>
  <c r="S1213" i="1"/>
  <c r="Q1213" i="1"/>
  <c r="P1213" i="1"/>
  <c r="O1213" i="1"/>
  <c r="N1213" i="1"/>
  <c r="U1212" i="1"/>
  <c r="T1212" i="1"/>
  <c r="S1212" i="1"/>
  <c r="Q1212" i="1"/>
  <c r="P1212" i="1"/>
  <c r="O1212" i="1"/>
  <c r="N1212" i="1"/>
  <c r="U1211" i="1"/>
  <c r="T1211" i="1"/>
  <c r="S1211" i="1"/>
  <c r="Q1211" i="1"/>
  <c r="P1211" i="1"/>
  <c r="O1211" i="1"/>
  <c r="N1211" i="1"/>
  <c r="U1210" i="1"/>
  <c r="T1210" i="1"/>
  <c r="S1210" i="1"/>
  <c r="Q1210" i="1"/>
  <c r="P1210" i="1"/>
  <c r="O1210" i="1"/>
  <c r="N1210" i="1"/>
  <c r="U1209" i="1"/>
  <c r="T1209" i="1"/>
  <c r="S1209" i="1"/>
  <c r="Q1209" i="1"/>
  <c r="P1209" i="1"/>
  <c r="O1209" i="1"/>
  <c r="N1209" i="1"/>
  <c r="U1208" i="1"/>
  <c r="T1208" i="1"/>
  <c r="S1208" i="1"/>
  <c r="Q1208" i="1"/>
  <c r="P1208" i="1"/>
  <c r="O1208" i="1"/>
  <c r="N1208" i="1"/>
  <c r="U1207" i="1"/>
  <c r="T1207" i="1"/>
  <c r="S1207" i="1"/>
  <c r="Q1207" i="1"/>
  <c r="P1207" i="1"/>
  <c r="O1207" i="1"/>
  <c r="N1207" i="1"/>
  <c r="U1206" i="1"/>
  <c r="T1206" i="1"/>
  <c r="S1206" i="1"/>
  <c r="Q1206" i="1"/>
  <c r="P1206" i="1"/>
  <c r="O1206" i="1"/>
  <c r="N1206" i="1"/>
  <c r="U1205" i="1"/>
  <c r="T1205" i="1"/>
  <c r="S1205" i="1"/>
  <c r="Q1205" i="1"/>
  <c r="P1205" i="1"/>
  <c r="O1205" i="1"/>
  <c r="N1205" i="1"/>
  <c r="U1204" i="1"/>
  <c r="T1204" i="1"/>
  <c r="S1204" i="1"/>
  <c r="Q1204" i="1"/>
  <c r="P1204" i="1"/>
  <c r="O1204" i="1"/>
  <c r="N1204" i="1"/>
  <c r="U1203" i="1"/>
  <c r="T1203" i="1"/>
  <c r="S1203" i="1"/>
  <c r="Q1203" i="1"/>
  <c r="P1203" i="1"/>
  <c r="O1203" i="1"/>
  <c r="N1203" i="1"/>
  <c r="U1202" i="1"/>
  <c r="T1202" i="1"/>
  <c r="S1202" i="1"/>
  <c r="Q1202" i="1"/>
  <c r="P1202" i="1"/>
  <c r="O1202" i="1"/>
  <c r="N1202" i="1"/>
  <c r="U1201" i="1"/>
  <c r="T1201" i="1"/>
  <c r="S1201" i="1"/>
  <c r="Q1201" i="1"/>
  <c r="P1201" i="1"/>
  <c r="O1201" i="1"/>
  <c r="N1201" i="1"/>
  <c r="U1200" i="1"/>
  <c r="T1200" i="1"/>
  <c r="S1200" i="1"/>
  <c r="Q1200" i="1"/>
  <c r="P1200" i="1"/>
  <c r="O1200" i="1"/>
  <c r="N1200" i="1"/>
  <c r="U1199" i="1"/>
  <c r="T1199" i="1"/>
  <c r="S1199" i="1"/>
  <c r="Q1199" i="1"/>
  <c r="P1199" i="1"/>
  <c r="O1199" i="1"/>
  <c r="N1199" i="1"/>
  <c r="U1198" i="1"/>
  <c r="T1198" i="1"/>
  <c r="S1198" i="1"/>
  <c r="Q1198" i="1"/>
  <c r="P1198" i="1"/>
  <c r="O1198" i="1"/>
  <c r="N1198" i="1"/>
  <c r="U1197" i="1"/>
  <c r="T1197" i="1"/>
  <c r="S1197" i="1"/>
  <c r="Q1197" i="1"/>
  <c r="P1197" i="1"/>
  <c r="O1197" i="1"/>
  <c r="N1197" i="1"/>
  <c r="U1196" i="1"/>
  <c r="T1196" i="1"/>
  <c r="S1196" i="1"/>
  <c r="Q1196" i="1"/>
  <c r="P1196" i="1"/>
  <c r="O1196" i="1"/>
  <c r="N1196" i="1"/>
  <c r="U1195" i="1"/>
  <c r="T1195" i="1"/>
  <c r="S1195" i="1"/>
  <c r="Q1195" i="1"/>
  <c r="P1195" i="1"/>
  <c r="O1195" i="1"/>
  <c r="N1195" i="1"/>
  <c r="U1194" i="1"/>
  <c r="T1194" i="1"/>
  <c r="S1194" i="1"/>
  <c r="Q1194" i="1"/>
  <c r="P1194" i="1"/>
  <c r="O1194" i="1"/>
  <c r="N1194" i="1"/>
  <c r="U1193" i="1"/>
  <c r="T1193" i="1"/>
  <c r="S1193" i="1"/>
  <c r="Q1193" i="1"/>
  <c r="P1193" i="1"/>
  <c r="O1193" i="1"/>
  <c r="N1193" i="1"/>
  <c r="U1192" i="1"/>
  <c r="T1192" i="1"/>
  <c r="S1192" i="1"/>
  <c r="Q1192" i="1"/>
  <c r="P1192" i="1"/>
  <c r="O1192" i="1"/>
  <c r="N1192" i="1"/>
  <c r="U1191" i="1"/>
  <c r="T1191" i="1"/>
  <c r="S1191" i="1"/>
  <c r="Q1191" i="1"/>
  <c r="P1191" i="1"/>
  <c r="O1191" i="1"/>
  <c r="N1191" i="1"/>
  <c r="U1190" i="1"/>
  <c r="T1190" i="1"/>
  <c r="S1190" i="1"/>
  <c r="Q1190" i="1"/>
  <c r="P1190" i="1"/>
  <c r="O1190" i="1"/>
  <c r="N1190" i="1"/>
  <c r="U1189" i="1"/>
  <c r="T1189" i="1"/>
  <c r="S1189" i="1"/>
  <c r="Q1189" i="1"/>
  <c r="P1189" i="1"/>
  <c r="O1189" i="1"/>
  <c r="N1189" i="1"/>
  <c r="U1188" i="1"/>
  <c r="T1188" i="1"/>
  <c r="S1188" i="1"/>
  <c r="Q1188" i="1"/>
  <c r="P1188" i="1"/>
  <c r="O1188" i="1"/>
  <c r="N1188" i="1"/>
  <c r="U1187" i="1"/>
  <c r="T1187" i="1"/>
  <c r="S1187" i="1"/>
  <c r="Q1187" i="1"/>
  <c r="P1187" i="1"/>
  <c r="O1187" i="1"/>
  <c r="N1187" i="1"/>
  <c r="U1186" i="1"/>
  <c r="T1186" i="1"/>
  <c r="S1186" i="1"/>
  <c r="Q1186" i="1"/>
  <c r="P1186" i="1"/>
  <c r="O1186" i="1"/>
  <c r="N1186" i="1"/>
  <c r="U1185" i="1"/>
  <c r="T1185" i="1"/>
  <c r="S1185" i="1"/>
  <c r="Q1185" i="1"/>
  <c r="P1185" i="1"/>
  <c r="O1185" i="1"/>
  <c r="N1185" i="1"/>
  <c r="U1184" i="1"/>
  <c r="T1184" i="1"/>
  <c r="S1184" i="1"/>
  <c r="Q1184" i="1"/>
  <c r="P1184" i="1"/>
  <c r="O1184" i="1"/>
  <c r="N1184" i="1"/>
  <c r="U1183" i="1"/>
  <c r="T1183" i="1"/>
  <c r="S1183" i="1"/>
  <c r="Q1183" i="1"/>
  <c r="P1183" i="1"/>
  <c r="O1183" i="1"/>
  <c r="N1183" i="1"/>
  <c r="U1182" i="1"/>
  <c r="T1182" i="1"/>
  <c r="S1182" i="1"/>
  <c r="Q1182" i="1"/>
  <c r="P1182" i="1"/>
  <c r="O1182" i="1"/>
  <c r="N1182" i="1"/>
  <c r="U1181" i="1"/>
  <c r="T1181" i="1"/>
  <c r="S1181" i="1"/>
  <c r="Q1181" i="1"/>
  <c r="P1181" i="1"/>
  <c r="O1181" i="1"/>
  <c r="N1181" i="1"/>
  <c r="U1180" i="1"/>
  <c r="T1180" i="1"/>
  <c r="S1180" i="1"/>
  <c r="Q1180" i="1"/>
  <c r="P1180" i="1"/>
  <c r="O1180" i="1"/>
  <c r="N1180" i="1"/>
  <c r="U1179" i="1"/>
  <c r="T1179" i="1"/>
  <c r="S1179" i="1"/>
  <c r="Q1179" i="1"/>
  <c r="P1179" i="1"/>
  <c r="O1179" i="1"/>
  <c r="N1179" i="1"/>
  <c r="U1178" i="1"/>
  <c r="T1178" i="1"/>
  <c r="S1178" i="1"/>
  <c r="Q1178" i="1"/>
  <c r="P1178" i="1"/>
  <c r="O1178" i="1"/>
  <c r="N1178" i="1"/>
  <c r="U1177" i="1"/>
  <c r="T1177" i="1"/>
  <c r="S1177" i="1"/>
  <c r="Q1177" i="1"/>
  <c r="P1177" i="1"/>
  <c r="O1177" i="1"/>
  <c r="N1177" i="1"/>
  <c r="U1176" i="1"/>
  <c r="T1176" i="1"/>
  <c r="S1176" i="1"/>
  <c r="Q1176" i="1"/>
  <c r="P1176" i="1"/>
  <c r="O1176" i="1"/>
  <c r="N1176" i="1"/>
  <c r="U1175" i="1"/>
  <c r="T1175" i="1"/>
  <c r="S1175" i="1"/>
  <c r="Q1175" i="1"/>
  <c r="P1175" i="1"/>
  <c r="O1175" i="1"/>
  <c r="N1175" i="1"/>
  <c r="U1174" i="1"/>
  <c r="T1174" i="1"/>
  <c r="S1174" i="1"/>
  <c r="Q1174" i="1"/>
  <c r="P1174" i="1"/>
  <c r="O1174" i="1"/>
  <c r="N1174" i="1"/>
  <c r="U1173" i="1"/>
  <c r="T1173" i="1"/>
  <c r="S1173" i="1"/>
  <c r="Q1173" i="1"/>
  <c r="P1173" i="1"/>
  <c r="O1173" i="1"/>
  <c r="N1173" i="1"/>
  <c r="U1172" i="1"/>
  <c r="T1172" i="1"/>
  <c r="S1172" i="1"/>
  <c r="Q1172" i="1"/>
  <c r="P1172" i="1"/>
  <c r="O1172" i="1"/>
  <c r="N1172" i="1"/>
  <c r="U1171" i="1"/>
  <c r="T1171" i="1"/>
  <c r="S1171" i="1"/>
  <c r="Q1171" i="1"/>
  <c r="P1171" i="1"/>
  <c r="O1171" i="1"/>
  <c r="N1171" i="1"/>
  <c r="U1170" i="1"/>
  <c r="T1170" i="1"/>
  <c r="S1170" i="1"/>
  <c r="Q1170" i="1"/>
  <c r="P1170" i="1"/>
  <c r="O1170" i="1"/>
  <c r="N1170" i="1"/>
  <c r="U1169" i="1"/>
  <c r="T1169" i="1"/>
  <c r="S1169" i="1"/>
  <c r="Q1169" i="1"/>
  <c r="P1169" i="1"/>
  <c r="O1169" i="1"/>
  <c r="N1169" i="1"/>
  <c r="U1168" i="1"/>
  <c r="T1168" i="1"/>
  <c r="S1168" i="1"/>
  <c r="Q1168" i="1"/>
  <c r="P1168" i="1"/>
  <c r="O1168" i="1"/>
  <c r="N1168" i="1"/>
  <c r="U1167" i="1"/>
  <c r="T1167" i="1"/>
  <c r="S1167" i="1"/>
  <c r="Q1167" i="1"/>
  <c r="P1167" i="1"/>
  <c r="O1167" i="1"/>
  <c r="N1167" i="1"/>
  <c r="U1166" i="1"/>
  <c r="T1166" i="1"/>
  <c r="S1166" i="1"/>
  <c r="Q1166" i="1"/>
  <c r="P1166" i="1"/>
  <c r="O1166" i="1"/>
  <c r="N1166" i="1"/>
  <c r="U1165" i="1"/>
  <c r="T1165" i="1"/>
  <c r="S1165" i="1"/>
  <c r="Q1165" i="1"/>
  <c r="P1165" i="1"/>
  <c r="O1165" i="1"/>
  <c r="N1165" i="1"/>
  <c r="U1164" i="1"/>
  <c r="T1164" i="1"/>
  <c r="S1164" i="1"/>
  <c r="Q1164" i="1"/>
  <c r="P1164" i="1"/>
  <c r="O1164" i="1"/>
  <c r="N1164" i="1"/>
  <c r="U1163" i="1"/>
  <c r="T1163" i="1"/>
  <c r="S1163" i="1"/>
  <c r="Q1163" i="1"/>
  <c r="P1163" i="1"/>
  <c r="O1163" i="1"/>
  <c r="N1163" i="1"/>
  <c r="U1162" i="1"/>
  <c r="T1162" i="1"/>
  <c r="S1162" i="1"/>
  <c r="Q1162" i="1"/>
  <c r="P1162" i="1"/>
  <c r="O1162" i="1"/>
  <c r="N1162" i="1"/>
  <c r="U1161" i="1"/>
  <c r="T1161" i="1"/>
  <c r="S1161" i="1"/>
  <c r="Q1161" i="1"/>
  <c r="P1161" i="1"/>
  <c r="O1161" i="1"/>
  <c r="N1161" i="1"/>
  <c r="U1160" i="1"/>
  <c r="T1160" i="1"/>
  <c r="S1160" i="1"/>
  <c r="Q1160" i="1"/>
  <c r="P1160" i="1"/>
  <c r="O1160" i="1"/>
  <c r="N1160" i="1"/>
  <c r="U1159" i="1"/>
  <c r="T1159" i="1"/>
  <c r="S1159" i="1"/>
  <c r="Q1159" i="1"/>
  <c r="P1159" i="1"/>
  <c r="O1159" i="1"/>
  <c r="N1159" i="1"/>
  <c r="U1158" i="1"/>
  <c r="T1158" i="1"/>
  <c r="S1158" i="1"/>
  <c r="Q1158" i="1"/>
  <c r="P1158" i="1"/>
  <c r="O1158" i="1"/>
  <c r="N1158" i="1"/>
  <c r="U1157" i="1"/>
  <c r="T1157" i="1"/>
  <c r="S1157" i="1"/>
  <c r="Q1157" i="1"/>
  <c r="P1157" i="1"/>
  <c r="O1157" i="1"/>
  <c r="N1157" i="1"/>
  <c r="U1156" i="1"/>
  <c r="T1156" i="1"/>
  <c r="S1156" i="1"/>
  <c r="Q1156" i="1"/>
  <c r="P1156" i="1"/>
  <c r="O1156" i="1"/>
  <c r="N1156" i="1"/>
  <c r="U1155" i="1"/>
  <c r="T1155" i="1"/>
  <c r="S1155" i="1"/>
  <c r="Q1155" i="1"/>
  <c r="P1155" i="1"/>
  <c r="O1155" i="1"/>
  <c r="N1155" i="1"/>
  <c r="U1154" i="1"/>
  <c r="T1154" i="1"/>
  <c r="S1154" i="1"/>
  <c r="Q1154" i="1"/>
  <c r="P1154" i="1"/>
  <c r="O1154" i="1"/>
  <c r="N1154" i="1"/>
  <c r="U1153" i="1"/>
  <c r="T1153" i="1"/>
  <c r="S1153" i="1"/>
  <c r="Q1153" i="1"/>
  <c r="P1153" i="1"/>
  <c r="O1153" i="1"/>
  <c r="N1153" i="1"/>
  <c r="U1152" i="1"/>
  <c r="T1152" i="1"/>
  <c r="S1152" i="1"/>
  <c r="Q1152" i="1"/>
  <c r="P1152" i="1"/>
  <c r="O1152" i="1"/>
  <c r="N1152" i="1"/>
  <c r="U1151" i="1"/>
  <c r="T1151" i="1"/>
  <c r="S1151" i="1"/>
  <c r="Q1151" i="1"/>
  <c r="P1151" i="1"/>
  <c r="O1151" i="1"/>
  <c r="N1151" i="1"/>
  <c r="U1150" i="1"/>
  <c r="T1150" i="1"/>
  <c r="S1150" i="1"/>
  <c r="Q1150" i="1"/>
  <c r="P1150" i="1"/>
  <c r="O1150" i="1"/>
  <c r="N1150" i="1"/>
  <c r="U1149" i="1"/>
  <c r="T1149" i="1"/>
  <c r="S1149" i="1"/>
  <c r="Q1149" i="1"/>
  <c r="P1149" i="1"/>
  <c r="O1149" i="1"/>
  <c r="N1149" i="1"/>
  <c r="U1148" i="1"/>
  <c r="T1148" i="1"/>
  <c r="S1148" i="1"/>
  <c r="Q1148" i="1"/>
  <c r="P1148" i="1"/>
  <c r="O1148" i="1"/>
  <c r="N1148" i="1"/>
  <c r="U1147" i="1"/>
  <c r="T1147" i="1"/>
  <c r="S1147" i="1"/>
  <c r="Q1147" i="1"/>
  <c r="P1147" i="1"/>
  <c r="O1147" i="1"/>
  <c r="N1147" i="1"/>
  <c r="U1146" i="1"/>
  <c r="T1146" i="1"/>
  <c r="S1146" i="1"/>
  <c r="Q1146" i="1"/>
  <c r="P1146" i="1"/>
  <c r="O1146" i="1"/>
  <c r="N1146" i="1"/>
  <c r="U1145" i="1"/>
  <c r="T1145" i="1"/>
  <c r="S1145" i="1"/>
  <c r="Q1145" i="1"/>
  <c r="P1145" i="1"/>
  <c r="O1145" i="1"/>
  <c r="N1145" i="1"/>
  <c r="U1144" i="1"/>
  <c r="T1144" i="1"/>
  <c r="S1144" i="1"/>
  <c r="Q1144" i="1"/>
  <c r="P1144" i="1"/>
  <c r="O1144" i="1"/>
  <c r="N1144" i="1"/>
  <c r="U1143" i="1"/>
  <c r="T1143" i="1"/>
  <c r="S1143" i="1"/>
  <c r="Q1143" i="1"/>
  <c r="P1143" i="1"/>
  <c r="O1143" i="1"/>
  <c r="N1143" i="1"/>
  <c r="U1142" i="1"/>
  <c r="T1142" i="1"/>
  <c r="S1142" i="1"/>
  <c r="Q1142" i="1"/>
  <c r="P1142" i="1"/>
  <c r="O1142" i="1"/>
  <c r="N1142" i="1"/>
  <c r="U1141" i="1"/>
  <c r="T1141" i="1"/>
  <c r="S1141" i="1"/>
  <c r="Q1141" i="1"/>
  <c r="P1141" i="1"/>
  <c r="O1141" i="1"/>
  <c r="N1141" i="1"/>
  <c r="U1140" i="1"/>
  <c r="T1140" i="1"/>
  <c r="S1140" i="1"/>
  <c r="Q1140" i="1"/>
  <c r="P1140" i="1"/>
  <c r="O1140" i="1"/>
  <c r="N1140" i="1"/>
  <c r="U1139" i="1"/>
  <c r="T1139" i="1"/>
  <c r="S1139" i="1"/>
  <c r="Q1139" i="1"/>
  <c r="P1139" i="1"/>
  <c r="O1139" i="1"/>
  <c r="N1139" i="1"/>
  <c r="U1138" i="1"/>
  <c r="T1138" i="1"/>
  <c r="S1138" i="1"/>
  <c r="Q1138" i="1"/>
  <c r="P1138" i="1"/>
  <c r="O1138" i="1"/>
  <c r="N1138" i="1"/>
  <c r="U1137" i="1"/>
  <c r="T1137" i="1"/>
  <c r="S1137" i="1"/>
  <c r="Q1137" i="1"/>
  <c r="P1137" i="1"/>
  <c r="O1137" i="1"/>
  <c r="N1137" i="1"/>
  <c r="U1136" i="1"/>
  <c r="T1136" i="1"/>
  <c r="S1136" i="1"/>
  <c r="Q1136" i="1"/>
  <c r="P1136" i="1"/>
  <c r="O1136" i="1"/>
  <c r="N1136" i="1"/>
  <c r="U1135" i="1"/>
  <c r="T1135" i="1"/>
  <c r="S1135" i="1"/>
  <c r="Q1135" i="1"/>
  <c r="P1135" i="1"/>
  <c r="O1135" i="1"/>
  <c r="N1135" i="1"/>
  <c r="U1134" i="1"/>
  <c r="T1134" i="1"/>
  <c r="S1134" i="1"/>
  <c r="Q1134" i="1"/>
  <c r="P1134" i="1"/>
  <c r="O1134" i="1"/>
  <c r="N1134" i="1"/>
  <c r="U1133" i="1"/>
  <c r="T1133" i="1"/>
  <c r="S1133" i="1"/>
  <c r="Q1133" i="1"/>
  <c r="P1133" i="1"/>
  <c r="O1133" i="1"/>
  <c r="N1133" i="1"/>
  <c r="U1132" i="1"/>
  <c r="T1132" i="1"/>
  <c r="S1132" i="1"/>
  <c r="Q1132" i="1"/>
  <c r="P1132" i="1"/>
  <c r="O1132" i="1"/>
  <c r="N1132" i="1"/>
  <c r="U1131" i="1"/>
  <c r="T1131" i="1"/>
  <c r="S1131" i="1"/>
  <c r="Q1131" i="1"/>
  <c r="P1131" i="1"/>
  <c r="O1131" i="1"/>
  <c r="N1131" i="1"/>
  <c r="U1130" i="1"/>
  <c r="T1130" i="1"/>
  <c r="S1130" i="1"/>
  <c r="Q1130" i="1"/>
  <c r="P1130" i="1"/>
  <c r="O1130" i="1"/>
  <c r="N1130" i="1"/>
  <c r="U1129" i="1"/>
  <c r="T1129" i="1"/>
  <c r="S1129" i="1"/>
  <c r="Q1129" i="1"/>
  <c r="P1129" i="1"/>
  <c r="O1129" i="1"/>
  <c r="N1129" i="1"/>
  <c r="U1128" i="1"/>
  <c r="T1128" i="1"/>
  <c r="S1128" i="1"/>
  <c r="Q1128" i="1"/>
  <c r="P1128" i="1"/>
  <c r="O1128" i="1"/>
  <c r="N1128" i="1"/>
  <c r="U1127" i="1"/>
  <c r="T1127" i="1"/>
  <c r="S1127" i="1"/>
  <c r="Q1127" i="1"/>
  <c r="P1127" i="1"/>
  <c r="O1127" i="1"/>
  <c r="N1127" i="1"/>
  <c r="U1126" i="1"/>
  <c r="T1126" i="1"/>
  <c r="S1126" i="1"/>
  <c r="Q1126" i="1"/>
  <c r="P1126" i="1"/>
  <c r="O1126" i="1"/>
  <c r="N1126" i="1"/>
  <c r="U1125" i="1"/>
  <c r="T1125" i="1"/>
  <c r="S1125" i="1"/>
  <c r="Q1125" i="1"/>
  <c r="P1125" i="1"/>
  <c r="O1125" i="1"/>
  <c r="N1125" i="1"/>
  <c r="U1124" i="1"/>
  <c r="T1124" i="1"/>
  <c r="S1124" i="1"/>
  <c r="Q1124" i="1"/>
  <c r="P1124" i="1"/>
  <c r="O1124" i="1"/>
  <c r="N1124" i="1"/>
  <c r="U1123" i="1"/>
  <c r="T1123" i="1"/>
  <c r="S1123" i="1"/>
  <c r="Q1123" i="1"/>
  <c r="P1123" i="1"/>
  <c r="O1123" i="1"/>
  <c r="N1123" i="1"/>
  <c r="U1122" i="1"/>
  <c r="T1122" i="1"/>
  <c r="S1122" i="1"/>
  <c r="Q1122" i="1"/>
  <c r="P1122" i="1"/>
  <c r="O1122" i="1"/>
  <c r="N1122" i="1"/>
  <c r="U1121" i="1"/>
  <c r="T1121" i="1"/>
  <c r="S1121" i="1"/>
  <c r="Q1121" i="1"/>
  <c r="P1121" i="1"/>
  <c r="O1121" i="1"/>
  <c r="N1121" i="1"/>
  <c r="U1120" i="1"/>
  <c r="T1120" i="1"/>
  <c r="S1120" i="1"/>
  <c r="Q1120" i="1"/>
  <c r="P1120" i="1"/>
  <c r="O1120" i="1"/>
  <c r="N1120" i="1"/>
  <c r="U1119" i="1"/>
  <c r="T1119" i="1"/>
  <c r="S1119" i="1"/>
  <c r="Q1119" i="1"/>
  <c r="P1119" i="1"/>
  <c r="O1119" i="1"/>
  <c r="N1119" i="1"/>
  <c r="U1118" i="1"/>
  <c r="T1118" i="1"/>
  <c r="S1118" i="1"/>
  <c r="Q1118" i="1"/>
  <c r="P1118" i="1"/>
  <c r="O1118" i="1"/>
  <c r="N1118" i="1"/>
  <c r="U1117" i="1"/>
  <c r="T1117" i="1"/>
  <c r="S1117" i="1"/>
  <c r="Q1117" i="1"/>
  <c r="P1117" i="1"/>
  <c r="O1117" i="1"/>
  <c r="N1117" i="1"/>
  <c r="U1116" i="1"/>
  <c r="T1116" i="1"/>
  <c r="S1116" i="1"/>
  <c r="Q1116" i="1"/>
  <c r="P1116" i="1"/>
  <c r="O1116" i="1"/>
  <c r="N1116" i="1"/>
  <c r="U1115" i="1"/>
  <c r="T1115" i="1"/>
  <c r="S1115" i="1"/>
  <c r="Q1115" i="1"/>
  <c r="P1115" i="1"/>
  <c r="O1115" i="1"/>
  <c r="N1115" i="1"/>
  <c r="U1114" i="1"/>
  <c r="T1114" i="1"/>
  <c r="S1114" i="1"/>
  <c r="Q1114" i="1"/>
  <c r="P1114" i="1"/>
  <c r="O1114" i="1"/>
  <c r="N1114" i="1"/>
  <c r="U1113" i="1"/>
  <c r="T1113" i="1"/>
  <c r="S1113" i="1"/>
  <c r="Q1113" i="1"/>
  <c r="P1113" i="1"/>
  <c r="O1113" i="1"/>
  <c r="N1113" i="1"/>
  <c r="U1112" i="1"/>
  <c r="T1112" i="1"/>
  <c r="S1112" i="1"/>
  <c r="Q1112" i="1"/>
  <c r="P1112" i="1"/>
  <c r="O1112" i="1"/>
  <c r="N1112" i="1"/>
  <c r="U1111" i="1"/>
  <c r="T1111" i="1"/>
  <c r="S1111" i="1"/>
  <c r="Q1111" i="1"/>
  <c r="P1111" i="1"/>
  <c r="O1111" i="1"/>
  <c r="N1111" i="1"/>
  <c r="U1110" i="1"/>
  <c r="T1110" i="1"/>
  <c r="S1110" i="1"/>
  <c r="Q1110" i="1"/>
  <c r="P1110" i="1"/>
  <c r="O1110" i="1"/>
  <c r="N1110" i="1"/>
  <c r="U1109" i="1"/>
  <c r="T1109" i="1"/>
  <c r="S1109" i="1"/>
  <c r="Q1109" i="1"/>
  <c r="P1109" i="1"/>
  <c r="O1109" i="1"/>
  <c r="N1109" i="1"/>
  <c r="U1108" i="1"/>
  <c r="T1108" i="1"/>
  <c r="S1108" i="1"/>
  <c r="Q1108" i="1"/>
  <c r="P1108" i="1"/>
  <c r="O1108" i="1"/>
  <c r="N1108" i="1"/>
  <c r="U1107" i="1"/>
  <c r="T1107" i="1"/>
  <c r="S1107" i="1"/>
  <c r="Q1107" i="1"/>
  <c r="P1107" i="1"/>
  <c r="O1107" i="1"/>
  <c r="N1107" i="1"/>
  <c r="U1106" i="1"/>
  <c r="T1106" i="1"/>
  <c r="S1106" i="1"/>
  <c r="Q1106" i="1"/>
  <c r="P1106" i="1"/>
  <c r="O1106" i="1"/>
  <c r="N1106" i="1"/>
  <c r="U1105" i="1"/>
  <c r="T1105" i="1"/>
  <c r="S1105" i="1"/>
  <c r="Q1105" i="1"/>
  <c r="P1105" i="1"/>
  <c r="O1105" i="1"/>
  <c r="N1105" i="1"/>
  <c r="U1104" i="1"/>
  <c r="T1104" i="1"/>
  <c r="S1104" i="1"/>
  <c r="Q1104" i="1"/>
  <c r="P1104" i="1"/>
  <c r="O1104" i="1"/>
  <c r="N1104" i="1"/>
  <c r="U1103" i="1"/>
  <c r="T1103" i="1"/>
  <c r="S1103" i="1"/>
  <c r="Q1103" i="1"/>
  <c r="P1103" i="1"/>
  <c r="O1103" i="1"/>
  <c r="N1103" i="1"/>
  <c r="U1102" i="1"/>
  <c r="T1102" i="1"/>
  <c r="S1102" i="1"/>
  <c r="Q1102" i="1"/>
  <c r="P1102" i="1"/>
  <c r="O1102" i="1"/>
  <c r="N1102" i="1"/>
  <c r="U1101" i="1"/>
  <c r="T1101" i="1"/>
  <c r="S1101" i="1"/>
  <c r="Q1101" i="1"/>
  <c r="P1101" i="1"/>
  <c r="O1101" i="1"/>
  <c r="N1101" i="1"/>
  <c r="U1100" i="1"/>
  <c r="T1100" i="1"/>
  <c r="S1100" i="1"/>
  <c r="Q1100" i="1"/>
  <c r="P1100" i="1"/>
  <c r="O1100" i="1"/>
  <c r="N1100" i="1"/>
  <c r="U1099" i="1"/>
  <c r="T1099" i="1"/>
  <c r="S1099" i="1"/>
  <c r="Q1099" i="1"/>
  <c r="P1099" i="1"/>
  <c r="O1099" i="1"/>
  <c r="N1099" i="1"/>
  <c r="U1098" i="1"/>
  <c r="T1098" i="1"/>
  <c r="S1098" i="1"/>
  <c r="Q1098" i="1"/>
  <c r="P1098" i="1"/>
  <c r="O1098" i="1"/>
  <c r="N1098" i="1"/>
  <c r="U1097" i="1"/>
  <c r="T1097" i="1"/>
  <c r="S1097" i="1"/>
  <c r="Q1097" i="1"/>
  <c r="P1097" i="1"/>
  <c r="O1097" i="1"/>
  <c r="N1097" i="1"/>
  <c r="U1096" i="1"/>
  <c r="T1096" i="1"/>
  <c r="S1096" i="1"/>
  <c r="Q1096" i="1"/>
  <c r="P1096" i="1"/>
  <c r="O1096" i="1"/>
  <c r="N1096" i="1"/>
  <c r="U1095" i="1"/>
  <c r="T1095" i="1"/>
  <c r="S1095" i="1"/>
  <c r="Q1095" i="1"/>
  <c r="P1095" i="1"/>
  <c r="O1095" i="1"/>
  <c r="N1095" i="1"/>
  <c r="U1094" i="1"/>
  <c r="T1094" i="1"/>
  <c r="S1094" i="1"/>
  <c r="Q1094" i="1"/>
  <c r="P1094" i="1"/>
  <c r="O1094" i="1"/>
  <c r="N1094" i="1"/>
  <c r="U1093" i="1"/>
  <c r="T1093" i="1"/>
  <c r="S1093" i="1"/>
  <c r="Q1093" i="1"/>
  <c r="P1093" i="1"/>
  <c r="O1093" i="1"/>
  <c r="N1093" i="1"/>
  <c r="U1092" i="1"/>
  <c r="T1092" i="1"/>
  <c r="S1092" i="1"/>
  <c r="Q1092" i="1"/>
  <c r="P1092" i="1"/>
  <c r="O1092" i="1"/>
  <c r="N1092" i="1"/>
  <c r="U1091" i="1"/>
  <c r="T1091" i="1"/>
  <c r="S1091" i="1"/>
  <c r="Q1091" i="1"/>
  <c r="P1091" i="1"/>
  <c r="O1091" i="1"/>
  <c r="N1091" i="1"/>
  <c r="U1090" i="1"/>
  <c r="T1090" i="1"/>
  <c r="S1090" i="1"/>
  <c r="Q1090" i="1"/>
  <c r="P1090" i="1"/>
  <c r="O1090" i="1"/>
  <c r="N1090" i="1"/>
  <c r="U1089" i="1"/>
  <c r="T1089" i="1"/>
  <c r="S1089" i="1"/>
  <c r="Q1089" i="1"/>
  <c r="P1089" i="1"/>
  <c r="O1089" i="1"/>
  <c r="N1089" i="1"/>
  <c r="U1088" i="1"/>
  <c r="T1088" i="1"/>
  <c r="S1088" i="1"/>
  <c r="Q1088" i="1"/>
  <c r="P1088" i="1"/>
  <c r="O1088" i="1"/>
  <c r="N1088" i="1"/>
  <c r="U1087" i="1"/>
  <c r="T1087" i="1"/>
  <c r="S1087" i="1"/>
  <c r="Q1087" i="1"/>
  <c r="P1087" i="1"/>
  <c r="O1087" i="1"/>
  <c r="N1087" i="1"/>
  <c r="U1086" i="1"/>
  <c r="T1086" i="1"/>
  <c r="S1086" i="1"/>
  <c r="Q1086" i="1"/>
  <c r="P1086" i="1"/>
  <c r="O1086" i="1"/>
  <c r="N1086" i="1"/>
  <c r="U1085" i="1"/>
  <c r="T1085" i="1"/>
  <c r="S1085" i="1"/>
  <c r="Q1085" i="1"/>
  <c r="P1085" i="1"/>
  <c r="O1085" i="1"/>
  <c r="N1085" i="1"/>
  <c r="U1084" i="1"/>
  <c r="T1084" i="1"/>
  <c r="S1084" i="1"/>
  <c r="Q1084" i="1"/>
  <c r="P1084" i="1"/>
  <c r="O1084" i="1"/>
  <c r="N1084" i="1"/>
  <c r="U1083" i="1"/>
  <c r="T1083" i="1"/>
  <c r="S1083" i="1"/>
  <c r="Q1083" i="1"/>
  <c r="P1083" i="1"/>
  <c r="O1083" i="1"/>
  <c r="N1083" i="1"/>
  <c r="U1082" i="1"/>
  <c r="T1082" i="1"/>
  <c r="S1082" i="1"/>
  <c r="Q1082" i="1"/>
  <c r="P1082" i="1"/>
  <c r="O1082" i="1"/>
  <c r="N1082" i="1"/>
  <c r="U1081" i="1"/>
  <c r="T1081" i="1"/>
  <c r="S1081" i="1"/>
  <c r="Q1081" i="1"/>
  <c r="P1081" i="1"/>
  <c r="O1081" i="1"/>
  <c r="N1081" i="1"/>
  <c r="U1080" i="1"/>
  <c r="T1080" i="1"/>
  <c r="S1080" i="1"/>
  <c r="Q1080" i="1"/>
  <c r="P1080" i="1"/>
  <c r="O1080" i="1"/>
  <c r="N1080" i="1"/>
  <c r="U1079" i="1"/>
  <c r="T1079" i="1"/>
  <c r="S1079" i="1"/>
  <c r="Q1079" i="1"/>
  <c r="P1079" i="1"/>
  <c r="O1079" i="1"/>
  <c r="N1079" i="1"/>
  <c r="U1078" i="1"/>
  <c r="T1078" i="1"/>
  <c r="S1078" i="1"/>
  <c r="Q1078" i="1"/>
  <c r="P1078" i="1"/>
  <c r="O1078" i="1"/>
  <c r="N1078" i="1"/>
  <c r="U1077" i="1"/>
  <c r="T1077" i="1"/>
  <c r="S1077" i="1"/>
  <c r="Q1077" i="1"/>
  <c r="P1077" i="1"/>
  <c r="O1077" i="1"/>
  <c r="N1077" i="1"/>
  <c r="U1076" i="1"/>
  <c r="T1076" i="1"/>
  <c r="S1076" i="1"/>
  <c r="Q1076" i="1"/>
  <c r="P1076" i="1"/>
  <c r="O1076" i="1"/>
  <c r="N1076" i="1"/>
  <c r="U1075" i="1"/>
  <c r="T1075" i="1"/>
  <c r="S1075" i="1"/>
  <c r="Q1075" i="1"/>
  <c r="P1075" i="1"/>
  <c r="O1075" i="1"/>
  <c r="N1075" i="1"/>
  <c r="U1074" i="1"/>
  <c r="T1074" i="1"/>
  <c r="S1074" i="1"/>
  <c r="Q1074" i="1"/>
  <c r="P1074" i="1"/>
  <c r="O1074" i="1"/>
  <c r="N1074" i="1"/>
  <c r="U1073" i="1"/>
  <c r="T1073" i="1"/>
  <c r="S1073" i="1"/>
  <c r="Q1073" i="1"/>
  <c r="P1073" i="1"/>
  <c r="O1073" i="1"/>
  <c r="N1073" i="1"/>
  <c r="U1072" i="1"/>
  <c r="T1072" i="1"/>
  <c r="S1072" i="1"/>
  <c r="Q1072" i="1"/>
  <c r="P1072" i="1"/>
  <c r="O1072" i="1"/>
  <c r="N1072" i="1"/>
  <c r="U1071" i="1"/>
  <c r="T1071" i="1"/>
  <c r="S1071" i="1"/>
  <c r="Q1071" i="1"/>
  <c r="P1071" i="1"/>
  <c r="O1071" i="1"/>
  <c r="N1071" i="1"/>
  <c r="U1070" i="1"/>
  <c r="T1070" i="1"/>
  <c r="S1070" i="1"/>
  <c r="Q1070" i="1"/>
  <c r="P1070" i="1"/>
  <c r="O1070" i="1"/>
  <c r="N1070" i="1"/>
  <c r="U1069" i="1"/>
  <c r="T1069" i="1"/>
  <c r="S1069" i="1"/>
  <c r="Q1069" i="1"/>
  <c r="P1069" i="1"/>
  <c r="O1069" i="1"/>
  <c r="N1069" i="1"/>
  <c r="U1068" i="1"/>
  <c r="T1068" i="1"/>
  <c r="S1068" i="1"/>
  <c r="Q1068" i="1"/>
  <c r="P1068" i="1"/>
  <c r="O1068" i="1"/>
  <c r="N1068" i="1"/>
  <c r="U1067" i="1"/>
  <c r="T1067" i="1"/>
  <c r="S1067" i="1"/>
  <c r="Q1067" i="1"/>
  <c r="P1067" i="1"/>
  <c r="O1067" i="1"/>
  <c r="N1067" i="1"/>
  <c r="U1066" i="1"/>
  <c r="T1066" i="1"/>
  <c r="S1066" i="1"/>
  <c r="Q1066" i="1"/>
  <c r="P1066" i="1"/>
  <c r="O1066" i="1"/>
  <c r="N1066" i="1"/>
  <c r="U1065" i="1"/>
  <c r="T1065" i="1"/>
  <c r="S1065" i="1"/>
  <c r="Q1065" i="1"/>
  <c r="P1065" i="1"/>
  <c r="O1065" i="1"/>
  <c r="N1065" i="1"/>
  <c r="U1064" i="1"/>
  <c r="T1064" i="1"/>
  <c r="S1064" i="1"/>
  <c r="Q1064" i="1"/>
  <c r="P1064" i="1"/>
  <c r="O1064" i="1"/>
  <c r="N1064" i="1"/>
  <c r="U1063" i="1"/>
  <c r="T1063" i="1"/>
  <c r="S1063" i="1"/>
  <c r="Q1063" i="1"/>
  <c r="P1063" i="1"/>
  <c r="O1063" i="1"/>
  <c r="N1063" i="1"/>
  <c r="U1062" i="1"/>
  <c r="T1062" i="1"/>
  <c r="S1062" i="1"/>
  <c r="Q1062" i="1"/>
  <c r="P1062" i="1"/>
  <c r="O1062" i="1"/>
  <c r="N1062" i="1"/>
  <c r="U1061" i="1"/>
  <c r="T1061" i="1"/>
  <c r="S1061" i="1"/>
  <c r="Q1061" i="1"/>
  <c r="P1061" i="1"/>
  <c r="O1061" i="1"/>
  <c r="N1061" i="1"/>
  <c r="U1060" i="1"/>
  <c r="T1060" i="1"/>
  <c r="S1060" i="1"/>
  <c r="Q1060" i="1"/>
  <c r="P1060" i="1"/>
  <c r="O1060" i="1"/>
  <c r="N1060" i="1"/>
  <c r="U1059" i="1"/>
  <c r="T1059" i="1"/>
  <c r="S1059" i="1"/>
  <c r="Q1059" i="1"/>
  <c r="P1059" i="1"/>
  <c r="O1059" i="1"/>
  <c r="N1059" i="1"/>
  <c r="U1058" i="1"/>
  <c r="T1058" i="1"/>
  <c r="S1058" i="1"/>
  <c r="Q1058" i="1"/>
  <c r="P1058" i="1"/>
  <c r="O1058" i="1"/>
  <c r="N1058" i="1"/>
  <c r="U1057" i="1"/>
  <c r="T1057" i="1"/>
  <c r="S1057" i="1"/>
  <c r="Q1057" i="1"/>
  <c r="P1057" i="1"/>
  <c r="O1057" i="1"/>
  <c r="N1057" i="1"/>
  <c r="U1056" i="1"/>
  <c r="T1056" i="1"/>
  <c r="S1056" i="1"/>
  <c r="Q1056" i="1"/>
  <c r="P1056" i="1"/>
  <c r="O1056" i="1"/>
  <c r="N1056" i="1"/>
  <c r="U1055" i="1"/>
  <c r="T1055" i="1"/>
  <c r="S1055" i="1"/>
  <c r="Q1055" i="1"/>
  <c r="P1055" i="1"/>
  <c r="O1055" i="1"/>
  <c r="N1055" i="1"/>
  <c r="U1054" i="1"/>
  <c r="T1054" i="1"/>
  <c r="S1054" i="1"/>
  <c r="Q1054" i="1"/>
  <c r="P1054" i="1"/>
  <c r="O1054" i="1"/>
  <c r="N1054" i="1"/>
  <c r="U1053" i="1"/>
  <c r="T1053" i="1"/>
  <c r="S1053" i="1"/>
  <c r="Q1053" i="1"/>
  <c r="P1053" i="1"/>
  <c r="O1053" i="1"/>
  <c r="N1053" i="1"/>
  <c r="U1052" i="1"/>
  <c r="T1052" i="1"/>
  <c r="S1052" i="1"/>
  <c r="Q1052" i="1"/>
  <c r="P1052" i="1"/>
  <c r="O1052" i="1"/>
  <c r="N1052" i="1"/>
  <c r="U1051" i="1"/>
  <c r="T1051" i="1"/>
  <c r="S1051" i="1"/>
  <c r="Q1051" i="1"/>
  <c r="P1051" i="1"/>
  <c r="O1051" i="1"/>
  <c r="N1051" i="1"/>
  <c r="U1050" i="1"/>
  <c r="T1050" i="1"/>
  <c r="S1050" i="1"/>
  <c r="Q1050" i="1"/>
  <c r="P1050" i="1"/>
  <c r="O1050" i="1"/>
  <c r="N1050" i="1"/>
  <c r="U1049" i="1"/>
  <c r="T1049" i="1"/>
  <c r="S1049" i="1"/>
  <c r="Q1049" i="1"/>
  <c r="P1049" i="1"/>
  <c r="O1049" i="1"/>
  <c r="N1049" i="1"/>
  <c r="U1048" i="1"/>
  <c r="T1048" i="1"/>
  <c r="S1048" i="1"/>
  <c r="Q1048" i="1"/>
  <c r="P1048" i="1"/>
  <c r="O1048" i="1"/>
  <c r="N1048" i="1"/>
  <c r="U1047" i="1"/>
  <c r="T1047" i="1"/>
  <c r="S1047" i="1"/>
  <c r="Q1047" i="1"/>
  <c r="P1047" i="1"/>
  <c r="O1047" i="1"/>
  <c r="N1047" i="1"/>
  <c r="U1046" i="1"/>
  <c r="T1046" i="1"/>
  <c r="S1046" i="1"/>
  <c r="Q1046" i="1"/>
  <c r="P1046" i="1"/>
  <c r="O1046" i="1"/>
  <c r="N1046" i="1"/>
  <c r="U1045" i="1"/>
  <c r="T1045" i="1"/>
  <c r="S1045" i="1"/>
  <c r="Q1045" i="1"/>
  <c r="P1045" i="1"/>
  <c r="O1045" i="1"/>
  <c r="N1045" i="1"/>
  <c r="U1044" i="1"/>
  <c r="T1044" i="1"/>
  <c r="S1044" i="1"/>
  <c r="Q1044" i="1"/>
  <c r="P1044" i="1"/>
  <c r="O1044" i="1"/>
  <c r="N1044" i="1"/>
  <c r="U1043" i="1"/>
  <c r="T1043" i="1"/>
  <c r="S1043" i="1"/>
  <c r="Q1043" i="1"/>
  <c r="P1043" i="1"/>
  <c r="O1043" i="1"/>
  <c r="N1043" i="1"/>
  <c r="U1042" i="1"/>
  <c r="T1042" i="1"/>
  <c r="S1042" i="1"/>
  <c r="Q1042" i="1"/>
  <c r="P1042" i="1"/>
  <c r="O1042" i="1"/>
  <c r="N1042" i="1"/>
  <c r="U1041" i="1"/>
  <c r="T1041" i="1"/>
  <c r="S1041" i="1"/>
  <c r="Q1041" i="1"/>
  <c r="P1041" i="1"/>
  <c r="O1041" i="1"/>
  <c r="N1041" i="1"/>
  <c r="U1040" i="1"/>
  <c r="T1040" i="1"/>
  <c r="S1040" i="1"/>
  <c r="Q1040" i="1"/>
  <c r="P1040" i="1"/>
  <c r="O1040" i="1"/>
  <c r="N1040" i="1"/>
  <c r="U1039" i="1"/>
  <c r="T1039" i="1"/>
  <c r="S1039" i="1"/>
  <c r="Q1039" i="1"/>
  <c r="P1039" i="1"/>
  <c r="O1039" i="1"/>
  <c r="N1039" i="1"/>
  <c r="U1038" i="1"/>
  <c r="T1038" i="1"/>
  <c r="S1038" i="1"/>
  <c r="Q1038" i="1"/>
  <c r="P1038" i="1"/>
  <c r="O1038" i="1"/>
  <c r="N1038" i="1"/>
  <c r="U1037" i="1"/>
  <c r="T1037" i="1"/>
  <c r="S1037" i="1"/>
  <c r="Q1037" i="1"/>
  <c r="P1037" i="1"/>
  <c r="O1037" i="1"/>
  <c r="N1037" i="1"/>
  <c r="U1036" i="1"/>
  <c r="T1036" i="1"/>
  <c r="S1036" i="1"/>
  <c r="Q1036" i="1"/>
  <c r="P1036" i="1"/>
  <c r="O1036" i="1"/>
  <c r="N1036" i="1"/>
  <c r="U1035" i="1"/>
  <c r="T1035" i="1"/>
  <c r="S1035" i="1"/>
  <c r="Q1035" i="1"/>
  <c r="P1035" i="1"/>
  <c r="O1035" i="1"/>
  <c r="N1035" i="1"/>
  <c r="U1034" i="1"/>
  <c r="T1034" i="1"/>
  <c r="S1034" i="1"/>
  <c r="Q1034" i="1"/>
  <c r="P1034" i="1"/>
  <c r="O1034" i="1"/>
  <c r="N1034" i="1"/>
  <c r="U1033" i="1"/>
  <c r="T1033" i="1"/>
  <c r="S1033" i="1"/>
  <c r="Q1033" i="1"/>
  <c r="P1033" i="1"/>
  <c r="O1033" i="1"/>
  <c r="N1033" i="1"/>
  <c r="U1032" i="1"/>
  <c r="T1032" i="1"/>
  <c r="S1032" i="1"/>
  <c r="Q1032" i="1"/>
  <c r="P1032" i="1"/>
  <c r="O1032" i="1"/>
  <c r="N1032" i="1"/>
  <c r="U1031" i="1"/>
  <c r="T1031" i="1"/>
  <c r="S1031" i="1"/>
  <c r="Q1031" i="1"/>
  <c r="P1031" i="1"/>
  <c r="O1031" i="1"/>
  <c r="N1031" i="1"/>
  <c r="U1030" i="1"/>
  <c r="T1030" i="1"/>
  <c r="S1030" i="1"/>
  <c r="Q1030" i="1"/>
  <c r="P1030" i="1"/>
  <c r="O1030" i="1"/>
  <c r="N1030" i="1"/>
  <c r="U1029" i="1"/>
  <c r="T1029" i="1"/>
  <c r="S1029" i="1"/>
  <c r="Q1029" i="1"/>
  <c r="P1029" i="1"/>
  <c r="O1029" i="1"/>
  <c r="N1029" i="1"/>
  <c r="U1028" i="1"/>
  <c r="T1028" i="1"/>
  <c r="S1028" i="1"/>
  <c r="Q1028" i="1"/>
  <c r="P1028" i="1"/>
  <c r="O1028" i="1"/>
  <c r="N1028" i="1"/>
  <c r="U1027" i="1"/>
  <c r="T1027" i="1"/>
  <c r="S1027" i="1"/>
  <c r="Q1027" i="1"/>
  <c r="P1027" i="1"/>
  <c r="O1027" i="1"/>
  <c r="N1027" i="1"/>
  <c r="U1026" i="1"/>
  <c r="T1026" i="1"/>
  <c r="S1026" i="1"/>
  <c r="Q1026" i="1"/>
  <c r="P1026" i="1"/>
  <c r="O1026" i="1"/>
  <c r="N1026" i="1"/>
  <c r="U1025" i="1"/>
  <c r="T1025" i="1"/>
  <c r="S1025" i="1"/>
  <c r="Q1025" i="1"/>
  <c r="P1025" i="1"/>
  <c r="O1025" i="1"/>
  <c r="N1025" i="1"/>
  <c r="U1024" i="1"/>
  <c r="T1024" i="1"/>
  <c r="S1024" i="1"/>
  <c r="Q1024" i="1"/>
  <c r="P1024" i="1"/>
  <c r="O1024" i="1"/>
  <c r="N1024" i="1"/>
  <c r="U1023" i="1"/>
  <c r="T1023" i="1"/>
  <c r="S1023" i="1"/>
  <c r="Q1023" i="1"/>
  <c r="P1023" i="1"/>
  <c r="O1023" i="1"/>
  <c r="N1023" i="1"/>
  <c r="U1022" i="1"/>
  <c r="T1022" i="1"/>
  <c r="S1022" i="1"/>
  <c r="Q1022" i="1"/>
  <c r="P1022" i="1"/>
  <c r="O1022" i="1"/>
  <c r="N1022" i="1"/>
  <c r="U1021" i="1"/>
  <c r="T1021" i="1"/>
  <c r="S1021" i="1"/>
  <c r="Q1021" i="1"/>
  <c r="P1021" i="1"/>
  <c r="O1021" i="1"/>
  <c r="N1021" i="1"/>
  <c r="U1020" i="1"/>
  <c r="T1020" i="1"/>
  <c r="S1020" i="1"/>
  <c r="Q1020" i="1"/>
  <c r="P1020" i="1"/>
  <c r="O1020" i="1"/>
  <c r="N1020" i="1"/>
  <c r="U1019" i="1"/>
  <c r="T1019" i="1"/>
  <c r="S1019" i="1"/>
  <c r="Q1019" i="1"/>
  <c r="P1019" i="1"/>
  <c r="O1019" i="1"/>
  <c r="N1019" i="1"/>
  <c r="U1018" i="1"/>
  <c r="T1018" i="1"/>
  <c r="S1018" i="1"/>
  <c r="Q1018" i="1"/>
  <c r="P1018" i="1"/>
  <c r="O1018" i="1"/>
  <c r="N1018" i="1"/>
  <c r="U1017" i="1"/>
  <c r="T1017" i="1"/>
  <c r="S1017" i="1"/>
  <c r="Q1017" i="1"/>
  <c r="P1017" i="1"/>
  <c r="O1017" i="1"/>
  <c r="N1017" i="1"/>
  <c r="U1016" i="1"/>
  <c r="T1016" i="1"/>
  <c r="S1016" i="1"/>
  <c r="Q1016" i="1"/>
  <c r="P1016" i="1"/>
  <c r="O1016" i="1"/>
  <c r="N1016" i="1"/>
  <c r="U1015" i="1"/>
  <c r="T1015" i="1"/>
  <c r="S1015" i="1"/>
  <c r="Q1015" i="1"/>
  <c r="P1015" i="1"/>
  <c r="O1015" i="1"/>
  <c r="N1015" i="1"/>
  <c r="U1014" i="1"/>
  <c r="T1014" i="1"/>
  <c r="S1014" i="1"/>
  <c r="Q1014" i="1"/>
  <c r="P1014" i="1"/>
  <c r="O1014" i="1"/>
  <c r="N1014" i="1"/>
  <c r="U1013" i="1"/>
  <c r="T1013" i="1"/>
  <c r="S1013" i="1"/>
  <c r="Q1013" i="1"/>
  <c r="P1013" i="1"/>
  <c r="O1013" i="1"/>
  <c r="N1013" i="1"/>
  <c r="U1012" i="1"/>
  <c r="T1012" i="1"/>
  <c r="S1012" i="1"/>
  <c r="Q1012" i="1"/>
  <c r="P1012" i="1"/>
  <c r="O1012" i="1"/>
  <c r="N1012" i="1"/>
  <c r="U1011" i="1"/>
  <c r="T1011" i="1"/>
  <c r="S1011" i="1"/>
  <c r="Q1011" i="1"/>
  <c r="P1011" i="1"/>
  <c r="O1011" i="1"/>
  <c r="N1011" i="1"/>
  <c r="U1010" i="1"/>
  <c r="T1010" i="1"/>
  <c r="S1010" i="1"/>
  <c r="Q1010" i="1"/>
  <c r="P1010" i="1"/>
  <c r="O1010" i="1"/>
  <c r="N1010" i="1"/>
  <c r="U1009" i="1"/>
  <c r="T1009" i="1"/>
  <c r="S1009" i="1"/>
  <c r="Q1009" i="1"/>
  <c r="P1009" i="1"/>
  <c r="O1009" i="1"/>
  <c r="N1009" i="1"/>
  <c r="U1008" i="1"/>
  <c r="T1008" i="1"/>
  <c r="S1008" i="1"/>
  <c r="Q1008" i="1"/>
  <c r="P1008" i="1"/>
  <c r="O1008" i="1"/>
  <c r="N1008" i="1"/>
  <c r="U1007" i="1"/>
  <c r="T1007" i="1"/>
  <c r="S1007" i="1"/>
  <c r="Q1007" i="1"/>
  <c r="P1007" i="1"/>
  <c r="O1007" i="1"/>
  <c r="N1007" i="1"/>
  <c r="U1006" i="1"/>
  <c r="T1006" i="1"/>
  <c r="S1006" i="1"/>
  <c r="Q1006" i="1"/>
  <c r="P1006" i="1"/>
  <c r="O1006" i="1"/>
  <c r="N1006" i="1"/>
  <c r="U1005" i="1"/>
  <c r="T1005" i="1"/>
  <c r="S1005" i="1"/>
  <c r="Q1005" i="1"/>
  <c r="P1005" i="1"/>
  <c r="O1005" i="1"/>
  <c r="N1005" i="1"/>
  <c r="U1004" i="1"/>
  <c r="T1004" i="1"/>
  <c r="S1004" i="1"/>
  <c r="Q1004" i="1"/>
  <c r="P1004" i="1"/>
  <c r="O1004" i="1"/>
  <c r="N1004" i="1"/>
  <c r="U1003" i="1"/>
  <c r="T1003" i="1"/>
  <c r="S1003" i="1"/>
  <c r="Q1003" i="1"/>
  <c r="P1003" i="1"/>
  <c r="O1003" i="1"/>
  <c r="N1003" i="1"/>
  <c r="U1002" i="1"/>
  <c r="T1002" i="1"/>
  <c r="S1002" i="1"/>
  <c r="Q1002" i="1"/>
  <c r="P1002" i="1"/>
  <c r="O1002" i="1"/>
  <c r="N1002" i="1"/>
  <c r="U1001" i="1"/>
  <c r="T1001" i="1"/>
  <c r="S1001" i="1"/>
  <c r="Q1001" i="1"/>
  <c r="P1001" i="1"/>
  <c r="O1001" i="1"/>
  <c r="N1001" i="1"/>
  <c r="U1000" i="1"/>
  <c r="T1000" i="1"/>
  <c r="S1000" i="1"/>
  <c r="Q1000" i="1"/>
  <c r="P1000" i="1"/>
  <c r="O1000" i="1"/>
  <c r="N1000" i="1"/>
  <c r="U999" i="1"/>
  <c r="T999" i="1"/>
  <c r="S999" i="1"/>
  <c r="Q999" i="1"/>
  <c r="P999" i="1"/>
  <c r="O999" i="1"/>
  <c r="N999" i="1"/>
  <c r="U998" i="1"/>
  <c r="T998" i="1"/>
  <c r="S998" i="1"/>
  <c r="Q998" i="1"/>
  <c r="P998" i="1"/>
  <c r="O998" i="1"/>
  <c r="N998" i="1"/>
  <c r="U997" i="1"/>
  <c r="T997" i="1"/>
  <c r="S997" i="1"/>
  <c r="Q997" i="1"/>
  <c r="P997" i="1"/>
  <c r="O997" i="1"/>
  <c r="N997" i="1"/>
  <c r="U996" i="1"/>
  <c r="T996" i="1"/>
  <c r="S996" i="1"/>
  <c r="Q996" i="1"/>
  <c r="P996" i="1"/>
  <c r="O996" i="1"/>
  <c r="N996" i="1"/>
  <c r="U995" i="1"/>
  <c r="T995" i="1"/>
  <c r="S995" i="1"/>
  <c r="Q995" i="1"/>
  <c r="P995" i="1"/>
  <c r="O995" i="1"/>
  <c r="N995" i="1"/>
  <c r="U994" i="1"/>
  <c r="T994" i="1"/>
  <c r="S994" i="1"/>
  <c r="Q994" i="1"/>
  <c r="P994" i="1"/>
  <c r="O994" i="1"/>
  <c r="N994" i="1"/>
  <c r="U993" i="1"/>
  <c r="T993" i="1"/>
  <c r="S993" i="1"/>
  <c r="Q993" i="1"/>
  <c r="P993" i="1"/>
  <c r="O993" i="1"/>
  <c r="N993" i="1"/>
  <c r="U992" i="1"/>
  <c r="T992" i="1"/>
  <c r="S992" i="1"/>
  <c r="Q992" i="1"/>
  <c r="P992" i="1"/>
  <c r="O992" i="1"/>
  <c r="N992" i="1"/>
  <c r="U991" i="1"/>
  <c r="T991" i="1"/>
  <c r="S991" i="1"/>
  <c r="Q991" i="1"/>
  <c r="P991" i="1"/>
  <c r="O991" i="1"/>
  <c r="N991" i="1"/>
  <c r="U990" i="1"/>
  <c r="T990" i="1"/>
  <c r="S990" i="1"/>
  <c r="Q990" i="1"/>
  <c r="P990" i="1"/>
  <c r="O990" i="1"/>
  <c r="N990" i="1"/>
  <c r="U989" i="1"/>
  <c r="T989" i="1"/>
  <c r="S989" i="1"/>
  <c r="Q989" i="1"/>
  <c r="P989" i="1"/>
  <c r="O989" i="1"/>
  <c r="N989" i="1"/>
  <c r="U988" i="1"/>
  <c r="T988" i="1"/>
  <c r="S988" i="1"/>
  <c r="Q988" i="1"/>
  <c r="P988" i="1"/>
  <c r="O988" i="1"/>
  <c r="N988" i="1"/>
  <c r="U987" i="1"/>
  <c r="T987" i="1"/>
  <c r="S987" i="1"/>
  <c r="Q987" i="1"/>
  <c r="P987" i="1"/>
  <c r="O987" i="1"/>
  <c r="N987" i="1"/>
  <c r="U986" i="1"/>
  <c r="T986" i="1"/>
  <c r="S986" i="1"/>
  <c r="Q986" i="1"/>
  <c r="P986" i="1"/>
  <c r="O986" i="1"/>
  <c r="N986" i="1"/>
  <c r="U985" i="1"/>
  <c r="T985" i="1"/>
  <c r="S985" i="1"/>
  <c r="Q985" i="1"/>
  <c r="P985" i="1"/>
  <c r="O985" i="1"/>
  <c r="N985" i="1"/>
  <c r="U984" i="1"/>
  <c r="T984" i="1"/>
  <c r="S984" i="1"/>
  <c r="Q984" i="1"/>
  <c r="P984" i="1"/>
  <c r="O984" i="1"/>
  <c r="N984" i="1"/>
  <c r="U983" i="1"/>
  <c r="T983" i="1"/>
  <c r="S983" i="1"/>
  <c r="Q983" i="1"/>
  <c r="P983" i="1"/>
  <c r="O983" i="1"/>
  <c r="N983" i="1"/>
  <c r="U982" i="1"/>
  <c r="T982" i="1"/>
  <c r="S982" i="1"/>
  <c r="Q982" i="1"/>
  <c r="P982" i="1"/>
  <c r="O982" i="1"/>
  <c r="N982" i="1"/>
  <c r="U981" i="1"/>
  <c r="T981" i="1"/>
  <c r="S981" i="1"/>
  <c r="Q981" i="1"/>
  <c r="P981" i="1"/>
  <c r="O981" i="1"/>
  <c r="N981" i="1"/>
  <c r="U980" i="1"/>
  <c r="T980" i="1"/>
  <c r="S980" i="1"/>
  <c r="Q980" i="1"/>
  <c r="P980" i="1"/>
  <c r="O980" i="1"/>
  <c r="N980" i="1"/>
  <c r="U979" i="1"/>
  <c r="T979" i="1"/>
  <c r="S979" i="1"/>
  <c r="Q979" i="1"/>
  <c r="P979" i="1"/>
  <c r="O979" i="1"/>
  <c r="N979" i="1"/>
  <c r="U978" i="1"/>
  <c r="T978" i="1"/>
  <c r="S978" i="1"/>
  <c r="Q978" i="1"/>
  <c r="P978" i="1"/>
  <c r="O978" i="1"/>
  <c r="N978" i="1"/>
  <c r="U977" i="1"/>
  <c r="T977" i="1"/>
  <c r="S977" i="1"/>
  <c r="Q977" i="1"/>
  <c r="P977" i="1"/>
  <c r="O977" i="1"/>
  <c r="N977" i="1"/>
  <c r="U976" i="1"/>
  <c r="T976" i="1"/>
  <c r="S976" i="1"/>
  <c r="Q976" i="1"/>
  <c r="P976" i="1"/>
  <c r="O976" i="1"/>
  <c r="N976" i="1"/>
  <c r="U975" i="1"/>
  <c r="T975" i="1"/>
  <c r="S975" i="1"/>
  <c r="Q975" i="1"/>
  <c r="P975" i="1"/>
  <c r="O975" i="1"/>
  <c r="N975" i="1"/>
  <c r="U974" i="1"/>
  <c r="T974" i="1"/>
  <c r="S974" i="1"/>
  <c r="Q974" i="1"/>
  <c r="P974" i="1"/>
  <c r="O974" i="1"/>
  <c r="N974" i="1"/>
  <c r="U973" i="1"/>
  <c r="T973" i="1"/>
  <c r="S973" i="1"/>
  <c r="Q973" i="1"/>
  <c r="P973" i="1"/>
  <c r="O973" i="1"/>
  <c r="N973" i="1"/>
  <c r="U972" i="1"/>
  <c r="T972" i="1"/>
  <c r="S972" i="1"/>
  <c r="Q972" i="1"/>
  <c r="P972" i="1"/>
  <c r="O972" i="1"/>
  <c r="N972" i="1"/>
  <c r="U971" i="1"/>
  <c r="T971" i="1"/>
  <c r="S971" i="1"/>
  <c r="Q971" i="1"/>
  <c r="P971" i="1"/>
  <c r="O971" i="1"/>
  <c r="N971" i="1"/>
  <c r="U970" i="1"/>
  <c r="T970" i="1"/>
  <c r="S970" i="1"/>
  <c r="Q970" i="1"/>
  <c r="P970" i="1"/>
  <c r="O970" i="1"/>
  <c r="N970" i="1"/>
  <c r="U969" i="1"/>
  <c r="T969" i="1"/>
  <c r="S969" i="1"/>
  <c r="Q969" i="1"/>
  <c r="P969" i="1"/>
  <c r="O969" i="1"/>
  <c r="N969" i="1"/>
  <c r="U968" i="1"/>
  <c r="T968" i="1"/>
  <c r="S968" i="1"/>
  <c r="Q968" i="1"/>
  <c r="P968" i="1"/>
  <c r="O968" i="1"/>
  <c r="N968" i="1"/>
  <c r="U967" i="1"/>
  <c r="T967" i="1"/>
  <c r="S967" i="1"/>
  <c r="Q967" i="1"/>
  <c r="P967" i="1"/>
  <c r="O967" i="1"/>
  <c r="N967" i="1"/>
  <c r="U966" i="1"/>
  <c r="T966" i="1"/>
  <c r="S966" i="1"/>
  <c r="Q966" i="1"/>
  <c r="P966" i="1"/>
  <c r="O966" i="1"/>
  <c r="N966" i="1"/>
  <c r="U965" i="1"/>
  <c r="T965" i="1"/>
  <c r="S965" i="1"/>
  <c r="Q965" i="1"/>
  <c r="P965" i="1"/>
  <c r="O965" i="1"/>
  <c r="N965" i="1"/>
  <c r="U964" i="1"/>
  <c r="T964" i="1"/>
  <c r="S964" i="1"/>
  <c r="Q964" i="1"/>
  <c r="P964" i="1"/>
  <c r="O964" i="1"/>
  <c r="N964" i="1"/>
  <c r="U963" i="1"/>
  <c r="T963" i="1"/>
  <c r="S963" i="1"/>
  <c r="Q963" i="1"/>
  <c r="P963" i="1"/>
  <c r="O963" i="1"/>
  <c r="N963" i="1"/>
  <c r="U962" i="1"/>
  <c r="T962" i="1"/>
  <c r="S962" i="1"/>
  <c r="Q962" i="1"/>
  <c r="P962" i="1"/>
  <c r="O962" i="1"/>
  <c r="N962" i="1"/>
  <c r="U961" i="1"/>
  <c r="T961" i="1"/>
  <c r="S961" i="1"/>
  <c r="Q961" i="1"/>
  <c r="P961" i="1"/>
  <c r="O961" i="1"/>
  <c r="N961" i="1"/>
  <c r="U960" i="1"/>
  <c r="T960" i="1"/>
  <c r="S960" i="1"/>
  <c r="Q960" i="1"/>
  <c r="P960" i="1"/>
  <c r="O960" i="1"/>
  <c r="N960" i="1"/>
  <c r="U959" i="1"/>
  <c r="T959" i="1"/>
  <c r="S959" i="1"/>
  <c r="Q959" i="1"/>
  <c r="P959" i="1"/>
  <c r="O959" i="1"/>
  <c r="N959" i="1"/>
  <c r="U958" i="1"/>
  <c r="T958" i="1"/>
  <c r="S958" i="1"/>
  <c r="Q958" i="1"/>
  <c r="P958" i="1"/>
  <c r="O958" i="1"/>
  <c r="N958" i="1"/>
  <c r="U957" i="1"/>
  <c r="T957" i="1"/>
  <c r="S957" i="1"/>
  <c r="Q957" i="1"/>
  <c r="P957" i="1"/>
  <c r="O957" i="1"/>
  <c r="N957" i="1"/>
  <c r="U956" i="1"/>
  <c r="T956" i="1"/>
  <c r="S956" i="1"/>
  <c r="Q956" i="1"/>
  <c r="P956" i="1"/>
  <c r="O956" i="1"/>
  <c r="N956" i="1"/>
  <c r="U955" i="1"/>
  <c r="T955" i="1"/>
  <c r="S955" i="1"/>
  <c r="Q955" i="1"/>
  <c r="P955" i="1"/>
  <c r="O955" i="1"/>
  <c r="N955" i="1"/>
  <c r="U954" i="1"/>
  <c r="T954" i="1"/>
  <c r="S954" i="1"/>
  <c r="Q954" i="1"/>
  <c r="P954" i="1"/>
  <c r="O954" i="1"/>
  <c r="N954" i="1"/>
  <c r="U953" i="1"/>
  <c r="T953" i="1"/>
  <c r="S953" i="1"/>
  <c r="Q953" i="1"/>
  <c r="P953" i="1"/>
  <c r="O953" i="1"/>
  <c r="N953" i="1"/>
  <c r="U952" i="1"/>
  <c r="T952" i="1"/>
  <c r="S952" i="1"/>
  <c r="Q952" i="1"/>
  <c r="P952" i="1"/>
  <c r="O952" i="1"/>
  <c r="N952" i="1"/>
  <c r="U951" i="1"/>
  <c r="T951" i="1"/>
  <c r="S951" i="1"/>
  <c r="Q951" i="1"/>
  <c r="P951" i="1"/>
  <c r="O951" i="1"/>
  <c r="N951" i="1"/>
  <c r="U950" i="1"/>
  <c r="T950" i="1"/>
  <c r="S950" i="1"/>
  <c r="Q950" i="1"/>
  <c r="P950" i="1"/>
  <c r="O950" i="1"/>
  <c r="N950" i="1"/>
  <c r="U949" i="1"/>
  <c r="T949" i="1"/>
  <c r="S949" i="1"/>
  <c r="Q949" i="1"/>
  <c r="P949" i="1"/>
  <c r="O949" i="1"/>
  <c r="N949" i="1"/>
  <c r="U948" i="1"/>
  <c r="T948" i="1"/>
  <c r="S948" i="1"/>
  <c r="Q948" i="1"/>
  <c r="P948" i="1"/>
  <c r="O948" i="1"/>
  <c r="N948" i="1"/>
  <c r="U947" i="1"/>
  <c r="T947" i="1"/>
  <c r="S947" i="1"/>
  <c r="Q947" i="1"/>
  <c r="P947" i="1"/>
  <c r="O947" i="1"/>
  <c r="N947" i="1"/>
  <c r="U946" i="1"/>
  <c r="T946" i="1"/>
  <c r="S946" i="1"/>
  <c r="Q946" i="1"/>
  <c r="P946" i="1"/>
  <c r="O946" i="1"/>
  <c r="N946" i="1"/>
  <c r="U945" i="1"/>
  <c r="T945" i="1"/>
  <c r="S945" i="1"/>
  <c r="Q945" i="1"/>
  <c r="P945" i="1"/>
  <c r="O945" i="1"/>
  <c r="N945" i="1"/>
  <c r="U944" i="1"/>
  <c r="T944" i="1"/>
  <c r="S944" i="1"/>
  <c r="Q944" i="1"/>
  <c r="P944" i="1"/>
  <c r="O944" i="1"/>
  <c r="N944" i="1"/>
  <c r="U943" i="1"/>
  <c r="T943" i="1"/>
  <c r="S943" i="1"/>
  <c r="Q943" i="1"/>
  <c r="P943" i="1"/>
  <c r="O943" i="1"/>
  <c r="N943" i="1"/>
  <c r="U942" i="1"/>
  <c r="T942" i="1"/>
  <c r="S942" i="1"/>
  <c r="Q942" i="1"/>
  <c r="P942" i="1"/>
  <c r="O942" i="1"/>
  <c r="N942" i="1"/>
  <c r="U941" i="1"/>
  <c r="T941" i="1"/>
  <c r="S941" i="1"/>
  <c r="Q941" i="1"/>
  <c r="P941" i="1"/>
  <c r="O941" i="1"/>
  <c r="N941" i="1"/>
  <c r="U940" i="1"/>
  <c r="T940" i="1"/>
  <c r="S940" i="1"/>
  <c r="Q940" i="1"/>
  <c r="P940" i="1"/>
  <c r="O940" i="1"/>
  <c r="N940" i="1"/>
  <c r="U939" i="1"/>
  <c r="T939" i="1"/>
  <c r="S939" i="1"/>
  <c r="Q939" i="1"/>
  <c r="P939" i="1"/>
  <c r="O939" i="1"/>
  <c r="N939" i="1"/>
  <c r="U938" i="1"/>
  <c r="T938" i="1"/>
  <c r="S938" i="1"/>
  <c r="Q938" i="1"/>
  <c r="P938" i="1"/>
  <c r="O938" i="1"/>
  <c r="N938" i="1"/>
  <c r="U937" i="1"/>
  <c r="T937" i="1"/>
  <c r="S937" i="1"/>
  <c r="Q937" i="1"/>
  <c r="P937" i="1"/>
  <c r="O937" i="1"/>
  <c r="N937" i="1"/>
  <c r="U936" i="1"/>
  <c r="T936" i="1"/>
  <c r="S936" i="1"/>
  <c r="Q936" i="1"/>
  <c r="P936" i="1"/>
  <c r="O936" i="1"/>
  <c r="N936" i="1"/>
  <c r="U935" i="1"/>
  <c r="T935" i="1"/>
  <c r="S935" i="1"/>
  <c r="Q935" i="1"/>
  <c r="P935" i="1"/>
  <c r="O935" i="1"/>
  <c r="N935" i="1"/>
  <c r="U934" i="1"/>
  <c r="T934" i="1"/>
  <c r="S934" i="1"/>
  <c r="Q934" i="1"/>
  <c r="P934" i="1"/>
  <c r="O934" i="1"/>
  <c r="N934" i="1"/>
  <c r="U933" i="1"/>
  <c r="T933" i="1"/>
  <c r="S933" i="1"/>
  <c r="Q933" i="1"/>
  <c r="P933" i="1"/>
  <c r="O933" i="1"/>
  <c r="N933" i="1"/>
  <c r="U932" i="1"/>
  <c r="T932" i="1"/>
  <c r="S932" i="1"/>
  <c r="Q932" i="1"/>
  <c r="P932" i="1"/>
  <c r="O932" i="1"/>
  <c r="N932" i="1"/>
  <c r="U931" i="1"/>
  <c r="T931" i="1"/>
  <c r="S931" i="1"/>
  <c r="Q931" i="1"/>
  <c r="P931" i="1"/>
  <c r="O931" i="1"/>
  <c r="N931" i="1"/>
  <c r="U930" i="1"/>
  <c r="T930" i="1"/>
  <c r="S930" i="1"/>
  <c r="Q930" i="1"/>
  <c r="P930" i="1"/>
  <c r="O930" i="1"/>
  <c r="N930" i="1"/>
  <c r="U929" i="1"/>
  <c r="T929" i="1"/>
  <c r="S929" i="1"/>
  <c r="Q929" i="1"/>
  <c r="P929" i="1"/>
  <c r="O929" i="1"/>
  <c r="N929" i="1"/>
  <c r="U928" i="1"/>
  <c r="T928" i="1"/>
  <c r="S928" i="1"/>
  <c r="Q928" i="1"/>
  <c r="P928" i="1"/>
  <c r="O928" i="1"/>
  <c r="N928" i="1"/>
  <c r="U927" i="1"/>
  <c r="T927" i="1"/>
  <c r="S927" i="1"/>
  <c r="Q927" i="1"/>
  <c r="P927" i="1"/>
  <c r="O927" i="1"/>
  <c r="N927" i="1"/>
  <c r="U926" i="1"/>
  <c r="T926" i="1"/>
  <c r="S926" i="1"/>
  <c r="Q926" i="1"/>
  <c r="P926" i="1"/>
  <c r="O926" i="1"/>
  <c r="N926" i="1"/>
  <c r="U925" i="1"/>
  <c r="T925" i="1"/>
  <c r="S925" i="1"/>
  <c r="Q925" i="1"/>
  <c r="P925" i="1"/>
  <c r="O925" i="1"/>
  <c r="N925" i="1"/>
  <c r="U924" i="1"/>
  <c r="T924" i="1"/>
  <c r="S924" i="1"/>
  <c r="Q924" i="1"/>
  <c r="P924" i="1"/>
  <c r="O924" i="1"/>
  <c r="N924" i="1"/>
  <c r="U923" i="1"/>
  <c r="T923" i="1"/>
  <c r="S923" i="1"/>
  <c r="Q923" i="1"/>
  <c r="P923" i="1"/>
  <c r="O923" i="1"/>
  <c r="N923" i="1"/>
  <c r="U922" i="1"/>
  <c r="T922" i="1"/>
  <c r="S922" i="1"/>
  <c r="Q922" i="1"/>
  <c r="P922" i="1"/>
  <c r="O922" i="1"/>
  <c r="N922" i="1"/>
  <c r="U921" i="1"/>
  <c r="T921" i="1"/>
  <c r="S921" i="1"/>
  <c r="Q921" i="1"/>
  <c r="P921" i="1"/>
  <c r="O921" i="1"/>
  <c r="N921" i="1"/>
  <c r="U920" i="1"/>
  <c r="T920" i="1"/>
  <c r="S920" i="1"/>
  <c r="Q920" i="1"/>
  <c r="P920" i="1"/>
  <c r="O920" i="1"/>
  <c r="N920" i="1"/>
  <c r="U919" i="1"/>
  <c r="T919" i="1"/>
  <c r="S919" i="1"/>
  <c r="Q919" i="1"/>
  <c r="P919" i="1"/>
  <c r="O919" i="1"/>
  <c r="N919" i="1"/>
  <c r="U918" i="1"/>
  <c r="T918" i="1"/>
  <c r="S918" i="1"/>
  <c r="Q918" i="1"/>
  <c r="P918" i="1"/>
  <c r="O918" i="1"/>
  <c r="N918" i="1"/>
  <c r="U917" i="1"/>
  <c r="T917" i="1"/>
  <c r="S917" i="1"/>
  <c r="Q917" i="1"/>
  <c r="P917" i="1"/>
  <c r="O917" i="1"/>
  <c r="N917" i="1"/>
  <c r="U916" i="1"/>
  <c r="T916" i="1"/>
  <c r="S916" i="1"/>
  <c r="Q916" i="1"/>
  <c r="P916" i="1"/>
  <c r="O916" i="1"/>
  <c r="N916" i="1"/>
  <c r="U915" i="1"/>
  <c r="T915" i="1"/>
  <c r="S915" i="1"/>
  <c r="Q915" i="1"/>
  <c r="P915" i="1"/>
  <c r="O915" i="1"/>
  <c r="N915" i="1"/>
  <c r="U914" i="1"/>
  <c r="T914" i="1"/>
  <c r="S914" i="1"/>
  <c r="Q914" i="1"/>
  <c r="P914" i="1"/>
  <c r="O914" i="1"/>
  <c r="N914" i="1"/>
  <c r="U913" i="1"/>
  <c r="T913" i="1"/>
  <c r="S913" i="1"/>
  <c r="Q913" i="1"/>
  <c r="P913" i="1"/>
  <c r="O913" i="1"/>
  <c r="N913" i="1"/>
  <c r="U912" i="1"/>
  <c r="T912" i="1"/>
  <c r="S912" i="1"/>
  <c r="Q912" i="1"/>
  <c r="P912" i="1"/>
  <c r="O912" i="1"/>
  <c r="N912" i="1"/>
  <c r="U911" i="1"/>
  <c r="T911" i="1"/>
  <c r="S911" i="1"/>
  <c r="Q911" i="1"/>
  <c r="P911" i="1"/>
  <c r="O911" i="1"/>
  <c r="N911" i="1"/>
  <c r="U910" i="1"/>
  <c r="T910" i="1"/>
  <c r="S910" i="1"/>
  <c r="Q910" i="1"/>
  <c r="P910" i="1"/>
  <c r="O910" i="1"/>
  <c r="N910" i="1"/>
  <c r="U909" i="1"/>
  <c r="T909" i="1"/>
  <c r="S909" i="1"/>
  <c r="Q909" i="1"/>
  <c r="P909" i="1"/>
  <c r="O909" i="1"/>
  <c r="N909" i="1"/>
  <c r="U908" i="1"/>
  <c r="T908" i="1"/>
  <c r="S908" i="1"/>
  <c r="Q908" i="1"/>
  <c r="P908" i="1"/>
  <c r="O908" i="1"/>
  <c r="N908" i="1"/>
  <c r="U907" i="1"/>
  <c r="T907" i="1"/>
  <c r="S907" i="1"/>
  <c r="Q907" i="1"/>
  <c r="P907" i="1"/>
  <c r="O907" i="1"/>
  <c r="N907" i="1"/>
  <c r="U906" i="1"/>
  <c r="T906" i="1"/>
  <c r="S906" i="1"/>
  <c r="Q906" i="1"/>
  <c r="P906" i="1"/>
  <c r="O906" i="1"/>
  <c r="N906" i="1"/>
  <c r="U905" i="1"/>
  <c r="T905" i="1"/>
  <c r="S905" i="1"/>
  <c r="Q905" i="1"/>
  <c r="P905" i="1"/>
  <c r="O905" i="1"/>
  <c r="N905" i="1"/>
  <c r="U904" i="1"/>
  <c r="T904" i="1"/>
  <c r="S904" i="1"/>
  <c r="Q904" i="1"/>
  <c r="P904" i="1"/>
  <c r="O904" i="1"/>
  <c r="N904" i="1"/>
  <c r="U903" i="1"/>
  <c r="T903" i="1"/>
  <c r="S903" i="1"/>
  <c r="Q903" i="1"/>
  <c r="P903" i="1"/>
  <c r="O903" i="1"/>
  <c r="N903" i="1"/>
  <c r="U902" i="1"/>
  <c r="T902" i="1"/>
  <c r="S902" i="1"/>
  <c r="Q902" i="1"/>
  <c r="P902" i="1"/>
  <c r="O902" i="1"/>
  <c r="N902" i="1"/>
  <c r="U901" i="1"/>
  <c r="T901" i="1"/>
  <c r="S901" i="1"/>
  <c r="Q901" i="1"/>
  <c r="P901" i="1"/>
  <c r="O901" i="1"/>
  <c r="N901" i="1"/>
  <c r="U900" i="1"/>
  <c r="T900" i="1"/>
  <c r="S900" i="1"/>
  <c r="Q900" i="1"/>
  <c r="P900" i="1"/>
  <c r="O900" i="1"/>
  <c r="N900" i="1"/>
  <c r="U899" i="1"/>
  <c r="T899" i="1"/>
  <c r="S899" i="1"/>
  <c r="Q899" i="1"/>
  <c r="P899" i="1"/>
  <c r="O899" i="1"/>
  <c r="N899" i="1"/>
  <c r="U898" i="1"/>
  <c r="T898" i="1"/>
  <c r="S898" i="1"/>
  <c r="Q898" i="1"/>
  <c r="P898" i="1"/>
  <c r="O898" i="1"/>
  <c r="N898" i="1"/>
  <c r="U897" i="1"/>
  <c r="T897" i="1"/>
  <c r="S897" i="1"/>
  <c r="Q897" i="1"/>
  <c r="P897" i="1"/>
  <c r="O897" i="1"/>
  <c r="N897" i="1"/>
  <c r="U896" i="1"/>
  <c r="T896" i="1"/>
  <c r="S896" i="1"/>
  <c r="Q896" i="1"/>
  <c r="P896" i="1"/>
  <c r="O896" i="1"/>
  <c r="N896" i="1"/>
  <c r="U895" i="1"/>
  <c r="T895" i="1"/>
  <c r="S895" i="1"/>
  <c r="Q895" i="1"/>
  <c r="P895" i="1"/>
  <c r="O895" i="1"/>
  <c r="N895" i="1"/>
  <c r="U894" i="1"/>
  <c r="T894" i="1"/>
  <c r="S894" i="1"/>
  <c r="Q894" i="1"/>
  <c r="P894" i="1"/>
  <c r="O894" i="1"/>
  <c r="N894" i="1"/>
  <c r="U893" i="1"/>
  <c r="T893" i="1"/>
  <c r="S893" i="1"/>
  <c r="Q893" i="1"/>
  <c r="P893" i="1"/>
  <c r="O893" i="1"/>
  <c r="N893" i="1"/>
  <c r="U892" i="1"/>
  <c r="T892" i="1"/>
  <c r="S892" i="1"/>
  <c r="Q892" i="1"/>
  <c r="P892" i="1"/>
  <c r="O892" i="1"/>
  <c r="N892" i="1"/>
  <c r="U891" i="1"/>
  <c r="T891" i="1"/>
  <c r="S891" i="1"/>
  <c r="Q891" i="1"/>
  <c r="P891" i="1"/>
  <c r="O891" i="1"/>
  <c r="N891" i="1"/>
  <c r="U890" i="1"/>
  <c r="T890" i="1"/>
  <c r="S890" i="1"/>
  <c r="Q890" i="1"/>
  <c r="P890" i="1"/>
  <c r="O890" i="1"/>
  <c r="N890" i="1"/>
  <c r="U889" i="1"/>
  <c r="T889" i="1"/>
  <c r="S889" i="1"/>
  <c r="Q889" i="1"/>
  <c r="P889" i="1"/>
  <c r="O889" i="1"/>
  <c r="N889" i="1"/>
  <c r="U888" i="1"/>
  <c r="T888" i="1"/>
  <c r="S888" i="1"/>
  <c r="Q888" i="1"/>
  <c r="P888" i="1"/>
  <c r="O888" i="1"/>
  <c r="N888" i="1"/>
  <c r="U887" i="1"/>
  <c r="T887" i="1"/>
  <c r="S887" i="1"/>
  <c r="Q887" i="1"/>
  <c r="P887" i="1"/>
  <c r="O887" i="1"/>
  <c r="N887" i="1"/>
  <c r="U886" i="1"/>
  <c r="T886" i="1"/>
  <c r="S886" i="1"/>
  <c r="Q886" i="1"/>
  <c r="P886" i="1"/>
  <c r="O886" i="1"/>
  <c r="N886" i="1"/>
  <c r="U885" i="1"/>
  <c r="T885" i="1"/>
  <c r="S885" i="1"/>
  <c r="Q885" i="1"/>
  <c r="P885" i="1"/>
  <c r="O885" i="1"/>
  <c r="N885" i="1"/>
  <c r="U884" i="1"/>
  <c r="T884" i="1"/>
  <c r="S884" i="1"/>
  <c r="Q884" i="1"/>
  <c r="P884" i="1"/>
  <c r="O884" i="1"/>
  <c r="N884" i="1"/>
  <c r="U883" i="1"/>
  <c r="T883" i="1"/>
  <c r="S883" i="1"/>
  <c r="Q883" i="1"/>
  <c r="P883" i="1"/>
  <c r="O883" i="1"/>
  <c r="N883" i="1"/>
  <c r="U882" i="1"/>
  <c r="T882" i="1"/>
  <c r="S882" i="1"/>
  <c r="Q882" i="1"/>
  <c r="P882" i="1"/>
  <c r="O882" i="1"/>
  <c r="N882" i="1"/>
  <c r="U881" i="1"/>
  <c r="T881" i="1"/>
  <c r="S881" i="1"/>
  <c r="Q881" i="1"/>
  <c r="P881" i="1"/>
  <c r="O881" i="1"/>
  <c r="N881" i="1"/>
  <c r="U880" i="1"/>
  <c r="T880" i="1"/>
  <c r="S880" i="1"/>
  <c r="Q880" i="1"/>
  <c r="P880" i="1"/>
  <c r="O880" i="1"/>
  <c r="N880" i="1"/>
  <c r="U879" i="1"/>
  <c r="T879" i="1"/>
  <c r="S879" i="1"/>
  <c r="Q879" i="1"/>
  <c r="P879" i="1"/>
  <c r="O879" i="1"/>
  <c r="N879" i="1"/>
  <c r="U878" i="1"/>
  <c r="T878" i="1"/>
  <c r="S878" i="1"/>
  <c r="Q878" i="1"/>
  <c r="P878" i="1"/>
  <c r="O878" i="1"/>
  <c r="N878" i="1"/>
  <c r="U877" i="1"/>
  <c r="T877" i="1"/>
  <c r="S877" i="1"/>
  <c r="Q877" i="1"/>
  <c r="P877" i="1"/>
  <c r="O877" i="1"/>
  <c r="N877" i="1"/>
  <c r="U876" i="1"/>
  <c r="T876" i="1"/>
  <c r="S876" i="1"/>
  <c r="Q876" i="1"/>
  <c r="P876" i="1"/>
  <c r="O876" i="1"/>
  <c r="N876" i="1"/>
  <c r="U875" i="1"/>
  <c r="T875" i="1"/>
  <c r="S875" i="1"/>
  <c r="Q875" i="1"/>
  <c r="P875" i="1"/>
  <c r="O875" i="1"/>
  <c r="N875" i="1"/>
  <c r="U874" i="1"/>
  <c r="T874" i="1"/>
  <c r="S874" i="1"/>
  <c r="Q874" i="1"/>
  <c r="P874" i="1"/>
  <c r="O874" i="1"/>
  <c r="N874" i="1"/>
  <c r="U873" i="1"/>
  <c r="T873" i="1"/>
  <c r="S873" i="1"/>
  <c r="Q873" i="1"/>
  <c r="P873" i="1"/>
  <c r="O873" i="1"/>
  <c r="N873" i="1"/>
  <c r="U872" i="1"/>
  <c r="T872" i="1"/>
  <c r="S872" i="1"/>
  <c r="Q872" i="1"/>
  <c r="P872" i="1"/>
  <c r="O872" i="1"/>
  <c r="N872" i="1"/>
  <c r="U871" i="1"/>
  <c r="T871" i="1"/>
  <c r="S871" i="1"/>
  <c r="Q871" i="1"/>
  <c r="P871" i="1"/>
  <c r="O871" i="1"/>
  <c r="N871" i="1"/>
  <c r="U870" i="1"/>
  <c r="T870" i="1"/>
  <c r="S870" i="1"/>
  <c r="Q870" i="1"/>
  <c r="P870" i="1"/>
  <c r="O870" i="1"/>
  <c r="N870" i="1"/>
  <c r="U869" i="1"/>
  <c r="T869" i="1"/>
  <c r="S869" i="1"/>
  <c r="Q869" i="1"/>
  <c r="P869" i="1"/>
  <c r="O869" i="1"/>
  <c r="N869" i="1"/>
  <c r="U868" i="1"/>
  <c r="T868" i="1"/>
  <c r="S868" i="1"/>
  <c r="Q868" i="1"/>
  <c r="P868" i="1"/>
  <c r="O868" i="1"/>
  <c r="N868" i="1"/>
  <c r="U867" i="1"/>
  <c r="T867" i="1"/>
  <c r="S867" i="1"/>
  <c r="Q867" i="1"/>
  <c r="P867" i="1"/>
  <c r="O867" i="1"/>
  <c r="N867" i="1"/>
  <c r="U866" i="1"/>
  <c r="T866" i="1"/>
  <c r="S866" i="1"/>
  <c r="Q866" i="1"/>
  <c r="P866" i="1"/>
  <c r="O866" i="1"/>
  <c r="N866" i="1"/>
  <c r="U865" i="1"/>
  <c r="T865" i="1"/>
  <c r="S865" i="1"/>
  <c r="Q865" i="1"/>
  <c r="P865" i="1"/>
  <c r="O865" i="1"/>
  <c r="N865" i="1"/>
  <c r="U864" i="1"/>
  <c r="T864" i="1"/>
  <c r="S864" i="1"/>
  <c r="Q864" i="1"/>
  <c r="P864" i="1"/>
  <c r="O864" i="1"/>
  <c r="N864" i="1"/>
  <c r="U863" i="1"/>
  <c r="T863" i="1"/>
  <c r="S863" i="1"/>
  <c r="Q863" i="1"/>
  <c r="P863" i="1"/>
  <c r="O863" i="1"/>
  <c r="N863" i="1"/>
  <c r="U862" i="1"/>
  <c r="T862" i="1"/>
  <c r="S862" i="1"/>
  <c r="Q862" i="1"/>
  <c r="P862" i="1"/>
  <c r="O862" i="1"/>
  <c r="N862" i="1"/>
  <c r="U861" i="1"/>
  <c r="T861" i="1"/>
  <c r="S861" i="1"/>
  <c r="Q861" i="1"/>
  <c r="P861" i="1"/>
  <c r="O861" i="1"/>
  <c r="N861" i="1"/>
  <c r="U860" i="1"/>
  <c r="T860" i="1"/>
  <c r="S860" i="1"/>
  <c r="Q860" i="1"/>
  <c r="P860" i="1"/>
  <c r="O860" i="1"/>
  <c r="N860" i="1"/>
  <c r="U859" i="1"/>
  <c r="T859" i="1"/>
  <c r="S859" i="1"/>
  <c r="Q859" i="1"/>
  <c r="P859" i="1"/>
  <c r="O859" i="1"/>
  <c r="N859" i="1"/>
  <c r="U858" i="1"/>
  <c r="T858" i="1"/>
  <c r="S858" i="1"/>
  <c r="Q858" i="1"/>
  <c r="P858" i="1"/>
  <c r="O858" i="1"/>
  <c r="N858" i="1"/>
  <c r="U857" i="1"/>
  <c r="T857" i="1"/>
  <c r="S857" i="1"/>
  <c r="Q857" i="1"/>
  <c r="P857" i="1"/>
  <c r="O857" i="1"/>
  <c r="N857" i="1"/>
  <c r="U856" i="1"/>
  <c r="T856" i="1"/>
  <c r="S856" i="1"/>
  <c r="Q856" i="1"/>
  <c r="P856" i="1"/>
  <c r="O856" i="1"/>
  <c r="N856" i="1"/>
  <c r="U855" i="1"/>
  <c r="T855" i="1"/>
  <c r="S855" i="1"/>
  <c r="Q855" i="1"/>
  <c r="P855" i="1"/>
  <c r="O855" i="1"/>
  <c r="N855" i="1"/>
  <c r="U854" i="1"/>
  <c r="T854" i="1"/>
  <c r="S854" i="1"/>
  <c r="Q854" i="1"/>
  <c r="P854" i="1"/>
  <c r="O854" i="1"/>
  <c r="N854" i="1"/>
  <c r="U853" i="1"/>
  <c r="T853" i="1"/>
  <c r="S853" i="1"/>
  <c r="Q853" i="1"/>
  <c r="P853" i="1"/>
  <c r="O853" i="1"/>
  <c r="N853" i="1"/>
  <c r="U852" i="1"/>
  <c r="T852" i="1"/>
  <c r="S852" i="1"/>
  <c r="Q852" i="1"/>
  <c r="P852" i="1"/>
  <c r="O852" i="1"/>
  <c r="N852" i="1"/>
  <c r="U851" i="1"/>
  <c r="T851" i="1"/>
  <c r="S851" i="1"/>
  <c r="Q851" i="1"/>
  <c r="P851" i="1"/>
  <c r="O851" i="1"/>
  <c r="N851" i="1"/>
  <c r="U850" i="1"/>
  <c r="T850" i="1"/>
  <c r="S850" i="1"/>
  <c r="Q850" i="1"/>
  <c r="P850" i="1"/>
  <c r="O850" i="1"/>
  <c r="N850" i="1"/>
  <c r="U849" i="1"/>
  <c r="T849" i="1"/>
  <c r="S849" i="1"/>
  <c r="Q849" i="1"/>
  <c r="P849" i="1"/>
  <c r="O849" i="1"/>
  <c r="N849" i="1"/>
  <c r="U848" i="1"/>
  <c r="T848" i="1"/>
  <c r="S848" i="1"/>
  <c r="Q848" i="1"/>
  <c r="P848" i="1"/>
  <c r="O848" i="1"/>
  <c r="N848" i="1"/>
  <c r="U847" i="1"/>
  <c r="T847" i="1"/>
  <c r="S847" i="1"/>
  <c r="Q847" i="1"/>
  <c r="P847" i="1"/>
  <c r="O847" i="1"/>
  <c r="N847" i="1"/>
  <c r="U846" i="1"/>
  <c r="T846" i="1"/>
  <c r="S846" i="1"/>
  <c r="Q846" i="1"/>
  <c r="P846" i="1"/>
  <c r="O846" i="1"/>
  <c r="N846" i="1"/>
  <c r="U845" i="1"/>
  <c r="T845" i="1"/>
  <c r="S845" i="1"/>
  <c r="Q845" i="1"/>
  <c r="P845" i="1"/>
  <c r="O845" i="1"/>
  <c r="N845" i="1"/>
  <c r="U844" i="1"/>
  <c r="T844" i="1"/>
  <c r="S844" i="1"/>
  <c r="Q844" i="1"/>
  <c r="P844" i="1"/>
  <c r="O844" i="1"/>
  <c r="N844" i="1"/>
  <c r="U843" i="1"/>
  <c r="T843" i="1"/>
  <c r="S843" i="1"/>
  <c r="Q843" i="1"/>
  <c r="P843" i="1"/>
  <c r="O843" i="1"/>
  <c r="N843" i="1"/>
  <c r="U842" i="1"/>
  <c r="T842" i="1"/>
  <c r="S842" i="1"/>
  <c r="Q842" i="1"/>
  <c r="P842" i="1"/>
  <c r="O842" i="1"/>
  <c r="N842" i="1"/>
  <c r="U841" i="1"/>
  <c r="T841" i="1"/>
  <c r="S841" i="1"/>
  <c r="Q841" i="1"/>
  <c r="P841" i="1"/>
  <c r="O841" i="1"/>
  <c r="N841" i="1"/>
  <c r="U840" i="1"/>
  <c r="T840" i="1"/>
  <c r="S840" i="1"/>
  <c r="Q840" i="1"/>
  <c r="P840" i="1"/>
  <c r="O840" i="1"/>
  <c r="N840" i="1"/>
  <c r="U839" i="1"/>
  <c r="T839" i="1"/>
  <c r="S839" i="1"/>
  <c r="Q839" i="1"/>
  <c r="P839" i="1"/>
  <c r="O839" i="1"/>
  <c r="N839" i="1"/>
  <c r="U838" i="1"/>
  <c r="T838" i="1"/>
  <c r="S838" i="1"/>
  <c r="Q838" i="1"/>
  <c r="P838" i="1"/>
  <c r="O838" i="1"/>
  <c r="N838" i="1"/>
  <c r="U837" i="1"/>
  <c r="T837" i="1"/>
  <c r="S837" i="1"/>
  <c r="Q837" i="1"/>
  <c r="P837" i="1"/>
  <c r="O837" i="1"/>
  <c r="N837" i="1"/>
  <c r="U836" i="1"/>
  <c r="T836" i="1"/>
  <c r="S836" i="1"/>
  <c r="Q836" i="1"/>
  <c r="P836" i="1"/>
  <c r="O836" i="1"/>
  <c r="N836" i="1"/>
  <c r="U835" i="1"/>
  <c r="T835" i="1"/>
  <c r="S835" i="1"/>
  <c r="Q835" i="1"/>
  <c r="P835" i="1"/>
  <c r="O835" i="1"/>
  <c r="N835" i="1"/>
  <c r="U834" i="1"/>
  <c r="T834" i="1"/>
  <c r="S834" i="1"/>
  <c r="Q834" i="1"/>
  <c r="P834" i="1"/>
  <c r="O834" i="1"/>
  <c r="N834" i="1"/>
  <c r="U833" i="1"/>
  <c r="T833" i="1"/>
  <c r="S833" i="1"/>
  <c r="Q833" i="1"/>
  <c r="P833" i="1"/>
  <c r="O833" i="1"/>
  <c r="N833" i="1"/>
  <c r="U832" i="1"/>
  <c r="T832" i="1"/>
  <c r="S832" i="1"/>
  <c r="Q832" i="1"/>
  <c r="P832" i="1"/>
  <c r="O832" i="1"/>
  <c r="N832" i="1"/>
  <c r="U831" i="1"/>
  <c r="T831" i="1"/>
  <c r="S831" i="1"/>
  <c r="Q831" i="1"/>
  <c r="P831" i="1"/>
  <c r="O831" i="1"/>
  <c r="N831" i="1"/>
  <c r="U830" i="1"/>
  <c r="T830" i="1"/>
  <c r="S830" i="1"/>
  <c r="Q830" i="1"/>
  <c r="P830" i="1"/>
  <c r="O830" i="1"/>
  <c r="N830" i="1"/>
  <c r="U829" i="1"/>
  <c r="T829" i="1"/>
  <c r="S829" i="1"/>
  <c r="Q829" i="1"/>
  <c r="P829" i="1"/>
  <c r="O829" i="1"/>
  <c r="N829" i="1"/>
  <c r="U828" i="1"/>
  <c r="T828" i="1"/>
  <c r="S828" i="1"/>
  <c r="Q828" i="1"/>
  <c r="P828" i="1"/>
  <c r="O828" i="1"/>
  <c r="N828" i="1"/>
  <c r="U827" i="1"/>
  <c r="T827" i="1"/>
  <c r="S827" i="1"/>
  <c r="Q827" i="1"/>
  <c r="P827" i="1"/>
  <c r="O827" i="1"/>
  <c r="N827" i="1"/>
  <c r="U826" i="1"/>
  <c r="T826" i="1"/>
  <c r="S826" i="1"/>
  <c r="Q826" i="1"/>
  <c r="P826" i="1"/>
  <c r="O826" i="1"/>
  <c r="N826" i="1"/>
  <c r="U825" i="1"/>
  <c r="T825" i="1"/>
  <c r="S825" i="1"/>
  <c r="Q825" i="1"/>
  <c r="P825" i="1"/>
  <c r="O825" i="1"/>
  <c r="N825" i="1"/>
  <c r="U824" i="1"/>
  <c r="T824" i="1"/>
  <c r="S824" i="1"/>
  <c r="Q824" i="1"/>
  <c r="P824" i="1"/>
  <c r="O824" i="1"/>
  <c r="N824" i="1"/>
  <c r="U823" i="1"/>
  <c r="T823" i="1"/>
  <c r="S823" i="1"/>
  <c r="Q823" i="1"/>
  <c r="P823" i="1"/>
  <c r="O823" i="1"/>
  <c r="N823" i="1"/>
  <c r="U822" i="1"/>
  <c r="T822" i="1"/>
  <c r="S822" i="1"/>
  <c r="Q822" i="1"/>
  <c r="P822" i="1"/>
  <c r="O822" i="1"/>
  <c r="N822" i="1"/>
  <c r="U821" i="1"/>
  <c r="T821" i="1"/>
  <c r="S821" i="1"/>
  <c r="Q821" i="1"/>
  <c r="P821" i="1"/>
  <c r="O821" i="1"/>
  <c r="N821" i="1"/>
  <c r="U820" i="1"/>
  <c r="T820" i="1"/>
  <c r="S820" i="1"/>
  <c r="Q820" i="1"/>
  <c r="P820" i="1"/>
  <c r="O820" i="1"/>
  <c r="N820" i="1"/>
  <c r="U819" i="1"/>
  <c r="T819" i="1"/>
  <c r="S819" i="1"/>
  <c r="Q819" i="1"/>
  <c r="P819" i="1"/>
  <c r="O819" i="1"/>
  <c r="N819" i="1"/>
  <c r="U818" i="1"/>
  <c r="T818" i="1"/>
  <c r="S818" i="1"/>
  <c r="Q818" i="1"/>
  <c r="P818" i="1"/>
  <c r="O818" i="1"/>
  <c r="N818" i="1"/>
  <c r="U817" i="1"/>
  <c r="T817" i="1"/>
  <c r="S817" i="1"/>
  <c r="Q817" i="1"/>
  <c r="P817" i="1"/>
  <c r="O817" i="1"/>
  <c r="N817" i="1"/>
  <c r="U816" i="1"/>
  <c r="T816" i="1"/>
  <c r="S816" i="1"/>
  <c r="Q816" i="1"/>
  <c r="P816" i="1"/>
  <c r="O816" i="1"/>
  <c r="N816" i="1"/>
  <c r="U815" i="1"/>
  <c r="T815" i="1"/>
  <c r="S815" i="1"/>
  <c r="Q815" i="1"/>
  <c r="P815" i="1"/>
  <c r="O815" i="1"/>
  <c r="N815" i="1"/>
  <c r="U814" i="1"/>
  <c r="T814" i="1"/>
  <c r="S814" i="1"/>
  <c r="Q814" i="1"/>
  <c r="P814" i="1"/>
  <c r="O814" i="1"/>
  <c r="N814" i="1"/>
  <c r="U813" i="1"/>
  <c r="T813" i="1"/>
  <c r="S813" i="1"/>
  <c r="Q813" i="1"/>
  <c r="P813" i="1"/>
  <c r="O813" i="1"/>
  <c r="N813" i="1"/>
  <c r="U812" i="1"/>
  <c r="T812" i="1"/>
  <c r="S812" i="1"/>
  <c r="Q812" i="1"/>
  <c r="P812" i="1"/>
  <c r="O812" i="1"/>
  <c r="N812" i="1"/>
  <c r="U811" i="1"/>
  <c r="T811" i="1"/>
  <c r="S811" i="1"/>
  <c r="Q811" i="1"/>
  <c r="P811" i="1"/>
  <c r="O811" i="1"/>
  <c r="N811" i="1"/>
  <c r="U810" i="1"/>
  <c r="T810" i="1"/>
  <c r="S810" i="1"/>
  <c r="Q810" i="1"/>
  <c r="P810" i="1"/>
  <c r="O810" i="1"/>
  <c r="N810" i="1"/>
  <c r="U809" i="1"/>
  <c r="T809" i="1"/>
  <c r="S809" i="1"/>
  <c r="Q809" i="1"/>
  <c r="P809" i="1"/>
  <c r="O809" i="1"/>
  <c r="N809" i="1"/>
  <c r="U808" i="1"/>
  <c r="T808" i="1"/>
  <c r="S808" i="1"/>
  <c r="Q808" i="1"/>
  <c r="P808" i="1"/>
  <c r="O808" i="1"/>
  <c r="N808" i="1"/>
  <c r="U807" i="1"/>
  <c r="T807" i="1"/>
  <c r="S807" i="1"/>
  <c r="Q807" i="1"/>
  <c r="P807" i="1"/>
  <c r="O807" i="1"/>
  <c r="N807" i="1"/>
  <c r="U806" i="1"/>
  <c r="T806" i="1"/>
  <c r="S806" i="1"/>
  <c r="Q806" i="1"/>
  <c r="P806" i="1"/>
  <c r="O806" i="1"/>
  <c r="N806" i="1"/>
  <c r="U805" i="1"/>
  <c r="T805" i="1"/>
  <c r="S805" i="1"/>
  <c r="Q805" i="1"/>
  <c r="P805" i="1"/>
  <c r="O805" i="1"/>
  <c r="N805" i="1"/>
  <c r="U804" i="1"/>
  <c r="T804" i="1"/>
  <c r="S804" i="1"/>
  <c r="Q804" i="1"/>
  <c r="P804" i="1"/>
  <c r="O804" i="1"/>
  <c r="N804" i="1"/>
  <c r="U803" i="1"/>
  <c r="T803" i="1"/>
  <c r="S803" i="1"/>
  <c r="Q803" i="1"/>
  <c r="P803" i="1"/>
  <c r="O803" i="1"/>
  <c r="N803" i="1"/>
  <c r="U802" i="1"/>
  <c r="T802" i="1"/>
  <c r="S802" i="1"/>
  <c r="Q802" i="1"/>
  <c r="P802" i="1"/>
  <c r="O802" i="1"/>
  <c r="N802" i="1"/>
  <c r="U801" i="1"/>
  <c r="T801" i="1"/>
  <c r="S801" i="1"/>
  <c r="Q801" i="1"/>
  <c r="P801" i="1"/>
  <c r="O801" i="1"/>
  <c r="N801" i="1"/>
  <c r="U800" i="1"/>
  <c r="T800" i="1"/>
  <c r="S800" i="1"/>
  <c r="Q800" i="1"/>
  <c r="P800" i="1"/>
  <c r="O800" i="1"/>
  <c r="N800" i="1"/>
  <c r="U799" i="1"/>
  <c r="T799" i="1"/>
  <c r="S799" i="1"/>
  <c r="Q799" i="1"/>
  <c r="P799" i="1"/>
  <c r="O799" i="1"/>
  <c r="N799" i="1"/>
  <c r="U798" i="1"/>
  <c r="T798" i="1"/>
  <c r="S798" i="1"/>
  <c r="Q798" i="1"/>
  <c r="P798" i="1"/>
  <c r="O798" i="1"/>
  <c r="N798" i="1"/>
  <c r="U797" i="1"/>
  <c r="T797" i="1"/>
  <c r="S797" i="1"/>
  <c r="Q797" i="1"/>
  <c r="P797" i="1"/>
  <c r="O797" i="1"/>
  <c r="N797" i="1"/>
  <c r="U796" i="1"/>
  <c r="T796" i="1"/>
  <c r="S796" i="1"/>
  <c r="Q796" i="1"/>
  <c r="P796" i="1"/>
  <c r="O796" i="1"/>
  <c r="N796" i="1"/>
  <c r="U795" i="1"/>
  <c r="T795" i="1"/>
  <c r="S795" i="1"/>
  <c r="Q795" i="1"/>
  <c r="P795" i="1"/>
  <c r="O795" i="1"/>
  <c r="N795" i="1"/>
  <c r="U794" i="1"/>
  <c r="T794" i="1"/>
  <c r="S794" i="1"/>
  <c r="Q794" i="1"/>
  <c r="P794" i="1"/>
  <c r="O794" i="1"/>
  <c r="N794" i="1"/>
  <c r="U793" i="1"/>
  <c r="T793" i="1"/>
  <c r="S793" i="1"/>
  <c r="Q793" i="1"/>
  <c r="P793" i="1"/>
  <c r="O793" i="1"/>
  <c r="N793" i="1"/>
  <c r="U792" i="1"/>
  <c r="T792" i="1"/>
  <c r="S792" i="1"/>
  <c r="Q792" i="1"/>
  <c r="P792" i="1"/>
  <c r="O792" i="1"/>
  <c r="N792" i="1"/>
  <c r="U791" i="1"/>
  <c r="T791" i="1"/>
  <c r="S791" i="1"/>
  <c r="Q791" i="1"/>
  <c r="P791" i="1"/>
  <c r="O791" i="1"/>
  <c r="N791" i="1"/>
  <c r="U790" i="1"/>
  <c r="T790" i="1"/>
  <c r="S790" i="1"/>
  <c r="Q790" i="1"/>
  <c r="P790" i="1"/>
  <c r="O790" i="1"/>
  <c r="N790" i="1"/>
  <c r="U789" i="1"/>
  <c r="T789" i="1"/>
  <c r="S789" i="1"/>
  <c r="Q789" i="1"/>
  <c r="P789" i="1"/>
  <c r="O789" i="1"/>
  <c r="N789" i="1"/>
  <c r="U788" i="1"/>
  <c r="T788" i="1"/>
  <c r="S788" i="1"/>
  <c r="Q788" i="1"/>
  <c r="P788" i="1"/>
  <c r="O788" i="1"/>
  <c r="N788" i="1"/>
  <c r="U787" i="1"/>
  <c r="T787" i="1"/>
  <c r="S787" i="1"/>
  <c r="Q787" i="1"/>
  <c r="P787" i="1"/>
  <c r="O787" i="1"/>
  <c r="N787" i="1"/>
  <c r="U786" i="1"/>
  <c r="T786" i="1"/>
  <c r="S786" i="1"/>
  <c r="Q786" i="1"/>
  <c r="P786" i="1"/>
  <c r="O786" i="1"/>
  <c r="N786" i="1"/>
  <c r="U785" i="1"/>
  <c r="T785" i="1"/>
  <c r="S785" i="1"/>
  <c r="Q785" i="1"/>
  <c r="P785" i="1"/>
  <c r="O785" i="1"/>
  <c r="N785" i="1"/>
  <c r="U784" i="1"/>
  <c r="T784" i="1"/>
  <c r="S784" i="1"/>
  <c r="Q784" i="1"/>
  <c r="P784" i="1"/>
  <c r="O784" i="1"/>
  <c r="N784" i="1"/>
  <c r="U783" i="1"/>
  <c r="T783" i="1"/>
  <c r="S783" i="1"/>
  <c r="Q783" i="1"/>
  <c r="P783" i="1"/>
  <c r="O783" i="1"/>
  <c r="N783" i="1"/>
  <c r="U782" i="1"/>
  <c r="T782" i="1"/>
  <c r="S782" i="1"/>
  <c r="Q782" i="1"/>
  <c r="P782" i="1"/>
  <c r="O782" i="1"/>
  <c r="N782" i="1"/>
  <c r="U781" i="1"/>
  <c r="T781" i="1"/>
  <c r="S781" i="1"/>
  <c r="Q781" i="1"/>
  <c r="P781" i="1"/>
  <c r="O781" i="1"/>
  <c r="N781" i="1"/>
  <c r="U780" i="1"/>
  <c r="T780" i="1"/>
  <c r="S780" i="1"/>
  <c r="Q780" i="1"/>
  <c r="P780" i="1"/>
  <c r="O780" i="1"/>
  <c r="N780" i="1"/>
  <c r="U779" i="1"/>
  <c r="T779" i="1"/>
  <c r="S779" i="1"/>
  <c r="Q779" i="1"/>
  <c r="P779" i="1"/>
  <c r="O779" i="1"/>
  <c r="N779" i="1"/>
  <c r="U778" i="1"/>
  <c r="T778" i="1"/>
  <c r="S778" i="1"/>
  <c r="Q778" i="1"/>
  <c r="P778" i="1"/>
  <c r="O778" i="1"/>
  <c r="N778" i="1"/>
  <c r="U777" i="1"/>
  <c r="T777" i="1"/>
  <c r="S777" i="1"/>
  <c r="Q777" i="1"/>
  <c r="P777" i="1"/>
  <c r="O777" i="1"/>
  <c r="N777" i="1"/>
  <c r="U776" i="1"/>
  <c r="T776" i="1"/>
  <c r="S776" i="1"/>
  <c r="Q776" i="1"/>
  <c r="P776" i="1"/>
  <c r="O776" i="1"/>
  <c r="N776" i="1"/>
  <c r="U775" i="1"/>
  <c r="T775" i="1"/>
  <c r="S775" i="1"/>
  <c r="Q775" i="1"/>
  <c r="P775" i="1"/>
  <c r="O775" i="1"/>
  <c r="N775" i="1"/>
  <c r="U774" i="1"/>
  <c r="T774" i="1"/>
  <c r="S774" i="1"/>
  <c r="Q774" i="1"/>
  <c r="P774" i="1"/>
  <c r="O774" i="1"/>
  <c r="N774" i="1"/>
  <c r="U773" i="1"/>
  <c r="T773" i="1"/>
  <c r="S773" i="1"/>
  <c r="Q773" i="1"/>
  <c r="P773" i="1"/>
  <c r="O773" i="1"/>
  <c r="N773" i="1"/>
  <c r="U772" i="1"/>
  <c r="T772" i="1"/>
  <c r="S772" i="1"/>
  <c r="Q772" i="1"/>
  <c r="P772" i="1"/>
  <c r="O772" i="1"/>
  <c r="N772" i="1"/>
  <c r="U771" i="1"/>
  <c r="T771" i="1"/>
  <c r="S771" i="1"/>
  <c r="Q771" i="1"/>
  <c r="P771" i="1"/>
  <c r="O771" i="1"/>
  <c r="N771" i="1"/>
  <c r="U770" i="1"/>
  <c r="T770" i="1"/>
  <c r="S770" i="1"/>
  <c r="Q770" i="1"/>
  <c r="P770" i="1"/>
  <c r="O770" i="1"/>
  <c r="N770" i="1"/>
  <c r="U769" i="1"/>
  <c r="T769" i="1"/>
  <c r="S769" i="1"/>
  <c r="Q769" i="1"/>
  <c r="P769" i="1"/>
  <c r="O769" i="1"/>
  <c r="N769" i="1"/>
  <c r="U768" i="1"/>
  <c r="T768" i="1"/>
  <c r="S768" i="1"/>
  <c r="Q768" i="1"/>
  <c r="P768" i="1"/>
  <c r="O768" i="1"/>
  <c r="N768" i="1"/>
  <c r="U767" i="1"/>
  <c r="T767" i="1"/>
  <c r="S767" i="1"/>
  <c r="Q767" i="1"/>
  <c r="P767" i="1"/>
  <c r="O767" i="1"/>
  <c r="N767" i="1"/>
  <c r="U766" i="1"/>
  <c r="T766" i="1"/>
  <c r="S766" i="1"/>
  <c r="Q766" i="1"/>
  <c r="P766" i="1"/>
  <c r="O766" i="1"/>
  <c r="N766" i="1"/>
  <c r="U765" i="1"/>
  <c r="T765" i="1"/>
  <c r="S765" i="1"/>
  <c r="Q765" i="1"/>
  <c r="P765" i="1"/>
  <c r="O765" i="1"/>
  <c r="N765" i="1"/>
  <c r="U764" i="1"/>
  <c r="T764" i="1"/>
  <c r="S764" i="1"/>
  <c r="Q764" i="1"/>
  <c r="P764" i="1"/>
  <c r="O764" i="1"/>
  <c r="N764" i="1"/>
  <c r="U763" i="1"/>
  <c r="T763" i="1"/>
  <c r="S763" i="1"/>
  <c r="Q763" i="1"/>
  <c r="P763" i="1"/>
  <c r="O763" i="1"/>
  <c r="N763" i="1"/>
  <c r="U762" i="1"/>
  <c r="T762" i="1"/>
  <c r="S762" i="1"/>
  <c r="Q762" i="1"/>
  <c r="P762" i="1"/>
  <c r="O762" i="1"/>
  <c r="N762" i="1"/>
  <c r="U761" i="1"/>
  <c r="T761" i="1"/>
  <c r="S761" i="1"/>
  <c r="Q761" i="1"/>
  <c r="P761" i="1"/>
  <c r="O761" i="1"/>
  <c r="N761" i="1"/>
  <c r="U760" i="1"/>
  <c r="T760" i="1"/>
  <c r="S760" i="1"/>
  <c r="Q760" i="1"/>
  <c r="P760" i="1"/>
  <c r="O760" i="1"/>
  <c r="N760" i="1"/>
  <c r="U759" i="1"/>
  <c r="T759" i="1"/>
  <c r="S759" i="1"/>
  <c r="Q759" i="1"/>
  <c r="P759" i="1"/>
  <c r="O759" i="1"/>
  <c r="N759" i="1"/>
  <c r="U758" i="1"/>
  <c r="T758" i="1"/>
  <c r="S758" i="1"/>
  <c r="Q758" i="1"/>
  <c r="P758" i="1"/>
  <c r="O758" i="1"/>
  <c r="N758" i="1"/>
  <c r="U757" i="1"/>
  <c r="T757" i="1"/>
  <c r="S757" i="1"/>
  <c r="Q757" i="1"/>
  <c r="P757" i="1"/>
  <c r="O757" i="1"/>
  <c r="N757" i="1"/>
  <c r="U756" i="1"/>
  <c r="T756" i="1"/>
  <c r="S756" i="1"/>
  <c r="Q756" i="1"/>
  <c r="P756" i="1"/>
  <c r="O756" i="1"/>
  <c r="N756" i="1"/>
  <c r="U755" i="1"/>
  <c r="T755" i="1"/>
  <c r="S755" i="1"/>
  <c r="Q755" i="1"/>
  <c r="P755" i="1"/>
  <c r="O755" i="1"/>
  <c r="N755" i="1"/>
  <c r="U754" i="1"/>
  <c r="T754" i="1"/>
  <c r="S754" i="1"/>
  <c r="Q754" i="1"/>
  <c r="P754" i="1"/>
  <c r="O754" i="1"/>
  <c r="N754" i="1"/>
  <c r="U753" i="1"/>
  <c r="T753" i="1"/>
  <c r="S753" i="1"/>
  <c r="Q753" i="1"/>
  <c r="P753" i="1"/>
  <c r="O753" i="1"/>
  <c r="N753" i="1"/>
  <c r="U752" i="1"/>
  <c r="T752" i="1"/>
  <c r="S752" i="1"/>
  <c r="Q752" i="1"/>
  <c r="P752" i="1"/>
  <c r="O752" i="1"/>
  <c r="N752" i="1"/>
  <c r="U751" i="1"/>
  <c r="T751" i="1"/>
  <c r="S751" i="1"/>
  <c r="Q751" i="1"/>
  <c r="P751" i="1"/>
  <c r="O751" i="1"/>
  <c r="N751" i="1"/>
  <c r="U750" i="1"/>
  <c r="T750" i="1"/>
  <c r="S750" i="1"/>
  <c r="Q750" i="1"/>
  <c r="P750" i="1"/>
  <c r="O750" i="1"/>
  <c r="N750" i="1"/>
  <c r="U749" i="1"/>
  <c r="T749" i="1"/>
  <c r="S749" i="1"/>
  <c r="Q749" i="1"/>
  <c r="P749" i="1"/>
  <c r="O749" i="1"/>
  <c r="N749" i="1"/>
  <c r="U748" i="1"/>
  <c r="T748" i="1"/>
  <c r="S748" i="1"/>
  <c r="Q748" i="1"/>
  <c r="P748" i="1"/>
  <c r="O748" i="1"/>
  <c r="N748" i="1"/>
  <c r="U747" i="1"/>
  <c r="T747" i="1"/>
  <c r="S747" i="1"/>
  <c r="Q747" i="1"/>
  <c r="P747" i="1"/>
  <c r="O747" i="1"/>
  <c r="N747" i="1"/>
  <c r="U746" i="1"/>
  <c r="T746" i="1"/>
  <c r="S746" i="1"/>
  <c r="Q746" i="1"/>
  <c r="P746" i="1"/>
  <c r="O746" i="1"/>
  <c r="N746" i="1"/>
  <c r="U745" i="1"/>
  <c r="T745" i="1"/>
  <c r="S745" i="1"/>
  <c r="Q745" i="1"/>
  <c r="P745" i="1"/>
  <c r="O745" i="1"/>
  <c r="N745" i="1"/>
  <c r="U744" i="1"/>
  <c r="T744" i="1"/>
  <c r="S744" i="1"/>
  <c r="Q744" i="1"/>
  <c r="P744" i="1"/>
  <c r="O744" i="1"/>
  <c r="N744" i="1"/>
  <c r="U743" i="1"/>
  <c r="T743" i="1"/>
  <c r="S743" i="1"/>
  <c r="Q743" i="1"/>
  <c r="P743" i="1"/>
  <c r="O743" i="1"/>
  <c r="N743" i="1"/>
  <c r="U742" i="1"/>
  <c r="T742" i="1"/>
  <c r="S742" i="1"/>
  <c r="Q742" i="1"/>
  <c r="P742" i="1"/>
  <c r="O742" i="1"/>
  <c r="N742" i="1"/>
  <c r="U741" i="1"/>
  <c r="T741" i="1"/>
  <c r="S741" i="1"/>
  <c r="Q741" i="1"/>
  <c r="P741" i="1"/>
  <c r="O741" i="1"/>
  <c r="N741" i="1"/>
  <c r="U740" i="1"/>
  <c r="T740" i="1"/>
  <c r="S740" i="1"/>
  <c r="Q740" i="1"/>
  <c r="P740" i="1"/>
  <c r="O740" i="1"/>
  <c r="N740" i="1"/>
  <c r="U739" i="1"/>
  <c r="T739" i="1"/>
  <c r="S739" i="1"/>
  <c r="Q739" i="1"/>
  <c r="P739" i="1"/>
  <c r="O739" i="1"/>
  <c r="N739" i="1"/>
  <c r="U738" i="1"/>
  <c r="T738" i="1"/>
  <c r="S738" i="1"/>
  <c r="Q738" i="1"/>
  <c r="P738" i="1"/>
  <c r="O738" i="1"/>
  <c r="N738" i="1"/>
  <c r="U737" i="1"/>
  <c r="T737" i="1"/>
  <c r="S737" i="1"/>
  <c r="Q737" i="1"/>
  <c r="P737" i="1"/>
  <c r="O737" i="1"/>
  <c r="N737" i="1"/>
  <c r="U736" i="1"/>
  <c r="T736" i="1"/>
  <c r="S736" i="1"/>
  <c r="Q736" i="1"/>
  <c r="P736" i="1"/>
  <c r="O736" i="1"/>
  <c r="N736" i="1"/>
  <c r="U735" i="1"/>
  <c r="T735" i="1"/>
  <c r="S735" i="1"/>
  <c r="Q735" i="1"/>
  <c r="P735" i="1"/>
  <c r="O735" i="1"/>
  <c r="N735" i="1"/>
  <c r="U734" i="1"/>
  <c r="T734" i="1"/>
  <c r="S734" i="1"/>
  <c r="Q734" i="1"/>
  <c r="P734" i="1"/>
  <c r="O734" i="1"/>
  <c r="N734" i="1"/>
  <c r="U733" i="1"/>
  <c r="T733" i="1"/>
  <c r="S733" i="1"/>
  <c r="Q733" i="1"/>
  <c r="P733" i="1"/>
  <c r="O733" i="1"/>
  <c r="N733" i="1"/>
  <c r="U732" i="1"/>
  <c r="T732" i="1"/>
  <c r="S732" i="1"/>
  <c r="Q732" i="1"/>
  <c r="P732" i="1"/>
  <c r="O732" i="1"/>
  <c r="N732" i="1"/>
  <c r="U731" i="1"/>
  <c r="T731" i="1"/>
  <c r="S731" i="1"/>
  <c r="Q731" i="1"/>
  <c r="P731" i="1"/>
  <c r="O731" i="1"/>
  <c r="N731" i="1"/>
  <c r="U730" i="1"/>
  <c r="T730" i="1"/>
  <c r="S730" i="1"/>
  <c r="Q730" i="1"/>
  <c r="P730" i="1"/>
  <c r="O730" i="1"/>
  <c r="N730" i="1"/>
  <c r="U729" i="1"/>
  <c r="T729" i="1"/>
  <c r="S729" i="1"/>
  <c r="Q729" i="1"/>
  <c r="P729" i="1"/>
  <c r="O729" i="1"/>
  <c r="N729" i="1"/>
  <c r="U728" i="1"/>
  <c r="T728" i="1"/>
  <c r="S728" i="1"/>
  <c r="Q728" i="1"/>
  <c r="P728" i="1"/>
  <c r="O728" i="1"/>
  <c r="N728" i="1"/>
  <c r="U727" i="1"/>
  <c r="T727" i="1"/>
  <c r="S727" i="1"/>
  <c r="Q727" i="1"/>
  <c r="P727" i="1"/>
  <c r="O727" i="1"/>
  <c r="N727" i="1"/>
  <c r="U726" i="1"/>
  <c r="T726" i="1"/>
  <c r="S726" i="1"/>
  <c r="Q726" i="1"/>
  <c r="P726" i="1"/>
  <c r="O726" i="1"/>
  <c r="N726" i="1"/>
  <c r="U725" i="1"/>
  <c r="T725" i="1"/>
  <c r="S725" i="1"/>
  <c r="Q725" i="1"/>
  <c r="P725" i="1"/>
  <c r="O725" i="1"/>
  <c r="N725" i="1"/>
  <c r="U724" i="1"/>
  <c r="T724" i="1"/>
  <c r="S724" i="1"/>
  <c r="Q724" i="1"/>
  <c r="P724" i="1"/>
  <c r="O724" i="1"/>
  <c r="N724" i="1"/>
  <c r="U723" i="1"/>
  <c r="T723" i="1"/>
  <c r="S723" i="1"/>
  <c r="Q723" i="1"/>
  <c r="P723" i="1"/>
  <c r="O723" i="1"/>
  <c r="N723" i="1"/>
  <c r="U722" i="1"/>
  <c r="T722" i="1"/>
  <c r="S722" i="1"/>
  <c r="Q722" i="1"/>
  <c r="P722" i="1"/>
  <c r="O722" i="1"/>
  <c r="N722" i="1"/>
  <c r="U721" i="1"/>
  <c r="T721" i="1"/>
  <c r="S721" i="1"/>
  <c r="Q721" i="1"/>
  <c r="P721" i="1"/>
  <c r="O721" i="1"/>
  <c r="N721" i="1"/>
  <c r="U720" i="1"/>
  <c r="T720" i="1"/>
  <c r="S720" i="1"/>
  <c r="Q720" i="1"/>
  <c r="P720" i="1"/>
  <c r="O720" i="1"/>
  <c r="N720" i="1"/>
  <c r="U719" i="1"/>
  <c r="T719" i="1"/>
  <c r="S719" i="1"/>
  <c r="Q719" i="1"/>
  <c r="P719" i="1"/>
  <c r="O719" i="1"/>
  <c r="N719" i="1"/>
  <c r="U718" i="1"/>
  <c r="T718" i="1"/>
  <c r="S718" i="1"/>
  <c r="Q718" i="1"/>
  <c r="P718" i="1"/>
  <c r="O718" i="1"/>
  <c r="N718" i="1"/>
  <c r="U717" i="1"/>
  <c r="T717" i="1"/>
  <c r="S717" i="1"/>
  <c r="Q717" i="1"/>
  <c r="P717" i="1"/>
  <c r="O717" i="1"/>
  <c r="N717" i="1"/>
  <c r="U716" i="1"/>
  <c r="T716" i="1"/>
  <c r="S716" i="1"/>
  <c r="Q716" i="1"/>
  <c r="P716" i="1"/>
  <c r="O716" i="1"/>
  <c r="N716" i="1"/>
  <c r="U715" i="1"/>
  <c r="T715" i="1"/>
  <c r="S715" i="1"/>
  <c r="Q715" i="1"/>
  <c r="P715" i="1"/>
  <c r="O715" i="1"/>
  <c r="N715" i="1"/>
  <c r="U714" i="1"/>
  <c r="T714" i="1"/>
  <c r="S714" i="1"/>
  <c r="Q714" i="1"/>
  <c r="P714" i="1"/>
  <c r="O714" i="1"/>
  <c r="N714" i="1"/>
  <c r="U713" i="1"/>
  <c r="T713" i="1"/>
  <c r="S713" i="1"/>
  <c r="Q713" i="1"/>
  <c r="P713" i="1"/>
  <c r="O713" i="1"/>
  <c r="N713" i="1"/>
  <c r="U712" i="1"/>
  <c r="T712" i="1"/>
  <c r="S712" i="1"/>
  <c r="Q712" i="1"/>
  <c r="P712" i="1"/>
  <c r="O712" i="1"/>
  <c r="N712" i="1"/>
  <c r="U711" i="1"/>
  <c r="T711" i="1"/>
  <c r="S711" i="1"/>
  <c r="Q711" i="1"/>
  <c r="P711" i="1"/>
  <c r="O711" i="1"/>
  <c r="N711" i="1"/>
  <c r="U710" i="1"/>
  <c r="T710" i="1"/>
  <c r="S710" i="1"/>
  <c r="Q710" i="1"/>
  <c r="P710" i="1"/>
  <c r="O710" i="1"/>
  <c r="N710" i="1"/>
  <c r="U709" i="1"/>
  <c r="T709" i="1"/>
  <c r="S709" i="1"/>
  <c r="Q709" i="1"/>
  <c r="P709" i="1"/>
  <c r="O709" i="1"/>
  <c r="N709" i="1"/>
  <c r="U708" i="1"/>
  <c r="T708" i="1"/>
  <c r="S708" i="1"/>
  <c r="Q708" i="1"/>
  <c r="P708" i="1"/>
  <c r="O708" i="1"/>
  <c r="N708" i="1"/>
  <c r="U707" i="1"/>
  <c r="T707" i="1"/>
  <c r="S707" i="1"/>
  <c r="Q707" i="1"/>
  <c r="P707" i="1"/>
  <c r="O707" i="1"/>
  <c r="N707" i="1"/>
  <c r="U706" i="1"/>
  <c r="T706" i="1"/>
  <c r="S706" i="1"/>
  <c r="Q706" i="1"/>
  <c r="P706" i="1"/>
  <c r="O706" i="1"/>
  <c r="N706" i="1"/>
  <c r="U705" i="1"/>
  <c r="T705" i="1"/>
  <c r="S705" i="1"/>
  <c r="Q705" i="1"/>
  <c r="P705" i="1"/>
  <c r="O705" i="1"/>
  <c r="N705" i="1"/>
  <c r="U704" i="1"/>
  <c r="T704" i="1"/>
  <c r="S704" i="1"/>
  <c r="Q704" i="1"/>
  <c r="P704" i="1"/>
  <c r="O704" i="1"/>
  <c r="N704" i="1"/>
  <c r="U703" i="1"/>
  <c r="T703" i="1"/>
  <c r="S703" i="1"/>
  <c r="Q703" i="1"/>
  <c r="P703" i="1"/>
  <c r="O703" i="1"/>
  <c r="N703" i="1"/>
  <c r="U702" i="1"/>
  <c r="T702" i="1"/>
  <c r="S702" i="1"/>
  <c r="Q702" i="1"/>
  <c r="P702" i="1"/>
  <c r="O702" i="1"/>
  <c r="N702" i="1"/>
  <c r="U701" i="1"/>
  <c r="T701" i="1"/>
  <c r="S701" i="1"/>
  <c r="Q701" i="1"/>
  <c r="P701" i="1"/>
  <c r="O701" i="1"/>
  <c r="N701" i="1"/>
  <c r="U700" i="1"/>
  <c r="T700" i="1"/>
  <c r="S700" i="1"/>
  <c r="Q700" i="1"/>
  <c r="P700" i="1"/>
  <c r="O700" i="1"/>
  <c r="N700" i="1"/>
  <c r="U699" i="1"/>
  <c r="T699" i="1"/>
  <c r="S699" i="1"/>
  <c r="Q699" i="1"/>
  <c r="P699" i="1"/>
  <c r="O699" i="1"/>
  <c r="N699" i="1"/>
  <c r="U698" i="1"/>
  <c r="T698" i="1"/>
  <c r="S698" i="1"/>
  <c r="Q698" i="1"/>
  <c r="P698" i="1"/>
  <c r="O698" i="1"/>
  <c r="N698" i="1"/>
  <c r="U697" i="1"/>
  <c r="T697" i="1"/>
  <c r="S697" i="1"/>
  <c r="Q697" i="1"/>
  <c r="P697" i="1"/>
  <c r="O697" i="1"/>
  <c r="N697" i="1"/>
  <c r="U696" i="1"/>
  <c r="T696" i="1"/>
  <c r="S696" i="1"/>
  <c r="Q696" i="1"/>
  <c r="P696" i="1"/>
  <c r="O696" i="1"/>
  <c r="N696" i="1"/>
  <c r="U695" i="1"/>
  <c r="T695" i="1"/>
  <c r="S695" i="1"/>
  <c r="Q695" i="1"/>
  <c r="P695" i="1"/>
  <c r="O695" i="1"/>
  <c r="N695" i="1"/>
  <c r="U694" i="1"/>
  <c r="T694" i="1"/>
  <c r="S694" i="1"/>
  <c r="Q694" i="1"/>
  <c r="P694" i="1"/>
  <c r="O694" i="1"/>
  <c r="N694" i="1"/>
  <c r="U693" i="1"/>
  <c r="T693" i="1"/>
  <c r="S693" i="1"/>
  <c r="Q693" i="1"/>
  <c r="P693" i="1"/>
  <c r="O693" i="1"/>
  <c r="N693" i="1"/>
  <c r="U692" i="1"/>
  <c r="T692" i="1"/>
  <c r="S692" i="1"/>
  <c r="Q692" i="1"/>
  <c r="P692" i="1"/>
  <c r="O692" i="1"/>
  <c r="N692" i="1"/>
  <c r="U691" i="1"/>
  <c r="T691" i="1"/>
  <c r="S691" i="1"/>
  <c r="Q691" i="1"/>
  <c r="P691" i="1"/>
  <c r="O691" i="1"/>
  <c r="N691" i="1"/>
  <c r="U690" i="1"/>
  <c r="T690" i="1"/>
  <c r="S690" i="1"/>
  <c r="Q690" i="1"/>
  <c r="P690" i="1"/>
  <c r="O690" i="1"/>
  <c r="N690" i="1"/>
  <c r="U689" i="1"/>
  <c r="T689" i="1"/>
  <c r="S689" i="1"/>
  <c r="Q689" i="1"/>
  <c r="P689" i="1"/>
  <c r="O689" i="1"/>
  <c r="N689" i="1"/>
  <c r="U688" i="1"/>
  <c r="T688" i="1"/>
  <c r="S688" i="1"/>
  <c r="Q688" i="1"/>
  <c r="P688" i="1"/>
  <c r="O688" i="1"/>
  <c r="N688" i="1"/>
  <c r="U687" i="1"/>
  <c r="T687" i="1"/>
  <c r="S687" i="1"/>
  <c r="Q687" i="1"/>
  <c r="P687" i="1"/>
  <c r="O687" i="1"/>
  <c r="N687" i="1"/>
  <c r="U686" i="1"/>
  <c r="T686" i="1"/>
  <c r="S686" i="1"/>
  <c r="Q686" i="1"/>
  <c r="P686" i="1"/>
  <c r="O686" i="1"/>
  <c r="N686" i="1"/>
  <c r="U685" i="1"/>
  <c r="T685" i="1"/>
  <c r="S685" i="1"/>
  <c r="Q685" i="1"/>
  <c r="P685" i="1"/>
  <c r="O685" i="1"/>
  <c r="N685" i="1"/>
  <c r="U684" i="1"/>
  <c r="T684" i="1"/>
  <c r="S684" i="1"/>
  <c r="Q684" i="1"/>
  <c r="P684" i="1"/>
  <c r="O684" i="1"/>
  <c r="N684" i="1"/>
  <c r="U683" i="1"/>
  <c r="T683" i="1"/>
  <c r="S683" i="1"/>
  <c r="Q683" i="1"/>
  <c r="P683" i="1"/>
  <c r="O683" i="1"/>
  <c r="N683" i="1"/>
  <c r="U682" i="1"/>
  <c r="T682" i="1"/>
  <c r="S682" i="1"/>
  <c r="Q682" i="1"/>
  <c r="P682" i="1"/>
  <c r="O682" i="1"/>
  <c r="N682" i="1"/>
  <c r="U681" i="1"/>
  <c r="T681" i="1"/>
  <c r="S681" i="1"/>
  <c r="Q681" i="1"/>
  <c r="P681" i="1"/>
  <c r="O681" i="1"/>
  <c r="N681" i="1"/>
  <c r="U680" i="1"/>
  <c r="T680" i="1"/>
  <c r="S680" i="1"/>
  <c r="Q680" i="1"/>
  <c r="P680" i="1"/>
  <c r="O680" i="1"/>
  <c r="N680" i="1"/>
  <c r="U679" i="1"/>
  <c r="T679" i="1"/>
  <c r="S679" i="1"/>
  <c r="Q679" i="1"/>
  <c r="P679" i="1"/>
  <c r="O679" i="1"/>
  <c r="N679" i="1"/>
  <c r="U678" i="1"/>
  <c r="T678" i="1"/>
  <c r="S678" i="1"/>
  <c r="Q678" i="1"/>
  <c r="P678" i="1"/>
  <c r="O678" i="1"/>
  <c r="N678" i="1"/>
  <c r="U677" i="1"/>
  <c r="T677" i="1"/>
  <c r="S677" i="1"/>
  <c r="Q677" i="1"/>
  <c r="P677" i="1"/>
  <c r="O677" i="1"/>
  <c r="N677" i="1"/>
  <c r="U676" i="1"/>
  <c r="T676" i="1"/>
  <c r="S676" i="1"/>
  <c r="Q676" i="1"/>
  <c r="P676" i="1"/>
  <c r="O676" i="1"/>
  <c r="N676" i="1"/>
  <c r="U675" i="1"/>
  <c r="T675" i="1"/>
  <c r="S675" i="1"/>
  <c r="Q675" i="1"/>
  <c r="P675" i="1"/>
  <c r="O675" i="1"/>
  <c r="N675" i="1"/>
  <c r="U674" i="1"/>
  <c r="T674" i="1"/>
  <c r="S674" i="1"/>
  <c r="Q674" i="1"/>
  <c r="P674" i="1"/>
  <c r="O674" i="1"/>
  <c r="N674" i="1"/>
  <c r="U673" i="1"/>
  <c r="T673" i="1"/>
  <c r="S673" i="1"/>
  <c r="Q673" i="1"/>
  <c r="P673" i="1"/>
  <c r="O673" i="1"/>
  <c r="N673" i="1"/>
  <c r="U672" i="1"/>
  <c r="T672" i="1"/>
  <c r="S672" i="1"/>
  <c r="Q672" i="1"/>
  <c r="P672" i="1"/>
  <c r="O672" i="1"/>
  <c r="N672" i="1"/>
  <c r="U671" i="1"/>
  <c r="T671" i="1"/>
  <c r="S671" i="1"/>
  <c r="Q671" i="1"/>
  <c r="P671" i="1"/>
  <c r="O671" i="1"/>
  <c r="N671" i="1"/>
  <c r="U670" i="1"/>
  <c r="T670" i="1"/>
  <c r="S670" i="1"/>
  <c r="Q670" i="1"/>
  <c r="P670" i="1"/>
  <c r="O670" i="1"/>
  <c r="N670" i="1"/>
  <c r="U669" i="1"/>
  <c r="T669" i="1"/>
  <c r="S669" i="1"/>
  <c r="Q669" i="1"/>
  <c r="P669" i="1"/>
  <c r="O669" i="1"/>
  <c r="N669" i="1"/>
  <c r="U668" i="1"/>
  <c r="T668" i="1"/>
  <c r="S668" i="1"/>
  <c r="Q668" i="1"/>
  <c r="P668" i="1"/>
  <c r="O668" i="1"/>
  <c r="N668" i="1"/>
  <c r="U667" i="1"/>
  <c r="T667" i="1"/>
  <c r="S667" i="1"/>
  <c r="Q667" i="1"/>
  <c r="P667" i="1"/>
  <c r="O667" i="1"/>
  <c r="N667" i="1"/>
  <c r="U666" i="1"/>
  <c r="T666" i="1"/>
  <c r="S666" i="1"/>
  <c r="Q666" i="1"/>
  <c r="P666" i="1"/>
  <c r="O666" i="1"/>
  <c r="N666" i="1"/>
  <c r="U665" i="1"/>
  <c r="T665" i="1"/>
  <c r="S665" i="1"/>
  <c r="Q665" i="1"/>
  <c r="P665" i="1"/>
  <c r="O665" i="1"/>
  <c r="N665" i="1"/>
  <c r="U664" i="1"/>
  <c r="T664" i="1"/>
  <c r="S664" i="1"/>
  <c r="Q664" i="1"/>
  <c r="P664" i="1"/>
  <c r="O664" i="1"/>
  <c r="N664" i="1"/>
  <c r="U663" i="1"/>
  <c r="T663" i="1"/>
  <c r="S663" i="1"/>
  <c r="Q663" i="1"/>
  <c r="P663" i="1"/>
  <c r="O663" i="1"/>
  <c r="N663" i="1"/>
  <c r="U662" i="1"/>
  <c r="T662" i="1"/>
  <c r="S662" i="1"/>
  <c r="Q662" i="1"/>
  <c r="P662" i="1"/>
  <c r="O662" i="1"/>
  <c r="N662" i="1"/>
  <c r="U661" i="1"/>
  <c r="T661" i="1"/>
  <c r="S661" i="1"/>
  <c r="Q661" i="1"/>
  <c r="P661" i="1"/>
  <c r="O661" i="1"/>
  <c r="N661" i="1"/>
  <c r="U660" i="1"/>
  <c r="T660" i="1"/>
  <c r="S660" i="1"/>
  <c r="Q660" i="1"/>
  <c r="P660" i="1"/>
  <c r="O660" i="1"/>
  <c r="N660" i="1"/>
  <c r="U659" i="1"/>
  <c r="T659" i="1"/>
  <c r="S659" i="1"/>
  <c r="Q659" i="1"/>
  <c r="P659" i="1"/>
  <c r="O659" i="1"/>
  <c r="N659" i="1"/>
  <c r="U658" i="1"/>
  <c r="T658" i="1"/>
  <c r="S658" i="1"/>
  <c r="Q658" i="1"/>
  <c r="P658" i="1"/>
  <c r="O658" i="1"/>
  <c r="N658" i="1"/>
  <c r="U657" i="1"/>
  <c r="T657" i="1"/>
  <c r="S657" i="1"/>
  <c r="Q657" i="1"/>
  <c r="P657" i="1"/>
  <c r="O657" i="1"/>
  <c r="N657" i="1"/>
  <c r="U656" i="1"/>
  <c r="T656" i="1"/>
  <c r="S656" i="1"/>
  <c r="Q656" i="1"/>
  <c r="P656" i="1"/>
  <c r="O656" i="1"/>
  <c r="N656" i="1"/>
  <c r="U655" i="1"/>
  <c r="T655" i="1"/>
  <c r="S655" i="1"/>
  <c r="Q655" i="1"/>
  <c r="P655" i="1"/>
  <c r="O655" i="1"/>
  <c r="N655" i="1"/>
  <c r="U654" i="1"/>
  <c r="T654" i="1"/>
  <c r="S654" i="1"/>
  <c r="Q654" i="1"/>
  <c r="P654" i="1"/>
  <c r="O654" i="1"/>
  <c r="N654" i="1"/>
  <c r="U653" i="1"/>
  <c r="T653" i="1"/>
  <c r="S653" i="1"/>
  <c r="Q653" i="1"/>
  <c r="P653" i="1"/>
  <c r="O653" i="1"/>
  <c r="N653" i="1"/>
  <c r="U652" i="1"/>
  <c r="T652" i="1"/>
  <c r="S652" i="1"/>
  <c r="Q652" i="1"/>
  <c r="P652" i="1"/>
  <c r="O652" i="1"/>
  <c r="N652" i="1"/>
  <c r="U651" i="1"/>
  <c r="T651" i="1"/>
  <c r="S651" i="1"/>
  <c r="Q651" i="1"/>
  <c r="P651" i="1"/>
  <c r="O651" i="1"/>
  <c r="N651" i="1"/>
  <c r="U650" i="1"/>
  <c r="T650" i="1"/>
  <c r="S650" i="1"/>
  <c r="Q650" i="1"/>
  <c r="P650" i="1"/>
  <c r="O650" i="1"/>
  <c r="N650" i="1"/>
  <c r="U649" i="1"/>
  <c r="T649" i="1"/>
  <c r="S649" i="1"/>
  <c r="Q649" i="1"/>
  <c r="P649" i="1"/>
  <c r="O649" i="1"/>
  <c r="N649" i="1"/>
  <c r="U648" i="1"/>
  <c r="T648" i="1"/>
  <c r="S648" i="1"/>
  <c r="Q648" i="1"/>
  <c r="P648" i="1"/>
  <c r="O648" i="1"/>
  <c r="N648" i="1"/>
  <c r="U647" i="1"/>
  <c r="T647" i="1"/>
  <c r="S647" i="1"/>
  <c r="Q647" i="1"/>
  <c r="P647" i="1"/>
  <c r="O647" i="1"/>
  <c r="N647" i="1"/>
  <c r="U646" i="1"/>
  <c r="T646" i="1"/>
  <c r="S646" i="1"/>
  <c r="Q646" i="1"/>
  <c r="P646" i="1"/>
  <c r="O646" i="1"/>
  <c r="N646" i="1"/>
  <c r="U645" i="1"/>
  <c r="T645" i="1"/>
  <c r="S645" i="1"/>
  <c r="Q645" i="1"/>
  <c r="P645" i="1"/>
  <c r="O645" i="1"/>
  <c r="N645" i="1"/>
  <c r="U644" i="1"/>
  <c r="T644" i="1"/>
  <c r="S644" i="1"/>
  <c r="Q644" i="1"/>
  <c r="P644" i="1"/>
  <c r="O644" i="1"/>
  <c r="N644" i="1"/>
  <c r="U643" i="1"/>
  <c r="T643" i="1"/>
  <c r="S643" i="1"/>
  <c r="Q643" i="1"/>
  <c r="P643" i="1"/>
  <c r="O643" i="1"/>
  <c r="N643" i="1"/>
  <c r="U642" i="1"/>
  <c r="T642" i="1"/>
  <c r="S642" i="1"/>
  <c r="Q642" i="1"/>
  <c r="P642" i="1"/>
  <c r="O642" i="1"/>
  <c r="N642" i="1"/>
  <c r="U641" i="1"/>
  <c r="T641" i="1"/>
  <c r="S641" i="1"/>
  <c r="Q641" i="1"/>
  <c r="P641" i="1"/>
  <c r="O641" i="1"/>
  <c r="N641" i="1"/>
  <c r="U640" i="1"/>
  <c r="T640" i="1"/>
  <c r="S640" i="1"/>
  <c r="Q640" i="1"/>
  <c r="P640" i="1"/>
  <c r="O640" i="1"/>
  <c r="N640" i="1"/>
  <c r="U639" i="1"/>
  <c r="T639" i="1"/>
  <c r="S639" i="1"/>
  <c r="Q639" i="1"/>
  <c r="P639" i="1"/>
  <c r="O639" i="1"/>
  <c r="N639" i="1"/>
  <c r="U638" i="1"/>
  <c r="T638" i="1"/>
  <c r="S638" i="1"/>
  <c r="Q638" i="1"/>
  <c r="P638" i="1"/>
  <c r="O638" i="1"/>
  <c r="N638" i="1"/>
  <c r="U637" i="1"/>
  <c r="T637" i="1"/>
  <c r="S637" i="1"/>
  <c r="Q637" i="1"/>
  <c r="P637" i="1"/>
  <c r="O637" i="1"/>
  <c r="N637" i="1"/>
  <c r="U636" i="1"/>
  <c r="T636" i="1"/>
  <c r="S636" i="1"/>
  <c r="Q636" i="1"/>
  <c r="P636" i="1"/>
  <c r="O636" i="1"/>
  <c r="N636" i="1"/>
  <c r="U635" i="1"/>
  <c r="T635" i="1"/>
  <c r="S635" i="1"/>
  <c r="Q635" i="1"/>
  <c r="P635" i="1"/>
  <c r="O635" i="1"/>
  <c r="N635" i="1"/>
  <c r="U634" i="1"/>
  <c r="T634" i="1"/>
  <c r="S634" i="1"/>
  <c r="Q634" i="1"/>
  <c r="P634" i="1"/>
  <c r="O634" i="1"/>
  <c r="N634" i="1"/>
  <c r="U633" i="1"/>
  <c r="T633" i="1"/>
  <c r="S633" i="1"/>
  <c r="Q633" i="1"/>
  <c r="P633" i="1"/>
  <c r="O633" i="1"/>
  <c r="N633" i="1"/>
  <c r="U632" i="1"/>
  <c r="T632" i="1"/>
  <c r="S632" i="1"/>
  <c r="Q632" i="1"/>
  <c r="P632" i="1"/>
  <c r="O632" i="1"/>
  <c r="N632" i="1"/>
  <c r="U631" i="1"/>
  <c r="T631" i="1"/>
  <c r="S631" i="1"/>
  <c r="Q631" i="1"/>
  <c r="P631" i="1"/>
  <c r="O631" i="1"/>
  <c r="N631" i="1"/>
  <c r="U630" i="1"/>
  <c r="T630" i="1"/>
  <c r="S630" i="1"/>
  <c r="Q630" i="1"/>
  <c r="P630" i="1"/>
  <c r="O630" i="1"/>
  <c r="N630" i="1"/>
  <c r="U629" i="1"/>
  <c r="T629" i="1"/>
  <c r="S629" i="1"/>
  <c r="Q629" i="1"/>
  <c r="P629" i="1"/>
  <c r="O629" i="1"/>
  <c r="N629" i="1"/>
  <c r="U628" i="1"/>
  <c r="T628" i="1"/>
  <c r="S628" i="1"/>
  <c r="Q628" i="1"/>
  <c r="P628" i="1"/>
  <c r="O628" i="1"/>
  <c r="N628" i="1"/>
  <c r="U627" i="1"/>
  <c r="T627" i="1"/>
  <c r="S627" i="1"/>
  <c r="Q627" i="1"/>
  <c r="P627" i="1"/>
  <c r="O627" i="1"/>
  <c r="N627" i="1"/>
  <c r="U626" i="1"/>
  <c r="T626" i="1"/>
  <c r="S626" i="1"/>
  <c r="Q626" i="1"/>
  <c r="P626" i="1"/>
  <c r="O626" i="1"/>
  <c r="N626" i="1"/>
  <c r="U625" i="1"/>
  <c r="T625" i="1"/>
  <c r="S625" i="1"/>
  <c r="Q625" i="1"/>
  <c r="P625" i="1"/>
  <c r="O625" i="1"/>
  <c r="N625" i="1"/>
  <c r="U624" i="1"/>
  <c r="T624" i="1"/>
  <c r="S624" i="1"/>
  <c r="Q624" i="1"/>
  <c r="P624" i="1"/>
  <c r="O624" i="1"/>
  <c r="N624" i="1"/>
  <c r="U623" i="1"/>
  <c r="T623" i="1"/>
  <c r="S623" i="1"/>
  <c r="Q623" i="1"/>
  <c r="P623" i="1"/>
  <c r="O623" i="1"/>
  <c r="N623" i="1"/>
  <c r="U622" i="1"/>
  <c r="T622" i="1"/>
  <c r="S622" i="1"/>
  <c r="Q622" i="1"/>
  <c r="P622" i="1"/>
  <c r="O622" i="1"/>
  <c r="N622" i="1"/>
  <c r="U621" i="1"/>
  <c r="T621" i="1"/>
  <c r="S621" i="1"/>
  <c r="Q621" i="1"/>
  <c r="P621" i="1"/>
  <c r="O621" i="1"/>
  <c r="N621" i="1"/>
  <c r="U620" i="1"/>
  <c r="T620" i="1"/>
  <c r="S620" i="1"/>
  <c r="Q620" i="1"/>
  <c r="P620" i="1"/>
  <c r="O620" i="1"/>
  <c r="N620" i="1"/>
  <c r="U619" i="1"/>
  <c r="T619" i="1"/>
  <c r="S619" i="1"/>
  <c r="Q619" i="1"/>
  <c r="P619" i="1"/>
  <c r="O619" i="1"/>
  <c r="N619" i="1"/>
  <c r="U618" i="1"/>
  <c r="T618" i="1"/>
  <c r="S618" i="1"/>
  <c r="Q618" i="1"/>
  <c r="P618" i="1"/>
  <c r="O618" i="1"/>
  <c r="N618" i="1"/>
  <c r="U617" i="1"/>
  <c r="T617" i="1"/>
  <c r="S617" i="1"/>
  <c r="Q617" i="1"/>
  <c r="P617" i="1"/>
  <c r="O617" i="1"/>
  <c r="N617" i="1"/>
  <c r="U616" i="1"/>
  <c r="T616" i="1"/>
  <c r="S616" i="1"/>
  <c r="Q616" i="1"/>
  <c r="P616" i="1"/>
  <c r="O616" i="1"/>
  <c r="N616" i="1"/>
  <c r="U615" i="1"/>
  <c r="T615" i="1"/>
  <c r="S615" i="1"/>
  <c r="Q615" i="1"/>
  <c r="P615" i="1"/>
  <c r="O615" i="1"/>
  <c r="N615" i="1"/>
  <c r="U614" i="1"/>
  <c r="T614" i="1"/>
  <c r="S614" i="1"/>
  <c r="Q614" i="1"/>
  <c r="P614" i="1"/>
  <c r="O614" i="1"/>
  <c r="N614" i="1"/>
  <c r="U613" i="1"/>
  <c r="T613" i="1"/>
  <c r="S613" i="1"/>
  <c r="Q613" i="1"/>
  <c r="P613" i="1"/>
  <c r="O613" i="1"/>
  <c r="N613" i="1"/>
  <c r="U612" i="1"/>
  <c r="T612" i="1"/>
  <c r="S612" i="1"/>
  <c r="Q612" i="1"/>
  <c r="P612" i="1"/>
  <c r="O612" i="1"/>
  <c r="N612" i="1"/>
  <c r="U611" i="1"/>
  <c r="T611" i="1"/>
  <c r="S611" i="1"/>
  <c r="Q611" i="1"/>
  <c r="P611" i="1"/>
  <c r="O611" i="1"/>
  <c r="N611" i="1"/>
  <c r="U610" i="1"/>
  <c r="T610" i="1"/>
  <c r="S610" i="1"/>
  <c r="Q610" i="1"/>
  <c r="P610" i="1"/>
  <c r="O610" i="1"/>
  <c r="N610" i="1"/>
  <c r="U609" i="1"/>
  <c r="T609" i="1"/>
  <c r="S609" i="1"/>
  <c r="Q609" i="1"/>
  <c r="P609" i="1"/>
  <c r="O609" i="1"/>
  <c r="N609" i="1"/>
  <c r="U608" i="1"/>
  <c r="T608" i="1"/>
  <c r="S608" i="1"/>
  <c r="Q608" i="1"/>
  <c r="P608" i="1"/>
  <c r="O608" i="1"/>
  <c r="N608" i="1"/>
  <c r="U607" i="1"/>
  <c r="T607" i="1"/>
  <c r="S607" i="1"/>
  <c r="Q607" i="1"/>
  <c r="P607" i="1"/>
  <c r="O607" i="1"/>
  <c r="N607" i="1"/>
  <c r="U606" i="1"/>
  <c r="T606" i="1"/>
  <c r="S606" i="1"/>
  <c r="Q606" i="1"/>
  <c r="P606" i="1"/>
  <c r="O606" i="1"/>
  <c r="N606" i="1"/>
  <c r="U605" i="1"/>
  <c r="T605" i="1"/>
  <c r="S605" i="1"/>
  <c r="Q605" i="1"/>
  <c r="P605" i="1"/>
  <c r="O605" i="1"/>
  <c r="N605" i="1"/>
  <c r="U604" i="1"/>
  <c r="T604" i="1"/>
  <c r="S604" i="1"/>
  <c r="Q604" i="1"/>
  <c r="P604" i="1"/>
  <c r="O604" i="1"/>
  <c r="N604" i="1"/>
  <c r="U603" i="1"/>
  <c r="T603" i="1"/>
  <c r="S603" i="1"/>
  <c r="Q603" i="1"/>
  <c r="P603" i="1"/>
  <c r="O603" i="1"/>
  <c r="N603" i="1"/>
  <c r="U602" i="1"/>
  <c r="T602" i="1"/>
  <c r="S602" i="1"/>
  <c r="Q602" i="1"/>
  <c r="P602" i="1"/>
  <c r="O602" i="1"/>
  <c r="N602" i="1"/>
  <c r="U601" i="1"/>
  <c r="T601" i="1"/>
  <c r="S601" i="1"/>
  <c r="Q601" i="1"/>
  <c r="P601" i="1"/>
  <c r="O601" i="1"/>
  <c r="N601" i="1"/>
  <c r="U600" i="1"/>
  <c r="T600" i="1"/>
  <c r="S600" i="1"/>
  <c r="Q600" i="1"/>
  <c r="P600" i="1"/>
  <c r="O600" i="1"/>
  <c r="N600" i="1"/>
  <c r="U599" i="1"/>
  <c r="T599" i="1"/>
  <c r="S599" i="1"/>
  <c r="Q599" i="1"/>
  <c r="P599" i="1"/>
  <c r="O599" i="1"/>
  <c r="N599" i="1"/>
  <c r="U598" i="1"/>
  <c r="T598" i="1"/>
  <c r="S598" i="1"/>
  <c r="Q598" i="1"/>
  <c r="P598" i="1"/>
  <c r="O598" i="1"/>
  <c r="N598" i="1"/>
  <c r="U597" i="1"/>
  <c r="T597" i="1"/>
  <c r="S597" i="1"/>
  <c r="Q597" i="1"/>
  <c r="P597" i="1"/>
  <c r="O597" i="1"/>
  <c r="N597" i="1"/>
  <c r="U596" i="1"/>
  <c r="T596" i="1"/>
  <c r="S596" i="1"/>
  <c r="Q596" i="1"/>
  <c r="P596" i="1"/>
  <c r="O596" i="1"/>
  <c r="N596" i="1"/>
  <c r="U595" i="1"/>
  <c r="T595" i="1"/>
  <c r="S595" i="1"/>
  <c r="Q595" i="1"/>
  <c r="P595" i="1"/>
  <c r="O595" i="1"/>
  <c r="N595" i="1"/>
  <c r="U594" i="1"/>
  <c r="T594" i="1"/>
  <c r="S594" i="1"/>
  <c r="Q594" i="1"/>
  <c r="P594" i="1"/>
  <c r="O594" i="1"/>
  <c r="N594" i="1"/>
  <c r="U593" i="1"/>
  <c r="T593" i="1"/>
  <c r="S593" i="1"/>
  <c r="Q593" i="1"/>
  <c r="P593" i="1"/>
  <c r="O593" i="1"/>
  <c r="N593" i="1"/>
  <c r="U592" i="1"/>
  <c r="T592" i="1"/>
  <c r="S592" i="1"/>
  <c r="Q592" i="1"/>
  <c r="P592" i="1"/>
  <c r="O592" i="1"/>
  <c r="N592" i="1"/>
  <c r="U591" i="1"/>
  <c r="T591" i="1"/>
  <c r="S591" i="1"/>
  <c r="Q591" i="1"/>
  <c r="P591" i="1"/>
  <c r="O591" i="1"/>
  <c r="N591" i="1"/>
  <c r="U590" i="1"/>
  <c r="T590" i="1"/>
  <c r="S590" i="1"/>
  <c r="Q590" i="1"/>
  <c r="P590" i="1"/>
  <c r="O590" i="1"/>
  <c r="N590" i="1"/>
  <c r="U589" i="1"/>
  <c r="T589" i="1"/>
  <c r="S589" i="1"/>
  <c r="Q589" i="1"/>
  <c r="P589" i="1"/>
  <c r="O589" i="1"/>
  <c r="N589" i="1"/>
  <c r="U588" i="1"/>
  <c r="T588" i="1"/>
  <c r="S588" i="1"/>
  <c r="Q588" i="1"/>
  <c r="P588" i="1"/>
  <c r="O588" i="1"/>
  <c r="N588" i="1"/>
  <c r="U587" i="1"/>
  <c r="T587" i="1"/>
  <c r="S587" i="1"/>
  <c r="Q587" i="1"/>
  <c r="P587" i="1"/>
  <c r="O587" i="1"/>
  <c r="N587" i="1"/>
  <c r="U586" i="1"/>
  <c r="T586" i="1"/>
  <c r="S586" i="1"/>
  <c r="Q586" i="1"/>
  <c r="P586" i="1"/>
  <c r="O586" i="1"/>
  <c r="N586" i="1"/>
  <c r="U585" i="1"/>
  <c r="T585" i="1"/>
  <c r="S585" i="1"/>
  <c r="Q585" i="1"/>
  <c r="P585" i="1"/>
  <c r="O585" i="1"/>
  <c r="N585" i="1"/>
  <c r="U584" i="1"/>
  <c r="T584" i="1"/>
  <c r="S584" i="1"/>
  <c r="Q584" i="1"/>
  <c r="P584" i="1"/>
  <c r="O584" i="1"/>
  <c r="N584" i="1"/>
  <c r="U583" i="1"/>
  <c r="T583" i="1"/>
  <c r="S583" i="1"/>
  <c r="Q583" i="1"/>
  <c r="P583" i="1"/>
  <c r="O583" i="1"/>
  <c r="N583" i="1"/>
  <c r="U582" i="1"/>
  <c r="T582" i="1"/>
  <c r="S582" i="1"/>
  <c r="Q582" i="1"/>
  <c r="P582" i="1"/>
  <c r="O582" i="1"/>
  <c r="N582" i="1"/>
  <c r="U581" i="1"/>
  <c r="T581" i="1"/>
  <c r="S581" i="1"/>
  <c r="Q581" i="1"/>
  <c r="P581" i="1"/>
  <c r="O581" i="1"/>
  <c r="N581" i="1"/>
  <c r="U580" i="1"/>
  <c r="T580" i="1"/>
  <c r="S580" i="1"/>
  <c r="Q580" i="1"/>
  <c r="P580" i="1"/>
  <c r="O580" i="1"/>
  <c r="N580" i="1"/>
  <c r="U579" i="1"/>
  <c r="T579" i="1"/>
  <c r="S579" i="1"/>
  <c r="Q579" i="1"/>
  <c r="P579" i="1"/>
  <c r="O579" i="1"/>
  <c r="N579" i="1"/>
  <c r="U578" i="1"/>
  <c r="T578" i="1"/>
  <c r="S578" i="1"/>
  <c r="Q578" i="1"/>
  <c r="P578" i="1"/>
  <c r="O578" i="1"/>
  <c r="N578" i="1"/>
  <c r="U577" i="1"/>
  <c r="T577" i="1"/>
  <c r="S577" i="1"/>
  <c r="Q577" i="1"/>
  <c r="P577" i="1"/>
  <c r="O577" i="1"/>
  <c r="N577" i="1"/>
  <c r="U576" i="1"/>
  <c r="T576" i="1"/>
  <c r="S576" i="1"/>
  <c r="Q576" i="1"/>
  <c r="P576" i="1"/>
  <c r="O576" i="1"/>
  <c r="N576" i="1"/>
  <c r="U575" i="1"/>
  <c r="T575" i="1"/>
  <c r="S575" i="1"/>
  <c r="Q575" i="1"/>
  <c r="P575" i="1"/>
  <c r="O575" i="1"/>
  <c r="N575" i="1"/>
  <c r="U574" i="1"/>
  <c r="T574" i="1"/>
  <c r="S574" i="1"/>
  <c r="Q574" i="1"/>
  <c r="P574" i="1"/>
  <c r="O574" i="1"/>
  <c r="N574" i="1"/>
  <c r="U573" i="1"/>
  <c r="T573" i="1"/>
  <c r="S573" i="1"/>
  <c r="Q573" i="1"/>
  <c r="P573" i="1"/>
  <c r="O573" i="1"/>
  <c r="N573" i="1"/>
  <c r="U572" i="1"/>
  <c r="T572" i="1"/>
  <c r="S572" i="1"/>
  <c r="Q572" i="1"/>
  <c r="P572" i="1"/>
  <c r="O572" i="1"/>
  <c r="N572" i="1"/>
  <c r="U571" i="1"/>
  <c r="T571" i="1"/>
  <c r="S571" i="1"/>
  <c r="Q571" i="1"/>
  <c r="P571" i="1"/>
  <c r="O571" i="1"/>
  <c r="N571" i="1"/>
  <c r="U570" i="1"/>
  <c r="T570" i="1"/>
  <c r="S570" i="1"/>
  <c r="Q570" i="1"/>
  <c r="P570" i="1"/>
  <c r="O570" i="1"/>
  <c r="N570" i="1"/>
  <c r="U569" i="1"/>
  <c r="T569" i="1"/>
  <c r="S569" i="1"/>
  <c r="Q569" i="1"/>
  <c r="P569" i="1"/>
  <c r="O569" i="1"/>
  <c r="N569" i="1"/>
  <c r="U568" i="1"/>
  <c r="T568" i="1"/>
  <c r="S568" i="1"/>
  <c r="Q568" i="1"/>
  <c r="P568" i="1"/>
  <c r="O568" i="1"/>
  <c r="N568" i="1"/>
  <c r="U567" i="1"/>
  <c r="T567" i="1"/>
  <c r="S567" i="1"/>
  <c r="Q567" i="1"/>
  <c r="P567" i="1"/>
  <c r="O567" i="1"/>
  <c r="N567" i="1"/>
  <c r="U566" i="1"/>
  <c r="T566" i="1"/>
  <c r="S566" i="1"/>
  <c r="Q566" i="1"/>
  <c r="P566" i="1"/>
  <c r="O566" i="1"/>
  <c r="N566" i="1"/>
  <c r="U565" i="1"/>
  <c r="T565" i="1"/>
  <c r="S565" i="1"/>
  <c r="Q565" i="1"/>
  <c r="P565" i="1"/>
  <c r="O565" i="1"/>
  <c r="N565" i="1"/>
  <c r="U564" i="1"/>
  <c r="T564" i="1"/>
  <c r="S564" i="1"/>
  <c r="Q564" i="1"/>
  <c r="P564" i="1"/>
  <c r="O564" i="1"/>
  <c r="N564" i="1"/>
  <c r="U563" i="1"/>
  <c r="T563" i="1"/>
  <c r="S563" i="1"/>
  <c r="Q563" i="1"/>
  <c r="P563" i="1"/>
  <c r="O563" i="1"/>
  <c r="N563" i="1"/>
  <c r="U562" i="1"/>
  <c r="T562" i="1"/>
  <c r="S562" i="1"/>
  <c r="Q562" i="1"/>
  <c r="P562" i="1"/>
  <c r="O562" i="1"/>
  <c r="N562" i="1"/>
  <c r="U561" i="1"/>
  <c r="T561" i="1"/>
  <c r="S561" i="1"/>
  <c r="Q561" i="1"/>
  <c r="P561" i="1"/>
  <c r="O561" i="1"/>
  <c r="N561" i="1"/>
  <c r="U560" i="1"/>
  <c r="T560" i="1"/>
  <c r="S560" i="1"/>
  <c r="Q560" i="1"/>
  <c r="P560" i="1"/>
  <c r="O560" i="1"/>
  <c r="N560" i="1"/>
  <c r="U559" i="1"/>
  <c r="T559" i="1"/>
  <c r="S559" i="1"/>
  <c r="Q559" i="1"/>
  <c r="P559" i="1"/>
  <c r="O559" i="1"/>
  <c r="N559" i="1"/>
  <c r="U558" i="1"/>
  <c r="T558" i="1"/>
  <c r="S558" i="1"/>
  <c r="Q558" i="1"/>
  <c r="P558" i="1"/>
  <c r="O558" i="1"/>
  <c r="N558" i="1"/>
  <c r="U557" i="1"/>
  <c r="T557" i="1"/>
  <c r="S557" i="1"/>
  <c r="Q557" i="1"/>
  <c r="P557" i="1"/>
  <c r="O557" i="1"/>
  <c r="N557" i="1"/>
  <c r="U556" i="1"/>
  <c r="T556" i="1"/>
  <c r="S556" i="1"/>
  <c r="Q556" i="1"/>
  <c r="P556" i="1"/>
  <c r="O556" i="1"/>
  <c r="N556" i="1"/>
  <c r="U555" i="1"/>
  <c r="T555" i="1"/>
  <c r="S555" i="1"/>
  <c r="Q555" i="1"/>
  <c r="P555" i="1"/>
  <c r="O555" i="1"/>
  <c r="N555" i="1"/>
  <c r="U554" i="1"/>
  <c r="T554" i="1"/>
  <c r="S554" i="1"/>
  <c r="Q554" i="1"/>
  <c r="P554" i="1"/>
  <c r="O554" i="1"/>
  <c r="N554" i="1"/>
  <c r="U553" i="1"/>
  <c r="T553" i="1"/>
  <c r="S553" i="1"/>
  <c r="Q553" i="1"/>
  <c r="P553" i="1"/>
  <c r="O553" i="1"/>
  <c r="N553" i="1"/>
  <c r="U552" i="1"/>
  <c r="T552" i="1"/>
  <c r="S552" i="1"/>
  <c r="Q552" i="1"/>
  <c r="P552" i="1"/>
  <c r="O552" i="1"/>
  <c r="N552" i="1"/>
  <c r="U551" i="1"/>
  <c r="T551" i="1"/>
  <c r="S551" i="1"/>
  <c r="Q551" i="1"/>
  <c r="P551" i="1"/>
  <c r="O551" i="1"/>
  <c r="N551" i="1"/>
  <c r="U550" i="1"/>
  <c r="T550" i="1"/>
  <c r="S550" i="1"/>
  <c r="Q550" i="1"/>
  <c r="P550" i="1"/>
  <c r="O550" i="1"/>
  <c r="N550" i="1"/>
  <c r="U549" i="1"/>
  <c r="T549" i="1"/>
  <c r="S549" i="1"/>
  <c r="Q549" i="1"/>
  <c r="P549" i="1"/>
  <c r="O549" i="1"/>
  <c r="N549" i="1"/>
  <c r="U548" i="1"/>
  <c r="T548" i="1"/>
  <c r="S548" i="1"/>
  <c r="Q548" i="1"/>
  <c r="P548" i="1"/>
  <c r="O548" i="1"/>
  <c r="N548" i="1"/>
  <c r="U547" i="1"/>
  <c r="T547" i="1"/>
  <c r="S547" i="1"/>
  <c r="Q547" i="1"/>
  <c r="P547" i="1"/>
  <c r="O547" i="1"/>
  <c r="N547" i="1"/>
  <c r="U546" i="1"/>
  <c r="T546" i="1"/>
  <c r="S546" i="1"/>
  <c r="Q546" i="1"/>
  <c r="P546" i="1"/>
  <c r="O546" i="1"/>
  <c r="N546" i="1"/>
  <c r="U545" i="1"/>
  <c r="T545" i="1"/>
  <c r="S545" i="1"/>
  <c r="Q545" i="1"/>
  <c r="P545" i="1"/>
  <c r="O545" i="1"/>
  <c r="N545" i="1"/>
  <c r="U544" i="1"/>
  <c r="T544" i="1"/>
  <c r="S544" i="1"/>
  <c r="Q544" i="1"/>
  <c r="P544" i="1"/>
  <c r="O544" i="1"/>
  <c r="N544" i="1"/>
  <c r="U543" i="1"/>
  <c r="T543" i="1"/>
  <c r="S543" i="1"/>
  <c r="Q543" i="1"/>
  <c r="P543" i="1"/>
  <c r="O543" i="1"/>
  <c r="N543" i="1"/>
  <c r="U542" i="1"/>
  <c r="T542" i="1"/>
  <c r="S542" i="1"/>
  <c r="Q542" i="1"/>
  <c r="P542" i="1"/>
  <c r="O542" i="1"/>
  <c r="N542" i="1"/>
  <c r="U541" i="1"/>
  <c r="T541" i="1"/>
  <c r="S541" i="1"/>
  <c r="Q541" i="1"/>
  <c r="P541" i="1"/>
  <c r="O541" i="1"/>
  <c r="N541" i="1"/>
  <c r="U540" i="1"/>
  <c r="T540" i="1"/>
  <c r="S540" i="1"/>
  <c r="Q540" i="1"/>
  <c r="P540" i="1"/>
  <c r="O540" i="1"/>
  <c r="N540" i="1"/>
  <c r="U539" i="1"/>
  <c r="T539" i="1"/>
  <c r="S539" i="1"/>
  <c r="Q539" i="1"/>
  <c r="P539" i="1"/>
  <c r="O539" i="1"/>
  <c r="N539" i="1"/>
  <c r="U538" i="1"/>
  <c r="T538" i="1"/>
  <c r="S538" i="1"/>
  <c r="Q538" i="1"/>
  <c r="P538" i="1"/>
  <c r="O538" i="1"/>
  <c r="N538" i="1"/>
  <c r="U537" i="1"/>
  <c r="T537" i="1"/>
  <c r="S537" i="1"/>
  <c r="Q537" i="1"/>
  <c r="P537" i="1"/>
  <c r="O537" i="1"/>
  <c r="N537" i="1"/>
  <c r="U536" i="1"/>
  <c r="T536" i="1"/>
  <c r="S536" i="1"/>
  <c r="Q536" i="1"/>
  <c r="P536" i="1"/>
  <c r="O536" i="1"/>
  <c r="N536" i="1"/>
  <c r="U535" i="1"/>
  <c r="T535" i="1"/>
  <c r="S535" i="1"/>
  <c r="Q535" i="1"/>
  <c r="P535" i="1"/>
  <c r="O535" i="1"/>
  <c r="N535" i="1"/>
  <c r="U534" i="1"/>
  <c r="T534" i="1"/>
  <c r="S534" i="1"/>
  <c r="Q534" i="1"/>
  <c r="P534" i="1"/>
  <c r="O534" i="1"/>
  <c r="N534" i="1"/>
  <c r="U533" i="1"/>
  <c r="T533" i="1"/>
  <c r="S533" i="1"/>
  <c r="Q533" i="1"/>
  <c r="P533" i="1"/>
  <c r="O533" i="1"/>
  <c r="N533" i="1"/>
  <c r="U532" i="1"/>
  <c r="T532" i="1"/>
  <c r="S532" i="1"/>
  <c r="Q532" i="1"/>
  <c r="P532" i="1"/>
  <c r="O532" i="1"/>
  <c r="N532" i="1"/>
  <c r="U531" i="1"/>
  <c r="T531" i="1"/>
  <c r="S531" i="1"/>
  <c r="Q531" i="1"/>
  <c r="P531" i="1"/>
  <c r="O531" i="1"/>
  <c r="N531" i="1"/>
  <c r="U530" i="1"/>
  <c r="T530" i="1"/>
  <c r="S530" i="1"/>
  <c r="Q530" i="1"/>
  <c r="P530" i="1"/>
  <c r="O530" i="1"/>
  <c r="N530" i="1"/>
  <c r="U529" i="1"/>
  <c r="T529" i="1"/>
  <c r="S529" i="1"/>
  <c r="Q529" i="1"/>
  <c r="P529" i="1"/>
  <c r="O529" i="1"/>
  <c r="N529" i="1"/>
  <c r="U528" i="1"/>
  <c r="T528" i="1"/>
  <c r="S528" i="1"/>
  <c r="Q528" i="1"/>
  <c r="P528" i="1"/>
  <c r="O528" i="1"/>
  <c r="N528" i="1"/>
  <c r="U527" i="1"/>
  <c r="T527" i="1"/>
  <c r="S527" i="1"/>
  <c r="Q527" i="1"/>
  <c r="P527" i="1"/>
  <c r="O527" i="1"/>
  <c r="N527" i="1"/>
  <c r="U526" i="1"/>
  <c r="T526" i="1"/>
  <c r="S526" i="1"/>
  <c r="Q526" i="1"/>
  <c r="P526" i="1"/>
  <c r="O526" i="1"/>
  <c r="N526" i="1"/>
  <c r="U525" i="1"/>
  <c r="T525" i="1"/>
  <c r="S525" i="1"/>
  <c r="Q525" i="1"/>
  <c r="P525" i="1"/>
  <c r="O525" i="1"/>
  <c r="N525" i="1"/>
  <c r="U524" i="1"/>
  <c r="T524" i="1"/>
  <c r="S524" i="1"/>
  <c r="Q524" i="1"/>
  <c r="P524" i="1"/>
  <c r="O524" i="1"/>
  <c r="N524" i="1"/>
  <c r="U523" i="1"/>
  <c r="T523" i="1"/>
  <c r="S523" i="1"/>
  <c r="Q523" i="1"/>
  <c r="P523" i="1"/>
  <c r="O523" i="1"/>
  <c r="N523" i="1"/>
  <c r="U522" i="1"/>
  <c r="T522" i="1"/>
  <c r="S522" i="1"/>
  <c r="Q522" i="1"/>
  <c r="P522" i="1"/>
  <c r="O522" i="1"/>
  <c r="N522" i="1"/>
  <c r="U521" i="1"/>
  <c r="T521" i="1"/>
  <c r="S521" i="1"/>
  <c r="Q521" i="1"/>
  <c r="P521" i="1"/>
  <c r="O521" i="1"/>
  <c r="N521" i="1"/>
  <c r="U520" i="1"/>
  <c r="T520" i="1"/>
  <c r="S520" i="1"/>
  <c r="Q520" i="1"/>
  <c r="P520" i="1"/>
  <c r="O520" i="1"/>
  <c r="N520" i="1"/>
  <c r="U519" i="1"/>
  <c r="T519" i="1"/>
  <c r="S519" i="1"/>
  <c r="Q519" i="1"/>
  <c r="P519" i="1"/>
  <c r="O519" i="1"/>
  <c r="N519" i="1"/>
  <c r="U518" i="1"/>
  <c r="T518" i="1"/>
  <c r="S518" i="1"/>
  <c r="Q518" i="1"/>
  <c r="P518" i="1"/>
  <c r="O518" i="1"/>
  <c r="N518" i="1"/>
  <c r="U517" i="1"/>
  <c r="T517" i="1"/>
  <c r="S517" i="1"/>
  <c r="Q517" i="1"/>
  <c r="P517" i="1"/>
  <c r="O517" i="1"/>
  <c r="N517" i="1"/>
  <c r="U516" i="1"/>
  <c r="T516" i="1"/>
  <c r="S516" i="1"/>
  <c r="Q516" i="1"/>
  <c r="P516" i="1"/>
  <c r="O516" i="1"/>
  <c r="N516" i="1"/>
  <c r="U515" i="1"/>
  <c r="T515" i="1"/>
  <c r="S515" i="1"/>
  <c r="Q515" i="1"/>
  <c r="P515" i="1"/>
  <c r="O515" i="1"/>
  <c r="N515" i="1"/>
  <c r="U514" i="1"/>
  <c r="T514" i="1"/>
  <c r="S514" i="1"/>
  <c r="Q514" i="1"/>
  <c r="P514" i="1"/>
  <c r="O514" i="1"/>
  <c r="N514" i="1"/>
  <c r="U513" i="1"/>
  <c r="T513" i="1"/>
  <c r="S513" i="1"/>
  <c r="Q513" i="1"/>
  <c r="P513" i="1"/>
  <c r="O513" i="1"/>
  <c r="N513" i="1"/>
  <c r="U512" i="1"/>
  <c r="T512" i="1"/>
  <c r="S512" i="1"/>
  <c r="Q512" i="1"/>
  <c r="P512" i="1"/>
  <c r="O512" i="1"/>
  <c r="N512" i="1"/>
  <c r="U511" i="1"/>
  <c r="T511" i="1"/>
  <c r="S511" i="1"/>
  <c r="Q511" i="1"/>
  <c r="P511" i="1"/>
  <c r="O511" i="1"/>
  <c r="N511" i="1"/>
  <c r="U510" i="1"/>
  <c r="T510" i="1"/>
  <c r="S510" i="1"/>
  <c r="Q510" i="1"/>
  <c r="P510" i="1"/>
  <c r="O510" i="1"/>
  <c r="N510" i="1"/>
  <c r="U509" i="1"/>
  <c r="T509" i="1"/>
  <c r="S509" i="1"/>
  <c r="Q509" i="1"/>
  <c r="P509" i="1"/>
  <c r="O509" i="1"/>
  <c r="N509" i="1"/>
  <c r="U508" i="1"/>
  <c r="T508" i="1"/>
  <c r="S508" i="1"/>
  <c r="Q508" i="1"/>
  <c r="P508" i="1"/>
  <c r="O508" i="1"/>
  <c r="N508" i="1"/>
  <c r="U507" i="1"/>
  <c r="T507" i="1"/>
  <c r="S507" i="1"/>
  <c r="Q507" i="1"/>
  <c r="P507" i="1"/>
  <c r="O507" i="1"/>
  <c r="N507" i="1"/>
  <c r="U506" i="1"/>
  <c r="T506" i="1"/>
  <c r="S506" i="1"/>
  <c r="Q506" i="1"/>
  <c r="P506" i="1"/>
  <c r="O506" i="1"/>
  <c r="N506" i="1"/>
  <c r="U505" i="1"/>
  <c r="T505" i="1"/>
  <c r="S505" i="1"/>
  <c r="Q505" i="1"/>
  <c r="P505" i="1"/>
  <c r="O505" i="1"/>
  <c r="N505" i="1"/>
  <c r="U504" i="1"/>
  <c r="T504" i="1"/>
  <c r="S504" i="1"/>
  <c r="Q504" i="1"/>
  <c r="P504" i="1"/>
  <c r="O504" i="1"/>
  <c r="N504" i="1"/>
  <c r="U503" i="1"/>
  <c r="T503" i="1"/>
  <c r="S503" i="1"/>
  <c r="Q503" i="1"/>
  <c r="P503" i="1"/>
  <c r="O503" i="1"/>
  <c r="N503" i="1"/>
  <c r="U502" i="1"/>
  <c r="T502" i="1"/>
  <c r="S502" i="1"/>
  <c r="Q502" i="1"/>
  <c r="P502" i="1"/>
  <c r="O502" i="1"/>
  <c r="N502" i="1"/>
  <c r="U501" i="1"/>
  <c r="T501" i="1"/>
  <c r="S501" i="1"/>
  <c r="Q501" i="1"/>
  <c r="P501" i="1"/>
  <c r="O501" i="1"/>
  <c r="N501" i="1"/>
  <c r="U500" i="1"/>
  <c r="T500" i="1"/>
  <c r="S500" i="1"/>
  <c r="Q500" i="1"/>
  <c r="P500" i="1"/>
  <c r="O500" i="1"/>
  <c r="N500" i="1"/>
  <c r="U499" i="1"/>
  <c r="T499" i="1"/>
  <c r="S499" i="1"/>
  <c r="Q499" i="1"/>
  <c r="P499" i="1"/>
  <c r="O499" i="1"/>
  <c r="N499" i="1"/>
  <c r="U498" i="1"/>
  <c r="T498" i="1"/>
  <c r="S498" i="1"/>
  <c r="Q498" i="1"/>
  <c r="P498" i="1"/>
  <c r="O498" i="1"/>
  <c r="N498" i="1"/>
  <c r="U497" i="1"/>
  <c r="T497" i="1"/>
  <c r="S497" i="1"/>
  <c r="Q497" i="1"/>
  <c r="P497" i="1"/>
  <c r="O497" i="1"/>
  <c r="N497" i="1"/>
  <c r="U496" i="1"/>
  <c r="T496" i="1"/>
  <c r="S496" i="1"/>
  <c r="Q496" i="1"/>
  <c r="P496" i="1"/>
  <c r="O496" i="1"/>
  <c r="N496" i="1"/>
  <c r="U495" i="1"/>
  <c r="T495" i="1"/>
  <c r="S495" i="1"/>
  <c r="Q495" i="1"/>
  <c r="P495" i="1"/>
  <c r="O495" i="1"/>
  <c r="N495" i="1"/>
  <c r="U494" i="1"/>
  <c r="T494" i="1"/>
  <c r="S494" i="1"/>
  <c r="Q494" i="1"/>
  <c r="P494" i="1"/>
  <c r="O494" i="1"/>
  <c r="N494" i="1"/>
  <c r="U493" i="1"/>
  <c r="T493" i="1"/>
  <c r="S493" i="1"/>
  <c r="Q493" i="1"/>
  <c r="P493" i="1"/>
  <c r="O493" i="1"/>
  <c r="N493" i="1"/>
  <c r="U492" i="1"/>
  <c r="T492" i="1"/>
  <c r="S492" i="1"/>
  <c r="Q492" i="1"/>
  <c r="P492" i="1"/>
  <c r="O492" i="1"/>
  <c r="N492" i="1"/>
  <c r="U491" i="1"/>
  <c r="T491" i="1"/>
  <c r="S491" i="1"/>
  <c r="Q491" i="1"/>
  <c r="P491" i="1"/>
  <c r="O491" i="1"/>
  <c r="N491" i="1"/>
  <c r="U490" i="1"/>
  <c r="T490" i="1"/>
  <c r="S490" i="1"/>
  <c r="Q490" i="1"/>
  <c r="P490" i="1"/>
  <c r="O490" i="1"/>
  <c r="N490" i="1"/>
  <c r="U489" i="1"/>
  <c r="T489" i="1"/>
  <c r="S489" i="1"/>
  <c r="Q489" i="1"/>
  <c r="P489" i="1"/>
  <c r="O489" i="1"/>
  <c r="N489" i="1"/>
  <c r="U488" i="1"/>
  <c r="T488" i="1"/>
  <c r="S488" i="1"/>
  <c r="Q488" i="1"/>
  <c r="P488" i="1"/>
  <c r="O488" i="1"/>
  <c r="N488" i="1"/>
  <c r="U487" i="1"/>
  <c r="T487" i="1"/>
  <c r="S487" i="1"/>
  <c r="Q487" i="1"/>
  <c r="P487" i="1"/>
  <c r="O487" i="1"/>
  <c r="N487" i="1"/>
  <c r="U486" i="1"/>
  <c r="T486" i="1"/>
  <c r="S486" i="1"/>
  <c r="Q486" i="1"/>
  <c r="P486" i="1"/>
  <c r="O486" i="1"/>
  <c r="N486" i="1"/>
  <c r="U485" i="1"/>
  <c r="T485" i="1"/>
  <c r="S485" i="1"/>
  <c r="Q485" i="1"/>
  <c r="P485" i="1"/>
  <c r="O485" i="1"/>
  <c r="N485" i="1"/>
  <c r="U484" i="1"/>
  <c r="T484" i="1"/>
  <c r="S484" i="1"/>
  <c r="Q484" i="1"/>
  <c r="P484" i="1"/>
  <c r="O484" i="1"/>
  <c r="N484" i="1"/>
  <c r="U483" i="1"/>
  <c r="T483" i="1"/>
  <c r="S483" i="1"/>
  <c r="Q483" i="1"/>
  <c r="P483" i="1"/>
  <c r="O483" i="1"/>
  <c r="N483" i="1"/>
  <c r="U482" i="1"/>
  <c r="T482" i="1"/>
  <c r="S482" i="1"/>
  <c r="Q482" i="1"/>
  <c r="P482" i="1"/>
  <c r="O482" i="1"/>
  <c r="N482" i="1"/>
  <c r="U481" i="1"/>
  <c r="T481" i="1"/>
  <c r="S481" i="1"/>
  <c r="Q481" i="1"/>
  <c r="P481" i="1"/>
  <c r="O481" i="1"/>
  <c r="N481" i="1"/>
  <c r="U480" i="1"/>
  <c r="T480" i="1"/>
  <c r="S480" i="1"/>
  <c r="Q480" i="1"/>
  <c r="P480" i="1"/>
  <c r="O480" i="1"/>
  <c r="N480" i="1"/>
  <c r="U479" i="1"/>
  <c r="T479" i="1"/>
  <c r="S479" i="1"/>
  <c r="Q479" i="1"/>
  <c r="P479" i="1"/>
  <c r="O479" i="1"/>
  <c r="N479" i="1"/>
  <c r="U478" i="1"/>
  <c r="T478" i="1"/>
  <c r="S478" i="1"/>
  <c r="Q478" i="1"/>
  <c r="P478" i="1"/>
  <c r="O478" i="1"/>
  <c r="N478" i="1"/>
  <c r="U477" i="1"/>
  <c r="T477" i="1"/>
  <c r="S477" i="1"/>
  <c r="Q477" i="1"/>
  <c r="P477" i="1"/>
  <c r="O477" i="1"/>
  <c r="N477" i="1"/>
  <c r="U476" i="1"/>
  <c r="T476" i="1"/>
  <c r="S476" i="1"/>
  <c r="Q476" i="1"/>
  <c r="P476" i="1"/>
  <c r="O476" i="1"/>
  <c r="N476" i="1"/>
  <c r="U475" i="1"/>
  <c r="T475" i="1"/>
  <c r="S475" i="1"/>
  <c r="Q475" i="1"/>
  <c r="P475" i="1"/>
  <c r="O475" i="1"/>
  <c r="N475" i="1"/>
  <c r="U474" i="1"/>
  <c r="T474" i="1"/>
  <c r="S474" i="1"/>
  <c r="Q474" i="1"/>
  <c r="P474" i="1"/>
  <c r="O474" i="1"/>
  <c r="N474" i="1"/>
  <c r="U473" i="1"/>
  <c r="T473" i="1"/>
  <c r="S473" i="1"/>
  <c r="Q473" i="1"/>
  <c r="P473" i="1"/>
  <c r="O473" i="1"/>
  <c r="N473" i="1"/>
  <c r="U472" i="1"/>
  <c r="T472" i="1"/>
  <c r="S472" i="1"/>
  <c r="Q472" i="1"/>
  <c r="P472" i="1"/>
  <c r="O472" i="1"/>
  <c r="N472" i="1"/>
  <c r="U471" i="1"/>
  <c r="T471" i="1"/>
  <c r="S471" i="1"/>
  <c r="Q471" i="1"/>
  <c r="P471" i="1"/>
  <c r="O471" i="1"/>
  <c r="N471" i="1"/>
  <c r="U470" i="1"/>
  <c r="T470" i="1"/>
  <c r="S470" i="1"/>
  <c r="Q470" i="1"/>
  <c r="P470" i="1"/>
  <c r="O470" i="1"/>
  <c r="N470" i="1"/>
  <c r="U469" i="1"/>
  <c r="T469" i="1"/>
  <c r="S469" i="1"/>
  <c r="Q469" i="1"/>
  <c r="P469" i="1"/>
  <c r="O469" i="1"/>
  <c r="N469" i="1"/>
  <c r="U468" i="1"/>
  <c r="T468" i="1"/>
  <c r="S468" i="1"/>
  <c r="Q468" i="1"/>
  <c r="P468" i="1"/>
  <c r="O468" i="1"/>
  <c r="N468" i="1"/>
  <c r="U467" i="1"/>
  <c r="T467" i="1"/>
  <c r="S467" i="1"/>
  <c r="Q467" i="1"/>
  <c r="P467" i="1"/>
  <c r="O467" i="1"/>
  <c r="N467" i="1"/>
  <c r="U466" i="1"/>
  <c r="T466" i="1"/>
  <c r="S466" i="1"/>
  <c r="Q466" i="1"/>
  <c r="P466" i="1"/>
  <c r="O466" i="1"/>
  <c r="N466" i="1"/>
  <c r="U465" i="1"/>
  <c r="T465" i="1"/>
  <c r="S465" i="1"/>
  <c r="Q465" i="1"/>
  <c r="P465" i="1"/>
  <c r="O465" i="1"/>
  <c r="N465" i="1"/>
  <c r="U464" i="1"/>
  <c r="T464" i="1"/>
  <c r="S464" i="1"/>
  <c r="Q464" i="1"/>
  <c r="P464" i="1"/>
  <c r="O464" i="1"/>
  <c r="N464" i="1"/>
  <c r="U463" i="1"/>
  <c r="T463" i="1"/>
  <c r="S463" i="1"/>
  <c r="Q463" i="1"/>
  <c r="P463" i="1"/>
  <c r="O463" i="1"/>
  <c r="N463" i="1"/>
  <c r="U462" i="1"/>
  <c r="T462" i="1"/>
  <c r="S462" i="1"/>
  <c r="Q462" i="1"/>
  <c r="P462" i="1"/>
  <c r="O462" i="1"/>
  <c r="N462" i="1"/>
  <c r="U461" i="1"/>
  <c r="T461" i="1"/>
  <c r="S461" i="1"/>
  <c r="Q461" i="1"/>
  <c r="P461" i="1"/>
  <c r="O461" i="1"/>
  <c r="N461" i="1"/>
  <c r="U460" i="1"/>
  <c r="T460" i="1"/>
  <c r="S460" i="1"/>
  <c r="Q460" i="1"/>
  <c r="P460" i="1"/>
  <c r="O460" i="1"/>
  <c r="N460" i="1"/>
  <c r="U459" i="1"/>
  <c r="T459" i="1"/>
  <c r="S459" i="1"/>
  <c r="Q459" i="1"/>
  <c r="P459" i="1"/>
  <c r="O459" i="1"/>
  <c r="N459" i="1"/>
  <c r="U458" i="1"/>
  <c r="T458" i="1"/>
  <c r="S458" i="1"/>
  <c r="Q458" i="1"/>
  <c r="P458" i="1"/>
  <c r="O458" i="1"/>
  <c r="N458" i="1"/>
  <c r="U457" i="1"/>
  <c r="T457" i="1"/>
  <c r="S457" i="1"/>
  <c r="Q457" i="1"/>
  <c r="P457" i="1"/>
  <c r="O457" i="1"/>
  <c r="N457" i="1"/>
  <c r="U456" i="1"/>
  <c r="T456" i="1"/>
  <c r="S456" i="1"/>
  <c r="Q456" i="1"/>
  <c r="P456" i="1"/>
  <c r="O456" i="1"/>
  <c r="N456" i="1"/>
  <c r="U455" i="1"/>
  <c r="T455" i="1"/>
  <c r="S455" i="1"/>
  <c r="Q455" i="1"/>
  <c r="P455" i="1"/>
  <c r="O455" i="1"/>
  <c r="N455" i="1"/>
  <c r="U454" i="1"/>
  <c r="T454" i="1"/>
  <c r="S454" i="1"/>
  <c r="Q454" i="1"/>
  <c r="P454" i="1"/>
  <c r="O454" i="1"/>
  <c r="N454" i="1"/>
  <c r="U453" i="1"/>
  <c r="T453" i="1"/>
  <c r="S453" i="1"/>
  <c r="Q453" i="1"/>
  <c r="P453" i="1"/>
  <c r="O453" i="1"/>
  <c r="N453" i="1"/>
  <c r="U452" i="1"/>
  <c r="T452" i="1"/>
  <c r="S452" i="1"/>
  <c r="Q452" i="1"/>
  <c r="P452" i="1"/>
  <c r="O452" i="1"/>
  <c r="N452" i="1"/>
  <c r="U451" i="1"/>
  <c r="T451" i="1"/>
  <c r="S451" i="1"/>
  <c r="Q451" i="1"/>
  <c r="P451" i="1"/>
  <c r="O451" i="1"/>
  <c r="N451" i="1"/>
  <c r="U450" i="1"/>
  <c r="T450" i="1"/>
  <c r="S450" i="1"/>
  <c r="Q450" i="1"/>
  <c r="P450" i="1"/>
  <c r="O450" i="1"/>
  <c r="N450" i="1"/>
  <c r="U449" i="1"/>
  <c r="T449" i="1"/>
  <c r="S449" i="1"/>
  <c r="Q449" i="1"/>
  <c r="P449" i="1"/>
  <c r="O449" i="1"/>
  <c r="N449" i="1"/>
  <c r="U448" i="1"/>
  <c r="T448" i="1"/>
  <c r="S448" i="1"/>
  <c r="Q448" i="1"/>
  <c r="P448" i="1"/>
  <c r="O448" i="1"/>
  <c r="N448" i="1"/>
  <c r="U447" i="1"/>
  <c r="T447" i="1"/>
  <c r="S447" i="1"/>
  <c r="Q447" i="1"/>
  <c r="P447" i="1"/>
  <c r="O447" i="1"/>
  <c r="N447" i="1"/>
  <c r="U446" i="1"/>
  <c r="T446" i="1"/>
  <c r="S446" i="1"/>
  <c r="Q446" i="1"/>
  <c r="P446" i="1"/>
  <c r="O446" i="1"/>
  <c r="N446" i="1"/>
  <c r="U445" i="1"/>
  <c r="T445" i="1"/>
  <c r="S445" i="1"/>
  <c r="Q445" i="1"/>
  <c r="P445" i="1"/>
  <c r="O445" i="1"/>
  <c r="N445" i="1"/>
  <c r="U444" i="1"/>
  <c r="T444" i="1"/>
  <c r="S444" i="1"/>
  <c r="Q444" i="1"/>
  <c r="P444" i="1"/>
  <c r="O444" i="1"/>
  <c r="N444" i="1"/>
  <c r="U443" i="1"/>
  <c r="T443" i="1"/>
  <c r="S443" i="1"/>
  <c r="Q443" i="1"/>
  <c r="P443" i="1"/>
  <c r="O443" i="1"/>
  <c r="N443" i="1"/>
  <c r="U442" i="1"/>
  <c r="T442" i="1"/>
  <c r="S442" i="1"/>
  <c r="Q442" i="1"/>
  <c r="P442" i="1"/>
  <c r="O442" i="1"/>
  <c r="N442" i="1"/>
  <c r="U441" i="1"/>
  <c r="T441" i="1"/>
  <c r="S441" i="1"/>
  <c r="Q441" i="1"/>
  <c r="P441" i="1"/>
  <c r="O441" i="1"/>
  <c r="N441" i="1"/>
  <c r="U440" i="1"/>
  <c r="T440" i="1"/>
  <c r="S440" i="1"/>
  <c r="Q440" i="1"/>
  <c r="P440" i="1"/>
  <c r="O440" i="1"/>
  <c r="N440" i="1"/>
  <c r="U439" i="1"/>
  <c r="T439" i="1"/>
  <c r="S439" i="1"/>
  <c r="Q439" i="1"/>
  <c r="P439" i="1"/>
  <c r="O439" i="1"/>
  <c r="N439" i="1"/>
  <c r="U438" i="1"/>
  <c r="T438" i="1"/>
  <c r="S438" i="1"/>
  <c r="Q438" i="1"/>
  <c r="P438" i="1"/>
  <c r="O438" i="1"/>
  <c r="N438" i="1"/>
  <c r="U437" i="1"/>
  <c r="T437" i="1"/>
  <c r="S437" i="1"/>
  <c r="Q437" i="1"/>
  <c r="P437" i="1"/>
  <c r="O437" i="1"/>
  <c r="N437" i="1"/>
  <c r="U436" i="1"/>
  <c r="T436" i="1"/>
  <c r="S436" i="1"/>
  <c r="Q436" i="1"/>
  <c r="P436" i="1"/>
  <c r="O436" i="1"/>
  <c r="N436" i="1"/>
  <c r="U435" i="1"/>
  <c r="T435" i="1"/>
  <c r="S435" i="1"/>
  <c r="Q435" i="1"/>
  <c r="P435" i="1"/>
  <c r="O435" i="1"/>
  <c r="N435" i="1"/>
  <c r="U434" i="1"/>
  <c r="T434" i="1"/>
  <c r="S434" i="1"/>
  <c r="Q434" i="1"/>
  <c r="P434" i="1"/>
  <c r="O434" i="1"/>
  <c r="N434" i="1"/>
  <c r="U433" i="1"/>
  <c r="T433" i="1"/>
  <c r="S433" i="1"/>
  <c r="Q433" i="1"/>
  <c r="P433" i="1"/>
  <c r="O433" i="1"/>
  <c r="N433" i="1"/>
  <c r="U432" i="1"/>
  <c r="T432" i="1"/>
  <c r="S432" i="1"/>
  <c r="Q432" i="1"/>
  <c r="P432" i="1"/>
  <c r="O432" i="1"/>
  <c r="N432" i="1"/>
  <c r="U431" i="1"/>
  <c r="T431" i="1"/>
  <c r="S431" i="1"/>
  <c r="Q431" i="1"/>
  <c r="P431" i="1"/>
  <c r="O431" i="1"/>
  <c r="N431" i="1"/>
  <c r="U430" i="1"/>
  <c r="T430" i="1"/>
  <c r="S430" i="1"/>
  <c r="Q430" i="1"/>
  <c r="P430" i="1"/>
  <c r="O430" i="1"/>
  <c r="N430" i="1"/>
  <c r="U429" i="1"/>
  <c r="T429" i="1"/>
  <c r="S429" i="1"/>
  <c r="Q429" i="1"/>
  <c r="P429" i="1"/>
  <c r="O429" i="1"/>
  <c r="N429" i="1"/>
  <c r="U428" i="1"/>
  <c r="T428" i="1"/>
  <c r="S428" i="1"/>
  <c r="Q428" i="1"/>
  <c r="P428" i="1"/>
  <c r="O428" i="1"/>
  <c r="N428" i="1"/>
  <c r="U427" i="1"/>
  <c r="T427" i="1"/>
  <c r="S427" i="1"/>
  <c r="Q427" i="1"/>
  <c r="P427" i="1"/>
  <c r="O427" i="1"/>
  <c r="N427" i="1"/>
  <c r="U426" i="1"/>
  <c r="T426" i="1"/>
  <c r="S426" i="1"/>
  <c r="Q426" i="1"/>
  <c r="P426" i="1"/>
  <c r="O426" i="1"/>
  <c r="N426" i="1"/>
  <c r="U425" i="1"/>
  <c r="T425" i="1"/>
  <c r="S425" i="1"/>
  <c r="Q425" i="1"/>
  <c r="P425" i="1"/>
  <c r="O425" i="1"/>
  <c r="N425" i="1"/>
  <c r="U424" i="1"/>
  <c r="T424" i="1"/>
  <c r="S424" i="1"/>
  <c r="Q424" i="1"/>
  <c r="P424" i="1"/>
  <c r="O424" i="1"/>
  <c r="N424" i="1"/>
  <c r="U423" i="1"/>
  <c r="T423" i="1"/>
  <c r="S423" i="1"/>
  <c r="Q423" i="1"/>
  <c r="P423" i="1"/>
  <c r="O423" i="1"/>
  <c r="N423" i="1"/>
  <c r="U422" i="1"/>
  <c r="T422" i="1"/>
  <c r="S422" i="1"/>
  <c r="Q422" i="1"/>
  <c r="P422" i="1"/>
  <c r="O422" i="1"/>
  <c r="N422" i="1"/>
  <c r="U421" i="1"/>
  <c r="T421" i="1"/>
  <c r="S421" i="1"/>
  <c r="Q421" i="1"/>
  <c r="P421" i="1"/>
  <c r="O421" i="1"/>
  <c r="N421" i="1"/>
  <c r="U420" i="1"/>
  <c r="T420" i="1"/>
  <c r="S420" i="1"/>
  <c r="Q420" i="1"/>
  <c r="P420" i="1"/>
  <c r="O420" i="1"/>
  <c r="N420" i="1"/>
  <c r="U419" i="1"/>
  <c r="T419" i="1"/>
  <c r="S419" i="1"/>
  <c r="Q419" i="1"/>
  <c r="P419" i="1"/>
  <c r="O419" i="1"/>
  <c r="N419" i="1"/>
  <c r="U418" i="1"/>
  <c r="T418" i="1"/>
  <c r="S418" i="1"/>
  <c r="Q418" i="1"/>
  <c r="P418" i="1"/>
  <c r="O418" i="1"/>
  <c r="N418" i="1"/>
  <c r="U417" i="1"/>
  <c r="T417" i="1"/>
  <c r="S417" i="1"/>
  <c r="Q417" i="1"/>
  <c r="P417" i="1"/>
  <c r="O417" i="1"/>
  <c r="N417" i="1"/>
  <c r="U416" i="1"/>
  <c r="T416" i="1"/>
  <c r="S416" i="1"/>
  <c r="Q416" i="1"/>
  <c r="P416" i="1"/>
  <c r="O416" i="1"/>
  <c r="N416" i="1"/>
  <c r="U415" i="1"/>
  <c r="T415" i="1"/>
  <c r="S415" i="1"/>
  <c r="Q415" i="1"/>
  <c r="P415" i="1"/>
  <c r="O415" i="1"/>
  <c r="N415" i="1"/>
  <c r="U414" i="1"/>
  <c r="T414" i="1"/>
  <c r="S414" i="1"/>
  <c r="Q414" i="1"/>
  <c r="P414" i="1"/>
  <c r="O414" i="1"/>
  <c r="N414" i="1"/>
  <c r="U413" i="1"/>
  <c r="T413" i="1"/>
  <c r="S413" i="1"/>
  <c r="Q413" i="1"/>
  <c r="P413" i="1"/>
  <c r="O413" i="1"/>
  <c r="N413" i="1"/>
  <c r="U412" i="1"/>
  <c r="T412" i="1"/>
  <c r="S412" i="1"/>
  <c r="Q412" i="1"/>
  <c r="P412" i="1"/>
  <c r="O412" i="1"/>
  <c r="N412" i="1"/>
  <c r="U411" i="1"/>
  <c r="T411" i="1"/>
  <c r="S411" i="1"/>
  <c r="Q411" i="1"/>
  <c r="P411" i="1"/>
  <c r="O411" i="1"/>
  <c r="N411" i="1"/>
  <c r="U410" i="1"/>
  <c r="T410" i="1"/>
  <c r="S410" i="1"/>
  <c r="Q410" i="1"/>
  <c r="P410" i="1"/>
  <c r="O410" i="1"/>
  <c r="N410" i="1"/>
  <c r="U409" i="1"/>
  <c r="T409" i="1"/>
  <c r="S409" i="1"/>
  <c r="Q409" i="1"/>
  <c r="P409" i="1"/>
  <c r="O409" i="1"/>
  <c r="N409" i="1"/>
  <c r="U408" i="1"/>
  <c r="T408" i="1"/>
  <c r="S408" i="1"/>
  <c r="Q408" i="1"/>
  <c r="P408" i="1"/>
  <c r="O408" i="1"/>
  <c r="N408" i="1"/>
  <c r="U407" i="1"/>
  <c r="T407" i="1"/>
  <c r="S407" i="1"/>
  <c r="Q407" i="1"/>
  <c r="P407" i="1"/>
  <c r="O407" i="1"/>
  <c r="N407" i="1"/>
  <c r="U406" i="1"/>
  <c r="T406" i="1"/>
  <c r="S406" i="1"/>
  <c r="Q406" i="1"/>
  <c r="P406" i="1"/>
  <c r="O406" i="1"/>
  <c r="N406" i="1"/>
  <c r="U405" i="1"/>
  <c r="T405" i="1"/>
  <c r="S405" i="1"/>
  <c r="Q405" i="1"/>
  <c r="P405" i="1"/>
  <c r="O405" i="1"/>
  <c r="N405" i="1"/>
  <c r="U404" i="1"/>
  <c r="T404" i="1"/>
  <c r="S404" i="1"/>
  <c r="Q404" i="1"/>
  <c r="P404" i="1"/>
  <c r="O404" i="1"/>
  <c r="N404" i="1"/>
  <c r="U403" i="1"/>
  <c r="T403" i="1"/>
  <c r="S403" i="1"/>
  <c r="Q403" i="1"/>
  <c r="P403" i="1"/>
  <c r="O403" i="1"/>
  <c r="N403" i="1"/>
  <c r="U402" i="1"/>
  <c r="T402" i="1"/>
  <c r="S402" i="1"/>
  <c r="Q402" i="1"/>
  <c r="P402" i="1"/>
  <c r="O402" i="1"/>
  <c r="N402" i="1"/>
  <c r="U401" i="1"/>
  <c r="T401" i="1"/>
  <c r="S401" i="1"/>
  <c r="Q401" i="1"/>
  <c r="P401" i="1"/>
  <c r="O401" i="1"/>
  <c r="N401" i="1"/>
  <c r="U400" i="1"/>
  <c r="T400" i="1"/>
  <c r="S400" i="1"/>
  <c r="Q400" i="1"/>
  <c r="P400" i="1"/>
  <c r="O400" i="1"/>
  <c r="N400" i="1"/>
  <c r="U399" i="1"/>
  <c r="T399" i="1"/>
  <c r="S399" i="1"/>
  <c r="Q399" i="1"/>
  <c r="P399" i="1"/>
  <c r="O399" i="1"/>
  <c r="N399" i="1"/>
  <c r="U398" i="1"/>
  <c r="T398" i="1"/>
  <c r="S398" i="1"/>
  <c r="Q398" i="1"/>
  <c r="P398" i="1"/>
  <c r="O398" i="1"/>
  <c r="N398" i="1"/>
  <c r="U397" i="1"/>
  <c r="T397" i="1"/>
  <c r="S397" i="1"/>
  <c r="Q397" i="1"/>
  <c r="P397" i="1"/>
  <c r="O397" i="1"/>
  <c r="N397" i="1"/>
  <c r="U396" i="1"/>
  <c r="T396" i="1"/>
  <c r="S396" i="1"/>
  <c r="Q396" i="1"/>
  <c r="P396" i="1"/>
  <c r="O396" i="1"/>
  <c r="N396" i="1"/>
  <c r="U395" i="1"/>
  <c r="T395" i="1"/>
  <c r="S395" i="1"/>
  <c r="Q395" i="1"/>
  <c r="P395" i="1"/>
  <c r="O395" i="1"/>
  <c r="N395" i="1"/>
  <c r="U394" i="1"/>
  <c r="T394" i="1"/>
  <c r="S394" i="1"/>
  <c r="Q394" i="1"/>
  <c r="P394" i="1"/>
  <c r="O394" i="1"/>
  <c r="N394" i="1"/>
  <c r="U393" i="1"/>
  <c r="T393" i="1"/>
  <c r="S393" i="1"/>
  <c r="Q393" i="1"/>
  <c r="P393" i="1"/>
  <c r="O393" i="1"/>
  <c r="N393" i="1"/>
  <c r="U392" i="1"/>
  <c r="T392" i="1"/>
  <c r="S392" i="1"/>
  <c r="Q392" i="1"/>
  <c r="P392" i="1"/>
  <c r="O392" i="1"/>
  <c r="N392" i="1"/>
  <c r="U391" i="1"/>
  <c r="T391" i="1"/>
  <c r="S391" i="1"/>
  <c r="Q391" i="1"/>
  <c r="P391" i="1"/>
  <c r="O391" i="1"/>
  <c r="N391" i="1"/>
  <c r="U390" i="1"/>
  <c r="T390" i="1"/>
  <c r="S390" i="1"/>
  <c r="Q390" i="1"/>
  <c r="P390" i="1"/>
  <c r="O390" i="1"/>
  <c r="N390" i="1"/>
  <c r="U389" i="1"/>
  <c r="T389" i="1"/>
  <c r="S389" i="1"/>
  <c r="Q389" i="1"/>
  <c r="P389" i="1"/>
  <c r="O389" i="1"/>
  <c r="N389" i="1"/>
  <c r="U388" i="1"/>
  <c r="T388" i="1"/>
  <c r="S388" i="1"/>
  <c r="Q388" i="1"/>
  <c r="P388" i="1"/>
  <c r="O388" i="1"/>
  <c r="N388" i="1"/>
  <c r="U387" i="1"/>
  <c r="T387" i="1"/>
  <c r="S387" i="1"/>
  <c r="Q387" i="1"/>
  <c r="P387" i="1"/>
  <c r="O387" i="1"/>
  <c r="N387" i="1"/>
  <c r="U386" i="1"/>
  <c r="T386" i="1"/>
  <c r="S386" i="1"/>
  <c r="Q386" i="1"/>
  <c r="P386" i="1"/>
  <c r="O386" i="1"/>
  <c r="N386" i="1"/>
  <c r="U385" i="1"/>
  <c r="T385" i="1"/>
  <c r="S385" i="1"/>
  <c r="Q385" i="1"/>
  <c r="P385" i="1"/>
  <c r="O385" i="1"/>
  <c r="N385" i="1"/>
  <c r="U384" i="1"/>
  <c r="T384" i="1"/>
  <c r="S384" i="1"/>
  <c r="Q384" i="1"/>
  <c r="P384" i="1"/>
  <c r="O384" i="1"/>
  <c r="N384" i="1"/>
  <c r="U383" i="1"/>
  <c r="T383" i="1"/>
  <c r="S383" i="1"/>
  <c r="Q383" i="1"/>
  <c r="P383" i="1"/>
  <c r="O383" i="1"/>
  <c r="N383" i="1"/>
  <c r="U382" i="1"/>
  <c r="T382" i="1"/>
  <c r="S382" i="1"/>
  <c r="Q382" i="1"/>
  <c r="P382" i="1"/>
  <c r="O382" i="1"/>
  <c r="N382" i="1"/>
  <c r="U381" i="1"/>
  <c r="T381" i="1"/>
  <c r="S381" i="1"/>
  <c r="Q381" i="1"/>
  <c r="P381" i="1"/>
  <c r="O381" i="1"/>
  <c r="N381" i="1"/>
  <c r="U380" i="1"/>
  <c r="T380" i="1"/>
  <c r="S380" i="1"/>
  <c r="Q380" i="1"/>
  <c r="P380" i="1"/>
  <c r="O380" i="1"/>
  <c r="N380" i="1"/>
  <c r="U379" i="1"/>
  <c r="T379" i="1"/>
  <c r="S379" i="1"/>
  <c r="Q379" i="1"/>
  <c r="P379" i="1"/>
  <c r="O379" i="1"/>
  <c r="N379" i="1"/>
  <c r="U378" i="1"/>
  <c r="T378" i="1"/>
  <c r="S378" i="1"/>
  <c r="Q378" i="1"/>
  <c r="P378" i="1"/>
  <c r="O378" i="1"/>
  <c r="N378" i="1"/>
  <c r="U377" i="1"/>
  <c r="T377" i="1"/>
  <c r="S377" i="1"/>
  <c r="Q377" i="1"/>
  <c r="P377" i="1"/>
  <c r="O377" i="1"/>
  <c r="N377" i="1"/>
  <c r="U376" i="1"/>
  <c r="T376" i="1"/>
  <c r="S376" i="1"/>
  <c r="Q376" i="1"/>
  <c r="P376" i="1"/>
  <c r="O376" i="1"/>
  <c r="N376" i="1"/>
  <c r="U375" i="1"/>
  <c r="T375" i="1"/>
  <c r="S375" i="1"/>
  <c r="Q375" i="1"/>
  <c r="P375" i="1"/>
  <c r="O375" i="1"/>
  <c r="N375" i="1"/>
  <c r="U374" i="1"/>
  <c r="T374" i="1"/>
  <c r="S374" i="1"/>
  <c r="Q374" i="1"/>
  <c r="P374" i="1"/>
  <c r="O374" i="1"/>
  <c r="N374" i="1"/>
  <c r="U373" i="1"/>
  <c r="T373" i="1"/>
  <c r="S373" i="1"/>
  <c r="Q373" i="1"/>
  <c r="P373" i="1"/>
  <c r="O373" i="1"/>
  <c r="N373" i="1"/>
  <c r="U372" i="1"/>
  <c r="T372" i="1"/>
  <c r="S372" i="1"/>
  <c r="Q372" i="1"/>
  <c r="P372" i="1"/>
  <c r="O372" i="1"/>
  <c r="N372" i="1"/>
  <c r="U371" i="1"/>
  <c r="T371" i="1"/>
  <c r="S371" i="1"/>
  <c r="Q371" i="1"/>
  <c r="P371" i="1"/>
  <c r="O371" i="1"/>
  <c r="N371" i="1"/>
  <c r="U370" i="1"/>
  <c r="T370" i="1"/>
  <c r="S370" i="1"/>
  <c r="Q370" i="1"/>
  <c r="P370" i="1"/>
  <c r="O370" i="1"/>
  <c r="N370" i="1"/>
  <c r="U369" i="1"/>
  <c r="T369" i="1"/>
  <c r="S369" i="1"/>
  <c r="Q369" i="1"/>
  <c r="P369" i="1"/>
  <c r="O369" i="1"/>
  <c r="N369" i="1"/>
  <c r="U368" i="1"/>
  <c r="T368" i="1"/>
  <c r="S368" i="1"/>
  <c r="Q368" i="1"/>
  <c r="P368" i="1"/>
  <c r="O368" i="1"/>
  <c r="N368" i="1"/>
  <c r="U367" i="1"/>
  <c r="T367" i="1"/>
  <c r="S367" i="1"/>
  <c r="Q367" i="1"/>
  <c r="P367" i="1"/>
  <c r="O367" i="1"/>
  <c r="N367" i="1"/>
  <c r="U366" i="1"/>
  <c r="T366" i="1"/>
  <c r="S366" i="1"/>
  <c r="Q366" i="1"/>
  <c r="P366" i="1"/>
  <c r="O366" i="1"/>
  <c r="N366" i="1"/>
  <c r="U365" i="1"/>
  <c r="T365" i="1"/>
  <c r="S365" i="1"/>
  <c r="Q365" i="1"/>
  <c r="P365" i="1"/>
  <c r="O365" i="1"/>
  <c r="N365" i="1"/>
  <c r="U364" i="1"/>
  <c r="T364" i="1"/>
  <c r="S364" i="1"/>
  <c r="Q364" i="1"/>
  <c r="P364" i="1"/>
  <c r="O364" i="1"/>
  <c r="N364" i="1"/>
  <c r="U363" i="1"/>
  <c r="T363" i="1"/>
  <c r="S363" i="1"/>
  <c r="Q363" i="1"/>
  <c r="P363" i="1"/>
  <c r="O363" i="1"/>
  <c r="N363" i="1"/>
  <c r="U362" i="1"/>
  <c r="T362" i="1"/>
  <c r="S362" i="1"/>
  <c r="Q362" i="1"/>
  <c r="P362" i="1"/>
  <c r="O362" i="1"/>
  <c r="N362" i="1"/>
  <c r="U361" i="1"/>
  <c r="T361" i="1"/>
  <c r="S361" i="1"/>
  <c r="Q361" i="1"/>
  <c r="P361" i="1"/>
  <c r="O361" i="1"/>
  <c r="N361" i="1"/>
  <c r="U360" i="1"/>
  <c r="T360" i="1"/>
  <c r="S360" i="1"/>
  <c r="Q360" i="1"/>
  <c r="P360" i="1"/>
  <c r="O360" i="1"/>
  <c r="N360" i="1"/>
  <c r="U359" i="1"/>
  <c r="T359" i="1"/>
  <c r="S359" i="1"/>
  <c r="Q359" i="1"/>
  <c r="P359" i="1"/>
  <c r="O359" i="1"/>
  <c r="N359" i="1"/>
  <c r="U358" i="1"/>
  <c r="T358" i="1"/>
  <c r="S358" i="1"/>
  <c r="Q358" i="1"/>
  <c r="P358" i="1"/>
  <c r="O358" i="1"/>
  <c r="N358" i="1"/>
  <c r="U357" i="1"/>
  <c r="T357" i="1"/>
  <c r="S357" i="1"/>
  <c r="Q357" i="1"/>
  <c r="P357" i="1"/>
  <c r="O357" i="1"/>
  <c r="N357" i="1"/>
  <c r="U356" i="1"/>
  <c r="T356" i="1"/>
  <c r="S356" i="1"/>
  <c r="Q356" i="1"/>
  <c r="P356" i="1"/>
  <c r="O356" i="1"/>
  <c r="N356" i="1"/>
  <c r="U355" i="1"/>
  <c r="T355" i="1"/>
  <c r="S355" i="1"/>
  <c r="Q355" i="1"/>
  <c r="P355" i="1"/>
  <c r="O355" i="1"/>
  <c r="N355" i="1"/>
  <c r="U354" i="1"/>
  <c r="T354" i="1"/>
  <c r="S354" i="1"/>
  <c r="Q354" i="1"/>
  <c r="P354" i="1"/>
  <c r="O354" i="1"/>
  <c r="N354" i="1"/>
  <c r="U353" i="1"/>
  <c r="T353" i="1"/>
  <c r="S353" i="1"/>
  <c r="Q353" i="1"/>
  <c r="P353" i="1"/>
  <c r="O353" i="1"/>
  <c r="N353" i="1"/>
  <c r="U352" i="1"/>
  <c r="T352" i="1"/>
  <c r="S352" i="1"/>
  <c r="Q352" i="1"/>
  <c r="P352" i="1"/>
  <c r="O352" i="1"/>
  <c r="N352" i="1"/>
  <c r="U351" i="1"/>
  <c r="T351" i="1"/>
  <c r="S351" i="1"/>
  <c r="Q351" i="1"/>
  <c r="P351" i="1"/>
  <c r="O351" i="1"/>
  <c r="N351" i="1"/>
  <c r="U350" i="1"/>
  <c r="T350" i="1"/>
  <c r="S350" i="1"/>
  <c r="Q350" i="1"/>
  <c r="P350" i="1"/>
  <c r="O350" i="1"/>
  <c r="N350" i="1"/>
  <c r="U349" i="1"/>
  <c r="T349" i="1"/>
  <c r="S349" i="1"/>
  <c r="Q349" i="1"/>
  <c r="P349" i="1"/>
  <c r="O349" i="1"/>
  <c r="N349" i="1"/>
  <c r="U348" i="1"/>
  <c r="T348" i="1"/>
  <c r="S348" i="1"/>
  <c r="Q348" i="1"/>
  <c r="P348" i="1"/>
  <c r="O348" i="1"/>
  <c r="N348" i="1"/>
  <c r="U347" i="1"/>
  <c r="T347" i="1"/>
  <c r="S347" i="1"/>
  <c r="Q347" i="1"/>
  <c r="P347" i="1"/>
  <c r="O347" i="1"/>
  <c r="N347" i="1"/>
  <c r="U346" i="1"/>
  <c r="T346" i="1"/>
  <c r="S346" i="1"/>
  <c r="Q346" i="1"/>
  <c r="P346" i="1"/>
  <c r="O346" i="1"/>
  <c r="N346" i="1"/>
  <c r="U345" i="1"/>
  <c r="T345" i="1"/>
  <c r="S345" i="1"/>
  <c r="Q345" i="1"/>
  <c r="P345" i="1"/>
  <c r="O345" i="1"/>
  <c r="N345" i="1"/>
  <c r="U344" i="1"/>
  <c r="T344" i="1"/>
  <c r="S344" i="1"/>
  <c r="Q344" i="1"/>
  <c r="P344" i="1"/>
  <c r="O344" i="1"/>
  <c r="N344" i="1"/>
  <c r="U343" i="1"/>
  <c r="T343" i="1"/>
  <c r="S343" i="1"/>
  <c r="Q343" i="1"/>
  <c r="P343" i="1"/>
  <c r="O343" i="1"/>
  <c r="N343" i="1"/>
  <c r="U342" i="1"/>
  <c r="T342" i="1"/>
  <c r="S342" i="1"/>
  <c r="Q342" i="1"/>
  <c r="P342" i="1"/>
  <c r="O342" i="1"/>
  <c r="N342" i="1"/>
  <c r="U341" i="1"/>
  <c r="T341" i="1"/>
  <c r="S341" i="1"/>
  <c r="Q341" i="1"/>
  <c r="P341" i="1"/>
  <c r="O341" i="1"/>
  <c r="N341" i="1"/>
  <c r="U340" i="1"/>
  <c r="T340" i="1"/>
  <c r="S340" i="1"/>
  <c r="Q340" i="1"/>
  <c r="P340" i="1"/>
  <c r="O340" i="1"/>
  <c r="N340" i="1"/>
  <c r="U339" i="1"/>
  <c r="T339" i="1"/>
  <c r="S339" i="1"/>
  <c r="Q339" i="1"/>
  <c r="P339" i="1"/>
  <c r="O339" i="1"/>
  <c r="N339" i="1"/>
  <c r="U338" i="1"/>
  <c r="T338" i="1"/>
  <c r="S338" i="1"/>
  <c r="Q338" i="1"/>
  <c r="P338" i="1"/>
  <c r="O338" i="1"/>
  <c r="N338" i="1"/>
  <c r="U337" i="1"/>
  <c r="T337" i="1"/>
  <c r="S337" i="1"/>
  <c r="Q337" i="1"/>
  <c r="P337" i="1"/>
  <c r="O337" i="1"/>
  <c r="N337" i="1"/>
  <c r="U336" i="1"/>
  <c r="T336" i="1"/>
  <c r="S336" i="1"/>
  <c r="Q336" i="1"/>
  <c r="P336" i="1"/>
  <c r="O336" i="1"/>
  <c r="N336" i="1"/>
  <c r="U335" i="1"/>
  <c r="T335" i="1"/>
  <c r="S335" i="1"/>
  <c r="Q335" i="1"/>
  <c r="P335" i="1"/>
  <c r="O335" i="1"/>
  <c r="N335" i="1"/>
  <c r="U334" i="1"/>
  <c r="T334" i="1"/>
  <c r="S334" i="1"/>
  <c r="Q334" i="1"/>
  <c r="P334" i="1"/>
  <c r="O334" i="1"/>
  <c r="N334" i="1"/>
  <c r="U333" i="1"/>
  <c r="T333" i="1"/>
  <c r="S333" i="1"/>
  <c r="Q333" i="1"/>
  <c r="P333" i="1"/>
  <c r="O333" i="1"/>
  <c r="N333" i="1"/>
  <c r="U332" i="1"/>
  <c r="T332" i="1"/>
  <c r="S332" i="1"/>
  <c r="Q332" i="1"/>
  <c r="P332" i="1"/>
  <c r="O332" i="1"/>
  <c r="N332" i="1"/>
  <c r="U331" i="1"/>
  <c r="T331" i="1"/>
  <c r="S331" i="1"/>
  <c r="Q331" i="1"/>
  <c r="P331" i="1"/>
  <c r="O331" i="1"/>
  <c r="N331" i="1"/>
  <c r="U330" i="1"/>
  <c r="T330" i="1"/>
  <c r="S330" i="1"/>
  <c r="Q330" i="1"/>
  <c r="P330" i="1"/>
  <c r="O330" i="1"/>
  <c r="N330" i="1"/>
  <c r="U329" i="1"/>
  <c r="T329" i="1"/>
  <c r="S329" i="1"/>
  <c r="Q329" i="1"/>
  <c r="P329" i="1"/>
  <c r="O329" i="1"/>
  <c r="N329" i="1"/>
  <c r="U328" i="1"/>
  <c r="T328" i="1"/>
  <c r="S328" i="1"/>
  <c r="Q328" i="1"/>
  <c r="P328" i="1"/>
  <c r="O328" i="1"/>
  <c r="N328" i="1"/>
  <c r="U327" i="1"/>
  <c r="T327" i="1"/>
  <c r="S327" i="1"/>
  <c r="Q327" i="1"/>
  <c r="P327" i="1"/>
  <c r="O327" i="1"/>
  <c r="N327" i="1"/>
  <c r="U326" i="1"/>
  <c r="T326" i="1"/>
  <c r="S326" i="1"/>
  <c r="Q326" i="1"/>
  <c r="P326" i="1"/>
  <c r="O326" i="1"/>
  <c r="N326" i="1"/>
  <c r="U325" i="1"/>
  <c r="T325" i="1"/>
  <c r="S325" i="1"/>
  <c r="Q325" i="1"/>
  <c r="P325" i="1"/>
  <c r="O325" i="1"/>
  <c r="N325" i="1"/>
  <c r="U324" i="1"/>
  <c r="T324" i="1"/>
  <c r="S324" i="1"/>
  <c r="Q324" i="1"/>
  <c r="P324" i="1"/>
  <c r="O324" i="1"/>
  <c r="N324" i="1"/>
  <c r="U323" i="1"/>
  <c r="T323" i="1"/>
  <c r="S323" i="1"/>
  <c r="Q323" i="1"/>
  <c r="P323" i="1"/>
  <c r="O323" i="1"/>
  <c r="N323" i="1"/>
  <c r="U322" i="1"/>
  <c r="T322" i="1"/>
  <c r="S322" i="1"/>
  <c r="Q322" i="1"/>
  <c r="P322" i="1"/>
  <c r="O322" i="1"/>
  <c r="N322" i="1"/>
  <c r="U321" i="1"/>
  <c r="T321" i="1"/>
  <c r="S321" i="1"/>
  <c r="Q321" i="1"/>
  <c r="P321" i="1"/>
  <c r="O321" i="1"/>
  <c r="N321" i="1"/>
  <c r="U320" i="1"/>
  <c r="T320" i="1"/>
  <c r="S320" i="1"/>
  <c r="Q320" i="1"/>
  <c r="P320" i="1"/>
  <c r="O320" i="1"/>
  <c r="N320" i="1"/>
  <c r="U319" i="1"/>
  <c r="T319" i="1"/>
  <c r="S319" i="1"/>
  <c r="Q319" i="1"/>
  <c r="P319" i="1"/>
  <c r="O319" i="1"/>
  <c r="N319" i="1"/>
  <c r="U318" i="1"/>
  <c r="T318" i="1"/>
  <c r="S318" i="1"/>
  <c r="Q318" i="1"/>
  <c r="P318" i="1"/>
  <c r="O318" i="1"/>
  <c r="N318" i="1"/>
  <c r="U317" i="1"/>
  <c r="T317" i="1"/>
  <c r="S317" i="1"/>
  <c r="Q317" i="1"/>
  <c r="P317" i="1"/>
  <c r="O317" i="1"/>
  <c r="N317" i="1"/>
  <c r="U316" i="1"/>
  <c r="T316" i="1"/>
  <c r="S316" i="1"/>
  <c r="Q316" i="1"/>
  <c r="P316" i="1"/>
  <c r="O316" i="1"/>
  <c r="N316" i="1"/>
  <c r="U315" i="1"/>
  <c r="T315" i="1"/>
  <c r="S315" i="1"/>
  <c r="Q315" i="1"/>
  <c r="P315" i="1"/>
  <c r="O315" i="1"/>
  <c r="N315" i="1"/>
  <c r="U314" i="1"/>
  <c r="T314" i="1"/>
  <c r="S314" i="1"/>
  <c r="Q314" i="1"/>
  <c r="P314" i="1"/>
  <c r="O314" i="1"/>
  <c r="N314" i="1"/>
  <c r="U313" i="1"/>
  <c r="T313" i="1"/>
  <c r="S313" i="1"/>
  <c r="Q313" i="1"/>
  <c r="P313" i="1"/>
  <c r="O313" i="1"/>
  <c r="N313" i="1"/>
  <c r="U312" i="1"/>
  <c r="T312" i="1"/>
  <c r="S312" i="1"/>
  <c r="Q312" i="1"/>
  <c r="P312" i="1"/>
  <c r="O312" i="1"/>
  <c r="N312" i="1"/>
  <c r="U311" i="1"/>
  <c r="T311" i="1"/>
  <c r="S311" i="1"/>
  <c r="Q311" i="1"/>
  <c r="P311" i="1"/>
  <c r="O311" i="1"/>
  <c r="N311" i="1"/>
  <c r="U310" i="1"/>
  <c r="T310" i="1"/>
  <c r="S310" i="1"/>
  <c r="Q310" i="1"/>
  <c r="P310" i="1"/>
  <c r="O310" i="1"/>
  <c r="N310" i="1"/>
  <c r="U309" i="1"/>
  <c r="T309" i="1"/>
  <c r="S309" i="1"/>
  <c r="Q309" i="1"/>
  <c r="P309" i="1"/>
  <c r="O309" i="1"/>
  <c r="N309" i="1"/>
  <c r="U308" i="1"/>
  <c r="T308" i="1"/>
  <c r="S308" i="1"/>
  <c r="Q308" i="1"/>
  <c r="P308" i="1"/>
  <c r="O308" i="1"/>
  <c r="N308" i="1"/>
  <c r="U307" i="1"/>
  <c r="T307" i="1"/>
  <c r="S307" i="1"/>
  <c r="Q307" i="1"/>
  <c r="P307" i="1"/>
  <c r="O307" i="1"/>
  <c r="N307" i="1"/>
  <c r="U306" i="1"/>
  <c r="T306" i="1"/>
  <c r="S306" i="1"/>
  <c r="Q306" i="1"/>
  <c r="P306" i="1"/>
  <c r="O306" i="1"/>
  <c r="N306" i="1"/>
  <c r="U305" i="1"/>
  <c r="T305" i="1"/>
  <c r="S305" i="1"/>
  <c r="Q305" i="1"/>
  <c r="P305" i="1"/>
  <c r="O305" i="1"/>
  <c r="N305" i="1"/>
  <c r="U304" i="1"/>
  <c r="T304" i="1"/>
  <c r="S304" i="1"/>
  <c r="Q304" i="1"/>
  <c r="P304" i="1"/>
  <c r="O304" i="1"/>
  <c r="N304" i="1"/>
  <c r="U303" i="1"/>
  <c r="T303" i="1"/>
  <c r="S303" i="1"/>
  <c r="Q303" i="1"/>
  <c r="P303" i="1"/>
  <c r="O303" i="1"/>
  <c r="N303" i="1"/>
  <c r="U302" i="1"/>
  <c r="T302" i="1"/>
  <c r="S302" i="1"/>
  <c r="Q302" i="1"/>
  <c r="P302" i="1"/>
  <c r="O302" i="1"/>
  <c r="N302" i="1"/>
  <c r="U301" i="1"/>
  <c r="T301" i="1"/>
  <c r="S301" i="1"/>
  <c r="Q301" i="1"/>
  <c r="P301" i="1"/>
  <c r="O301" i="1"/>
  <c r="N301" i="1"/>
  <c r="U300" i="1"/>
  <c r="T300" i="1"/>
  <c r="S300" i="1"/>
  <c r="Q300" i="1"/>
  <c r="P300" i="1"/>
  <c r="O300" i="1"/>
  <c r="N300" i="1"/>
  <c r="U299" i="1"/>
  <c r="T299" i="1"/>
  <c r="S299" i="1"/>
  <c r="Q299" i="1"/>
  <c r="P299" i="1"/>
  <c r="O299" i="1"/>
  <c r="N299" i="1"/>
  <c r="U298" i="1"/>
  <c r="T298" i="1"/>
  <c r="S298" i="1"/>
  <c r="Q298" i="1"/>
  <c r="P298" i="1"/>
  <c r="O298" i="1"/>
  <c r="N298" i="1"/>
  <c r="U297" i="1"/>
  <c r="T297" i="1"/>
  <c r="S297" i="1"/>
  <c r="Q297" i="1"/>
  <c r="P297" i="1"/>
  <c r="O297" i="1"/>
  <c r="N297" i="1"/>
  <c r="U296" i="1"/>
  <c r="T296" i="1"/>
  <c r="S296" i="1"/>
  <c r="Q296" i="1"/>
  <c r="P296" i="1"/>
  <c r="O296" i="1"/>
  <c r="N296" i="1"/>
  <c r="U295" i="1"/>
  <c r="T295" i="1"/>
  <c r="S295" i="1"/>
  <c r="Q295" i="1"/>
  <c r="P295" i="1"/>
  <c r="O295" i="1"/>
  <c r="N295" i="1"/>
  <c r="U294" i="1"/>
  <c r="T294" i="1"/>
  <c r="S294" i="1"/>
  <c r="Q294" i="1"/>
  <c r="P294" i="1"/>
  <c r="O294" i="1"/>
  <c r="N294" i="1"/>
  <c r="U293" i="1"/>
  <c r="T293" i="1"/>
  <c r="S293" i="1"/>
  <c r="Q293" i="1"/>
  <c r="P293" i="1"/>
  <c r="O293" i="1"/>
  <c r="N293" i="1"/>
  <c r="U292" i="1"/>
  <c r="T292" i="1"/>
  <c r="S292" i="1"/>
  <c r="Q292" i="1"/>
  <c r="P292" i="1"/>
  <c r="O292" i="1"/>
  <c r="N292" i="1"/>
  <c r="U291" i="1"/>
  <c r="T291" i="1"/>
  <c r="S291" i="1"/>
  <c r="Q291" i="1"/>
  <c r="P291" i="1"/>
  <c r="O291" i="1"/>
  <c r="N291" i="1"/>
  <c r="U290" i="1"/>
  <c r="T290" i="1"/>
  <c r="S290" i="1"/>
  <c r="Q290" i="1"/>
  <c r="P290" i="1"/>
  <c r="O290" i="1"/>
  <c r="N290" i="1"/>
  <c r="U289" i="1"/>
  <c r="T289" i="1"/>
  <c r="S289" i="1"/>
  <c r="Q289" i="1"/>
  <c r="P289" i="1"/>
  <c r="O289" i="1"/>
  <c r="N289" i="1"/>
  <c r="U288" i="1"/>
  <c r="T288" i="1"/>
  <c r="S288" i="1"/>
  <c r="Q288" i="1"/>
  <c r="P288" i="1"/>
  <c r="O288" i="1"/>
  <c r="N288" i="1"/>
  <c r="U287" i="1"/>
  <c r="T287" i="1"/>
  <c r="S287" i="1"/>
  <c r="Q287" i="1"/>
  <c r="P287" i="1"/>
  <c r="O287" i="1"/>
  <c r="N287" i="1"/>
  <c r="U286" i="1"/>
  <c r="T286" i="1"/>
  <c r="S286" i="1"/>
  <c r="Q286" i="1"/>
  <c r="P286" i="1"/>
  <c r="O286" i="1"/>
  <c r="N286" i="1"/>
  <c r="U285" i="1"/>
  <c r="T285" i="1"/>
  <c r="S285" i="1"/>
  <c r="Q285" i="1"/>
  <c r="P285" i="1"/>
  <c r="O285" i="1"/>
  <c r="N285" i="1"/>
  <c r="U284" i="1"/>
  <c r="T284" i="1"/>
  <c r="S284" i="1"/>
  <c r="Q284" i="1"/>
  <c r="P284" i="1"/>
  <c r="O284" i="1"/>
  <c r="N284" i="1"/>
  <c r="U283" i="1"/>
  <c r="T283" i="1"/>
  <c r="S283" i="1"/>
  <c r="Q283" i="1"/>
  <c r="P283" i="1"/>
  <c r="O283" i="1"/>
  <c r="N283" i="1"/>
  <c r="U282" i="1"/>
  <c r="T282" i="1"/>
  <c r="S282" i="1"/>
  <c r="Q282" i="1"/>
  <c r="P282" i="1"/>
  <c r="O282" i="1"/>
  <c r="N282" i="1"/>
  <c r="U281" i="1"/>
  <c r="T281" i="1"/>
  <c r="S281" i="1"/>
  <c r="Q281" i="1"/>
  <c r="P281" i="1"/>
  <c r="O281" i="1"/>
  <c r="N281" i="1"/>
  <c r="U280" i="1"/>
  <c r="T280" i="1"/>
  <c r="S280" i="1"/>
  <c r="Q280" i="1"/>
  <c r="P280" i="1"/>
  <c r="O280" i="1"/>
  <c r="N280" i="1"/>
  <c r="U279" i="1"/>
  <c r="T279" i="1"/>
  <c r="S279" i="1"/>
  <c r="Q279" i="1"/>
  <c r="P279" i="1"/>
  <c r="O279" i="1"/>
  <c r="N279" i="1"/>
  <c r="U278" i="1"/>
  <c r="T278" i="1"/>
  <c r="S278" i="1"/>
  <c r="Q278" i="1"/>
  <c r="P278" i="1"/>
  <c r="O278" i="1"/>
  <c r="N278" i="1"/>
  <c r="U277" i="1"/>
  <c r="T277" i="1"/>
  <c r="S277" i="1"/>
  <c r="Q277" i="1"/>
  <c r="P277" i="1"/>
  <c r="O277" i="1"/>
  <c r="N277" i="1"/>
  <c r="U276" i="1"/>
  <c r="T276" i="1"/>
  <c r="S276" i="1"/>
  <c r="Q276" i="1"/>
  <c r="P276" i="1"/>
  <c r="O276" i="1"/>
  <c r="N276" i="1"/>
  <c r="U275" i="1"/>
  <c r="T275" i="1"/>
  <c r="S275" i="1"/>
  <c r="Q275" i="1"/>
  <c r="P275" i="1"/>
  <c r="O275" i="1"/>
  <c r="N275" i="1"/>
  <c r="U274" i="1"/>
  <c r="T274" i="1"/>
  <c r="S274" i="1"/>
  <c r="Q274" i="1"/>
  <c r="P274" i="1"/>
  <c r="O274" i="1"/>
  <c r="N274" i="1"/>
  <c r="U273" i="1"/>
  <c r="T273" i="1"/>
  <c r="S273" i="1"/>
  <c r="Q273" i="1"/>
  <c r="P273" i="1"/>
  <c r="O273" i="1"/>
  <c r="N273" i="1"/>
  <c r="U272" i="1"/>
  <c r="T272" i="1"/>
  <c r="S272" i="1"/>
  <c r="Q272" i="1"/>
  <c r="P272" i="1"/>
  <c r="O272" i="1"/>
  <c r="N272" i="1"/>
  <c r="U271" i="1"/>
  <c r="T271" i="1"/>
  <c r="S271" i="1"/>
  <c r="Q271" i="1"/>
  <c r="P271" i="1"/>
  <c r="O271" i="1"/>
  <c r="N271" i="1"/>
  <c r="U270" i="1"/>
  <c r="T270" i="1"/>
  <c r="S270" i="1"/>
  <c r="Q270" i="1"/>
  <c r="P270" i="1"/>
  <c r="O270" i="1"/>
  <c r="N270" i="1"/>
  <c r="U269" i="1"/>
  <c r="T269" i="1"/>
  <c r="S269" i="1"/>
  <c r="Q269" i="1"/>
  <c r="P269" i="1"/>
  <c r="O269" i="1"/>
  <c r="N269" i="1"/>
  <c r="U268" i="1"/>
  <c r="T268" i="1"/>
  <c r="S268" i="1"/>
  <c r="Q268" i="1"/>
  <c r="P268" i="1"/>
  <c r="O268" i="1"/>
  <c r="N268" i="1"/>
  <c r="U267" i="1"/>
  <c r="T267" i="1"/>
  <c r="S267" i="1"/>
  <c r="Q267" i="1"/>
  <c r="P267" i="1"/>
  <c r="O267" i="1"/>
  <c r="N267" i="1"/>
  <c r="U266" i="1"/>
  <c r="T266" i="1"/>
  <c r="S266" i="1"/>
  <c r="Q266" i="1"/>
  <c r="P266" i="1"/>
  <c r="O266" i="1"/>
  <c r="N266" i="1"/>
  <c r="U265" i="1"/>
  <c r="T265" i="1"/>
  <c r="S265" i="1"/>
  <c r="Q265" i="1"/>
  <c r="P265" i="1"/>
  <c r="O265" i="1"/>
  <c r="N265" i="1"/>
  <c r="U264" i="1"/>
  <c r="T264" i="1"/>
  <c r="S264" i="1"/>
  <c r="Q264" i="1"/>
  <c r="P264" i="1"/>
  <c r="O264" i="1"/>
  <c r="N264" i="1"/>
  <c r="U263" i="1"/>
  <c r="T263" i="1"/>
  <c r="S263" i="1"/>
  <c r="Q263" i="1"/>
  <c r="P263" i="1"/>
  <c r="O263" i="1"/>
  <c r="N263" i="1"/>
  <c r="U262" i="1"/>
  <c r="T262" i="1"/>
  <c r="S262" i="1"/>
  <c r="Q262" i="1"/>
  <c r="P262" i="1"/>
  <c r="O262" i="1"/>
  <c r="N262" i="1"/>
  <c r="U261" i="1"/>
  <c r="T261" i="1"/>
  <c r="S261" i="1"/>
  <c r="Q261" i="1"/>
  <c r="P261" i="1"/>
  <c r="O261" i="1"/>
  <c r="N261" i="1"/>
  <c r="U260" i="1"/>
  <c r="T260" i="1"/>
  <c r="S260" i="1"/>
  <c r="Q260" i="1"/>
  <c r="P260" i="1"/>
  <c r="O260" i="1"/>
  <c r="N260" i="1"/>
  <c r="U259" i="1"/>
  <c r="T259" i="1"/>
  <c r="S259" i="1"/>
  <c r="Q259" i="1"/>
  <c r="P259" i="1"/>
  <c r="O259" i="1"/>
  <c r="N259" i="1"/>
  <c r="U258" i="1"/>
  <c r="T258" i="1"/>
  <c r="S258" i="1"/>
  <c r="Q258" i="1"/>
  <c r="P258" i="1"/>
  <c r="O258" i="1"/>
  <c r="N258" i="1"/>
  <c r="U257" i="1"/>
  <c r="T257" i="1"/>
  <c r="S257" i="1"/>
  <c r="Q257" i="1"/>
  <c r="P257" i="1"/>
  <c r="O257" i="1"/>
  <c r="N257" i="1"/>
  <c r="U256" i="1"/>
  <c r="T256" i="1"/>
  <c r="S256" i="1"/>
  <c r="Q256" i="1"/>
  <c r="P256" i="1"/>
  <c r="O256" i="1"/>
  <c r="N256" i="1"/>
  <c r="U255" i="1"/>
  <c r="T255" i="1"/>
  <c r="S255" i="1"/>
  <c r="Q255" i="1"/>
  <c r="P255" i="1"/>
  <c r="O255" i="1"/>
  <c r="N255" i="1"/>
  <c r="U254" i="1"/>
  <c r="T254" i="1"/>
  <c r="S254" i="1"/>
  <c r="Q254" i="1"/>
  <c r="P254" i="1"/>
  <c r="O254" i="1"/>
  <c r="N254" i="1"/>
  <c r="U253" i="1"/>
  <c r="T253" i="1"/>
  <c r="S253" i="1"/>
  <c r="Q253" i="1"/>
  <c r="P253" i="1"/>
  <c r="O253" i="1"/>
  <c r="N253" i="1"/>
  <c r="U252" i="1"/>
  <c r="T252" i="1"/>
  <c r="S252" i="1"/>
  <c r="Q252" i="1"/>
  <c r="P252" i="1"/>
  <c r="O252" i="1"/>
  <c r="N252" i="1"/>
  <c r="U251" i="1"/>
  <c r="T251" i="1"/>
  <c r="S251" i="1"/>
  <c r="Q251" i="1"/>
  <c r="P251" i="1"/>
  <c r="O251" i="1"/>
  <c r="N251" i="1"/>
  <c r="U250" i="1"/>
  <c r="T250" i="1"/>
  <c r="S250" i="1"/>
  <c r="Q250" i="1"/>
  <c r="P250" i="1"/>
  <c r="O250" i="1"/>
  <c r="N250" i="1"/>
  <c r="U249" i="1"/>
  <c r="T249" i="1"/>
  <c r="S249" i="1"/>
  <c r="Q249" i="1"/>
  <c r="P249" i="1"/>
  <c r="O249" i="1"/>
  <c r="N249" i="1"/>
  <c r="U248" i="1"/>
  <c r="T248" i="1"/>
  <c r="S248" i="1"/>
  <c r="Q248" i="1"/>
  <c r="P248" i="1"/>
  <c r="O248" i="1"/>
  <c r="N248" i="1"/>
  <c r="U247" i="1"/>
  <c r="T247" i="1"/>
  <c r="S247" i="1"/>
  <c r="Q247" i="1"/>
  <c r="P247" i="1"/>
  <c r="O247" i="1"/>
  <c r="N247" i="1"/>
  <c r="U246" i="1"/>
  <c r="T246" i="1"/>
  <c r="S246" i="1"/>
  <c r="Q246" i="1"/>
  <c r="P246" i="1"/>
  <c r="O246" i="1"/>
  <c r="N246" i="1"/>
  <c r="U245" i="1"/>
  <c r="T245" i="1"/>
  <c r="S245" i="1"/>
  <c r="Q245" i="1"/>
  <c r="P245" i="1"/>
  <c r="O245" i="1"/>
  <c r="N245" i="1"/>
  <c r="U244" i="1"/>
  <c r="T244" i="1"/>
  <c r="S244" i="1"/>
  <c r="Q244" i="1"/>
  <c r="P244" i="1"/>
  <c r="O244" i="1"/>
  <c r="N244" i="1"/>
  <c r="U243" i="1"/>
  <c r="T243" i="1"/>
  <c r="S243" i="1"/>
  <c r="Q243" i="1"/>
  <c r="P243" i="1"/>
  <c r="O243" i="1"/>
  <c r="N243" i="1"/>
  <c r="U242" i="1"/>
  <c r="T242" i="1"/>
  <c r="S242" i="1"/>
  <c r="Q242" i="1"/>
  <c r="P242" i="1"/>
  <c r="O242" i="1"/>
  <c r="N242" i="1"/>
  <c r="U241" i="1"/>
  <c r="T241" i="1"/>
  <c r="S241" i="1"/>
  <c r="Q241" i="1"/>
  <c r="P241" i="1"/>
  <c r="O241" i="1"/>
  <c r="N241" i="1"/>
  <c r="U240" i="1"/>
  <c r="T240" i="1"/>
  <c r="S240" i="1"/>
  <c r="Q240" i="1"/>
  <c r="P240" i="1"/>
  <c r="O240" i="1"/>
  <c r="N240" i="1"/>
  <c r="U239" i="1"/>
  <c r="T239" i="1"/>
  <c r="S239" i="1"/>
  <c r="Q239" i="1"/>
  <c r="P239" i="1"/>
  <c r="O239" i="1"/>
  <c r="N239" i="1"/>
  <c r="U238" i="1"/>
  <c r="T238" i="1"/>
  <c r="S238" i="1"/>
  <c r="Q238" i="1"/>
  <c r="P238" i="1"/>
  <c r="O238" i="1"/>
  <c r="N238" i="1"/>
  <c r="U237" i="1"/>
  <c r="T237" i="1"/>
  <c r="S237" i="1"/>
  <c r="Q237" i="1"/>
  <c r="P237" i="1"/>
  <c r="O237" i="1"/>
  <c r="N237" i="1"/>
  <c r="U236" i="1"/>
  <c r="T236" i="1"/>
  <c r="S236" i="1"/>
  <c r="Q236" i="1"/>
  <c r="P236" i="1"/>
  <c r="O236" i="1"/>
  <c r="N236" i="1"/>
  <c r="U235" i="1"/>
  <c r="T235" i="1"/>
  <c r="S235" i="1"/>
  <c r="Q235" i="1"/>
  <c r="P235" i="1"/>
  <c r="O235" i="1"/>
  <c r="N235" i="1"/>
  <c r="U234" i="1"/>
  <c r="T234" i="1"/>
  <c r="S234" i="1"/>
  <c r="Q234" i="1"/>
  <c r="P234" i="1"/>
  <c r="O234" i="1"/>
  <c r="N234" i="1"/>
  <c r="U233" i="1"/>
  <c r="T233" i="1"/>
  <c r="S233" i="1"/>
  <c r="Q233" i="1"/>
  <c r="P233" i="1"/>
  <c r="O233" i="1"/>
  <c r="N233" i="1"/>
  <c r="U232" i="1"/>
  <c r="T232" i="1"/>
  <c r="S232" i="1"/>
  <c r="Q232" i="1"/>
  <c r="P232" i="1"/>
  <c r="O232" i="1"/>
  <c r="N232" i="1"/>
  <c r="U231" i="1"/>
  <c r="T231" i="1"/>
  <c r="S231" i="1"/>
  <c r="Q231" i="1"/>
  <c r="P231" i="1"/>
  <c r="O231" i="1"/>
  <c r="N231" i="1"/>
  <c r="U230" i="1"/>
  <c r="T230" i="1"/>
  <c r="S230" i="1"/>
  <c r="Q230" i="1"/>
  <c r="P230" i="1"/>
  <c r="O230" i="1"/>
  <c r="N230" i="1"/>
  <c r="U229" i="1"/>
  <c r="T229" i="1"/>
  <c r="S229" i="1"/>
  <c r="Q229" i="1"/>
  <c r="P229" i="1"/>
  <c r="O229" i="1"/>
  <c r="N229" i="1"/>
  <c r="U228" i="1"/>
  <c r="T228" i="1"/>
  <c r="S228" i="1"/>
  <c r="Q228" i="1"/>
  <c r="P228" i="1"/>
  <c r="O228" i="1"/>
  <c r="N228" i="1"/>
  <c r="U227" i="1"/>
  <c r="T227" i="1"/>
  <c r="S227" i="1"/>
  <c r="Q227" i="1"/>
  <c r="P227" i="1"/>
  <c r="O227" i="1"/>
  <c r="N227" i="1"/>
  <c r="U226" i="1"/>
  <c r="T226" i="1"/>
  <c r="S226" i="1"/>
  <c r="Q226" i="1"/>
  <c r="P226" i="1"/>
  <c r="O226" i="1"/>
  <c r="N226" i="1"/>
  <c r="U225" i="1"/>
  <c r="T225" i="1"/>
  <c r="S225" i="1"/>
  <c r="Q225" i="1"/>
  <c r="P225" i="1"/>
  <c r="O225" i="1"/>
  <c r="N225" i="1"/>
  <c r="U224" i="1"/>
  <c r="T224" i="1"/>
  <c r="S224" i="1"/>
  <c r="Q224" i="1"/>
  <c r="P224" i="1"/>
  <c r="O224" i="1"/>
  <c r="N224" i="1"/>
  <c r="U223" i="1"/>
  <c r="T223" i="1"/>
  <c r="S223" i="1"/>
  <c r="Q223" i="1"/>
  <c r="P223" i="1"/>
  <c r="O223" i="1"/>
  <c r="N223" i="1"/>
  <c r="U222" i="1"/>
  <c r="T222" i="1"/>
  <c r="S222" i="1"/>
  <c r="Q222" i="1"/>
  <c r="P222" i="1"/>
  <c r="O222" i="1"/>
  <c r="N222" i="1"/>
  <c r="U221" i="1"/>
  <c r="T221" i="1"/>
  <c r="S221" i="1"/>
  <c r="Q221" i="1"/>
  <c r="P221" i="1"/>
  <c r="O221" i="1"/>
  <c r="N221" i="1"/>
  <c r="U220" i="1"/>
  <c r="T220" i="1"/>
  <c r="S220" i="1"/>
  <c r="Q220" i="1"/>
  <c r="P220" i="1"/>
  <c r="O220" i="1"/>
  <c r="N220" i="1"/>
  <c r="U219" i="1"/>
  <c r="T219" i="1"/>
  <c r="S219" i="1"/>
  <c r="Q219" i="1"/>
  <c r="P219" i="1"/>
  <c r="O219" i="1"/>
  <c r="N219" i="1"/>
  <c r="U218" i="1"/>
  <c r="T218" i="1"/>
  <c r="S218" i="1"/>
  <c r="Q218" i="1"/>
  <c r="P218" i="1"/>
  <c r="O218" i="1"/>
  <c r="N218" i="1"/>
  <c r="U217" i="1"/>
  <c r="T217" i="1"/>
  <c r="S217" i="1"/>
  <c r="Q217" i="1"/>
  <c r="P217" i="1"/>
  <c r="O217" i="1"/>
  <c r="N217" i="1"/>
  <c r="U216" i="1"/>
  <c r="T216" i="1"/>
  <c r="S216" i="1"/>
  <c r="Q216" i="1"/>
  <c r="P216" i="1"/>
  <c r="O216" i="1"/>
  <c r="N216" i="1"/>
  <c r="U215" i="1"/>
  <c r="T215" i="1"/>
  <c r="S215" i="1"/>
  <c r="Q215" i="1"/>
  <c r="P215" i="1"/>
  <c r="O215" i="1"/>
  <c r="N215" i="1"/>
  <c r="U214" i="1"/>
  <c r="T214" i="1"/>
  <c r="S214" i="1"/>
  <c r="Q214" i="1"/>
  <c r="P214" i="1"/>
  <c r="O214" i="1"/>
  <c r="N214" i="1"/>
  <c r="U213" i="1"/>
  <c r="T213" i="1"/>
  <c r="S213" i="1"/>
  <c r="Q213" i="1"/>
  <c r="P213" i="1"/>
  <c r="O213" i="1"/>
  <c r="N213" i="1"/>
  <c r="U212" i="1"/>
  <c r="T212" i="1"/>
  <c r="S212" i="1"/>
  <c r="Q212" i="1"/>
  <c r="P212" i="1"/>
  <c r="O212" i="1"/>
  <c r="N212" i="1"/>
  <c r="U211" i="1"/>
  <c r="T211" i="1"/>
  <c r="S211" i="1"/>
  <c r="Q211" i="1"/>
  <c r="P211" i="1"/>
  <c r="O211" i="1"/>
  <c r="N211" i="1"/>
  <c r="U210" i="1"/>
  <c r="T210" i="1"/>
  <c r="S210" i="1"/>
  <c r="Q210" i="1"/>
  <c r="P210" i="1"/>
  <c r="O210" i="1"/>
  <c r="N210" i="1"/>
  <c r="U209" i="1"/>
  <c r="T209" i="1"/>
  <c r="S209" i="1"/>
  <c r="Q209" i="1"/>
  <c r="P209" i="1"/>
  <c r="O209" i="1"/>
  <c r="N209" i="1"/>
  <c r="U208" i="1"/>
  <c r="T208" i="1"/>
  <c r="S208" i="1"/>
  <c r="Q208" i="1"/>
  <c r="P208" i="1"/>
  <c r="O208" i="1"/>
  <c r="N208" i="1"/>
  <c r="U207" i="1"/>
  <c r="T207" i="1"/>
  <c r="S207" i="1"/>
  <c r="Q207" i="1"/>
  <c r="P207" i="1"/>
  <c r="O207" i="1"/>
  <c r="N207" i="1"/>
  <c r="U206" i="1"/>
  <c r="T206" i="1"/>
  <c r="S206" i="1"/>
  <c r="Q206" i="1"/>
  <c r="P206" i="1"/>
  <c r="O206" i="1"/>
  <c r="N206" i="1"/>
  <c r="U205" i="1"/>
  <c r="T205" i="1"/>
  <c r="S205" i="1"/>
  <c r="Q205" i="1"/>
  <c r="P205" i="1"/>
  <c r="O205" i="1"/>
  <c r="N205" i="1"/>
  <c r="U204" i="1"/>
  <c r="T204" i="1"/>
  <c r="S204" i="1"/>
  <c r="Q204" i="1"/>
  <c r="P204" i="1"/>
  <c r="O204" i="1"/>
  <c r="N204" i="1"/>
  <c r="U203" i="1"/>
  <c r="T203" i="1"/>
  <c r="S203" i="1"/>
  <c r="Q203" i="1"/>
  <c r="P203" i="1"/>
  <c r="O203" i="1"/>
  <c r="N203" i="1"/>
  <c r="U202" i="1"/>
  <c r="T202" i="1"/>
  <c r="S202" i="1"/>
  <c r="Q202" i="1"/>
  <c r="P202" i="1"/>
  <c r="O202" i="1"/>
  <c r="N202" i="1"/>
  <c r="U201" i="1"/>
  <c r="T201" i="1"/>
  <c r="S201" i="1"/>
  <c r="Q201" i="1"/>
  <c r="P201" i="1"/>
  <c r="O201" i="1"/>
  <c r="N201" i="1"/>
  <c r="U200" i="1"/>
  <c r="T200" i="1"/>
  <c r="S200" i="1"/>
  <c r="Q200" i="1"/>
  <c r="P200" i="1"/>
  <c r="O200" i="1"/>
  <c r="N200" i="1"/>
  <c r="U199" i="1"/>
  <c r="T199" i="1"/>
  <c r="S199" i="1"/>
  <c r="Q199" i="1"/>
  <c r="P199" i="1"/>
  <c r="O199" i="1"/>
  <c r="N199" i="1"/>
  <c r="U198" i="1"/>
  <c r="T198" i="1"/>
  <c r="S198" i="1"/>
  <c r="Q198" i="1"/>
  <c r="P198" i="1"/>
  <c r="O198" i="1"/>
  <c r="N198" i="1"/>
  <c r="U197" i="1"/>
  <c r="T197" i="1"/>
  <c r="S197" i="1"/>
  <c r="Q197" i="1"/>
  <c r="P197" i="1"/>
  <c r="O197" i="1"/>
  <c r="N197" i="1"/>
  <c r="U196" i="1"/>
  <c r="T196" i="1"/>
  <c r="S196" i="1"/>
  <c r="Q196" i="1"/>
  <c r="P196" i="1"/>
  <c r="O196" i="1"/>
  <c r="N196" i="1"/>
  <c r="U195" i="1"/>
  <c r="T195" i="1"/>
  <c r="S195" i="1"/>
  <c r="Q195" i="1"/>
  <c r="P195" i="1"/>
  <c r="O195" i="1"/>
  <c r="N195" i="1"/>
  <c r="U194" i="1"/>
  <c r="T194" i="1"/>
  <c r="S194" i="1"/>
  <c r="Q194" i="1"/>
  <c r="P194" i="1"/>
  <c r="O194" i="1"/>
  <c r="N194" i="1"/>
  <c r="U193" i="1"/>
  <c r="T193" i="1"/>
  <c r="S193" i="1"/>
  <c r="Q193" i="1"/>
  <c r="P193" i="1"/>
  <c r="O193" i="1"/>
  <c r="N193" i="1"/>
  <c r="U192" i="1"/>
  <c r="T192" i="1"/>
  <c r="S192" i="1"/>
  <c r="Q192" i="1"/>
  <c r="P192" i="1"/>
  <c r="O192" i="1"/>
  <c r="N192" i="1"/>
  <c r="U191" i="1"/>
  <c r="T191" i="1"/>
  <c r="S191" i="1"/>
  <c r="Q191" i="1"/>
  <c r="P191" i="1"/>
  <c r="O191" i="1"/>
  <c r="N191" i="1"/>
  <c r="U190" i="1"/>
  <c r="T190" i="1"/>
  <c r="S190" i="1"/>
  <c r="Q190" i="1"/>
  <c r="P190" i="1"/>
  <c r="O190" i="1"/>
  <c r="N190" i="1"/>
  <c r="U189" i="1"/>
  <c r="T189" i="1"/>
  <c r="S189" i="1"/>
  <c r="Q189" i="1"/>
  <c r="P189" i="1"/>
  <c r="O189" i="1"/>
  <c r="N189" i="1"/>
  <c r="U188" i="1"/>
  <c r="T188" i="1"/>
  <c r="S188" i="1"/>
  <c r="Q188" i="1"/>
  <c r="P188" i="1"/>
  <c r="O188" i="1"/>
  <c r="N188" i="1"/>
  <c r="U187" i="1"/>
  <c r="T187" i="1"/>
  <c r="S187" i="1"/>
  <c r="Q187" i="1"/>
  <c r="P187" i="1"/>
  <c r="O187" i="1"/>
  <c r="N187" i="1"/>
  <c r="U186" i="1"/>
  <c r="T186" i="1"/>
  <c r="S186" i="1"/>
  <c r="Q186" i="1"/>
  <c r="P186" i="1"/>
  <c r="O186" i="1"/>
  <c r="N186" i="1"/>
  <c r="U185" i="1"/>
  <c r="T185" i="1"/>
  <c r="S185" i="1"/>
  <c r="Q185" i="1"/>
  <c r="P185" i="1"/>
  <c r="O185" i="1"/>
  <c r="N185" i="1"/>
  <c r="U184" i="1"/>
  <c r="T184" i="1"/>
  <c r="S184" i="1"/>
  <c r="Q184" i="1"/>
  <c r="P184" i="1"/>
  <c r="O184" i="1"/>
  <c r="N184" i="1"/>
  <c r="U183" i="1"/>
  <c r="T183" i="1"/>
  <c r="S183" i="1"/>
  <c r="Q183" i="1"/>
  <c r="P183" i="1"/>
  <c r="O183" i="1"/>
  <c r="N183" i="1"/>
  <c r="U182" i="1"/>
  <c r="T182" i="1"/>
  <c r="S182" i="1"/>
  <c r="Q182" i="1"/>
  <c r="P182" i="1"/>
  <c r="O182" i="1"/>
  <c r="N182" i="1"/>
  <c r="U181" i="1"/>
  <c r="T181" i="1"/>
  <c r="S181" i="1"/>
  <c r="Q181" i="1"/>
  <c r="P181" i="1"/>
  <c r="O181" i="1"/>
  <c r="N181" i="1"/>
  <c r="U180" i="1"/>
  <c r="T180" i="1"/>
  <c r="S180" i="1"/>
  <c r="Q180" i="1"/>
  <c r="P180" i="1"/>
  <c r="O180" i="1"/>
  <c r="N180" i="1"/>
  <c r="U179" i="1"/>
  <c r="T179" i="1"/>
  <c r="S179" i="1"/>
  <c r="Q179" i="1"/>
  <c r="P179" i="1"/>
  <c r="O179" i="1"/>
  <c r="N179" i="1"/>
  <c r="U178" i="1"/>
  <c r="T178" i="1"/>
  <c r="S178" i="1"/>
  <c r="Q178" i="1"/>
  <c r="P178" i="1"/>
  <c r="O178" i="1"/>
  <c r="N178" i="1"/>
  <c r="U177" i="1"/>
  <c r="T177" i="1"/>
  <c r="S177" i="1"/>
  <c r="Q177" i="1"/>
  <c r="P177" i="1"/>
  <c r="O177" i="1"/>
  <c r="N177" i="1"/>
  <c r="U176" i="1"/>
  <c r="T176" i="1"/>
  <c r="S176" i="1"/>
  <c r="Q176" i="1"/>
  <c r="P176" i="1"/>
  <c r="O176" i="1"/>
  <c r="N176" i="1"/>
  <c r="U175" i="1"/>
  <c r="T175" i="1"/>
  <c r="S175" i="1"/>
  <c r="Q175" i="1"/>
  <c r="P175" i="1"/>
  <c r="O175" i="1"/>
  <c r="N175" i="1"/>
  <c r="U174" i="1"/>
  <c r="T174" i="1"/>
  <c r="S174" i="1"/>
  <c r="Q174" i="1"/>
  <c r="P174" i="1"/>
  <c r="O174" i="1"/>
  <c r="N174" i="1"/>
  <c r="U173" i="1"/>
  <c r="T173" i="1"/>
  <c r="S173" i="1"/>
  <c r="Q173" i="1"/>
  <c r="P173" i="1"/>
  <c r="O173" i="1"/>
  <c r="N173" i="1"/>
  <c r="U172" i="1"/>
  <c r="T172" i="1"/>
  <c r="S172" i="1"/>
  <c r="Q172" i="1"/>
  <c r="P172" i="1"/>
  <c r="O172" i="1"/>
  <c r="N172" i="1"/>
  <c r="U171" i="1"/>
  <c r="T171" i="1"/>
  <c r="S171" i="1"/>
  <c r="Q171" i="1"/>
  <c r="P171" i="1"/>
  <c r="O171" i="1"/>
  <c r="N171" i="1"/>
  <c r="U170" i="1"/>
  <c r="T170" i="1"/>
  <c r="S170" i="1"/>
  <c r="Q170" i="1"/>
  <c r="P170" i="1"/>
  <c r="O170" i="1"/>
  <c r="N170" i="1"/>
  <c r="U169" i="1"/>
  <c r="T169" i="1"/>
  <c r="S169" i="1"/>
  <c r="Q169" i="1"/>
  <c r="P169" i="1"/>
  <c r="O169" i="1"/>
  <c r="N169" i="1"/>
  <c r="U168" i="1"/>
  <c r="T168" i="1"/>
  <c r="S168" i="1"/>
  <c r="Q168" i="1"/>
  <c r="P168" i="1"/>
  <c r="O168" i="1"/>
  <c r="N168" i="1"/>
  <c r="U167" i="1"/>
  <c r="T167" i="1"/>
  <c r="S167" i="1"/>
  <c r="Q167" i="1"/>
  <c r="P167" i="1"/>
  <c r="O167" i="1"/>
  <c r="N167" i="1"/>
  <c r="U166" i="1"/>
  <c r="T166" i="1"/>
  <c r="S166" i="1"/>
  <c r="Q166" i="1"/>
  <c r="P166" i="1"/>
  <c r="O166" i="1"/>
  <c r="N166" i="1"/>
  <c r="U165" i="1"/>
  <c r="T165" i="1"/>
  <c r="S165" i="1"/>
  <c r="Q165" i="1"/>
  <c r="P165" i="1"/>
  <c r="O165" i="1"/>
  <c r="N165" i="1"/>
  <c r="U164" i="1"/>
  <c r="T164" i="1"/>
  <c r="S164" i="1"/>
  <c r="Q164" i="1"/>
  <c r="P164" i="1"/>
  <c r="O164" i="1"/>
  <c r="N164" i="1"/>
  <c r="U163" i="1"/>
  <c r="T163" i="1"/>
  <c r="S163" i="1"/>
  <c r="Q163" i="1"/>
  <c r="P163" i="1"/>
  <c r="O163" i="1"/>
  <c r="N163" i="1"/>
  <c r="U162" i="1"/>
  <c r="T162" i="1"/>
  <c r="S162" i="1"/>
  <c r="Q162" i="1"/>
  <c r="P162" i="1"/>
  <c r="O162" i="1"/>
  <c r="N162" i="1"/>
  <c r="U161" i="1"/>
  <c r="T161" i="1"/>
  <c r="S161" i="1"/>
  <c r="Q161" i="1"/>
  <c r="P161" i="1"/>
  <c r="O161" i="1"/>
  <c r="N161" i="1"/>
  <c r="U160" i="1"/>
  <c r="T160" i="1"/>
  <c r="S160" i="1"/>
  <c r="Q160" i="1"/>
  <c r="P160" i="1"/>
  <c r="O160" i="1"/>
  <c r="N160" i="1"/>
  <c r="U159" i="1"/>
  <c r="T159" i="1"/>
  <c r="S159" i="1"/>
  <c r="Q159" i="1"/>
  <c r="P159" i="1"/>
  <c r="O159" i="1"/>
  <c r="N159" i="1"/>
  <c r="U158" i="1"/>
  <c r="T158" i="1"/>
  <c r="S158" i="1"/>
  <c r="Q158" i="1"/>
  <c r="P158" i="1"/>
  <c r="O158" i="1"/>
  <c r="N158" i="1"/>
  <c r="U157" i="1"/>
  <c r="T157" i="1"/>
  <c r="S157" i="1"/>
  <c r="Q157" i="1"/>
  <c r="P157" i="1"/>
  <c r="O157" i="1"/>
  <c r="N157" i="1"/>
  <c r="U156" i="1"/>
  <c r="T156" i="1"/>
  <c r="S156" i="1"/>
  <c r="Q156" i="1"/>
  <c r="P156" i="1"/>
  <c r="O156" i="1"/>
  <c r="N156" i="1"/>
  <c r="U155" i="1"/>
  <c r="T155" i="1"/>
  <c r="S155" i="1"/>
  <c r="Q155" i="1"/>
  <c r="P155" i="1"/>
  <c r="O155" i="1"/>
  <c r="N155" i="1"/>
  <c r="U154" i="1"/>
  <c r="T154" i="1"/>
  <c r="S154" i="1"/>
  <c r="Q154" i="1"/>
  <c r="P154" i="1"/>
  <c r="O154" i="1"/>
  <c r="N154" i="1"/>
  <c r="U153" i="1"/>
  <c r="T153" i="1"/>
  <c r="S153" i="1"/>
  <c r="Q153" i="1"/>
  <c r="P153" i="1"/>
  <c r="O153" i="1"/>
  <c r="N153" i="1"/>
  <c r="U152" i="1"/>
  <c r="T152" i="1"/>
  <c r="S152" i="1"/>
  <c r="Q152" i="1"/>
  <c r="P152" i="1"/>
  <c r="O152" i="1"/>
  <c r="N152" i="1"/>
  <c r="U151" i="1"/>
  <c r="T151" i="1"/>
  <c r="S151" i="1"/>
  <c r="Q151" i="1"/>
  <c r="P151" i="1"/>
  <c r="O151" i="1"/>
  <c r="N151" i="1"/>
  <c r="U150" i="1"/>
  <c r="T150" i="1"/>
  <c r="S150" i="1"/>
  <c r="Q150" i="1"/>
  <c r="P150" i="1"/>
  <c r="O150" i="1"/>
  <c r="N150" i="1"/>
  <c r="U149" i="1"/>
  <c r="T149" i="1"/>
  <c r="S149" i="1"/>
  <c r="Q149" i="1"/>
  <c r="P149" i="1"/>
  <c r="O149" i="1"/>
  <c r="N149" i="1"/>
  <c r="U148" i="1"/>
  <c r="T148" i="1"/>
  <c r="S148" i="1"/>
  <c r="Q148" i="1"/>
  <c r="P148" i="1"/>
  <c r="O148" i="1"/>
  <c r="N148" i="1"/>
  <c r="U147" i="1"/>
  <c r="T147" i="1"/>
  <c r="S147" i="1"/>
  <c r="Q147" i="1"/>
  <c r="P147" i="1"/>
  <c r="O147" i="1"/>
  <c r="N147" i="1"/>
  <c r="U146" i="1"/>
  <c r="T146" i="1"/>
  <c r="S146" i="1"/>
  <c r="Q146" i="1"/>
  <c r="P146" i="1"/>
  <c r="O146" i="1"/>
  <c r="N146" i="1"/>
  <c r="U145" i="1"/>
  <c r="T145" i="1"/>
  <c r="S145" i="1"/>
  <c r="Q145" i="1"/>
  <c r="P145" i="1"/>
  <c r="O145" i="1"/>
  <c r="N145" i="1"/>
  <c r="U144" i="1"/>
  <c r="T144" i="1"/>
  <c r="S144" i="1"/>
  <c r="Q144" i="1"/>
  <c r="P144" i="1"/>
  <c r="O144" i="1"/>
  <c r="N144" i="1"/>
  <c r="U143" i="1"/>
  <c r="T143" i="1"/>
  <c r="S143" i="1"/>
  <c r="Q143" i="1"/>
  <c r="P143" i="1"/>
  <c r="O143" i="1"/>
  <c r="N143" i="1"/>
  <c r="U142" i="1"/>
  <c r="T142" i="1"/>
  <c r="S142" i="1"/>
  <c r="Q142" i="1"/>
  <c r="P142" i="1"/>
  <c r="O142" i="1"/>
  <c r="N142" i="1"/>
  <c r="U141" i="1"/>
  <c r="T141" i="1"/>
  <c r="S141" i="1"/>
  <c r="Q141" i="1"/>
  <c r="P141" i="1"/>
  <c r="O141" i="1"/>
  <c r="N141" i="1"/>
  <c r="U140" i="1"/>
  <c r="T140" i="1"/>
  <c r="S140" i="1"/>
  <c r="Q140" i="1"/>
  <c r="P140" i="1"/>
  <c r="O140" i="1"/>
  <c r="N140" i="1"/>
  <c r="U139" i="1"/>
  <c r="T139" i="1"/>
  <c r="S139" i="1"/>
  <c r="Q139" i="1"/>
  <c r="P139" i="1"/>
  <c r="O139" i="1"/>
  <c r="N139" i="1"/>
  <c r="U138" i="1"/>
  <c r="T138" i="1"/>
  <c r="S138" i="1"/>
  <c r="Q138" i="1"/>
  <c r="P138" i="1"/>
  <c r="O138" i="1"/>
  <c r="N138" i="1"/>
  <c r="U137" i="1"/>
  <c r="T137" i="1"/>
  <c r="S137" i="1"/>
  <c r="Q137" i="1"/>
  <c r="P137" i="1"/>
  <c r="O137" i="1"/>
  <c r="N137" i="1"/>
  <c r="U136" i="1"/>
  <c r="T136" i="1"/>
  <c r="S136" i="1"/>
  <c r="Q136" i="1"/>
  <c r="P136" i="1"/>
  <c r="O136" i="1"/>
  <c r="N136" i="1"/>
  <c r="U135" i="1"/>
  <c r="T135" i="1"/>
  <c r="S135" i="1"/>
  <c r="Q135" i="1"/>
  <c r="P135" i="1"/>
  <c r="O135" i="1"/>
  <c r="N135" i="1"/>
  <c r="U134" i="1"/>
  <c r="T134" i="1"/>
  <c r="S134" i="1"/>
  <c r="Q134" i="1"/>
  <c r="P134" i="1"/>
  <c r="O134" i="1"/>
  <c r="N134" i="1"/>
  <c r="U133" i="1"/>
  <c r="T133" i="1"/>
  <c r="S133" i="1"/>
  <c r="Q133" i="1"/>
  <c r="P133" i="1"/>
  <c r="O133" i="1"/>
  <c r="N133" i="1"/>
  <c r="U132" i="1"/>
  <c r="T132" i="1"/>
  <c r="S132" i="1"/>
  <c r="Q132" i="1"/>
  <c r="P132" i="1"/>
  <c r="O132" i="1"/>
  <c r="N132" i="1"/>
  <c r="U131" i="1"/>
  <c r="T131" i="1"/>
  <c r="S131" i="1"/>
  <c r="Q131" i="1"/>
  <c r="P131" i="1"/>
  <c r="O131" i="1"/>
  <c r="N131" i="1"/>
  <c r="U130" i="1"/>
  <c r="T130" i="1"/>
  <c r="S130" i="1"/>
  <c r="Q130" i="1"/>
  <c r="P130" i="1"/>
  <c r="O130" i="1"/>
  <c r="N130" i="1"/>
  <c r="U129" i="1"/>
  <c r="T129" i="1"/>
  <c r="S129" i="1"/>
  <c r="Q129" i="1"/>
  <c r="P129" i="1"/>
  <c r="O129" i="1"/>
  <c r="N129" i="1"/>
  <c r="U128" i="1"/>
  <c r="T128" i="1"/>
  <c r="S128" i="1"/>
  <c r="Q128" i="1"/>
  <c r="P128" i="1"/>
  <c r="O128" i="1"/>
  <c r="N128" i="1"/>
  <c r="U127" i="1"/>
  <c r="T127" i="1"/>
  <c r="S127" i="1"/>
  <c r="Q127" i="1"/>
  <c r="P127" i="1"/>
  <c r="O127" i="1"/>
  <c r="N127" i="1"/>
  <c r="U126" i="1"/>
  <c r="T126" i="1"/>
  <c r="S126" i="1"/>
  <c r="Q126" i="1"/>
  <c r="P126" i="1"/>
  <c r="O126" i="1"/>
  <c r="N126" i="1"/>
  <c r="U125" i="1"/>
  <c r="T125" i="1"/>
  <c r="S125" i="1"/>
  <c r="Q125" i="1"/>
  <c r="P125" i="1"/>
  <c r="O125" i="1"/>
  <c r="N125" i="1"/>
  <c r="U124" i="1"/>
  <c r="T124" i="1"/>
  <c r="S124" i="1"/>
  <c r="Q124" i="1"/>
  <c r="P124" i="1"/>
  <c r="O124" i="1"/>
  <c r="N124" i="1"/>
  <c r="U123" i="1"/>
  <c r="T123" i="1"/>
  <c r="S123" i="1"/>
  <c r="Q123" i="1"/>
  <c r="P123" i="1"/>
  <c r="O123" i="1"/>
  <c r="N123" i="1"/>
  <c r="U122" i="1"/>
  <c r="T122" i="1"/>
  <c r="S122" i="1"/>
  <c r="Q122" i="1"/>
  <c r="P122" i="1"/>
  <c r="O122" i="1"/>
  <c r="N122" i="1"/>
  <c r="U121" i="1"/>
  <c r="T121" i="1"/>
  <c r="S121" i="1"/>
  <c r="Q121" i="1"/>
  <c r="P121" i="1"/>
  <c r="O121" i="1"/>
  <c r="N121" i="1"/>
  <c r="U120" i="1"/>
  <c r="T120" i="1"/>
  <c r="S120" i="1"/>
  <c r="Q120" i="1"/>
  <c r="P120" i="1"/>
  <c r="O120" i="1"/>
  <c r="N120" i="1"/>
  <c r="U119" i="1"/>
  <c r="T119" i="1"/>
  <c r="S119" i="1"/>
  <c r="Q119" i="1"/>
  <c r="P119" i="1"/>
  <c r="O119" i="1"/>
  <c r="N119" i="1"/>
  <c r="U118" i="1"/>
  <c r="T118" i="1"/>
  <c r="S118" i="1"/>
  <c r="Q118" i="1"/>
  <c r="P118" i="1"/>
  <c r="O118" i="1"/>
  <c r="N118" i="1"/>
  <c r="U117" i="1"/>
  <c r="T117" i="1"/>
  <c r="S117" i="1"/>
  <c r="Q117" i="1"/>
  <c r="P117" i="1"/>
  <c r="O117" i="1"/>
  <c r="N117" i="1"/>
  <c r="U116" i="1"/>
  <c r="T116" i="1"/>
  <c r="S116" i="1"/>
  <c r="Q116" i="1"/>
  <c r="P116" i="1"/>
  <c r="O116" i="1"/>
  <c r="N116" i="1"/>
  <c r="U115" i="1"/>
  <c r="T115" i="1"/>
  <c r="S115" i="1"/>
  <c r="Q115" i="1"/>
  <c r="P115" i="1"/>
  <c r="O115" i="1"/>
  <c r="N115" i="1"/>
  <c r="U114" i="1"/>
  <c r="T114" i="1"/>
  <c r="S114" i="1"/>
  <c r="Q114" i="1"/>
  <c r="P114" i="1"/>
  <c r="O114" i="1"/>
  <c r="N114" i="1"/>
  <c r="U113" i="1"/>
  <c r="T113" i="1"/>
  <c r="S113" i="1"/>
  <c r="Q113" i="1"/>
  <c r="P113" i="1"/>
  <c r="O113" i="1"/>
  <c r="N113" i="1"/>
  <c r="U112" i="1"/>
  <c r="T112" i="1"/>
  <c r="S112" i="1"/>
  <c r="Q112" i="1"/>
  <c r="P112" i="1"/>
  <c r="O112" i="1"/>
  <c r="N112" i="1"/>
  <c r="U111" i="1"/>
  <c r="T111" i="1"/>
  <c r="S111" i="1"/>
  <c r="Q111" i="1"/>
  <c r="P111" i="1"/>
  <c r="O111" i="1"/>
  <c r="N111" i="1"/>
  <c r="U110" i="1"/>
  <c r="T110" i="1"/>
  <c r="S110" i="1"/>
  <c r="Q110" i="1"/>
  <c r="P110" i="1"/>
  <c r="O110" i="1"/>
  <c r="N110" i="1"/>
  <c r="U109" i="1"/>
  <c r="T109" i="1"/>
  <c r="S109" i="1"/>
  <c r="Q109" i="1"/>
  <c r="P109" i="1"/>
  <c r="O109" i="1"/>
  <c r="N109" i="1"/>
  <c r="U108" i="1"/>
  <c r="T108" i="1"/>
  <c r="S108" i="1"/>
  <c r="Q108" i="1"/>
  <c r="P108" i="1"/>
  <c r="O108" i="1"/>
  <c r="N108" i="1"/>
  <c r="U107" i="1"/>
  <c r="T107" i="1"/>
  <c r="S107" i="1"/>
  <c r="Q107" i="1"/>
  <c r="P107" i="1"/>
  <c r="O107" i="1"/>
  <c r="N107" i="1"/>
  <c r="U106" i="1"/>
  <c r="T106" i="1"/>
  <c r="S106" i="1"/>
  <c r="Q106" i="1"/>
  <c r="P106" i="1"/>
  <c r="O106" i="1"/>
  <c r="N106" i="1"/>
  <c r="U105" i="1"/>
  <c r="T105" i="1"/>
  <c r="S105" i="1"/>
  <c r="Q105" i="1"/>
  <c r="P105" i="1"/>
  <c r="O105" i="1"/>
  <c r="N105" i="1"/>
  <c r="U104" i="1"/>
  <c r="T104" i="1"/>
  <c r="S104" i="1"/>
  <c r="Q104" i="1"/>
  <c r="P104" i="1"/>
  <c r="O104" i="1"/>
  <c r="N104" i="1"/>
  <c r="U103" i="1"/>
  <c r="T103" i="1"/>
  <c r="S103" i="1"/>
  <c r="Q103" i="1"/>
  <c r="P103" i="1"/>
  <c r="O103" i="1"/>
  <c r="N103" i="1"/>
  <c r="U102" i="1"/>
  <c r="T102" i="1"/>
  <c r="S102" i="1"/>
  <c r="Q102" i="1"/>
  <c r="P102" i="1"/>
  <c r="O102" i="1"/>
  <c r="N102" i="1"/>
  <c r="U101" i="1"/>
  <c r="T101" i="1"/>
  <c r="S101" i="1"/>
  <c r="Q101" i="1"/>
  <c r="P101" i="1"/>
  <c r="O101" i="1"/>
  <c r="N101" i="1"/>
  <c r="U100" i="1"/>
  <c r="T100" i="1"/>
  <c r="S100" i="1"/>
  <c r="Q100" i="1"/>
  <c r="P100" i="1"/>
  <c r="O100" i="1"/>
  <c r="N100" i="1"/>
  <c r="U99" i="1"/>
  <c r="T99" i="1"/>
  <c r="S99" i="1"/>
  <c r="Q99" i="1"/>
  <c r="P99" i="1"/>
  <c r="O99" i="1"/>
  <c r="N99" i="1"/>
  <c r="U98" i="1"/>
  <c r="T98" i="1"/>
  <c r="S98" i="1"/>
  <c r="Q98" i="1"/>
  <c r="P98" i="1"/>
  <c r="O98" i="1"/>
  <c r="N98" i="1"/>
  <c r="U97" i="1"/>
  <c r="T97" i="1"/>
  <c r="S97" i="1"/>
  <c r="Q97" i="1"/>
  <c r="P97" i="1"/>
  <c r="O97" i="1"/>
  <c r="N97" i="1"/>
  <c r="U96" i="1"/>
  <c r="T96" i="1"/>
  <c r="S96" i="1"/>
  <c r="Q96" i="1"/>
  <c r="P96" i="1"/>
  <c r="O96" i="1"/>
  <c r="N96" i="1"/>
  <c r="U95" i="1"/>
  <c r="T95" i="1"/>
  <c r="S95" i="1"/>
  <c r="Q95" i="1"/>
  <c r="P95" i="1"/>
  <c r="O95" i="1"/>
  <c r="N95" i="1"/>
  <c r="U94" i="1"/>
  <c r="T94" i="1"/>
  <c r="S94" i="1"/>
  <c r="Q94" i="1"/>
  <c r="P94" i="1"/>
  <c r="O94" i="1"/>
  <c r="N94" i="1"/>
  <c r="U93" i="1"/>
  <c r="T93" i="1"/>
  <c r="S93" i="1"/>
  <c r="Q93" i="1"/>
  <c r="P93" i="1"/>
  <c r="O93" i="1"/>
  <c r="N93" i="1"/>
  <c r="U92" i="1"/>
  <c r="T92" i="1"/>
  <c r="S92" i="1"/>
  <c r="Q92" i="1"/>
  <c r="P92" i="1"/>
  <c r="O92" i="1"/>
  <c r="N92" i="1"/>
  <c r="U91" i="1"/>
  <c r="T91" i="1"/>
  <c r="S91" i="1"/>
  <c r="Q91" i="1"/>
  <c r="P91" i="1"/>
  <c r="O91" i="1"/>
  <c r="N91" i="1"/>
  <c r="U90" i="1"/>
  <c r="T90" i="1"/>
  <c r="S90" i="1"/>
  <c r="Q90" i="1"/>
  <c r="P90" i="1"/>
  <c r="O90" i="1"/>
  <c r="N90" i="1"/>
  <c r="U89" i="1"/>
  <c r="T89" i="1"/>
  <c r="S89" i="1"/>
  <c r="Q89" i="1"/>
  <c r="P89" i="1"/>
  <c r="O89" i="1"/>
  <c r="N89" i="1"/>
  <c r="U88" i="1"/>
  <c r="T88" i="1"/>
  <c r="S88" i="1"/>
  <c r="Q88" i="1"/>
  <c r="P88" i="1"/>
  <c r="O88" i="1"/>
  <c r="N88" i="1"/>
  <c r="U87" i="1"/>
  <c r="T87" i="1"/>
  <c r="S87" i="1"/>
  <c r="Q87" i="1"/>
  <c r="P87" i="1"/>
  <c r="O87" i="1"/>
  <c r="N87" i="1"/>
  <c r="U86" i="1"/>
  <c r="T86" i="1"/>
  <c r="S86" i="1"/>
  <c r="Q86" i="1"/>
  <c r="P86" i="1"/>
  <c r="O86" i="1"/>
  <c r="N86" i="1"/>
  <c r="U85" i="1"/>
  <c r="T85" i="1"/>
  <c r="S85" i="1"/>
  <c r="Q85" i="1"/>
  <c r="P85" i="1"/>
  <c r="O85" i="1"/>
  <c r="N85" i="1"/>
  <c r="U84" i="1"/>
  <c r="T84" i="1"/>
  <c r="S84" i="1"/>
  <c r="Q84" i="1"/>
  <c r="P84" i="1"/>
  <c r="O84" i="1"/>
  <c r="N84" i="1"/>
  <c r="U83" i="1"/>
  <c r="T83" i="1"/>
  <c r="S83" i="1"/>
  <c r="Q83" i="1"/>
  <c r="P83" i="1"/>
  <c r="O83" i="1"/>
  <c r="N83" i="1"/>
  <c r="U82" i="1"/>
  <c r="T82" i="1"/>
  <c r="S82" i="1"/>
  <c r="Q82" i="1"/>
  <c r="P82" i="1"/>
  <c r="O82" i="1"/>
  <c r="N82" i="1"/>
  <c r="U81" i="1"/>
  <c r="T81" i="1"/>
  <c r="S81" i="1"/>
  <c r="Q81" i="1"/>
  <c r="P81" i="1"/>
  <c r="O81" i="1"/>
  <c r="N81" i="1"/>
  <c r="U80" i="1"/>
  <c r="T80" i="1"/>
  <c r="S80" i="1"/>
  <c r="Q80" i="1"/>
  <c r="P80" i="1"/>
  <c r="O80" i="1"/>
  <c r="N80" i="1"/>
  <c r="U79" i="1"/>
  <c r="T79" i="1"/>
  <c r="S79" i="1"/>
  <c r="Q79" i="1"/>
  <c r="P79" i="1"/>
  <c r="O79" i="1"/>
  <c r="N79" i="1"/>
  <c r="U78" i="1"/>
  <c r="T78" i="1"/>
  <c r="S78" i="1"/>
  <c r="Q78" i="1"/>
  <c r="P78" i="1"/>
  <c r="O78" i="1"/>
  <c r="N78" i="1"/>
  <c r="U77" i="1"/>
  <c r="T77" i="1"/>
  <c r="S77" i="1"/>
  <c r="Q77" i="1"/>
  <c r="P77" i="1"/>
  <c r="O77" i="1"/>
  <c r="N77" i="1"/>
  <c r="U76" i="1"/>
  <c r="T76" i="1"/>
  <c r="S76" i="1"/>
  <c r="Q76" i="1"/>
  <c r="P76" i="1"/>
  <c r="O76" i="1"/>
  <c r="N76" i="1"/>
  <c r="U75" i="1"/>
  <c r="T75" i="1"/>
  <c r="S75" i="1"/>
  <c r="Q75" i="1"/>
  <c r="P75" i="1"/>
  <c r="O75" i="1"/>
  <c r="N75" i="1"/>
  <c r="U74" i="1"/>
  <c r="T74" i="1"/>
  <c r="S74" i="1"/>
  <c r="Q74" i="1"/>
  <c r="P74" i="1"/>
  <c r="O74" i="1"/>
  <c r="N74" i="1"/>
  <c r="U73" i="1"/>
  <c r="T73" i="1"/>
  <c r="S73" i="1"/>
  <c r="Q73" i="1"/>
  <c r="P73" i="1"/>
  <c r="O73" i="1"/>
  <c r="N73" i="1"/>
  <c r="U72" i="1"/>
  <c r="T72" i="1"/>
  <c r="S72" i="1"/>
  <c r="Q72" i="1"/>
  <c r="P72" i="1"/>
  <c r="O72" i="1"/>
  <c r="N72" i="1"/>
  <c r="U71" i="1"/>
  <c r="T71" i="1"/>
  <c r="S71" i="1"/>
  <c r="Q71" i="1"/>
  <c r="P71" i="1"/>
  <c r="O71" i="1"/>
  <c r="N71" i="1"/>
  <c r="U70" i="1"/>
  <c r="T70" i="1"/>
  <c r="S70" i="1"/>
  <c r="Q70" i="1"/>
  <c r="P70" i="1"/>
  <c r="O70" i="1"/>
  <c r="N70" i="1"/>
  <c r="U69" i="1"/>
  <c r="T69" i="1"/>
  <c r="S69" i="1"/>
  <c r="Q69" i="1"/>
  <c r="P69" i="1"/>
  <c r="O69" i="1"/>
  <c r="N69" i="1"/>
  <c r="U68" i="1"/>
  <c r="T68" i="1"/>
  <c r="S68" i="1"/>
  <c r="Q68" i="1"/>
  <c r="P68" i="1"/>
  <c r="O68" i="1"/>
  <c r="N68" i="1"/>
  <c r="U67" i="1"/>
  <c r="T67" i="1"/>
  <c r="S67" i="1"/>
  <c r="Q67" i="1"/>
  <c r="P67" i="1"/>
  <c r="O67" i="1"/>
  <c r="N67" i="1"/>
  <c r="U66" i="1"/>
  <c r="T66" i="1"/>
  <c r="S66" i="1"/>
  <c r="Q66" i="1"/>
  <c r="P66" i="1"/>
  <c r="O66" i="1"/>
  <c r="N66" i="1"/>
  <c r="U65" i="1"/>
  <c r="T65" i="1"/>
  <c r="S65" i="1"/>
  <c r="Q65" i="1"/>
  <c r="P65" i="1"/>
  <c r="O65" i="1"/>
  <c r="N65" i="1"/>
  <c r="U64" i="1"/>
  <c r="T64" i="1"/>
  <c r="S64" i="1"/>
  <c r="Q64" i="1"/>
  <c r="P64" i="1"/>
  <c r="O64" i="1"/>
  <c r="N64" i="1"/>
  <c r="U63" i="1"/>
  <c r="T63" i="1"/>
  <c r="S63" i="1"/>
  <c r="Q63" i="1"/>
  <c r="P63" i="1"/>
  <c r="O63" i="1"/>
  <c r="N63" i="1"/>
  <c r="U62" i="1"/>
  <c r="T62" i="1"/>
  <c r="S62" i="1"/>
  <c r="Q62" i="1"/>
  <c r="P62" i="1"/>
  <c r="O62" i="1"/>
  <c r="N62" i="1"/>
  <c r="U61" i="1"/>
  <c r="T61" i="1"/>
  <c r="S61" i="1"/>
  <c r="Q61" i="1"/>
  <c r="P61" i="1"/>
  <c r="O61" i="1"/>
  <c r="N61" i="1"/>
  <c r="U60" i="1"/>
  <c r="T60" i="1"/>
  <c r="S60" i="1"/>
  <c r="Q60" i="1"/>
  <c r="P60" i="1"/>
  <c r="O60" i="1"/>
  <c r="N60" i="1"/>
  <c r="U59" i="1"/>
  <c r="T59" i="1"/>
  <c r="S59" i="1"/>
  <c r="Q59" i="1"/>
  <c r="P59" i="1"/>
  <c r="O59" i="1"/>
  <c r="N59" i="1"/>
  <c r="U58" i="1"/>
  <c r="T58" i="1"/>
  <c r="S58" i="1"/>
  <c r="Q58" i="1"/>
  <c r="P58" i="1"/>
  <c r="O58" i="1"/>
  <c r="N58" i="1"/>
  <c r="U57" i="1"/>
  <c r="T57" i="1"/>
  <c r="S57" i="1"/>
  <c r="Q57" i="1"/>
  <c r="P57" i="1"/>
  <c r="O57" i="1"/>
  <c r="N57" i="1"/>
  <c r="U56" i="1"/>
  <c r="T56" i="1"/>
  <c r="S56" i="1"/>
  <c r="Q56" i="1"/>
  <c r="P56" i="1"/>
  <c r="O56" i="1"/>
  <c r="N56" i="1"/>
  <c r="U55" i="1"/>
  <c r="T55" i="1"/>
  <c r="S55" i="1"/>
  <c r="Q55" i="1"/>
  <c r="P55" i="1"/>
  <c r="O55" i="1"/>
  <c r="N55" i="1"/>
  <c r="U54" i="1"/>
  <c r="T54" i="1"/>
  <c r="S54" i="1"/>
  <c r="Q54" i="1"/>
  <c r="P54" i="1"/>
  <c r="O54" i="1"/>
  <c r="N54" i="1"/>
  <c r="U53" i="1"/>
  <c r="T53" i="1"/>
  <c r="S53" i="1"/>
  <c r="Q53" i="1"/>
  <c r="P53" i="1"/>
  <c r="O53" i="1"/>
  <c r="N53" i="1"/>
  <c r="U52" i="1"/>
  <c r="T52" i="1"/>
  <c r="S52" i="1"/>
  <c r="Q52" i="1"/>
  <c r="P52" i="1"/>
  <c r="O52" i="1"/>
  <c r="N52" i="1"/>
  <c r="U51" i="1"/>
  <c r="T51" i="1"/>
  <c r="S51" i="1"/>
  <c r="Q51" i="1"/>
  <c r="P51" i="1"/>
  <c r="O51" i="1"/>
  <c r="N51" i="1"/>
  <c r="U50" i="1"/>
  <c r="T50" i="1"/>
  <c r="S50" i="1"/>
  <c r="Q50" i="1"/>
  <c r="P50" i="1"/>
  <c r="O50" i="1"/>
  <c r="N50" i="1"/>
  <c r="U49" i="1"/>
  <c r="T49" i="1"/>
  <c r="S49" i="1"/>
  <c r="Q49" i="1"/>
  <c r="P49" i="1"/>
  <c r="O49" i="1"/>
  <c r="N49" i="1"/>
  <c r="U48" i="1"/>
  <c r="T48" i="1"/>
  <c r="S48" i="1"/>
  <c r="Q48" i="1"/>
  <c r="P48" i="1"/>
  <c r="O48" i="1"/>
  <c r="N48" i="1"/>
  <c r="U47" i="1"/>
  <c r="T47" i="1"/>
  <c r="S47" i="1"/>
  <c r="Q47" i="1"/>
  <c r="P47" i="1"/>
  <c r="O47" i="1"/>
  <c r="N47" i="1"/>
  <c r="U46" i="1"/>
  <c r="T46" i="1"/>
  <c r="S46" i="1"/>
  <c r="Q46" i="1"/>
  <c r="P46" i="1"/>
  <c r="O46" i="1"/>
  <c r="N46" i="1"/>
  <c r="U45" i="1"/>
  <c r="T45" i="1"/>
  <c r="S45" i="1"/>
  <c r="Q45" i="1"/>
  <c r="P45" i="1"/>
  <c r="O45" i="1"/>
  <c r="N45" i="1"/>
  <c r="U44" i="1"/>
  <c r="T44" i="1"/>
  <c r="S44" i="1"/>
  <c r="Q44" i="1"/>
  <c r="P44" i="1"/>
  <c r="O44" i="1"/>
  <c r="N44" i="1"/>
  <c r="U43" i="1"/>
  <c r="T43" i="1"/>
  <c r="S43" i="1"/>
  <c r="Q43" i="1"/>
  <c r="P43" i="1"/>
  <c r="O43" i="1"/>
  <c r="N43" i="1"/>
  <c r="U42" i="1"/>
  <c r="T42" i="1"/>
  <c r="S42" i="1"/>
  <c r="Q42" i="1"/>
  <c r="P42" i="1"/>
  <c r="O42" i="1"/>
  <c r="N42" i="1"/>
  <c r="U41" i="1"/>
  <c r="T41" i="1"/>
  <c r="S41" i="1"/>
  <c r="Q41" i="1"/>
  <c r="P41" i="1"/>
  <c r="O41" i="1"/>
  <c r="N41" i="1"/>
  <c r="U40" i="1"/>
  <c r="T40" i="1"/>
  <c r="S40" i="1"/>
  <c r="Q40" i="1"/>
  <c r="P40" i="1"/>
  <c r="O40" i="1"/>
  <c r="N40" i="1"/>
  <c r="U39" i="1"/>
  <c r="T39" i="1"/>
  <c r="S39" i="1"/>
  <c r="Q39" i="1"/>
  <c r="P39" i="1"/>
  <c r="O39" i="1"/>
  <c r="N39" i="1"/>
  <c r="U38" i="1"/>
  <c r="T38" i="1"/>
  <c r="S38" i="1"/>
  <c r="Q38" i="1"/>
  <c r="P38" i="1"/>
  <c r="O38" i="1"/>
  <c r="N38" i="1"/>
  <c r="U37" i="1"/>
  <c r="T37" i="1"/>
  <c r="S37" i="1"/>
  <c r="Q37" i="1"/>
  <c r="P37" i="1"/>
  <c r="O37" i="1"/>
  <c r="N37" i="1"/>
  <c r="U36" i="1"/>
  <c r="T36" i="1"/>
  <c r="S36" i="1"/>
  <c r="Q36" i="1"/>
  <c r="P36" i="1"/>
  <c r="O36" i="1"/>
  <c r="N36" i="1"/>
  <c r="U35" i="1"/>
  <c r="T35" i="1"/>
  <c r="S35" i="1"/>
  <c r="Q35" i="1"/>
  <c r="P35" i="1"/>
  <c r="O35" i="1"/>
  <c r="N35" i="1"/>
  <c r="U34" i="1"/>
  <c r="T34" i="1"/>
  <c r="S34" i="1"/>
  <c r="Q34" i="1"/>
  <c r="P34" i="1"/>
  <c r="O34" i="1"/>
  <c r="N34" i="1"/>
  <c r="U33" i="1"/>
  <c r="T33" i="1"/>
  <c r="S33" i="1"/>
  <c r="Q33" i="1"/>
  <c r="P33" i="1"/>
  <c r="O33" i="1"/>
  <c r="N33" i="1"/>
  <c r="U32" i="1"/>
  <c r="T32" i="1"/>
  <c r="S32" i="1"/>
  <c r="Q32" i="1"/>
  <c r="P32" i="1"/>
  <c r="O32" i="1"/>
  <c r="N32" i="1"/>
  <c r="U31" i="1"/>
  <c r="T31" i="1"/>
  <c r="S31" i="1"/>
  <c r="Q31" i="1"/>
  <c r="P31" i="1"/>
  <c r="O31" i="1"/>
  <c r="N31" i="1"/>
  <c r="U30" i="1"/>
  <c r="T30" i="1"/>
  <c r="S30" i="1"/>
  <c r="Q30" i="1"/>
  <c r="P30" i="1"/>
  <c r="O30" i="1"/>
  <c r="N30" i="1"/>
  <c r="U29" i="1"/>
  <c r="T29" i="1"/>
  <c r="S29" i="1"/>
  <c r="Q29" i="1"/>
  <c r="P29" i="1"/>
  <c r="O29" i="1"/>
  <c r="N29" i="1"/>
  <c r="U28" i="1"/>
  <c r="T28" i="1"/>
  <c r="S28" i="1"/>
  <c r="Q28" i="1"/>
  <c r="P28" i="1"/>
  <c r="O28" i="1"/>
  <c r="N28" i="1"/>
  <c r="U27" i="1"/>
  <c r="T27" i="1"/>
  <c r="S27" i="1"/>
  <c r="Q27" i="1"/>
  <c r="P27" i="1"/>
  <c r="O27" i="1"/>
  <c r="N27" i="1"/>
  <c r="U26" i="1"/>
  <c r="T26" i="1"/>
  <c r="S26" i="1"/>
  <c r="Q26" i="1"/>
  <c r="P26" i="1"/>
  <c r="O26" i="1"/>
  <c r="N26" i="1"/>
  <c r="U25" i="1"/>
  <c r="T25" i="1"/>
  <c r="S25" i="1"/>
  <c r="Q25" i="1"/>
  <c r="P25" i="1"/>
  <c r="O25" i="1"/>
  <c r="N25" i="1"/>
  <c r="U24" i="1"/>
  <c r="T24" i="1"/>
  <c r="S24" i="1"/>
  <c r="Q24" i="1"/>
  <c r="P24" i="1"/>
  <c r="O24" i="1"/>
  <c r="N24" i="1"/>
  <c r="U23" i="1"/>
  <c r="T23" i="1"/>
  <c r="S23" i="1"/>
  <c r="Q23" i="1"/>
  <c r="P23" i="1"/>
  <c r="O23" i="1"/>
  <c r="N23" i="1"/>
  <c r="U22" i="1"/>
  <c r="T22" i="1"/>
  <c r="S22" i="1"/>
  <c r="Q22" i="1"/>
  <c r="P22" i="1"/>
  <c r="O22" i="1"/>
  <c r="N22" i="1"/>
  <c r="U21" i="1"/>
  <c r="T21" i="1"/>
  <c r="S21" i="1"/>
  <c r="Q21" i="1"/>
  <c r="P21" i="1"/>
  <c r="O21" i="1"/>
  <c r="N21" i="1"/>
  <c r="U20" i="1"/>
  <c r="T20" i="1"/>
  <c r="S20" i="1"/>
  <c r="Q20" i="1"/>
  <c r="P20" i="1"/>
  <c r="O20" i="1"/>
  <c r="N20" i="1"/>
  <c r="U19" i="1"/>
  <c r="T19" i="1"/>
  <c r="S19" i="1"/>
  <c r="Q19" i="1"/>
  <c r="P19" i="1"/>
  <c r="O19" i="1"/>
  <c r="N19" i="1"/>
  <c r="U18" i="1"/>
  <c r="T18" i="1"/>
  <c r="S18" i="1"/>
  <c r="Q18" i="1"/>
  <c r="P18" i="1"/>
  <c r="O18" i="1"/>
  <c r="N18" i="1"/>
  <c r="U17" i="1"/>
  <c r="T17" i="1"/>
  <c r="S17" i="1"/>
  <c r="Q17" i="1"/>
  <c r="P17" i="1"/>
  <c r="O17" i="1"/>
  <c r="N17" i="1"/>
  <c r="U16" i="1"/>
  <c r="T16" i="1"/>
  <c r="S16" i="1"/>
  <c r="Q16" i="1"/>
  <c r="P16" i="1"/>
  <c r="O16" i="1"/>
  <c r="N16" i="1"/>
  <c r="U15" i="1"/>
  <c r="T15" i="1"/>
  <c r="S15" i="1"/>
  <c r="Q15" i="1"/>
  <c r="P15" i="1"/>
  <c r="O15" i="1"/>
  <c r="N15" i="1"/>
  <c r="U14" i="1"/>
  <c r="T14" i="1"/>
  <c r="S14" i="1"/>
  <c r="Q14" i="1"/>
  <c r="P14" i="1"/>
  <c r="O14" i="1"/>
  <c r="N14" i="1"/>
  <c r="U13" i="1"/>
  <c r="T13" i="1"/>
  <c r="S13" i="1"/>
  <c r="Q13" i="1"/>
  <c r="P13" i="1"/>
  <c r="O13" i="1"/>
  <c r="N13" i="1"/>
  <c r="U12" i="1"/>
  <c r="T12" i="1"/>
  <c r="S12" i="1"/>
  <c r="Q12" i="1"/>
  <c r="P12" i="1"/>
  <c r="O12" i="1"/>
  <c r="N12" i="1"/>
  <c r="U11" i="1"/>
  <c r="T11" i="1"/>
  <c r="S11" i="1"/>
  <c r="Q11" i="1"/>
  <c r="P11" i="1"/>
  <c r="O11" i="1"/>
  <c r="N11" i="1"/>
  <c r="U10" i="1"/>
  <c r="T10" i="1"/>
  <c r="S10" i="1"/>
  <c r="Q10" i="1"/>
  <c r="P10" i="1"/>
  <c r="O10" i="1"/>
  <c r="N10" i="1"/>
  <c r="U9" i="1"/>
  <c r="T9" i="1"/>
  <c r="S9" i="1"/>
  <c r="Q9" i="1"/>
  <c r="P9" i="1"/>
  <c r="O9" i="1"/>
  <c r="N9" i="1"/>
  <c r="U8" i="1"/>
  <c r="T8" i="1"/>
  <c r="S8" i="1"/>
  <c r="Q8" i="1"/>
  <c r="P8" i="1"/>
  <c r="O8" i="1"/>
  <c r="N8" i="1"/>
  <c r="U7" i="1"/>
  <c r="T7" i="1"/>
  <c r="S7" i="1"/>
  <c r="Q7" i="1"/>
  <c r="P7" i="1"/>
  <c r="O7" i="1"/>
  <c r="N7" i="1"/>
  <c r="U6" i="1"/>
  <c r="T6" i="1"/>
  <c r="S6" i="1"/>
  <c r="Q6" i="1"/>
  <c r="P6" i="1"/>
  <c r="O6" i="1"/>
  <c r="N6" i="1"/>
  <c r="U5" i="1"/>
  <c r="T5" i="1"/>
  <c r="S5" i="1"/>
  <c r="Q5" i="1"/>
  <c r="P5" i="1"/>
  <c r="O5" i="1"/>
  <c r="N5" i="1"/>
  <c r="U4" i="1"/>
  <c r="T4" i="1"/>
  <c r="S4" i="1"/>
  <c r="Q4" i="1"/>
  <c r="P4" i="1"/>
  <c r="O4" i="1"/>
  <c r="N4" i="1"/>
  <c r="U3" i="1"/>
  <c r="T3" i="1"/>
  <c r="S3" i="1"/>
  <c r="Q3" i="1"/>
  <c r="P3" i="1"/>
  <c r="O3" i="1"/>
  <c r="N3" i="1"/>
  <c r="U2" i="1"/>
  <c r="T2" i="1"/>
  <c r="S2" i="1"/>
  <c r="Q2" i="1"/>
  <c r="P2" i="1"/>
  <c r="O2" i="1"/>
  <c r="N2" i="1"/>
</calcChain>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<sst xmlns="http://schemas.openxmlformats.org/spreadsheetml/2006/main" count="37296" uniqueCount="27175">
  <si>
    <t>Date</t>
  </si>
  <si>
    <t>Time</t>
  </si>
  <si>
    <t>Location</t>
  </si>
  <si>
    <t>Operator</t>
  </si>
  <si>
    <t>Flight #</t>
  </si>
  <si>
    <t>Route</t>
  </si>
  <si>
    <t>Type</t>
  </si>
  <si>
    <t>Registration</t>
  </si>
  <si>
    <t>cn/In</t>
  </si>
  <si>
    <t>Aboard</t>
  </si>
  <si>
    <t>Fatalities</t>
  </si>
  <si>
    <t>Ground</t>
  </si>
  <si>
    <t>Summary</t>
  </si>
  <si>
    <t>Sum_Size_Weight</t>
  </si>
  <si>
    <t>If_Good_Quality</t>
  </si>
  <si>
    <t>Count_Negative_Weight</t>
  </si>
  <si>
    <t>Sum_High_Acidity</t>
  </si>
  <si>
    <t>Average_If_Ripe</t>
  </si>
  <si>
    <t>Concatenate_ID_Quality</t>
  </si>
  <si>
    <t>Index_Match_Size</t>
  </si>
  <si>
    <t>If_Weight_Or_Size</t>
  </si>
  <si>
    <t>17:18</t>
  </si>
  <si>
    <t>Fort Myer, Virginia</t>
  </si>
  <si>
    <t>Military - U.S. Army</t>
  </si>
  <si>
    <t>Demonstration</t>
  </si>
  <si>
    <t>Wright Flyer III</t>
  </si>
  <si>
    <t>1</t>
  </si>
  <si>
    <t>During a demonstration flight, a U.S. Army flyer flown by Orville Wright nose-dived into the ground from a height of approximately 75 feet, killing Lt. Thomas E. Selfridge who was a passenger. This was the first recorded airplane fatality in history.  One of two propellers separated in flight, tearing loose the wires bracing the rudder and causing the loss of control of the aircraft.  Orville Wright suffered broken ribs, pelvis and a leg.  Selfridge suffered a crushed skull and died a short time later.</t>
  </si>
  <si>
    <t>06:30</t>
  </si>
  <si>
    <t>AtlantiCity, New Jersey</t>
  </si>
  <si>
    <t>Military - U.S. Navy</t>
  </si>
  <si>
    <t>Test flight</t>
  </si>
  <si>
    <t>Dirigible</t>
  </si>
  <si>
    <t>First U.S. dirigible Akron exploded just offshore at an altitude of 1,000 ft. during a test flight.</t>
  </si>
  <si>
    <t>Victoria, British Columbia, Canada</t>
  </si>
  <si>
    <t>Private</t>
  </si>
  <si>
    <t>-</t>
  </si>
  <si>
    <t>Curtiss seaplane</t>
  </si>
  <si>
    <t>The first fatal airplane accident in Canada occurred when American barnstormer, John M. Bryant, California aviator was killed.</t>
  </si>
  <si>
    <t>18:30</t>
  </si>
  <si>
    <t>Over the North Sea</t>
  </si>
  <si>
    <t>Military - German Navy</t>
  </si>
  <si>
    <t>Zeppelin L-1 (airship)</t>
  </si>
  <si>
    <t>The airship flew into a thunderstorm and encountered a severe downdraft crashing 20 miles north of Helgoland Island into the sea. The ship broke in two and the control car immediately sank drowning its occupants.</t>
  </si>
  <si>
    <t>10:30</t>
  </si>
  <si>
    <t>Near Johannisthal, Germany</t>
  </si>
  <si>
    <t>Zeppelin L-2 (airship)</t>
  </si>
  <si>
    <t>Hydrogen gas which was being vented was sucked into the forward engine and ignited causing the airship to explode and burn at 3,000 ft..</t>
  </si>
  <si>
    <t>01:00</t>
  </si>
  <si>
    <t>Tienen, Belgium</t>
  </si>
  <si>
    <t>Zeppelin L-8 (airship)</t>
  </si>
  <si>
    <t>Crashed into trees while attempting to land after being shot down by British and French aircraft.</t>
  </si>
  <si>
    <t>15:20</t>
  </si>
  <si>
    <t>Off Cuxhaven, Germany</t>
  </si>
  <si>
    <t>Zeppelin L-10 (airship)</t>
  </si>
  <si>
    <t>Exploded and burned near Neuwerk Island,  when hydrogen gas, being vented, was ignited by lightning.</t>
  </si>
  <si>
    <t>Near Jambol, Bulgeria</t>
  </si>
  <si>
    <t>Military - German Army</t>
  </si>
  <si>
    <t>Schutte-Lanz S-L-10 (airship)</t>
  </si>
  <si>
    <t>Crashed near the Black Sea, cause unknown.</t>
  </si>
  <si>
    <t>Billericay, England</t>
  </si>
  <si>
    <t>Zeppelin L-32 (airship)</t>
  </si>
  <si>
    <t>Shot down by British aircraft crashing in flames.</t>
  </si>
  <si>
    <t>23:45</t>
  </si>
  <si>
    <t>Potters Bar, England</t>
  </si>
  <si>
    <t>Zeppelin L-31 (airship)</t>
  </si>
  <si>
    <t>Shot down in flames by the British 39th Home Defence Squadron.</t>
  </si>
  <si>
    <t>Mainz, Germany</t>
  </si>
  <si>
    <t>Super Zeppelin (airship)</t>
  </si>
  <si>
    <t>Crashed in a storm.</t>
  </si>
  <si>
    <t>Off West Hartlepool, England</t>
  </si>
  <si>
    <t>Zeppelin L-34 (airship)</t>
  </si>
  <si>
    <t>Shot down by British anti-aircraft fire and aircraft and crashed into the North Sea.</t>
  </si>
  <si>
    <t>Near Gent, Belgium</t>
  </si>
  <si>
    <t>Airship</t>
  </si>
  <si>
    <t>Caught fire and crashed.</t>
  </si>
  <si>
    <t>Off Northern Germany</t>
  </si>
  <si>
    <t>Schutte-Lanz S-L-9 (airship)</t>
  </si>
  <si>
    <t>Struck by lightning and crashed into the BaltiSea.</t>
  </si>
  <si>
    <t>05:15</t>
  </si>
  <si>
    <t>Near Texel Island, North Sea</t>
  </si>
  <si>
    <t>Zeppelin L-22 (airship)</t>
  </si>
  <si>
    <t>Crashed into the sea from an altitude of 3,000 ft. after being hit by British aircraft fire.</t>
  </si>
  <si>
    <t>08:45</t>
  </si>
  <si>
    <t>Off Vlieland Island, North Sea</t>
  </si>
  <si>
    <t>Zeppelin L-43 (airship)</t>
  </si>
  <si>
    <t>Shot down by British aircraft.</t>
  </si>
  <si>
    <t>07:00</t>
  </si>
  <si>
    <t>Off western Denmark</t>
  </si>
  <si>
    <t>Zeppelin L-23 (airship)</t>
  </si>
  <si>
    <t>07:45</t>
  </si>
  <si>
    <t>Near Luneville, France</t>
  </si>
  <si>
    <t>Zeppelin L-44 (airship)</t>
  </si>
  <si>
    <t>Shot down by French anti-aircraft fire.</t>
  </si>
  <si>
    <t>21:30</t>
  </si>
  <si>
    <t>Over the Mediterranean</t>
  </si>
  <si>
    <t>Zeppelin L-59 (airship)</t>
  </si>
  <si>
    <t>Exploded and crashed into the sea off the southern coast of Italy.</t>
  </si>
  <si>
    <t>Off Helgoland Island, Germany</t>
  </si>
  <si>
    <t>Zeppelin L-70 (airship)</t>
  </si>
  <si>
    <t>Shot down by British aircraft crashing from a height of 17,000 ft.</t>
  </si>
  <si>
    <t>10:00</t>
  </si>
  <si>
    <t>Ameland Island, North Sea</t>
  </si>
  <si>
    <t>Zeppelin L-53 (airship)</t>
  </si>
  <si>
    <t>Shot down by british aircraft.</t>
  </si>
  <si>
    <t>Elizabeth, New Jersey</t>
  </si>
  <si>
    <t>US Aerial Mail Service</t>
  </si>
  <si>
    <t>De Havilland DH-4</t>
  </si>
  <si>
    <t>97</t>
  </si>
  <si>
    <t>Cleveland, Ohio</t>
  </si>
  <si>
    <t>61</t>
  </si>
  <si>
    <t>Caught fire in midair. The pilot leaped from the plane to his death as the plane began to go into a dive.</t>
  </si>
  <si>
    <t>Dix Run, Pennsylvania</t>
  </si>
  <si>
    <t>82</t>
  </si>
  <si>
    <t>Newcastle, England</t>
  </si>
  <si>
    <t>Aircraft Transport and Travel</t>
  </si>
  <si>
    <t>Cantonsville, Maryland</t>
  </si>
  <si>
    <t>Curtiss R-4LM</t>
  </si>
  <si>
    <t>32</t>
  </si>
  <si>
    <t>English Channel</t>
  </si>
  <si>
    <t>G-EAHG</t>
  </si>
  <si>
    <t>Long Valley, New Jersey</t>
  </si>
  <si>
    <t>De Havilland DH.4</t>
  </si>
  <si>
    <t>77</t>
  </si>
  <si>
    <t>New Paris, Indiana</t>
  </si>
  <si>
    <t>65</t>
  </si>
  <si>
    <t>Newark, New Jersey</t>
  </si>
  <si>
    <t>72</t>
  </si>
  <si>
    <t>49</t>
  </si>
  <si>
    <t>Heller Field, New Jersey</t>
  </si>
  <si>
    <t>Curtiss JN-4H</t>
  </si>
  <si>
    <t>44</t>
  </si>
  <si>
    <t>Oskaloosa, Iowa</t>
  </si>
  <si>
    <t>79</t>
  </si>
  <si>
    <t>204</t>
  </si>
  <si>
    <t>Bedford, England</t>
  </si>
  <si>
    <t>By Air</t>
  </si>
  <si>
    <t>Armstrong-Whitworth F-K-8</t>
  </si>
  <si>
    <t>G-EALW</t>
  </si>
  <si>
    <t>College Park, Maryland</t>
  </si>
  <si>
    <t>317</t>
  </si>
  <si>
    <t>Morristown, New Jersey</t>
  </si>
  <si>
    <t>Junkers JL-6</t>
  </si>
  <si>
    <t>305</t>
  </si>
  <si>
    <t>Pemberville, Ohio</t>
  </si>
  <si>
    <t>Junkers F-13</t>
  </si>
  <si>
    <t>308</t>
  </si>
  <si>
    <t>Hillersburg, Pennsylvania</t>
  </si>
  <si>
    <t>316</t>
  </si>
  <si>
    <t>Off Port Vendres, France</t>
  </si>
  <si>
    <t>Latecoere Airlines</t>
  </si>
  <si>
    <t>Salmson 2-A-2</t>
  </si>
  <si>
    <t>F-ALAI</t>
  </si>
  <si>
    <t>31</t>
  </si>
  <si>
    <t>Valencia, Spain</t>
  </si>
  <si>
    <t>Breguet 14</t>
  </si>
  <si>
    <t>F-ALTA</t>
  </si>
  <si>
    <t>20</t>
  </si>
  <si>
    <t>Crashed while landing.</t>
  </si>
  <si>
    <t>Batavia, Illinois</t>
  </si>
  <si>
    <t>76</t>
  </si>
  <si>
    <t>Tie Siding, Wyoming</t>
  </si>
  <si>
    <t>178</t>
  </si>
  <si>
    <t>Cricklewood, England</t>
  </si>
  <si>
    <t>Handley Page Transport</t>
  </si>
  <si>
    <t>Handley Page HP-16</t>
  </si>
  <si>
    <t>G-EAMA</t>
  </si>
  <si>
    <t>HP-25</t>
  </si>
  <si>
    <t>Crashed into a tree on take off in fog.</t>
  </si>
  <si>
    <t>Barcelona, Spain</t>
  </si>
  <si>
    <t>Aeropostale</t>
  </si>
  <si>
    <t>F-ALBO</t>
  </si>
  <si>
    <t>Mendotta, Minnisota</t>
  </si>
  <si>
    <t>130</t>
  </si>
  <si>
    <t>La Crosse, Wisconsin</t>
  </si>
  <si>
    <t>301</t>
  </si>
  <si>
    <t>Off Gibraltar</t>
  </si>
  <si>
    <t>F-ALBA</t>
  </si>
  <si>
    <t>Elko, Nevada</t>
  </si>
  <si>
    <t>67</t>
  </si>
  <si>
    <t>Point Cook, Australia</t>
  </si>
  <si>
    <t>Military - Royal Australian Air Force</t>
  </si>
  <si>
    <t>H3021</t>
  </si>
  <si>
    <t>Mitchel Field, NY</t>
  </si>
  <si>
    <t>160</t>
  </si>
  <si>
    <t>196</t>
  </si>
  <si>
    <t>Rock Springs, Wyoming</t>
  </si>
  <si>
    <t>176</t>
  </si>
  <si>
    <t>San Francisco, California</t>
  </si>
  <si>
    <t>222</t>
  </si>
  <si>
    <t>Toulouse, France</t>
  </si>
  <si>
    <t>F-ALBI</t>
  </si>
  <si>
    <t>17:40</t>
  </si>
  <si>
    <t>River Humber, England</t>
  </si>
  <si>
    <t>Military - Royal Airship Works</t>
  </si>
  <si>
    <t>Royal Airship Works ZR-2 (airship)</t>
  </si>
  <si>
    <t>R-38</t>
  </si>
  <si>
    <t>Crashed due to structural failure followed by two explosions and a fire. Attributed to faulty design.</t>
  </si>
  <si>
    <t>Paris, France</t>
  </si>
  <si>
    <t>Franco-Roumaine</t>
  </si>
  <si>
    <t>Varsovie - Strasbourg - Paris</t>
  </si>
  <si>
    <t>Potez IX</t>
  </si>
  <si>
    <t>F-ADCD</t>
  </si>
  <si>
    <t>Crashed while making an approach to Le Bourget Airport in Paris.</t>
  </si>
  <si>
    <t>Near Murchinson River, Australia</t>
  </si>
  <si>
    <t>West Australian Airways</t>
  </si>
  <si>
    <t>Bristol 28 Tourer</t>
  </si>
  <si>
    <t>G-AUDI</t>
  </si>
  <si>
    <t>6116</t>
  </si>
  <si>
    <t>Handley Page O/10</t>
  </si>
  <si>
    <t>G-EATN</t>
  </si>
  <si>
    <t>HP-43</t>
  </si>
  <si>
    <t>Crashed at Le Bourget field.</t>
  </si>
  <si>
    <t>Near Norfolk, Virginia</t>
  </si>
  <si>
    <t>Military - U.S. Army Air Service</t>
  </si>
  <si>
    <t>Dirigible Roma (airship)</t>
  </si>
  <si>
    <t>Crashed from a height of 500 ft. after experiencing control problems cause by malfunctioning controls.</t>
  </si>
  <si>
    <t>Grandvilliers, France</t>
  </si>
  <si>
    <t>Daimler Airways / Grands Express Aeriens</t>
  </si>
  <si>
    <t>de Havilland DH-18 / Farman F-60 Goliath</t>
  </si>
  <si>
    <t>G-EAOW/FGEAD</t>
  </si>
  <si>
    <t>4</t>
  </si>
  <si>
    <t>A midair collision occurred in poor visibility approximately 18 miles north of Beauvais, France. This was the  first commercial midair collision in aviation history. Two killed on the de Havilland, five on the Faman F-60.</t>
  </si>
  <si>
    <t>Pao Ting Fou, China</t>
  </si>
  <si>
    <t>All seventeen aboard were Chinese nationals.</t>
  </si>
  <si>
    <t>Brooklands, England</t>
  </si>
  <si>
    <t>Vickers</t>
  </si>
  <si>
    <t>Vickers Viking</t>
  </si>
  <si>
    <t>G-EBBZ</t>
  </si>
  <si>
    <t>Nittany Mt, Ohio</t>
  </si>
  <si>
    <t>385</t>
  </si>
  <si>
    <t>Off Folkestone, Kent, England</t>
  </si>
  <si>
    <t>Cie des Messageries Aeriennes</t>
  </si>
  <si>
    <t>Bleriot Spad 27</t>
  </si>
  <si>
    <t>F-CMAY</t>
  </si>
  <si>
    <t>1254</t>
  </si>
  <si>
    <t>Cadix, Spain</t>
  </si>
  <si>
    <t>Grands Express Aeriens</t>
  </si>
  <si>
    <t>Indianapolis, Indiana</t>
  </si>
  <si>
    <t>227</t>
  </si>
  <si>
    <t>Venice, Italy</t>
  </si>
  <si>
    <t>de Havilland DH-9</t>
  </si>
  <si>
    <t>G-EAYT</t>
  </si>
  <si>
    <t>Larache, Morocco</t>
  </si>
  <si>
    <t>Fez, Morocco</t>
  </si>
  <si>
    <t>Ajaccio, France</t>
  </si>
  <si>
    <t>Amee de l'Air</t>
  </si>
  <si>
    <t>Lioré-et-Olivier H-13</t>
  </si>
  <si>
    <t>F-AEIB</t>
  </si>
  <si>
    <t>F-ALJU</t>
  </si>
  <si>
    <t>Cheyenne, Wyoming</t>
  </si>
  <si>
    <t>223</t>
  </si>
  <si>
    <t>Meadville, Pennsylvania</t>
  </si>
  <si>
    <t>291</t>
  </si>
  <si>
    <t>Monsures, France</t>
  </si>
  <si>
    <t>Farman F-60 Goliath</t>
  </si>
  <si>
    <t>F-AEBY</t>
  </si>
  <si>
    <t>Bucharest, Romania</t>
  </si>
  <si>
    <t>Campagnie France Roumaine</t>
  </si>
  <si>
    <t>Blériot Spad 46</t>
  </si>
  <si>
    <t>F-AEGN</t>
  </si>
  <si>
    <t>Colton, Ohio</t>
  </si>
  <si>
    <t>283</t>
  </si>
  <si>
    <t>Berks, England</t>
  </si>
  <si>
    <t>Daimler Airways</t>
  </si>
  <si>
    <t>de Havilland DH-34</t>
  </si>
  <si>
    <t>G-EBBS</t>
  </si>
  <si>
    <t>29</t>
  </si>
  <si>
    <t>Russia</t>
  </si>
  <si>
    <t>CCCP</t>
  </si>
  <si>
    <t>D-257</t>
  </si>
  <si>
    <t>Castalia, Ohio</t>
  </si>
  <si>
    <t>318</t>
  </si>
  <si>
    <t>02:30</t>
  </si>
  <si>
    <t>Over the Mediterranean Sea</t>
  </si>
  <si>
    <t>Military - French Navy</t>
  </si>
  <si>
    <t>Toulon - Algiers</t>
  </si>
  <si>
    <t>Zeppelin Dixmunde (airship)</t>
  </si>
  <si>
    <t>L-72</t>
  </si>
  <si>
    <t>Crashed while on a flight from Toulon, France to Algiers, Algeria.  The last known radio contact reported the ship nearly out of fuel and battling strong winds.  Struck by lightning.</t>
  </si>
  <si>
    <t>Egbert, WY</t>
  </si>
  <si>
    <t>315</t>
  </si>
  <si>
    <t>Grampian, Pennsylvania</t>
  </si>
  <si>
    <t>327</t>
  </si>
  <si>
    <t>Over the English Channel</t>
  </si>
  <si>
    <t>KLM Royal Dutch Airlines</t>
  </si>
  <si>
    <t>Lympne, England - Rotterdam, The Netherlands</t>
  </si>
  <si>
    <t>Fokker F.III</t>
  </si>
  <si>
    <t>H-NABS</t>
  </si>
  <si>
    <t>1535</t>
  </si>
  <si>
    <t>Barranquilla, Colombia</t>
  </si>
  <si>
    <t>SCADTA</t>
  </si>
  <si>
    <t>A16</t>
  </si>
  <si>
    <t>United States</t>
  </si>
  <si>
    <t>297</t>
  </si>
  <si>
    <t>Cabrerolles, France</t>
  </si>
  <si>
    <t>F-AFBD</t>
  </si>
  <si>
    <t>Goshen, Indiana</t>
  </si>
  <si>
    <t>311</t>
  </si>
  <si>
    <t>Purley, England</t>
  </si>
  <si>
    <t>Imperial Airways</t>
  </si>
  <si>
    <t>de Havilland DH-34B</t>
  </si>
  <si>
    <t>G-EBBX</t>
  </si>
  <si>
    <t>36</t>
  </si>
  <si>
    <t>Shortly after taking off, witnesses observed a puff of white smoke after which the plane nose-dived into the ground. Fuel starvation. Captain Stewart and seven passengers were killed in an attempted forced landing.</t>
  </si>
  <si>
    <t>Near Tiflies, Georgia, USSR</t>
  </si>
  <si>
    <t>Zakavia</t>
  </si>
  <si>
    <t>R-RECA</t>
  </si>
  <si>
    <t>590</t>
  </si>
  <si>
    <t>Alicante, Spain</t>
  </si>
  <si>
    <t>Lignes Aeriennes Latecoere</t>
  </si>
  <si>
    <t>F-AFBB</t>
  </si>
  <si>
    <t>Landrécies, France</t>
  </si>
  <si>
    <t>Fokker (KLM)  F.III</t>
  </si>
  <si>
    <t>H-NABM</t>
  </si>
  <si>
    <t>KLM-2</t>
  </si>
  <si>
    <t>Crashed in poor weather.</t>
  </si>
  <si>
    <t>F-AHBH</t>
  </si>
  <si>
    <t>Rosas, Spain</t>
  </si>
  <si>
    <t>F-AFBI</t>
  </si>
  <si>
    <t>Budapest, Hungary</t>
  </si>
  <si>
    <t>CIDNA</t>
  </si>
  <si>
    <t>05:30</t>
  </si>
  <si>
    <t>Caldwell, Ohio</t>
  </si>
  <si>
    <t>Lakehurst, NJ - S.t Louis, MO</t>
  </si>
  <si>
    <t>Dirigible ZR-1 Shenandoah (airship)</t>
  </si>
  <si>
    <t>ZR-1</t>
  </si>
  <si>
    <t>The Shenandoah was flying over Southern Ohio when she abruptly encountered violent atmosphericonditions (thunderstorms). Powerful air currents buffeted her so severely that her crew was unable to maintain control. Rising rapidly above her pressure height, then falling and rising again, her hull structure was overstressed amidships, breaking the airship in two. Shenandoah's external control car and two engine cars fell free, carrying the dirigible's commanding officer and several other men to their deaths. The stern section came down nearby, while several men were able to fly the bow section to ground as a free balloon.</t>
  </si>
  <si>
    <t>Toul, France</t>
  </si>
  <si>
    <t>Off Boulogne-sur-Mer, France</t>
  </si>
  <si>
    <t>Air Union</t>
  </si>
  <si>
    <t>F-AMFY</t>
  </si>
  <si>
    <t>Montpelier, Ohio</t>
  </si>
  <si>
    <t>Curtiss Carrier Pigeon</t>
  </si>
  <si>
    <t>Staaken, Germany</t>
  </si>
  <si>
    <t>Deutche Lufthansa</t>
  </si>
  <si>
    <t>F-ADAI</t>
  </si>
  <si>
    <t>Rossaugpt, Czechoslovakia</t>
  </si>
  <si>
    <t>Compagnie Internationale de Navigation Aérienne</t>
  </si>
  <si>
    <t>Paris - Prague</t>
  </si>
  <si>
    <t>Caudron C-61</t>
  </si>
  <si>
    <t>F-AFBT</t>
  </si>
  <si>
    <t>5307</t>
  </si>
  <si>
    <t>Crashed while en route.</t>
  </si>
  <si>
    <t>Wolvertem, Belgium</t>
  </si>
  <si>
    <t>Fokker F-4</t>
  </si>
  <si>
    <t>H-NACC</t>
  </si>
  <si>
    <t>4759</t>
  </si>
  <si>
    <t>Juist, Germany</t>
  </si>
  <si>
    <t>Deutsche Lufthansa</t>
  </si>
  <si>
    <t>D-272</t>
  </si>
  <si>
    <t>660</t>
  </si>
  <si>
    <t>Weather related.</t>
  </si>
  <si>
    <t>Hurst, Kent, England</t>
  </si>
  <si>
    <t>Bleriot 155</t>
  </si>
  <si>
    <t>F-AIEB</t>
  </si>
  <si>
    <t>2</t>
  </si>
  <si>
    <t>Crashed in adverse weather conditions.  Engine failure.</t>
  </si>
  <si>
    <t>New York, New York</t>
  </si>
  <si>
    <t>New York - Paris</t>
  </si>
  <si>
    <t>Sikorsky S-25</t>
  </si>
  <si>
    <t>Too much weight caused the landing gear to collapse as the plane took off for Paris on the first trans-Atlantipassenger flight.</t>
  </si>
  <si>
    <t>Bueren, Germany</t>
  </si>
  <si>
    <t>Fokker FG III</t>
  </si>
  <si>
    <t>D-468</t>
  </si>
  <si>
    <t>1554</t>
  </si>
  <si>
    <t>13:15</t>
  </si>
  <si>
    <t>Handley Page W-10</t>
  </si>
  <si>
    <t>G-EBMS</t>
  </si>
  <si>
    <t>W10/3</t>
  </si>
  <si>
    <t>The plane was on a flight from London to Paris when power was lost to the starboard engine. The aircraft began to lose altitude until it eventually ditched into the sea about 18 miles from the English coast. The plane stayed afloat long enough for the fishing boat Invicta, piloted by Captain Marshall, to rescue all aboard. The plane was named Prince Henry.</t>
  </si>
  <si>
    <t>Cape Bojador, Morocco</t>
  </si>
  <si>
    <t>Medford, Oregon</t>
  </si>
  <si>
    <t>PacifiAir Transport</t>
  </si>
  <si>
    <t>Ryan M-1</t>
  </si>
  <si>
    <t>Lille, France</t>
  </si>
  <si>
    <t>Fokker F-VII</t>
  </si>
  <si>
    <t>H-NADH</t>
  </si>
  <si>
    <t>Rabat, Morocco</t>
  </si>
  <si>
    <t>F-ALRA</t>
  </si>
  <si>
    <t>Tambo, Qld, Australia</t>
  </si>
  <si>
    <t>Qantas</t>
  </si>
  <si>
    <t>de Havilland DH-9C</t>
  </si>
  <si>
    <t>G-AUED</t>
  </si>
  <si>
    <t>86</t>
  </si>
  <si>
    <t>Stalled at low altitiude on approach to land</t>
  </si>
  <si>
    <t>King Hill, Idaho</t>
  </si>
  <si>
    <t>Varney Air Lines</t>
  </si>
  <si>
    <t>Crashed after an unsuccessful attempt at fly into strong headwinds. The engine quit and the plane nosedived into the ground.</t>
  </si>
  <si>
    <t>Douglas M-4</t>
  </si>
  <si>
    <t>626</t>
  </si>
  <si>
    <t>Floh, Germany</t>
  </si>
  <si>
    <t>D-729</t>
  </si>
  <si>
    <t>1567</t>
  </si>
  <si>
    <t>Engine failure.</t>
  </si>
  <si>
    <t>Algiers, Algeria</t>
  </si>
  <si>
    <t>SPCA Meteore 63</t>
  </si>
  <si>
    <t>Amoneburg, Germany</t>
  </si>
  <si>
    <t>D-206</t>
  </si>
  <si>
    <t>591</t>
  </si>
  <si>
    <t>08:30</t>
  </si>
  <si>
    <t>Sevenoaks, England</t>
  </si>
  <si>
    <t>Croydon - Schiphol</t>
  </si>
  <si>
    <t>Fokker F-VIII</t>
  </si>
  <si>
    <t>4993</t>
  </si>
  <si>
    <t>A broken wire led to the partial loss of the the rudder and a crash landing which resulted in the aircraft striking a tree, killing the flight engineer.</t>
  </si>
  <si>
    <t>Willington, Connecticut</t>
  </si>
  <si>
    <t>Colonial Air Transport</t>
  </si>
  <si>
    <t>Fokker Universal</t>
  </si>
  <si>
    <t>Hadley, New Jersey</t>
  </si>
  <si>
    <t>Reynolds Airways</t>
  </si>
  <si>
    <t>Sightseeing</t>
  </si>
  <si>
    <t>NC776</t>
  </si>
  <si>
    <t>4840</t>
  </si>
  <si>
    <t>The sightseeing plane took off and rose to 400 ft. when the engine failed.  The plane stalled and plunged to the ground in an apple orchard. Engine failure. The pilot was not familiar with the type of aircraft.</t>
  </si>
  <si>
    <t>Saale, Germany</t>
  </si>
  <si>
    <t>BFW M-18</t>
  </si>
  <si>
    <t>D-1177</t>
  </si>
  <si>
    <t>30</t>
  </si>
  <si>
    <t>Schleiz, Germany</t>
  </si>
  <si>
    <t>Berlin - Munich</t>
  </si>
  <si>
    <t>Dornier Merkur</t>
  </si>
  <si>
    <t>D-585</t>
  </si>
  <si>
    <t>Broken wing strut.</t>
  </si>
  <si>
    <t>Thies, Mauritania</t>
  </si>
  <si>
    <t>F-AGBN</t>
  </si>
  <si>
    <t>New Brunswick, New Jersey</t>
  </si>
  <si>
    <t>Fairchild FC-2</t>
  </si>
  <si>
    <t>Went into a tailspin and crashed into a corn field</t>
  </si>
  <si>
    <t>Strasburg, France</t>
  </si>
  <si>
    <t>Farman F-121 Jabiru</t>
  </si>
  <si>
    <t>Over the Gulf of Finland</t>
  </si>
  <si>
    <t>Aero O-Y</t>
  </si>
  <si>
    <t>K-SALD</t>
  </si>
  <si>
    <t>798</t>
  </si>
  <si>
    <t>Corunna, Indiana</t>
  </si>
  <si>
    <t>National Air Transport</t>
  </si>
  <si>
    <t>Almeria, Spain</t>
  </si>
  <si>
    <t>Abuerio, Spain</t>
  </si>
  <si>
    <t>F-AFGS</t>
  </si>
  <si>
    <t>France</t>
  </si>
  <si>
    <t>Latécoère 23</t>
  </si>
  <si>
    <t>Near Canajoharie, New York</t>
  </si>
  <si>
    <t>Colonial Western Airlines</t>
  </si>
  <si>
    <t>Minola - Albany - Buffalo</t>
  </si>
  <si>
    <t>39</t>
  </si>
  <si>
    <t>Became lost in dense fog and flew into the ground in the Mohawk Valley while proceeding to Buffalo..</t>
  </si>
  <si>
    <t>Solis, Uruguay</t>
  </si>
  <si>
    <t>Latecoere 25</t>
  </si>
  <si>
    <t>Tarragona, Spain</t>
  </si>
  <si>
    <t>F-AHEQ</t>
  </si>
  <si>
    <t>F-AEEH</t>
  </si>
  <si>
    <t>Marquette, Nebraska</t>
  </si>
  <si>
    <t>Boeing Air Transport</t>
  </si>
  <si>
    <t>Boeing 40</t>
  </si>
  <si>
    <t>NC280</t>
  </si>
  <si>
    <t>The air mail plane crashed into a grove of cottonwood trees and burned. Businessman F.H. Craig was killed and pilot Frank Yegar injured. The pilot descended in altitude due to air pockets.The plane then ran into an air pocket that brought the plane down into the grove of trees.</t>
  </si>
  <si>
    <t>Rio de Janeiro, Brazil</t>
  </si>
  <si>
    <t>Off Cape Griz Nez, France</t>
  </si>
  <si>
    <t>F-AEFC</t>
  </si>
  <si>
    <t>Federal, Wyoming</t>
  </si>
  <si>
    <t>Minuesa, Spain</t>
  </si>
  <si>
    <t>Iberia Airlines</t>
  </si>
  <si>
    <t>Rohrbach Roland</t>
  </si>
  <si>
    <t>M-CCCC</t>
  </si>
  <si>
    <t>Crashed in fog.</t>
  </si>
  <si>
    <t>Latecoere 26</t>
  </si>
  <si>
    <t>F-AIMQ</t>
  </si>
  <si>
    <t>Dearborn, Minnesota</t>
  </si>
  <si>
    <t>Ford Air Freight Inc.</t>
  </si>
  <si>
    <t>Ford 4</t>
  </si>
  <si>
    <t>NC1492</t>
  </si>
  <si>
    <t>Radevormwald, Germany</t>
  </si>
  <si>
    <t>D-583</t>
  </si>
  <si>
    <t>742</t>
  </si>
  <si>
    <t>Pilot error.</t>
  </si>
  <si>
    <t>Frankfurt, Germany</t>
  </si>
  <si>
    <t>AEGK</t>
  </si>
  <si>
    <t>D-74</t>
  </si>
  <si>
    <t>439</t>
  </si>
  <si>
    <t>Lebo, Kansas</t>
  </si>
  <si>
    <t>Chicago - Dallas</t>
  </si>
  <si>
    <t>The mail plane flew into tornado like winds and crashed to the ground.</t>
  </si>
  <si>
    <t>K-SALB</t>
  </si>
  <si>
    <t>760</t>
  </si>
  <si>
    <t>Testing</t>
  </si>
  <si>
    <t>Vickers 74 Vulcan</t>
  </si>
  <si>
    <t>G-EBLB</t>
  </si>
  <si>
    <t>9</t>
  </si>
  <si>
    <t>Crashed to the ground shortly after taking off killing two men and two women.</t>
  </si>
  <si>
    <t>Waalhaven harbor, Netherlands</t>
  </si>
  <si>
    <t>Fokker (KLM) F.III</t>
  </si>
  <si>
    <t>H-NABR</t>
  </si>
  <si>
    <t>1533 (KLM-1)</t>
  </si>
  <si>
    <t>The plane crashed into the Waalhaven harbor.</t>
  </si>
  <si>
    <t>Near Port Townsend, BC, Canada</t>
  </si>
  <si>
    <t>British Columbia Airways</t>
  </si>
  <si>
    <t>Victoria - Seattle</t>
  </si>
  <si>
    <t>Ford 4-AT-B Tri Motor</t>
  </si>
  <si>
    <t>G-CATX</t>
  </si>
  <si>
    <t>4-AT-26</t>
  </si>
  <si>
    <t>Crashed into Puget Sound in dense fog.  Considered the first Canadian air disaster.</t>
  </si>
  <si>
    <t>Bleriot Spad 56</t>
  </si>
  <si>
    <t>Adelaide Hills, Australia</t>
  </si>
  <si>
    <t>de Havilland DH.50J</t>
  </si>
  <si>
    <t>G-AUHI</t>
  </si>
  <si>
    <t>Following the conclusion of an aerial tour carrying Sir John Salmond, the aircraft departed Adelaide piloted by C. W. A. Scott with an engineer as passenger. Control was lost in the cloud during an attempt to cross the Adelaide Hills; the aircraft crashed and caught fire.</t>
  </si>
  <si>
    <t>Pocatello, Idaho</t>
  </si>
  <si>
    <t>National Parks Airways</t>
  </si>
  <si>
    <t>Fokker Super Universal</t>
  </si>
  <si>
    <t>NC7242</t>
  </si>
  <si>
    <t>809</t>
  </si>
  <si>
    <t>Heroldbach, Germany</t>
  </si>
  <si>
    <t>D-180</t>
  </si>
  <si>
    <t>1531</t>
  </si>
  <si>
    <t>Gerona, Spain</t>
  </si>
  <si>
    <t>Polk, Pennsylvania</t>
  </si>
  <si>
    <t>The mail plane crashed and burned during the night.</t>
  </si>
  <si>
    <t>Valence, France</t>
  </si>
  <si>
    <t>F-AIMN</t>
  </si>
  <si>
    <t>Latecoere 32</t>
  </si>
  <si>
    <t>F-AISN</t>
  </si>
  <si>
    <t>Edgerton, Ohio</t>
  </si>
  <si>
    <t>Universal Airlines</t>
  </si>
  <si>
    <t>Cleveland - Chicago</t>
  </si>
  <si>
    <t>Hamilton H-47</t>
  </si>
  <si>
    <t>46</t>
  </si>
  <si>
    <t>The mail plane crashed in a heavy snow storm.</t>
  </si>
  <si>
    <t>Bristolville, Ohio</t>
  </si>
  <si>
    <t>The mail plane crashed in a snow storm.</t>
  </si>
  <si>
    <t>Continental Air Lines</t>
  </si>
  <si>
    <t>Cleveland - Louisville</t>
  </si>
  <si>
    <t>Travel Air 4000</t>
  </si>
  <si>
    <t>The mail plane crashed in a heavy snow storm</t>
  </si>
  <si>
    <t>Spur, Texas</t>
  </si>
  <si>
    <t>Sunbeam Air Transport Co.</t>
  </si>
  <si>
    <t>San Antonio - Amarillo - Tulsa - Denver</t>
  </si>
  <si>
    <t>NC7862</t>
  </si>
  <si>
    <t>4-AT-47</t>
  </si>
  <si>
    <t>The aircraft crashed and burned while en route. Flames were seen aboard the plane before it crashed.</t>
  </si>
  <si>
    <t>08:00</t>
  </si>
  <si>
    <t>Brazil</t>
  </si>
  <si>
    <t>Syndicato Condor</t>
  </si>
  <si>
    <t>Dornier Wal</t>
  </si>
  <si>
    <t>P-BACA</t>
  </si>
  <si>
    <t>063</t>
  </si>
  <si>
    <t>The seaplane took off form the bay and narrowly avoided a collision with another plane and in the process veered sharply and so abruptly that one of the wings was strained beyond its elastilimits. The pilot then lost control of the aircraft and it fell, tail spinning 300 feet into the water where one of the engines exploded on impact. It sunk immediately.</t>
  </si>
  <si>
    <t>Junkers G24</t>
  </si>
  <si>
    <t>The aircraft's wingtip struck the water and crashed into Rio de Janeiro Bay.</t>
  </si>
  <si>
    <t>Letzlingen, Germany</t>
  </si>
  <si>
    <t>Junkers G-31</t>
  </si>
  <si>
    <t>D-1473</t>
  </si>
  <si>
    <t>3005</t>
  </si>
  <si>
    <t>Huron, Ohio</t>
  </si>
  <si>
    <t>The mail plane crashed into an apple tree during a snow storm.</t>
  </si>
  <si>
    <t>Chattanooga, Tennessee</t>
  </si>
  <si>
    <t>Interstate Airlines</t>
  </si>
  <si>
    <t>Crashed onto a roof and garage on takeoff and burst into flames. The motor may have not been warmed- up enough.</t>
  </si>
  <si>
    <t>Reims, France</t>
  </si>
  <si>
    <t>Blériot Spad 66</t>
  </si>
  <si>
    <t>F-AEHX</t>
  </si>
  <si>
    <t>40</t>
  </si>
  <si>
    <t>Crashed into high ground in fog.</t>
  </si>
  <si>
    <t>Stafford Springs, Connecticut</t>
  </si>
  <si>
    <t>Cove, Oregon</t>
  </si>
  <si>
    <t>Stearman C-38</t>
  </si>
  <si>
    <t>While attempting to make an emergency landing on the Minam river the plane hit a bolder</t>
  </si>
  <si>
    <t>Near Corfu, Greece</t>
  </si>
  <si>
    <t>Aeroespresso</t>
  </si>
  <si>
    <t>CMASA Wal</t>
  </si>
  <si>
    <t>I-AZDA</t>
  </si>
  <si>
    <t>053</t>
  </si>
  <si>
    <t>Morgantown, West Virginia</t>
  </si>
  <si>
    <t>Skyline Transportation Company</t>
  </si>
  <si>
    <t>Off Morocco</t>
  </si>
  <si>
    <t>Ford 5-AT-B Tri Motor</t>
  </si>
  <si>
    <t>NC7683</t>
  </si>
  <si>
    <t>4-AT-41</t>
  </si>
  <si>
    <t>The plane was making the last of a number of sightseeing flights when one of it's three engines failed. The Plane went out of control at an altitude of 200 ft. and crashed into a railroad freight car. Engine failure.</t>
  </si>
  <si>
    <t>09:18</t>
  </si>
  <si>
    <t>Near Beaumont, California</t>
  </si>
  <si>
    <t>New Standard Airlines</t>
  </si>
  <si>
    <t>Los Angeles - Phoenix - El Paso</t>
  </si>
  <si>
    <t>Fokker F-VIIA</t>
  </si>
  <si>
    <t>NC7888</t>
  </si>
  <si>
    <t>617</t>
  </si>
  <si>
    <t>The aircraft crashed into a high mountain ridge, exploding on impact. Investigators speculated that upon encountering fog and winds in the treacherous mountain pass, the pilot may have turned the airliner around and was heading back to the airport when the crash occurred.</t>
  </si>
  <si>
    <t>San Diego, California</t>
  </si>
  <si>
    <t>Maddux Airlines / Military - U.S.Army Air Force</t>
  </si>
  <si>
    <t>San Diego - Phoenix</t>
  </si>
  <si>
    <t>Ford 5-AT-B Tri-Motor / B-PW-9D</t>
  </si>
  <si>
    <t>NC9636 / 28-037</t>
  </si>
  <si>
    <t>4-AT-010</t>
  </si>
  <si>
    <t>A midair collision occurred  with a US Air Force Boeing PW-9D at 2,000 ft.  Five killed on the Tri-motor, one on the Boeing. Army pilot Lieutenant Howard Keefer, while flying above the airliner, was stunting and performed a steep banking turn downward, in an attempt to pass in front of the airliner. Instead, he misjudged the speed of the Maddux aircraft and his diving plane struck the cockpit of the Ford Tri-motor.  He was found criminally negligent.</t>
  </si>
  <si>
    <t>Hungary</t>
  </si>
  <si>
    <t>MALERT</t>
  </si>
  <si>
    <t>Fokker F-III</t>
  </si>
  <si>
    <t>H-MABC</t>
  </si>
  <si>
    <t>Algiers</t>
  </si>
  <si>
    <t>Cams 53</t>
  </si>
  <si>
    <t>F-AISX</t>
  </si>
  <si>
    <t>Santiago de Cuba, Cuba</t>
  </si>
  <si>
    <t>Pan American Airways</t>
  </si>
  <si>
    <t>Santiago de Cuba - Havana</t>
  </si>
  <si>
    <t>Fokker F-X</t>
  </si>
  <si>
    <t>NC9700</t>
  </si>
  <si>
    <t>Crashed while taking off. The muddy field prevented the aircraft from gaining altitude. The plane hit telephone wires and crashed.</t>
  </si>
  <si>
    <t>F-AFEJ</t>
  </si>
  <si>
    <t>Off Dungeness, England</t>
  </si>
  <si>
    <t>G-EBMT</t>
  </si>
  <si>
    <t>W10/4</t>
  </si>
  <si>
    <t>The plane was over the English Channel when an engine failed. The pilot tried to return to the airport but the plane ditched into the English Channel. The plane was named 'City of Ottawa.'</t>
  </si>
  <si>
    <t>St. Paul, Minnesota</t>
  </si>
  <si>
    <t>Northwest Orient Airlines</t>
  </si>
  <si>
    <t>St. Paul - Minneapolis</t>
  </si>
  <si>
    <t>Ford 5-AT-B Tri-Motor</t>
  </si>
  <si>
    <t>NC7416</t>
  </si>
  <si>
    <t>5-AT-002</t>
  </si>
  <si>
    <t>Crashed near Indian Mounds park shortly after taking off. Triple engine failure.</t>
  </si>
  <si>
    <t>Lake Constance, Switzerland</t>
  </si>
  <si>
    <t>Aero Lloyd</t>
  </si>
  <si>
    <t>Domier Delphin III</t>
  </si>
  <si>
    <t>D-1620</t>
  </si>
  <si>
    <t>151</t>
  </si>
  <si>
    <t>The aircraft crashed into lake Constance while attempting to landing.</t>
  </si>
  <si>
    <t>Columbus, Ohio</t>
  </si>
  <si>
    <t>Clovis, New Mexico</t>
  </si>
  <si>
    <t>Middle States Airlines</t>
  </si>
  <si>
    <t>Lockheed Vega</t>
  </si>
  <si>
    <t>NC870E</t>
  </si>
  <si>
    <t>Perpignan, France</t>
  </si>
  <si>
    <t>Sochi, Russia</t>
  </si>
  <si>
    <t>Ukvozduchput</t>
  </si>
  <si>
    <t>Kalinin K-4</t>
  </si>
  <si>
    <t>CCCP-217</t>
  </si>
  <si>
    <t>Elm, Germany</t>
  </si>
  <si>
    <t>Fokker FG II</t>
  </si>
  <si>
    <t>D-757</t>
  </si>
  <si>
    <t>1571</t>
  </si>
  <si>
    <t>Needles, California</t>
  </si>
  <si>
    <t>Associated Aviators</t>
  </si>
  <si>
    <t>NR859E</t>
  </si>
  <si>
    <t>The plane crashed after going into a tail spin. The mechaniwas able to parachute to safety.</t>
  </si>
  <si>
    <t>c: 1:00</t>
  </si>
  <si>
    <t>Mt. Taylor, New Mexico</t>
  </si>
  <si>
    <t>Trans Continental Air Transport</t>
  </si>
  <si>
    <t>Albuquerque - Los Angeles</t>
  </si>
  <si>
    <t>NC9649</t>
  </si>
  <si>
    <t>Crashed in a thunderstorm after being struck by lightning. The plane was named 'The City of San Francisco.'</t>
  </si>
  <si>
    <t>Jask, Iran</t>
  </si>
  <si>
    <t>London, England - India</t>
  </si>
  <si>
    <t>de Havilland DH-66 Hercules</t>
  </si>
  <si>
    <t>G-EBMZ</t>
  </si>
  <si>
    <t>239</t>
  </si>
  <si>
    <t>The mail plane caught fire after crash landing.</t>
  </si>
  <si>
    <t>Off Larache, Morocco</t>
  </si>
  <si>
    <t>Latecoere 25-3-R</t>
  </si>
  <si>
    <t>F-AIUJ</t>
  </si>
  <si>
    <t>704</t>
  </si>
  <si>
    <t>Crashed into the Mediterranean.</t>
  </si>
  <si>
    <t>Jacumba, California</t>
  </si>
  <si>
    <t>Pickwick Airways</t>
  </si>
  <si>
    <t>Tijuana - Nogales</t>
  </si>
  <si>
    <t>Fairchild 71</t>
  </si>
  <si>
    <t>The mail plane crashed into a hillside in the desert while attempting to make an emergency landing during a storm.</t>
  </si>
  <si>
    <t>Mt Lamentation, Connecticut</t>
  </si>
  <si>
    <t>Pitcairn PA-6 Mailwing</t>
  </si>
  <si>
    <t>The mail plane crashed into Mt. Lamentation and burst into flames.</t>
  </si>
  <si>
    <t>Off Spezia, Italy</t>
  </si>
  <si>
    <t>Short Calcutta</t>
  </si>
  <si>
    <t>G-AADN</t>
  </si>
  <si>
    <t>5748</t>
  </si>
  <si>
    <t>The aircraft ditched in the ocean after encountering gale force winds. Sank while in tow. The plane was named 'City of Rome.'</t>
  </si>
  <si>
    <t>Mount Vernon, Ohio</t>
  </si>
  <si>
    <t>The mail plane crashed into a grove of trees 8 miles southwest of Mount Vernon.</t>
  </si>
  <si>
    <t>Off Bremerton, Washington</t>
  </si>
  <si>
    <t>Bremerton-Seattle Air Taxi / Gorst Air Lines</t>
  </si>
  <si>
    <t>Bremerton</t>
  </si>
  <si>
    <t>Loening C-2C</t>
  </si>
  <si>
    <t>The air taxi crashed into Puget Sound as it attempted to take off.</t>
  </si>
  <si>
    <t>Cerro del Carbon, Mexico</t>
  </si>
  <si>
    <t>Corp. Aeronautica de Transportes</t>
  </si>
  <si>
    <t>Mexico City - Juarez</t>
  </si>
  <si>
    <t>Lockheed Vega 5</t>
  </si>
  <si>
    <t>NC46M</t>
  </si>
  <si>
    <t>097</t>
  </si>
  <si>
    <t>The mail plane crashed in dense fog.</t>
  </si>
  <si>
    <t>Near Godstone, Surrey, England</t>
  </si>
  <si>
    <t>Amsterdam - Croyden</t>
  </si>
  <si>
    <t>Junkers G-24</t>
  </si>
  <si>
    <t>D-903</t>
  </si>
  <si>
    <t>911</t>
  </si>
  <si>
    <t>Crashed in heavy rain and fog while attempting to land.</t>
  </si>
  <si>
    <t>Off Corsica, France</t>
  </si>
  <si>
    <t>Liore et Olivier 190</t>
  </si>
  <si>
    <t>F-AIGB</t>
  </si>
  <si>
    <t>Crashed into the Mediterranean in fog.</t>
  </si>
  <si>
    <t>Vancouver, Washington</t>
  </si>
  <si>
    <t>Stearman M-2 Speedmail</t>
  </si>
  <si>
    <t>The mail plane crashed into a fog bound tower of the interstate bridge spanning the Columbia River.</t>
  </si>
  <si>
    <t>Chagrin Falls, Ohio</t>
  </si>
  <si>
    <t>Douglas M-3</t>
  </si>
  <si>
    <t>The mail plane crashed en route during a storm.</t>
  </si>
  <si>
    <t>Mediterranean Sea</t>
  </si>
  <si>
    <t>Bernard 192</t>
  </si>
  <si>
    <t>F-AJDA</t>
  </si>
  <si>
    <t>Near Berlin, Germany</t>
  </si>
  <si>
    <t>Arado V1</t>
  </si>
  <si>
    <t>D-1594</t>
  </si>
  <si>
    <t>Forced landing 40 miles from Berlin.</t>
  </si>
  <si>
    <t>Amarillo, Texas</t>
  </si>
  <si>
    <t>Travel Air B6000</t>
  </si>
  <si>
    <t>Crashed on approach onto a golf course.</t>
  </si>
  <si>
    <t>Brawnson, Nebraska</t>
  </si>
  <si>
    <t>Boeing 95</t>
  </si>
  <si>
    <t>NC184E</t>
  </si>
  <si>
    <t>The airmail plane crash landed and burst into flames on a farm in fog and snow while attempting to make an emergency landing.</t>
  </si>
  <si>
    <t>Antananarivo, Madagascar</t>
  </si>
  <si>
    <t>Air Orient</t>
  </si>
  <si>
    <t>Farman 190</t>
  </si>
  <si>
    <t>F-AJJK</t>
  </si>
  <si>
    <t>18:23</t>
  </si>
  <si>
    <t>Oceanside, California</t>
  </si>
  <si>
    <t>Maddux Airlines</t>
  </si>
  <si>
    <t>7</t>
  </si>
  <si>
    <t>Aqua Caliente, Mexico - Los Angeles</t>
  </si>
  <si>
    <t>Ford 5-AT-C Tri Motor</t>
  </si>
  <si>
    <t>NC9689</t>
  </si>
  <si>
    <t>5-AT-046</t>
  </si>
  <si>
    <t>While en route to Los Angeles, the pilot, flying a low altitude due to poor weather conditions tried to turn back. While in a left turn his left wing struck a hill, crashed and burned. Adverse weather conditions. The plane flew into a sudden squall which cause the pilot to lose control.</t>
  </si>
  <si>
    <t>Off Ceuta, Spain</t>
  </si>
  <si>
    <t>F-AJCL</t>
  </si>
  <si>
    <t>17:30</t>
  </si>
  <si>
    <t>Kansas City, Kansas</t>
  </si>
  <si>
    <t>Central  Airlines</t>
  </si>
  <si>
    <t>Wichita - Kansas City, KS</t>
  </si>
  <si>
    <t>Travel Air A6000A</t>
  </si>
  <si>
    <t>963</t>
  </si>
  <si>
    <t>While preparing to land, the plane side slipped and dived into the ground from a height of 500 ft. and caught fire. As quickly as the bodies were removed, a hastily mustered crew of pilots and mechanics from Universal Airlines  and Central Airlines, began removing all evidence of the accident, savagely fighting off reporters and photographers as they worked.</t>
  </si>
  <si>
    <t>Hartford, Connecticut</t>
  </si>
  <si>
    <t>Newark, NJ - Hartford, CT</t>
  </si>
  <si>
    <t>While attempting to land the plane struck a building and fell into the Connecticut river.</t>
  </si>
  <si>
    <t>Marden, England</t>
  </si>
  <si>
    <t>Farman F-63</t>
  </si>
  <si>
    <t>F-FHMY</t>
  </si>
  <si>
    <t>c:17:00</t>
  </si>
  <si>
    <t>Jersey City, New Jersey</t>
  </si>
  <si>
    <t>Canadian Colonial Airways</t>
  </si>
  <si>
    <t>Albany, NY - Jersey City, NJ</t>
  </si>
  <si>
    <t>634</t>
  </si>
  <si>
    <t>Crashed into power lines 150 feet above the ground in fog.</t>
  </si>
  <si>
    <t>Buenos Aires</t>
  </si>
  <si>
    <t>Latecoere 28</t>
  </si>
  <si>
    <t>F-AJPD</t>
  </si>
  <si>
    <t>Boston, Massachusetts</t>
  </si>
  <si>
    <t>Ford Tri-Motor 5</t>
  </si>
  <si>
    <t>NC9675</t>
  </si>
  <si>
    <t>5-AT-033</t>
  </si>
  <si>
    <t>Crashed into Boston Harbor after loosing the right  engine on takeoff.</t>
  </si>
  <si>
    <t>Bornholm, Denmark</t>
  </si>
  <si>
    <t>Stettin - Norway</t>
  </si>
  <si>
    <t>D-864</t>
  </si>
  <si>
    <t>The flying boat landed in a storm in the open ocean due to engine failure. After three hours, the plane was  capsized by a large wave.</t>
  </si>
  <si>
    <t>Arkansas Pass, Texas</t>
  </si>
  <si>
    <t>Cross Airways</t>
  </si>
  <si>
    <t>NC-394H</t>
  </si>
  <si>
    <t>087</t>
  </si>
  <si>
    <t>The aircraft exploded in the air at an altitude of 4,000 feet shortly after taking off. The plane was flying in an area of fog and thunderstorms.</t>
  </si>
  <si>
    <t>Iglau, Czechoslovakia</t>
  </si>
  <si>
    <t>Ceskoslovenske Aerolinie</t>
  </si>
  <si>
    <t>Prague - Brun -  Pressburg</t>
  </si>
  <si>
    <t>OK-FOR</t>
  </si>
  <si>
    <t>5-AT-050</t>
  </si>
  <si>
    <t>Crashed while the pilot attempted to make an  emergency landing in fog, during a storm.</t>
  </si>
  <si>
    <t>Croydon, England</t>
  </si>
  <si>
    <t>Sabena</t>
  </si>
  <si>
    <t>Sabca F-VII</t>
  </si>
  <si>
    <t>OO-AIN</t>
  </si>
  <si>
    <t>Southesk, Saskatchewan, Canada</t>
  </si>
  <si>
    <t>Western Canada Airways</t>
  </si>
  <si>
    <t>Calgary - Moosejaw</t>
  </si>
  <si>
    <t>The air mail plane crashed in fog  while en route.</t>
  </si>
  <si>
    <t>02:05</t>
  </si>
  <si>
    <t>Near Beauvais, France</t>
  </si>
  <si>
    <t>Military - British Air Ministry</t>
  </si>
  <si>
    <t>Cardington, England - Karachi, Pakistan</t>
  </si>
  <si>
    <t>Royal Airship Works R-101</t>
  </si>
  <si>
    <t>G-FAAW</t>
  </si>
  <si>
    <t>R-101</t>
  </si>
  <si>
    <t>The airship was on its inaugural flight from Cardington, England to Karachi, (Pakistan). During a storm on the first night, it suddenly nosedived, leveled briefly, then dived again crashing and burning. Preparations had been rushed for political reasons and there had been no full-speed test flight. In the wind and rain, the outer cover split open at the front so that the two forward gasbags ruptured simultaneously. Dropping ballast raised the nose, but only because there was also dynamilift, which was promptly lost as speed was reduced, presumably to save the remaining gasbags.</t>
  </si>
  <si>
    <t>09:45</t>
  </si>
  <si>
    <t>Dresden, Germany</t>
  </si>
  <si>
    <t>Berlin - Vienna</t>
  </si>
  <si>
    <t>Messerschmitt M-20B</t>
  </si>
  <si>
    <t>D-1930</t>
  </si>
  <si>
    <t>443</t>
  </si>
  <si>
    <t>Crashed into hill while attempting to land.</t>
  </si>
  <si>
    <t>La Rache, Morocco</t>
  </si>
  <si>
    <t>Casablanca - Bahat - Toulouse</t>
  </si>
  <si>
    <t>F-AJUU</t>
  </si>
  <si>
    <t>The french postal plane crashed into mountains.</t>
  </si>
  <si>
    <t>Prince Rupert, BC, Canada</t>
  </si>
  <si>
    <t>Alaska-Washington Airways</t>
  </si>
  <si>
    <t>NC103W</t>
  </si>
  <si>
    <t>120</t>
  </si>
  <si>
    <t>Near Neufchatel, France</t>
  </si>
  <si>
    <t>Paris, France - London, England</t>
  </si>
  <si>
    <t>Handley Page W-8</t>
  </si>
  <si>
    <t>G-EBIX</t>
  </si>
  <si>
    <t>W8-7</t>
  </si>
  <si>
    <t>Crashed into high ground in fog after losing an engine. The plane was named 'City of Washington.'</t>
  </si>
  <si>
    <t>Brookston, Indiana</t>
  </si>
  <si>
    <t>Embry Riddle Company</t>
  </si>
  <si>
    <t>After developing engine trouble the pilot tried to parachute out of the plane but the parachute got caught on the plane and the pilot was dragged to his death.</t>
  </si>
  <si>
    <t>Off of Santos, Brazil</t>
  </si>
  <si>
    <t>P-BAHA</t>
  </si>
  <si>
    <t>921</t>
  </si>
  <si>
    <t>Crashed into the sea.</t>
  </si>
  <si>
    <t>c: 2:00</t>
  </si>
  <si>
    <t>Techachapi Mountains, California</t>
  </si>
  <si>
    <t>Burbank, CA - Oakland, CA</t>
  </si>
  <si>
    <t>NC5340</t>
  </si>
  <si>
    <t>Crashed into a mountainside at an altitude of 4,500  feet during a snowstorm.</t>
  </si>
  <si>
    <t>Shanghai, China</t>
  </si>
  <si>
    <t>China National Aviation Corporation</t>
  </si>
  <si>
    <t>Shanghai - Hankow</t>
  </si>
  <si>
    <t>Loening C-W Air Yaht</t>
  </si>
  <si>
    <t>The lower right wing of the aircraft hit the mast of  a river boat and the plane flipped over on its back and  crashed onto a river bank. The aircraft was named 'Shanghai'.</t>
  </si>
  <si>
    <t>Melle, Belgium</t>
  </si>
  <si>
    <t>OO-AIL</t>
  </si>
  <si>
    <t>Bluff Mountain, Washington</t>
  </si>
  <si>
    <t>Portland - Pasco</t>
  </si>
  <si>
    <t>NC741K</t>
  </si>
  <si>
    <t>The mail plane flew into Bluff Mountain in dense fog.</t>
  </si>
  <si>
    <t>Wairoa, New Zealand</t>
  </si>
  <si>
    <t>Dominion Air Lines</t>
  </si>
  <si>
    <t>Desoutter II</t>
  </si>
  <si>
    <t>ZK-ACA</t>
  </si>
  <si>
    <t>Bagot, Manitoba, Canada</t>
  </si>
  <si>
    <t>Winnigeg - Moosejaw</t>
  </si>
  <si>
    <t>Fokker Universal F-14</t>
  </si>
  <si>
    <t>The plane carrying mail, crashed into a field, turned over and burst into flames. There was heavy fog in the area of the accident.</t>
  </si>
  <si>
    <t>Off Spain</t>
  </si>
  <si>
    <t>F-AITX</t>
  </si>
  <si>
    <t>New South Wales, Australia</t>
  </si>
  <si>
    <t>Australian National Airways</t>
  </si>
  <si>
    <t>Avro 10</t>
  </si>
  <si>
    <t>VH-UMF</t>
  </si>
  <si>
    <t>241</t>
  </si>
  <si>
    <t>Wreckage found 10/26/1958.</t>
  </si>
  <si>
    <t>10:45</t>
  </si>
  <si>
    <t>Bazaar, Kansas</t>
  </si>
  <si>
    <t>Trans Continental and Western Air</t>
  </si>
  <si>
    <t>599</t>
  </si>
  <si>
    <t>Kansas City - Wichita -  Los Angeles</t>
  </si>
  <si>
    <t>Fokker F10A Trimotor</t>
  </si>
  <si>
    <t>NC-999</t>
  </si>
  <si>
    <t>1063</t>
  </si>
  <si>
    <t>Shortly after taking off from Kansas City, one of the aircraft's wing's separated in flight after penetrating a thunderstorm and experiencing strong turbulence and icing. The plane crashed into a wheat field. Wing-aileron flutter, brought about by moisture leaking into the wing's interior, weakening the glue that bonded the wooden spars. Notre Dame football coach, Knute Rockne, 43, killed.</t>
  </si>
  <si>
    <t>Near Letschen, Germany</t>
  </si>
  <si>
    <t>Messerschmitt M-20</t>
  </si>
  <si>
    <t>D-1928</t>
  </si>
  <si>
    <t>442</t>
  </si>
  <si>
    <t>Fuselage failure. Four were seriously injured and both the pilot and radio operator were killed.</t>
  </si>
  <si>
    <t>23:30</t>
  </si>
  <si>
    <t>Burbank, California</t>
  </si>
  <si>
    <t>San Diego - Los Angeles</t>
  </si>
  <si>
    <t>NC5390</t>
  </si>
  <si>
    <t>The mail plane crashed into Las Tunas Canyon while attempting to land at  Burbank Airport in dense fog.</t>
  </si>
  <si>
    <t>Wampit, Australia</t>
  </si>
  <si>
    <t>Guiena Airways</t>
  </si>
  <si>
    <t>Junkers W-34</t>
  </si>
  <si>
    <t>VH-UNR</t>
  </si>
  <si>
    <t>22:30</t>
  </si>
  <si>
    <t>Bellefonte, Pennsylvania</t>
  </si>
  <si>
    <t>NC397E</t>
  </si>
  <si>
    <t>Crashed into a mountain and burned in poor visibility.</t>
  </si>
  <si>
    <t>09:00</t>
  </si>
  <si>
    <t>Near Sandoway, Burma</t>
  </si>
  <si>
    <t>Saigon - Karachi</t>
  </si>
  <si>
    <t>Fokker F-VIIB</t>
  </si>
  <si>
    <t>PH-AEO</t>
  </si>
  <si>
    <t>5096</t>
  </si>
  <si>
    <t>Crashed into a trees and fell into a river 50 km south of Sandoway after experiencing engine trouble while attempting to land at Sandoway in poor visibility and monsoon conditions.</t>
  </si>
  <si>
    <t>Walbridge, Ohio</t>
  </si>
  <si>
    <t>Rubner Flying Service</t>
  </si>
  <si>
    <t>Lockheed Vega 2</t>
  </si>
  <si>
    <t>NC857E</t>
  </si>
  <si>
    <t>064</t>
  </si>
  <si>
    <t>A wing buckled as the plane was attempting to land and the plane crashed.</t>
  </si>
  <si>
    <t>Saarbrucken, Germany</t>
  </si>
  <si>
    <t>Cologne - Saarbrucken</t>
  </si>
  <si>
    <t>D-1455</t>
  </si>
  <si>
    <t>177</t>
  </si>
  <si>
    <t>After circling in fog for half an hour, the plane rose to about 300 ft. and nose dived into the ground and burst into flames. Engine failure.</t>
  </si>
  <si>
    <t>Chicago, Illinois</t>
  </si>
  <si>
    <t>Braniff Airlines</t>
  </si>
  <si>
    <t>Chicago - Detroit</t>
  </si>
  <si>
    <t>NC8497</t>
  </si>
  <si>
    <t>Engine quit while taking off. The plane crashed from a height of 700 feet. The pilot tried to return to the airport  by banking to the right but did not have sufficient altitude to recover.</t>
  </si>
  <si>
    <t>Temora, Australia</t>
  </si>
  <si>
    <t>Australian Aerial Services</t>
  </si>
  <si>
    <t>Lasco Lascowl</t>
  </si>
  <si>
    <t>VH-UGF</t>
  </si>
  <si>
    <t>Centralia, Illinois</t>
  </si>
  <si>
    <t>American Airways</t>
  </si>
  <si>
    <t>Kurudjevo, Bulgaria</t>
  </si>
  <si>
    <t>Constantinople - Budapest</t>
  </si>
  <si>
    <t>The aircraft caught fire in mid air and crashed.</t>
  </si>
  <si>
    <t>08:40</t>
  </si>
  <si>
    <t>Cincinnati, Ohio</t>
  </si>
  <si>
    <t>NC9662</t>
  </si>
  <si>
    <t>5AT-029</t>
  </si>
  <si>
    <t>Crashed from a height of 500 feet on the banks of Little Miami River shortly after taking off.  Engine failure due to a broken hub on the right engine which led to the detachment of the motor from the aircraft.</t>
  </si>
  <si>
    <t>20:00</t>
  </si>
  <si>
    <t>Chicago-Detroit Airways</t>
  </si>
  <si>
    <t>NC606</t>
  </si>
  <si>
    <t>Crashed in a severe rainstorm while attempting to land.</t>
  </si>
  <si>
    <t>04:00</t>
  </si>
  <si>
    <t>Oakland, California</t>
  </si>
  <si>
    <t>Oakland, CA - Seattle, WA</t>
  </si>
  <si>
    <t>NC10347</t>
  </si>
  <si>
    <t>Crashed into San Francisco Bay shortly after taking off from Oakland airport.</t>
  </si>
  <si>
    <t>Novia Scotia, Canada</t>
  </si>
  <si>
    <t>Heinkel HE-2</t>
  </si>
  <si>
    <t>D-1717</t>
  </si>
  <si>
    <t>334</t>
  </si>
  <si>
    <t>P-BALSA</t>
  </si>
  <si>
    <t>107</t>
  </si>
  <si>
    <t>06:48</t>
  </si>
  <si>
    <t>Camden, New Jersey</t>
  </si>
  <si>
    <t>NY, Phil., Washington AW</t>
  </si>
  <si>
    <t>Newark, NJ  - Camden, NJ - Washington DC</t>
  </si>
  <si>
    <t>Lockheed Orion 9</t>
  </si>
  <si>
    <t>NC12221</t>
  </si>
  <si>
    <t>Crashed  onto a golf course and burst into flames after circling the airport twice to land.</t>
  </si>
  <si>
    <t>Sir Lowry's pass, South Africa</t>
  </si>
  <si>
    <t>Union Airways</t>
  </si>
  <si>
    <t>De Havilland DH.80</t>
  </si>
  <si>
    <t>Salt Lake City, Utah</t>
  </si>
  <si>
    <t>NC7465</t>
  </si>
  <si>
    <t>The mail plane crashed 8 miles west of Salt Lake airport. It is believed the plane overturned while attempting to land in the dark.</t>
  </si>
  <si>
    <t>Near Tsinan, China</t>
  </si>
  <si>
    <t>Nanking - Peiking</t>
  </si>
  <si>
    <t>Stinson</t>
  </si>
  <si>
    <t>Crashed into Chingshan mountain range 10 miles south of Tsinan in fog.</t>
  </si>
  <si>
    <t>Pasco, Washington</t>
  </si>
  <si>
    <t>Portland,  WA - Pasco, WA</t>
  </si>
  <si>
    <t>NC10338</t>
  </si>
  <si>
    <t>Crashed in fog while attempting to land.</t>
  </si>
  <si>
    <t>Kewanee, Illinois</t>
  </si>
  <si>
    <t>Braniff Airways</t>
  </si>
  <si>
    <t>Kansas City - Chicago</t>
  </si>
  <si>
    <t>NC433E</t>
  </si>
  <si>
    <t>049</t>
  </si>
  <si>
    <t>Crashed attempting to land at an alternate airfield in a sleet storm. The plane struck the roof of a barn adjacent to the airfield and was destroyed. Icing.</t>
  </si>
  <si>
    <t>Bangkok, Thailand</t>
  </si>
  <si>
    <t>Fokker F-VIIb-3M</t>
  </si>
  <si>
    <t>PH-AFO</t>
  </si>
  <si>
    <t>5226</t>
  </si>
  <si>
    <t>Did not gain altitude while taking off. The landing gear hit the top of a dam and the plane crashed.</t>
  </si>
  <si>
    <t>Off Algiers</t>
  </si>
  <si>
    <t>CAMS 56</t>
  </si>
  <si>
    <t>F-AIOX</t>
  </si>
  <si>
    <t>Springfield, Ohio</t>
  </si>
  <si>
    <t>Port Colombus, OH - Louisville, KY</t>
  </si>
  <si>
    <t>Fairchild Pilgrim 100A</t>
  </si>
  <si>
    <t>Under orders from his supervisor, the pilot took off in extremely poor weather conditions. After encountering fog he attempted to turn back to the airport but a wing tip struck a knoll and the plane crashed.</t>
  </si>
  <si>
    <t>Colvin Park, Ilinois</t>
  </si>
  <si>
    <t>Northwest Airways</t>
  </si>
  <si>
    <t>Rockford - Chicago, IL - Madison, WI</t>
  </si>
  <si>
    <t>Stinson SM-2A</t>
  </si>
  <si>
    <t>Crashed in heavy fog a few minutes after taking off from Rockford. A witness said the plane caught fire after an explosion in mid air and crashed.</t>
  </si>
  <si>
    <t>Lebec, California</t>
  </si>
  <si>
    <t>Century PacifiLines</t>
  </si>
  <si>
    <t>San Francisco - Bakersfield - Los Angeles, CA</t>
  </si>
  <si>
    <t>Stinson SM-6000B</t>
  </si>
  <si>
    <t>5034</t>
  </si>
  <si>
    <t>Crashed into a canyon in mountains during a snowstorm.</t>
  </si>
  <si>
    <t>Off Miami, Florida</t>
  </si>
  <si>
    <t>Bimini Airways</t>
  </si>
  <si>
    <t>Miami - Bimini</t>
  </si>
  <si>
    <t>Fairchild</t>
  </si>
  <si>
    <t>Disappeared while en route on a 45 minute flight.</t>
  </si>
  <si>
    <t>Marcellus, Michigan</t>
  </si>
  <si>
    <t>Transamerican Airlines</t>
  </si>
  <si>
    <t>Chicago - Kalamazoo</t>
  </si>
  <si>
    <t>Stearman C-3MB</t>
  </si>
  <si>
    <t>Mail plane crashed.</t>
  </si>
  <si>
    <t>Rio Vista, California</t>
  </si>
  <si>
    <t>NC7470</t>
  </si>
  <si>
    <t>Struck an irrigation ditch and caught fire  during landing.</t>
  </si>
  <si>
    <t>Off Setiba, Brazil</t>
  </si>
  <si>
    <t>F-AJOX</t>
  </si>
  <si>
    <t>02:00</t>
  </si>
  <si>
    <t>Saint Louis, Illinois</t>
  </si>
  <si>
    <t>Century Air Lines</t>
  </si>
  <si>
    <t>Training</t>
  </si>
  <si>
    <t>Crashed into a skeleton of an old windmill, 500 yards from the edge of the field while practicing night landings.</t>
  </si>
  <si>
    <t>Calimesa, California</t>
  </si>
  <si>
    <t>Phoenix, AZ - Los Angeles, CA</t>
  </si>
  <si>
    <t>Fokker F-10A</t>
  </si>
  <si>
    <t>1027</t>
  </si>
  <si>
    <t>Crashed into an orchard after striking power lines in fog.</t>
  </si>
  <si>
    <t>Steubenville, Ohio</t>
  </si>
  <si>
    <t>Columbus - McKeesport</t>
  </si>
  <si>
    <t>Northrop Alpha</t>
  </si>
  <si>
    <t>The mail plane pilot drowned when his parachute tangled in the fuselage and he was dragged into the Ohio River after his plane crashed.</t>
  </si>
  <si>
    <t>Syria</t>
  </si>
  <si>
    <t>Farman F-190</t>
  </si>
  <si>
    <t>Bedford, Ohio</t>
  </si>
  <si>
    <t>NC191E</t>
  </si>
  <si>
    <t>Fort Wayne, Indiana</t>
  </si>
  <si>
    <t>Transamerica Airlines</t>
  </si>
  <si>
    <t>Portland, Oregon</t>
  </si>
  <si>
    <t>NC830M</t>
  </si>
  <si>
    <t>San Diego - Burbank - Oakland</t>
  </si>
  <si>
    <t>NC5589</t>
  </si>
  <si>
    <t>Crashed and burned  in fog while attempting to land at Burbank Airport. Both pilots and the radio man were killed.</t>
  </si>
  <si>
    <t>Mount El Plomo, near Vitacura, Chile</t>
  </si>
  <si>
    <t>Panagra</t>
  </si>
  <si>
    <t>Santiago, Chile - Mendosa, Argentina</t>
  </si>
  <si>
    <t>NC403H</t>
  </si>
  <si>
    <t>5-AT-062</t>
  </si>
  <si>
    <t>The aircraft crashed in a severe snowstorm in the Andes Mountains.  The wreckage was buried by ice and snow and wasn’t found until March 22, 1934.</t>
  </si>
  <si>
    <t>Beyrouth, Lebanon</t>
  </si>
  <si>
    <t>CAMS 53</t>
  </si>
  <si>
    <t>F-AIQY</t>
  </si>
  <si>
    <t>Tubergen, Germany</t>
  </si>
  <si>
    <t>A B Aerotransport</t>
  </si>
  <si>
    <t>Junkers G-23</t>
  </si>
  <si>
    <t>SE-AAE</t>
  </si>
  <si>
    <t>c:09:00</t>
  </si>
  <si>
    <t>Salt Flats, Texas</t>
  </si>
  <si>
    <t>El Paso - Dallas</t>
  </si>
  <si>
    <t>Fokker F-10</t>
  </si>
  <si>
    <t>NC9716</t>
  </si>
  <si>
    <t>The mail plane struck a mountain and burned encountering poor weather conditions.</t>
  </si>
  <si>
    <t>Selsdon Park, England</t>
  </si>
  <si>
    <t>Liore-et-Olivier 213</t>
  </si>
  <si>
    <t>F-AIFE</t>
  </si>
  <si>
    <t>Byron Bay, Australia</t>
  </si>
  <si>
    <t>New England Airways</t>
  </si>
  <si>
    <t>De Havilland DH-80</t>
  </si>
  <si>
    <t>VH-UPM</t>
  </si>
  <si>
    <t>Port Etienne, Mauritania</t>
  </si>
  <si>
    <t>Villa Monte, Bolivia</t>
  </si>
  <si>
    <t>Lloyd Aero Boliviano</t>
  </si>
  <si>
    <t>Ford Tri-motor 5</t>
  </si>
  <si>
    <t>Former American army flyer Donald Duke was killed when his plane carrying Bolivian army supplies crashed.</t>
  </si>
  <si>
    <t>Ramsgate, England</t>
  </si>
  <si>
    <t>Junkers W-33</t>
  </si>
  <si>
    <t>The mail plane ditched into the English Channel after encountering 60 mile-an-hour gale force winds.</t>
  </si>
  <si>
    <t>Echterpfuhl, Germany</t>
  </si>
  <si>
    <t>Nuremberg - Frankfort</t>
  </si>
  <si>
    <t>D-724</t>
  </si>
  <si>
    <t>696</t>
  </si>
  <si>
    <t>Crashed into mountainous terrain in the Spessart mountains in fog.</t>
  </si>
  <si>
    <t>Marianna, Arkansas</t>
  </si>
  <si>
    <t>Hunter Airways</t>
  </si>
  <si>
    <t>Little Rock, AR - Memphis, TN</t>
  </si>
  <si>
    <t>Travel Air 6000</t>
  </si>
  <si>
    <t>Became lost and circled  until the plane struck an oak tree and crashed onto a island in the bayou.</t>
  </si>
  <si>
    <t>Ford 5</t>
  </si>
  <si>
    <t>NC9650</t>
  </si>
  <si>
    <t>The mail plane crashed in a snowstorm. The pilot died two days later from his injuries.</t>
  </si>
  <si>
    <t>Rocky Ridge, Colorado</t>
  </si>
  <si>
    <t>NC842M</t>
  </si>
  <si>
    <t>Wau, Australia</t>
  </si>
  <si>
    <t>Guinea Airways</t>
  </si>
  <si>
    <t>De Havilland DH-60</t>
  </si>
  <si>
    <t>VH-UMJ</t>
  </si>
  <si>
    <t>F-AISV</t>
  </si>
  <si>
    <t>Eastern Air Transport</t>
  </si>
  <si>
    <t>Curtiss Condor 18</t>
  </si>
  <si>
    <t>NC185H</t>
  </si>
  <si>
    <t>Went into a vertical bank and crashed and burned.</t>
  </si>
  <si>
    <t>Marietta, Georgia</t>
  </si>
  <si>
    <t>Stearman 4</t>
  </si>
  <si>
    <t>N490W</t>
  </si>
  <si>
    <t>02:07</t>
  </si>
  <si>
    <t>Bourne, Texas</t>
  </si>
  <si>
    <t>Big Springs - San Antonio</t>
  </si>
  <si>
    <t>NC11721</t>
  </si>
  <si>
    <t>The pilot of the mail plane lost his bearings and crashed into the hillside in poor visibility.</t>
  </si>
  <si>
    <t>Eugene, Oregon</t>
  </si>
  <si>
    <t>Ford 5-AT-D</t>
  </si>
  <si>
    <t>NC431H</t>
  </si>
  <si>
    <t>5-AT-098</t>
  </si>
  <si>
    <t>The mail plane crashed while taking off.</t>
  </si>
  <si>
    <t>Near Mendoza, Argentina</t>
  </si>
  <si>
    <t>Pan American Grace Airways</t>
  </si>
  <si>
    <t>Mendoza, Argentina - Santiago, Chili</t>
  </si>
  <si>
    <t>Fairchild FC-2W</t>
  </si>
  <si>
    <t>NC9723</t>
  </si>
  <si>
    <t>Crashed and burned.</t>
  </si>
  <si>
    <t>20:07</t>
  </si>
  <si>
    <t>Hayward, California</t>
  </si>
  <si>
    <t>Varney Airlines</t>
  </si>
  <si>
    <t>Burbank - San Francisco</t>
  </si>
  <si>
    <t>NC12226</t>
  </si>
  <si>
    <t>184</t>
  </si>
  <si>
    <t>The aircraft crashed into tops of two houses and smashed into a third, bursting into flames in heavy rain.  An unusual and unforeseen condition of the weather developed its intensity in the immediate locality of the accident.  The ceiling suddenly dropped as the plane approached its destination.</t>
  </si>
  <si>
    <t>14:30</t>
  </si>
  <si>
    <t>Near Dixmude, Belgium</t>
  </si>
  <si>
    <t>Cologne, Germany - Croydon, England</t>
  </si>
  <si>
    <t>Armstrong Whitworth Argosy II</t>
  </si>
  <si>
    <t>G-AACI</t>
  </si>
  <si>
    <t>AW-363</t>
  </si>
  <si>
    <t>The airliner was crusing at about 4,000 feet when fire was observed coming out of its tail section. The pilot tried to make an emergency landing but the fuselage split in two causing the aircraft to crash and burn. Although never proven, this is thought to be the first airline disaster caused by an act of satotage. The fire was thought to have been started by a passenger in an attempt to commit suicide.</t>
  </si>
  <si>
    <t>Hemkenrode, Germany</t>
  </si>
  <si>
    <t>D-534</t>
  </si>
  <si>
    <t>12:30</t>
  </si>
  <si>
    <t>Off Barnegat, New Jersey</t>
  </si>
  <si>
    <t>Goodyear-Zeppelin U.S.S. Akron (airship)</t>
  </si>
  <si>
    <t>ZRS-4</t>
  </si>
  <si>
    <t>While cruising at 1,600 feet off New Jersey, strong air currents droped the ship to 700 feet before leveling off.  Before it could regain a safe height, it plummeted into the AtlantiOcean. Decision by the commander to fly into a storm despite the presence of lightning.</t>
  </si>
  <si>
    <t>Mt. Terrione, Italy</t>
  </si>
  <si>
    <t>Cams 33</t>
  </si>
  <si>
    <t>F-ALCE</t>
  </si>
  <si>
    <t>Crashed into a mountain.</t>
  </si>
  <si>
    <t>Traunstein, Germany</t>
  </si>
  <si>
    <t>Eurasia</t>
  </si>
  <si>
    <t>D-4</t>
  </si>
  <si>
    <t>2737</t>
  </si>
  <si>
    <t>Crashed on a test flight before delivery to Eurasia in China.</t>
  </si>
  <si>
    <t>Viladrau, Spain</t>
  </si>
  <si>
    <t>Aeropostale - La Tecoere Company</t>
  </si>
  <si>
    <t>Paris - Morroco</t>
  </si>
  <si>
    <t>Latecoere 28-1</t>
  </si>
  <si>
    <t>F-AJIX</t>
  </si>
  <si>
    <t>1701</t>
  </si>
  <si>
    <t>Crashed while landing in fog.</t>
  </si>
  <si>
    <t>Bowling Green, Virginia</t>
  </si>
  <si>
    <t>Pitcairns PA-6</t>
  </si>
  <si>
    <t>The mail plane crashed into a ravine.</t>
  </si>
  <si>
    <t>Quay, New Mexico</t>
  </si>
  <si>
    <t>NC9607</t>
  </si>
  <si>
    <t>5-AT-005</t>
  </si>
  <si>
    <t>Crashed during a storm while attempting to make an emergency landing.</t>
  </si>
  <si>
    <t>Ljubljana, Yugoslavia</t>
  </si>
  <si>
    <t>Aeroput</t>
  </si>
  <si>
    <t>Farman F-306</t>
  </si>
  <si>
    <t>YU-SAH</t>
  </si>
  <si>
    <t>Crashed during takeoff on the ground of an insane asylum.</t>
  </si>
  <si>
    <t>21:00</t>
  </si>
  <si>
    <t>Chesterton, Indiana</t>
  </si>
  <si>
    <t>United Air Lines</t>
  </si>
  <si>
    <t>Boeing 247-D</t>
  </si>
  <si>
    <t>NC13304</t>
  </si>
  <si>
    <t>1685</t>
  </si>
  <si>
    <t>While en route to Chicago, the aircraft was destroyed by an explosive device placed in the cargo hold, consisting of nitro-glycerin and attached to a timing device. This was the first proven case of sabotage in the history of commercial aviation.</t>
  </si>
  <si>
    <t>Etobon, France</t>
  </si>
  <si>
    <t>Air France</t>
  </si>
  <si>
    <t>Farman F-301</t>
  </si>
  <si>
    <t>F-AJMI</t>
  </si>
  <si>
    <t>22:35</t>
  </si>
  <si>
    <t>Seattle, WA - Dallas, TX</t>
  </si>
  <si>
    <t>Boeing 247</t>
  </si>
  <si>
    <t>NC13345</t>
  </si>
  <si>
    <t>Crashed in a thickly wooded area upon taking off after the pilot became lost in fog.</t>
  </si>
  <si>
    <t>Moriarty, New Mexico</t>
  </si>
  <si>
    <t>Northrop Delta</t>
  </si>
  <si>
    <t>NC12292</t>
  </si>
  <si>
    <t>Canton - Shanghi</t>
  </si>
  <si>
    <t>Sinson</t>
  </si>
  <si>
    <t>Crashed into the Chingshan mountain range in fog.</t>
  </si>
  <si>
    <t>15:00</t>
  </si>
  <si>
    <t>Near Kharkov, Ukraine, USSR</t>
  </si>
  <si>
    <t>Kalinin</t>
  </si>
  <si>
    <t>Kalinin K-7</t>
  </si>
  <si>
    <t>Crashed due to structural failure during a test flight.</t>
  </si>
  <si>
    <t>Wedron, Illinois</t>
  </si>
  <si>
    <t>NC13324</t>
  </si>
  <si>
    <t>Hamburg, Germany</t>
  </si>
  <si>
    <t>Berlin - Hamburg</t>
  </si>
  <si>
    <t>Focke-Wulf A-17</t>
  </si>
  <si>
    <t>D-1403</t>
  </si>
  <si>
    <t>47</t>
  </si>
  <si>
    <t>Crashed after striking an obstacle while landing in poor visibility.</t>
  </si>
  <si>
    <t>Eshowe, South Africa</t>
  </si>
  <si>
    <t>ZS-AEB</t>
  </si>
  <si>
    <t>2735</t>
  </si>
  <si>
    <t>Near Ruysselede, Belgium</t>
  </si>
  <si>
    <t>Brussels, Belgium - Croydon, England</t>
  </si>
  <si>
    <t>G-ABLU</t>
  </si>
  <si>
    <t>528</t>
  </si>
  <si>
    <t>Crashed into a radio antenna tower and tore off a wing  in dense  fog.</t>
  </si>
  <si>
    <t>18:15</t>
  </si>
  <si>
    <t>Corbigny, France</t>
  </si>
  <si>
    <t>Saigon - Paris</t>
  </si>
  <si>
    <t>Dewoitine D-332</t>
  </si>
  <si>
    <t>F-AMMY</t>
  </si>
  <si>
    <t>01</t>
  </si>
  <si>
    <t>The aircraft crashed while en route in a severe snowstorm.  Icing. The aircraft was named 'Emeraude.'</t>
  </si>
  <si>
    <t>Carombe, France</t>
  </si>
  <si>
    <t>Breguet 280T</t>
  </si>
  <si>
    <t>F-AJKX</t>
  </si>
  <si>
    <t>Near Salt Lake City, Utah</t>
  </si>
  <si>
    <t>Boeing Aircraft Company</t>
  </si>
  <si>
    <t>Salt Lake City - Cheyenne</t>
  </si>
  <si>
    <t>NC13357</t>
  </si>
  <si>
    <t>1739</t>
  </si>
  <si>
    <t>Crashed on top of Parley's canyon, 20 miles from Salt Lake City shortly after taking off for Cheyenne.</t>
  </si>
  <si>
    <t>Rio de Oro, Morocco</t>
  </si>
  <si>
    <t>Latécoère 28</t>
  </si>
  <si>
    <t>F-AJPA</t>
  </si>
  <si>
    <t>925</t>
  </si>
  <si>
    <t>Petersburg, Illinois</t>
  </si>
  <si>
    <t>St. Louis, MO - Chicago, IL</t>
  </si>
  <si>
    <t>NC710Y</t>
  </si>
  <si>
    <t>6606</t>
  </si>
  <si>
    <t>Crashed into a snow drift due to icing in a blizzard.</t>
  </si>
  <si>
    <t>Pereira, Colombia</t>
  </si>
  <si>
    <t>Pan American Airways (Scadta)</t>
  </si>
  <si>
    <t>Quiddo - Cartago</t>
  </si>
  <si>
    <t>Sikorsky S-38 Flying Boat</t>
  </si>
  <si>
    <t>NC-9107</t>
  </si>
  <si>
    <t>Scadta was a Pan Am subsidiary.  It was operating a domestiflight, which crashed in the Colombian jungle, which was called 'Green Hell.' Five Goigira Indians, who were canoeing up the Uribe River, found pieces of clothing, and then dead bodies of five people from the crash, and the wreckage of the aircraft.  They also found a man who was alive, but dazed, exhausted, half crazy and unable to speak.  They carried him for seven days through the jungle to civilization.  He later recovered, and his name was Newton C. Marshall, General Manager of South American Gold &amp; Platinum Company.  He was the only survivor.</t>
  </si>
  <si>
    <t>Near Lima, Peru</t>
  </si>
  <si>
    <t>Pan American Grace Airlines</t>
  </si>
  <si>
    <t>Ford 5-AT-C Tri-Motor</t>
  </si>
  <si>
    <t>NC407H</t>
  </si>
  <si>
    <t>5-AT-066</t>
  </si>
  <si>
    <t>Crashed on take off due to engine failure.</t>
  </si>
  <si>
    <t>Ningpo Bay, China</t>
  </si>
  <si>
    <t>Sikorsky S-38BB</t>
  </si>
  <si>
    <t>NV17V</t>
  </si>
  <si>
    <t>Dieppe, France - New Haven, England</t>
  </si>
  <si>
    <t>Wibault 282T-12</t>
  </si>
  <si>
    <t>F-AMPH</t>
  </si>
  <si>
    <t>8</t>
  </si>
  <si>
    <t>Crashed into the English Channel and sunk immedately in fog.</t>
  </si>
  <si>
    <t>05:00</t>
  </si>
  <si>
    <t>Croydon, England - Paris, France</t>
  </si>
  <si>
    <t>F-AIVG</t>
  </si>
  <si>
    <t>The cargo plane struck an aerial mast and crashed into houses while attempting to take off.</t>
  </si>
  <si>
    <t>Mongaup Mountain, New York</t>
  </si>
  <si>
    <t>New York - Chicago</t>
  </si>
  <si>
    <t>Curtiss Condor T-32</t>
  </si>
  <si>
    <t>NC12354</t>
  </si>
  <si>
    <t>22</t>
  </si>
  <si>
    <t>Crashed into Last Chance Hill in the Catskill Mountains at an altitude of 2,000 feet in fog and thunderstorms while en route.</t>
  </si>
  <si>
    <t>Junin, Argentina</t>
  </si>
  <si>
    <t>Buenos Aires - Santiago</t>
  </si>
  <si>
    <t>NC8417</t>
  </si>
  <si>
    <t>5-AT-055</t>
  </si>
  <si>
    <t>Crashed into Mar Chiquita Lagoon during a heavy rainstorm.</t>
  </si>
  <si>
    <t>Chausseehausen, Germany</t>
  </si>
  <si>
    <t>D-1445</t>
  </si>
  <si>
    <t>06:00</t>
  </si>
  <si>
    <t>Aerevias Centrales Air Service</t>
  </si>
  <si>
    <t>Mexico - Burbank</t>
  </si>
  <si>
    <t>Lockheed Orion</t>
  </si>
  <si>
    <t>XA-BEJ</t>
  </si>
  <si>
    <t>Crashed while en route to pick up passengers. The plane crashed near a fire station in heavy fog and burst into flames killing the pilot.</t>
  </si>
  <si>
    <t>San Bernardino, California</t>
  </si>
  <si>
    <t>United Air Services</t>
  </si>
  <si>
    <t>San Bernardion - Los Angeles</t>
  </si>
  <si>
    <t>NC32E</t>
  </si>
  <si>
    <t>Failed to gain altitude and struck a grove of trees while attempting to take off. The plane came to rest in a watermelon patch.</t>
  </si>
  <si>
    <t>Near Tuttlingen, Germany</t>
  </si>
  <si>
    <t>Swissair</t>
  </si>
  <si>
    <t>Curtiss AT-32C Condor</t>
  </si>
  <si>
    <t>CH-170</t>
  </si>
  <si>
    <t>53</t>
  </si>
  <si>
    <t>The aircraft crashed during a violent storm near the Swiss - Germany border. The plane fell from a height of 3,000 feet, bursting into flames.</t>
  </si>
  <si>
    <t>Bahia, Brazil</t>
  </si>
  <si>
    <t>F-AILK</t>
  </si>
  <si>
    <t>Ningbo, China</t>
  </si>
  <si>
    <t>Sikorsky S-38B</t>
  </si>
  <si>
    <t>23:42</t>
  </si>
  <si>
    <t>Amazonia, Missouri</t>
  </si>
  <si>
    <t>Rapid Air Transport</t>
  </si>
  <si>
    <t>6</t>
  </si>
  <si>
    <t>Omaha - St. Joseph</t>
  </si>
  <si>
    <t>Stinson  SM-6000B</t>
  </si>
  <si>
    <t>NC10809</t>
  </si>
  <si>
    <t>5004</t>
  </si>
  <si>
    <t>The plane crashed about 11 miles from St. Joseph in heavy fog. Pilot error in taking off in dangerous weather conditions and turning too close the the ground in a fog-bound area. Inaccurate weather conditions reported to the pilot.</t>
  </si>
  <si>
    <t>Near Winton, Australia</t>
  </si>
  <si>
    <t>de Havilland DH-50A</t>
  </si>
  <si>
    <t>VH-UHE</t>
  </si>
  <si>
    <t>Crashed after in-flight loss of control, possibly stalled at low altitude in dusty low-visibility conditions</t>
  </si>
  <si>
    <t>Bass Strait, Australia</t>
  </si>
  <si>
    <t>Holyman Airways</t>
  </si>
  <si>
    <t>Launceston - Melbourne</t>
  </si>
  <si>
    <t>de Havilland DH-86</t>
  </si>
  <si>
    <t>VH-URN</t>
  </si>
  <si>
    <t>2301</t>
  </si>
  <si>
    <t>Crashed en route during the 265 miles sea route.</t>
  </si>
  <si>
    <t>Kiapit, Australia</t>
  </si>
  <si>
    <t>Holdens Air Transport Service</t>
  </si>
  <si>
    <t>De Havilland DH-61</t>
  </si>
  <si>
    <t>VH-UHW</t>
  </si>
  <si>
    <t>Near Longreach, Australia</t>
  </si>
  <si>
    <t>VH-USG</t>
  </si>
  <si>
    <t>2311</t>
  </si>
  <si>
    <t>Crashed on its delivery flight from England to Brisbane after in-flight loss of control, probably due to the type's design deficiencies.</t>
  </si>
  <si>
    <t>Near Longreach, NSW, Australia</t>
  </si>
  <si>
    <t>00:00</t>
  </si>
  <si>
    <t>Amazonia, Montana</t>
  </si>
  <si>
    <t>Omaha, NB - Kansas City, MO</t>
  </si>
  <si>
    <t>Stinson SM-6000-B</t>
  </si>
  <si>
    <t>The mail plane crashed and burned on a farm.</t>
  </si>
  <si>
    <t>Salchau, Germany</t>
  </si>
  <si>
    <t>D-OMAS</t>
  </si>
  <si>
    <t>2008</t>
  </si>
  <si>
    <t>Columbia, Missouri</t>
  </si>
  <si>
    <t>Kansas City, MO - Chicago, IL</t>
  </si>
  <si>
    <t>Lockheed Vega 5C</t>
  </si>
  <si>
    <t>NC106W</t>
  </si>
  <si>
    <t>The mail plane crashed to the ground from a low altitude. Icing.</t>
  </si>
  <si>
    <t>07:30</t>
  </si>
  <si>
    <t>Palma Soriano, Cuba</t>
  </si>
  <si>
    <t>Cubana de Aviacion</t>
  </si>
  <si>
    <t>Santiago - Havana</t>
  </si>
  <si>
    <t>Ford 4-AT-E Tri-motor</t>
  </si>
  <si>
    <t>NM-7</t>
  </si>
  <si>
    <t>4-AT-63</t>
  </si>
  <si>
    <t>Crashed into a mountain while en route.</t>
  </si>
  <si>
    <t>Rutbah Wells, Syria</t>
  </si>
  <si>
    <t>Amsterdam - Batavia, Java</t>
  </si>
  <si>
    <t>Douglas DC-2-115A</t>
  </si>
  <si>
    <t>PH-AJU</t>
  </si>
  <si>
    <t>1317</t>
  </si>
  <si>
    <t>Crashed and burned about half-way between Baghdad and Gaza. The aircraft was named 'Univer' (Dutch word for stork).</t>
  </si>
  <si>
    <t>02:52</t>
  </si>
  <si>
    <t>Sunbright, Tennessee</t>
  </si>
  <si>
    <t>American Airlines</t>
  </si>
  <si>
    <t>Louisville, KY - Nashville, TN</t>
  </si>
  <si>
    <t>Lockheed Orion 9D</t>
  </si>
  <si>
    <t>NC12286</t>
  </si>
  <si>
    <t>Crashed into Big Pilot mountain, 50 feet from the top of the summit, four miles from Sunbright, in poor visibility.</t>
  </si>
  <si>
    <t>Pittsburgh, Pennsylvania</t>
  </si>
  <si>
    <t>Newark, NJ - Columbus, OH</t>
  </si>
  <si>
    <t>Consolidated Fleetster</t>
  </si>
  <si>
    <t>NC13212</t>
  </si>
  <si>
    <t>The mail plane crashed and burned soon after taking off in a blinding snowstorm.</t>
  </si>
  <si>
    <t>Stettin, Germany</t>
  </si>
  <si>
    <t>Deruluft</t>
  </si>
  <si>
    <t>Koenigberg - Berlin</t>
  </si>
  <si>
    <t>Junkers JU-52/3m</t>
  </si>
  <si>
    <t>D-AREN</t>
  </si>
  <si>
    <t>4051</t>
  </si>
  <si>
    <t>Crashed full speed into a hill, 450 feet high in rain and fog. Pilot error.</t>
  </si>
  <si>
    <t>Schievelbein, Germany</t>
  </si>
  <si>
    <t>Rochrbach Roland</t>
  </si>
  <si>
    <t>D-AJYP</t>
  </si>
  <si>
    <t>45</t>
  </si>
  <si>
    <t>Fuselage failure.</t>
  </si>
  <si>
    <t>El Arish, Egypt</t>
  </si>
  <si>
    <t>Misrair</t>
  </si>
  <si>
    <t>Jerusalem - Cairo</t>
  </si>
  <si>
    <t>de Havilland Dragon 1</t>
  </si>
  <si>
    <t>SU-ABI</t>
  </si>
  <si>
    <t>6031</t>
  </si>
  <si>
    <t>After flying over the airport into a strong headwind, in an attempt to land, one of the aircraft's two engines failed.  While attempting to return to the airport the pilot headed into the strong wind and lost airspeed until he stalled and crashed from a height  of 100 - 130 feet.</t>
  </si>
  <si>
    <t>Off Samland, Germany</t>
  </si>
  <si>
    <t>D-OHIL</t>
  </si>
  <si>
    <t>Beauvais, France</t>
  </si>
  <si>
    <t>Farman F-300</t>
  </si>
  <si>
    <t>F-ALHQ</t>
  </si>
  <si>
    <t>Chief pilot of Air France, Robert Bajac, 36, killed.</t>
  </si>
  <si>
    <t>Brilon, Germany</t>
  </si>
  <si>
    <t>Praha, Czechoslovakia - Amsterdam, Netherlands</t>
  </si>
  <si>
    <t>Fokker F-12</t>
  </si>
  <si>
    <t>PH-AFL</t>
  </si>
  <si>
    <t>5242</t>
  </si>
  <si>
    <t>Crashed after penetrating a thunderstorm.</t>
  </si>
  <si>
    <t>Near Walsenberg, Colorado</t>
  </si>
  <si>
    <t>NC891E</t>
  </si>
  <si>
    <t>Crashed at Rattlesnake Butte after the plane lost engine power. James Montijo, 40, the man who taught Amelia Earhart to fly, killed.</t>
  </si>
  <si>
    <t>03:30</t>
  </si>
  <si>
    <t>Atlanta, Missouri</t>
  </si>
  <si>
    <t>Los Angeles - Albuquerque - Kanasas City -  Washington</t>
  </si>
  <si>
    <t>Douglas DC-2-112</t>
  </si>
  <si>
    <t>NC13785</t>
  </si>
  <si>
    <t>1295</t>
  </si>
  <si>
    <t>The plane crashed while en route from Albuquerque to Kansas City. After encountering fog and poor visibility, the plane was diverted to Kirksville where witnesses reported the low flying aircraft made contact with the ground and crashed. Whether the plane struck the ground while the pilot was attempting to make an emergency landing or because the available fuel supply had been exhausted, or for other reasons, could not be determined. New Mexico Senator Bronson M. Cutting, 46, killed. Improper clearance of the airplane from Albuquerque by the company's ground personnel when the plane's two-way radio was not functioning properly.</t>
  </si>
  <si>
    <t>18:35</t>
  </si>
  <si>
    <t>Flint, Michigan</t>
  </si>
  <si>
    <t>Knowles Flying Service of Detroit</t>
  </si>
  <si>
    <t>Ford model 4-AT-E</t>
  </si>
  <si>
    <t>WC-7864</t>
  </si>
  <si>
    <t>4-AT-49</t>
  </si>
  <si>
    <t>While on a sightseeing trip, the plane ran out of fuel and crashed. Carelessness and negligence on the part of the pilot for not replenishing his fuel supply before it got dangerously low and poor judgment on his part for attempting to return to the airport when there was open terrain ahead of him. Many passengers did not use their seatbelts nor were they instructed in their use.</t>
  </si>
  <si>
    <t>00:45</t>
  </si>
  <si>
    <t>Near Moscow, Russia</t>
  </si>
  <si>
    <t>Gor'ky Eskadril'ya</t>
  </si>
  <si>
    <t>Tupolev ANT-20 / I-5</t>
  </si>
  <si>
    <t>CCCP-I20</t>
  </si>
  <si>
    <t>Midair collision with an I-5 fighter at 2,300 ft. The fighter was performing aerobatics trying to loop around the Tupolev. The plane crashed into a residental neighborhood and was on its maiden flight. The plane was nicknamed 'Maxim Gorky.'  Pilot error. Forty-nine killed on the Tupolev, one on the I-5</t>
  </si>
  <si>
    <t>Glendo, Wyoming</t>
  </si>
  <si>
    <t>Wyoming Air Service</t>
  </si>
  <si>
    <t>Boeing 221</t>
  </si>
  <si>
    <t>NC725W</t>
  </si>
  <si>
    <t>Maywood, Illinois</t>
  </si>
  <si>
    <t>Chicago and Southern Airlines</t>
  </si>
  <si>
    <t>Chicago - St. Louis</t>
  </si>
  <si>
    <t>Stinson SM6000B Tri-motor</t>
  </si>
  <si>
    <t>NC10894</t>
  </si>
  <si>
    <t>Crashed into the ground on a farm at high speed.</t>
  </si>
  <si>
    <t>San Barbra, Honduras</t>
  </si>
  <si>
    <t>Crashed into the Ulua River.</t>
  </si>
  <si>
    <t>14:36</t>
  </si>
  <si>
    <t>Medellin, Colombia</t>
  </si>
  <si>
    <t>Servicio Aereo Columbiano / SCADTA</t>
  </si>
  <si>
    <t>Ford Tri-Motor / Ford Tri-Motor</t>
  </si>
  <si>
    <t>C-31 / F-31</t>
  </si>
  <si>
    <t>5-AT-112/5-AT-006</t>
  </si>
  <si>
    <t>A collision occurred between the two Ford Tri-Motors as one was barely off the ground and one was still on the ground at Olaya Herrera Airfield. The accident was officially attributed to wind sheer or the one aircraft being blown into the other aircraft as it took off. Rivalry among the two pilots may have played a part in the accident as one pilot had buzzed the other four days before the accident..  Actor, singer, Carlos Gardel, 44, and his lyricist Alfredo Le Pera, 35, among those killed.</t>
  </si>
  <si>
    <t>Amsterdam, Netherlands</t>
  </si>
  <si>
    <t>Amsterdam - Sweden</t>
  </si>
  <si>
    <t>Fokker F-XXII</t>
  </si>
  <si>
    <t>PH-AQJ</t>
  </si>
  <si>
    <t>5358</t>
  </si>
  <si>
    <t>The plane lost altitude while attempting an emergency landing after taking off and losing an engine. The wing hit a dyke and the plane burst into flames.</t>
  </si>
  <si>
    <t>14:20</t>
  </si>
  <si>
    <t>Off Chandeleur Island, Mississippi</t>
  </si>
  <si>
    <t>Wedell-Williams Air Service Corporation</t>
  </si>
  <si>
    <t>New Orleans, LA - Mobile, AL</t>
  </si>
  <si>
    <t>General 102-E</t>
  </si>
  <si>
    <t>NC-492K</t>
  </si>
  <si>
    <t>The plane deviated from its course and flew 20 miles off shore and crashed.  Cause unknown.</t>
  </si>
  <si>
    <t>Pian Giacomo, Switzerland</t>
  </si>
  <si>
    <t>Milan, Italy - Amsterdam</t>
  </si>
  <si>
    <t>Douglas DC-2</t>
  </si>
  <si>
    <t>PH-AKG</t>
  </si>
  <si>
    <t>1335</t>
  </si>
  <si>
    <t>Crashed into a mountain near St. Bernard Pass in Switzerland. Mountains obscured by clouds.</t>
  </si>
  <si>
    <t>Hangow, China</t>
  </si>
  <si>
    <t>NV40V</t>
  </si>
  <si>
    <t>Destoryed in a storm.</t>
  </si>
  <si>
    <t>Near Gilmer, Texas</t>
  </si>
  <si>
    <t>Delta Air Lines</t>
  </si>
  <si>
    <t>Dallas -  Atlanta</t>
  </si>
  <si>
    <t>Stinson Model A</t>
  </si>
  <si>
    <t>NC14599</t>
  </si>
  <si>
    <t>9103</t>
  </si>
  <si>
    <t>Crashed 3 miles south of Gilmer. The outboard engine separated from the aircraft after a propeller blade broke off resulting in an imbalanced condition which led to loss of control of the aircraft.</t>
  </si>
  <si>
    <t>20:08</t>
  </si>
  <si>
    <t>Near Glendo, Wyoming</t>
  </si>
  <si>
    <t>Aero Mayflower Transit Co</t>
  </si>
  <si>
    <t>Helena - Denver</t>
  </si>
  <si>
    <t>Waco, model YLC</t>
  </si>
  <si>
    <t>NC14140</t>
  </si>
  <si>
    <t>The plane flew into a mountain 43 miles West of Glendo in heavy fog.  Against advice to the contrary, the pilot decided to fly a direct route to Denver rather than go around, following the valleys and airways used by other pilots. The direct route took him across some of the most dangerous flying country in the west.</t>
  </si>
  <si>
    <t>20:18</t>
  </si>
  <si>
    <t>Walakpa, near Point Barrow, Alaska</t>
  </si>
  <si>
    <t>Lockheed Orion 9E Explorer float plane</t>
  </si>
  <si>
    <t>NR12283</t>
  </si>
  <si>
    <t>195</t>
  </si>
  <si>
    <t>Dense fog caused the pilot to make a forced landing about 15 miles south of Point Barrow.  After some mechanical repairs, the plane took off, rose to about 50 feet and then crashed into shallow water. Loss of control of the aircraft at a low altitude after sudden engine failure due to the extreme nose-heaviness of the aircraft. Adventurer, Wiley Post, 37, and humorist, Will Rogers, 56, killed. Most experts believe that a combination of miscalculations in the design and operation of the heavily customized aircraft resulted in the uncontrollable spin that occurred right after takeoff.</t>
  </si>
  <si>
    <t>23:00</t>
  </si>
  <si>
    <t>Western Air Express</t>
  </si>
  <si>
    <t>Burbank, CA - Salt Lake City, UT</t>
  </si>
  <si>
    <t>NC13314</t>
  </si>
  <si>
    <t>Lost altitude and hit power lines after developing engine trouble after taking off.</t>
  </si>
  <si>
    <t>Off Finders Island, Victoria, Australia</t>
  </si>
  <si>
    <t>VH-URT</t>
  </si>
  <si>
    <t>2312</t>
  </si>
  <si>
    <t>02:19</t>
  </si>
  <si>
    <t>Near Cheyenne, Wyoming</t>
  </si>
  <si>
    <t>Boeing 247D</t>
  </si>
  <si>
    <t>NC13317</t>
  </si>
  <si>
    <t>1698</t>
  </si>
  <si>
    <t>While flying in a normal, slightly descending path, the aircraft  first collided with the ground just a few feet  below the top of a small knoll tearing out both engines and engine nacelles. It then rebounded and continued through the air for a distance of 1,120 feet, where it came to rest.  Error on the part of the pilot in executing an abrupt maneuver with insufficient altitude for safety and failure of the pilot to maintain proper control of the aircraft during this maneuver.</t>
  </si>
  <si>
    <t>Gulf of Finland</t>
  </si>
  <si>
    <t>OH-ALI</t>
  </si>
  <si>
    <t>2033</t>
  </si>
  <si>
    <t>Crashed into the sea in the fog.</t>
  </si>
  <si>
    <t>Troy, New York</t>
  </si>
  <si>
    <t>Chamberlin Flying Service</t>
  </si>
  <si>
    <t>NC725K</t>
  </si>
  <si>
    <t>The plane lost the left engine shortly after taking off. The pilot tried to make an emergency landing but was caught in a downdraft and the plane crashed.</t>
  </si>
  <si>
    <t>19:40</t>
  </si>
  <si>
    <t>Boeing B-247-D</t>
  </si>
  <si>
    <t>NC13323</t>
  </si>
  <si>
    <t>1704</t>
  </si>
  <si>
    <t>Crashed into a hill in poor weather conditions 5 miles south of Cheyenne. Test flight. Poor judgment by the pilot for executing an abrupt maneuver with insufficient altitude for safety and  failure of the pilot to maintain proper control of the aircraft during this maneuver.</t>
  </si>
  <si>
    <t>Off Nhambupe, Brazil</t>
  </si>
  <si>
    <t>Bahia - Aracaju</t>
  </si>
  <si>
    <t>Latécoère 28-1</t>
  </si>
  <si>
    <t>F-AJIQ</t>
  </si>
  <si>
    <t>906</t>
  </si>
  <si>
    <t>The postal plane crashed at Atalaya Beach.</t>
  </si>
  <si>
    <t>Near Juticalpa, Honduras</t>
  </si>
  <si>
    <t>TACA</t>
  </si>
  <si>
    <t>Ford Tri-Motor</t>
  </si>
  <si>
    <t>04:40</t>
  </si>
  <si>
    <t>Near Fort Worth, Texas</t>
  </si>
  <si>
    <t>Dallas - Waco</t>
  </si>
  <si>
    <t>NC980Y</t>
  </si>
  <si>
    <t>Plunged to the ground thirty minutes after leaving Fort Worth. Tried to return to Dallas airport due to inclement weather.</t>
  </si>
  <si>
    <t>Istres, France</t>
  </si>
  <si>
    <t>F-AJPB</t>
  </si>
  <si>
    <t>Tours, France</t>
  </si>
  <si>
    <t>Air Bleu</t>
  </si>
  <si>
    <t>Caudron C-630 Simoun</t>
  </si>
  <si>
    <t>F-ANRK</t>
  </si>
  <si>
    <t>Savoia-Marchetti SM73</t>
  </si>
  <si>
    <t>OO-AGN</t>
  </si>
  <si>
    <t>30002</t>
  </si>
  <si>
    <t>Crashed to the ground after crossing the English Channel in rain and gale force winds.</t>
  </si>
  <si>
    <t>Breslau, Germany</t>
  </si>
  <si>
    <t>Heinkel He-70</t>
  </si>
  <si>
    <t>D-UVOR</t>
  </si>
  <si>
    <t>915</t>
  </si>
  <si>
    <t>17:20</t>
  </si>
  <si>
    <t>Off Alexandria, Egypt</t>
  </si>
  <si>
    <t>Mirabella - Alexandria</t>
  </si>
  <si>
    <t>G-AASJ</t>
  </si>
  <si>
    <t>S-752</t>
  </si>
  <si>
    <t>The aircraft ran out of fuel and crashed off Alexandria. The plane was named 'The City of Khartoum.'</t>
  </si>
  <si>
    <t>19:32</t>
  </si>
  <si>
    <t>Goodwin, Arkansas</t>
  </si>
  <si>
    <t>Newark, NJ - Fort Worth, TX</t>
  </si>
  <si>
    <t>Douglas DC-2-120</t>
  </si>
  <si>
    <t>NC14274</t>
  </si>
  <si>
    <t>1307</t>
  </si>
  <si>
    <t>Flew into trees and disintegrated. The cause of the crash could not be determined.  Possible causes include, passenger interference, one fuel tank running dry, flying too low and the co-pilot alone at the controls.</t>
  </si>
  <si>
    <t>Near Cordillera, Boliva</t>
  </si>
  <si>
    <t>Lloyd Aereo Boliviano</t>
  </si>
  <si>
    <t>Cochabamba - La Paz</t>
  </si>
  <si>
    <t>Junkers JU-52</t>
  </si>
  <si>
    <t>4018</t>
  </si>
  <si>
    <t>Crashed in the Tapacari swamps, 23 miles from Chochabanba.</t>
  </si>
  <si>
    <t>Off Ajaccio, Corsica, France</t>
  </si>
  <si>
    <t>Marseille - Tunis</t>
  </si>
  <si>
    <t>F-AJIR</t>
  </si>
  <si>
    <t>19</t>
  </si>
  <si>
    <t>Vanished off the coast of Corsica after sending a distress call that the engine had failed.</t>
  </si>
  <si>
    <t>Denton, Texas</t>
  </si>
  <si>
    <t>Chicago, IL - Oklahoma City, OK</t>
  </si>
  <si>
    <t>Vultee V-1</t>
  </si>
  <si>
    <t>NC13767</t>
  </si>
  <si>
    <t>05</t>
  </si>
  <si>
    <t>Crashed into a clump of trees while attempting a landing in a snowstorm.</t>
  </si>
  <si>
    <t>South AtlantiOcean</t>
  </si>
  <si>
    <t>Natal, Brazil - Bathhurst, Gambia</t>
  </si>
  <si>
    <t>Dormier Do-J-Iif Bos Wal</t>
  </si>
  <si>
    <t>D-ADYS</t>
  </si>
  <si>
    <t>229</t>
  </si>
  <si>
    <t>The mail plane disappeared while en route.</t>
  </si>
  <si>
    <t>Near Tengya, China</t>
  </si>
  <si>
    <t>Ford 5-AT-D Tri-Motor</t>
  </si>
  <si>
    <t>Crash landed in mountains during a snowstorm.</t>
  </si>
  <si>
    <t>Amemeca, Mexico</t>
  </si>
  <si>
    <t>Compania de Mexico</t>
  </si>
  <si>
    <t>Mexico - Guatemala</t>
  </si>
  <si>
    <t>X-ABCO</t>
  </si>
  <si>
    <t>5-AT-115</t>
  </si>
  <si>
    <t>Crashed into mountains and caught fire.  The plane was carrying mainly German tourists.</t>
  </si>
  <si>
    <t>19:10</t>
  </si>
  <si>
    <t>Pavillon, New York</t>
  </si>
  <si>
    <t>Newwark, N.J. - Buffalo, NY</t>
  </si>
  <si>
    <t>NC15152</t>
  </si>
  <si>
    <t>The mail plane explosion in mid-air before crashing to the ground in a snowstorm.</t>
  </si>
  <si>
    <t>10:20</t>
  </si>
  <si>
    <t>Uniontown, Pennsylvania</t>
  </si>
  <si>
    <t>Newark - Los Angeles</t>
  </si>
  <si>
    <t>NC13721</t>
  </si>
  <si>
    <t>1247</t>
  </si>
  <si>
    <t>Crashed into Chestnut Ridge in fog. The poor  judgment on the part of the pilot for flying by visual ground observation methods after having descended through the clouds and overcast in mountainous terrain at a point unknown to him. Because of clouds and poor visibility, this required flying close to the ground whereas the safest method under such circumstances was to climb into or above the overcast to a safe altitude and determine the location of the plane by instruments and radio.</t>
  </si>
  <si>
    <t>05:20</t>
  </si>
  <si>
    <t>Port of Spain, Trinidad</t>
  </si>
  <si>
    <t>Miami - Rio de Janeiro</t>
  </si>
  <si>
    <t>Sikorsky S-42A</t>
  </si>
  <si>
    <t>NC1537</t>
  </si>
  <si>
    <t>Crashed  while taking off after the plane hit a boat . The aircraft was shipped to Miami and repaired. One of the injured passengers was Jose Iturbi, well known conductor and  pianist.</t>
  </si>
  <si>
    <t>Near Turin, Italy</t>
  </si>
  <si>
    <t>Avio Linee Italiane</t>
  </si>
  <si>
    <t>Turin - Milan</t>
  </si>
  <si>
    <t>OFM F-VIIb/3m</t>
  </si>
  <si>
    <t>I-AAXZ</t>
  </si>
  <si>
    <t>359</t>
  </si>
  <si>
    <t>Crashed on the slopes of Mount Basso, 20 miles from Turin.</t>
  </si>
  <si>
    <t>Switzerland</t>
  </si>
  <si>
    <t>D-ASOR</t>
  </si>
  <si>
    <t>Senlis, France</t>
  </si>
  <si>
    <t>OO-AIF</t>
  </si>
  <si>
    <t>Basel, Switzerland</t>
  </si>
  <si>
    <t>General Aviation GA-43</t>
  </si>
  <si>
    <t>HB-ITU</t>
  </si>
  <si>
    <t>Mount Waverley, Australia</t>
  </si>
  <si>
    <t>VH-UII</t>
  </si>
  <si>
    <t>Malmo, Sweden</t>
  </si>
  <si>
    <t>Malmo - Amsterdam</t>
  </si>
  <si>
    <t>SE-ABA</t>
  </si>
  <si>
    <t>All four motors of the aircraft quit while taking off. The pilot attempted to land but crashed into a house. First fatal aviation accident in Sweden.</t>
  </si>
  <si>
    <t>Hannover, Germany</t>
  </si>
  <si>
    <t>Junkers JU-160</t>
  </si>
  <si>
    <t>D-UPYM</t>
  </si>
  <si>
    <t>4211</t>
  </si>
  <si>
    <t>Mt. Lihesten, Norway</t>
  </si>
  <si>
    <t>Den Norske Luftfartskole</t>
  </si>
  <si>
    <t>Bergen - Trondheim</t>
  </si>
  <si>
    <t>LN-DAE</t>
  </si>
  <si>
    <t>4077</t>
  </si>
  <si>
    <t>Crashed into the side of a mountain in fog.</t>
  </si>
  <si>
    <t>Off Channel Islands, Jersey</t>
  </si>
  <si>
    <t>Guernsey Airways</t>
  </si>
  <si>
    <t>Guernsey - Jersey</t>
  </si>
  <si>
    <t>Saro Cloud</t>
  </si>
  <si>
    <t>G-ABXW</t>
  </si>
  <si>
    <t>A-19/4</t>
  </si>
  <si>
    <t>Mazamet, France</t>
  </si>
  <si>
    <t>Wibault 280</t>
  </si>
  <si>
    <t>The mail plane crashed into mountains 50 miles from Toulouse in fog.</t>
  </si>
  <si>
    <t>Mexico</t>
  </si>
  <si>
    <t>Mexicana</t>
  </si>
  <si>
    <t>XA-BAY</t>
  </si>
  <si>
    <t>22:00</t>
  </si>
  <si>
    <t>St. Louis, Missouri</t>
  </si>
  <si>
    <t>Chicago Southern Airlines</t>
  </si>
  <si>
    <t>New Orleans - Chicago</t>
  </si>
  <si>
    <t>Lockheed 10B Electra</t>
  </si>
  <si>
    <t>NC16022</t>
  </si>
  <si>
    <t>Crashed while attempting to take off from Lambert Field.  The making of a turn at an extremely low altitude, for reasons unknown, in which the wing of the airplane unintentionally contacted the ground.</t>
  </si>
  <si>
    <t>Choco, Colombia</t>
  </si>
  <si>
    <t>C-40</t>
  </si>
  <si>
    <t>Altenkirchen, Germany</t>
  </si>
  <si>
    <t>British Airways</t>
  </si>
  <si>
    <t>De Havilland DH-86</t>
  </si>
  <si>
    <t>G-ADEB</t>
  </si>
  <si>
    <t>Mirabella, Greece</t>
  </si>
  <si>
    <t>Short Kent</t>
  </si>
  <si>
    <t>G-ABFA</t>
  </si>
  <si>
    <t>Boulton and Paul P-71</t>
  </si>
  <si>
    <t>G-ACOX</t>
  </si>
  <si>
    <t>Walsenberg, Colorado</t>
  </si>
  <si>
    <t>El Paso, TX - Pueblo, CO</t>
  </si>
  <si>
    <t>NC176W</t>
  </si>
  <si>
    <t>Crashed in a snowstorm after the pilot cut the motor and the plane crashed into a hill.</t>
  </si>
  <si>
    <t>Napierville, Illinois</t>
  </si>
  <si>
    <t>Blue Bird Air Service</t>
  </si>
  <si>
    <t>NC959Y</t>
  </si>
  <si>
    <t>170</t>
  </si>
  <si>
    <t>A half-hour after taking off, the engine failed and the plane crashed into a fence and burst into flames  while making a forced landing.</t>
  </si>
  <si>
    <t>XA-BDH</t>
  </si>
  <si>
    <t>North Sea Aerial and General Transport</t>
  </si>
  <si>
    <t>Blackburn B-2</t>
  </si>
  <si>
    <t>G-ABWI</t>
  </si>
  <si>
    <t>Near Tabarz, Germany</t>
  </si>
  <si>
    <t>Frankfurt - Erfurt</t>
  </si>
  <si>
    <t>D-APOO</t>
  </si>
  <si>
    <t>5506</t>
  </si>
  <si>
    <t>Caught fire as the airliner struck the side of a hill.</t>
  </si>
  <si>
    <t>Near Moscow</t>
  </si>
  <si>
    <t>Antonov AN-9</t>
  </si>
  <si>
    <t>CCCP-D311</t>
  </si>
  <si>
    <t>Nurnberg, Germany</t>
  </si>
  <si>
    <t>D-ASUI</t>
  </si>
  <si>
    <t>5498</t>
  </si>
  <si>
    <t>London, England</t>
  </si>
  <si>
    <t>Fokker F-XII</t>
  </si>
  <si>
    <t>G-AEOT</t>
  </si>
  <si>
    <t>Near Grenoble, France</t>
  </si>
  <si>
    <t>D-ASIH</t>
  </si>
  <si>
    <t>5078</t>
  </si>
  <si>
    <t>Crashed into the French Alps  in high winds.</t>
  </si>
  <si>
    <t>10:47</t>
  </si>
  <si>
    <t>Off Dakar, French West Africa</t>
  </si>
  <si>
    <t>Latécoère 300</t>
  </si>
  <si>
    <t>F-AKGF</t>
  </si>
  <si>
    <t>Aviator Jean Mermoz killed. The last message from the aviator was 'we have switched off the rear engine.' The plane and crew of four were never found.</t>
  </si>
  <si>
    <t>Croydon - Amsterdam</t>
  </si>
  <si>
    <t>Douglas DC-2-115E</t>
  </si>
  <si>
    <t>PH-AKL</t>
  </si>
  <si>
    <t>1358</t>
  </si>
  <si>
    <t>The aircraft crashed into houses while attempting to take off in heavy fog. A stewardess and the radio operator survived. Aircraft designer Juan de la Cieva killed.</t>
  </si>
  <si>
    <t>03:14</t>
  </si>
  <si>
    <t>Burbank - Las Vegas - Salt Lake City</t>
  </si>
  <si>
    <t>NC13370</t>
  </si>
  <si>
    <t>1957</t>
  </si>
  <si>
    <t>Crashed into Lone Peak while attempting to land at Salt Lake. Inability of the pilots to identify the south leg of the Salt Lake radio range due to a local staticondition which rendered both range receivers in the airplane inoperative.</t>
  </si>
  <si>
    <t>03:20</t>
  </si>
  <si>
    <t>Kellogg, Idaho</t>
  </si>
  <si>
    <t>Lockheed 10 Electra</t>
  </si>
  <si>
    <t>NC14935</t>
  </si>
  <si>
    <t>The mail plane crashed into Early Creek Ridge, 15 miles south of Kellogg, in a blizzard.</t>
  </si>
  <si>
    <t>20:47</t>
  </si>
  <si>
    <t>Near Milford, Pennsylvania</t>
  </si>
  <si>
    <t>Eastern Air Lines</t>
  </si>
  <si>
    <t>14</t>
  </si>
  <si>
    <t>Miami, FL - Charleston, SC - Newark, NJ</t>
  </si>
  <si>
    <t>NC13732</t>
  </si>
  <si>
    <t>1258</t>
  </si>
  <si>
    <t>Crashed into trees in poor weather while attempting to land at Newark. Error on the part of the pilot for attempting to get down under the overcast without first definitely proving his position.  Improper dispatching for clearing the flight into an area of predicted bad weather, particularly when the area cleared through did not permit a safe return, and staticonditions encountered which rendered reception of the radio range signals over the airplane's range receivers unintelligible.</t>
  </si>
  <si>
    <t>Near Dallas, Texas</t>
  </si>
  <si>
    <t>NC14905</t>
  </si>
  <si>
    <t>1018</t>
  </si>
  <si>
    <t>After an attempted go-around the right engine failed and the plane crashed and burst into flames into a corn field..</t>
  </si>
  <si>
    <t>Nanking, China</t>
  </si>
  <si>
    <t>NC14269</t>
  </si>
  <si>
    <t>19:38</t>
  </si>
  <si>
    <t>Newhall, California</t>
  </si>
  <si>
    <t>34</t>
  </si>
  <si>
    <t>Oakland - San Francisco - Los Angeles</t>
  </si>
  <si>
    <t>NC13355</t>
  </si>
  <si>
    <t>1737</t>
  </si>
  <si>
    <t>While on approach to Burbank Airport, the airliner crashed into Rice Canyon, just south of Newhall.  It was raining with poor visibility. The aircraft flew into a hill loosing its wings, continued without wings across Rice Canyon and struck against a rocky wall of a bluff and dropped over a hundred feet to the bottom of the canyon.  Error on the part of the pilot in attempting to fly through the Newhall pass at an altitude lower than the surrounding mountains without first determining by radio, the existing weather.</t>
  </si>
  <si>
    <t>11:07</t>
  </si>
  <si>
    <t>Near Newhall, California</t>
  </si>
  <si>
    <t>Salt Lake City - Burbank</t>
  </si>
  <si>
    <t>Boeing 247B</t>
  </si>
  <si>
    <t>NC13315</t>
  </si>
  <si>
    <t>1696</t>
  </si>
  <si>
    <t>The aircraft crashed into Pinetos Peak, 4 miles southeast of Newhall while attempting to land at Burbank Airport in fog and rain. The pilot descended to a dangerously low altitude without positive knowledge of his position. African explorer, Martin Johnson, 52, killed. Johnson suffered a fractured skull in the crash and died the next day in a hospital.</t>
  </si>
  <si>
    <t>Oran, Algeria</t>
  </si>
  <si>
    <t>Belgian Congo - Brussels</t>
  </si>
  <si>
    <t>Sabca S-73</t>
  </si>
  <si>
    <t>OO-AGR</t>
  </si>
  <si>
    <t>The mail plane crashed while en route.</t>
  </si>
  <si>
    <t>20:50</t>
  </si>
  <si>
    <t>Off San Francisco, California</t>
  </si>
  <si>
    <t>23</t>
  </si>
  <si>
    <t>Los Angeles - San Francisco - Oakland</t>
  </si>
  <si>
    <t>Douglas DC-3A</t>
  </si>
  <si>
    <t>NC16073</t>
  </si>
  <si>
    <t>1913</t>
  </si>
  <si>
    <t>The aircraft crashed into San Francisco Bay, approximately 2 miles offshore, while on approach. The accidental jamming of the elevator controls as the result of the co-pilot's microphone being inadvertently dropped and lodged between the elevator control column and the seat rail in such a way that the crew was unable to prevent rapid descent of the airplane. First accident involving a DC-3.</t>
  </si>
  <si>
    <t>13:40</t>
  </si>
  <si>
    <t>McPherson Ranges, Queensland, Australia</t>
  </si>
  <si>
    <t>Airlines of Australia</t>
  </si>
  <si>
    <t>Brisbane - Sidney</t>
  </si>
  <si>
    <t>VH-UHH</t>
  </si>
  <si>
    <t>1926</t>
  </si>
  <si>
    <t>Bathurst, Gambia</t>
  </si>
  <si>
    <t>Las Palmas, Canary Islands - Bathhurst, Gambia</t>
  </si>
  <si>
    <t>Heinkel He-111V2</t>
  </si>
  <si>
    <t>D-ALIX</t>
  </si>
  <si>
    <t>715</t>
  </si>
  <si>
    <t>The German mail plane crashed into a swamp.</t>
  </si>
  <si>
    <t>Near Ouroux, France</t>
  </si>
  <si>
    <t>Southhampton, England - Alexandria, Egypt</t>
  </si>
  <si>
    <t>Short  S-23 (flying boat)</t>
  </si>
  <si>
    <t>G-ADVA</t>
  </si>
  <si>
    <t>S-818</t>
  </si>
  <si>
    <t>Crashed into a mountainside in a snowstorm.</t>
  </si>
  <si>
    <t>18:40</t>
  </si>
  <si>
    <t>Clifton, Pennsylvania</t>
  </si>
  <si>
    <t>15A</t>
  </si>
  <si>
    <t>Newark - Camden - Pittsburg</t>
  </si>
  <si>
    <t>NC13730</t>
  </si>
  <si>
    <t>1256</t>
  </si>
  <si>
    <t>Crashed while attempting to land. Heavy icing which rendered the plane uncontrollable.</t>
  </si>
  <si>
    <t>Wetnum, Germany</t>
  </si>
  <si>
    <t>D-UPOZ</t>
  </si>
  <si>
    <t>4207</t>
  </si>
  <si>
    <t>19:25</t>
  </si>
  <si>
    <t>Lakehurst, New Jersey</t>
  </si>
  <si>
    <t>Deutsche Zeppelin Reederei</t>
  </si>
  <si>
    <t>LZ 129</t>
  </si>
  <si>
    <t>Frankfurt - Lakehurst N.J.</t>
  </si>
  <si>
    <t>Zeppelin LZ-129</t>
  </si>
  <si>
    <t>D-LZ-129</t>
  </si>
  <si>
    <t>D-LZ129</t>
  </si>
  <si>
    <t>The airship Hindenburg caught fire and burned while being moored at Lakehurst, New Jersey.  Possible causes were statidischarge which ignited leaking hydrogen or sabotage. It has been theorized that a sudden turn just before landing caused a steel cable to snap which punctured one of the hydrogen airbags. Thereafter, when mooring ropes were dropped to the ground, the cage was discharged setting up a statidischarge between the Hindenburg's outer skin and frame causing the hydrogen to ignite.</t>
  </si>
  <si>
    <t>Stuttgart, Germany</t>
  </si>
  <si>
    <t>D-UXUV</t>
  </si>
  <si>
    <t>916</t>
  </si>
  <si>
    <t>Crashed on takeoff.</t>
  </si>
  <si>
    <t>Off Lae, New Guinea</t>
  </si>
  <si>
    <t>Private - Purdue Reasearch Foundation</t>
  </si>
  <si>
    <t>Lae - Howland Island</t>
  </si>
  <si>
    <t>Lockheed 10E Electra</t>
  </si>
  <si>
    <t>NR16020</t>
  </si>
  <si>
    <t>1055</t>
  </si>
  <si>
    <t>The plane disappeared while en route from  Lae to Howland Island. The aircraft had to be flown higher than expected due to storms which used extra fuel.  In addition, strong head winds were encountered.  The aircraft most likely ran out of fuel and ditched into the ocean 50 to 100 miles northwest of Howland Island. Amelia Earhart, 40, and navigator Fred Noonan, killed.</t>
  </si>
  <si>
    <t>Hal, Belgium</t>
  </si>
  <si>
    <t>Amsterdam - Paris</t>
  </si>
  <si>
    <t>Douglas DC-2-115L</t>
  </si>
  <si>
    <t>PH-ALF</t>
  </si>
  <si>
    <t>1585</t>
  </si>
  <si>
    <t>The aircraft crashed  into a potato field after possibly being struck by lightning and after an in-flight fire.</t>
  </si>
  <si>
    <t>Wadi Halfa, Sudan</t>
  </si>
  <si>
    <t>Ala Littoria</t>
  </si>
  <si>
    <t>Rome, Italy - Kartoum</t>
  </si>
  <si>
    <t>I-SUSA</t>
  </si>
  <si>
    <t>30014</t>
  </si>
  <si>
    <t>Crashed into a building on takeoff.</t>
  </si>
  <si>
    <t>Off Cristobal, Panama</t>
  </si>
  <si>
    <t>Santiago, Chili - Cristobal, Panama</t>
  </si>
  <si>
    <t>Sikorsky S-43</t>
  </si>
  <si>
    <t>NC15065</t>
  </si>
  <si>
    <t>4305</t>
  </si>
  <si>
    <t>The flying boat plunged into the ocean 20 miles off of Cristobal. The plane probably struck the water at high speed and was destroyed by an immediate explosion and fire.</t>
  </si>
  <si>
    <t>10:50</t>
  </si>
  <si>
    <t>Chilang Point, Bias Bay, China</t>
  </si>
  <si>
    <t>Forced to ditch into the sea due to bad weather. One wing broke off due to high waves and 8 passengers hung on to the remaining wing until rescued.</t>
  </si>
  <si>
    <t>Daytona Beach, Florida</t>
  </si>
  <si>
    <t>Chicago - Daytona</t>
  </si>
  <si>
    <t>NC-13739</t>
  </si>
  <si>
    <t>1289</t>
  </si>
  <si>
    <t>The plane struck a power pole while taking off from Daytona and crashed to the ground 600 feet from the first point of impact. The absence of reasonable notice to those operating and navigating the aircraft that an object had been erected which constituted a hazard to the aircraft taking off.</t>
  </si>
  <si>
    <t>San Luis, Argentina</t>
  </si>
  <si>
    <t>Mendosa - Cordoba</t>
  </si>
  <si>
    <t>NC14298</t>
  </si>
  <si>
    <t>Crashed and burned in dense fog while enroute.</t>
  </si>
  <si>
    <t>Stinson SR-7 Reliant</t>
  </si>
  <si>
    <t>VH-URC</t>
  </si>
  <si>
    <t>Corsavy, France</t>
  </si>
  <si>
    <t>Dewoitine D-338</t>
  </si>
  <si>
    <t>F-AQBB</t>
  </si>
  <si>
    <t>02</t>
  </si>
  <si>
    <t>The mail plane crashed into the Pyrenees mountains while en route.</t>
  </si>
  <si>
    <t>Phaleron Bay, Greece</t>
  </si>
  <si>
    <t>Alexandria, Egypt  - Athens, Greece</t>
  </si>
  <si>
    <t>Short Empire Flying Boat</t>
  </si>
  <si>
    <t>G-ADVC</t>
  </si>
  <si>
    <t>Crashed as it landed in Phaleron Bay. Two passengers drowned. Poor visibility was blamed for the accident.</t>
  </si>
  <si>
    <t>Palembang, Netherlands Indies</t>
  </si>
  <si>
    <t>Douglas DC-3</t>
  </si>
  <si>
    <t>PH-ALS</t>
  </si>
  <si>
    <t>Bronislaw Hubermann, celibrated Polish violinist was sightly injured.</t>
  </si>
  <si>
    <t>Haydens Peak, Wyoming</t>
  </si>
  <si>
    <t>Cheyenne - Salt Lake City</t>
  </si>
  <si>
    <t>NC16074</t>
  </si>
  <si>
    <t>1914</t>
  </si>
  <si>
    <t>The plane crashed into the side of a mountain (Humpy Ridge)  in level flight at 10,000 ft. under adverse weather conditions. Staticonditions encountered in the last portion of the flight which rendered the reception of radio range signals unintelligible. The continuation of the flight into mountainous country at an altitude below of higher mountains without the aid of ground visibility or radio signals to definitely identify position. A change in the weather caused by the approach of an unpredicted cold front.</t>
  </si>
  <si>
    <t>Mannheim, Germany</t>
  </si>
  <si>
    <t>Berlin - Mannheim</t>
  </si>
  <si>
    <t>Heinkel He-111</t>
  </si>
  <si>
    <t>D-AXAV</t>
  </si>
  <si>
    <t>1830</t>
  </si>
  <si>
    <t>Hit the ground prematurely while attempting to land.</t>
  </si>
  <si>
    <t>Ostende, Belgium</t>
  </si>
  <si>
    <t>Cologne - Brussels - London</t>
  </si>
  <si>
    <t>OO-AUB</t>
  </si>
  <si>
    <t>5827</t>
  </si>
  <si>
    <t>Croydon, London</t>
  </si>
  <si>
    <t>D-AGAV</t>
  </si>
  <si>
    <t>Brindisi Harbor, Italy</t>
  </si>
  <si>
    <t>India - London</t>
  </si>
  <si>
    <t>G-ADUZ</t>
  </si>
  <si>
    <t>The flying boat crashed while attempting to take off. The aircraft was named Cygnus.</t>
  </si>
  <si>
    <t>Saint Sauveur, France</t>
  </si>
  <si>
    <t>Potez 621</t>
  </si>
  <si>
    <t>F-AOTZ</t>
  </si>
  <si>
    <t>4213</t>
  </si>
  <si>
    <t>Crashed in poor weather conditions.</t>
  </si>
  <si>
    <t>Kasperske Hory, Czechoslovakia</t>
  </si>
  <si>
    <t>Bucharest - Vienna - Prague - Paris</t>
  </si>
  <si>
    <t>Wibault 283-T12</t>
  </si>
  <si>
    <t>F-AMYD</t>
  </si>
  <si>
    <t>11</t>
  </si>
  <si>
    <t>The plane was 10 minutes from landing at Vienna when it was told to change course by the Prague airport controller. The change took the plane into mountainous terrain in snowy conditions. The plane impacted Hutska Hora mountain at an alitiude of 3,300 feet. The cause was never determined. Possibly a naviational error or for political reasons.</t>
  </si>
  <si>
    <t>Milan, Italy - Frankfurt, Germany</t>
  </si>
  <si>
    <t>D-ABUR</t>
  </si>
  <si>
    <t>5777</t>
  </si>
  <si>
    <t>Icing on the wing caused the plane to crash close to the plane's destination.</t>
  </si>
  <si>
    <t>15:07</t>
  </si>
  <si>
    <t>Bozeman, Montana</t>
  </si>
  <si>
    <t>Seattle - Billings - Chicago</t>
  </si>
  <si>
    <t>Lockheed 14H Super Electra</t>
  </si>
  <si>
    <t>NC-17388</t>
  </si>
  <si>
    <t>1407</t>
  </si>
  <si>
    <t>The aircraft crashed 12 miles northeast of Bozeman after experiencing structural failure of the tail. There was severe turbulence reported in the area at the time of the accident. The structural failure of the upper vertical fins and rudders due to flutter 'natural resonance, or period of vibration' which resulted in the separation of the rudder and fins and loss of control of the aircraft.</t>
  </si>
  <si>
    <t>Pago Pago, U.S. Samoa</t>
  </si>
  <si>
    <t>Pan American World Airways</t>
  </si>
  <si>
    <t>Honolulu - Pago Pago - Auckland</t>
  </si>
  <si>
    <t>Sikorsky S-42 (flying boat)</t>
  </si>
  <si>
    <t>NC16734</t>
  </si>
  <si>
    <t>The aircraft exploded in mid-air as the crew attempted to dump fuel for an emergency landing at Pago Pago. Neither the plane or six crew members were ever found. The aircraft was named 'Samoan Clipper.'  Pan American's first pilot, Captain Edwin C. Musick, killed.</t>
  </si>
  <si>
    <t>North Pine, Ontario, Canada</t>
  </si>
  <si>
    <t>General Airways</t>
  </si>
  <si>
    <t>Sioux Lookout - Hudson</t>
  </si>
  <si>
    <t>Stinson Reliant</t>
  </si>
  <si>
    <t>CF-BEI</t>
  </si>
  <si>
    <t>Crashed in rugged terrain while en route.</t>
  </si>
  <si>
    <t>20:40</t>
  </si>
  <si>
    <t>Off San Clemente Island, California</t>
  </si>
  <si>
    <t>Military - U.S. Navy / Military - U.S. Navy</t>
  </si>
  <si>
    <t>Consolidated PBY-2 / Consolidated PBY-2</t>
  </si>
  <si>
    <t>04062 / 0463</t>
  </si>
  <si>
    <t>The two aircraft crashed in mid-air in heavy rain and darkness and crashed into the sea.</t>
  </si>
  <si>
    <t>Kandalaksha, Russia</t>
  </si>
  <si>
    <t>TsAGI</t>
  </si>
  <si>
    <t>Moscow - Murmansk</t>
  </si>
  <si>
    <t>V6 (airship)</t>
  </si>
  <si>
    <t>CCCP-V6</t>
  </si>
  <si>
    <t>The airship crashed while on a trial flight in preparation of rescuing  Russian scientists on an ice floe in Greenland. The airship crashed into the side of a mountain.</t>
  </si>
  <si>
    <t>Marseille, France</t>
  </si>
  <si>
    <t>Marseille, France - Ajaccio, Corsica</t>
  </si>
  <si>
    <t>Lioré-et-Olivier H-242</t>
  </si>
  <si>
    <t>F-ANPB</t>
  </si>
  <si>
    <t>The flying boat struck the breakwater at 60 miles an hour and burst into flames while attempting to take off.</t>
  </si>
  <si>
    <t>Guadalupe, Mexico</t>
  </si>
  <si>
    <t>XA-BAS</t>
  </si>
  <si>
    <t>Crashed on a second test flight.</t>
  </si>
  <si>
    <t>Pontoise, France</t>
  </si>
  <si>
    <t>Berlin, Germany - Paris, France</t>
  </si>
  <si>
    <t>Junkers JU.52</t>
  </si>
  <si>
    <t>D-APAR</t>
  </si>
  <si>
    <t>Crashed in fog within a few miles of it's destination near Bourget Airport.</t>
  </si>
  <si>
    <t>Near Wawona, Cailifornia</t>
  </si>
  <si>
    <t>San Francisco - Burbank</t>
  </si>
  <si>
    <t>NC13789</t>
  </si>
  <si>
    <t>1299</t>
  </si>
  <si>
    <t>Crashed into the high Sierra after encountering a severe weather front while en route. The pilot radioed that ice was forming on the DC-2's wings as it neared the Tehachapi Mountains near Bakersfield and that he was turning back towards the north to land at Fresno. The aircraft sheared off the tops of pine trees and crashed 200 feet below a summit. The wreckage was not found until 6/12/38.</t>
  </si>
  <si>
    <t>Datia, India</t>
  </si>
  <si>
    <t>Hanoi, Vietnam - Paris, France</t>
  </si>
  <si>
    <t>F-ANQR</t>
  </si>
  <si>
    <t>4031/12</t>
  </si>
  <si>
    <t>Crashed and burst into flames shortly after taking off from Dum Dum.</t>
  </si>
  <si>
    <t>Somerton, Australia</t>
  </si>
  <si>
    <t>VH-UNU</t>
  </si>
  <si>
    <t>Near Formia, Italy</t>
  </si>
  <si>
    <t>I-BAUS</t>
  </si>
  <si>
    <t>4063</t>
  </si>
  <si>
    <t>Crashed into mountains.</t>
  </si>
  <si>
    <t>Balbuena, Mexico</t>
  </si>
  <si>
    <t>Lineas Aéreas Mineras</t>
  </si>
  <si>
    <t>Lockheed Vega 5B</t>
  </si>
  <si>
    <t>XA-BFR</t>
  </si>
  <si>
    <t>124</t>
  </si>
  <si>
    <t>Crashed en route</t>
  </si>
  <si>
    <t>Mangere, New Zealand</t>
  </si>
  <si>
    <t>United Airways of New Zealand</t>
  </si>
  <si>
    <t>ZK-AFC</t>
  </si>
  <si>
    <t>Near Saugus, California</t>
  </si>
  <si>
    <t>Burbank,- St. Paul</t>
  </si>
  <si>
    <t>Lockheed 14-H2 Super Electra</t>
  </si>
  <si>
    <t>NC17394</t>
  </si>
  <si>
    <t>1439</t>
  </si>
  <si>
    <t>Struck Stroh peak at 3,300 feet in Mint Canyon, 27 minutes after taking off from Burbank Airport. The aircraft struck a ridge, bounded over a ravine and struck a second ridge, broke up and burst into flames.</t>
  </si>
  <si>
    <t>Sao Paulo, Brazil</t>
  </si>
  <si>
    <t>Cruzeiro do Sul</t>
  </si>
  <si>
    <t>PP-CBC</t>
  </si>
  <si>
    <t>5453</t>
  </si>
  <si>
    <t>22:17</t>
  </si>
  <si>
    <t>Newark - Cleveland - Chicago</t>
  </si>
  <si>
    <t>Douglas DST-A-207A</t>
  </si>
  <si>
    <t>NC18108</t>
  </si>
  <si>
    <t>1956</t>
  </si>
  <si>
    <t>An uncontrollable fire developed in the right engine and the pilot decided to make an emergency landing rather than try to reach Cleveland Airport. The plane struck trees in level flight 8.5 miles east of Cleveland Airport. A fire in the right engine accessory section which resulted from the failure of a cylinder barrel and was fed from the right engine oil supply.</t>
  </si>
  <si>
    <t>Germany</t>
  </si>
  <si>
    <t>Heinkel 116</t>
  </si>
  <si>
    <t>D-ATIO</t>
  </si>
  <si>
    <t>Alberno Canal, BC, Canada</t>
  </si>
  <si>
    <t>Ginger Coote Airways</t>
  </si>
  <si>
    <t>Fairchild 51</t>
  </si>
  <si>
    <t>CF-AUX</t>
  </si>
  <si>
    <t>Tanganyika</t>
  </si>
  <si>
    <t>Wilson Airways</t>
  </si>
  <si>
    <t>De Havilland DH-85</t>
  </si>
  <si>
    <t>VP-KBE</t>
  </si>
  <si>
    <t>Mount  Mercedario, Chile</t>
  </si>
  <si>
    <t>NC14272</t>
  </si>
  <si>
    <t>An hour after leaving Santiago, radio contact with the flight was lost, as it had crashed in the high Andes.  It was not found until February 1941, by indians, who plundered the aircraft and the dead passengers looking for valuables.</t>
  </si>
  <si>
    <t>02:56</t>
  </si>
  <si>
    <t>Billings, Montana</t>
  </si>
  <si>
    <t>Seattle - Chicago</t>
  </si>
  <si>
    <t>Lockheed 14 Super Electra</t>
  </si>
  <si>
    <t>NC17383</t>
  </si>
  <si>
    <t>While taking off from Billings, the airplane left the ground in a stalled condition from which the pilot attempted to recover by use of full emergency power. Emergency power was not available because of improper adjustment of the stop which had been placed on the quadrant of the propeller pitch control levers, preventing the levers from going to the full low pitch position. As a result of the stalled condition, the airplane fell off on the right wing and crashed at a point 1,100 feet beyond the NE runway, the pilot having cut the switch just prior to the impact.</t>
  </si>
  <si>
    <t>Off Sardinia, Italy</t>
  </si>
  <si>
    <t>Cagliari - Rome</t>
  </si>
  <si>
    <t>Savoia Marchetti S-66</t>
  </si>
  <si>
    <t>I-VOLO</t>
  </si>
  <si>
    <t>15013</t>
  </si>
  <si>
    <t>The flying boat crashed into the Tyrrhenian Sea after the collapse of a wing.</t>
  </si>
  <si>
    <t>Stulpica, Romania</t>
  </si>
  <si>
    <t>LOT Polish Airlines</t>
  </si>
  <si>
    <t>Warsaw, Poland - Bucharest, Romania</t>
  </si>
  <si>
    <t>SP-BNG</t>
  </si>
  <si>
    <t>1432</t>
  </si>
  <si>
    <t>Crashed after being struck by lightning.</t>
  </si>
  <si>
    <t>13:00</t>
  </si>
  <si>
    <t>Near Bogota Colombia</t>
  </si>
  <si>
    <t>Military - Colombian Army</t>
  </si>
  <si>
    <t>Curtiss-Wright Hawk</t>
  </si>
  <si>
    <t>One aircraft from a squadron performing aerobatics before a large crowd crashed into the grandstands. A gust of wind caused the aircraft to lose control during a looping maneuver.</t>
  </si>
  <si>
    <t>Kisumu, Kenya</t>
  </si>
  <si>
    <t>Kisumu - Alexandria</t>
  </si>
  <si>
    <t>Armstrong-Withworth Atlanta</t>
  </si>
  <si>
    <t>G-ABTG</t>
  </si>
  <si>
    <t>AW-785</t>
  </si>
  <si>
    <t>Flew into a hillside soon after takeoff from Kisumu. The ship was named 'Amalthea.'</t>
  </si>
  <si>
    <t>04:11</t>
  </si>
  <si>
    <t>PacifiOcean between Manila and Guam</t>
  </si>
  <si>
    <t>Alameda - Manila</t>
  </si>
  <si>
    <t>Martin M-130 (flying boat)</t>
  </si>
  <si>
    <t>NC14714</t>
  </si>
  <si>
    <t>556</t>
  </si>
  <si>
    <t>The plane crashed into the ocean while en route between Guam and Manilla. The last known position was 12.27 N, 130.40 W or 582 nm east southeast of Manila at 04:00 GCT. Cause unknown. The plane may have been hijacked by the Japanese and flown to Truk Island where the crew and passengers were murdered. The aircraft was named 'Hawaii Clipper.'</t>
  </si>
  <si>
    <t>Shishijima, Japan</t>
  </si>
  <si>
    <t>Dai Nippon</t>
  </si>
  <si>
    <t>Douglas DF-151</t>
  </si>
  <si>
    <t>J-ANES</t>
  </si>
  <si>
    <t>Debrecen, Hungary</t>
  </si>
  <si>
    <t>Ford Tri-motor</t>
  </si>
  <si>
    <t>The plane was carrying Hungarian journalists.</t>
  </si>
  <si>
    <t>Kiel, Germany</t>
  </si>
  <si>
    <t>CSA Czech Airlines</t>
  </si>
  <si>
    <t>Prague - Paris, France</t>
  </si>
  <si>
    <t>OK-BAG</t>
  </si>
  <si>
    <t>Crashed into the Black Forest mountains in poor weather conditions. One stewardess survived.</t>
  </si>
  <si>
    <t>Guanabara, Brazil</t>
  </si>
  <si>
    <t>Guanabara - Victoria</t>
  </si>
  <si>
    <t>PP-CAT</t>
  </si>
  <si>
    <t>4024</t>
  </si>
  <si>
    <t>Flew into a mountain wave after taking off, went into a dive and crashed into Guanabara Bay.</t>
  </si>
  <si>
    <t>Lockheed 14 Electra</t>
  </si>
  <si>
    <t>SP-BNJ</t>
  </si>
  <si>
    <t>1424</t>
  </si>
  <si>
    <t>Caught fire after a ground looping.</t>
  </si>
  <si>
    <t>Montnago, Italy</t>
  </si>
  <si>
    <t>Macchi</t>
  </si>
  <si>
    <t>Macchi C-94</t>
  </si>
  <si>
    <t>I-NILO</t>
  </si>
  <si>
    <t>94001</t>
  </si>
  <si>
    <t>The sea plane crashed shortly after taking off.</t>
  </si>
  <si>
    <t>Wangmoon, China</t>
  </si>
  <si>
    <t>Hong Kong - Chungking</t>
  </si>
  <si>
    <t>1369</t>
  </si>
  <si>
    <t>While en route from Hong Kong to Chungking, the aircraft was shot down by Japanese military fighters. The aircraft was named Kweilin.</t>
  </si>
  <si>
    <t>Innisfail, Australia</t>
  </si>
  <si>
    <t>North Queensland Airways</t>
  </si>
  <si>
    <t>De Havilland DH-84</t>
  </si>
  <si>
    <t>VH-UXK</t>
  </si>
  <si>
    <t>Crashed into a cane field while attempting to land when the pilot swerved to avoid a tractor.</t>
  </si>
  <si>
    <t>Off Bathurst, Gambia</t>
  </si>
  <si>
    <t>Dornier DO.18</t>
  </si>
  <si>
    <t>Grisons, Switzerland</t>
  </si>
  <si>
    <t>D-AVFB</t>
  </si>
  <si>
    <t>5928</t>
  </si>
  <si>
    <t>Missing. One postal bag found in a glacier.</t>
  </si>
  <si>
    <t>Soest, Germany</t>
  </si>
  <si>
    <t>Brussells - Berlin</t>
  </si>
  <si>
    <t>Savbia-Marchetti  S-73P</t>
  </si>
  <si>
    <t>OO-AGT</t>
  </si>
  <si>
    <t>The aircraft broke-up in midair and crashed to the ground.Airport.</t>
  </si>
  <si>
    <t>Mt. Dandenong, Australia</t>
  </si>
  <si>
    <t>Adelaide - Melbourne</t>
  </si>
  <si>
    <t>VH-UYC</t>
  </si>
  <si>
    <t>1566</t>
  </si>
  <si>
    <t>Crashed into Mt. Daodenong while en route</t>
  </si>
  <si>
    <t>Somerset, England</t>
  </si>
  <si>
    <t>CF-TCL</t>
  </si>
  <si>
    <t>Channel Islands, Jersey</t>
  </si>
  <si>
    <t>Jersey Airways</t>
  </si>
  <si>
    <t>Channel Islands - Southhampton</t>
  </si>
  <si>
    <t>G-ACZN</t>
  </si>
  <si>
    <t>2316</t>
  </si>
  <si>
    <t>Caught fire and crashed into a field two minutes after taking off. A farm worker was crushed to death when the wreckage landed on him.</t>
  </si>
  <si>
    <t>18:41</t>
  </si>
  <si>
    <t>Schiphol, Amsterdam</t>
  </si>
  <si>
    <t>Berlin-Amsterdam</t>
  </si>
  <si>
    <t>PH-ARY</t>
  </si>
  <si>
    <t>2021</t>
  </si>
  <si>
    <t>The aircraft flew into the ground during approach in poor visibility. The first officer was commander of the military flying school Soesterberg.</t>
  </si>
  <si>
    <t>00:51</t>
  </si>
  <si>
    <t>Regina, Saskatchewan, Canada</t>
  </si>
  <si>
    <t>Trans Canada Air Lines</t>
  </si>
  <si>
    <t>Winnipeg - Regina - Vancouver</t>
  </si>
  <si>
    <t>The mail plane crashed several minutes after taking off from Regina</t>
  </si>
  <si>
    <t>Junkers JU90V2</t>
  </si>
  <si>
    <t>D-AIVI</t>
  </si>
  <si>
    <t>4914</t>
  </si>
  <si>
    <t>During takeoff the aircraft hit a palm tree and burst into flames due to engine failure.</t>
  </si>
  <si>
    <t>Bagdad, Iraq</t>
  </si>
  <si>
    <t>G-AETW</t>
  </si>
  <si>
    <t>The flying boat crashed on Lake Ramadi.</t>
  </si>
  <si>
    <t>Off Point Reyes, California</t>
  </si>
  <si>
    <t>Medford - Oakland</t>
  </si>
  <si>
    <t>Douglas DC 3-A-SB-3-G-14</t>
  </si>
  <si>
    <t>NC16066</t>
  </si>
  <si>
    <t>1907</t>
  </si>
  <si>
    <t>The aircraft ran out of fuel and ditched into the ocean. Failure of the pilot to definitely establish the position of the aircraft through standard orientation procedures within a reasonable time after intersecting a leg of the Oakland radio range and of Company flight dispatchers, charged with the responsibilities of directing the operation of the trip, to properly safeguard the flight, resulting in forced landing of the aircraft at sea due to exhausted fuel supply.</t>
  </si>
  <si>
    <t>Off Kubashima, Japan</t>
  </si>
  <si>
    <t>Japan Aviation Corporation</t>
  </si>
  <si>
    <t>Nakajima DC-2</t>
  </si>
  <si>
    <t>Crashed into the sea near Okinawa due to engine failure.</t>
  </si>
  <si>
    <t>Instructional Flight</t>
  </si>
  <si>
    <t>Lockheed 14-WF62 Super Electra</t>
  </si>
  <si>
    <t>PH-APE</t>
  </si>
  <si>
    <t>1413</t>
  </si>
  <si>
    <t>Struck a dyke near Schiphol Airport and caught fire while taking off.</t>
  </si>
  <si>
    <t>Darwin, Australia</t>
  </si>
  <si>
    <t>Short S23 ‘C’ Class flying boat</t>
  </si>
  <si>
    <t>G-AEUH</t>
  </si>
  <si>
    <t>Shot down by Japanese aircraft. Owned by Imperial Airways and operated by Qanta</t>
  </si>
  <si>
    <t>Zurich - Geneva - Paris</t>
  </si>
  <si>
    <t>Douglas DC-2-115B</t>
  </si>
  <si>
    <t>HB-ITA</t>
  </si>
  <si>
    <t>1329</t>
  </si>
  <si>
    <t>The aircraft crashed while attempting to land.</t>
  </si>
  <si>
    <t>21:15</t>
  </si>
  <si>
    <t>Miles City, Montana</t>
  </si>
  <si>
    <t>Chicago - Seattle</t>
  </si>
  <si>
    <t>Lockheed 14-H Super Electra</t>
  </si>
  <si>
    <t>NC17389</t>
  </si>
  <si>
    <t>1408</t>
  </si>
  <si>
    <t>The aircraft crashed 2,650 feet past the runway boundry after taking off. A fire of considerable intensity developed, prior to the crash, in the cockpit of the aircraft, in the immediate vicinity of the gasoline cross-feed valve. It  was not possible to determine the exact origin and source of the fire.</t>
  </si>
  <si>
    <t>PP-CAY</t>
  </si>
  <si>
    <t>4042</t>
  </si>
  <si>
    <t>The seaplane crashed in flames in mountains northeast of Rio de Janeiro.</t>
  </si>
  <si>
    <t>Katherine, Australia</t>
  </si>
  <si>
    <t>Katherine - Adelaide</t>
  </si>
  <si>
    <t>VH-ABI</t>
  </si>
  <si>
    <t>Crashed into the Katherine River during a storm.</t>
  </si>
  <si>
    <t>AtlantiOcean between N.Y. and Bermuda</t>
  </si>
  <si>
    <t>New York City - Bermuda</t>
  </si>
  <si>
    <t>Short S-23 (flying boat)</t>
  </si>
  <si>
    <t>G-ADUU</t>
  </si>
  <si>
    <t>S-812</t>
  </si>
  <si>
    <t>While en route, the aircraft ditched, broke in two  and sank in the AtlantiOcean, 285 miles SE of Long Island New York. Complete loss of power to the two inner engines and partial loss of power to the two outer engines due to carburetor icing. The aircraft was named Cavalier.</t>
  </si>
  <si>
    <t>D-ALUS</t>
  </si>
  <si>
    <t>Crashed into the Mediterranean Sea.</t>
  </si>
  <si>
    <t>Haren, Belgium</t>
  </si>
  <si>
    <t>OO-AUA</t>
  </si>
  <si>
    <t>Manzanares, Colombia</t>
  </si>
  <si>
    <t>Junkers JU-86</t>
  </si>
  <si>
    <t>Near Adler, Washington</t>
  </si>
  <si>
    <t>Boeing 307 Stratoliner</t>
  </si>
  <si>
    <t>NX19901</t>
  </si>
  <si>
    <t>1994</t>
  </si>
  <si>
    <t>The aircraft crashed after the tail broke off. Dutch engineer A.G. von Baumhauer among those killed.  He was a famous helicopter pioneer who first came up with the tail rotor/main rotor configuration which is in use today. Strructural failure of the wings and horizontal tail surfaces due t o the imposition of loads thereon in excess of those for which they were designed, the failure occurring in an abrupt pull-out from a dive following recovery from an inadvertent spin.</t>
  </si>
  <si>
    <t>Douglas DC-2-115H</t>
  </si>
  <si>
    <t>D-AIAV</t>
  </si>
  <si>
    <t>1366</t>
  </si>
  <si>
    <t>17:00</t>
  </si>
  <si>
    <t>AtlantiOcean</t>
  </si>
  <si>
    <t>Great Western and Southern Air Lines</t>
  </si>
  <si>
    <t>de Havilland DH-84 Dragon</t>
  </si>
  <si>
    <t>G-ACPY</t>
  </si>
  <si>
    <t>6076</t>
  </si>
  <si>
    <t>Shot down by a He-111 German military aircraft.</t>
  </si>
  <si>
    <t>14:48</t>
  </si>
  <si>
    <t>Oklahoma City, Oklahoma</t>
  </si>
  <si>
    <t>NC13727</t>
  </si>
  <si>
    <t>1253</t>
  </si>
  <si>
    <t>An explosion in an engine, just after takeoff blew the two halves of the cowl open creating excessive drag and causing the left wing to drop. The captain tried to circle back, but the wing impacted an embankment along a section line road and crashed about 100 yards inside the boundary. Either the hot metal of the engines or some other source ignited the fuel spilling out of the ruptured tank and the cabin was quickly engulfed in flames. The initial cause of the explosion was a cylinder blow out which was a problem with that particular engine and had caused problems in two other aircraft, a TWA and United DC-2, both of which landed safely.</t>
  </si>
  <si>
    <t>Near Marrakech, Morocco</t>
  </si>
  <si>
    <t>Caudron C.635 Simoun</t>
  </si>
  <si>
    <t>F-AOOT</t>
  </si>
  <si>
    <t>7372</t>
  </si>
  <si>
    <t>Mocambique</t>
  </si>
  <si>
    <t>G-ADVD</t>
  </si>
  <si>
    <t>Casablanca, Morocco - Dakar, Senegal</t>
  </si>
  <si>
    <t>F-ARIC</t>
  </si>
  <si>
    <t>25</t>
  </si>
  <si>
    <t>Crashed due to icing.</t>
  </si>
  <si>
    <t>12:00</t>
  </si>
  <si>
    <t>Guayaquil, Ecuador</t>
  </si>
  <si>
    <t>Military - Ecuadorian Air Force</t>
  </si>
  <si>
    <t>Curtiss-Wright C-14 Osprey</t>
  </si>
  <si>
    <t>While performing aerobatics, the aircraft lost control and crashed into numerous building near a college.</t>
  </si>
  <si>
    <t>Vlissingen, The Netherlands</t>
  </si>
  <si>
    <t>Koolhoven FK.43</t>
  </si>
  <si>
    <t>PH-AJK</t>
  </si>
  <si>
    <t>Konstanz, Switzerland</t>
  </si>
  <si>
    <t>Vienna, Austria - Zurich, Switzerland</t>
  </si>
  <si>
    <t>Junkers JU86 Z-2</t>
  </si>
  <si>
    <t>HB-IXA</t>
  </si>
  <si>
    <t>086/0951</t>
  </si>
  <si>
    <t>The aircraft crashed after an engine fire.</t>
  </si>
  <si>
    <t>Toulouse, France - Casablanca, Morocco</t>
  </si>
  <si>
    <t>D-AUJG</t>
  </si>
  <si>
    <t>5942</t>
  </si>
  <si>
    <t>Crashed in the Llaveria mountains in heavy fog and caught fire. The plane hit the highest peak of the mountains.</t>
  </si>
  <si>
    <t>16:35</t>
  </si>
  <si>
    <t>Rio de Janerio, Brazil</t>
  </si>
  <si>
    <t>Miami - Rio de Janerio</t>
  </si>
  <si>
    <t>Sikorsky S43 (flying boat)</t>
  </si>
  <si>
    <t>NC16933</t>
  </si>
  <si>
    <t>The plane lost power from the left engine, yawed to the left, and started a descending turn in the same direction. The plane continued to lose altitude and turn at a sharper and steeper angle until it struck a caisson anchored at right angles to a small island in the harbor immediately adjacent to its landing approach path.   Loss of power from the left engine during the landing approach, necessitating an attempted landing under extremely hazardous conditions.</t>
  </si>
  <si>
    <t>Off Copenhagen, Denmark</t>
  </si>
  <si>
    <t>London - Hamburg - Copenhagen</t>
  </si>
  <si>
    <t>G-ASEY</t>
  </si>
  <si>
    <t>Crashed into the sea after a fire aboard.</t>
  </si>
  <si>
    <t>Lahore, India</t>
  </si>
  <si>
    <t>Indian National Airways</t>
  </si>
  <si>
    <t>De Havilland D-84</t>
  </si>
  <si>
    <t>VT-AEL</t>
  </si>
  <si>
    <t>Berlin - Hanover - Cologne - London</t>
  </si>
  <si>
    <t>D-AFOP</t>
  </si>
  <si>
    <t>5800</t>
  </si>
  <si>
    <t>The aircraft crashed while taking off from Hanover. Visibility was poor because of low fog covering the runway. The pilot was searching for the proper flight path when the plane veered towards a building while still 40 meters above the ground. The pilot tried to raise the plane while trying to turn left at the same time but lost control and crashed and the plane caught fire.The passengers were pilots of Lufthansa.</t>
  </si>
  <si>
    <t>North Sea</t>
  </si>
  <si>
    <t>Stockholm - Amsterdam</t>
  </si>
  <si>
    <t>PH-ASM</t>
  </si>
  <si>
    <t>2142</t>
  </si>
  <si>
    <t>One Swedish passenger was killed when the plane was attacked by German fighters. The plane was able to land safely in Amsterdam.</t>
  </si>
  <si>
    <t>Gosport, England</t>
  </si>
  <si>
    <t>Airspeed Oxford</t>
  </si>
  <si>
    <t>G-AFFM</t>
  </si>
  <si>
    <t>South of Gibraltar</t>
  </si>
  <si>
    <t>Alcante - Morocco</t>
  </si>
  <si>
    <t>M-CABA</t>
  </si>
  <si>
    <t>5854</t>
  </si>
  <si>
    <t>Shot down by British anti-aircraft fire. Crashed 6 miles south of Europa Point.</t>
  </si>
  <si>
    <t>Off Malta-Luqa</t>
  </si>
  <si>
    <t>Egypt - England</t>
  </si>
  <si>
    <t>G-AFYU</t>
  </si>
  <si>
    <t>1444</t>
  </si>
  <si>
    <t>Mogador, Morocco</t>
  </si>
  <si>
    <t>Linee Aeree Italiane</t>
  </si>
  <si>
    <t>Rome - Rio de Janerio</t>
  </si>
  <si>
    <t>Savoia-Marchetti SM83</t>
  </si>
  <si>
    <t>I-ARPA</t>
  </si>
  <si>
    <t>34017</t>
  </si>
  <si>
    <t>Crashed in a storm while attempting to make a forced landing.</t>
  </si>
  <si>
    <t>Denpasar, Indonesia</t>
  </si>
  <si>
    <t>KNILM</t>
  </si>
  <si>
    <t>PK-AFO</t>
  </si>
  <si>
    <t>1415</t>
  </si>
  <si>
    <t>Gulf of Oman</t>
  </si>
  <si>
    <t>Jask to Sharjah</t>
  </si>
  <si>
    <t>Handley Page HP-42</t>
  </si>
  <si>
    <t>G-AAGX</t>
  </si>
  <si>
    <t>HP42/1</t>
  </si>
  <si>
    <t>Crashed in the Persian Gulf while en route with out a trace. The aircraft was named 'Hannibal.'</t>
  </si>
  <si>
    <t>Near Loch Lomond, Scotland</t>
  </si>
  <si>
    <t>British Overseas Airways</t>
  </si>
  <si>
    <t>Perth, Scotland - London, England</t>
  </si>
  <si>
    <t>G-AFKD</t>
  </si>
  <si>
    <t>1484</t>
  </si>
  <si>
    <t>El Segundo, California</t>
  </si>
  <si>
    <t>Douglas Aircraft Company</t>
  </si>
  <si>
    <t>Crashed and burned during a government test flight</t>
  </si>
  <si>
    <t>14:00</t>
  </si>
  <si>
    <t>Off Prangli Island, Gulf of Finland, Estonia</t>
  </si>
  <si>
    <t>Tallinn, Estonia - Helsinki, Finland</t>
  </si>
  <si>
    <t>Junkers JU-52/3mge</t>
  </si>
  <si>
    <t>OH-ALL</t>
  </si>
  <si>
    <t>5494</t>
  </si>
  <si>
    <t>The plane was en route when it was shot down by two Soviet Tupolev SB-2 bombers. The aircraft  crashed 2-3 nm offshore of Prangli Island near Keri Lighthouse. The aircraft was named Kaleva.</t>
  </si>
  <si>
    <t>Near Ouistreham, France</t>
  </si>
  <si>
    <t>F-ARTD</t>
  </si>
  <si>
    <t>Inadvertently shot down by French anti-aircraft fire.</t>
  </si>
  <si>
    <t>Gulf of Tonkin</t>
  </si>
  <si>
    <t>F-AQBA</t>
  </si>
  <si>
    <t>Shot down by a Japanese military fighter.</t>
  </si>
  <si>
    <t>10:15</t>
  </si>
  <si>
    <t>Near Canberra, Australia</t>
  </si>
  <si>
    <t>Melbourne - Canberra</t>
  </si>
  <si>
    <t>Lockheed Hudson A16-97</t>
  </si>
  <si>
    <t>The plane was seen circling Canberra Aerodrome after which it headed west to make the final approach for landing. The aircraft momentarily disappeared behind one of the hills that surround the airport, then reappeared. There was the sound of engines being gunned, then the aircraft disappeared again. An explosion and sight  of a large plume of black smoke followed. All on board the Hudson were killed including several high ranking Australian military leaders. A witness later said the aircraft appeared to drop its left wing and then dip its nose steeply, classisymptoms of a stall, too close to the ground for recovery.</t>
  </si>
  <si>
    <t>Cluj, Romania</t>
  </si>
  <si>
    <t>LARES</t>
  </si>
  <si>
    <t>YR-PAF</t>
  </si>
  <si>
    <t>1986</t>
  </si>
  <si>
    <t>Crashed into a mountainous area during a hail storm.</t>
  </si>
  <si>
    <t>14:41</t>
  </si>
  <si>
    <t>Near Lovettsville, Virginia</t>
  </si>
  <si>
    <t>Pennsylvania Central Airlines</t>
  </si>
  <si>
    <t>Washington D.C. - Detroit</t>
  </si>
  <si>
    <t>NC21789</t>
  </si>
  <si>
    <t>2188</t>
  </si>
  <si>
    <t>The aircraft was flying through a thunderstorm in turbulence when the it nosed over and plunged to earth near Short Hill Mountain.  Disabling of the pilots by a severe lightning discharge in the immediate neighborhood of the airplane, with resulting loss of control. With limited accident investigation tools at the time, the most likely cause was the plane flying into windshear.  U.S. Senator Ernest Lundeen from Minnesota killed.</t>
  </si>
  <si>
    <t>Near Changyi, China</t>
  </si>
  <si>
    <t>Chungking - Kunming</t>
  </si>
  <si>
    <t>NC14297</t>
  </si>
  <si>
    <t>Shot down by Japanese military fighters. The plane ran into 5 Japanese fighters and made an emergency landing at a remote field only to be machine-gunned while trying to escape.</t>
  </si>
  <si>
    <t>Berlin, Germany</t>
  </si>
  <si>
    <t>D-AAIH</t>
  </si>
  <si>
    <t>1973</t>
  </si>
  <si>
    <t>04:42</t>
  </si>
  <si>
    <t>Near Centerville, Utah</t>
  </si>
  <si>
    <t>16</t>
  </si>
  <si>
    <t>Oakland - Salt Lake City</t>
  </si>
  <si>
    <t>NC16086</t>
  </si>
  <si>
    <t>1925</t>
  </si>
  <si>
    <t>The aircraft crashed into Bountiful Peak in the Wasatch Mountains, during a snowstorm, 3 nm NE of Centerville. The failure of the communications operators at Tintic, Plymouth, and Salt Lake City, Utah, whose duty it was to monitor the range, to detect its malfunctioning and immediately notify those concerned and the failure of the pilot to follow to the fullest extent established radio range technique in accordance with the requirements of the procedure established by United and approved by the Civil Aeronautics Administration.</t>
  </si>
  <si>
    <t>Brauna, Germany</t>
  </si>
  <si>
    <t>Junkers JU-90</t>
  </si>
  <si>
    <t>D-AVMF</t>
  </si>
  <si>
    <t>10</t>
  </si>
  <si>
    <t>Icing.</t>
  </si>
  <si>
    <t>Rio de Janeiro - Sao Paulo</t>
  </si>
  <si>
    <t>Midair collisioin with a private plane.</t>
  </si>
  <si>
    <t>Farman F-224</t>
  </si>
  <si>
    <t>F-AROA</t>
  </si>
  <si>
    <t>Shot down by Italian aircraft.</t>
  </si>
  <si>
    <t>17:48</t>
  </si>
  <si>
    <t>21</t>
  </si>
  <si>
    <t>New York City - Chicago</t>
  </si>
  <si>
    <t>NC25678</t>
  </si>
  <si>
    <t>2175</t>
  </si>
  <si>
    <t>The aircraft crashed while attempting to land at Chicago. The failure of the pilot to exercise that degree of caution and skill required to avert a stall while approaching for a landing on the short northwest runway. A substantial contributing factor to the accident was the error in judgment of the pilot in choosing that short runway for his landing. An accumulation of ice on the wings may have increased the stalling speed of the plane.</t>
  </si>
  <si>
    <t>Off South Africa</t>
  </si>
  <si>
    <t>LATI</t>
  </si>
  <si>
    <t>Savoia-Marchetti SM-75</t>
  </si>
  <si>
    <t>I-BAYR</t>
  </si>
  <si>
    <t>32013</t>
  </si>
  <si>
    <t>Near Nagy-Varad, Hungary</t>
  </si>
  <si>
    <t>Malert Airlines</t>
  </si>
  <si>
    <t>HA-JUA</t>
  </si>
  <si>
    <t>5523</t>
  </si>
  <si>
    <t>Near Kian, China</t>
  </si>
  <si>
    <t>Ford 5-AT Tri-Motor</t>
  </si>
  <si>
    <t>Crashed into mountains during a thunderstorm</t>
  </si>
  <si>
    <t>04:13</t>
  </si>
  <si>
    <t>Near Robertson, Missouri</t>
  </si>
  <si>
    <t>Kansas City, MO - New York</t>
  </si>
  <si>
    <t>Douglas DC-3-3</t>
  </si>
  <si>
    <t>NC17315</t>
  </si>
  <si>
    <t>1930</t>
  </si>
  <si>
    <t>Shortly after passing over the west boundary of the airport, the pilot started a left turn. While in the turn, the plane contracted trees 113 feet above the level of the airport.  Full power was applied to the engines in an attempt to pull up but other trees were struck and the pilot lost control. The aircraft crashed to the ground at a point approximately one-fourth of a mile southwest of the airport boundary. The action of the pilot in attempting a landing under adverse weather conditions in disregard of the minimums prescribed by the Civil Aeronautics Administration and in maneuvering for such a landing at a dangerously low altitude.</t>
  </si>
  <si>
    <t>Armstrong, ON, Canada</t>
  </si>
  <si>
    <t>CF-TCP</t>
  </si>
  <si>
    <t>1501</t>
  </si>
  <si>
    <t>The plane crashed after the right wing struck a tree as the pilot was attempting to land. Struck several other trees and landed inverted in a swamp.</t>
  </si>
  <si>
    <t>11:50</t>
  </si>
  <si>
    <t>Atlanta, Georgia</t>
  </si>
  <si>
    <t>New York City -  Washington D.C. - Atlanta - Brownsville</t>
  </si>
  <si>
    <t>NC28394</t>
  </si>
  <si>
    <t>3204</t>
  </si>
  <si>
    <t>The aircraft crashed into a hill in pine woods, near Chandler Field, while attempting to make an instrument landing approach in rain and fog. The failure of the captain in charge of the flight to exercise the proper degree of fare by not checking his altimeters to determine whether both were correctly set and properly functioning before commencing his landing approach. A substantial contributing factor was the absence of an established uniform cockpit procedure on Eastern Air Lines by which both the captain and co-pilot are required to make a complete check of the controls and instruments during landing operations. Captain Edward Rickenbacker, President of Eastern Air Lines, survived the crash.</t>
  </si>
  <si>
    <t>Trontheim, Norway</t>
  </si>
  <si>
    <t>D-AQUB</t>
  </si>
  <si>
    <t>5751</t>
  </si>
  <si>
    <t>The seaplane crashed while attemping to land.</t>
  </si>
  <si>
    <t>Elands Bay, South Africa</t>
  </si>
  <si>
    <t>South African Airways</t>
  </si>
  <si>
    <t>Lockheed 18 Lodestar</t>
  </si>
  <si>
    <t>ZS-AST</t>
  </si>
  <si>
    <t>2034</t>
  </si>
  <si>
    <t>Bucharest , Romania- Sofia, Bulgaria</t>
  </si>
  <si>
    <t>YR-PIF</t>
  </si>
  <si>
    <t>1985</t>
  </si>
  <si>
    <t>Crashed during takeoff.</t>
  </si>
  <si>
    <t>Sea of Japan</t>
  </si>
  <si>
    <t>Manchurian Air Lines</t>
  </si>
  <si>
    <t>Mitsubishi MC-20</t>
  </si>
  <si>
    <t>M-604</t>
  </si>
  <si>
    <t>20:35</t>
  </si>
  <si>
    <t>Arran, Scotland</t>
  </si>
  <si>
    <t>Military -Royal Air Force</t>
  </si>
  <si>
    <t>Consolidated LB-30A Liberator</t>
  </si>
  <si>
    <t>AM261</t>
  </si>
  <si>
    <t>Crashed into a mountain ridge in rain, low visibility and overcast conditions. Navigational error.</t>
  </si>
  <si>
    <t>Ayr, Scotland</t>
  </si>
  <si>
    <t>Military - Royal Air Force</t>
  </si>
  <si>
    <t>AM260</t>
  </si>
  <si>
    <t>Crashed and burned on takeoff at Heathfield airfield, after veered off the runway and striking a small building and then an embankment.</t>
  </si>
  <si>
    <t>Near Sao Paulo, Brazil</t>
  </si>
  <si>
    <t>Panair do Brasil</t>
  </si>
  <si>
    <t>Porto Alegre - Rio de Janera</t>
  </si>
  <si>
    <t>Lockheed 18 LodeStar</t>
  </si>
  <si>
    <t>PP-PBD</t>
  </si>
  <si>
    <t>2083</t>
  </si>
  <si>
    <t>Crashed in a mountain range while enroute.</t>
  </si>
  <si>
    <t>Bollemont, France</t>
  </si>
  <si>
    <t>Bloch 220</t>
  </si>
  <si>
    <t>F-AQNL</t>
  </si>
  <si>
    <t>12</t>
  </si>
  <si>
    <t>The aircraft crashed into lake Bolomon after engine failure during takeoff.</t>
  </si>
  <si>
    <t>Campbeltown, Argyll, Scotland</t>
  </si>
  <si>
    <t>Consolidated 32-2 Liberator I</t>
  </si>
  <si>
    <t>AM-915</t>
  </si>
  <si>
    <t>Crashed into a hillside.</t>
  </si>
  <si>
    <t>San Juan, Puerto Rico</t>
  </si>
  <si>
    <t>203</t>
  </si>
  <si>
    <t>Miami - Buenos Aires</t>
  </si>
  <si>
    <t>Sikorsky S-42B (flying boat)</t>
  </si>
  <si>
    <t>NC15376</t>
  </si>
  <si>
    <t>4206</t>
  </si>
  <si>
    <t>Following the approach, the aircraft contacted the water in an unduly nose-low attitude while moving sideways relative to the water.  Almost immediately after first contact with the water, the aircraft swerved violently to the right and broke into several major sections. The failure of the captain to exercise requisite caution and skill in landing. A contributing factor was the smooth surface of the water, which rendered difficult, the captain's depth perception as well as the exact determination of any lateral movement of the aircraft.</t>
  </si>
  <si>
    <t>Junkers JU-53/3m</t>
  </si>
  <si>
    <t>D-AUXZ</t>
  </si>
  <si>
    <t>7172</t>
  </si>
  <si>
    <t>02:04</t>
  </si>
  <si>
    <t>Near Moorhead, Minnesota</t>
  </si>
  <si>
    <t>5</t>
  </si>
  <si>
    <t>Minneapolis - Fargo</t>
  </si>
  <si>
    <t>NC21712</t>
  </si>
  <si>
    <t>2124</t>
  </si>
  <si>
    <t>Crashed in fog and mist due to icing on the wings. The pilot, Clarence Bates, was thrown clear of the wreckage and was the lone survivor. Accumulation of ice on the wings and other surfaces of the airplane, increasing the stalling speed and the drag of the airplane on the power required to maintain flight. Action of the captain in descending to attempt a landing at Fargo with known icing conditions and critical ceiling conditions instead of proceeding to an available alternate.</t>
  </si>
  <si>
    <t>22:10</t>
  </si>
  <si>
    <t>St. Thomas, Ontario, Canada</t>
  </si>
  <si>
    <t>New York - Buffalo - Chicago - Detroit</t>
  </si>
  <si>
    <t>NC25663</t>
  </si>
  <si>
    <t>2207</t>
  </si>
  <si>
    <t>The aircraft, on a flight from New York to Chicago, circled a wooded area 3 or 4 times looking for a landing spot before stalling and diving into a plowed field. Cause unknown.</t>
  </si>
  <si>
    <t>Miami, Florida</t>
  </si>
  <si>
    <t>NC21V</t>
  </si>
  <si>
    <t>19:23</t>
  </si>
  <si>
    <t>Near Las Vegas, Nevada</t>
  </si>
  <si>
    <t>3</t>
  </si>
  <si>
    <t>Las Vegas - Los Angeles</t>
  </si>
  <si>
    <t>NC1946</t>
  </si>
  <si>
    <t>3295</t>
  </si>
  <si>
    <t>The aircraft crashed into Mt. Potosi (Double Up Peak, Table Spring Mountain, Olcott Mountain), 32 miles SW of Las Vegas, NV, 15 minutes after taking off from the Western Airlines terminal building at Las Vegas. The aircraft clipped a rocky ledge, cartwheeled into the face of a cliff and exploded, scattering wreckage at the bottom of a ravine. Actress Carole Lombard, 33, her mother, and press agent  were killed in the crash. Her mother did not want to fly and a coin was tossed to see whether the trip would be made by train or plane. The actress was returning from a war-bond promotion.  The flight was 6.7 miles off course for unknown reasons.  Failure of the captain to follow a proper course and make use of navigation facilities available to him. A contributing factor was the blackout of beacons in the area made necessary because of the war emergency.</t>
  </si>
  <si>
    <t>Manado, Indonesia</t>
  </si>
  <si>
    <t>Lockheed Hudson</t>
  </si>
  <si>
    <t>A16-79</t>
  </si>
  <si>
    <t>Near Samarinda, Borneo</t>
  </si>
  <si>
    <t>PK-AFW</t>
  </si>
  <si>
    <t>1982</t>
  </si>
  <si>
    <t>Shot down by Japanese military aircraft.</t>
  </si>
  <si>
    <t>Kupang, Timor</t>
  </si>
  <si>
    <t>Grumman G-21 Goose</t>
  </si>
  <si>
    <t>PK-AFS</t>
  </si>
  <si>
    <t>1081</t>
  </si>
  <si>
    <t>Near Kupang, Timor</t>
  </si>
  <si>
    <t>S-850</t>
  </si>
  <si>
    <t>Shot down by Japanese military aircraft. Owned by British Overseas Airways.</t>
  </si>
  <si>
    <t>English Channel, near Plymouth, England</t>
  </si>
  <si>
    <t>Consolidated Liberator</t>
  </si>
  <si>
    <t>G-AGDR</t>
  </si>
  <si>
    <t>Shot down in error.</t>
  </si>
  <si>
    <t>Off Belmont, Brisbane, Australia</t>
  </si>
  <si>
    <t>deHavilland DH-86</t>
  </si>
  <si>
    <t>VH-USE</t>
  </si>
  <si>
    <t>2309</t>
  </si>
  <si>
    <t>Crashed shortly after takeoff after losing control in low clouds.</t>
  </si>
  <si>
    <t>Indian Ocean</t>
  </si>
  <si>
    <t>G-AETZ</t>
  </si>
  <si>
    <t>S-842</t>
  </si>
  <si>
    <t>Off Broome, Australia</t>
  </si>
  <si>
    <t>Military - U.S. Army Air Force</t>
  </si>
  <si>
    <t>Consolidated B-24 Liberator</t>
  </si>
  <si>
    <t>40-2370</t>
  </si>
  <si>
    <t>Wyndham, Australia</t>
  </si>
  <si>
    <t>PK-AFV</t>
  </si>
  <si>
    <t>1965</t>
  </si>
  <si>
    <t>Aktiebolaget Aerotransport</t>
  </si>
  <si>
    <t>SE-BAF</t>
  </si>
  <si>
    <t>2133</t>
  </si>
  <si>
    <t>Shot down by German military aircraft.</t>
  </si>
  <si>
    <t>22:15</t>
  </si>
  <si>
    <t>Kunming, China</t>
  </si>
  <si>
    <t>Douglas DC-2-221</t>
  </si>
  <si>
    <t>Crashed 2 km from the Kunming Airdome shortly after takeoff.  Possible causes include engine failure,  overloading, sabotage and temporary blinding by a bright light.</t>
  </si>
  <si>
    <t>21:27</t>
  </si>
  <si>
    <t>Pine Creek, Australia</t>
  </si>
  <si>
    <t>Guinea Airways Limited</t>
  </si>
  <si>
    <t>Brisbane - Bachelor Field</t>
  </si>
  <si>
    <t>VH-ADY</t>
  </si>
  <si>
    <t>San Francisco - New York City</t>
  </si>
  <si>
    <t>NC18146</t>
  </si>
  <si>
    <t>1978</t>
  </si>
  <si>
    <t>After taking off from Salt Lake, the aircraft proceeded in the wrong direction and crashed into the side of a hill 3.8 miles northeast of the Salt Lake City Airport. The point of impact was at an elevation of 5,053 feet above sea level and about 830 feet above the airport. A deviation from the proper course, for reasons undetermined.</t>
  </si>
  <si>
    <t>11:51</t>
  </si>
  <si>
    <t>Douglas DC-3-A-269</t>
  </si>
  <si>
    <t>NC 21714</t>
  </si>
  <si>
    <t>2129</t>
  </si>
  <si>
    <t>The plane hit an obstruction at the end of the runway, overran the runway boundry and crashed. The failure of the captain to complete the landing run in time to avoid the obstruction at the end of the runway, for reasons undetermined, and his action in attempting to take off after striking the obstruction.</t>
  </si>
  <si>
    <t>Near Premier, West Virginia</t>
  </si>
  <si>
    <t>Military - U.S. Army Air Forces</t>
  </si>
  <si>
    <t>Battle Creek - Florence, SC</t>
  </si>
  <si>
    <t>Douglas C-49E</t>
  </si>
  <si>
    <t>42-56093</t>
  </si>
  <si>
    <t>1976</t>
  </si>
  <si>
    <t>Flew into a thunderstorm and was observed in a near vertical dive before crashing to the ground.  Icing, possible overloading.</t>
  </si>
  <si>
    <t>Off Broken Head, Australia</t>
  </si>
  <si>
    <t>A16-198</t>
  </si>
  <si>
    <t>Llanfair, England</t>
  </si>
  <si>
    <t>N7253</t>
  </si>
  <si>
    <t>Liore et Olivier H-246 Air Boat</t>
  </si>
  <si>
    <t>F-AREJ</t>
  </si>
  <si>
    <t>403</t>
  </si>
  <si>
    <t>Attacked by Royal Air Force fighters.  Crashed in the water while attempting to land.</t>
  </si>
  <si>
    <t>Siebel Si-204</t>
  </si>
  <si>
    <t>Lufthansa chairman, Von Gablenz killed.</t>
  </si>
  <si>
    <t>Trinidad</t>
  </si>
  <si>
    <t>PH-AIP</t>
  </si>
  <si>
    <t>Invergordon, England</t>
  </si>
  <si>
    <t>Short Sunderland</t>
  </si>
  <si>
    <t>W4026</t>
  </si>
  <si>
    <t>Near Dunbeath, Scotland</t>
  </si>
  <si>
    <t>Short Sunderland (flying boat)</t>
  </si>
  <si>
    <t>The plane crashed while on a flight to Iceland during WWII. The aircraft was part of the 228th Squadron RAF.  The plane hit high ground at Eagle Rock in the Scottish Highlands in poor visibility. Possible navigational error but exact cause unknown.  Prince George, Duke of Kent was among the dead.</t>
  </si>
  <si>
    <t>Ameur el Ain, Algeria</t>
  </si>
  <si>
    <t>Dewoitine D-342</t>
  </si>
  <si>
    <t>F-ARIZ</t>
  </si>
  <si>
    <t>Douglas C-47</t>
  </si>
  <si>
    <t>69</t>
  </si>
  <si>
    <t>Crashed while attempting to land after losing oil pressure on one engine.</t>
  </si>
  <si>
    <t>09:30</t>
  </si>
  <si>
    <t>Near Coamo, Puerto Rico</t>
  </si>
  <si>
    <t>Caomo - San Juan</t>
  </si>
  <si>
    <t>Douglas C-39-DO  (DC-2)</t>
  </si>
  <si>
    <t>38-524</t>
  </si>
  <si>
    <t>2081</t>
  </si>
  <si>
    <t>The aircraft made a wide descending turn with engines running roughly and crashed into a hill.</t>
  </si>
  <si>
    <t>19:05</t>
  </si>
  <si>
    <t>Botwood, Newfoundland</t>
  </si>
  <si>
    <t>American Export Airlines</t>
  </si>
  <si>
    <t>71</t>
  </si>
  <si>
    <t>New York - Botwood - Foynes, Ireland</t>
  </si>
  <si>
    <t>Sirkorsky 44A (flying boat)</t>
  </si>
  <si>
    <t>NC41880</t>
  </si>
  <si>
    <t>4401</t>
  </si>
  <si>
    <t>While attempting to takeoff, aircraft porpoised, attained a height of 35 ft. and then crashed into the water and broke up. Inadvertent actuation of the wing flaps to the full 35 degrees position during the take-off run, thereby rendering the aircraft excessively nose-heavy and uncontrollable.</t>
  </si>
  <si>
    <t>7208</t>
  </si>
  <si>
    <t>D-AYGX</t>
  </si>
  <si>
    <t>17:15</t>
  </si>
  <si>
    <t>Palm Springs, California</t>
  </si>
  <si>
    <t>American Airlines / Military - USAF</t>
  </si>
  <si>
    <t>28</t>
  </si>
  <si>
    <t>Palm Springs - New York City</t>
  </si>
  <si>
    <t>Douglas DC-3 / Boeing B-34</t>
  </si>
  <si>
    <t>NC16017</t>
  </si>
  <si>
    <t>1555</t>
  </si>
  <si>
    <t>Midair collision between an Army bomber and airliner over Chino Canyon near Palm Springs at 9,000 feet destroying the rudder of the DC-3.  All 12 aboard the DC-3 were killed. The Boeing B-34 landed safely with minor damage. The reckless and irresponsible conduct of the bomber pilot, William Wilson, in deliberately maneuvering a bomber in dangerous proximity to an airliner in an unjustifiable attempt to attract the attention of the first officer, his friend aboard the airliner. Composer and song writer Ralph Rainger, 41, killed.`</t>
  </si>
  <si>
    <t>Norway</t>
  </si>
  <si>
    <t>Handley Page HP-57 Halifax</t>
  </si>
  <si>
    <t>W7773</t>
  </si>
  <si>
    <t>01:22</t>
  </si>
  <si>
    <t>Fairfield, Utah</t>
  </si>
  <si>
    <t>Western Airlines</t>
  </si>
  <si>
    <t>13</t>
  </si>
  <si>
    <t>Salt Lake - Las Vegas - Burbank</t>
  </si>
  <si>
    <t>NC16060</t>
  </si>
  <si>
    <t>1900</t>
  </si>
  <si>
    <t>Crashed after performing a violent maneuver.  Failure of the left, or possibly both wing tips and of the horizontal  tail  surfaces as a result of a sever pull-up which caused unusual and  abnormally high air loads. The reason the pull-up maneuver was not determined.</t>
  </si>
  <si>
    <t>Wien, Vienna</t>
  </si>
  <si>
    <t>DLL</t>
  </si>
  <si>
    <t>OY-DAL</t>
  </si>
  <si>
    <t>5610</t>
  </si>
  <si>
    <t>River Tagus, Lisbon, Portugal</t>
  </si>
  <si>
    <t>Short S-26 (flying boat)</t>
  </si>
  <si>
    <t>G-AFCK</t>
  </si>
  <si>
    <t>S-873</t>
  </si>
  <si>
    <t>Near Paramarino, Dutch Guyana</t>
  </si>
  <si>
    <t>Douglas C-54A</t>
  </si>
  <si>
    <t>42-32939</t>
  </si>
  <si>
    <t>Crashed along the coast of South American while en route to Africa.</t>
  </si>
  <si>
    <t>Off the Brazilian coast,  AtlantiOcean</t>
  </si>
  <si>
    <t>Accra, Ghana - Natal, Brazil</t>
  </si>
  <si>
    <t>Consolidated C-87</t>
  </si>
  <si>
    <t>41-1708</t>
  </si>
  <si>
    <t>Disappeared while en route and never found.</t>
  </si>
  <si>
    <t>Ukiah, California</t>
  </si>
  <si>
    <t>V-1104</t>
  </si>
  <si>
    <t>Hawaii - San Francisco</t>
  </si>
  <si>
    <t>NC14715</t>
  </si>
  <si>
    <t>557</t>
  </si>
  <si>
    <t>Flew into a 2,500 ft. mountain while circling in bad weather, after being unable to land in darkness and deciding whether to divert to San Diego. Clipped trees, struck the ground and broke up.  Failure of the captain to determine his position accurately before descending to a dangerously low altitude under extremely poor weather conditions during the hours of darkness. The aircraft was named Philippine Clipper.</t>
  </si>
  <si>
    <t>15:15</t>
  </si>
  <si>
    <t>Near Chaparra, Peru</t>
  </si>
  <si>
    <t>Santiago, Chili - Arequipa, Peru - Lima, Peru</t>
  </si>
  <si>
    <t>NC33645</t>
  </si>
  <si>
    <t>4124</t>
  </si>
  <si>
    <t>The aircraft crashed into the Mt. Chaparra in the Andes mountains while en route.  Action of the pilot in continuing the flight on instruments in the overcast, contrary to company flight procedure of which, according to the evidence, the pilot was aware.</t>
  </si>
  <si>
    <t>Near Gander, Newfoundland</t>
  </si>
  <si>
    <t>Consolidated 32-3 Liberator II</t>
  </si>
  <si>
    <t>AL-591</t>
  </si>
  <si>
    <t>Ran out of fuel.</t>
  </si>
  <si>
    <t>Seattle, Washington</t>
  </si>
  <si>
    <t>Private - Boeing Aircraft Company</t>
  </si>
  <si>
    <t>Boeing XB-29</t>
  </si>
  <si>
    <t>41-3</t>
  </si>
  <si>
    <t>Lost altitude, struck power lines and crashed into a packing house after encountering an engine fire on a test flight.</t>
  </si>
  <si>
    <t>06:47</t>
  </si>
  <si>
    <t>Lisbon, Portugal</t>
  </si>
  <si>
    <t>9035</t>
  </si>
  <si>
    <t>New York City - Lisbon</t>
  </si>
  <si>
    <t>Boeing B-314 (flying boat)</t>
  </si>
  <si>
    <t>NC18603</t>
  </si>
  <si>
    <t>1990</t>
  </si>
  <si>
    <t>Crashed into the Targus River in poor weather while attempting to land. Inadvertent contact of the left wing tip of the aircraft with the water while making a descending turn preparatory to landing. The aircraft was named the Yankee Clipper.  Novelist Ben Robertson and singer, actress Tamara Drasin, 34, among those killed. Actress Jane Froman seriously injured.</t>
  </si>
  <si>
    <t>Luishui, China</t>
  </si>
  <si>
    <t>Kunming - Assam</t>
  </si>
  <si>
    <t>Douglas C-53</t>
  </si>
  <si>
    <t>The cargo plane was caught in a downdraft in a mountain pass en route and crashed.</t>
  </si>
  <si>
    <t>Himalaya, China</t>
  </si>
  <si>
    <t>Kunming - Dinjan</t>
  </si>
  <si>
    <t>Disappeared over the Himalayas.</t>
  </si>
  <si>
    <t>Archerfield Aerodrome, Queensland, Australia</t>
  </si>
  <si>
    <t>Douglas C-47-DL</t>
  </si>
  <si>
    <t>A65-2</t>
  </si>
  <si>
    <t>6149</t>
  </si>
  <si>
    <t>The aircraft, taking off in darkness and poor visibility, crashed in heavy timber and caught fire.</t>
  </si>
  <si>
    <t>Off Port Moresby, New Guinea</t>
  </si>
  <si>
    <t>Short S-23</t>
  </si>
  <si>
    <t>VH-ADU</t>
  </si>
  <si>
    <t>S-844</t>
  </si>
  <si>
    <t>Stalled and crashed in poor weather into the water during an emergency landing on the open sea. Broke up in heavy seas.</t>
  </si>
  <si>
    <t>11:00</t>
  </si>
  <si>
    <t>Off the coast of France</t>
  </si>
  <si>
    <t>2L272</t>
  </si>
  <si>
    <t>Lisbon - London</t>
  </si>
  <si>
    <t>G-AGBB</t>
  </si>
  <si>
    <t>1590</t>
  </si>
  <si>
    <t>Shot down by the German Air Force over the Bay of Biscay. The last message received from the plane was it was being attacked by an enemy aircraft. The aircraft had a Dutch crew. British actor Leslie Howard, 42, killed.</t>
  </si>
  <si>
    <t>Red Springs, North Carolina</t>
  </si>
  <si>
    <t>Pope Field - Maxton</t>
  </si>
  <si>
    <t>Douglas C-47A-DL</t>
  </si>
  <si>
    <t>42-23512</t>
  </si>
  <si>
    <t>9374</t>
  </si>
  <si>
    <t>Crashed in thunderstorm activity while attempting to land.</t>
  </si>
  <si>
    <t>Near Mackay, OLD, Australia</t>
  </si>
  <si>
    <t>B-17C Flying Fortress</t>
  </si>
  <si>
    <t>The aircraft took off into ground fog and leveled off at an altitude of about 300 feet. In a matter of minutes the plane had caught fire in the air, and as it dived into the trees one of its wings came away leaving a great opening in the fuselage through which most of the passengers were emptied into the bush before the final impact.</t>
  </si>
  <si>
    <t>Khartoum, Sudan</t>
  </si>
  <si>
    <t>Lockheed Hudson VI</t>
  </si>
  <si>
    <t>FK-459</t>
  </si>
  <si>
    <t>FK-618</t>
  </si>
  <si>
    <t>Gibraltar</t>
  </si>
  <si>
    <t>Consolidated Liberator B24 C</t>
  </si>
  <si>
    <t>A-L-523</t>
  </si>
  <si>
    <t>The flight, bound for London, crashed into the Mediterranean shortly after takeoff. Wladyslaw Sikorski, prime minister of the Polish government in exile, killed.</t>
  </si>
  <si>
    <t>Brandon Head, Ireland</t>
  </si>
  <si>
    <t>Lisbon - Foynes - Poole</t>
  </si>
  <si>
    <t>Short Sunderland 3 (flying boat)</t>
  </si>
  <si>
    <t>G-AGES</t>
  </si>
  <si>
    <t>22:43</t>
  </si>
  <si>
    <t>Trammel, Kentucky</t>
  </si>
  <si>
    <t>63</t>
  </si>
  <si>
    <t>Cleveland - Memphis</t>
  </si>
  <si>
    <t>NC16014</t>
  </si>
  <si>
    <t>1552</t>
  </si>
  <si>
    <t>The aircraft crashed into trees while attempting to land in strong turbulence and violent downdrafts. There was evidence that most of the occupants in the cabin were victims of suffocation or fire, or both, because of their inability to effect an exit from the aircraft. Loss of control of the aircraft due to unusually severe turbulence and violent downdraft caused by a thunderstorm of unknown and unpredictable intensity.</t>
  </si>
  <si>
    <t>Ploesti, Romania</t>
  </si>
  <si>
    <t>Bombing run</t>
  </si>
  <si>
    <t>Consolidated B-24</t>
  </si>
  <si>
    <t>Crashed into a women's prison after being hit by anti-aircraft fire while on a bombing run.</t>
  </si>
  <si>
    <t>Off Townsville, Australia</t>
  </si>
  <si>
    <t>Military - U.S. Air Force</t>
  </si>
  <si>
    <t>Townsville - Brisbane</t>
  </si>
  <si>
    <t>41-7733</t>
  </si>
  <si>
    <t>4212</t>
  </si>
  <si>
    <t>Crashed into the ocean.</t>
  </si>
  <si>
    <t>Fort Hertz, China</t>
  </si>
  <si>
    <t>48</t>
  </si>
  <si>
    <t>The cargo plane was shot down by Japanese fighters.</t>
  </si>
  <si>
    <t>VASP</t>
  </si>
  <si>
    <t>PP-SPD</t>
  </si>
  <si>
    <t>5459</t>
  </si>
  <si>
    <t>Struck a Naval Academy building while attemptin to take off.  The plane then broke in two and fell into the harbor. The plane was named 'City of Rio de Janiero.'</t>
  </si>
  <si>
    <t>16:00</t>
  </si>
  <si>
    <t>Off Galveston, Texas</t>
  </si>
  <si>
    <t>Boeing B-17F / Boeing B-17F</t>
  </si>
  <si>
    <t>42-4621/42-6031</t>
  </si>
  <si>
    <t>Midair collision over the Gulf of Mexico while flying in formation. Eleven killed on each plane.</t>
  </si>
  <si>
    <t>08:50</t>
  </si>
  <si>
    <t>Near Maxton, North Carolina</t>
  </si>
  <si>
    <t>Douglas C-53D-DO</t>
  </si>
  <si>
    <t>42-68729</t>
  </si>
  <si>
    <t>11656</t>
  </si>
  <si>
    <t>Crashed into a wooded area after nearly colliding with a glider being towed by another aircraft.  The evasive maneuver caused the aircraft to stall and crash.</t>
  </si>
  <si>
    <t>Near Calcutta, India</t>
  </si>
  <si>
    <t>42-6471</t>
  </si>
  <si>
    <t>4923</t>
  </si>
  <si>
    <t>Cashed into trees shortly after taking off.</t>
  </si>
  <si>
    <t>23:17</t>
  </si>
  <si>
    <t>Near Centerville, Tennessee</t>
  </si>
  <si>
    <t>Nashville - Memphis</t>
  </si>
  <si>
    <t>Douglas DC3-G102</t>
  </si>
  <si>
    <t>NC16088</t>
  </si>
  <si>
    <t>1588</t>
  </si>
  <si>
    <t>The aircraft struck the ground nose-first in a vertical attitude while en route and was completely demolished by the impact. Inability of the aircraft to gain or maintain altitude due to carburetor ice, propeller ice or wing ice or some combination of these icing conditions, while over terrain and in weather unsuitable for an emergency landing.</t>
  </si>
  <si>
    <t>St. Donat, Quebec, Canada</t>
  </si>
  <si>
    <t>Military - Royal Canadian Air Force</t>
  </si>
  <si>
    <t>The plane crashed in a snowstorm, on a cliff near the summit of Black Mountain, 60 miles north of its destination, Montreal. The wreckage was located three years later.</t>
  </si>
  <si>
    <t>Hallo, Sweden</t>
  </si>
  <si>
    <t>AB Aerotransport</t>
  </si>
  <si>
    <t>SE-BAG</t>
  </si>
  <si>
    <t>2132</t>
  </si>
  <si>
    <t>Shot down by a Ju88, German military aircraft.</t>
  </si>
  <si>
    <t>20:20</t>
  </si>
  <si>
    <t>Columbus, Georgia</t>
  </si>
  <si>
    <t>42-5677</t>
  </si>
  <si>
    <t>7371</t>
  </si>
  <si>
    <t>Stalled when it was making a descending turn during a parachute exercise.</t>
  </si>
  <si>
    <t>Poona, India</t>
  </si>
  <si>
    <t>Military - Indian Air Force</t>
  </si>
  <si>
    <t>Crashed into a village.</t>
  </si>
  <si>
    <t>59</t>
  </si>
  <si>
    <t>The cargo plane crashed short of the runway in poor weather conditions.</t>
  </si>
  <si>
    <t>A navigational error caused the cargo plane to strike a mountain.</t>
  </si>
  <si>
    <t>Port Moresby, New Guinea</t>
  </si>
  <si>
    <t>Lockheed L-18-56 Lodestar</t>
  </si>
  <si>
    <t>VH-CAB</t>
  </si>
  <si>
    <t>Flew into a hill shortly after talking off from Ward's Strip operated by Qantas for Allied Directorate of Air Transport.</t>
  </si>
  <si>
    <t>Suifu, China</t>
  </si>
  <si>
    <t>83</t>
  </si>
  <si>
    <t>The cargo plane struck a mountain while attempting a go-around.</t>
  </si>
  <si>
    <t>09:20</t>
  </si>
  <si>
    <t>Canal Creek, Australia</t>
  </si>
  <si>
    <t>Douglas C-47A-60-DL</t>
  </si>
  <si>
    <t>43-30742</t>
  </si>
  <si>
    <t>13893</t>
  </si>
  <si>
    <t>Lakeside, Utah</t>
  </si>
  <si>
    <t>Military - U.S. Army Air Forces / Military - U.S. Army Air Forces</t>
  </si>
  <si>
    <t>Wendover Field - Pocatello AAB</t>
  </si>
  <si>
    <t>Consolidated B-24 / Consolidated B-24</t>
  </si>
  <si>
    <t>42-7183/42-7408</t>
  </si>
  <si>
    <t>A midair collision occurred while on a cross-country flight flying in formation. Twelve kiled aboard 4207183 and thirteen aboard 42-7408. Faulty flying technique displayed by the pilot of 42-7183.</t>
  </si>
  <si>
    <t>Belgrad, Yugoslavia</t>
  </si>
  <si>
    <t>D-ADQW</t>
  </si>
  <si>
    <t>640610</t>
  </si>
  <si>
    <t>23:36</t>
  </si>
  <si>
    <t>Memphis, Tennessee</t>
  </si>
  <si>
    <t>Little Rock - Memphis</t>
  </si>
  <si>
    <t>NC21767</t>
  </si>
  <si>
    <t>2166</t>
  </si>
  <si>
    <t>The aircraft crashed into a river and sank ,18 miles southwest of Memphis, in a snowstorm, while en route from Little Rock. Cause undetermined.</t>
  </si>
  <si>
    <t>China</t>
  </si>
  <si>
    <t>75</t>
  </si>
  <si>
    <t>The cargo plane flew into a mountain</t>
  </si>
  <si>
    <t>Eubeoa, Greece</t>
  </si>
  <si>
    <t>D-ABAS</t>
  </si>
  <si>
    <t>6561</t>
  </si>
  <si>
    <t>The plane missing and never found.</t>
  </si>
  <si>
    <t>New Guinea</t>
  </si>
  <si>
    <t>Port Moreaby - Nadzab</t>
  </si>
  <si>
    <t>Disappeared while en route on a non-combat mission. Wreckage found 39 years later on 4/30/1983.</t>
  </si>
  <si>
    <t>15:48</t>
  </si>
  <si>
    <t>Near Nome, Alaska</t>
  </si>
  <si>
    <t>Nome - Fairbanks</t>
  </si>
  <si>
    <t>Pilgrim 100B</t>
  </si>
  <si>
    <t>NC742N</t>
  </si>
  <si>
    <t>Crashed shortly after takeoff in a snow storm. Failure of the pilot to recognize his proximity to the ground due to heavy snow which entirely covered the terrain.</t>
  </si>
  <si>
    <t>D-AOCA</t>
  </si>
  <si>
    <t>640996</t>
  </si>
  <si>
    <t>Shot down by allied fighters.</t>
  </si>
  <si>
    <t>Frederikstad, Norway</t>
  </si>
  <si>
    <t>D-AAIG</t>
  </si>
  <si>
    <t>2095</t>
  </si>
  <si>
    <t>Montreal, Canada</t>
  </si>
  <si>
    <t>Montreal, Canada - European air base</t>
  </si>
  <si>
    <t>Crashed into a row of houses shortly after taking off from Dorval Airport.</t>
  </si>
  <si>
    <t>Between Calcutta to Dinjan, China</t>
  </si>
  <si>
    <t>Calcutta - Dinjan</t>
  </si>
  <si>
    <t>While enroute the crew got lost and crashed into 22,000 foot mountain in Tibet. Bad weather prevented the pilot from getting a bearing on any radio station.</t>
  </si>
  <si>
    <t>Off Calcutta, India</t>
  </si>
  <si>
    <t>Crashed at sea in poor weather conditions.</t>
  </si>
  <si>
    <t>01:30</t>
  </si>
  <si>
    <t>Carentan, France</t>
  </si>
  <si>
    <t>42-101035</t>
  </si>
  <si>
    <t>19498</t>
  </si>
  <si>
    <t>Shot down by anti-aircraft fire during the Normandy invasion.</t>
  </si>
  <si>
    <t>Flamanville, France</t>
  </si>
  <si>
    <t>Douglas C-47A</t>
  </si>
  <si>
    <t>42-100905</t>
  </si>
  <si>
    <t>19368</t>
  </si>
  <si>
    <t>01:15</t>
  </si>
  <si>
    <t>Barneville, France</t>
  </si>
  <si>
    <t>42-93095</t>
  </si>
  <si>
    <t>112969</t>
  </si>
  <si>
    <t>Dijan - Kunming</t>
  </si>
  <si>
    <t>85</t>
  </si>
  <si>
    <t>The plane discintigrated in mid-aid. The jack pad had been removed from the right wing root. This left 4 large holes directly under the fuel tanks and directly in line with the exhaust. When the throttles were cut to descend, the flame only went as far back as the holes. There the flames went up around the fuel tank, igniting the fumes and blew the wing off.</t>
  </si>
  <si>
    <t>Kweilin, China</t>
  </si>
  <si>
    <t>Kunming - Chungking,</t>
  </si>
  <si>
    <t>Diverted to Kweilin after Chunking was below minimums. After holding over Kweilin for 3 hours, the aircraft ran out of gas, hit mountain and was demolished.</t>
  </si>
  <si>
    <t>Porto Alegre, Brazil</t>
  </si>
  <si>
    <t>Varig</t>
  </si>
  <si>
    <t>Lockheed 10C Electra</t>
  </si>
  <si>
    <t>PP-VAG</t>
  </si>
  <si>
    <t>1008</t>
  </si>
  <si>
    <t>Crashed into a river.</t>
  </si>
  <si>
    <t>03:00</t>
  </si>
  <si>
    <t>North AtlantiOcean</t>
  </si>
  <si>
    <t>England - Long Island, N.Y.</t>
  </si>
  <si>
    <t>Douglas C-54A-DO (DC-4)</t>
  </si>
  <si>
    <t>42-107470</t>
  </si>
  <si>
    <t>7489</t>
  </si>
  <si>
    <t>Disappeared while en route from Iceland to Newfoundland.</t>
  </si>
  <si>
    <t>Port Logan, Scotland</t>
  </si>
  <si>
    <t>Bristol - Preswick</t>
  </si>
  <si>
    <t>Douglas C-47A-DK</t>
  </si>
  <si>
    <t>42-93038</t>
  </si>
  <si>
    <t>12905</t>
  </si>
  <si>
    <t>As the aircraft approached land, it began a climb but was not able to gain sufficient altitude to clear a cloud shrouded cliff.</t>
  </si>
  <si>
    <t>Funafuti, Gilbert Islands, PacifiOcean</t>
  </si>
  <si>
    <t>Consolidated Catalina PB2Y-3R</t>
  </si>
  <si>
    <t>7233</t>
  </si>
  <si>
    <t>While taking off in the dark, the aircraft's wingtip collided with the jackpole mast of an anchored liberty ship which had slipped anchor and drifted, unlighted, into the seaplane area.  The aircraft then spun out of control, and crashed into the ocean and sank.</t>
  </si>
  <si>
    <t>20:30</t>
  </si>
  <si>
    <t>Naper, Nebraska</t>
  </si>
  <si>
    <t>Bruning, NB - Pierre, SD</t>
  </si>
  <si>
    <t>42-23652</t>
  </si>
  <si>
    <t>9514</t>
  </si>
  <si>
    <t>Crashed in a severe thunderstorm after possibly being hit by lightning and losing both engines.</t>
  </si>
  <si>
    <t>13:20</t>
  </si>
  <si>
    <t>Off Antilla, Cuba</t>
  </si>
  <si>
    <t>218</t>
  </si>
  <si>
    <t>Antilla - Miami</t>
  </si>
  <si>
    <t>NC823M</t>
  </si>
  <si>
    <t>4201</t>
  </si>
  <si>
    <t>Crashed during the third attempt to lift from the water and sank into the ocean. Loss of control due to the captain's inexperience in handling the particular type of aircraft. The aircraft was named 'Hong Kong Clipper.'</t>
  </si>
  <si>
    <t>18:20</t>
  </si>
  <si>
    <t>Blythburgh, England</t>
  </si>
  <si>
    <t>Consolidated PB4Y-1</t>
  </si>
  <si>
    <t>32271</t>
  </si>
  <si>
    <t>Navy lieutenant Joseph P. Kennedy Jr., 29, brother of President John F. Kennedy, was killed while on a flying mission over England during World War II.  Kennedy volunteered for operation Aphrodite after completing two full combat tours and was killed when the explosive-laden PB4Y he was flying blew up in air.  He was intending to aim the ship and bail out, leaving another aircraft to guide the PB4Y via remote control to a German submarine pen on the French coast; it apparently exploded when he armed the switches.  The photographichase plane had President Franklin Roosevelt's son, Elliot Roosevelt, on board.</t>
  </si>
  <si>
    <t>Freckelton, England</t>
  </si>
  <si>
    <t>Consolidated B-24H</t>
  </si>
  <si>
    <t>42-50291</t>
  </si>
  <si>
    <t>The bomber crashed into a school and a cafe while attempting to land at Warton Air Depot in poor weather. The crash occurred during a thunderstorm with heavy rain and winds. Windshear.</t>
  </si>
  <si>
    <t>Preswick, Scotland</t>
  </si>
  <si>
    <t>Douglas C-54A-DC (DC-4)</t>
  </si>
  <si>
    <t>42-72171</t>
  </si>
  <si>
    <t>10276</t>
  </si>
  <si>
    <t>Crashed into a residential area in poor visiblility while attemping to land after a trans-Atlantiflilght.</t>
  </si>
  <si>
    <t>PP-PBI</t>
  </si>
  <si>
    <t>2114</t>
  </si>
  <si>
    <t>Junkers JU52/3m</t>
  </si>
  <si>
    <t>D-AUAW</t>
  </si>
  <si>
    <t>641039</t>
  </si>
  <si>
    <t>Near Mossman, Queensland, Australia</t>
  </si>
  <si>
    <t>Military - Royal Netherlands East Indies Air Force</t>
  </si>
  <si>
    <t>Merauke -- Cairns</t>
  </si>
  <si>
    <t>C-47 Dakota DT-941</t>
  </si>
  <si>
    <t>VH-RDK</t>
  </si>
  <si>
    <t>The plane went missing while en route from Merauke to Cairns. The last radio contact was 15 minutes before ETA.  A scientifiexpedition found the wreckage in January 1989, 65 km northwest from Cairns at a height of 1,200 meters.</t>
  </si>
  <si>
    <t>07:42</t>
  </si>
  <si>
    <t>Alaska</t>
  </si>
  <si>
    <t>U. S. Air Force</t>
  </si>
  <si>
    <t>Elmindorf AFB, Anchorage - Ladd Field, Fairbanks</t>
  </si>
  <si>
    <t>Douglas C-47A-90-DL</t>
  </si>
  <si>
    <t>43-15738</t>
  </si>
  <si>
    <t>20204</t>
  </si>
  <si>
    <t>Struck the side of a mountain while in full flight. Cause unknown but weather conditions suspected.</t>
  </si>
  <si>
    <t>Rio Doce, Brazil</t>
  </si>
  <si>
    <t>PP-PBH</t>
  </si>
  <si>
    <t>2113</t>
  </si>
  <si>
    <t>Near Dijon, France</t>
  </si>
  <si>
    <t>Stuttgart - Barcelona</t>
  </si>
  <si>
    <t>Focke-Wulf FW 200</t>
  </si>
  <si>
    <t>D-AMHL</t>
  </si>
  <si>
    <t>Missing on a flight from France to Spain. Shot down by an American Bristol Beau allied night fighter.</t>
  </si>
  <si>
    <t>Texas</t>
  </si>
  <si>
    <t>Boeing TB-29A Super Fortress</t>
  </si>
  <si>
    <t>44-69943</t>
  </si>
  <si>
    <t>Near Sadiya, India</t>
  </si>
  <si>
    <t>Dinjan - Suifu</t>
  </si>
  <si>
    <t>101</t>
  </si>
  <si>
    <t>Both wing of the cargo plane separated from the fuselage after the aircraft penetrated a thunderstorm.</t>
  </si>
  <si>
    <t>Bosnia</t>
  </si>
  <si>
    <t>D-AUSS</t>
  </si>
  <si>
    <t>641382</t>
  </si>
  <si>
    <t>Sydney, Australia</t>
  </si>
  <si>
    <t>VH-ABB</t>
  </si>
  <si>
    <t>S-877</t>
  </si>
  <si>
    <t>On final approach with one engine shut-down, stalled 10 ft above the water and hull ruptured on impact.</t>
  </si>
  <si>
    <t>Telemark, Norway</t>
  </si>
  <si>
    <t>D-ADQV</t>
  </si>
  <si>
    <t>640608</t>
  </si>
  <si>
    <t>Crashed into a mountain in poor weather conditions.</t>
  </si>
  <si>
    <t>D-ASHE</t>
  </si>
  <si>
    <t>640601</t>
  </si>
  <si>
    <t>Shot down by British Mosquito fighters.</t>
  </si>
  <si>
    <t>15:40</t>
  </si>
  <si>
    <t>Birkenhead, England</t>
  </si>
  <si>
    <t>Liverpool - New York</t>
  </si>
  <si>
    <t>Consolidated B24H</t>
  </si>
  <si>
    <t>42-50347</t>
  </si>
  <si>
    <t>Broke-up in flight either due to an explosion or catastrophistructural failure of the aircraft.</t>
  </si>
  <si>
    <t>Hanford, California</t>
  </si>
  <si>
    <t>NC28310</t>
  </si>
  <si>
    <t>2251</t>
  </si>
  <si>
    <t>The wing separated from the aircraft after entering a thunderstorm and encountering severe turbulence. The failure of the airplane's structure as a result of severe turbulence, an important contributing cause was the fact that the airplane was undoubtedly in an abnormal attitude of flight,  i.e., inverted, at the instant of structural failure. The cause of the airplane becoming inverted was not determined.</t>
  </si>
  <si>
    <t>Seljord, Norway</t>
  </si>
  <si>
    <t>Military - U.S. Army Air Corps</t>
  </si>
  <si>
    <t>42-52196</t>
  </si>
  <si>
    <t>15:10</t>
  </si>
  <si>
    <t>Lewes, England</t>
  </si>
  <si>
    <t>43-15046</t>
  </si>
  <si>
    <t>19512</t>
  </si>
  <si>
    <t>Flying in low overcast, the aircraft struck a hill, exploded and burned.</t>
  </si>
  <si>
    <t>Tegucigalpa, Nicaragua</t>
  </si>
  <si>
    <t>XH-TAN</t>
  </si>
  <si>
    <t>Kenya</t>
  </si>
  <si>
    <t>BOAC</t>
  </si>
  <si>
    <t>G-AGBW</t>
  </si>
  <si>
    <t>D-ARHW</t>
  </si>
  <si>
    <t>2994</t>
  </si>
  <si>
    <t>Shot down by a German patrol boat.</t>
  </si>
  <si>
    <t>Dinjan, China</t>
  </si>
  <si>
    <t>56</t>
  </si>
  <si>
    <t>The cargo plane flew into Digboi Mountain after losing both engines.</t>
  </si>
  <si>
    <t>00:54</t>
  </si>
  <si>
    <t>Van Nuys, California</t>
  </si>
  <si>
    <t>San Francisco - Burbank - New York City</t>
  </si>
  <si>
    <t>NC17322</t>
  </si>
  <si>
    <t>The plane crashed and burned 6.5 miles west northwest of the Bubank Airport in dense fog. The pilot's deviation from the standard instrument approach procedure and descent below the established safe minimum altitude. A contributing factor was the company's failure to enforce adherence to company procedures.</t>
  </si>
  <si>
    <t>Trans-Canada Air Lines</t>
  </si>
  <si>
    <t>Avro 683 Lancaster</t>
  </si>
  <si>
    <t>CF-CMU</t>
  </si>
  <si>
    <t>Twinwood, England - Villacoublay, France</t>
  </si>
  <si>
    <t>UC-64A Noorduyn Norseman</t>
  </si>
  <si>
    <t>44-70286</t>
  </si>
  <si>
    <t>550</t>
  </si>
  <si>
    <t>Disappeared over the English Channel en route from Bedford England to Paris, France. Band leader and musician Glenn Miller, 40, killed along with flight officer John Morgan and Lt. Colonel Norman Baessell. It has been theorized the plane may have been hit by bombs being jettisoned over the English Channel by RAF bombers on their way home from an unsuccessful raid. Wreckage and bodies were never found.</t>
  </si>
  <si>
    <t>Near Dinjan, India</t>
  </si>
  <si>
    <t>Kunming - Tengchung</t>
  </si>
  <si>
    <t>The cargo plane crashed in strong winds</t>
  </si>
  <si>
    <t>21:16</t>
  </si>
  <si>
    <t>161</t>
  </si>
  <si>
    <t>Miami - Leopoldville</t>
  </si>
  <si>
    <t>NC14716</t>
  </si>
  <si>
    <t>558</t>
  </si>
  <si>
    <t>The aircraft crashed 1.25 miles short of the intended landing area in a nose-down attitude at too great a speed and broke up in the water. The first officer's failure to realize his proximity to the water and to correct his attitude for a normal landing and the lack of adequate supervision by the captain during the landing, resulting in the inadvertent flight into the water in excess of normal landing speed and in a nose-down attitude. The aircraft was named China Clipper.</t>
  </si>
  <si>
    <t>04:10</t>
  </si>
  <si>
    <t>6001</t>
  </si>
  <si>
    <t>New York City - Juarez, Mexico - Burbank</t>
  </si>
  <si>
    <t>NC25684</t>
  </si>
  <si>
    <t>2215</t>
  </si>
  <si>
    <t>The aircraft, lost in fog, crashed into the Verdugo Mountains,  while attempting to reach Palmdale Airport, its alternate landing site, after being unable to land at Burbank Airport. The company ground personnel failed to obtain and transmit important weather to the pilot. Improperly executed missed approach by the pilot. Actress Donna Reed was returning from Juarez where she obtained a divorce from her husband but was bumped from the flight just prior to takeoff  to make room for a military officer holding a wartime-travel priority pass.</t>
  </si>
  <si>
    <t>70</t>
  </si>
  <si>
    <t>The cargo plane struck a mountain.</t>
  </si>
  <si>
    <t>Near Kunming, China</t>
  </si>
  <si>
    <t>Chongqing - Kunming</t>
  </si>
  <si>
    <t>Timor, Indonesia</t>
  </si>
  <si>
    <t>A72-70</t>
  </si>
  <si>
    <t>Redesdale, Australia</t>
  </si>
  <si>
    <t>VH-UYY</t>
  </si>
  <si>
    <t>Near Montieri, Italy</t>
  </si>
  <si>
    <t>41-18603</t>
  </si>
  <si>
    <t>4728</t>
  </si>
  <si>
    <t>Crashed into a hill after encountering a fog bank and not climbing in sufficient time to avoid the terrain.</t>
  </si>
  <si>
    <t>10:05</t>
  </si>
  <si>
    <t>Nunters Burgh, England</t>
  </si>
  <si>
    <t>Douglas C-47 Dakota</t>
  </si>
  <si>
    <t>KG630</t>
  </si>
  <si>
    <t>13390</t>
  </si>
  <si>
    <t>Struck a mountain while flying in low clouds and poor visibility.</t>
  </si>
  <si>
    <t>Off Oakland, California</t>
  </si>
  <si>
    <t>Douglas R4D-6</t>
  </si>
  <si>
    <t>50765</t>
  </si>
  <si>
    <t>Crashed into San Francisco bay shortly after taking off. The right wing struck to water as the plane made a wide turn.</t>
  </si>
  <si>
    <t>Lagoa Santa, Brazil</t>
  </si>
  <si>
    <t>Navegacao Aerea Brasileira</t>
  </si>
  <si>
    <t>Lockheed 18 Loadstar</t>
  </si>
  <si>
    <t>PP-NAE</t>
  </si>
  <si>
    <t>2149</t>
  </si>
  <si>
    <t>Casablanca, Morocco</t>
  </si>
  <si>
    <t>Military - United States Army Air Force</t>
  </si>
  <si>
    <t>Curtiss C-46A</t>
  </si>
  <si>
    <t>42-107377</t>
  </si>
  <si>
    <t>27064</t>
  </si>
  <si>
    <t>02:25</t>
  </si>
  <si>
    <t>Marion, Virginia</t>
  </si>
  <si>
    <t>New York City - Los Angeles</t>
  </si>
  <si>
    <t>N18142</t>
  </si>
  <si>
    <t>2138</t>
  </si>
  <si>
    <t>The aircraft flew into the summit of Glade mountain at 3,900 ft., in heavy rain and turbulence  while en route. The pilot's failure to properly  plan the flight and remain at a safe instrument altitude under existing conditions. A contributing cause of the accident was the company's laxity in dispatching and supervising the flight.</t>
  </si>
  <si>
    <t>Coral Sea, off Australia</t>
  </si>
  <si>
    <t>43-16011</t>
  </si>
  <si>
    <t>20477</t>
  </si>
  <si>
    <t>Disappeared en route.</t>
  </si>
  <si>
    <t>Kunming - Sichang</t>
  </si>
  <si>
    <t>88</t>
  </si>
  <si>
    <t>The cargo plane struck a mountain in the Himalayas under poor weather conditions.</t>
  </si>
  <si>
    <t>16:58</t>
  </si>
  <si>
    <t>142</t>
  </si>
  <si>
    <t>Pittsburgh - Morgantown</t>
  </si>
  <si>
    <t>NC25692</t>
  </si>
  <si>
    <t>2262</t>
  </si>
  <si>
    <t>The aircraft crashed against the slope of Cheat Mountain at 2,100 ft., 7 miles east northeast of Morgantown. The action of the pilot in continuing flight over mountainous terrain under instrument conditions, below the minimum authorized instrument altitude.</t>
  </si>
  <si>
    <t>05:35</t>
  </si>
  <si>
    <t>Near Perth, Australia</t>
  </si>
  <si>
    <t>39067</t>
  </si>
  <si>
    <t>The transport crashed into a hillside as it took off in heavy fog at Guildford Airport.</t>
  </si>
  <si>
    <t>D-ANAJ</t>
  </si>
  <si>
    <t>Missing on an evacuation flight from Berlin to Munich.</t>
  </si>
  <si>
    <t>06:40</t>
  </si>
  <si>
    <t>Sweetwater, Texas</t>
  </si>
  <si>
    <t>Midland, TX - Nashville, TN</t>
  </si>
  <si>
    <t>41-18451</t>
  </si>
  <si>
    <t>4513</t>
  </si>
  <si>
    <t>Broke-up after entering an area of thunderstorms. Initial structural failure involved the elevator followed by the entire aircraft.</t>
  </si>
  <si>
    <t>Munchen, Germany</t>
  </si>
  <si>
    <t>D-ASHH</t>
  </si>
  <si>
    <t>North Barrule, Isle of Man, England</t>
  </si>
  <si>
    <t>Ridgewell - Nutts Corner</t>
  </si>
  <si>
    <t>B17G Flying Fortress</t>
  </si>
  <si>
    <t>43-38856</t>
  </si>
  <si>
    <t>12:40</t>
  </si>
  <si>
    <t>Washington D.C.</t>
  </si>
  <si>
    <t>Page Airways</t>
  </si>
  <si>
    <t>Washington, D.C. - New York, Ny</t>
  </si>
  <si>
    <t>NC33328</t>
  </si>
  <si>
    <t>2221</t>
  </si>
  <si>
    <t>Lost an engine during takeoff, settled back on the runway, overran the runway, rolled to the right and crashed into a drainage ditch and burned. Engine failure during a critical point in the take-off followed by the pilot executing an emergency landing under unfavorable conditions. Contributing factors were the strong gusts and ground turbulence which prevailed at the time and the presence of a deep ditch near the runway.</t>
  </si>
  <si>
    <t>22:26</t>
  </si>
  <si>
    <t>Manus Island, New Guinea</t>
  </si>
  <si>
    <t>Douglas C-54E-DO (DC-4)</t>
  </si>
  <si>
    <t>44-9043</t>
  </si>
  <si>
    <t>27269</t>
  </si>
  <si>
    <t>Crashed into a hill shortly after taking off from Sorido airstrip. Cause unknown.</t>
  </si>
  <si>
    <t>12:55</t>
  </si>
  <si>
    <t>Hindhead, England</t>
  </si>
  <si>
    <t>Curtiss-Wright C-46D-CU</t>
  </si>
  <si>
    <t>44-77839</t>
  </si>
  <si>
    <t>33235</t>
  </si>
  <si>
    <t>Flying low because of poor visiblity, the aircraft struck a radar tower, lost its right wing, crashed and burned. Pilot error. Flying VFR in IFR conditions.</t>
  </si>
  <si>
    <t>1:30</t>
  </si>
  <si>
    <t>Roye, France</t>
  </si>
  <si>
    <t>England - Brussels</t>
  </si>
  <si>
    <t>Avro Lancaster</t>
  </si>
  <si>
    <t>RF230</t>
  </si>
  <si>
    <t>The aircraft went in to a spin and crashed in a wooded area and caught fire.</t>
  </si>
  <si>
    <t>Netherlands, New Guinea</t>
  </si>
  <si>
    <t>Douglas C-47B-DK</t>
  </si>
  <si>
    <t>43-49788</t>
  </si>
  <si>
    <t>27049</t>
  </si>
  <si>
    <t>Off Drewin, Ivory Coast</t>
  </si>
  <si>
    <t>Accra, Ghana - Monrovia, Liberia</t>
  </si>
  <si>
    <t>Douglas C-47B-dK</t>
  </si>
  <si>
    <t>44-76406</t>
  </si>
  <si>
    <t>32738</t>
  </si>
  <si>
    <t>Disappeared off the Atlanticoast after sending a distress message. A witness observed the plane hit the water at a 45 degree angle. No wreckage or bodies were ever found.</t>
  </si>
  <si>
    <t>81</t>
  </si>
  <si>
    <t>The aircraft crashed into a mountain in the Carstenz Range at an altitude of 14,200 ft. The wreckage was discovered in December 1970.</t>
  </si>
  <si>
    <t>Gealdton, Australia</t>
  </si>
  <si>
    <t>MaRobertson Miller Airlines</t>
  </si>
  <si>
    <t>de Havilland DH-86A</t>
  </si>
  <si>
    <t>VH-USF</t>
  </si>
  <si>
    <t>2310</t>
  </si>
  <si>
    <t>07:50</t>
  </si>
  <si>
    <t>Swanage, England</t>
  </si>
  <si>
    <t>JT985</t>
  </si>
  <si>
    <t>Crashed and burned on a hillside after experiencing engine failure.</t>
  </si>
  <si>
    <t>Bangalore, India</t>
  </si>
  <si>
    <t>Military - Royal Indian Air Force</t>
  </si>
  <si>
    <t>Crashed into a village exploding and destoying several houses.</t>
  </si>
  <si>
    <t>Montreal, Canada - England</t>
  </si>
  <si>
    <t>JT982</t>
  </si>
  <si>
    <t>Disappeared on a trans-Atlantiflight from Montreal to England.</t>
  </si>
  <si>
    <t>Near Kisumu, Kenya</t>
  </si>
  <si>
    <t>Military - South African Air Force</t>
  </si>
  <si>
    <t>6812</t>
  </si>
  <si>
    <t>Crashed shortly after take off into Lake Victoria.</t>
  </si>
  <si>
    <t>Near Florence, South Carolina</t>
  </si>
  <si>
    <t>Eastern Air Lines / Military - U.S. Army Air Corps</t>
  </si>
  <si>
    <t>Boston - NY - Washington DC - Jacksonville - Miami</t>
  </si>
  <si>
    <t>Douglas DC-3-201C /  Army A-26</t>
  </si>
  <si>
    <t>NC25647</t>
  </si>
  <si>
    <t>2235</t>
  </si>
  <si>
    <t>After deviating off course 8 miles to avoid military traffic, the two planes collided at 3,000 ft. The commercial pilot landed the plane in a corn field.  Two occupants of the A-26 (33-35553) were killed and one parachuted safely. One infant was killed on the DC-3.  Lack of vigilance on the part  of the pilots of both aircraft, resulting in the failure of each pilot to see the other aircraft in time to  avoid a collision.</t>
  </si>
  <si>
    <t>09:49</t>
  </si>
  <si>
    <t>North American B-25D bomber</t>
  </si>
  <si>
    <t>43-0577</t>
  </si>
  <si>
    <t>A U.S. Army Air Force plane crashed into the 79th floor of the Empire State Building in heavy fog.  Lt. Col. William Franklin Smith Jr., the pilot, became disoriented while trying to land at Newark Airport.  Lt. Smith was told he had a 3 hour wait to land at Newark. Impatient to get his plane on the ground, he falsely declared he had official business at La Guardia Airport with the intention of diverting to Newark as soon as he was cleared. The 12 ton plane smashed a 20 ft. hole in the building. Fuel from the ruptured gas tanks poured out and set two floors ablaze killing 10 people. One engine exited the south side of the building and plunged into a penthouse below.  The second engine entered an elevator shaft and severed the cables plunging the car and the elevator operator 1,000 feet into a sub basement. Despite suffering a broken back and legs, she survived.</t>
  </si>
  <si>
    <t>Near San Luis Potosi, Mexico</t>
  </si>
  <si>
    <t>Lineas Aereas Mineras</t>
  </si>
  <si>
    <t>XA-DUY</t>
  </si>
  <si>
    <t>1723</t>
  </si>
  <si>
    <t>Crashed into mountainous terrain.</t>
  </si>
  <si>
    <t>10:11</t>
  </si>
  <si>
    <t>Fort de France, Martinique</t>
  </si>
  <si>
    <t>216</t>
  </si>
  <si>
    <t>Port of Spain - Fort de France</t>
  </si>
  <si>
    <t>Sikorsky S-43 (flying boat)</t>
  </si>
  <si>
    <t>NC15066</t>
  </si>
  <si>
    <t>4306</t>
  </si>
  <si>
    <t>The aircraft crashed while landing at Fort de France. The plane sank and 4 passengers drowned. The attempt by the pilot to land the aircraft in conditions of water surface not suitable for landing of a flying boat.</t>
  </si>
  <si>
    <t>Ixtaccihuati, Mexico</t>
  </si>
  <si>
    <t>Douglas DC-2-243</t>
  </si>
  <si>
    <t>XA-DOT</t>
  </si>
  <si>
    <t>2075</t>
  </si>
  <si>
    <t>02:13</t>
  </si>
  <si>
    <t>Florence, South Carolina</t>
  </si>
  <si>
    <t>42</t>
  </si>
  <si>
    <t>Miami - New York City</t>
  </si>
  <si>
    <t>NC33631</t>
  </si>
  <si>
    <t>4137</t>
  </si>
  <si>
    <t>Fire was discovered on board the aircraft after having passed Florence. The fire originated in the general area of the right side of the rear cargo compartment and lavatory. The aircraft descended to a lower altitude while returning to Florence, struck two large  trees and crashed.  A fire of undetermined origin in the rear cargo compartment or lavatory which resulted in the inability of the pilot to maintain altitude long enough to effect an emergency landing.</t>
  </si>
  <si>
    <t>Near Milne Bay, New Guinea</t>
  </si>
  <si>
    <t>Milne Bay - Dobodura</t>
  </si>
  <si>
    <t>A6556</t>
  </si>
  <si>
    <t>25365</t>
  </si>
  <si>
    <t>Left Milne Bay on routine flight  to Dobodura at 10:15. Crashed into sea near Milne Bay.</t>
  </si>
  <si>
    <t>00:08</t>
  </si>
  <si>
    <t>Near Kansas, Missouri</t>
  </si>
  <si>
    <t>45-1011</t>
  </si>
  <si>
    <t>34277</t>
  </si>
  <si>
    <t>Failed to gain altitude while taking off, struck trees, lost both wings, exploded and burned. Engine failure.</t>
  </si>
  <si>
    <t>Puncak Jaya, Papua New Guinea</t>
  </si>
  <si>
    <t>Douglas C-47B-5-DK</t>
  </si>
  <si>
    <t>A65-61</t>
  </si>
  <si>
    <t>14554/25999</t>
  </si>
  <si>
    <t>Near Chihkiang, China</t>
  </si>
  <si>
    <t>Curtiss C-46D</t>
  </si>
  <si>
    <t>42-101183</t>
  </si>
  <si>
    <t>30638</t>
  </si>
  <si>
    <t>01:05</t>
  </si>
  <si>
    <t>Lakeland, Florida</t>
  </si>
  <si>
    <t>National Airlines</t>
  </si>
  <si>
    <t>Miami - Jacksonville</t>
  </si>
  <si>
    <t>NC18199</t>
  </si>
  <si>
    <t>2265</t>
  </si>
  <si>
    <t>Crashed into a lake while attempting to execute a missed approach. The faulty execution of a missed approach procedure resulting in settling of the aircraft into a water area beyond the landing runway.</t>
  </si>
  <si>
    <t>12:50</t>
  </si>
  <si>
    <t>Elvetham, England</t>
  </si>
  <si>
    <t>England - Prague</t>
  </si>
  <si>
    <t>Consolidated LB-40-A Liberator</t>
  </si>
  <si>
    <t>Cashed and burned shortly after takeoff after experiencing an engine fire in the No. 2 engine.</t>
  </si>
  <si>
    <t>00:30</t>
  </si>
  <si>
    <t>Rennes, France</t>
  </si>
  <si>
    <t>London - Cairo</t>
  </si>
  <si>
    <t>Short Stirling IV</t>
  </si>
  <si>
    <t>LJ668</t>
  </si>
  <si>
    <t>Lost altitude while in a turn and attempting to land and crashed and burned.</t>
  </si>
  <si>
    <t>20:45</t>
  </si>
  <si>
    <t>Melsbroek, Belgium</t>
  </si>
  <si>
    <t>Belgium - India</t>
  </si>
  <si>
    <t>Consolidated LB-30-A Liberator</t>
  </si>
  <si>
    <t>KL595</t>
  </si>
  <si>
    <t>The aircraft failed to gain speed or altitude and struck a hill at the end of the runway.</t>
  </si>
  <si>
    <t>11:30</t>
  </si>
  <si>
    <t>Near Peking, China</t>
  </si>
  <si>
    <t>Hankou - Peking</t>
  </si>
  <si>
    <t>Curtiss-Wright C-46F-CU</t>
  </si>
  <si>
    <t>44-78591</t>
  </si>
  <si>
    <t>22414</t>
  </si>
  <si>
    <t>Struck a radio transmission tower while on approach for landing at Nanyman field.</t>
  </si>
  <si>
    <t>Timor Sea, AtlantiOcean</t>
  </si>
  <si>
    <t>Ambon, Indonesia - Darwin, Australia</t>
  </si>
  <si>
    <t>Douglas C-47B</t>
  </si>
  <si>
    <t>A65-83</t>
  </si>
  <si>
    <t>16127/32875</t>
  </si>
  <si>
    <t>Between Shanghi and Canton, China</t>
  </si>
  <si>
    <t>Shanghai - Canton</t>
  </si>
  <si>
    <t>Near Chiringa, India</t>
  </si>
  <si>
    <t>KJ957</t>
  </si>
  <si>
    <t>14804/26249</t>
  </si>
  <si>
    <t>Penetrated a thunderstorm and broke-up.</t>
  </si>
  <si>
    <t>Tarapoto, Peru</t>
  </si>
  <si>
    <t>Faucett</t>
  </si>
  <si>
    <t>Faucett F-19</t>
  </si>
  <si>
    <t>OB-PAG-139</t>
  </si>
  <si>
    <t>24</t>
  </si>
  <si>
    <t>19:15</t>
  </si>
  <si>
    <t>Chihchiang, China</t>
  </si>
  <si>
    <t>Curtiss-Wright C-46A-CK</t>
  </si>
  <si>
    <t>43-47228</t>
  </si>
  <si>
    <t>299</t>
  </si>
  <si>
    <t>Crashed and burned on takeoff striking a hill.  Possible engine failure or overloading.</t>
  </si>
  <si>
    <t>15:30</t>
  </si>
  <si>
    <t>Herrenalb, Germany</t>
  </si>
  <si>
    <t>42-93041</t>
  </si>
  <si>
    <t>12909</t>
  </si>
  <si>
    <t>The crew descended through low overcast to obtain their position.  Followed an river and crashed into wooded mountainside.  Navigator error in not informing the pilot of high terrain.</t>
  </si>
  <si>
    <t>Near Chuka, India</t>
  </si>
  <si>
    <t>Chabua - Karachi</t>
  </si>
  <si>
    <t>Douglas C-54G</t>
  </si>
  <si>
    <t>45528A</t>
  </si>
  <si>
    <t>Crashed into the Himalaysas and burned while en route.</t>
  </si>
  <si>
    <t>Off Corpus Christi, Texas</t>
  </si>
  <si>
    <t>Martin PBM-3S  / Martin PBM-5</t>
  </si>
  <si>
    <t>01710 / 69113</t>
  </si>
  <si>
    <t>The aircraft expierence a midair collision over Corpus Christi Bay while on a training flight.</t>
  </si>
  <si>
    <t>Near Boccadi, Italy</t>
  </si>
  <si>
    <t>Athens - Naples</t>
  </si>
  <si>
    <t>42-24363</t>
  </si>
  <si>
    <t>10225</t>
  </si>
  <si>
    <t>The pilot radioed he was lost, shortly before impacting the ground while attempting to land in poor visibility.</t>
  </si>
  <si>
    <t>Near Picinisco, Italy</t>
  </si>
  <si>
    <t>France - Athens</t>
  </si>
  <si>
    <t>Boeing B-17G</t>
  </si>
  <si>
    <t>43-9197</t>
  </si>
  <si>
    <t>The plane disappeared after the pilot radioed he was exeriencing heavy icing and asked to divert to Rome.  The plane was found 5 months later on Mt. Meta.</t>
  </si>
  <si>
    <t>Near Castel, Libya</t>
  </si>
  <si>
    <t>Short Stirling</t>
  </si>
  <si>
    <t>PJ950</t>
  </si>
  <si>
    <t>Crashed and burned after experiencing an engine fire.</t>
  </si>
  <si>
    <t>Himalayas</t>
  </si>
  <si>
    <t>Chabau, India - Karachi, Pakistan</t>
  </si>
  <si>
    <t>Douglas C-54</t>
  </si>
  <si>
    <t>Crashed into a mountain ridge 200 ft. short of the summit, bounced over the top and crashed down the other side while  en route.</t>
  </si>
  <si>
    <t>09:14</t>
  </si>
  <si>
    <t>New Britain Island, New Guinea</t>
  </si>
  <si>
    <t>Douglas C-47 Dakota-DK</t>
  </si>
  <si>
    <t>A6554</t>
  </si>
  <si>
    <t>26640</t>
  </si>
  <si>
    <t>Crashed into a 7,000 ft. mountain, 150 feet below the ridge, shortly after taking off.</t>
  </si>
  <si>
    <t>White's Farm, England</t>
  </si>
  <si>
    <t>KH126</t>
  </si>
  <si>
    <t>The aircraft crashed into a hill shortly after takeoff after and  making a turn, before reaching the prescribed altitude.</t>
  </si>
  <si>
    <t>13:30</t>
  </si>
  <si>
    <t>Near Rochefort , France</t>
  </si>
  <si>
    <t>India - Cambridge, England</t>
  </si>
  <si>
    <t>KH125</t>
  </si>
  <si>
    <t>Crashed in severe turbulence in thunderstorms after losing the right wing and breaking up.</t>
  </si>
  <si>
    <t>Off the Florida coast</t>
  </si>
  <si>
    <t>Five Grumman TBM Avengers</t>
  </si>
  <si>
    <t>The five aircraft, (23307) (73209) (46325) (46094) (45714), flying out of the U.S. Naval Air Station at Fort Lauderdale, on a training mission,  became lost, ran out of fuel and crashed into the AtlantiOcean.  No trace of the planes were ever found. This was the incident that began the 'Bermuda Triangle' legend.</t>
  </si>
  <si>
    <t>Near Billings, Montana</t>
  </si>
  <si>
    <t>Newark, N.J. - Seattle, WA</t>
  </si>
  <si>
    <t>Crashed into a field after hitting trees while attempting to land in a snowstorm.</t>
  </si>
  <si>
    <t>10:10</t>
  </si>
  <si>
    <t>Voksenkollen, Norway</t>
  </si>
  <si>
    <t>KN413</t>
  </si>
  <si>
    <t>16090/32838</t>
  </si>
  <si>
    <t>Flew into the side of a hill.</t>
  </si>
  <si>
    <t>Bangui, French Equatorial Africa</t>
  </si>
  <si>
    <t>F-BALV</t>
  </si>
  <si>
    <t>2380</t>
  </si>
  <si>
    <t>21:13</t>
  </si>
  <si>
    <t>New York City, New York</t>
  </si>
  <si>
    <t>Philadelphia - New York City</t>
  </si>
  <si>
    <t>NC18l23</t>
  </si>
  <si>
    <t>1999</t>
  </si>
  <si>
    <t>The pilot, in the belief that he was encountering engine trouble, attempted a landing despite a landing approach which was too high and too fast. Initial contact with the runway was made at a point which provided insufficient room for a landing roll and at an airspeed considerable in excess of normal. The pilot was unable to bring the aircraft to a stop in time to avoid overshooting the runway. The decision of the pilot in attempting a landing from an approach which was too high and too fast.</t>
  </si>
  <si>
    <t>03:59</t>
  </si>
  <si>
    <t>Birmingham, Alabama</t>
  </si>
  <si>
    <t>105</t>
  </si>
  <si>
    <t>New York City - Birmingham, AL</t>
  </si>
  <si>
    <t>N21786</t>
  </si>
  <si>
    <t>4131</t>
  </si>
  <si>
    <t>In worsening weather conditions, the plane landed fast and high while making an instrument approach to Birmingham, overran the runway, crashed through the barrier fence and into a creek. The action of the pilot in committing himself to a landing from an approach which was too high and too fast.</t>
  </si>
  <si>
    <t>Changchun, China</t>
  </si>
  <si>
    <t>Military - Chinese Air Force</t>
  </si>
  <si>
    <t>18:25</t>
  </si>
  <si>
    <t>Marseilles, France</t>
  </si>
  <si>
    <t>KN557</t>
  </si>
  <si>
    <t>33171</t>
  </si>
  <si>
    <t>11:03</t>
  </si>
  <si>
    <t>Cheshire, Connecticut</t>
  </si>
  <si>
    <t>16B</t>
  </si>
  <si>
    <t>New York - Boston</t>
  </si>
  <si>
    <t>Douglas DC-3-201E</t>
  </si>
  <si>
    <t>NC19970</t>
  </si>
  <si>
    <t>3254</t>
  </si>
  <si>
    <t>The aircraft lost control and spiraled into the ground after the No. 1 engine caught on fire and the left wing separated from the aircraft. The fire, caused by the failure of a fuel line or fuel line connection, led to failure of the left wing.</t>
  </si>
  <si>
    <t>Crowsnest Pass, Alberta, Canada</t>
  </si>
  <si>
    <t>Mililtary - Royal Canadian Air Force</t>
  </si>
  <si>
    <t>Comox, BC - Greenwood,NS</t>
  </si>
  <si>
    <t>Douglas DC-3 Dakota</t>
  </si>
  <si>
    <t>Collided with Mt. Ptolemy while en route.</t>
  </si>
  <si>
    <t>Near Le Mans, France</t>
  </si>
  <si>
    <t>KN500</t>
  </si>
  <si>
    <t>16277/33025</t>
  </si>
  <si>
    <t>02:47</t>
  </si>
  <si>
    <t>Mt. Elk, Wyoming</t>
  </si>
  <si>
    <t>Boise - Denver</t>
  </si>
  <si>
    <t>Douglas DC-3-194H</t>
  </si>
  <si>
    <t>NC25675</t>
  </si>
  <si>
    <t>2147</t>
  </si>
  <si>
    <t>The aircraft crashed into Elk Mountain after the crew made an unauthorized deviation from the prescribed route at an altitude insufficient to assure adequate clearance over Elk Mountain. Flight had originally filed for 13,000 ft.  But later amended the flight plan to 11,000 ft. Elk Mountain is 11,152 ft. MSL.</t>
  </si>
  <si>
    <t>Negros, Philippines</t>
  </si>
  <si>
    <t>Iloilo - Cebu</t>
  </si>
  <si>
    <t>Crashed into mountainous terrain while en route.</t>
  </si>
  <si>
    <t>Charlottetown, PE, Canada</t>
  </si>
  <si>
    <t>Consolidated 32-2 Liberator II</t>
  </si>
  <si>
    <t>G-AGEM</t>
  </si>
  <si>
    <t>26</t>
  </si>
  <si>
    <t>Crashed while attempting to land. Icing.</t>
  </si>
  <si>
    <t>08:12</t>
  </si>
  <si>
    <t>Live Oak Springs, California</t>
  </si>
  <si>
    <t>6-103</t>
  </si>
  <si>
    <t>Dallas - Tucon - San Diego</t>
  </si>
  <si>
    <t>Douglas DC-3-227B</t>
  </si>
  <si>
    <t>NC21799</t>
  </si>
  <si>
    <t>2203</t>
  </si>
  <si>
    <t>While on approach to San Diego, the aircraft flew into Tierra Blanca Mountain at an altitude of 4,500 feet in fog, exploded and burned. The crew descended into instrument conditions to an altitude below that required to maintain clearance over Thing Mountain. The reason for the descent was not determined.</t>
  </si>
  <si>
    <t>Near Prague, Czechoslovakia</t>
  </si>
  <si>
    <t>Paris - Prauge</t>
  </si>
  <si>
    <t>OK-</t>
  </si>
  <si>
    <t>Crashed while approaching Ruzyne Aerodome to land.</t>
  </si>
  <si>
    <t>20:55</t>
  </si>
  <si>
    <t>Off Hobart, Tasmania</t>
  </si>
  <si>
    <t>Hobart - Melbourne</t>
  </si>
  <si>
    <t>Douglas DC-3 (C-47DL)</t>
  </si>
  <si>
    <t>VH-AET</t>
  </si>
  <si>
    <t>6013</t>
  </si>
  <si>
    <t>The aircraft crashed 10 mins after takeoff from Hobart. Inadvertent engagement of the autopilot instead of the fuel crossfeed.</t>
  </si>
  <si>
    <t>Near Nanking, China</t>
  </si>
  <si>
    <t>Shanghai - Nanking</t>
  </si>
  <si>
    <t>Crashed into mountainous terrain in low visibility while en route.</t>
  </si>
  <si>
    <t>Between Chungking and Shanghai, China</t>
  </si>
  <si>
    <t>Chunking - Shanghai</t>
  </si>
  <si>
    <t>139</t>
  </si>
  <si>
    <t>Disappeared while en route. Plane never located.</t>
  </si>
  <si>
    <t>11:45</t>
  </si>
  <si>
    <t>Hobart Mills, California</t>
  </si>
  <si>
    <t>Stockton, CA - Ogden, UT</t>
  </si>
  <si>
    <t>45-1085</t>
  </si>
  <si>
    <t>The aircraft lost its right wing and disintegrated over Donner Summit for reasons unknown.</t>
  </si>
  <si>
    <t>Ceylon, Cocos Islands, Indian Ocean</t>
  </si>
  <si>
    <t>British Overseas Airways /Qantas</t>
  </si>
  <si>
    <t>Karachi - Australia</t>
  </si>
  <si>
    <t>Avro 691 Lancastrian 1</t>
  </si>
  <si>
    <t>G-AGLX</t>
  </si>
  <si>
    <t>1178</t>
  </si>
  <si>
    <t>Disappeared between Ceylon and the Cocos Islands while en route. Aircraft owned by BOAC and operated by both airlines on Sydney-London services (BOAC crews operated London-Karachi and Qantas crews Karachi-Sydney).</t>
  </si>
  <si>
    <t>11:15</t>
  </si>
  <si>
    <t>Rabat, Malta</t>
  </si>
  <si>
    <t>Military - Royal British Navy</t>
  </si>
  <si>
    <t>Vickers Wellington bomber</t>
  </si>
  <si>
    <t>HE-274</t>
  </si>
  <si>
    <t>The Wellington was engaged in exercises with a Spitfire fighter. The fighter was using the Wellington as a dummy target and the Wellington was to take evasive action. When the bomber was between 4,000 and 5,000 feet altitude, it turned to port and started diving at 20 degrees. It kept on loosing altitude till it crashed into houses in the center of Rabat. No distress signal was transmitted to either the fighter pilot or ground control.  The probable cause of the accident was leakage of hydraulifluid which somehow heated and released fumes in the cockpit rendering the crew unconcious.</t>
  </si>
  <si>
    <t>Near Shensi, China</t>
  </si>
  <si>
    <t>Shensi - Yenan</t>
  </si>
  <si>
    <t>Liberiad, Nicaragua</t>
  </si>
  <si>
    <t>AN-ACC</t>
  </si>
  <si>
    <t>Pindi-Khut ,India</t>
  </si>
  <si>
    <t>FZ559</t>
  </si>
  <si>
    <t>12094</t>
  </si>
  <si>
    <t>Broke up in midair and crashed.</t>
  </si>
  <si>
    <t>Munson, Florida</t>
  </si>
  <si>
    <t>Military U.S. Navy / Military - U.S. Navy</t>
  </si>
  <si>
    <t>PBY4-2 Privateer / PB4Y-2 Privateer</t>
  </si>
  <si>
    <t>Collided in midair while a fighter made practice diving maneuvers on the formation.</t>
  </si>
  <si>
    <t>Richmond, Virginia</t>
  </si>
  <si>
    <t>Viking Air Transport</t>
  </si>
  <si>
    <t>Richmond - Atlanta</t>
  </si>
  <si>
    <t>NC53218</t>
  </si>
  <si>
    <t>19626</t>
  </si>
  <si>
    <t>Engine trouble after takeoff forced the crew to return to Richmond. While the crew was attempting to land a second time, an engine was shut down because it was running rough. The pilot apparently shut down the wrong engine. The plane stalled and crashed to earth, nose first. Inability of the crew to maintain adequate control of the aircraft to effect an emergency single-engine instrument approach under adverse weather conditions.</t>
  </si>
  <si>
    <t>Oslo, Norway</t>
  </si>
  <si>
    <t>DNL</t>
  </si>
  <si>
    <t>Oslo - Stockholm</t>
  </si>
  <si>
    <t>LN-LAB</t>
  </si>
  <si>
    <t>6048</t>
  </si>
  <si>
    <t>Crashed into Oslo Fjord shortly after takeoff.</t>
  </si>
  <si>
    <t>07:40</t>
  </si>
  <si>
    <t>Off Amalfi, Italy</t>
  </si>
  <si>
    <t>Cairo - Rome</t>
  </si>
  <si>
    <t>Douglas C-54-DO (DC-4)</t>
  </si>
  <si>
    <t>44-9078</t>
  </si>
  <si>
    <t>27304</t>
  </si>
  <si>
    <t>A fire of undetermined origin erupted in the cockpit. The crew  was unable to control the smoke and flames, lost control and the aircraft and crashed. Eight aboard parachuted to safety.</t>
  </si>
  <si>
    <t>Near Abeokuta, Nigeria</t>
  </si>
  <si>
    <t>Kano - Ikeja</t>
  </si>
  <si>
    <t>KG747</t>
  </si>
  <si>
    <t>25291</t>
  </si>
  <si>
    <t>Flying low to avoid poor weather, the aircraft crashed while en route from Kano to Ikeja.</t>
  </si>
  <si>
    <t>Taboga Island, Panama</t>
  </si>
  <si>
    <t>Douglas C-54D-DC (DC-4)</t>
  </si>
  <si>
    <t>43-17231</t>
  </si>
  <si>
    <t>22181</t>
  </si>
  <si>
    <t>Crashed into a summit after flying below the prescribed altitude.</t>
  </si>
  <si>
    <t>Off Malaya</t>
  </si>
  <si>
    <t>KJ918</t>
  </si>
  <si>
    <t>14641/26086</t>
  </si>
  <si>
    <t>Disappeared.</t>
  </si>
  <si>
    <t>Pau, France</t>
  </si>
  <si>
    <t>Junkers Ju-52/3m</t>
  </si>
  <si>
    <t>F-BAJS</t>
  </si>
  <si>
    <t>AAC020</t>
  </si>
  <si>
    <t>The cargo  plane struck power lines and crashed while attempting to take off.</t>
  </si>
  <si>
    <t>20:10</t>
  </si>
  <si>
    <t>Holyoke, Massachusetts</t>
  </si>
  <si>
    <t>Boeing B17G</t>
  </si>
  <si>
    <t>43-39136</t>
  </si>
  <si>
    <t>Struck a slope on Mt. Tom during an approach to land at Westover Field.</t>
  </si>
  <si>
    <t>Reading, Pennsylvania</t>
  </si>
  <si>
    <t>513</t>
  </si>
  <si>
    <t>Training flight</t>
  </si>
  <si>
    <t>Lockheed L-049 Constellation</t>
  </si>
  <si>
    <t>NC86513</t>
  </si>
  <si>
    <t>2040</t>
  </si>
  <si>
    <t>The flight crashed due to an in-flight fire caused by failure of a generator lead-through stud installation in the baggage compartment causing intense heat due to electrical arching, ignition of fuselage insulation and  creation of smoke rendering the crew incapable of controlling the aircraft. The plane crashed into powerlines and trees and burst into flames. The accident led to a 30-day grounding of all L-049s. The plane was named Star of Lisbon. Training flight.</t>
  </si>
  <si>
    <t>Tsinan, China</t>
  </si>
  <si>
    <t>Central Air Transport</t>
  </si>
  <si>
    <t>Curtiss C-46</t>
  </si>
  <si>
    <t>The aircraft crashed 1 mile from the airfiend shortly after takeoff due to engine failure.</t>
  </si>
  <si>
    <t>Cuenca, Ecuador</t>
  </si>
  <si>
    <t>ANDESA</t>
  </si>
  <si>
    <t>Guayaquil - Cuenca</t>
  </si>
  <si>
    <t>Curtiss C-46D-10-CU</t>
  </si>
  <si>
    <t>HC-SCA</t>
  </si>
  <si>
    <t>32982</t>
  </si>
  <si>
    <t>Overshot the runway. The pilot was unable to regain altitude and the plane crashed into a hill and burst into flames.</t>
  </si>
  <si>
    <t>21:10</t>
  </si>
  <si>
    <t>Goodland, Kansas</t>
  </si>
  <si>
    <t>Topeka - Denver</t>
  </si>
  <si>
    <t>Crashed into a field during a thunder and lightning storm.</t>
  </si>
  <si>
    <t>12:15</t>
  </si>
  <si>
    <t>Off the Panama coast</t>
  </si>
  <si>
    <t>Military -  (2) U.S. Army Air Forces</t>
  </si>
  <si>
    <t>Boeing B-17G / Boeing B-17G</t>
  </si>
  <si>
    <t>4485624/4485626</t>
  </si>
  <si>
    <t>The two aircraft collided in midair, 20 miles north of the Panamanian island of Coiba while searching for a missing plane. Ten died aboard each aircraft.</t>
  </si>
  <si>
    <t>Bassein, Burma</t>
  </si>
  <si>
    <t>KN585</t>
  </si>
  <si>
    <t>33219</t>
  </si>
  <si>
    <t>Crashed into a swamp soon after taking off after suffering structural failure of the left wing in adverse weather conditions.</t>
  </si>
  <si>
    <t>British European Airways</t>
  </si>
  <si>
    <t>Northolt - Oslo</t>
  </si>
  <si>
    <t>Douglas C-47A-10-DK</t>
  </si>
  <si>
    <t>G-AHCS</t>
  </si>
  <si>
    <t>12348</t>
  </si>
  <si>
    <t>Flew into trees on Mistberget mountain at 2,000ft. while on approach to Oslo. Pilot error. Descended too early.  Inexperience in radio range flying and inadequate equipment.</t>
  </si>
  <si>
    <t>AtlantiCentral Airlines</t>
  </si>
  <si>
    <t>AtlantiCity - Newark</t>
  </si>
  <si>
    <t>Lockheed 18-56 Lodestar</t>
  </si>
  <si>
    <t>Crashed and burned while attempting to glide in for an emergency landing at Lakhurst Field.</t>
  </si>
  <si>
    <t>Malta-Luqa, Malta</t>
  </si>
  <si>
    <t>G-AGHT</t>
  </si>
  <si>
    <t>10103</t>
  </si>
  <si>
    <t>The port engine and, later, the starboard engine failed as the result of fuel starvation. Circumstantial evidence suggests strongly that this was caused by the inadvertent selection of the auxiliary fuel tanks which at that time contained only a small amount of fuel.</t>
  </si>
  <si>
    <t>Rouen, France</t>
  </si>
  <si>
    <t>G-AGMF</t>
  </si>
  <si>
    <t>1186</t>
  </si>
  <si>
    <t>Descended through clouds and crashed. Premature descent by the crew without establishing their position.  Training flight.</t>
  </si>
  <si>
    <t>04:19</t>
  </si>
  <si>
    <t>Moline, Illinois</t>
  </si>
  <si>
    <t>Trans Luxury Airlines</t>
  </si>
  <si>
    <t>878</t>
  </si>
  <si>
    <t>Teterboro - Chicago - San Francisco</t>
  </si>
  <si>
    <t>N51878</t>
  </si>
  <si>
    <t>4542</t>
  </si>
  <si>
    <t>While the aircraft was flying near Moline, the No. 1 engine failed. The prop was feathered and a descent initiated for an emergency landing.The aircraft overshot the landing and a  go-around was executed. A left turn was made with the gear and flaps extended. The left wing touched the ground and the aircraft cartwheeled. The engine failure was caused by a No. 5 cylinder fracture.</t>
  </si>
  <si>
    <t>Cairo, Egypt</t>
  </si>
  <si>
    <t>Avro Anson</t>
  </si>
  <si>
    <t>SU-ADJ</t>
  </si>
  <si>
    <t>1272</t>
  </si>
  <si>
    <t>Crashed and caught fire.</t>
  </si>
  <si>
    <t>Holtug, Denmark</t>
  </si>
  <si>
    <t>Copenhagen - Paris</t>
  </si>
  <si>
    <t>Douglas DC-3 (C-53D-DO)</t>
  </si>
  <si>
    <t>F-BADB</t>
  </si>
  <si>
    <t>11714</t>
  </si>
  <si>
    <t>Shortly after takeoff, the aircraft crashed into a field 40 miles south of Copenhagen, exploding and bursting into flames.</t>
  </si>
  <si>
    <t>09:15</t>
  </si>
  <si>
    <t>Le Bourget, France</t>
  </si>
  <si>
    <t>Paris - Croydon</t>
  </si>
  <si>
    <t>F-BAXD</t>
  </si>
  <si>
    <t>42975</t>
  </si>
  <si>
    <t>Lost altitude after losing an engine on takeoff  and crashed into a factory yard.</t>
  </si>
  <si>
    <t>Trans-Luxury Airlines</t>
  </si>
  <si>
    <t>850</t>
  </si>
  <si>
    <t>New York City - San Francisco</t>
  </si>
  <si>
    <t>Douglas DC-3 (C-47-A5-DL)</t>
  </si>
  <si>
    <t>NC57850</t>
  </si>
  <si>
    <t>9214</t>
  </si>
  <si>
    <t>The aircraft lost contact with the ground in fog and crashed into a hillside while attempting to land at Elko Airport. A two-year-old boy was the only survivor.</t>
  </si>
  <si>
    <t>British South American Airways</t>
  </si>
  <si>
    <t>Bathrust, - Argentina</t>
  </si>
  <si>
    <t>Avro 685 York I</t>
  </si>
  <si>
    <t>G-AHEW</t>
  </si>
  <si>
    <t>1300</t>
  </si>
  <si>
    <t>The aircraft crashed shortly after takeoff after a loss of control by  the captain.  Loss of control by the captain for unknown reasons with mishandling of the controls the most likely explanation. The aircraft was named 'Star Leader.'</t>
  </si>
  <si>
    <t>Nome, Alaska</t>
  </si>
  <si>
    <t>Mt. McKinley Airfreight</t>
  </si>
  <si>
    <t>The cargo plane went off course and struck a fog covered mountain as it circled to land.</t>
  </si>
  <si>
    <t>Estevan, Saskatchewan, Canada</t>
  </si>
  <si>
    <t>Douglas C-47A Dakota</t>
  </si>
  <si>
    <t>962</t>
  </si>
  <si>
    <t>12544</t>
  </si>
  <si>
    <t>The pilot lost control of the aircraft after attempting a go-around maneuver.</t>
  </si>
  <si>
    <t>01:17</t>
  </si>
  <si>
    <t>Brussels, Belgium</t>
  </si>
  <si>
    <t>Brussels - Croydon</t>
  </si>
  <si>
    <t>OO-AUR</t>
  </si>
  <si>
    <t>4549</t>
  </si>
  <si>
    <t>During its climb the plane rolled and crashed into hangers. Loss of airspeed for undetermined reasons.</t>
  </si>
  <si>
    <t>Puesto Araujo, Colombia</t>
  </si>
  <si>
    <t>AVIANCA</t>
  </si>
  <si>
    <t>Bogota - Barrancabermeja</t>
  </si>
  <si>
    <t>Douglas DC-3 ( C-47-DO)</t>
  </si>
  <si>
    <t>C-108</t>
  </si>
  <si>
    <t>4829</t>
  </si>
  <si>
    <t>Crashed in the jungles of the Magdalena river valley.</t>
  </si>
  <si>
    <t>Brussels - Shannon - Gander - New York City</t>
  </si>
  <si>
    <t>Douglas DC-4-1009</t>
  </si>
  <si>
    <t>OO-CBG</t>
  </si>
  <si>
    <t>42986</t>
  </si>
  <si>
    <t>The aircraft crashed 24 mi SW of the runway at Gander. Improper approach by pilot in poor weather.</t>
  </si>
  <si>
    <t>Near Tripoli, Libya</t>
  </si>
  <si>
    <t>St. Mawan, England - Almaza, Egypt</t>
  </si>
  <si>
    <t>NX690</t>
  </si>
  <si>
    <t>Crashed after possibly being hit by lightning.</t>
  </si>
  <si>
    <t>Lochi Mountain, China</t>
  </si>
  <si>
    <t>Crashed into a 14,000 ft. mountain.</t>
  </si>
  <si>
    <t>09:31</t>
  </si>
  <si>
    <t>Near Hong Kong International Airport</t>
  </si>
  <si>
    <t>Hong Kong - Singapore</t>
  </si>
  <si>
    <t>Douglas C-47B-25-DK</t>
  </si>
  <si>
    <t>KN414</t>
  </si>
  <si>
    <t>16091/32839</t>
  </si>
  <si>
    <t>The aircraft departed Hong Kong, Runway 31, climbing to a height of 700-800 feet. At that point the airplane lost control and crashed. The Dakota possibly stalled after encountering turbulence from the foothills.</t>
  </si>
  <si>
    <t>Belo Horizonte  - Rio de Janerio</t>
  </si>
  <si>
    <t>Douglas DC-3A-228D</t>
  </si>
  <si>
    <t>PP-PCH</t>
  </si>
  <si>
    <t>4087</t>
  </si>
  <si>
    <t>Crashed into a mountainside north of Rio de Janerio.</t>
  </si>
  <si>
    <t>Stephenville, Newfoundland</t>
  </si>
  <si>
    <t>American Overseas Airlines</t>
  </si>
  <si>
    <t>Gander - Shannon</t>
  </si>
  <si>
    <t>Douglas C-54E-5-DO</t>
  </si>
  <si>
    <t>NC90904</t>
  </si>
  <si>
    <t>27290</t>
  </si>
  <si>
    <t>Took off from Gander and flew in a straight line into a mountain ridge 71 miles from the airport. The aircraft was named 'Flagship New England.'  It can be concluded that the captain was not alert to the procedure necessary for a safe climb from the runway. The action of the pilot in maintaining the direction of take-off toward higher terrain over which adequate clearance could not be gained.</t>
  </si>
  <si>
    <t>Off Penang, Malaya</t>
  </si>
  <si>
    <t>Avro 685 York 1</t>
  </si>
  <si>
    <t>MW125</t>
  </si>
  <si>
    <t>Crashed in the Strait of Malacca while en route.</t>
  </si>
  <si>
    <t>11:20</t>
  </si>
  <si>
    <t>Apeldoorn, The Netherlands</t>
  </si>
  <si>
    <t>Military - Royal Netherlands Naval Air Service</t>
  </si>
  <si>
    <t>Fairey Firefly MK1</t>
  </si>
  <si>
    <t>PP526</t>
  </si>
  <si>
    <t>The pilot of the single engine fighter made an unauthorized flight to Apeldoorn and began flying low to attract attention. The aircraft lost altitude during a maneuver and crashed into a high school killing 22 on the ground.</t>
  </si>
  <si>
    <t>04:33</t>
  </si>
  <si>
    <t>San Francisco - Cheyenne - Chicago</t>
  </si>
  <si>
    <t>Douglas DC-4</t>
  </si>
  <si>
    <t>N30051</t>
  </si>
  <si>
    <t>10471</t>
  </si>
  <si>
    <t>After two landing attempts, the pilot tried to land on a different runway.  The wing struck the ground and the plane skidded 800 ft.  A loss of altitude during a turn preparatory to a final approach while the pilot was manoeuvring in an attempt to land. The aircraft was named 'Mainliner Lake Michigan.'</t>
  </si>
  <si>
    <t>Near Sefrou, Morocco</t>
  </si>
  <si>
    <t>Air Ocean</t>
  </si>
  <si>
    <t>Paris - Casablanca</t>
  </si>
  <si>
    <t>F-BCAA</t>
  </si>
  <si>
    <t>AAC281</t>
  </si>
  <si>
    <t>00:57</t>
  </si>
  <si>
    <t>Laramie, Wyoming</t>
  </si>
  <si>
    <t>National Air Transport Services</t>
  </si>
  <si>
    <t>942</t>
  </si>
  <si>
    <t>Oakland - Chicago</t>
  </si>
  <si>
    <t>NC38942</t>
  </si>
  <si>
    <t>12971</t>
  </si>
  <si>
    <t>Crashed during a snowstorm into prairie lands while attempting to land at Laramie.  Weather conditions were deteriorating rapidly and worse than predicted. The action of the pilot in maneuvering the aircraft at a dangerously low altitude under extremely adverse weather conditions in an attempt to land.  A contributing factor was the negligence of the pilot in planning a flight into an area in which adverse weather conditions were forecast without making adequate provisions for a suitable alternate airport.</t>
  </si>
  <si>
    <t>Near Chitral, India</t>
  </si>
  <si>
    <t>KN236</t>
  </si>
  <si>
    <t>15659/27104</t>
  </si>
  <si>
    <t>Struck an 11,000 ft. mountain.</t>
  </si>
  <si>
    <t>Gebel Kalamoun, Egypt</t>
  </si>
  <si>
    <t>Socotra</t>
  </si>
  <si>
    <t>Paris - Cairo</t>
  </si>
  <si>
    <t>F-BCHD</t>
  </si>
  <si>
    <t>AAC311</t>
  </si>
  <si>
    <t>The plane crashed into a hill after attempting to make a forced landing after running out of fuel.</t>
  </si>
  <si>
    <t>St Leger-la-Montagne, France</t>
  </si>
  <si>
    <t>CTA LanguedoRoussillon</t>
  </si>
  <si>
    <t>Paris - Toulouse - Casablanca</t>
  </si>
  <si>
    <t>AAC-1 Toucan</t>
  </si>
  <si>
    <t>F-BCAD</t>
  </si>
  <si>
    <t>284</t>
  </si>
  <si>
    <t>Crashed into mountains while en route. The pilot descended to lower altitiude to rid the plane of ice.</t>
  </si>
  <si>
    <t>404</t>
  </si>
  <si>
    <t>Chicago - Cleveland</t>
  </si>
  <si>
    <t>N19947</t>
  </si>
  <si>
    <t>4873</t>
  </si>
  <si>
    <t>Struck power lines and trees and crashed 500 feet short of the runway. The error of the pilot in establishing an approach toward an area not cleared for landing as a result of having mistaken the end markers of Runway 23 for those of Runway 31. A contributing factor was the failure of the pilot to abandon his attempt to land at Cleveland Airport when confronted with weather conditions below the minimums prescribed for that airport.</t>
  </si>
  <si>
    <t>03:41</t>
  </si>
  <si>
    <t>Palmdale - Burbank</t>
  </si>
  <si>
    <t>Douglas C-53D-DO (DC-3)</t>
  </si>
  <si>
    <t>NC18645</t>
  </si>
  <si>
    <t>11662</t>
  </si>
  <si>
    <t>The aircraft crashed into White Mountain at an elevation of  6,000 feet, in rain and 70 mph winds after being blown off course while on a heading from Palmdale to Newhall. Possible downdraft. The action of the pilot in making an instrument letdown without previously establishing a positive radio fix. This action was aggravated by conditions of severe static, wind in excess of anticipated velocities, preoccupation with an unusual amount of radio conversation, and the inoperative Newhall radio range.</t>
  </si>
  <si>
    <t>08:18</t>
  </si>
  <si>
    <t>Near Cofre de Perote, Mexico</t>
  </si>
  <si>
    <t>Empressa Commun. Aéreas de Veracruz</t>
  </si>
  <si>
    <t>Mexico City - Veracruz</t>
  </si>
  <si>
    <t>XA-FOZ</t>
  </si>
  <si>
    <t>Crashed into an 11,000 ft. mountain obscured by clouds.</t>
  </si>
  <si>
    <t>London - Amsterdam</t>
  </si>
  <si>
    <t>Douglas C-47A-90 DL (DC-3)</t>
  </si>
  <si>
    <t>PH-TBW</t>
  </si>
  <si>
    <t>20122</t>
  </si>
  <si>
    <t>The flight crashed during a third landing attempt in inclement weather. The pilot, not lined up with the runway, made a sharp left turn. The wing hit the ground and the aircraft exploded in flames.</t>
  </si>
  <si>
    <t>North PacifiOcean</t>
  </si>
  <si>
    <t>Guam - Iwo Jima</t>
  </si>
  <si>
    <t>Made a 360 degree turn and dove into the sea, 15 miles off Iwo Jima .</t>
  </si>
  <si>
    <t>San Jose, Costa Rica</t>
  </si>
  <si>
    <t>Lineas Aéreas Costarricenses  LACSA</t>
  </si>
  <si>
    <t>Douglas DC-3 (C-47A-90-DL)</t>
  </si>
  <si>
    <t>RX-76</t>
  </si>
  <si>
    <t>20590</t>
  </si>
  <si>
    <t>Struck Cedrel mountain while making an approach to San Jose.</t>
  </si>
  <si>
    <t>El Palomar, Argentina</t>
  </si>
  <si>
    <t>Fuerza Aérea Argentina</t>
  </si>
  <si>
    <t>Vickers 620 Viking 1</t>
  </si>
  <si>
    <t>T-1</t>
  </si>
  <si>
    <t>113</t>
  </si>
  <si>
    <t>Following engine failure, the captain lost control and crashed while trying to land.</t>
  </si>
  <si>
    <t>Meshed, Iran</t>
  </si>
  <si>
    <t>Aeroflot</t>
  </si>
  <si>
    <t>Meshed - Teheran</t>
  </si>
  <si>
    <t>Lisunov Li-2</t>
  </si>
  <si>
    <t>Crashed shortly after takeoff from Meshed airport.</t>
  </si>
  <si>
    <t>Toledo, Washington</t>
  </si>
  <si>
    <t>Military - U.S. Marine Corps</t>
  </si>
  <si>
    <t>Miramar NAS, California - Sand Point NB, Seattle</t>
  </si>
  <si>
    <t>Curtiss-Wright R5C-1</t>
  </si>
  <si>
    <t>39528</t>
  </si>
  <si>
    <t>The crew reported picking up ice before disappearing without a trace while en route. The last reported positon was 30 miles south of Toledo, Washington. Found 11 months later at Mt. Rainer.</t>
  </si>
  <si>
    <t>13:10</t>
  </si>
  <si>
    <t>Near Osaka, Japan</t>
  </si>
  <si>
    <t>44-78604</t>
  </si>
  <si>
    <t>22427</t>
  </si>
  <si>
    <t>Crashed 3 miles southwest of Itami Air Base shortly after taking off.  Loss of engine power for reasons unknown.</t>
  </si>
  <si>
    <t>Mt. Banahaur, Philippines</t>
  </si>
  <si>
    <t>Far Eastern Air Transport</t>
  </si>
  <si>
    <t>Grace Park AF - Lucena</t>
  </si>
  <si>
    <t>Douglas DC-3 (C-47-B-1-DK)</t>
  </si>
  <si>
    <t>PI-C-1</t>
  </si>
  <si>
    <t>25436/13991</t>
  </si>
  <si>
    <t>Crashed into tree tops on Mt. Banahaur. The pilot and 1 passenger survived.</t>
  </si>
  <si>
    <t>Caribbean, AtlantiOcean</t>
  </si>
  <si>
    <t>Winged Cargo Inc.</t>
  </si>
  <si>
    <t>Kingston, Jamaca - San Jose</t>
  </si>
  <si>
    <t>NC88876</t>
  </si>
  <si>
    <t>9249</t>
  </si>
  <si>
    <t>Disappeared en route. Never found.</t>
  </si>
  <si>
    <t>Near Rio de Janeiro, Brazil</t>
  </si>
  <si>
    <t>FAMA (Argentina)</t>
  </si>
  <si>
    <t>London - Buenos Aires.</t>
  </si>
  <si>
    <t>Avro  685 York I</t>
  </si>
  <si>
    <t>LV-XIG</t>
  </si>
  <si>
    <t>1365</t>
  </si>
  <si>
    <t>Poor weather at the destination airport forced the crew to divert to Rio de Janeiro. While approaching to land the aircraft flew into a mountain, 14 miles from the airport.</t>
  </si>
  <si>
    <t>19:19</t>
  </si>
  <si>
    <t>Near San Diego, California</t>
  </si>
  <si>
    <t>Holtville - San Diego</t>
  </si>
  <si>
    <t>Douglas DC-3 ( C-53D-DO)</t>
  </si>
  <si>
    <t>NC45395</t>
  </si>
  <si>
    <t>42-68715</t>
  </si>
  <si>
    <t>Crashed east slope of Cuyapaipe Mountain at 6,120 ft. in San Diego County in poor weather conditions. The conduct of the flight at an altitude which would not clear obstructions, due to an error by the pilot in determining his position with respect to Laguna Mountain.</t>
  </si>
  <si>
    <t>Lunghwa, Shanghai, China</t>
  </si>
  <si>
    <t>Curtiss C-46, C-47, DC-3</t>
  </si>
  <si>
    <t>115</t>
  </si>
  <si>
    <t>Various accidents involving three aircraft unable to land in dense fog and a ground collision involving a fourth plane led to 91 deaths.</t>
  </si>
  <si>
    <t>09:19</t>
  </si>
  <si>
    <t>Michigan City, Indiana</t>
  </si>
  <si>
    <t>Buffalo - Chicago</t>
  </si>
  <si>
    <t>Douglas DC-3 (C-50A-DO)</t>
  </si>
  <si>
    <t>N15577</t>
  </si>
  <si>
    <t>4805</t>
  </si>
  <si>
    <t>Crashed after loosing power in both engines due to fuel starvation. The accumulation of carburetor ice following the loss of power in both engines as a result of fuel starvation. The reason for fuel starvation could not be determined.</t>
  </si>
  <si>
    <t>Walshville, Illinois</t>
  </si>
  <si>
    <t>Kansas City Southern Skyways</t>
  </si>
  <si>
    <t>Flint, MI - Washville, IL</t>
  </si>
  <si>
    <t>NC58024</t>
  </si>
  <si>
    <t>9378</t>
  </si>
  <si>
    <t>The cargo plane crashed after both engines failed. Fuel exhaustion.</t>
  </si>
  <si>
    <t>02:09</t>
  </si>
  <si>
    <t>Near Shannon, Ireland</t>
  </si>
  <si>
    <t>6963</t>
  </si>
  <si>
    <t>Paris - Shannon</t>
  </si>
  <si>
    <t>Lockheed 049 Consellation</t>
  </si>
  <si>
    <t>NC86505</t>
  </si>
  <si>
    <t>2026</t>
  </si>
  <si>
    <t>Crashed 1 mile from the airport on an island situated on the Fergus River. Inaccurate altimeter reading caused by the reversal of the primary and statisource lines which resulted in the pilot making his approach at too low an altitude. Also, restriction of vision from the cockpit because of fogging of an unheated windshield.</t>
  </si>
  <si>
    <t>Sikorsky S-43B (flying boat)</t>
  </si>
  <si>
    <t>PP-PBN</t>
  </si>
  <si>
    <t>4315</t>
  </si>
  <si>
    <t>Crashed into the Solimoes extension of the Amazon river.</t>
  </si>
  <si>
    <t>Carmel, New Jersey</t>
  </si>
  <si>
    <t>Nationwide Air Transport</t>
  </si>
  <si>
    <t>Miami - Raleigh - Washington</t>
  </si>
  <si>
    <t>N50046</t>
  </si>
  <si>
    <t>34373</t>
  </si>
  <si>
    <t>The aircraft diverted from Washington to Millville because of heavy traffiin the Washington area.  Near fuel exhaustion forced the crew to carry out an emergency landing. While maneuvering to find a suitable location during heavy snow, the aircraft struck trees and crashed. Failure of the Weather Bureau  to anticipate below minimum conditions north and south of Washington. Failure of CAA to transmit the flight plan to Millville in sufficient time to alert that station to the arrival of the flight.</t>
  </si>
  <si>
    <t>Tsingtao, China</t>
  </si>
  <si>
    <t>Shanghai - Tsingtao</t>
  </si>
  <si>
    <t>XT-T51</t>
  </si>
  <si>
    <t>Crashed into  a mountain while on approach.</t>
  </si>
  <si>
    <t>Off Laoag, China</t>
  </si>
  <si>
    <t>Shanghai - Manila</t>
  </si>
  <si>
    <t>Douglas DC-4 (C-54A-DO)</t>
  </si>
  <si>
    <t>PI-C100</t>
  </si>
  <si>
    <t>3106</t>
  </si>
  <si>
    <t>The plane ditched into the PacifiOcean 80 miles west of Laoaq after a fire broke out in the No. 2 engine.</t>
  </si>
  <si>
    <t>Near Lympne, England</t>
  </si>
  <si>
    <t>London - Bordeaux</t>
  </si>
  <si>
    <t>Douglas C-47A-1-DK</t>
  </si>
  <si>
    <t>G-AGJX</t>
  </si>
  <si>
    <t>12014</t>
  </si>
  <si>
    <t>Ran out of fuel and crashed after not being able to land at Bordeaux or Paris and attempting to land at Lympne.  Poor planning and operation by the crew. Poor weather conditions encountered throughout the flight. Crew unfamilar with route.</t>
  </si>
  <si>
    <t>01:38</t>
  </si>
  <si>
    <t>Near Galax, Virginia</t>
  </si>
  <si>
    <t>665</t>
  </si>
  <si>
    <t>Akron, OH - Winston/Salem, NC</t>
  </si>
  <si>
    <t>NC88872</t>
  </si>
  <si>
    <t>3274</t>
  </si>
  <si>
    <t>The aircraft flew into the ground at an altitude of 2,500 ft., 63 miles northwest of Winston-Salem. The pilot took an unapproved route and let down without having positively determined the position of the aircraft.  A contributing factor was the erroneous navigation of the pilot which on at least two occasions led him to believe that he was farther south than he actually was.</t>
  </si>
  <si>
    <t>Near Puebla, Mexico</t>
  </si>
  <si>
    <t>Military - Mexican Air Force</t>
  </si>
  <si>
    <t>Puebla - Oaxaca</t>
  </si>
  <si>
    <t>Lockheed C-60 Lodestar</t>
  </si>
  <si>
    <t>60-03</t>
  </si>
  <si>
    <t>Crashed and burned moments after takeoff. Failure of the right engine.</t>
  </si>
  <si>
    <t>Chongqing, China</t>
  </si>
  <si>
    <t>Canton - Chungking - Hong Kong</t>
  </si>
  <si>
    <t>Crashed into mountains 120 miles south of Chunking.</t>
  </si>
  <si>
    <t>Croydon, Surrey, England</t>
  </si>
  <si>
    <t>Spencer Airways / Ceskoslovenske Aerolinie</t>
  </si>
  <si>
    <t>Guangzhou - Chongqing</t>
  </si>
  <si>
    <t>Douglas C-47 / Douglas DC-3</t>
  </si>
  <si>
    <t>VP-YFD/OK-WDB</t>
  </si>
  <si>
    <t>19979 / 9503</t>
  </si>
  <si>
    <t>Just after becoming airborne, the plane never gained altitude, overran the runway and crashed into a Ceskoslovenske Dakota. Twelve killed on the Spencer Airways none on the Ceskoslovenske. Loss of control by the captain of the Spencer Airways plane, who, when attempting to take-off a heavily loaded aircraft in poor visibility allowed it to become airborne in a semi-stalled condition.</t>
  </si>
  <si>
    <t>Hong Kong</t>
  </si>
  <si>
    <t>Philippine Air Lines</t>
  </si>
  <si>
    <t>PI-C12</t>
  </si>
  <si>
    <t>13508</t>
  </si>
  <si>
    <t>The cargo plane struck Mt. Parker on approach.</t>
  </si>
  <si>
    <t>Copenhagen, Denmark</t>
  </si>
  <si>
    <t>Kobenhavn - Stockholm</t>
  </si>
  <si>
    <t>Douglas C- C47A-30DK</t>
  </si>
  <si>
    <t>PH-TCR</t>
  </si>
  <si>
    <t>25479</t>
  </si>
  <si>
    <t>During takeoff from Kobenhavn-Kastrup Airport, ,the aircraft rose to a height of 150 feet and then crashed to the ground in a fireball. Failure to remove the elevator locking pins prior to takeoff. Singer Grace Moore, 48, and Swedish crown prince, Gustav Adolf, 41, among those killed.</t>
  </si>
  <si>
    <t>Near Hankow, China</t>
  </si>
  <si>
    <t>Shanghai - Hankow - Chungking</t>
  </si>
  <si>
    <t>Crashed while en route about 30 minutes after takeoff.</t>
  </si>
  <si>
    <t>Near Lisbon, Portugal</t>
  </si>
  <si>
    <t>Paris - Bordeaux - Lisbon</t>
  </si>
  <si>
    <t>Douglas DC-3C</t>
  </si>
  <si>
    <t>F-BAXQ</t>
  </si>
  <si>
    <t>25251</t>
  </si>
  <si>
    <t>Crashed into Cintra mountain while on approach in poor weather condtions.</t>
  </si>
  <si>
    <t>Harrington, Delaware</t>
  </si>
  <si>
    <t>International Air Freight</t>
  </si>
  <si>
    <t>New York, NY - Raleigh, NC</t>
  </si>
  <si>
    <t>NC54451</t>
  </si>
  <si>
    <t>13873/25318</t>
  </si>
  <si>
    <t>The cargo plane diverted to Harrington after a No. 2 engine rpm reduction. The plane approached downwind, overshot and struck some trees. Fuel contamination.</t>
  </si>
  <si>
    <t>Pedro Bernardo, Spain</t>
  </si>
  <si>
    <t>Aerovias Cuba International</t>
  </si>
  <si>
    <t>Havana - Lisbon - Madrid</t>
  </si>
  <si>
    <t>Douglas C-54B-15-DO</t>
  </si>
  <si>
    <t>NC44567</t>
  </si>
  <si>
    <t>18386</t>
  </si>
  <si>
    <t>Crashed in Gredos mountain range about 100 miles west of Madrid while en route. The plane was named 'Ruta de Colon.'</t>
  </si>
  <si>
    <t>04:20</t>
  </si>
  <si>
    <t>Denver, Colorado</t>
  </si>
  <si>
    <t>Slick Airways</t>
  </si>
  <si>
    <t>Omaha, NE - Denver, CO</t>
  </si>
  <si>
    <t>Curtiss C-46E</t>
  </si>
  <si>
    <t>NC59486</t>
  </si>
  <si>
    <t>2944</t>
  </si>
  <si>
    <t>Cargo flight. The momentary loss of control or overcontrol by the pilot at a critically low altitude in the final stages of an ILS approach. A contributing factor was the failure of the safety pilot to remain alert to the altitude of the aircraft.</t>
  </si>
  <si>
    <t>Off Terracina, Italy</t>
  </si>
  <si>
    <t>Military - Corrieri Aerei Militari</t>
  </si>
  <si>
    <t>Rome - Cairo</t>
  </si>
  <si>
    <t>Savoia-Marchetti SM-95</t>
  </si>
  <si>
    <t>I-ABQH</t>
  </si>
  <si>
    <t>41003</t>
  </si>
  <si>
    <t>Disappeared and crashed into the ocean just off the coast of Terracina in clear weather. On board were an Egyptian Princess and her court. The cause remains unknown although sabotage is a possibility.</t>
  </si>
  <si>
    <t>12:18</t>
  </si>
  <si>
    <t>Near Bogota, Colombia</t>
  </si>
  <si>
    <t>Barranquilla - Bogota</t>
  </si>
  <si>
    <t>C-114</t>
  </si>
  <si>
    <t>10439</t>
  </si>
  <si>
    <t>The plane crashed into Mt. El Tabalazo at 10,500 feet in fog while en route.</t>
  </si>
  <si>
    <t>Chungking, China</t>
  </si>
  <si>
    <t>Sichang - Chungking</t>
  </si>
  <si>
    <t>Crashed while attempting to land. Ran into heavy icing. One wing broke off.</t>
  </si>
  <si>
    <t>China Sea, PacifiOcean</t>
  </si>
  <si>
    <t>Singapore - Siagon</t>
  </si>
  <si>
    <t>KK120</t>
  </si>
  <si>
    <t>15129/26574</t>
  </si>
  <si>
    <t>Disappeared while en route.</t>
  </si>
  <si>
    <t>Cordillera, Colombia</t>
  </si>
  <si>
    <t>VIARCO</t>
  </si>
  <si>
    <t>Villavicencio - Bogota</t>
  </si>
  <si>
    <t>C-400</t>
  </si>
  <si>
    <t>4792</t>
  </si>
  <si>
    <t>Crashed in the Cordillera mountain range while en route.</t>
  </si>
  <si>
    <t>L'isola di Ischia, Italy</t>
  </si>
  <si>
    <t>KK122</t>
  </si>
  <si>
    <t>15131/26576</t>
  </si>
  <si>
    <t>Struck a mountain.</t>
  </si>
  <si>
    <t>Mt. Moucherolles, France</t>
  </si>
  <si>
    <t>Lyons - Nice - Paris</t>
  </si>
  <si>
    <t>F-BAXO</t>
  </si>
  <si>
    <t>20488</t>
  </si>
  <si>
    <t>Flew into 4,000 foot Mt. Moucherolles, 25 miles south of Grenoble. The crash started an avalanche which buried most of the wreckage.</t>
  </si>
  <si>
    <t>08:05</t>
  </si>
  <si>
    <t>Near Medellin, Colombia</t>
  </si>
  <si>
    <t>Medellin, Colombia - San Jose, Costa Rica</t>
  </si>
  <si>
    <t>YS-28</t>
  </si>
  <si>
    <t>2450</t>
  </si>
  <si>
    <t>Crashed shortly after taking off.</t>
  </si>
  <si>
    <t>Negombo, Sri Lanka</t>
  </si>
  <si>
    <t>Avro York C1</t>
  </si>
  <si>
    <t>MW198</t>
  </si>
  <si>
    <t>Failed engine on takeoff. Could not maintain altitude, lost control, struck trees and crashed.</t>
  </si>
  <si>
    <t>Near Caracas, Venezuela</t>
  </si>
  <si>
    <t>Linea Aeropostal Venezolana</t>
  </si>
  <si>
    <t>YV-C-ALO</t>
  </si>
  <si>
    <t>Crashed 40 miles east of Caracas while en route.</t>
  </si>
  <si>
    <t>Off Dakar, Senegal</t>
  </si>
  <si>
    <t>Lisbon - Dakar</t>
  </si>
  <si>
    <t>G-AHEZ</t>
  </si>
  <si>
    <t>1303</t>
  </si>
  <si>
    <t>The plane crashed while making a third landing attempt. Unwise decision to try a third landing attempt. No approach lights. No radio facilities.</t>
  </si>
  <si>
    <t>10:40</t>
  </si>
  <si>
    <t>Douglas DC-3 (C-47DL) /Vultee BT-13</t>
  </si>
  <si>
    <t>N49657 / N55312</t>
  </si>
  <si>
    <t>9066</t>
  </si>
  <si>
    <t>A private plane landed on top of the DC-3 while it was taking off.  After rising to a height of 150 ft., the tail of the DC-3 was forced down and both planes crashed in flames. All 9 killed aboard the DC-3 and one aboard the private plane were killed.  The failure of the pilot in the BT-13 to fly a standard left hand pattern in his approach to the airport and to keep a diligent lookout for other traffic.</t>
  </si>
  <si>
    <t>Near Cuzco, Peru</t>
  </si>
  <si>
    <t>TAM (Peru)</t>
  </si>
  <si>
    <t>Cuzco - Lima</t>
  </si>
  <si>
    <t>The aircraft lost control and crashed following a blown tire on takeoff.</t>
  </si>
  <si>
    <t>23:13</t>
  </si>
  <si>
    <t>Near Vancouver, British Columbia, Canada</t>
  </si>
  <si>
    <t>Lethbridge - Vancouver</t>
  </si>
  <si>
    <t>CF-TDF</t>
  </si>
  <si>
    <t>18-2248</t>
  </si>
  <si>
    <t>The aircraft disappeared while en route from Lethbridge, Alberta to Vancouver, British Columbia. The last known position was over Vancouver Airport. The wreckage was discovered and identified in September 1994 in a remote area, 10 miles north of Vancouver near Mt. Seymour.</t>
  </si>
  <si>
    <t>09:39</t>
  </si>
  <si>
    <t>Delaware Bay, New Jersey</t>
  </si>
  <si>
    <t>NC86508</t>
  </si>
  <si>
    <t>2029</t>
  </si>
  <si>
    <t>Went into a turn and lost control, spiraled into the ground. Loss of control of the aircraft for reasons undetermined.</t>
  </si>
  <si>
    <t>Hjedinsfjordur, Iceland</t>
  </si>
  <si>
    <t>Flugefelag</t>
  </si>
  <si>
    <t>Reykjavík - Akureyri</t>
  </si>
  <si>
    <t>TF-ISI</t>
  </si>
  <si>
    <t>13389</t>
  </si>
  <si>
    <t>Crashed on the north coast of Iceland in poor weather.</t>
  </si>
  <si>
    <t>22:45</t>
  </si>
  <si>
    <t>Atsugi, Japan</t>
  </si>
  <si>
    <t>42-72553</t>
  </si>
  <si>
    <t>10658</t>
  </si>
  <si>
    <t>Turned the wrong way while attempting to land and slammed into a mountain, bursting into flames.</t>
  </si>
  <si>
    <t>La Guardia Airport, Queens, New York</t>
  </si>
  <si>
    <t>521</t>
  </si>
  <si>
    <t>New York City - Cleveland</t>
  </si>
  <si>
    <t>Douglas C-54B</t>
  </si>
  <si>
    <t>NC30046</t>
  </si>
  <si>
    <t>18324</t>
  </si>
  <si>
    <t>The aircraft overran the runway during an attempted takeoff, crashed and caught fire. Either the failure of the pilot to release the gust lock before take-off or his decision to discontinue the take-off because of apprehension resulting from rapid use of a short runway under a possible calm wind condition.</t>
  </si>
  <si>
    <t>17:41</t>
  </si>
  <si>
    <t>Port Deposit, Maryland</t>
  </si>
  <si>
    <t>605</t>
  </si>
  <si>
    <t>Newark - Baltimore - Miami</t>
  </si>
  <si>
    <t>NC88814</t>
  </si>
  <si>
    <t>18380</t>
  </si>
  <si>
    <t>While on approach to Baltimore at 4,000 ft., the plane suddenly went into a nose dive, inverted and crashed.  Possible problems with the elevator. The official cause was never determined.</t>
  </si>
  <si>
    <t>Near Gemenos, France</t>
  </si>
  <si>
    <t>Marseille - Lyon</t>
  </si>
  <si>
    <t>Junkers Ju-52</t>
  </si>
  <si>
    <t>F-BANB</t>
  </si>
  <si>
    <t>AAC136</t>
  </si>
  <si>
    <t>The cargo plane struck high ground while en route.</t>
  </si>
  <si>
    <t>Natal, Argentina</t>
  </si>
  <si>
    <t>Flota Aérea Mercante Argentina</t>
  </si>
  <si>
    <t>Buenos Aires - Natal</t>
  </si>
  <si>
    <t>LV-ACS</t>
  </si>
  <si>
    <t>Struck an obstacle on landing.</t>
  </si>
  <si>
    <t>18:16</t>
  </si>
  <si>
    <t>Leesburg, Virginia</t>
  </si>
  <si>
    <t>410</t>
  </si>
  <si>
    <t>Pittsburgh - Washington D.C.</t>
  </si>
  <si>
    <t>Douglas DC-4 (C-54-DO)</t>
  </si>
  <si>
    <t>NC88842</t>
  </si>
  <si>
    <t>3112</t>
  </si>
  <si>
    <t>The aircraft crashed into a ridge at Lookout Rock, 8 miles SE of Charles Town, WV during a rainstorm. The action of the pilot in descending below the minimum en route altitude under conditions of weather which prevented adquate visual reference to the ground.  A contributing cause was the faulty clearance given by ATC.</t>
  </si>
  <si>
    <t>23:40</t>
  </si>
  <si>
    <t>Al Mayadin, Syria</t>
  </si>
  <si>
    <t>121</t>
  </si>
  <si>
    <t>Karachi - Istanbul</t>
  </si>
  <si>
    <t>Lockheed 049-46-21 Constellation</t>
  </si>
  <si>
    <t>NC88845</t>
  </si>
  <si>
    <t>2045</t>
  </si>
  <si>
    <t>While on a flight originating in New York and making its inaugural westbound flight of round-the-world service, the aircraft's No. 1 engine failed half-way on a leg from Karachi to Istanbul. Due to closed airports and inadequate repair facilities, the pilot chose to continue to its destination. Several hours later, the remaining engines overheated and the No.2 engine caught fire causing the plane to crash. Gene Roddenberry (creator of Star Trek) was a deadheading Pan Am pilot aboard, who helped rescue many of the passengers.  The crash was blamed on Pan Am's failure to replace the No. 2 engine which had experienced several problems earlier.  A fire which resulted from an attempt to feather the No. 2 propeller after the failure of the No. 2 engine thrust bearing. The aircraft was named Clipper Eclipse.</t>
  </si>
  <si>
    <t>Near Eaeka, French Cameroons</t>
  </si>
  <si>
    <t>Yaounde - Douala</t>
  </si>
  <si>
    <t>F-BALF</t>
  </si>
  <si>
    <t>091</t>
  </si>
  <si>
    <t>04:30</t>
  </si>
  <si>
    <t>Melbourne, Florida</t>
  </si>
  <si>
    <t>Burke Air Transport</t>
  </si>
  <si>
    <t>Newark - Miami</t>
  </si>
  <si>
    <t>NC79024</t>
  </si>
  <si>
    <t>9887</t>
  </si>
  <si>
    <t>The aircraft, on a charter flight from New York to San Juan, Puerto Rico, crashed into a swamp while attempting to make an emergency landing. Loss of an engine due to a fuel flow problem led to loss of altitude and a crash landing. Six spark plugs in the right engine were found to be defective. A defect found in the carburetor may have contributed to excessive fuel loss. Crew fatigue contributed to the accident.</t>
  </si>
  <si>
    <t>Vichy ,France</t>
  </si>
  <si>
    <t>Aero Cargo</t>
  </si>
  <si>
    <t>Paris - Vichy</t>
  </si>
  <si>
    <t>F-BCHH</t>
  </si>
  <si>
    <t>AAC323</t>
  </si>
  <si>
    <t>Lost control while landing and crashed.</t>
  </si>
  <si>
    <t>Az-Zubair, Iran</t>
  </si>
  <si>
    <t>Cairo - Basrah</t>
  </si>
  <si>
    <t>Avro 685 York</t>
  </si>
  <si>
    <t>G-AGMR</t>
  </si>
  <si>
    <t>1219</t>
  </si>
  <si>
    <t>During a fourth landing attempt the plane touched down, power was applied but the plane crashed in a wooded area beyond the runway. An error on the part of the pilot in continuing the flight in unsuitable weather conditions coupled with lack of cooperation by the ATC.</t>
  </si>
  <si>
    <t>Moron, Argentina</t>
  </si>
  <si>
    <t>LV-XIH</t>
  </si>
  <si>
    <t>Struck a truck while attempting to land.</t>
  </si>
  <si>
    <t>Near Yumen, China</t>
  </si>
  <si>
    <t>Tihua - Lanzhou</t>
  </si>
  <si>
    <t>Andes, Argentina</t>
  </si>
  <si>
    <t>Avro 691 Lancastrian 3</t>
  </si>
  <si>
    <t>G-AGWH</t>
  </si>
  <si>
    <t>1280</t>
  </si>
  <si>
    <t>Crash in the Andes mountains in poor weather while flying from Mendoza, Argentina to Santiago, Chile. The plane was found on the south slope of Tupungato peak at the 18,000 ft. level on January 19, 2000, 53 years later. Possibly icing or possibly the aircraft, being capable of flying over 20,000 feet, encountered strong head winds and began a descent thinking they were over their destination when they were not. The plane was named 'Star Dust.'</t>
  </si>
  <si>
    <t>Kodiak - Dutch Harbor</t>
  </si>
  <si>
    <t>Consolidated PBY-5A Catalina</t>
  </si>
  <si>
    <t>34032</t>
  </si>
  <si>
    <t>Disappeared while en route. The last message from the aircraft was it was 150 miles from its destination and battling strong head winds.</t>
  </si>
  <si>
    <t>18:49</t>
  </si>
  <si>
    <t>New York - Buffalo</t>
  </si>
  <si>
    <t>NX88787</t>
  </si>
  <si>
    <t>19639</t>
  </si>
  <si>
    <t>Cargo flight. Lost an engine on takeoff and decided to return to the airport. Following an attempted landing, a miss approach procedure was attempted for a second landing without sufficient air speed for single engine operation.</t>
  </si>
  <si>
    <t>Amsterdam - Malmo</t>
  </si>
  <si>
    <t>Douglas DC-3F</t>
  </si>
  <si>
    <t>SE-BAY</t>
  </si>
  <si>
    <t>19559</t>
  </si>
  <si>
    <t>The cargo plane overran the runway and crashed into high ground.</t>
  </si>
  <si>
    <t>Transporturile Aeriene Romano-Sovietice</t>
  </si>
  <si>
    <t>Constanta - Bucharest</t>
  </si>
  <si>
    <t>YR-TAV</t>
  </si>
  <si>
    <t>18423801</t>
  </si>
  <si>
    <t>06:11</t>
  </si>
  <si>
    <t>Hanksville, Utah</t>
  </si>
  <si>
    <t>NC59488</t>
  </si>
  <si>
    <t>2935</t>
  </si>
  <si>
    <t>The cargo plane entered a thunderstorm and struck Blue Bell Knoll Mountain. The continuation of the flight into instrument weather conditions over mountainous terrain at an altitude too low to clear the mountains en route.</t>
  </si>
  <si>
    <t>Bahrain, Persian Gulf</t>
  </si>
  <si>
    <t>Karachi - Bahrain</t>
  </si>
  <si>
    <t>Short Sandringham 5 (flying boat)</t>
  </si>
  <si>
    <t>G-AHZB</t>
  </si>
  <si>
    <t>SH-38C</t>
  </si>
  <si>
    <t>Heavy water landing. The captain misjudged the approach and allowed the aircraft to touchdown heavily, short of the flarepath. He then failed to maintain control during the bounce and the aircraft struck the water in a nose-down attitude.</t>
  </si>
  <si>
    <t>Harsiad, Norway</t>
  </si>
  <si>
    <t>Norwegian Airlines</t>
  </si>
  <si>
    <t>Tromso - Oslo</t>
  </si>
  <si>
    <t>Short Sandringham (flying boat)</t>
  </si>
  <si>
    <t>LN-IAV</t>
  </si>
  <si>
    <t>SH-48C</t>
  </si>
  <si>
    <t>Crashed into 13,000 foot mountain.</t>
  </si>
  <si>
    <t>07:55</t>
  </si>
  <si>
    <t>Near El Paso, Texas</t>
  </si>
  <si>
    <t>New York City - Dallas - Los Angeles</t>
  </si>
  <si>
    <t>NC90432</t>
  </si>
  <si>
    <t>10314/DC45</t>
  </si>
  <si>
    <t>While cruising at 8,000 ft. in clear weather, the aircraft went into steep dive which the co-pilot was able to pull out of at 350 feet from the ground.  As a prank, a captain riding in the jump seat, engaged the gust lock in flight. The command pilot, not knowing the gust lock was engaged, rolled the elevator trim tab with no response. When the jump seat captain disengaged the gust lock,the aircraft went into a steep dive, executed part of an outside roll and become inverted. Neither the command nor jump seat captain had seat belts on and they accidentally feathered No. 1, 2 and 4 engines when they hit the controls with their heads.  No one realized it at the time but the feathering reduced power and allowed the co-pilot, who was strapped in, to pull out of the dive.</t>
  </si>
  <si>
    <t>Sylva, North Carolina</t>
  </si>
  <si>
    <t>Stratofreight</t>
  </si>
  <si>
    <t>Charlotte, NC - Gainsville, GA</t>
  </si>
  <si>
    <t>The cargo plane struck a mountain en route.</t>
  </si>
  <si>
    <t>Off Cartegena, Spain</t>
  </si>
  <si>
    <t>Societe Aerienne du Littoral</t>
  </si>
  <si>
    <t>Marseille - Oran</t>
  </si>
  <si>
    <t>Bristol 170 Freighter I</t>
  </si>
  <si>
    <t>F-BCJN</t>
  </si>
  <si>
    <t>12788</t>
  </si>
  <si>
    <t>Crashed into the sea following engine failure.</t>
  </si>
  <si>
    <t>12:29</t>
  </si>
  <si>
    <t>Bryce Canyon, Utah</t>
  </si>
  <si>
    <t>608</t>
  </si>
  <si>
    <t>Los Angeles - New York City</t>
  </si>
  <si>
    <t>Douglas DC-6</t>
  </si>
  <si>
    <t>NC37510</t>
  </si>
  <si>
    <t>42875/17</t>
  </si>
  <si>
    <t>Fire was reported on board the aircraft before it crashed.  An almost identical accident with the same cause occurred on 11/11/47. The flight crew transferred fuel either intentionally or inadvertently from the No. 4 alternate tanks to the No. 3 alternate tanks and failed to stop the transfer process in time to avoid overflowing the No. 3 alternate tank. Gasoline flowed through the No. 3 alternate vent line, out the vent, and was carried back by the slip stream, entering the cabin heater combustion air intake scoop. When the cabin heater came on an explosion and fire  occurred. The fire was fueled by magnesium flares strored in the cabin heater compartment. Caused by a design flaw in the aircraft which allowed vented fuel to be carried back into the cabin heater air intake.</t>
  </si>
  <si>
    <t>13:45</t>
  </si>
  <si>
    <t>Annette Island, Alaska</t>
  </si>
  <si>
    <t>923</t>
  </si>
  <si>
    <t>Seattle - Juneau</t>
  </si>
  <si>
    <t>Douglas DC-4A</t>
  </si>
  <si>
    <t>NC88920</t>
  </si>
  <si>
    <t>10317</t>
  </si>
  <si>
    <t>The aircraft crashed into Tamgas Mountain after abandoning an approach to Annette Island because of extreme turbulence and radioing its intentions to proceed to Juneau. Possible severe turbulence or icing. Official cause unknown. The aircraft was named Clipper Talisman II.</t>
  </si>
  <si>
    <t>Near Mt. Hymettus, Greece</t>
  </si>
  <si>
    <t>1629</t>
  </si>
  <si>
    <t>Istanbul-Athens-Rome-Geneve-Copenhagen-Stockholm</t>
  </si>
  <si>
    <t>SE-BBG</t>
  </si>
  <si>
    <t>42930/45</t>
  </si>
  <si>
    <t>The aircraft crashed into Mt. Hymettus while on approach to Hassani Airport in a severe rainstorm. The captain, John Douglas, probably tried to force the landing due to the weather conditions, when the belly of the aircraft hit the summit, resulting in loss of control, crash and fire. The pilot did not properly follow IFR procedures. The wreckage was found the next morning with the corpses of the victims plundered (the victim's pockets were found to be turned inside-out). The aircraft was named 'Sunnan.'</t>
  </si>
  <si>
    <t>Srinagar, India</t>
  </si>
  <si>
    <t>M1965</t>
  </si>
  <si>
    <t>Off Barrio Rizal, Philippines</t>
  </si>
  <si>
    <t>Philippine Air Express</t>
  </si>
  <si>
    <t>The cargo plane crashed into the ocean.</t>
  </si>
  <si>
    <t>Gallup, New Mexico</t>
  </si>
  <si>
    <t>San Francisco - Chicago - New York</t>
  </si>
  <si>
    <t>NC90741</t>
  </si>
  <si>
    <t>43046/92</t>
  </si>
  <si>
    <t>The aircraft was on a flight from San Francisco to Chicago when fire was reported on board. The aircraft crashed landed but there were no fatalities. An almost identical accident with the same cause occurred on 10/24/47. The flight crew transferred fuel either intentionally or inadvertently from the No. 4 alternate tanks to the No. 3 alternate tanks and failed to stop the transfer process in time to avoid overflowing the No. 3 alternate tank. Gasoline flowed through the No. 3 alternate vent line, out the vent, and was carried back by the slipstream, entering the cabin heater combustion air intake scoop. When the cabin heater came on, an explosion and fire  occurred. Caused by a design flaw in the aircraft design which allowed vented fuel to be suck into the fresh air inlet.</t>
  </si>
  <si>
    <t>Near Bouchox, France</t>
  </si>
  <si>
    <t>Société Auxiliare de Navigation Aérienne</t>
  </si>
  <si>
    <t>F-BDYH</t>
  </si>
  <si>
    <t>AAC401</t>
  </si>
  <si>
    <t>Ravello, Italy</t>
  </si>
  <si>
    <t>Trafik-Turist-Transportflyg</t>
  </si>
  <si>
    <t>Catania - Rome</t>
  </si>
  <si>
    <t>Bristol 170 Freighter XI</t>
  </si>
  <si>
    <t>SE-BNG</t>
  </si>
  <si>
    <t>12792</t>
  </si>
  <si>
    <t>Strayed off course, stuck tree tops and then crashed into Mt. Santa Maria del Monte. Pilot's failure to realize the plane strayed off course and was in mountainous territory.</t>
  </si>
  <si>
    <t>Newcastle, Delaware</t>
  </si>
  <si>
    <t>Lockheed L-049-46-26 Constellation</t>
  </si>
  <si>
    <t>NC86507</t>
  </si>
  <si>
    <t>2028</t>
  </si>
  <si>
    <t>Crashed short of the runway and burst into flames. The inadvertent landing of the aircraft short of the runway.</t>
  </si>
  <si>
    <t>Phouznicie, Romania</t>
  </si>
  <si>
    <t>TARS</t>
  </si>
  <si>
    <t>Bucurest - Prague</t>
  </si>
  <si>
    <t>YR-TAI</t>
  </si>
  <si>
    <t>18423509</t>
  </si>
  <si>
    <t>Crashed and burned on 2,000 ft. Tabor Peak in fog.</t>
  </si>
  <si>
    <t>Yakutat, Alaska</t>
  </si>
  <si>
    <t>Columbia Air Cargo</t>
  </si>
  <si>
    <t>Anchorage - Yakutat</t>
  </si>
  <si>
    <t>NC95486</t>
  </si>
  <si>
    <t>6065</t>
  </si>
  <si>
    <t>Crashed into trees while on approach to Yakutat. Failure to follow the approved instrument approach procedures while making an initial approach at an altitude insufficient to clear trees along the flight path.</t>
  </si>
  <si>
    <t>Montenegrin Mountains, Yugoslavia</t>
  </si>
  <si>
    <t>JAT Yugoslav Airlines</t>
  </si>
  <si>
    <t>YU-ABC</t>
  </si>
  <si>
    <t>The aircraft crashed and burned 2 miles from Titograd airport while attempting to land in a snowstorm.</t>
  </si>
  <si>
    <t>The cargo plane was shot down by communist anti -aircraft fire.</t>
  </si>
  <si>
    <t>14:10</t>
  </si>
  <si>
    <t>Near Trappa, Italy</t>
  </si>
  <si>
    <t>43-48736</t>
  </si>
  <si>
    <t>Drifting 30 miles off the prescribed course, the aircraft crashed into snow covered mountains. The wreckage was discovered 8 months later.</t>
  </si>
  <si>
    <t>14:25</t>
  </si>
  <si>
    <t>Alaska Airlines</t>
  </si>
  <si>
    <t>009</t>
  </si>
  <si>
    <t>Anchorage - Seattle</t>
  </si>
  <si>
    <t>NC-91009</t>
  </si>
  <si>
    <t>7453</t>
  </si>
  <si>
    <t>The plane attempted to land at Boeing Field but aborted the landing because of low ceiling and visibility. During a second landing attempt, the aircraft touched down 2,748 feet beyond the approach end of Runway 20, ran past the end of the runway, hit an automobile killing one person, crashed into a ditch and burst into flames. Caused by the landing of the airplane too far from the approach end of a wet runway and at a speed too great to accomplish a full stop on the runway.</t>
  </si>
  <si>
    <t>00:20</t>
  </si>
  <si>
    <t>Near Goose Bay, Labrador</t>
  </si>
  <si>
    <t>Goose Bay - Westover Field, MS</t>
  </si>
  <si>
    <t>42-72572</t>
  </si>
  <si>
    <t>10677</t>
  </si>
  <si>
    <t>The aircraft crashed and burned in a wooded area shortly after taking off from Goose Bay. Snow falling at the time of the accident was a factor.</t>
  </si>
  <si>
    <t>18:10</t>
  </si>
  <si>
    <t>Near Memphis, Tennessee</t>
  </si>
  <si>
    <t>Douglas C-47-DK</t>
  </si>
  <si>
    <t>44-76366</t>
  </si>
  <si>
    <t>32698</t>
  </si>
  <si>
    <t>After preparing to land, the aircraft went into a right-hand spiral and crashed  for reasons unknown.</t>
  </si>
  <si>
    <t>Air Transport</t>
  </si>
  <si>
    <t>Short  S-29 Stirling V</t>
  </si>
  <si>
    <t>OO-XAC</t>
  </si>
  <si>
    <t>Korangi Creek, India</t>
  </si>
  <si>
    <t>Air India</t>
  </si>
  <si>
    <t>Karachi - Bombay</t>
  </si>
  <si>
    <t>Douglas DC-3 (C-47)</t>
  </si>
  <si>
    <t>VT-AUG</t>
  </si>
  <si>
    <t>4175</t>
  </si>
  <si>
    <t>The aircraft lost control and crashed just after taking off. The captain losing control in conditions of poor visibility, resulted in the aircraft flying into the ground. The loss of control was most likely caused by  inadequate illumination of the flying instruments due to faults in the lighting system.  Decision to take off in poor weather conditions and faulty lighting system.</t>
  </si>
  <si>
    <t>Leon, Mexico</t>
  </si>
  <si>
    <t>Servicio Aéreo Panini</t>
  </si>
  <si>
    <t>Dorango - Leon - Mexico City</t>
  </si>
  <si>
    <t>Douglas DC-2-172</t>
  </si>
  <si>
    <t>XA-GEE</t>
  </si>
  <si>
    <t>Crashed near the Leon publisquare and destroyed 3 homes. Lost an engine while taking off and was attempting to return to the airport.</t>
  </si>
  <si>
    <t>Brussels - Paris</t>
  </si>
  <si>
    <t>Douglas DC-3D</t>
  </si>
  <si>
    <t>F-BAXC</t>
  </si>
  <si>
    <t>42972</t>
  </si>
  <si>
    <t>Crashed into trees a few hundred yards away from the runway while attempting to land at Le Bourget Airport.</t>
  </si>
  <si>
    <t>Ruislip, England</t>
  </si>
  <si>
    <t>Renfrew - Northolt</t>
  </si>
  <si>
    <t>Vickers 610 Viking 1B</t>
  </si>
  <si>
    <t>G-AHPK</t>
  </si>
  <si>
    <t>148</t>
  </si>
  <si>
    <t>After two or three failed approaches, the plane struck trees and crashed into a field. Poor judgment on the part of the pilot attempting to land in VFR conditions in limited visibility and poor weather conditions and not diverting to another airport.</t>
  </si>
  <si>
    <t>Near Savannah, Georgia</t>
  </si>
  <si>
    <t>Coastal Air Lines</t>
  </si>
  <si>
    <t>Charlston - Savannah</t>
  </si>
  <si>
    <t>N60331</t>
  </si>
  <si>
    <t>12968</t>
  </si>
  <si>
    <t>After both engines stopped in flight and attempts to restart them failed, the aircraft banked sharply, stalled and crashed 10 miles east northeast of Savannah. The fuel selector valves were positioned so that both engines were supplied fuel from only one of the auxilliary tanks until the fuel was exhausted and control of the plane was lost.</t>
  </si>
  <si>
    <t>Near Palestro, Algeria</t>
  </si>
  <si>
    <t>Transport Comp. Algerienne de T.A.</t>
  </si>
  <si>
    <t>Algiers - Biskra</t>
  </si>
  <si>
    <t>F-BDLG</t>
  </si>
  <si>
    <t>0275</t>
  </si>
  <si>
    <t>Crashed into a mountainside.</t>
  </si>
  <si>
    <t>Ciudad Havajillo, Dominican Republic</t>
  </si>
  <si>
    <t>Dominicana</t>
  </si>
  <si>
    <t>HI-6</t>
  </si>
  <si>
    <t>4735</t>
  </si>
  <si>
    <t>04:36</t>
  </si>
  <si>
    <t>Oxon Hill, Maryland</t>
  </si>
  <si>
    <t>572</t>
  </si>
  <si>
    <t>Atlanta - Washington D.C.</t>
  </si>
  <si>
    <t>Douglas DC-3-201F</t>
  </si>
  <si>
    <t>NC28384</t>
  </si>
  <si>
    <t>4092</t>
  </si>
  <si>
    <t>The aircraft crashed during approach, 5.2 miles short of the runway, in poor weather conditions. Failure of the crew to follow prescribed  procedures and maintain a safe altitude during an ILS approach.</t>
  </si>
  <si>
    <t>Near Mukden, China</t>
  </si>
  <si>
    <t>The heavily loaded plane rose 50 ft. into the air, nosed down and crashed in a snowstorm</t>
  </si>
  <si>
    <t>Salalah, Oman</t>
  </si>
  <si>
    <t>KN336</t>
  </si>
  <si>
    <t>15901/32649</t>
  </si>
  <si>
    <t>Crashed short of the runway.</t>
  </si>
  <si>
    <t>Diablo Mts., California</t>
  </si>
  <si>
    <t>Airline Transport Carriers</t>
  </si>
  <si>
    <t>Burbank - Oakland</t>
  </si>
  <si>
    <t>Douglas DC-3 (C-47B-DK)</t>
  </si>
  <si>
    <t>NC36480</t>
  </si>
  <si>
    <t>16850/33598</t>
  </si>
  <si>
    <t>The crew took the wrong plane which was scheduled for maintenance.  An in-flight fire caused the engine and then wing to separate from the aircraft and crash out of control. Tests showed a fuel pump was broken in the left engine and would spray gasoline out where it could be ignited by the exhaust. The failure of the left wing in flight as a result of damage by fire which had its source in a defective left engine driven fuel pump.</t>
  </si>
  <si>
    <t>AtlantiOcean, NE of Bermuda</t>
  </si>
  <si>
    <t>London - Havana</t>
  </si>
  <si>
    <t>Avro 688 Tudor I</t>
  </si>
  <si>
    <t>G-AHNP</t>
  </si>
  <si>
    <t>1349</t>
  </si>
  <si>
    <t>The aircraft ran out of fuel and crashed into the AtlantiOcean, 340 miles from Bermuda, after running into strong headwinds and being blown off course while flying the leg from  the Azores to Bermuda. Official cause unknown. The aircraft was named Star Tiger.</t>
  </si>
  <si>
    <t>13:27</t>
  </si>
  <si>
    <t>Off Jacksonville, Florida</t>
  </si>
  <si>
    <t>611</t>
  </si>
  <si>
    <t>Lockheed L-649 Constellation</t>
  </si>
  <si>
    <t>NC112A</t>
  </si>
  <si>
    <t>2533</t>
  </si>
  <si>
    <t>The No. 3 propeller failed and penetrated the fuselage killing a purser.The failure of a propeller blade due to high stresses induced by accumulative engine malfunctioning.</t>
  </si>
  <si>
    <t>Ubrichstein, Germany</t>
  </si>
  <si>
    <t>Det Danske Luftfartselskab</t>
  </si>
  <si>
    <t>Giessen - Bad Homberg</t>
  </si>
  <si>
    <t>OY-DCI</t>
  </si>
  <si>
    <t>7330</t>
  </si>
  <si>
    <t>Crashed while on approach to Frankfurt.</t>
  </si>
  <si>
    <t>Collesalvetti,  Italy</t>
  </si>
  <si>
    <t>Società Aerea Teseo</t>
  </si>
  <si>
    <t>Florence - Rome</t>
  </si>
  <si>
    <t>I-REGI</t>
  </si>
  <si>
    <t>4312</t>
  </si>
  <si>
    <t>The pilot chose to fly the short distance between Florence and  Rome below the cloud base. The weather suddenly became worse and the plane entered clouds at low level, drifted off course and struck a hill.</t>
  </si>
  <si>
    <t>Off St. Marcouf, France</t>
  </si>
  <si>
    <t>Latecoere 631</t>
  </si>
  <si>
    <t>F-BDRD</t>
  </si>
  <si>
    <t>07</t>
  </si>
  <si>
    <t>The aircraft was seen at Ste. Mere l'Eglise where it passed very low in poor weather and snow showers before crashing into the sea.</t>
  </si>
  <si>
    <t>Davao, Philippines</t>
  </si>
  <si>
    <t>Commercial Airways</t>
  </si>
  <si>
    <t>PI-C262</t>
  </si>
  <si>
    <t>Crashed  5 minutes after taking off from Mati.</t>
  </si>
  <si>
    <t>Bruning Aviation</t>
  </si>
  <si>
    <t>Pittsburgh, PA - Columbus, OH</t>
  </si>
  <si>
    <t>NC36498</t>
  </si>
  <si>
    <t>12527</t>
  </si>
  <si>
    <t>The cargo plane struck trees while attempting to land.The continuation of an instrument approach below an altitude sufficient to clear the terrain en route.</t>
  </si>
  <si>
    <t>Near Belem, Brazil</t>
  </si>
  <si>
    <t>Military - Brazilian Air Force</t>
  </si>
  <si>
    <t>Rio de Janerio, Brazil - Cayenne, French Guianan</t>
  </si>
  <si>
    <t>C-47-2040</t>
  </si>
  <si>
    <t>The plane, carrying Brazilian service personnel and their dependents crashed and burned while en route.</t>
  </si>
  <si>
    <t>Off Perpignan, France</t>
  </si>
  <si>
    <t>Société de Transports Aériens</t>
  </si>
  <si>
    <t>F-BBYC</t>
  </si>
  <si>
    <t>AAC223</t>
  </si>
  <si>
    <t>The cargo flight crashed into the sea.</t>
  </si>
  <si>
    <t>21:14</t>
  </si>
  <si>
    <t>Heathrow Airport, London, England</t>
  </si>
  <si>
    <t>Brussels - London</t>
  </si>
  <si>
    <t>OO-AWH</t>
  </si>
  <si>
    <t>43154</t>
  </si>
  <si>
    <t>The plane crashed during a ground control approach in poor weather conditions. Misjudgement by the pilot when attempting to land at night in conditions of low visibility. Last DC-3 built.</t>
  </si>
  <si>
    <t>Near Skalafell, Iceland</t>
  </si>
  <si>
    <t>Loftleidir IcelandiAirlines</t>
  </si>
  <si>
    <t>TF-RVL</t>
  </si>
  <si>
    <t>4185</t>
  </si>
  <si>
    <t>22:58</t>
  </si>
  <si>
    <t>700</t>
  </si>
  <si>
    <t>Chicago - Miami</t>
  </si>
  <si>
    <t>NC37478</t>
  </si>
  <si>
    <t>18390</t>
  </si>
  <si>
    <t>During takeoff, the aircraft went into a near vertical climb to an altitude of 500 - 800 feet, stalled and crashed.  Loss of longitudinal control of the airplane for reasons undetermined.</t>
  </si>
  <si>
    <t>Mt. Sanford, Alaska</t>
  </si>
  <si>
    <t>4422</t>
  </si>
  <si>
    <t>Anchorage - New York City</t>
  </si>
  <si>
    <t>Douglas DC-4 (C-54G-1-DO)</t>
  </si>
  <si>
    <t>NC95422</t>
  </si>
  <si>
    <t>35966/DO360</t>
  </si>
  <si>
    <t>On a charter flight from Lunghwa Airport, Shanghai to La Guardia Airport, New York the plane crashed into the western slope of Mt. Sanford at an altitude of 11,000 feet after taking off from Anchorage, Alaska. Pilot's failure to see Mt. Sanford due to obscuring clouds or aurora borealis while flying a course off the airway.</t>
  </si>
  <si>
    <t>Sierra Cristais, Brazil</t>
  </si>
  <si>
    <t>Cruzeiro</t>
  </si>
  <si>
    <t>PP-CBX</t>
  </si>
  <si>
    <t>11658</t>
  </si>
  <si>
    <t>Struck the Sierra Cristais.</t>
  </si>
  <si>
    <t>Villa Pinzon, Colombia</t>
  </si>
  <si>
    <t>Agencia Interamericana de Aviada</t>
  </si>
  <si>
    <t>Douglas DC-3 (C47-DL)</t>
  </si>
  <si>
    <t>C-1002</t>
  </si>
  <si>
    <t>6252</t>
  </si>
  <si>
    <t>Monte Cardo, Corsica, France</t>
  </si>
  <si>
    <t>Indian National Airlines</t>
  </si>
  <si>
    <t>Delhi - London</t>
  </si>
  <si>
    <t>Vickers 604 Viking 1B</t>
  </si>
  <si>
    <t>VT-CEL</t>
  </si>
  <si>
    <t>166</t>
  </si>
  <si>
    <t>Crashed into a 7,800 ft. mountain while en route.</t>
  </si>
  <si>
    <t>British European Airways / Military - Soviet Air Force</t>
  </si>
  <si>
    <t>Vickers Viking 1B &amp; Soviet YAK-3 fighter</t>
  </si>
  <si>
    <t>G-AIVP</t>
  </si>
  <si>
    <t>The aircraft was circling Gatow in preparation for landing when the DC-3 collided head on with the Russian Air Force Yakovlev 3 fighter, which was performing aerobatics. A total of 14 killed on the Vickers Viking and one on the YAK fighter. The collision was caused by the action of the Yak fighter's pilot, which was in disregard of the accepted rules of flying.</t>
  </si>
  <si>
    <t>02:35</t>
  </si>
  <si>
    <t>Shannon, Ireland</t>
  </si>
  <si>
    <t>1-10</t>
  </si>
  <si>
    <t>Belgium - Shannon</t>
  </si>
  <si>
    <t>Lockheed L-049-46 Constellation</t>
  </si>
  <si>
    <t>NC-88858</t>
  </si>
  <si>
    <t>2058</t>
  </si>
  <si>
    <t>While executing a second instrument approach at Shannon Airport, the aircraft struck the ground 2,380 feet from the approach end of the intended runway, broke apart and burned. Continuation of an instrument approach to an altitude insufficient to clear the terrain. The failure of a fluorescent light may have been a contributing cause. The plane was named Clipper Empress of the Skies.</t>
  </si>
  <si>
    <t>SAETA</t>
  </si>
  <si>
    <t>Bogota - Ibague</t>
  </si>
  <si>
    <t>HK-1200</t>
  </si>
  <si>
    <t>Crashed in the Andes mountains while  en route.</t>
  </si>
  <si>
    <t>Near Magazini, Belgian Congo (Zaire)</t>
  </si>
  <si>
    <t>Leopoldville - Libenga</t>
  </si>
  <si>
    <t>OO-CBE</t>
  </si>
  <si>
    <t>42932</t>
  </si>
  <si>
    <t>While cruising, the aircraft penetrated a very turbulent line of clouds, lost height and crashed into a forest. The aircraft apparently flew into a tornado at low altitude.</t>
  </si>
  <si>
    <t>Mount Coron, France</t>
  </si>
  <si>
    <t>Skyways of London</t>
  </si>
  <si>
    <t>de Havilland Dove 1</t>
  </si>
  <si>
    <t>G-AJOU</t>
  </si>
  <si>
    <t>04058</t>
  </si>
  <si>
    <t>The aircraft crashed in a storm.  Kathleen Kennedy Cavendish, 28, sister of  President John F. Kennedy, killed.</t>
  </si>
  <si>
    <t>Vrede, South Africa</t>
  </si>
  <si>
    <t>Mercury Aviation</t>
  </si>
  <si>
    <t>Durban - Johannesburg - London</t>
  </si>
  <si>
    <t>Douglas DC-3-455</t>
  </si>
  <si>
    <t>ZS-BWY</t>
  </si>
  <si>
    <t>6341</t>
  </si>
  <si>
    <t>Crashed into Spitzkop mountain after drifting off course in poor weather. The aircraft was named 'Miss France.'</t>
  </si>
  <si>
    <t>20:42</t>
  </si>
  <si>
    <t>Newark, NJ - Chicago, IL</t>
  </si>
  <si>
    <t>NC59489</t>
  </si>
  <si>
    <t>2938</t>
  </si>
  <si>
    <t>Cargo flight. The in-flight failure of the fuselage carry-in structure beneath the fin, due to extreme turbulence.</t>
  </si>
  <si>
    <t>Near Bovingdon, England</t>
  </si>
  <si>
    <t>Air Transport Charter</t>
  </si>
  <si>
    <t>G-AJBG</t>
  </si>
  <si>
    <t>14003/25448</t>
  </si>
  <si>
    <t>Cargo flight. While maneuvering at night under the base of low cloud prepatory to landing, the aircraft lost height and struck the ground. The cause of the accident cannot be determined.</t>
  </si>
  <si>
    <t>Albacete, Spain</t>
  </si>
  <si>
    <t>Alpha Airways</t>
  </si>
  <si>
    <t>Handley Page Halifax C-8</t>
  </si>
  <si>
    <t>G-AKBA</t>
  </si>
  <si>
    <t>Ile of Man</t>
  </si>
  <si>
    <t>Hargreaves Airways</t>
  </si>
  <si>
    <t>de Havilland DH-89A Dragon Rapide</t>
  </si>
  <si>
    <t>G-AIUI</t>
  </si>
  <si>
    <t>6675</t>
  </si>
  <si>
    <t>12:41</t>
  </si>
  <si>
    <t>Mount Carmel, Pennsylvania</t>
  </si>
  <si>
    <t>624</t>
  </si>
  <si>
    <t>Chicago - New York City</t>
  </si>
  <si>
    <t>NC37506</t>
  </si>
  <si>
    <t>42871/12</t>
  </si>
  <si>
    <t>The plane crashed after an in-flight fire in cargo hold. The crew discharged carbon dioxide extinguishers into the cargo hold in response to the fire warning. When the plane's nose was lowered for an emergency descent, the carbon dioxide, being heavier than air, accumulated in the cockpit and asphyxiated the crew.  The aircraft crashed through high voltage lines and exploded on a hillside. After the crashes of 10/24/47 and 11/11/47, were a design flaw allowed vented fuel to enter the intake for the cabin heating system, the CAA also ordered carbon dioxide extinguishers installed. Earl Carroll,  U.S. theatrical impresario killed. Douglas aircraft company knew of the carbon dioxide danger after two of its test pilots were almost overcome during test flights. They suppressed reports to the CAA which resulted in only a warning being added to the flight manual. The aircraft was named Mainliner Utah.</t>
  </si>
  <si>
    <t>Maiquetia, Venezuela</t>
  </si>
  <si>
    <t>YV-C-AHI</t>
  </si>
  <si>
    <t>16992/34254</t>
  </si>
  <si>
    <t>Crashed during a landing attempt.</t>
  </si>
  <si>
    <t>Keerbergen, Belgium</t>
  </si>
  <si>
    <t>Milano - Brussels</t>
  </si>
  <si>
    <t>Fiat G.212CP</t>
  </si>
  <si>
    <t>I-ELSA</t>
  </si>
  <si>
    <t>04</t>
  </si>
  <si>
    <t>Crashed after overrunning the runway.</t>
  </si>
  <si>
    <t>Northolt, Middlesex, England</t>
  </si>
  <si>
    <t>Scandinavian Airlines (SAS)</t>
  </si>
  <si>
    <t>Douglas DC-6 / RAF York MW248</t>
  </si>
  <si>
    <t>SE-BDA</t>
  </si>
  <si>
    <t>43119/111</t>
  </si>
  <si>
    <t>A midair collision occurred between a SAS DC-6 and a Royal Air Force Avro York MW248. Thirty-two killed on the DC-6, seven on the York.  ATC error.</t>
  </si>
  <si>
    <t>Djiring, French Indo-China</t>
  </si>
  <si>
    <t>Aigle Azur</t>
  </si>
  <si>
    <t>Saigon - Da Lat</t>
  </si>
  <si>
    <t>F-BCYP</t>
  </si>
  <si>
    <t>9158</t>
  </si>
  <si>
    <t>Crashed into mountains 50 miles southwest of Da Lat.</t>
  </si>
  <si>
    <t>Belem, Brazil</t>
  </si>
  <si>
    <t>Aerovias Brasil</t>
  </si>
  <si>
    <t>PP-AVO</t>
  </si>
  <si>
    <t>19113</t>
  </si>
  <si>
    <t>The cargo plane lost control and crashed shortly after leaving the runway. The pilot did not apply the procedure recommended by the airline and attempted to make a turn after takeoff below the specified altitude of 100 meters.</t>
  </si>
  <si>
    <t>PacifiOcean between Hong Kong and Macao</t>
  </si>
  <si>
    <t>Cathay PacifiAirways</t>
  </si>
  <si>
    <t>Macau - Hong Kong</t>
  </si>
  <si>
    <t>Consolidated OA-10 Catalina</t>
  </si>
  <si>
    <t>VR-HDT</t>
  </si>
  <si>
    <t>The flight crashed after being hijacked and losing control during a struggle in the cockpit. The crew was incapacitated by armed hijackers. First airliner to be hijacked.</t>
  </si>
  <si>
    <t>Cap-des-Rosiers, Quebec, Canada</t>
  </si>
  <si>
    <t>Rimouski Airlines</t>
  </si>
  <si>
    <t>Port Meunier - Gaspé</t>
  </si>
  <si>
    <t>CF-FKY</t>
  </si>
  <si>
    <t>6246</t>
  </si>
  <si>
    <t>The aircraft hit a mountain top at Cap-des-Rosiers, 12 miles from its destination in fog and burned.</t>
  </si>
  <si>
    <t>Buenos Aires, Argentina</t>
  </si>
  <si>
    <t>ALFA</t>
  </si>
  <si>
    <t>Rosario - Bueno Aires</t>
  </si>
  <si>
    <t>Short Sandringham 2 (flying boat)</t>
  </si>
  <si>
    <t>LV-AAP</t>
  </si>
  <si>
    <t>SH-02C</t>
  </si>
  <si>
    <t>Crashed and sank near the shore of the River Plate while attempting to land in fog.</t>
  </si>
  <si>
    <t>Civil Air Transport</t>
  </si>
  <si>
    <t>Curtiss C-46D-20-CU</t>
  </si>
  <si>
    <t>XT-822</t>
  </si>
  <si>
    <t>22355</t>
  </si>
  <si>
    <t>1,200 miles off Dakar, AtlantiOcean</t>
  </si>
  <si>
    <t>Fort de France - Port Etienne</t>
  </si>
  <si>
    <t>Latecoere 631 (flying boat)</t>
  </si>
  <si>
    <t>F-BDRC</t>
  </si>
  <si>
    <t>06</t>
  </si>
  <si>
    <t>Disappeared in the Atlantion a flight from Fort. de France, Martinique to Port Etienne, Mauritania. The United States Coast Guard cutter Campbell reported finding debris on August 4 with no survivors.</t>
  </si>
  <si>
    <t>Karachi, Pakistan</t>
  </si>
  <si>
    <t>Onzeair</t>
  </si>
  <si>
    <t>Avro 691 Lancastrian</t>
  </si>
  <si>
    <t>AP-ACM</t>
  </si>
  <si>
    <t>Cargo flight. An error in judgement on the part of the pilot in allowing the aircraft to stall while coming in to land. The contributory causes were probably overload, badly loaded with CofG too far aft, movement of load due to it not being secured.</t>
  </si>
  <si>
    <t>Port Underwood, New Zealand</t>
  </si>
  <si>
    <t>New Zealand National Airways</t>
  </si>
  <si>
    <t>ZK-AOE</t>
  </si>
  <si>
    <t>16383/33131</t>
  </si>
  <si>
    <t>Cargo flight.</t>
  </si>
  <si>
    <t>La Guaira, Venezuela</t>
  </si>
  <si>
    <t>Avensa</t>
  </si>
  <si>
    <t>La Guaira - Las Piedras</t>
  </si>
  <si>
    <t>YV-C-AVN</t>
  </si>
  <si>
    <t>19985</t>
  </si>
  <si>
    <t>The cargo plane disappeared en route.</t>
  </si>
  <si>
    <t>Near Pasto, Colombia</t>
  </si>
  <si>
    <t>LANSA</t>
  </si>
  <si>
    <t>Popayan - Ipiales</t>
  </si>
  <si>
    <t>HK-307</t>
  </si>
  <si>
    <t>10194</t>
  </si>
  <si>
    <t>Struck the side of Galeras Volcano.</t>
  </si>
  <si>
    <t>17:05</t>
  </si>
  <si>
    <t>Near Winona, Minnesota</t>
  </si>
  <si>
    <t>421</t>
  </si>
  <si>
    <t>Chicago - Minneapolis</t>
  </si>
  <si>
    <t>Martin 202</t>
  </si>
  <si>
    <t>NC93044</t>
  </si>
  <si>
    <t>9165</t>
  </si>
  <si>
    <t>Crashed following the separation of the left wing after the aircraft entered a thunderstorm. Loss of the outer panel of the left wing which separated as a result of a fatigue crack which was induced by a faulty design of a wing flange, aggravated by severe turbulence of the thunderstorm.</t>
  </si>
  <si>
    <t>Near Elizabethville, Belgium Congo</t>
  </si>
  <si>
    <t>Manono - Elizabethville</t>
  </si>
  <si>
    <t>Douglas DC-3 (Douglas C-47A-10-DK)</t>
  </si>
  <si>
    <t>OO-CBL</t>
  </si>
  <si>
    <t>12420</t>
  </si>
  <si>
    <t>Crashed en route. Reasons undetermined.</t>
  </si>
  <si>
    <t>Near Quirindi, Australia</t>
  </si>
  <si>
    <t>VH-ANK</t>
  </si>
  <si>
    <t>9999</t>
  </si>
  <si>
    <t>Strayed off course and struck Square Peak Mountain at an altitude of 4,600 feet.</t>
  </si>
  <si>
    <t>Near Trondheim, Norway</t>
  </si>
  <si>
    <t>Fornebu - Hommelvik</t>
  </si>
  <si>
    <t>Short Sandringham 6 (flying boat)</t>
  </si>
  <si>
    <t>LN-IWA</t>
  </si>
  <si>
    <t>SH-52C</t>
  </si>
  <si>
    <t>Crashed while attempting to land in crosswinds and high seas.</t>
  </si>
  <si>
    <t>23:32</t>
  </si>
  <si>
    <t>Prestwick Airport, Scotland</t>
  </si>
  <si>
    <t>Amsterdam - Prestwick - New York City</t>
  </si>
  <si>
    <t>Lockheed 049-46-25 Constellation</t>
  </si>
  <si>
    <t>PH-TEN</t>
  </si>
  <si>
    <t>The aircraft was on a flight from Amsterdam to New York with a stopover at Prestwick Scotland. The aircraft attempted to land on Runway 32 but the crew choose to go-around due to strong cross winds and asked to land on Runway 26.  While circling to line up with the runway, the aircraft ran into a heavy fog bank and crashed into high voltage power lines at an elevation of 400 feet and burst into flames. The crashed occurred 5 miles east-northeast of the airport. Improper flight procedures by the crew. Lack of information supplied to the crew by the tower. The aircraft was named Nijmegen after the old Dutch town close to the West German border.</t>
  </si>
  <si>
    <t>Mt. Ruapehu, New Zealand</t>
  </si>
  <si>
    <t>Palmerston - Hamilton</t>
  </si>
  <si>
    <t>Lockheed 10A Electra</t>
  </si>
  <si>
    <t>ZK-AGK</t>
  </si>
  <si>
    <t>1128</t>
  </si>
  <si>
    <t>Crashed 700 feet from the summit of a mountain while en route.</t>
  </si>
  <si>
    <t>16:50</t>
  </si>
  <si>
    <t>Near Edmonton, Alberta, Canada</t>
  </si>
  <si>
    <t>6427</t>
  </si>
  <si>
    <t>Edmonton - Anchorage, AK</t>
  </si>
  <si>
    <t>NC88785</t>
  </si>
  <si>
    <t>10406</t>
  </si>
  <si>
    <t>Cargo flight. The captain's action in undertaking simulated emergency procedures at a dangerously low altitude.</t>
  </si>
  <si>
    <t>Near Glossop, England</t>
  </si>
  <si>
    <t>RAF Scrampton - Burtonwood AFB</t>
  </si>
  <si>
    <t>Boeing B-29 Superfortress</t>
  </si>
  <si>
    <t>44-61999</t>
  </si>
  <si>
    <t>Twenty-five minutes into the flight, the pilot descended prematurely and collided with a cloud covered mountain.</t>
  </si>
  <si>
    <t>05:44</t>
  </si>
  <si>
    <t>Cape Spencer, Alaska</t>
  </si>
  <si>
    <t>PacifiAlaska Air Freight</t>
  </si>
  <si>
    <t>Yakutat - Annette</t>
  </si>
  <si>
    <t>N66637</t>
  </si>
  <si>
    <t>11800</t>
  </si>
  <si>
    <t>Lost contact with the aircraft after the crew reported passing Cape Spencer. The wreckage was never found.  Cause undetermined.</t>
  </si>
  <si>
    <t>Mt. Macedon, Australia</t>
  </si>
  <si>
    <t>Melbourne - Denilquin</t>
  </si>
  <si>
    <t>VH-UZK</t>
  </si>
  <si>
    <t>2003</t>
  </si>
  <si>
    <t>Crashed into Mt. Macedon hidden in fog. The pilot deviated off course from his flight plan and failed to follow VFR flight rules.</t>
  </si>
  <si>
    <t>Liverpool, England</t>
  </si>
  <si>
    <t>Mannin Airways</t>
  </si>
  <si>
    <t>G-AKOF</t>
  </si>
  <si>
    <t>6538</t>
  </si>
  <si>
    <t>Crashed after running out of fuel.</t>
  </si>
  <si>
    <t>Vehari, Pakistan</t>
  </si>
  <si>
    <t>Pakistan Airways</t>
  </si>
  <si>
    <t>Karachi - Lohore</t>
  </si>
  <si>
    <t>AP-ACE</t>
  </si>
  <si>
    <t>12775</t>
  </si>
  <si>
    <t>The plane crashed shortly after taking off and climbing to 7,000 feet. The aircraft was seen trailing smoke before crashing in flames. The omission of a sealing washer on the carburetor fuel filter of the port engine resulting in fuel leaking on to the ignition systems, culminating in a severe oil fire which finally involved the main port fuel tanks.</t>
  </si>
  <si>
    <t>Kiangwan, China</t>
  </si>
  <si>
    <t>XT-538</t>
  </si>
  <si>
    <t>Overshot runway, crashed and burned.</t>
  </si>
  <si>
    <t>Milan, Italy</t>
  </si>
  <si>
    <t>Milan - Brussels</t>
  </si>
  <si>
    <t>I-ETNA</t>
  </si>
  <si>
    <t>4396</t>
  </si>
  <si>
    <t>The aircraft crashed during takeoff in fog.</t>
  </si>
  <si>
    <t>Taipei, Taiwan</t>
  </si>
  <si>
    <t>Shanghai - Taipei</t>
  </si>
  <si>
    <t>Crashed while attempting to land.</t>
  </si>
  <si>
    <t>Near Bogata, Colombia</t>
  </si>
  <si>
    <t>Bogota - Barranquilla</t>
  </si>
  <si>
    <t>C-310</t>
  </si>
  <si>
    <t>13807</t>
  </si>
  <si>
    <t>Crashed shortly after taking off from Bogata.</t>
  </si>
  <si>
    <t>Near Pilos, Greece</t>
  </si>
  <si>
    <t>Rome - Athens</t>
  </si>
  <si>
    <t>OK-WDE</t>
  </si>
  <si>
    <t>12894</t>
  </si>
  <si>
    <t>Crashed in the Taigetos Mountains while en route.</t>
  </si>
  <si>
    <t>Basalt Island, Hong Kong</t>
  </si>
  <si>
    <t>Shanghai - Hong Konk</t>
  </si>
  <si>
    <t>Douglas C-54B-5-DO</t>
  </si>
  <si>
    <t>XT-104</t>
  </si>
  <si>
    <t>18348</t>
  </si>
  <si>
    <t>Crashed on Balsalt Island  while attempting a visual approach through clouds. The pilot came down through a hole in the overcast but became trapped when the weather closed in. He reversed course but crashed into a small mountain. Pilot error. Quentin Roosevelt, son of Teddy Roosevelt killed.</t>
  </si>
  <si>
    <t>Near Madrid, Spain</t>
  </si>
  <si>
    <t>Madrid - Barcelona</t>
  </si>
  <si>
    <t>Douglas DC-3 (C-47-DL)</t>
  </si>
  <si>
    <t>EC-ABK</t>
  </si>
  <si>
    <t>4256</t>
  </si>
  <si>
    <t>Crashed into Pandols Mountain while en route.</t>
  </si>
  <si>
    <t>Off San Juan, Puerto Rico</t>
  </si>
  <si>
    <t>Airborne Transport</t>
  </si>
  <si>
    <t>San Juan - Miami</t>
  </si>
  <si>
    <t>N16002</t>
  </si>
  <si>
    <t>1496</t>
  </si>
  <si>
    <t>Radio contact was lost after the crew reported being 50 nm south of Miami. Departure from San Juan with known electrical problems and discharged batteries. Ditched in the Gulf of Mexico after it ran out of fuel. Offical cause unknown.</t>
  </si>
  <si>
    <t>17:52</t>
  </si>
  <si>
    <t>Mt. Argentari, Italy</t>
  </si>
  <si>
    <t>Pan African Air Charter</t>
  </si>
  <si>
    <t>Athens - Nice</t>
  </si>
  <si>
    <t>ZS-BYX</t>
  </si>
  <si>
    <t>12587</t>
  </si>
  <si>
    <t>Crashed into Mt. Arbetello in poor visibility. Poor visibility and geographical features made recognition of terrain difficult and likely mislead the pilot into believing he was out at sea.</t>
  </si>
  <si>
    <t>22:05</t>
  </si>
  <si>
    <t>Seattle Air Charter</t>
  </si>
  <si>
    <t>Seattle - New Haven</t>
  </si>
  <si>
    <t>Douglas DC-3 (C-47A-DL)</t>
  </si>
  <si>
    <t>NC79025</t>
  </si>
  <si>
    <t>10181</t>
  </si>
  <si>
    <t>The aircraft took off in fog with a group of Yale University students returning to school following their Christmas vacation.  About midway down the runway the plane swerved to the left and became airborne.  The left wing dropped the wing tip dragged on the runway.  After about 750 feet, the tail wheel made contact with the runway.  The engines were cut and the plane skidded for 700 feet until it hit a hanger and burst into flames.  The accident was caused by the crew's attempt to take off in an airplane which had formations of ice and frost on the surfaces of the wings.  In addition, the plane was overloaded by 1,500 lbs.</t>
  </si>
  <si>
    <t>Caravelas Bay, Brazil</t>
  </si>
  <si>
    <t>G-AHEX</t>
  </si>
  <si>
    <t>1301</t>
  </si>
  <si>
    <t>A blown tire during takeoff led to damage to the landing gear, engine and oil line. Lack of oil caused loss of the engine and the crew was not able to feather the prop. This led to overspeeding and an engine fire. The plane made a spiral descent and crashed to the ground.</t>
  </si>
  <si>
    <t>07:20</t>
  </si>
  <si>
    <t>Brandywine, Maryland</t>
  </si>
  <si>
    <t>Coastal Cargo</t>
  </si>
  <si>
    <t>Raleigh, NC - Boston, MA</t>
  </si>
  <si>
    <t>NC53210</t>
  </si>
  <si>
    <t>13777</t>
  </si>
  <si>
    <t>Cargo plane. The loss of control of the aircraft which resulted from an icing condition, turbulence, and lack of alertness on the part of the crew. As a result, the aircraft spun, and during the spins, or attempted recovery from the spins, severe airloads were encountered which failed the left horizontal stabilizer and the elevators.</t>
  </si>
  <si>
    <t>Near Pelotas, Brazil</t>
  </si>
  <si>
    <t>Viacao Aerea Gaucha S.A.</t>
  </si>
  <si>
    <t>Porto Alegre - Sao Borja</t>
  </si>
  <si>
    <t>PP-SAC</t>
  </si>
  <si>
    <t>The aircraft crashed shortly after taking off. Engine failure due to fuel contamination.</t>
  </si>
  <si>
    <t>Ras-el-Tin, Egypt</t>
  </si>
  <si>
    <t>Douglas C-54 Skymaster</t>
  </si>
  <si>
    <t>ZS-AYB</t>
  </si>
  <si>
    <t>19584</t>
  </si>
  <si>
    <t>Ditched in a lagoon.</t>
  </si>
  <si>
    <t>Balihal Pass, India</t>
  </si>
  <si>
    <t>Dalmia Jain Airways</t>
  </si>
  <si>
    <t>VT-CDZ</t>
  </si>
  <si>
    <t>14145/25590</t>
  </si>
  <si>
    <t>AtlantiOcean, off Bermuda</t>
  </si>
  <si>
    <t>Bermuda - Kingston</t>
  </si>
  <si>
    <t>Avro 688 Tudor 4B</t>
  </si>
  <si>
    <t>G-AGRE</t>
  </si>
  <si>
    <t>Lost at sea on a flight from Bermuda to Kingston, Jamaica. The last radio message reported the plane was crossing 30 degrees N.  Nothing further was heard from the plane. No wreckage was ever found. The weather was good at the time. The plane was named Star Ariel. Cause undetermined.</t>
  </si>
  <si>
    <t>09:50</t>
  </si>
  <si>
    <t>Near Succoth Glen, Lochgoilhead, Scotland</t>
  </si>
  <si>
    <t>RAF Scampton - Keflavik - Kansas</t>
  </si>
  <si>
    <t>Boeing B-29A Superfortress</t>
  </si>
  <si>
    <t>44-62276</t>
  </si>
  <si>
    <t>The aircraft, part of the 301st BG  15 AFW, cashed into mountains after encountering icing conditions.</t>
  </si>
  <si>
    <t>20:05</t>
  </si>
  <si>
    <t>Homer, Alaska</t>
  </si>
  <si>
    <t>Homer - Anchorage</t>
  </si>
  <si>
    <t>N91006</t>
  </si>
  <si>
    <t>20208</t>
  </si>
  <si>
    <t>The aircraft departed Homer at night under VFR conditions contrary to company and federal regulations, strayed off course and struck a 3,000 ft. mountain, 27 miles northeast of Homer. The action of the pilot in proceeding off the designated airway at an altitude insufficient to clear the terrain.</t>
  </si>
  <si>
    <t>16:22</t>
  </si>
  <si>
    <t>Port Washington, New York</t>
  </si>
  <si>
    <t>100</t>
  </si>
  <si>
    <t>Lockheed L-749 / Cessna 140</t>
  </si>
  <si>
    <t>NC86530/NC76981</t>
  </si>
  <si>
    <t>2528 /</t>
  </si>
  <si>
    <t>Midair collision. Two killed on the Cessna, none on the Lockheed which laned safely. The joint failure of the Constellation pilots to observe and avoid the Cessna aircraft in flight and of the Cessna pilot, while on an airway and in an area where a heavy concentration of trafficould be expected, to remain alert and avoid the Constellation.The aircraft was named Clipper Monarch of the Skies.</t>
  </si>
  <si>
    <t>Trinity Bay, Newfoundland</t>
  </si>
  <si>
    <t>Saint Lawrence Airways</t>
  </si>
  <si>
    <t>CF-FEO</t>
  </si>
  <si>
    <t>3708</t>
  </si>
  <si>
    <t>Castel Benito, Libya</t>
  </si>
  <si>
    <t>Khartoum - Castel Benito</t>
  </si>
  <si>
    <t>Douglas C-54A-1-DO Skymaster</t>
  </si>
  <si>
    <t>G-AJPL</t>
  </si>
  <si>
    <t>7464</t>
  </si>
  <si>
    <t>The No. 4, followed by the No. 3 engines failed on initial approach. The plane lost altitude and crashed into trees.  Failure of the captain to maintain a safe height, by utilizing the available power of the starboard engines after power failure in the port engine. The reason for this failure by the captain cannot be determined. The power failure in the port engines was caused by fuel starvation brought about by an insuffuciency of fuel in the port tanks. This fuel shortage was the result of the wing tanks being allowed to become progressively unbalanced during the last stage of the flight.</t>
  </si>
  <si>
    <t>Buenaventura Bay, Colombia</t>
  </si>
  <si>
    <t>HK-134</t>
  </si>
  <si>
    <t>19:56</t>
  </si>
  <si>
    <t>Paris - Copenhagen</t>
  </si>
  <si>
    <t>Vickers 628 Viking 1B</t>
  </si>
  <si>
    <t>OY-DLU</t>
  </si>
  <si>
    <t>199</t>
  </si>
  <si>
    <t>Crashed in the sea off the Swedish coast after the pilot was told to enter a holding pattern for Copenhagen, since it was closed to inbound traffic. The aircraft was directed to land on Runway 22 but failed to make the landing. The wreckage was found a month later on the bottom of the ocean. Cause undetermined.</t>
  </si>
  <si>
    <t>Near Huanuco, Peru</t>
  </si>
  <si>
    <t>Tingo Maria - Huanuco</t>
  </si>
  <si>
    <t>OB-PAV-223</t>
  </si>
  <si>
    <t>15374/26819</t>
  </si>
  <si>
    <t>Struck a mountain as the plane approached Huanuco.</t>
  </si>
  <si>
    <t>Near Coventry, Warks, England</t>
  </si>
  <si>
    <t>British European Airways / Military - British</t>
  </si>
  <si>
    <t>London - Glasgow</t>
  </si>
  <si>
    <t>Douglas DC-3 / Avro Anson</t>
  </si>
  <si>
    <t>G-AHCW/VV243</t>
  </si>
  <si>
    <t>13308</t>
  </si>
  <si>
    <t>Midair collision between a DC-3 and a RAF Avro Anson at 4,500 feet.  Both planes disintegrated and fell to the ground. Ten killed on the DC-3, four on the Avro Anson. Failure on the part of the pilot of each aircraft to ensure the maintenance of an effective lookout.</t>
  </si>
  <si>
    <t>Braemar Resevoir, Hong Kong</t>
  </si>
  <si>
    <t>Manila, Philippines - Hong Kong</t>
  </si>
  <si>
    <t>VR-HDG</t>
  </si>
  <si>
    <t>20576</t>
  </si>
  <si>
    <t>Crashed near Braemar Resevoir after a go-around in poor weather.</t>
  </si>
  <si>
    <t>Near Lodz, Poland</t>
  </si>
  <si>
    <t>SP-LCG</t>
  </si>
  <si>
    <t>Coolangatta, Australia</t>
  </si>
  <si>
    <t>Queensland Airlines</t>
  </si>
  <si>
    <t>Coolangatta - Brisbane</t>
  </si>
  <si>
    <t>VH-BAG</t>
  </si>
  <si>
    <t>2194</t>
  </si>
  <si>
    <t>Crashed on takeoff from Coolangatta.  After becoming airborne, the aircraft was seen to climb very steeply and stall when at a height of 300 ft., roll to the left and crash.</t>
  </si>
  <si>
    <t>Skyways</t>
  </si>
  <si>
    <t>G-AHFI</t>
  </si>
  <si>
    <t>1316</t>
  </si>
  <si>
    <t>The cargo plane crashed while attempting to land.</t>
  </si>
  <si>
    <t>09:40</t>
  </si>
  <si>
    <t>Near Waikanae, New Zealand</t>
  </si>
  <si>
    <t>Auckland - Wellington</t>
  </si>
  <si>
    <t>ZK-AKX</t>
  </si>
  <si>
    <t>2382</t>
  </si>
  <si>
    <t>Crashed into a hill while on approach.</t>
  </si>
  <si>
    <t>17:04</t>
  </si>
  <si>
    <t>Superga, Italy</t>
  </si>
  <si>
    <t>Barcelona - Torino</t>
  </si>
  <si>
    <t>FIAT G-212CP</t>
  </si>
  <si>
    <t>I-ELCE</t>
  </si>
  <si>
    <t>The aircraft was returning on a flight from Lisboa to Milan with the Torino Soccer Team when the crew decided to land directly at Turin, homebase to the team. In low visibility, rain and thunderstorms, the left wing of the plane struck a wall surrounding the sanctuary of Superga, a mountain near Turin. The aircraft then pivoted, and disintegrated next to the sanctuary killing all aboard.  Error in navigation and poor visiblity.</t>
  </si>
  <si>
    <t>Sibuyan Sea, off the Philippine island of Elalat</t>
  </si>
  <si>
    <t>Daet - Manila</t>
  </si>
  <si>
    <t>PI-C-98</t>
  </si>
  <si>
    <t>16743/33491</t>
  </si>
  <si>
    <t>The plane was on a flight from Daet, Camarines to Manila when it crashed after experiencing a violent explosion in the tail of the aircraft. Two ex-convicts confessed to planting a time bomb aboard the flight in order to kill the husband of a woman involved with another man.</t>
  </si>
  <si>
    <t>Malahasa Attica, Greece</t>
  </si>
  <si>
    <t>Tech - Aeronautical Explotiation</t>
  </si>
  <si>
    <t>Kavallo - Athens</t>
  </si>
  <si>
    <t>SX-BAI</t>
  </si>
  <si>
    <t>12162</t>
  </si>
  <si>
    <t>Crashed into a mountainside 30 miles northeast of Athens.</t>
  </si>
  <si>
    <t>Near Florianpolis, Brazil</t>
  </si>
  <si>
    <t>Florianpolis - Porto Alegre</t>
  </si>
  <si>
    <t>C-47-2023</t>
  </si>
  <si>
    <t>The aircraft crashed into a mountain shortly after taking off from Florianpolis.</t>
  </si>
  <si>
    <t>00:25</t>
  </si>
  <si>
    <t>Strato Freight</t>
  </si>
  <si>
    <t>Curtiss C-46D-5-CU</t>
  </si>
  <si>
    <t>N92857</t>
  </si>
  <si>
    <t>30506</t>
  </si>
  <si>
    <t>The aircraft crashed into the AtlantiOcean during takeoff after a loss of the No. 2 engine. The loss of power in the right engine before the aircraft could attain the optimum single engine climb speed, which together with being overloaded resulted in the aircraft losing altitude and ditching into the ocean. Incorrect spark plugs installed on the No. 2 engine.</t>
  </si>
  <si>
    <t>Off Bari, Italy</t>
  </si>
  <si>
    <t>Batavia - Amsterdam</t>
  </si>
  <si>
    <t>Lockheed 749-79-33 Constellation</t>
  </si>
  <si>
    <t>PH-TER</t>
  </si>
  <si>
    <t>2541</t>
  </si>
  <si>
    <t>Crashed into Bari Harbor while en route from Cairo via Athens to Rome. Witnesses observed smoke from an engine followed by smoke from the other engines and fuselage prior to the crash. The plane broke-up in flight.</t>
  </si>
  <si>
    <t>Near Guildford, Australia</t>
  </si>
  <si>
    <t>MaRoberston-Miller Airlines</t>
  </si>
  <si>
    <t>Guildford - Darwin</t>
  </si>
  <si>
    <t>Douglas C-47A-20-DL</t>
  </si>
  <si>
    <t>VH-MME</t>
  </si>
  <si>
    <t>9350</t>
  </si>
  <si>
    <t>The plane crashed and burst into flames into a housing camp south of Guildford shortly after taking off.</t>
  </si>
  <si>
    <t>03:50</t>
  </si>
  <si>
    <t>Near Bombay, India</t>
  </si>
  <si>
    <t>Delhi - Bombay</t>
  </si>
  <si>
    <t>Lockheed L-749-79-33 Constellation</t>
  </si>
  <si>
    <t>PH-TDF</t>
  </si>
  <si>
    <t>2558</t>
  </si>
  <si>
    <t>While circling in a blinding monsoon rainstorm, the aircraft crashed into 674 ft. high Ghatkopar hill, 3 miles ENE of the airport. Crew error. Pilots decision to land in weather below prescribed minimums in an area he was not familiar with.</t>
  </si>
  <si>
    <t>07:43</t>
  </si>
  <si>
    <t>Chatsworth, California</t>
  </si>
  <si>
    <t>Standard Airlines</t>
  </si>
  <si>
    <t>897R</t>
  </si>
  <si>
    <t>Albuquerque - Burbank</t>
  </si>
  <si>
    <t>Curtiss C-46E-1-CS</t>
  </si>
  <si>
    <t>N79978</t>
  </si>
  <si>
    <t>2936</t>
  </si>
  <si>
    <t>The plane was flying in level flight with the gear down. The right wing tip brushed the side of a hill pulling the plane around 90 degrees. It hit the ground and bounced 300 feet into the air and crashed. Pilot's action in descending below the prescribed minimum altitude while executing an ILS approach.</t>
  </si>
  <si>
    <t>21:01</t>
  </si>
  <si>
    <t>Air Transport Associates</t>
  </si>
  <si>
    <t>Curtiss C-46F-1-CU</t>
  </si>
  <si>
    <t>N5075N</t>
  </si>
  <si>
    <t>22463</t>
  </si>
  <si>
    <t>A power failure occurred in the No. 1 engine on takeoff and the pilot cut power to both engines and discontinued takeoff.  He then apparently changed his mind and applied power. The left engine continued to malfunction and the aircraft collided with power lines and crashed into houses. Use of improper fuel necessitated operating the aircraft's engines in excess of  operating limits resulting in engine failure. Decision to takeoff after the failure of the left engine.</t>
  </si>
  <si>
    <t>Chesterfield, New Jersey</t>
  </si>
  <si>
    <t>Eastern Air Lines / Military - USN</t>
  </si>
  <si>
    <t>New York City - Wilmington</t>
  </si>
  <si>
    <t>Douglas DC-3 -201D/ F-6-F- 5 Hellcat</t>
  </si>
  <si>
    <t>N19963/BU72887</t>
  </si>
  <si>
    <t>2260 /</t>
  </si>
  <si>
    <t>Midair collision with a US Navy F-6F.  The F-6F was buzzing a small private aircraft which was cruising below the DC-3. The F-6F had pulled up into a climbing turn and collided with the DC-3. All fifteen killed on the DC-3, and one on the F-6F. Reckless conduct of the Navy pilot in performing aerobatimaneuvers on a civil airway.</t>
  </si>
  <si>
    <t>Jaquirana, Brazil</t>
  </si>
  <si>
    <t>Sao Paulo - Porto Alegre</t>
  </si>
  <si>
    <t>PP-VBI</t>
  </si>
  <si>
    <t>33100</t>
  </si>
  <si>
    <t>Twenty minutes before arriving a Porto Alegre, a fire was discovered in cargo hold 'G.'  The pilot executed an emergency descent while the crew tried to extinguish the flames to no avail. As the plane attempted to land, the panicking passengers rushed to the front of the plane to escape the flames causing the center of gravity to change, resulting in a hard landing. The cause of the fire in the hold 'G' was not determined.</t>
  </si>
  <si>
    <t>Sao Francisco Bay, Brazil</t>
  </si>
  <si>
    <t>Lineas Aéreas Brasil</t>
  </si>
  <si>
    <t>PP-AJB</t>
  </si>
  <si>
    <t>9971</t>
  </si>
  <si>
    <t>Both the No. 1 and No. 2 propellers detached in flight which led to the crew ditching the plane close to shore.</t>
  </si>
  <si>
    <t>Salasaca, Ecuador</t>
  </si>
  <si>
    <t>Shell Co of Ecuador</t>
  </si>
  <si>
    <t>Mers Nueva - Ambato</t>
  </si>
  <si>
    <t>Bristol 170 Freighter 21</t>
  </si>
  <si>
    <t>HC-SBU</t>
  </si>
  <si>
    <t>12739</t>
  </si>
  <si>
    <t>The aircraft was part of relief efforts of the Ecuador earthquake.</t>
  </si>
  <si>
    <t>Off Lurga Point, Ireland</t>
  </si>
  <si>
    <t>Transocean Air Lines</t>
  </si>
  <si>
    <t>Rome - Shannon</t>
  </si>
  <si>
    <t>Douglas DC-3 (C-54A-DO)</t>
  </si>
  <si>
    <t>N79989</t>
  </si>
  <si>
    <t>3076</t>
  </si>
  <si>
    <t>Fuel exhaustion forced the plane to ditch in the AtlantiOcean, 15 km off the coast of Ireland. The plane stayed afloat for 15 minutes but 8 occupants died due to exposure or drowning. Failure of the captain to properly supervise the crew while en route.</t>
  </si>
  <si>
    <t>Oldham, England</t>
  </si>
  <si>
    <t>Belfast - Manchester</t>
  </si>
  <si>
    <t>G-AHCY</t>
  </si>
  <si>
    <t>12355</t>
  </si>
  <si>
    <t>Crashed into a cloud shrouded 1,500 ft.  mountain 15 nm short of its destination.  Navigational error and improper approach procedure. Failure to check the position of the aircraft accurately before descent from a safe altitude.</t>
  </si>
  <si>
    <t>Near Bigstone Lake, Manitoba</t>
  </si>
  <si>
    <t>Churchhill - Winnipeg</t>
  </si>
  <si>
    <t>Consolidated Canso (amphibian)</t>
  </si>
  <si>
    <t>11057</t>
  </si>
  <si>
    <t>Crashed and burned in a wooded area after entering an area of thunderstorms.</t>
  </si>
  <si>
    <t>Leopoldville, Zaire</t>
  </si>
  <si>
    <t>Leopoldville - Elizabethville</t>
  </si>
  <si>
    <t>OO-CBK</t>
  </si>
  <si>
    <t>14600/26045</t>
  </si>
  <si>
    <t>The aircraft did not achieve a proper climb rate after taking off and crashed while making a low altitude right turn. Water in the fuel and excessive lead on the spark plugs.</t>
  </si>
  <si>
    <t>Sault-aux-Cochons, PQ, Canada</t>
  </si>
  <si>
    <t>Canadian PacifiAir Lines</t>
  </si>
  <si>
    <t>Montreal - Comeau Bay</t>
  </si>
  <si>
    <t>CF-CUA</t>
  </si>
  <si>
    <t>4518</t>
  </si>
  <si>
    <t>The aircraft disintegrated in flight 40 miles outside of Quebec.  Detonation of a dynamite bomb in the forward baggage compartment. Planted by Albert Guay, a jeweler, in a plot to kill his wife who was a passenger on the plane. Guay, who assembled the bomb, had his accomplice, Marguerite Pitre, air express the bomb on the aircraft. Ms. Pitre's brother, a clockmaker, helped make the timing mechanism. The insurance policy was for 10,000 dollars.  All three were hanged for their crimes.</t>
  </si>
  <si>
    <t>Mt. Popocatepetl, Mexico</t>
  </si>
  <si>
    <t>Tapacula - Mexico City</t>
  </si>
  <si>
    <t>XA-DUH</t>
  </si>
  <si>
    <t>11725</t>
  </si>
  <si>
    <t>Crashed into a 15,000 ft. snow covered volcano, Mt. Popocatepetl.</t>
  </si>
  <si>
    <t>Near Castilla, Argentina</t>
  </si>
  <si>
    <t>Douglas C-54A-1-DO</t>
  </si>
  <si>
    <t>LV-ABI</t>
  </si>
  <si>
    <t>7445</t>
  </si>
  <si>
    <t>Crashed after an in-flight fire. The plane tried to make a forced landing but crashed before reaching the air strip. Returning from a mercy mission in Ecuador for earthquake relief.</t>
  </si>
  <si>
    <t>11-8</t>
  </si>
  <si>
    <t>Las Vegas - Denver</t>
  </si>
  <si>
    <t>N59485</t>
  </si>
  <si>
    <t>2939</t>
  </si>
  <si>
    <t>Diverted to Cheyenne, while on approach, the aircraft crashed 2.5 miles short of the runway after encountering severe turbulence and icing. Loss of control of the aircraft during an instrument approach to Cheyenne, under conditions of heavy icing and severe turbulence.</t>
  </si>
  <si>
    <t>02:50</t>
  </si>
  <si>
    <t>San Miguel Island, Azores</t>
  </si>
  <si>
    <t>Paris - Santa Maria - New York City</t>
  </si>
  <si>
    <t>F-BAZN</t>
  </si>
  <si>
    <t>2546</t>
  </si>
  <si>
    <t>While attempting for the third time to land at Santa Maria, the aircraft, flew into Redondo Mountain at 2,950 ft. on San Miguel Island. Crew error. Failure to carry out either of the two approach procedures adopted for Santa Maria airport. False position report give by crew. Inadequate navigation.  Failure to identify Santa Maria airport when flying in VFR conditions. French middleweight boxing champion Marcel Cerdan, 33, and French violinist, Ginette Neveu killed.</t>
  </si>
  <si>
    <t>Arlington, Virginia</t>
  </si>
  <si>
    <t>Eastern Air Lines / Military - Bolivian Air Force</t>
  </si>
  <si>
    <t>537</t>
  </si>
  <si>
    <t>Boston - Washington D.C. - New Orleans</t>
  </si>
  <si>
    <t>Douglas C-54B / P-38</t>
  </si>
  <si>
    <t>N88727/NX26927</t>
  </si>
  <si>
    <t>18365 /</t>
  </si>
  <si>
    <t>Midair collision. The P-38 hit the airliner from above. Both planes crashed into the PotomaRiver. The pilot of the P-38 survived and was accused of causing the accident by executing  a straight in approach without proper clearance. He was later tried and cleared of the charges. ATC error.  George Bates, U.S. Representative from Massachusetts and Michael Kennedy, U.S. Representative from New York killed. Helen Hokinson, 56, cartoonist for the New Yorker magazine, also among the dead.</t>
  </si>
  <si>
    <t>21:34</t>
  </si>
  <si>
    <t>Akron, Ohio</t>
  </si>
  <si>
    <t>Harrington's Inc</t>
  </si>
  <si>
    <t>Philadelphia - Cleveland</t>
  </si>
  <si>
    <t>NC29086</t>
  </si>
  <si>
    <t>4304</t>
  </si>
  <si>
    <t>The cargo plane collided with trees short of the runway while attempting to land. The improper execution of an instrument approach which resulted in the aircraft being flown to the right of the proper approach path at an altitude too low to clear the terrain.</t>
  </si>
  <si>
    <t>16:56</t>
  </si>
  <si>
    <t>Near Oslo, Norway</t>
  </si>
  <si>
    <t>Aero Holland</t>
  </si>
  <si>
    <t>Brussels - Oslo</t>
  </si>
  <si>
    <t>PH-TFA</t>
  </si>
  <si>
    <t>13462</t>
  </si>
  <si>
    <t>16:45</t>
  </si>
  <si>
    <t>Chaleyssin, France</t>
  </si>
  <si>
    <t>Paris - Lyons - Tunis</t>
  </si>
  <si>
    <t>F-BELO</t>
  </si>
  <si>
    <t>10391</t>
  </si>
  <si>
    <t>Crashed while on approach to Lyons.</t>
  </si>
  <si>
    <t>05:49</t>
  </si>
  <si>
    <t>Dallas, Texas</t>
  </si>
  <si>
    <t>157</t>
  </si>
  <si>
    <t>New York City - Mexico City</t>
  </si>
  <si>
    <t>N90728</t>
  </si>
  <si>
    <t>42895/58</t>
  </si>
  <si>
    <t>During a pull-up for a go-around, after attemping a landing approach with the No. 1 engine feathered,  the No. 4 engine lost power then came on with a surge. The flight engineer feathered the No. 4 engine without instructions from the captain. The aircraft stalled, then collided with wires and a building.  Crew's improper handling of the aircraft after an engine failed.</t>
  </si>
  <si>
    <t>Taquaracucu, Brazil</t>
  </si>
  <si>
    <t>REAL</t>
  </si>
  <si>
    <t>Sao Palo, Brazil - Jacarezinho, Panama</t>
  </si>
  <si>
    <t>PP-YPM</t>
  </si>
  <si>
    <t>4241</t>
  </si>
  <si>
    <t>Crashed into a mountainside while circling to land. Crew error. Lack of flight discipline.  Poor decision by Chief of Operations in allowing the aircraft to continue flight in poor weather conditions.</t>
  </si>
  <si>
    <t>Vallejo, California</t>
  </si>
  <si>
    <t>Arrow Airlines</t>
  </si>
  <si>
    <t>Burbank - Oakland - Sacramento</t>
  </si>
  <si>
    <t>NC60256</t>
  </si>
  <si>
    <t>9201</t>
  </si>
  <si>
    <t>Struck a 1,200 ft. hill obscured by clouds, during a rainstorm, 6 miles east of Vallejo, California. The pilot failed to fly at the assigned altitude of 4,000 feet on his flightplan.</t>
  </si>
  <si>
    <t>Near Lanchow, China</t>
  </si>
  <si>
    <t>Curtiss C-46D-CU</t>
  </si>
  <si>
    <t>XT-820</t>
  </si>
  <si>
    <t>22354</t>
  </si>
  <si>
    <t>Near Hoikow, China</t>
  </si>
  <si>
    <t>Chengdu - Hoikow</t>
  </si>
  <si>
    <t>XT-814</t>
  </si>
  <si>
    <t>22347</t>
  </si>
  <si>
    <t>Crashed on the outskirts of Hoikow, Hainan Island.</t>
  </si>
  <si>
    <t>21:51</t>
  </si>
  <si>
    <t>Jungshahi, Pakistan</t>
  </si>
  <si>
    <t>Pakair</t>
  </si>
  <si>
    <t>AP-ADI</t>
  </si>
  <si>
    <t>4841</t>
  </si>
  <si>
    <t>Hit a mountain and burned 30 miles north of  Karachi airport. Navigational error.</t>
  </si>
  <si>
    <t>Washington, D.C.</t>
  </si>
  <si>
    <t>Capital Airlines</t>
  </si>
  <si>
    <t>500</t>
  </si>
  <si>
    <t>New Port News - Washington D.C.</t>
  </si>
  <si>
    <t>Douglas DC-3-313A</t>
  </si>
  <si>
    <t>NC-25691</t>
  </si>
  <si>
    <t>2556</t>
  </si>
  <si>
    <t>The aircraft crashed 1,875 feet, short of the runway threshold, into the PotomaRiver while approaching Washington National Airport. Immediately before the accident and during the execution of an instrument approach, the aircraft was stalled at too low an altitude to effect recovery.</t>
  </si>
  <si>
    <t>Orizaba, Mexico</t>
  </si>
  <si>
    <t>Mexico City - Merida</t>
  </si>
  <si>
    <t>XA-DUK</t>
  </si>
  <si>
    <t>11721</t>
  </si>
  <si>
    <t>Aulnay-sous-Bois, France</t>
  </si>
  <si>
    <t>OO-AUQ</t>
  </si>
  <si>
    <t>10241</t>
  </si>
  <si>
    <t>Crashed after the wing failed during takeoff.</t>
  </si>
  <si>
    <t>Comilla, Pakistan</t>
  </si>
  <si>
    <t>Bharat Airways</t>
  </si>
  <si>
    <t>Agartala - Calcutta</t>
  </si>
  <si>
    <t>Douglas C-54A-DO</t>
  </si>
  <si>
    <t>VT-CYK</t>
  </si>
  <si>
    <t>3089</t>
  </si>
  <si>
    <t>Crashed and burned after attempting an emergency landing.</t>
  </si>
  <si>
    <t>Ejercito del Aire</t>
  </si>
  <si>
    <t>The military plane crashed on the southeast coast of Spain.</t>
  </si>
  <si>
    <t>Near Vacas, Bolivia</t>
  </si>
  <si>
    <t>Military - Bolivian Air Force</t>
  </si>
  <si>
    <t>Valle grande - Cochabamba</t>
  </si>
  <si>
    <t>TAM-10</t>
  </si>
  <si>
    <t>Crashed while en route in the Andes mountains after encountering a thunderstorm.</t>
  </si>
  <si>
    <t>Near Tamatave, Madagascar</t>
  </si>
  <si>
    <t>Societe Transatlantique Aerienne</t>
  </si>
  <si>
    <t>Antananarivo - Tamatave</t>
  </si>
  <si>
    <t>Douglas C-47A-50-DL</t>
  </si>
  <si>
    <t>F-BFGD</t>
  </si>
  <si>
    <t>10046</t>
  </si>
  <si>
    <t>Crashed into a mountain 30 miles west of Tamatave.</t>
  </si>
  <si>
    <t>Iloilo,Philippines</t>
  </si>
  <si>
    <t>Iloilo - Manila</t>
  </si>
  <si>
    <t>PI-C22</t>
  </si>
  <si>
    <t>Cargo plane.</t>
  </si>
  <si>
    <t>Near Snag, Yukon Territory</t>
  </si>
  <si>
    <t>Elmendorf - Great Falls, MT</t>
  </si>
  <si>
    <t>42-72469</t>
  </si>
  <si>
    <t>10574</t>
  </si>
  <si>
    <t>Operated by the StrategiAir Command, the transport disappeared while flying between Elmendorf AFB and Great Falls, Mt. There were 44 persons aboard. All were American military personnel except for two passengers, a civilian dependent and her infant child. Last radio contact was at 17:09 near Snag, YT. It took Amber Airway No.2 over Canada, but failed to arrive at its destination.  The wreckage still had not been found by 1951.</t>
  </si>
  <si>
    <t>Amsterdam - London</t>
  </si>
  <si>
    <t>PH-TEU</t>
  </si>
  <si>
    <t>13396</t>
  </si>
  <si>
    <t>Crash into the ocean during a night mail flight shortly after takeoff, 40 miles off the Dutch coast.</t>
  </si>
  <si>
    <t>Ostrava - Prague</t>
  </si>
  <si>
    <t>Douglas C-47A-15-DK</t>
  </si>
  <si>
    <t>OK-WDY</t>
  </si>
  <si>
    <t>12725</t>
  </si>
  <si>
    <t>The aircraft crashed into a mountain while en route.</t>
  </si>
  <si>
    <t>20:59</t>
  </si>
  <si>
    <t>Minneapolis, Minnesota</t>
  </si>
  <si>
    <t>307</t>
  </si>
  <si>
    <t>Rochester Minn. - Minneapolis</t>
  </si>
  <si>
    <t>N93050</t>
  </si>
  <si>
    <t>9134</t>
  </si>
  <si>
    <t>Crashed into a flag pole, well marked by red neon obstruction lights, on approach in blowing snow.  Pilot's attempt to land visual rather than ILS after visual reference to the ground was lost.</t>
  </si>
  <si>
    <t>Saigon, Vietnam</t>
  </si>
  <si>
    <t>Societe Indochinoise de Transport Aeriens</t>
  </si>
  <si>
    <t>Hue - Tourane</t>
  </si>
  <si>
    <t>F-BECR</t>
  </si>
  <si>
    <t>12782</t>
  </si>
  <si>
    <t>14:50</t>
  </si>
  <si>
    <t>Llandow Airport, Cardiff, Wales</t>
  </si>
  <si>
    <t>Fairflight Ltd.</t>
  </si>
  <si>
    <t>Llandow - Dublin</t>
  </si>
  <si>
    <t>Avro 689 Tudor 5</t>
  </si>
  <si>
    <t>G-AKBY</t>
  </si>
  <si>
    <t>1417</t>
  </si>
  <si>
    <t>During the approach to Runway 28 at Llandow Airport, it appeared to witnesses that the aircraft was going to touch down prematurely. This was followed by an application of power. Climbing to 300 ft. the aircraft stalled and crashed into a field. Due to the placement of luggage in relation to passenger load, the center of gravity was such that there was insufficient elevator control remaining to counteract the rise of the nose upon full application of power.</t>
  </si>
  <si>
    <t>Ankara, Turkey</t>
  </si>
  <si>
    <t>Devlet Hava Yollairi</t>
  </si>
  <si>
    <t>TC-BAL</t>
  </si>
  <si>
    <t>19423</t>
  </si>
  <si>
    <t>Crashed and caught fire during landing at Etimeagut airport.</t>
  </si>
  <si>
    <t>Off Cap-Ferret, France</t>
  </si>
  <si>
    <t>SEMAF</t>
  </si>
  <si>
    <t>Latecoere 631 (sea plane)</t>
  </si>
  <si>
    <t>F-WANU</t>
  </si>
  <si>
    <t>03</t>
  </si>
  <si>
    <t>Loss of control after mechanical failure and crashed into the sea. Failure of the aileron control couplings resulting from severe vibration.</t>
  </si>
  <si>
    <t>Hatiara, India</t>
  </si>
  <si>
    <t>Deccan Airways</t>
  </si>
  <si>
    <t>VT-CJD</t>
  </si>
  <si>
    <t>12826</t>
  </si>
  <si>
    <t>The cargo plane lost an engine on takeoff and attempted an emergency return but crashed. Overloaded.</t>
  </si>
  <si>
    <t>Santa Ana, Colombia</t>
  </si>
  <si>
    <t>Lineas Aéreas Nacionales</t>
  </si>
  <si>
    <t>Douglas C-47 (DC-3)</t>
  </si>
  <si>
    <t>HK-309</t>
  </si>
  <si>
    <t>23:25</t>
  </si>
  <si>
    <t>Near Atsugi, Japan</t>
  </si>
  <si>
    <t>Philippines - Japan</t>
  </si>
  <si>
    <t>Douglas C-54D</t>
  </si>
  <si>
    <t>42-72704</t>
  </si>
  <si>
    <t>Flew off its prescribed course and crashed into Mt. Tanzawa in a rainstorm.</t>
  </si>
  <si>
    <t>Chimborcza, Ecuador</t>
  </si>
  <si>
    <t>Quito - Guayaquil</t>
  </si>
  <si>
    <t>Douglas C-47DL</t>
  </si>
  <si>
    <t>HK-120</t>
  </si>
  <si>
    <t>4314</t>
  </si>
  <si>
    <t>Flew into a mountain.</t>
  </si>
  <si>
    <t>Lagens Air Force Base, Azores</t>
  </si>
  <si>
    <t>Bermuda - England</t>
  </si>
  <si>
    <t>Boeing B-29</t>
  </si>
  <si>
    <t>Crashed while attempting to land after being diverted to Lagens due to engine trouble.</t>
  </si>
  <si>
    <t>Myrtle Beach, South Carolina</t>
  </si>
  <si>
    <t>44-77577</t>
  </si>
  <si>
    <t>32973</t>
  </si>
  <si>
    <t>Lost the left aileron after taking off, lost control and crashed.</t>
  </si>
  <si>
    <t>Teterboro, New Jersey</t>
  </si>
  <si>
    <t>Regina Cargo Airlines</t>
  </si>
  <si>
    <t>N9406H</t>
  </si>
  <si>
    <t>22582</t>
  </si>
  <si>
    <t>The cargo plane lost an engine on takeoff and crashed. Overloading of the aircraft due to faulty loading and dispatch procedures coupled with engine malfunctioning due to inadequate maintenance.</t>
  </si>
  <si>
    <t>Near Iheus, Brazil</t>
  </si>
  <si>
    <t>Victoria - Salvador</t>
  </si>
  <si>
    <t>PP-AVZ</t>
  </si>
  <si>
    <t>9156</t>
  </si>
  <si>
    <t>During descent into dense cumulonimbus  clouds, severe turbulence was encountered which caused displacement of freight that led to an uncontrolled dive which resulted in the wings separating from the fuselage. Structural failure due to severe turbulence during a thunderstorm. Pilots decision to descend without clearing the turbulent area of weather.</t>
  </si>
  <si>
    <t>22:03</t>
  </si>
  <si>
    <t>AtlantiOcean off Florida</t>
  </si>
  <si>
    <t>Westair Transport</t>
  </si>
  <si>
    <t>San Juan - Wilmington NC</t>
  </si>
  <si>
    <t>Curtiss C-46-F-1-CU</t>
  </si>
  <si>
    <t>N1248N</t>
  </si>
  <si>
    <t>22496</t>
  </si>
  <si>
    <t>Ditched into the Atlanti300 miles east of Melbourne, Florida on a flight from San Juan, Porto Rico to Wilmington, North Carolina due to failure of both engines. It sank in one of the deepest areas of the Atlantiand could not be recovered. Failure of both engines for reasons unknown.</t>
  </si>
  <si>
    <t>19:00</t>
  </si>
  <si>
    <t>Near Fonseca, Colombia</t>
  </si>
  <si>
    <t>New Tribes Mission</t>
  </si>
  <si>
    <t>Kingston, Jamacia - Maracaibo, Venezuela</t>
  </si>
  <si>
    <t>Douglas DC-3-178</t>
  </si>
  <si>
    <t>N16030</t>
  </si>
  <si>
    <t>1546</t>
  </si>
  <si>
    <t>Crashed and burned 19 miles east northeast of Fonseca well off course. Cause unknown.</t>
  </si>
  <si>
    <t>21:52</t>
  </si>
  <si>
    <t>Off Bahrain</t>
  </si>
  <si>
    <t>F-BBDE</t>
  </si>
  <si>
    <t>42937</t>
  </si>
  <si>
    <t>While making a final approach for Bahrain, the aircraft crashed into the sea. The pilot did not keep a accurate check of his altitude and rate of descent during the approach. Crew error, possibly due to fatigue.  An alternate probable cause may been windshear. It was not know at the time that windshear conditions existed at temperature inversion levels for several days after Shamal dust storms. The aircraft may have run out of adequate forward speed at an altitude of 400 feet after descending through a headwind level into a tailwind level when committed to land.  With surface winds relatively calm and in 2,000 meters of sand haze, the winds at 400 ft. may have been in excess of 80 knots.</t>
  </si>
  <si>
    <t>21:55</t>
  </si>
  <si>
    <t>F-BBDM</t>
  </si>
  <si>
    <t>42990</t>
  </si>
  <si>
    <t>The aircraft crashed into the Persian Gulf while on approach on a flight from Saigon to Paris. Improper approach. Crew error. An alternate probable cause may been windshear. It was not know at the time that windshear conditions existed at temperature inversion levels for several days after Shamal dust storms. The aircraft may have run out of adequate forward speed at an altitude of 400 feet after descending through a headwind level into a tailwind level when committed to land.  With surface winds relatively calm and in 2,000 meters of sand haze, the winds at 400 ft. may have been in excess of 80 knots.</t>
  </si>
  <si>
    <t>Lake Michigan, 18 NNW of Benton Harbor, Michigan</t>
  </si>
  <si>
    <t>2501</t>
  </si>
  <si>
    <t>New York City - Minneapolis-St. Paul</t>
  </si>
  <si>
    <t>N95425</t>
  </si>
  <si>
    <t>10270</t>
  </si>
  <si>
    <t>En route from New York to Minneapolis, the aircraft crashed into Lake Michigan. The DC-4 was last reported at 3,500 ft. The crash occurred shortly after the aircraft entered an area of severe turbulence with thunderstorm activity. The wreckage was located in 150 feet of water but was not recoverable because it was in 30 feet of silt. The forecast of a squall line in the areas was not made available to the crew. Cause unknown.</t>
  </si>
  <si>
    <t>York, Australia</t>
  </si>
  <si>
    <t>Ansett ANA</t>
  </si>
  <si>
    <t>Guildford - Melbourne</t>
  </si>
  <si>
    <t>VH-ANA</t>
  </si>
  <si>
    <t>42910</t>
  </si>
  <si>
    <t>The airliner experienced trouble with all four engines. The crew attempted to return to Guildford but  in the dark, while in a 15 degree turn to port, the aircraft barely cleared a ridge line, struck a tree 30 feet off the ground and ploughed into a downward slope shredding itself and contents into small pieces. The aircraft was named 'Amana.'</t>
  </si>
  <si>
    <t>Busan, South Korea</t>
  </si>
  <si>
    <t>45-0518</t>
  </si>
  <si>
    <t>35971</t>
  </si>
  <si>
    <t>Paris - Dakar</t>
  </si>
  <si>
    <t>F-BFGL</t>
  </si>
  <si>
    <t>13824</t>
  </si>
  <si>
    <t>Crashed on climb-out.</t>
  </si>
  <si>
    <t>Near Patharkot, India</t>
  </si>
  <si>
    <t>Delhi - Sringagar</t>
  </si>
  <si>
    <t>VT-ATS</t>
  </si>
  <si>
    <t>20359</t>
  </si>
  <si>
    <t>The left wing separated from the plane in extreme turbulence from a thunderstorm.</t>
  </si>
  <si>
    <t>Near Bocoio, Angola</t>
  </si>
  <si>
    <t>DTA Angola Airlines</t>
  </si>
  <si>
    <t>Nova Lisboa - Lobito</t>
  </si>
  <si>
    <t>CR-LBK</t>
  </si>
  <si>
    <t>13769</t>
  </si>
  <si>
    <t>Off O-shima Island, Japan</t>
  </si>
  <si>
    <t>Douglas C-47D</t>
  </si>
  <si>
    <t>44-76439A</t>
  </si>
  <si>
    <t>The aircraft took off from O-shima and reached an altitude of 3,500 feet after which a sudden unexplained descent was made until it crashed into the sea. The surviving witness stated the aircraft hit two moderate bumps followed by dimming of the lights before the descent.</t>
  </si>
  <si>
    <t>Porte Alegre, Brazil</t>
  </si>
  <si>
    <t>Rio de Janeiro - Porte Algegre</t>
  </si>
  <si>
    <t>Lockheed 049 Constellation</t>
  </si>
  <si>
    <t>PP-PCG</t>
  </si>
  <si>
    <t>2962</t>
  </si>
  <si>
    <t>The aircraft flew into power lines during a landing attempt after running out of fuel while in a holding pattern.</t>
  </si>
  <si>
    <t>Tunbukta, Algeria</t>
  </si>
  <si>
    <t>Cie Air Transport</t>
  </si>
  <si>
    <t>Algiers - Gao</t>
  </si>
  <si>
    <t>F-BENF</t>
  </si>
  <si>
    <t>12738</t>
  </si>
  <si>
    <t>An explosion in the left wing fuel tank tore off the upper wing surface leading to loss of control of the aircraft.</t>
  </si>
  <si>
    <t>Near Fairfield, California</t>
  </si>
  <si>
    <t>Boeing B-29MR</t>
  </si>
  <si>
    <t>46-87651</t>
  </si>
  <si>
    <t>The No. 2 propeller began to overspeed during the takeoff. This was followed by overspeeding of the No. 3 propeller. The No. 3 propeller was successfully feathered  but then the landing gear would not retract. The aircraft was unable to gain altitude and the pilot slid the aircraft to the left to avoid a trailer park at the end of the runway. The aircraft stalled, fell to the ground and broke-up.  Killed in the accident was Brigadier General Robert E. Travis. The installation was later renamed Travis Air Force Base in his honor.</t>
  </si>
  <si>
    <t>Kampong Jenera, Malaysia</t>
  </si>
  <si>
    <t>Changi, Singapore - Kota Baru</t>
  </si>
  <si>
    <t>KN630</t>
  </si>
  <si>
    <t>16538/33286</t>
  </si>
  <si>
    <t>The plane crashed in the steep forested foothills in the Gua Musang district.</t>
  </si>
  <si>
    <t>00:03</t>
  </si>
  <si>
    <t>Near Wadi Natrun, Egypt</t>
  </si>
  <si>
    <t>Trans World Airlines</t>
  </si>
  <si>
    <t>903</t>
  </si>
  <si>
    <t>Lockheed 749A Constellation</t>
  </si>
  <si>
    <t>N6004C</t>
  </si>
  <si>
    <t>2636</t>
  </si>
  <si>
    <t>While en route from Cairo to Rome, witnesses observed the aircraft on fire. After turning back toward Cairo, it crashed and burned. Failure of the rear master rod bearing in the No. 3 engine that led to an uncontrollable fire. The aircraft was named 'Star of Maryland.'</t>
  </si>
  <si>
    <t>Utica, New York</t>
  </si>
  <si>
    <t>Robinson Airlines</t>
  </si>
  <si>
    <t>Utica, NY - Newark, NJ</t>
  </si>
  <si>
    <t>N18936</t>
  </si>
  <si>
    <t>2011</t>
  </si>
  <si>
    <t>Engine parts were observed falling from a height of 3,000 feet. Soon after, the plane was seen losing altitude until it crashed into trees 1.5 miles southeast of Oneida County Airport. Failure of the left engine shortly after takeoff coupled with increased drag due to loss of the left cowling and reduced power output of the right engine resulting from the high pitch position of the right propeller.</t>
  </si>
  <si>
    <t>Tehran, Iran</t>
  </si>
  <si>
    <t>Iran Air</t>
  </si>
  <si>
    <t>EP-AAG</t>
  </si>
  <si>
    <t>9813</t>
  </si>
  <si>
    <t>Kwajalein, Marshall Islands</t>
  </si>
  <si>
    <t>Kwajzalein - Tokyo</t>
  </si>
  <si>
    <t>Douglas R5D-3</t>
  </si>
  <si>
    <t>56496</t>
  </si>
  <si>
    <t>10624</t>
  </si>
  <si>
    <t>Crashed into the sea and exploded 3 minutes after taking off from Kwajalein. Possible vertigo experienced by the pilot or malfunction of the instruments.</t>
  </si>
  <si>
    <t>Near Zagreb, Yugoslavia</t>
  </si>
  <si>
    <t>Belgrad - Paula</t>
  </si>
  <si>
    <t>YU-ABD</t>
  </si>
  <si>
    <t>13311</t>
  </si>
  <si>
    <t>Crashed during landing.</t>
  </si>
  <si>
    <t>Karlstad, Sweden</t>
  </si>
  <si>
    <t>Svenska Aero</t>
  </si>
  <si>
    <t>Karlstad - Stockholm</t>
  </si>
  <si>
    <t>Avro Ninteen I</t>
  </si>
  <si>
    <t>SE-BRS</t>
  </si>
  <si>
    <t>1321</t>
  </si>
  <si>
    <t>Reached an altitude of 200 feet, stalled and crashed to the ground.</t>
  </si>
  <si>
    <t>Near Kyushu Island, Japan</t>
  </si>
  <si>
    <t>Ashiya AB - Kimpo AB</t>
  </si>
  <si>
    <t>42-72457</t>
  </si>
  <si>
    <t>10562</t>
  </si>
  <si>
    <t>Crashed in the Korea strait 1mile from the end of the runway after taking off from Ashiya Air Base.</t>
  </si>
  <si>
    <t>Air Atlas</t>
  </si>
  <si>
    <t>Casablanca -  Algiers</t>
  </si>
  <si>
    <t>F-BAXM</t>
  </si>
  <si>
    <t>20245</t>
  </si>
  <si>
    <t>Almelund, Minnisota</t>
  </si>
  <si>
    <t>NC93037</t>
  </si>
  <si>
    <t>Crashed after making a steep right turn. The unwanted reversal of the right propeller during flight, as a result of which the crew was unable to maintain control of the aircraft.</t>
  </si>
  <si>
    <t>G-AGIW</t>
  </si>
  <si>
    <t>12186</t>
  </si>
  <si>
    <t>Crashed into trees on Mill Hill after engine failure during takeoff. Everyone except one flight attendant was killed.</t>
  </si>
  <si>
    <t>19:54</t>
  </si>
  <si>
    <t>London Heathrow, England</t>
  </si>
  <si>
    <t>Paris - London</t>
  </si>
  <si>
    <t>Vickers 610 Viking-1B</t>
  </si>
  <si>
    <t>G-AHPN</t>
  </si>
  <si>
    <t>155</t>
  </si>
  <si>
    <t>Crashed in fog in an overshoot after deciding on a go-around. Although it cannot be established with certainty, the probable explanation of the known facts may be that the captain deliberately came down below break-off point and then at 100 ft. or less came into fog which abruptly reduced the visibility of the runway lights and that then and not till then he started overshoot procedure with fatal results.</t>
  </si>
  <si>
    <t>09:43</t>
  </si>
  <si>
    <t>Mont Blanc, France</t>
  </si>
  <si>
    <t>245</t>
  </si>
  <si>
    <t>Bombay - Cairo - Geneva - London</t>
  </si>
  <si>
    <t>Lockheed 749 Constellation</t>
  </si>
  <si>
    <t>VT-CQP</t>
  </si>
  <si>
    <t>2506</t>
  </si>
  <si>
    <t>The aircraft crashed in a snowstorm 200 meters below Mont Blansummit. The crew was warned by a Geneva controller to climb immediately. They acknowledged the message but soon after struck the mountain. The exact cause of the accident remains undetermined. Most likely the aircraft was caught in violent gust while trying to overfly the summit. The plane was named 'Malabar Princess.'</t>
  </si>
  <si>
    <t>08:15</t>
  </si>
  <si>
    <t>Butte, Montana</t>
  </si>
  <si>
    <t>Helena - Butte</t>
  </si>
  <si>
    <t>N93040</t>
  </si>
  <si>
    <t>9161</t>
  </si>
  <si>
    <t>The pilot failed to follow the carrier's prescribed instrument approach to Butte Airport and crashed into a mountain at about the 8,250 foot level. Captain's failure to follow prescribed approach procedures.</t>
  </si>
  <si>
    <t>18:00</t>
  </si>
  <si>
    <t>Mt.  Tete de L'Obiou, France</t>
  </si>
  <si>
    <t>Curtiss-Reid Flying Services Ltd. (Canada)</t>
  </si>
  <si>
    <t>Rome - Paris</t>
  </si>
  <si>
    <t>Douglas C-54B-1-DC</t>
  </si>
  <si>
    <t>CF-EDN</t>
  </si>
  <si>
    <t>10518</t>
  </si>
  <si>
    <t>The aircraft drifted 50 miles off the prescribed route and struck Mt. Tete de l'Obiou at 6,740 feet. The pilot probably realized the deviation and tried to take corrective action but did not see the mountain in time.</t>
  </si>
  <si>
    <t>Surabaya, Indonesia</t>
  </si>
  <si>
    <t>Garuda Indonesia Airlines</t>
  </si>
  <si>
    <t>PK-DPB</t>
  </si>
  <si>
    <t>19005</t>
  </si>
  <si>
    <t>Veered off the runway and crashed into a ditch..</t>
  </si>
  <si>
    <t>Near Moran Junction, Wyoming</t>
  </si>
  <si>
    <t>Chico, CA - Billings, WY</t>
  </si>
  <si>
    <t>N74586</t>
  </si>
  <si>
    <t>19711</t>
  </si>
  <si>
    <t>The aircraft  crashed into Mt. Moran at 11,200 ft., in a snowstorm while flying in IMC conditions. The accident was attributed to flight into IMC conditions with probable electrical failure due to a malfunctioning voltage regulator.</t>
  </si>
  <si>
    <t>Cuzco, Peru</t>
  </si>
  <si>
    <t>Maldorado - Quincemil</t>
  </si>
  <si>
    <t>OB-PAU-201</t>
  </si>
  <si>
    <t>15992/32740</t>
  </si>
  <si>
    <t>Crashed into a hill in poor weather conditions while en route.</t>
  </si>
  <si>
    <t>Khitka, Bhutan</t>
  </si>
  <si>
    <t>Indamer</t>
  </si>
  <si>
    <t>VT-COI</t>
  </si>
  <si>
    <t>14037/25482</t>
  </si>
  <si>
    <t>Failure of the pilots to remain alert and maintain a proper look out resulting in the aircraft flying into the side of a hill.</t>
  </si>
  <si>
    <t>Near Chamaran, Iran</t>
  </si>
  <si>
    <t>EP-AAJ</t>
  </si>
  <si>
    <t>13572</t>
  </si>
  <si>
    <t>Ruig Piner, France</t>
  </si>
  <si>
    <t>Casablanca - Perpignan</t>
  </si>
  <si>
    <t>F-BAXY</t>
  </si>
  <si>
    <t>16100/32848</t>
  </si>
  <si>
    <t>Flew into a mountain in the Pyrenees.</t>
  </si>
  <si>
    <t>T.A. Intercontinentaux</t>
  </si>
  <si>
    <t>F-BELB</t>
  </si>
  <si>
    <t>3084</t>
  </si>
  <si>
    <t>Crashed into a mountain in the Pyrenees 5 minutes after takeoff. Crew error. Excessive low rate of climb at night in an unknown region and premature change of heading.</t>
  </si>
  <si>
    <t>Katagiri, India</t>
  </si>
  <si>
    <t>VT-CFK</t>
  </si>
  <si>
    <t>14604/2604</t>
  </si>
  <si>
    <t>Flew into a mountain due to a navigational error.</t>
  </si>
  <si>
    <t>Londrina, Brazil</t>
  </si>
  <si>
    <t>PP-SPT</t>
  </si>
  <si>
    <t>20543</t>
  </si>
  <si>
    <t>The aircraft crashed after losing its No. 1 engine on takeoff. Engine failure during takeoff. Pilot error. Short takeoff procedure used on an airfield where such a maneuver was not necessary.</t>
  </si>
  <si>
    <t>Valera, Venezuela</t>
  </si>
  <si>
    <t>Merida - Caracas</t>
  </si>
  <si>
    <t>YC-C-AVU</t>
  </si>
  <si>
    <t>4432</t>
  </si>
  <si>
    <t>The aircraft crashed into mountains shortly after taking off.  Pilot error. The captain decided to cross the Seven Lagoons mountain range in severe overcast, thinking that he was 30 kms further north, where the range drops to 2,000m. Instead, he flew into 4,000m cliffs. In the last seconds, he realized he was in trouble and tried to gain altitude. For a hundred meters or so he cut through small trees, but finally crashed. A small fire followed.</t>
  </si>
  <si>
    <t>Near Baguio, Philippines</t>
  </si>
  <si>
    <t>Naha AB - Clark AB</t>
  </si>
  <si>
    <t>Douglas C54E-DO (DC-4)</t>
  </si>
  <si>
    <t>44-9096</t>
  </si>
  <si>
    <t>27322</t>
  </si>
  <si>
    <t>Proceeding on instruments, the aircraft crashed into Mt. Tabayowhile en route.  Navigation error.</t>
  </si>
  <si>
    <t>13:53</t>
  </si>
  <si>
    <t>Penticton, British Columbia, Canada</t>
  </si>
  <si>
    <t>Vancouver - Penticton</t>
  </si>
  <si>
    <t>CF-CUF</t>
  </si>
  <si>
    <t>12855</t>
  </si>
  <si>
    <t>Struck trees on  Mt. Okanagan while making an approach to Penticton. Drifted below the minimum altitude permissible.</t>
  </si>
  <si>
    <t>Santiago del Estado, Argentina</t>
  </si>
  <si>
    <t>Aerolineas Argentinas</t>
  </si>
  <si>
    <t>Mar del Plata - Buenos</t>
  </si>
  <si>
    <t>LV-ACH</t>
  </si>
  <si>
    <t>13027</t>
  </si>
  <si>
    <t>Crashed 60 miles north of the airport after taking off from Mar del Plata.</t>
  </si>
  <si>
    <t>Ixopo, South Africa</t>
  </si>
  <si>
    <t>United Airways</t>
  </si>
  <si>
    <t>ZS-DDW</t>
  </si>
  <si>
    <t>04017</t>
  </si>
  <si>
    <t>Broke up in turbulence.</t>
  </si>
  <si>
    <t>Mt. Bukit, Besar,Thailand</t>
  </si>
  <si>
    <t>Air Carriers</t>
  </si>
  <si>
    <t>Butterworth - Kota Bharu</t>
  </si>
  <si>
    <t>VR-HEP</t>
  </si>
  <si>
    <t>15782/32530</t>
  </si>
  <si>
    <t>Crashed into Bukit Besar Mountain while en route.</t>
  </si>
  <si>
    <t>14:13</t>
  </si>
  <si>
    <t>Philadelphia, Pennsylvania</t>
  </si>
  <si>
    <t>Newark - Philadelphia</t>
  </si>
  <si>
    <t>N74685</t>
  </si>
  <si>
    <t>43102</t>
  </si>
  <si>
    <t>The plane overshot the landing, ran into a ditch and caught fire. Pilot error in electing to land long, on a wet and snow covered runway instead of executing a missed approach.</t>
  </si>
  <si>
    <t>12:14</t>
  </si>
  <si>
    <t>Near Reardon, Washington</t>
  </si>
  <si>
    <t>Minneapolis - Seattle</t>
  </si>
  <si>
    <t>N93054</t>
  </si>
  <si>
    <t>9144</t>
  </si>
  <si>
    <t>While cruising at 6,000 ft.,  the aircraft when out of control and into a dive, hitting the ground at 340 mph.  Officially the cause was never determined.  Possible in-flight fire, explosion, structural failure or conrol system failure.</t>
  </si>
  <si>
    <t>Near Civitavecchia, Italy</t>
  </si>
  <si>
    <t>Alitalia</t>
  </si>
  <si>
    <t>Paris - Rome</t>
  </si>
  <si>
    <t>Savoia Marchetti SM-95</t>
  </si>
  <si>
    <t>I-DALO</t>
  </si>
  <si>
    <t>The aircraft plunged to the ground from 6,500 feet after being struck by lightning. Lightning ignited a mixture of air and fuel fumes in the fuel tank.</t>
  </si>
  <si>
    <t>Near An tung, Taiwan</t>
  </si>
  <si>
    <t>Hong Kong - Iwakuni, Japan</t>
  </si>
  <si>
    <t>Short Sunderland 9 (flying boat)</t>
  </si>
  <si>
    <t>PP107</t>
  </si>
  <si>
    <t>Crashed into mountainous terrain while en route. Most likely weather related.</t>
  </si>
  <si>
    <t>Off Hafnarfjorour, Iceland</t>
  </si>
  <si>
    <t>Icelandair</t>
  </si>
  <si>
    <t>Vestmannaeyar Island - Reykjavík</t>
  </si>
  <si>
    <t>TF-ISG</t>
  </si>
  <si>
    <t>12482</t>
  </si>
  <si>
    <t>Crashed into the sea 2.5 miles north of the airport after a second landing attempt in snow. The first attempt was aborted because the runway lights were not visible. The crew attempted a second landing but contact was lost with the aircraft. Wreckage was found in the ocean 10 miles from the airport.</t>
  </si>
  <si>
    <t>Off Terceira, Portugal</t>
  </si>
  <si>
    <t>Military - Portuguese Air Force</t>
  </si>
  <si>
    <t>282</t>
  </si>
  <si>
    <t>Ditched in the ocean while on approach.</t>
  </si>
  <si>
    <t>Near Mt. Cameroun, Buea, Nigeria</t>
  </si>
  <si>
    <t>Douala - Niamey</t>
  </si>
  <si>
    <t>F-BBDO</t>
  </si>
  <si>
    <t>42992</t>
  </si>
  <si>
    <t>Crashed into a mountain at 8,500 feet. Navigation error. Incorrect procedures followed by crew. The crew followed a different and inaccurate course.</t>
  </si>
  <si>
    <t>Yali, Colombia</t>
  </si>
  <si>
    <t>HK-333</t>
  </si>
  <si>
    <t>09:12</t>
  </si>
  <si>
    <t>Sioux City, Iowa</t>
  </si>
  <si>
    <t>Mid Continent Airlines</t>
  </si>
  <si>
    <t>Kansas City, MO - Omaha, NB - Sioux City, Iowa</t>
  </si>
  <si>
    <t>N19928</t>
  </si>
  <si>
    <t>7400</t>
  </si>
  <si>
    <t>After a missed ILS approach , the pilot stalled the plane and crashed in poor weather conditions. A stall during a left turn too close to the ground to effect a recovery. Pilot error.</t>
  </si>
  <si>
    <t>Mt. Butler, Hong Kong</t>
  </si>
  <si>
    <t>PacifiOverseas Airways</t>
  </si>
  <si>
    <t>HS-POS</t>
  </si>
  <si>
    <t>10396</t>
  </si>
  <si>
    <t>Crashed into hills shortly after takeoff. Crew error. The pilot taking off under VFR, lost visual contact with the ground and attempted to return to IFR procedure too late to avoid the hills. The aircraft was named 'City of Ayudhya.'</t>
  </si>
  <si>
    <t>Corozal, Colombia</t>
  </si>
  <si>
    <t>HK-315</t>
  </si>
  <si>
    <t>9073</t>
  </si>
  <si>
    <t>Crashed while on a flight to Cartagena.</t>
  </si>
  <si>
    <t>23:50</t>
  </si>
  <si>
    <t>Over the North Atlantic</t>
  </si>
  <si>
    <t>Loring AFB - Lakeheath AFB</t>
  </si>
  <si>
    <t>Douglas C-124A Globemaster</t>
  </si>
  <si>
    <t>49-244</t>
  </si>
  <si>
    <t>43173</t>
  </si>
  <si>
    <t>The aircraft suffered an catastrophiexplosion and crashed into the sea approximately 750 miles west of Limerick, Ireland. Cause unknown</t>
  </si>
  <si>
    <t>Pakistan</t>
  </si>
  <si>
    <t>Military - Pakistan Air Force</t>
  </si>
  <si>
    <t>Lockheed C-130B Hercules</t>
  </si>
  <si>
    <t>24142</t>
  </si>
  <si>
    <t>3768</t>
  </si>
  <si>
    <t>Off Florianopolis, Brazil</t>
  </si>
  <si>
    <t>PP-CCX</t>
  </si>
  <si>
    <t>7341</t>
  </si>
  <si>
    <t>The No. 2 engine failed on a go-around in reduced visibility and rain and the aircraft crashed into the ocean.</t>
  </si>
  <si>
    <t>Rio Grande, Argentina</t>
  </si>
  <si>
    <t>Ushuaia - Buenos Aires</t>
  </si>
  <si>
    <t>LV-ACY</t>
  </si>
  <si>
    <t>12291</t>
  </si>
  <si>
    <t>Crashed shortly after takeoff.</t>
  </si>
  <si>
    <t>Bogota, Colombia</t>
  </si>
  <si>
    <t>HK-142</t>
  </si>
  <si>
    <t>Refugio Pass, near Santa Barbara, California</t>
  </si>
  <si>
    <t>Southwest Airways</t>
  </si>
  <si>
    <t>Santa Maria - Santa Barbara - Oxnard - Los Angeles</t>
  </si>
  <si>
    <t>N63439</t>
  </si>
  <si>
    <t>20229</t>
  </si>
  <si>
    <t>The plane crashed into the north slope of Santa Ynez peak, 23 miles northwest of Santa Barbara, in poor weather. Failure of the crew to maintain minimum altitude for the route being flown for reasons unknown.</t>
  </si>
  <si>
    <t>11:35</t>
  </si>
  <si>
    <t>Near Charleston, West Virginia</t>
  </si>
  <si>
    <t>Godman AFB - Charleston, WV</t>
  </si>
  <si>
    <t>43-48298</t>
  </si>
  <si>
    <t>25559</t>
  </si>
  <si>
    <t>The aircraft crashed into a wooded area, 8 miles NE of Charlston, after making a final turn to land at Kanawha County Airport. Both wings were sheared off and the aircraft burst into flames.</t>
  </si>
  <si>
    <t>Cape d'Arguilar, Hong Kong</t>
  </si>
  <si>
    <t>Siamese Airways</t>
  </si>
  <si>
    <t>Bangkok - Hong Kong</t>
  </si>
  <si>
    <t>HS-SAE</t>
  </si>
  <si>
    <t>The pilot lost control of the aircraft while attempting too steep a turn and too  low a speed while making an approach at night in dense fog and rain and struck the ground.</t>
  </si>
  <si>
    <t>11:49</t>
  </si>
  <si>
    <t>Key West, Florida</t>
  </si>
  <si>
    <t>Cubana de Aviacion / Military -  US Navy</t>
  </si>
  <si>
    <t>493</t>
  </si>
  <si>
    <t>Miami - Havana</t>
  </si>
  <si>
    <t>Douglas DC-4 /Beechcraft SMB-1</t>
  </si>
  <si>
    <t>CU-T188/39939</t>
  </si>
  <si>
    <t>10368</t>
  </si>
  <si>
    <t>The plane, on a flight from Miami to Cuba, collided with a US Navy Beechcraft at 4,000 feet. Thirty-nine killed on the DC-4, four killed on the Beechcraft.  Failure of both crews to maintain sufficient vigilance under VFR conditions to prevent a collision.</t>
  </si>
  <si>
    <t>129</t>
  </si>
  <si>
    <t>Cleveland - Fort Wayne - South Bend - Chicago</t>
  </si>
  <si>
    <t>N16088</t>
  </si>
  <si>
    <t>1927</t>
  </si>
  <si>
    <t>The aircraft crashed after being caught in a squall line with 65-85 mph winds and heavy rain. Windshear. The severe downdraft encountered which caused the aircraft to strike the ground in a near level attitude.</t>
  </si>
  <si>
    <t>Near Albuquerque, New Mexico</t>
  </si>
  <si>
    <t>Convair B-36D</t>
  </si>
  <si>
    <t>49-2660</t>
  </si>
  <si>
    <t>The aircraft crashed while attempting to land at Kirkland AFB in gusty winds. The pilot appeared to have difficulty keeping the wings level. The plane crossed the threshold left of the center line. When the pilot corrected, the right starboard jet pod and No. 6 propeller struck the runway. The pilot attempted a go-around with the No.6 engine afire but crashed to earth bursting into flames.</t>
  </si>
  <si>
    <t>Bordeaux, France</t>
  </si>
  <si>
    <t>Hunting Air Travel</t>
  </si>
  <si>
    <t>Bordeaux - Bovingdon</t>
  </si>
  <si>
    <t>Vickers 639 Viking 1</t>
  </si>
  <si>
    <t>G-AHPD</t>
  </si>
  <si>
    <t>134</t>
  </si>
  <si>
    <t>No. 1 engine failed shortly after taking off.  Altitude could not be maintained and an emergency belly landing was made in a field. The disconnecting of the articulated control rod of the propeller governor due to the lack of a split pin on the governor spindle and to the nut of the ball-joint of the control spindle having been unscrewed by force.</t>
  </si>
  <si>
    <t>Rancharia,  Brazil</t>
  </si>
  <si>
    <t>Santa Cruz de Rio Prado - Presidente Prudent</t>
  </si>
  <si>
    <t>PP-SPL</t>
  </si>
  <si>
    <t>17011/34274</t>
  </si>
  <si>
    <t>Hit a mountain in fog. Pilot's decision to fly VFR in unfavorable weather conditions.</t>
  </si>
  <si>
    <t>New Boston, Texas</t>
  </si>
  <si>
    <t>Fairchild C-82</t>
  </si>
  <si>
    <t>Struck by lightning and crashed.</t>
  </si>
  <si>
    <t>Lineas Aéreas Trans. Brasileira</t>
  </si>
  <si>
    <t>PP-NAL</t>
  </si>
  <si>
    <t>42979</t>
  </si>
  <si>
    <t>Crashed into high ground while on a VFR apporach in IFR conditions. The pilot attempted a descent over an area where the minimum safe altitude was 1,200 ft.</t>
  </si>
  <si>
    <t>Sociedad Aeronautica Medellin</t>
  </si>
  <si>
    <t>HK-504</t>
  </si>
  <si>
    <t>10062</t>
  </si>
  <si>
    <t>03:25</t>
  </si>
  <si>
    <t>Near Sanoyea, Liberia</t>
  </si>
  <si>
    <t>Johannesburg - Accra - Monrovia - New York</t>
  </si>
  <si>
    <t>N88846</t>
  </si>
  <si>
    <t>2046</t>
  </si>
  <si>
    <t>The plane crashed into a hill at 1000 ft. in a level descending attitude, 54 miles from the airport. The pilot descended below en route minimum altitude without knowing the aircraft's position. The aircraft was named Clipper Great Republic.</t>
  </si>
  <si>
    <t>Near Rijeka, Yugoslavia</t>
  </si>
  <si>
    <t>Rejeka and Zagreb</t>
  </si>
  <si>
    <t>Junkers 52/3m</t>
  </si>
  <si>
    <t>YU-ACE</t>
  </si>
  <si>
    <t>Crashed en route.</t>
  </si>
  <si>
    <t>Rocky Mountain Nat. Park, near Ft. Collins, Colorado</t>
  </si>
  <si>
    <t>610</t>
  </si>
  <si>
    <t>Salt Lake City - Denver</t>
  </si>
  <si>
    <t>Douglas DC-6B</t>
  </si>
  <si>
    <t>N37543</t>
  </si>
  <si>
    <t>43144/155</t>
  </si>
  <si>
    <t>En route from San Francisco to Denver after passing the Cheyenne radio range the aircraft turned south in the wrong heading. Flying in darkness, the aircraft continued on this course until it hit Crystal Mountain. The captain may have depressed the wrong control switch or may have turned his ADF in such a way that it was affected by the radio range station at Fort Bridger, WY. Officially, the flight for reasons undetermined, failed to follow the prescribed route to Denver and continued beyond the boundary of the airway on a course which resulted in the aircraft striking mountainous terrain.</t>
  </si>
  <si>
    <t>Near Tezpur, India</t>
  </si>
  <si>
    <t>VT-CHT</t>
  </si>
  <si>
    <t>20662</t>
  </si>
  <si>
    <t>Aracaju, Brazil</t>
  </si>
  <si>
    <t>Loide Aereo Nacional</t>
  </si>
  <si>
    <t>Maceio - Aracaju</t>
  </si>
  <si>
    <t>PP-LPG</t>
  </si>
  <si>
    <t>14822/26267</t>
  </si>
  <si>
    <t>Crashed during a landing attempt in adverse weather conditions under VFR and hit high ground. The pilot attempted a visual approach and made a turn at low altitude in adverse weather conditions.</t>
  </si>
  <si>
    <t>Puy-de-Dôme, France</t>
  </si>
  <si>
    <t>Military - U. S. Air Force</t>
  </si>
  <si>
    <t>Frankfort - Bordeaux</t>
  </si>
  <si>
    <t>Fairchild C-82 Packet</t>
  </si>
  <si>
    <t>45-57801A</t>
  </si>
  <si>
    <t>10171</t>
  </si>
  <si>
    <t>Flew into Mt. Dore.</t>
  </si>
  <si>
    <t>Lyneham AFB, England</t>
  </si>
  <si>
    <t>Vickers Valetta C-1</t>
  </si>
  <si>
    <t>VW194</t>
  </si>
  <si>
    <t>One engine caught fire. The propellers of the working engine were feathered. The plane crashed.</t>
  </si>
  <si>
    <t>de Havilland DHA-3 Drover II</t>
  </si>
  <si>
    <t>VH-EBQ</t>
  </si>
  <si>
    <t>5003</t>
  </si>
  <si>
    <t>Crashed into the Huon Gulf after the center propeller failed.</t>
  </si>
  <si>
    <t>Thudamot, China</t>
  </si>
  <si>
    <t>Air Outre-Mer</t>
  </si>
  <si>
    <t>Pakse, Laos  - Saigon, Vietnam</t>
  </si>
  <si>
    <t>F-OABX</t>
  </si>
  <si>
    <t>19634</t>
  </si>
  <si>
    <t>Near Sitka, Alaska</t>
  </si>
  <si>
    <t>Vancouver - Tokyo</t>
  </si>
  <si>
    <t>CF-CPC</t>
  </si>
  <si>
    <t>10327</t>
  </si>
  <si>
    <t>Disappeared with no trace over the PacifiOcean while flying from Vancouver to Tokyo. The last message was received while the aircraft was near Yakutat, Alaska with no reports of probems. Cause undetermined.</t>
  </si>
  <si>
    <t>Gao, Mali</t>
  </si>
  <si>
    <t>OO-CBA</t>
  </si>
  <si>
    <t>6327</t>
  </si>
  <si>
    <t>The failure of the right engine during takeoff. A rupture of the hydraulicircuit with oil projection in the cockpit would have increased maneuver difficulties by restricting visibility in the cockpit</t>
  </si>
  <si>
    <t>Cochabamba, Bolivia</t>
  </si>
  <si>
    <t>Loide Aéreo Nacional</t>
  </si>
  <si>
    <t>Cochabamba - Rio de Janeiro</t>
  </si>
  <si>
    <t>CB-39</t>
  </si>
  <si>
    <t>26488</t>
  </si>
  <si>
    <t>Barilla Bay, Australia</t>
  </si>
  <si>
    <t>Trans Australia Airlines</t>
  </si>
  <si>
    <t>VH-TAT</t>
  </si>
  <si>
    <t>13083</t>
  </si>
  <si>
    <t>Cargo plane. Loss of lateral control during a turn at low altitude soon after takeoff. The probable cause of the loss of lateral control was the presence of ice on the aircraft surface.</t>
  </si>
  <si>
    <t>09:25</t>
  </si>
  <si>
    <t>Moisville, France</t>
  </si>
  <si>
    <t>F-BAXB</t>
  </si>
  <si>
    <t>42971</t>
  </si>
  <si>
    <t>Abnormal flight maneuver made when the crew experienced difficulty in resuming normal flight on the two engines. Overspeed, reduction of pitch or difficulty in restarting the engine may have created a dangerous situation and caused the aircraft to stall in dissymmetrical flight, thus subjecting the airframe to stresses accompanied by buffeting which was either alternating or exceeded the design limits of the structure and caused the tail-plane to break off.</t>
  </si>
  <si>
    <t>Ubatuba, Brazil</t>
  </si>
  <si>
    <t>PP-YPX</t>
  </si>
  <si>
    <t>9154</t>
  </si>
  <si>
    <t>04:28</t>
  </si>
  <si>
    <t>Decoto, California</t>
  </si>
  <si>
    <t>615</t>
  </si>
  <si>
    <t>Boston - Hartford - Cleveland - Chicago - Oakland</t>
  </si>
  <si>
    <t>N37550</t>
  </si>
  <si>
    <t>43260/180</t>
  </si>
  <si>
    <t>Cleared for an approach to Oakland Municipal Airport, the aircraft crashed 15 miles SSE of the airport into Tolman peak. Patches of fog obscured the terrain. The aircraft struck a hill at an elevation of about 1,000 ft. at 225 to 240 mph. Neither of its 2 low-frequency receivers were tuned to the Oakland station and the captain may have attempted to fly by visual reference using the ADF.  As a result, the flight was 3 miles off course and well below the minimum prescribed altitude. The failure of the captain to adhere to instrument procedures in the Newark area during an approach to the Oakland Municipal  Airport.</t>
  </si>
  <si>
    <t>PP-SPQ</t>
  </si>
  <si>
    <t>1559/27036</t>
  </si>
  <si>
    <t>Crashed into a house shortly after taking off from Congonhas Airport.</t>
  </si>
  <si>
    <t>10:46</t>
  </si>
  <si>
    <t>Off Redwood City, California</t>
  </si>
  <si>
    <t>Boeing 377 Stratocruiser 10-34</t>
  </si>
  <si>
    <t>N31230</t>
  </si>
  <si>
    <t>15970</t>
  </si>
  <si>
    <t>The aircraft, with the No. 4 propeller feathered, stalled and dived into San Francisco Bay. An inadvertent stall at a low altitude from which recovery was not effected.</t>
  </si>
  <si>
    <t>Off Ialas Baeares, Spain</t>
  </si>
  <si>
    <t>Societe Alpes Provence</t>
  </si>
  <si>
    <t>Perpignan - Oran</t>
  </si>
  <si>
    <t>F-BEIZ</t>
  </si>
  <si>
    <t>15985/32733</t>
  </si>
  <si>
    <t>Crashed into the Mediterranean due to structural failure following loss of control in severe weather.</t>
  </si>
  <si>
    <t>Bangalore - Trivandrum</t>
  </si>
  <si>
    <t>Douglas C-47A-30-DK Dakota III</t>
  </si>
  <si>
    <t>VT-CCA</t>
  </si>
  <si>
    <t>13853/25298</t>
  </si>
  <si>
    <t>Lost control and crashed when attempting to take off. Attempted to take off  with the autopilot engaged.</t>
  </si>
  <si>
    <t>La Paz, Bolivia</t>
  </si>
  <si>
    <t>Frigorifico Cooperativo Los Andes</t>
  </si>
  <si>
    <t>Curtiss C-46D-15-CU</t>
  </si>
  <si>
    <t>CB-43</t>
  </si>
  <si>
    <t>33346</t>
  </si>
  <si>
    <t>Cerro Blanco, Mexico</t>
  </si>
  <si>
    <t>Aero Transportes</t>
  </si>
  <si>
    <t>Mexico City - Villahermossa</t>
  </si>
  <si>
    <t>XA-GOR</t>
  </si>
  <si>
    <t>14007/25452</t>
  </si>
  <si>
    <t>East Griqualand, South Africa</t>
  </si>
  <si>
    <t>Port Elizabeth - Durbin</t>
  </si>
  <si>
    <t>ZS-AVJ</t>
  </si>
  <si>
    <t>6891</t>
  </si>
  <si>
    <t>Crashed into Mt. Ingeli.</t>
  </si>
  <si>
    <t>North Atlantic</t>
  </si>
  <si>
    <t>Azores - Westover AFB</t>
  </si>
  <si>
    <t>Boeing C-97A Stratofreighter</t>
  </si>
  <si>
    <t>49-2602</t>
  </si>
  <si>
    <t>16224</t>
  </si>
  <si>
    <t>Went missing en route.</t>
  </si>
  <si>
    <t>18:55</t>
  </si>
  <si>
    <t>Mt. Benson, BC, Canada</t>
  </si>
  <si>
    <t>Queen Charlotte Airlines</t>
  </si>
  <si>
    <t>Kildala - Vancouver</t>
  </si>
  <si>
    <t>CF-FOQ</t>
  </si>
  <si>
    <t>400</t>
  </si>
  <si>
    <t>While flying VFR in adverse weather conditions, the pilot mistook Nanaimo for Vancouver.  The plane crashed into Mt. Benson, 20 miles west of Vancouver.</t>
  </si>
  <si>
    <t>Skopje, Yugoslavia</t>
  </si>
  <si>
    <t>Belgrad - Skopje</t>
  </si>
  <si>
    <t>YU-ACC</t>
  </si>
  <si>
    <t>13014</t>
  </si>
  <si>
    <t>Near Flores, Guatemala</t>
  </si>
  <si>
    <t>Military - Guatemalan Air Force</t>
  </si>
  <si>
    <t>FAGO961</t>
  </si>
  <si>
    <t>Crashed and burned in jungle 170 miles north northeast of Guatemala City.  It is theorized a passenger may have started a fire in the aircraft's cabin with a cigarette.</t>
  </si>
  <si>
    <t>09:29</t>
  </si>
  <si>
    <t>Near Tucumcari, Arazona</t>
  </si>
  <si>
    <t>CAM5763</t>
  </si>
  <si>
    <t>Oakland - Albuquerque</t>
  </si>
  <si>
    <t>N93039</t>
  </si>
  <si>
    <t>9160</t>
  </si>
  <si>
    <t>Crashed while attempting to land at Albuquerque in marginal weather conditions. The captain's attempt to land during less than minimum visibility, rather than proceed to his alternate.  A military contract flight.</t>
  </si>
  <si>
    <t>Devlet Hava Yollari</t>
  </si>
  <si>
    <t>Ankara - Cairo</t>
  </si>
  <si>
    <t>TC-ACA</t>
  </si>
  <si>
    <t>7352</t>
  </si>
  <si>
    <t>Crashed into a sand dune while attempting to land.</t>
  </si>
  <si>
    <t>Calcutta, India</t>
  </si>
  <si>
    <t>VT-AUO</t>
  </si>
  <si>
    <t>13265</t>
  </si>
  <si>
    <t>The aircraft struck trees in fog during a missed approach 3 miles north of Dum Dum airport as the crew descended too low in poor visibility.</t>
  </si>
  <si>
    <t>Zurich, Switzerland</t>
  </si>
  <si>
    <t>El Al</t>
  </si>
  <si>
    <t>Zurich - Rome</t>
  </si>
  <si>
    <t>4X-AND</t>
  </si>
  <si>
    <t>10512</t>
  </si>
  <si>
    <t>The cargo plane crashed on approach.</t>
  </si>
  <si>
    <t>San Luis Acatlan, Mexico</t>
  </si>
  <si>
    <t>Lineas Aereas Unidas</t>
  </si>
  <si>
    <t>DC-2-243</t>
  </si>
  <si>
    <t>XA-DOQ</t>
  </si>
  <si>
    <t>2077</t>
  </si>
  <si>
    <t>07:25</t>
  </si>
  <si>
    <t>N17109</t>
  </si>
  <si>
    <t>4999</t>
  </si>
  <si>
    <t>Stalled, entered a spin and crashed. An inadvertent spin at an altitude too low for recovery.</t>
  </si>
  <si>
    <t>Yaramunda, Papua New Guinea</t>
  </si>
  <si>
    <t>de Havilland DH-84</t>
  </si>
  <si>
    <t>VH-UR</t>
  </si>
  <si>
    <t>15:09</t>
  </si>
  <si>
    <t>Miami Airlines</t>
  </si>
  <si>
    <t>Fort Smith - Newark</t>
  </si>
  <si>
    <t>Curtiss Wright C-46F</t>
  </si>
  <si>
    <t>N1678M</t>
  </si>
  <si>
    <t>22572</t>
  </si>
  <si>
    <t>Shortly after taking off from Newark Airport the control tower noticed smoke emanating from the right engine.  Minutes later the aircraft gradually descended, its left wing dropped and the aircraft struck the roof of a vacant building. Hold-down studs in the number 10 cylinder of the right engine failed due to fatigue. Fire erupted at the base of the failed cylinder. Extension of the landing gear and loss of the right engine led to the aircraft stalling at the height of about 200 ft. The aircraft was also overloaded by 117 pounds. A stall with the landing gear extended following a serious loss of power from the right engine. This loss of power was caused by the failure of the hold-down studs of the No. 10 cylinder, precipitating a fire in flight which became uncontrollable.</t>
  </si>
  <si>
    <t>SNCASE Languedoc</t>
  </si>
  <si>
    <t>SU-AHH</t>
  </si>
  <si>
    <t>41</t>
  </si>
  <si>
    <t>Crashed at Mehrabad airport during a third landing attempt.</t>
  </si>
  <si>
    <t>22:25</t>
  </si>
  <si>
    <t>Near Little Valley, New York</t>
  </si>
  <si>
    <t>Continental Charters</t>
  </si>
  <si>
    <t>44-2</t>
  </si>
  <si>
    <t>Pittsburgh - Buffalo</t>
  </si>
  <si>
    <t>Curtiss C-46A-50-CU</t>
  </si>
  <si>
    <t>N3944C</t>
  </si>
  <si>
    <t>30466</t>
  </si>
  <si>
    <t>Proceding at a low altitude to maintain reference with the ground, the plane drifted off course and crashed into a hill 15 miles east of the direct route. Flying VFR under IFR condtions. The captain's poor judgement in attempting a flight by visual reference during instrument weather conditions.</t>
  </si>
  <si>
    <t>22:07</t>
  </si>
  <si>
    <t>Near Fairbanks, Alaska</t>
  </si>
  <si>
    <t>501</t>
  </si>
  <si>
    <t>Umiat - Fairbanks</t>
  </si>
  <si>
    <t>Curtiss C 46F-CU</t>
  </si>
  <si>
    <t>N68963</t>
  </si>
  <si>
    <t>22485</t>
  </si>
  <si>
    <t>The flight made an authorized left turn while outbound on the east leg of the Fairbanks radio range and subsequently struck Chena Dome, northeast of the station while on a westerly heading. The failure of the pilot to follow procedures and utilize properly the radio facilities for approach and letdown at Fairbanks with the result that the flight became lost.</t>
  </si>
  <si>
    <t>Near Phoenix, Arizona</t>
  </si>
  <si>
    <t>New York - Williams AFB</t>
  </si>
  <si>
    <t>47-76266</t>
  </si>
  <si>
    <t>Crashed into a mountainside at an altitude of 7,000 ft. while en route.</t>
  </si>
  <si>
    <t>Kalinga Airlines</t>
  </si>
  <si>
    <t>VT-COA</t>
  </si>
  <si>
    <t>13859/25304</t>
  </si>
  <si>
    <t>The cargo plane crashed on takeoff.</t>
  </si>
  <si>
    <t>Andapa, Madagascar</t>
  </si>
  <si>
    <t>F-BAMQ</t>
  </si>
  <si>
    <t>106</t>
  </si>
  <si>
    <t>Com Edno, Wales</t>
  </si>
  <si>
    <t>Aer Lingus</t>
  </si>
  <si>
    <t>Northolt - Dublin</t>
  </si>
  <si>
    <t>EI-AFL</t>
  </si>
  <si>
    <t>16699/33447</t>
  </si>
  <si>
    <t>The aircraft lost control in severe turbulence and downdrafts and crashed in a soft peat bog 1 mile east of Llyn Gwynant.  The encountering of strong down-currents of air on the lee side of Snowdon which forced the aircraft down into an area of strong turbulence where control was lost.</t>
  </si>
  <si>
    <t>Off Sandspit, BC, Canada</t>
  </si>
  <si>
    <t>324</t>
  </si>
  <si>
    <t>Tokyo - Elmendorf AFB</t>
  </si>
  <si>
    <t>N45342</t>
  </si>
  <si>
    <t>27279</t>
  </si>
  <si>
    <t>The crew chose to divert to Sandpit after the No. 1 engine was shut down. The aircraft crashed into the PacifiOcean one mile offshore after overshooting the runway during the emergency landing. A nose gear retraction difficulty in connection with an icing condition or a power loss, which made the aircraft incapable of maintaining flight. Most of the fatalities were from exposure to the frigid water.</t>
  </si>
  <si>
    <t>15:43</t>
  </si>
  <si>
    <t>6780</t>
  </si>
  <si>
    <t>Buffalo - Newark</t>
  </si>
  <si>
    <t>Convair CV-240-0</t>
  </si>
  <si>
    <t>N94229</t>
  </si>
  <si>
    <t>054</t>
  </si>
  <si>
    <t>The aircraft crashed into an apartment house during its approach, 3 miles short and right of the runway.  The plane crashed while level laterally but in a steep descending attitude.  Most likely cause was carburetor icing. Official cause unknown.</t>
  </si>
  <si>
    <t>Kikwit, Belgian Congo</t>
  </si>
  <si>
    <t>OO-CBN</t>
  </si>
  <si>
    <t>13450</t>
  </si>
  <si>
    <t>In-flight failure of a propeller which damaged control cables causing loss of control of the aircraft. The control cables in the fuselage were sheared by the right propeller which broke loose following a shaft failure caused by the sudden stopping of the engine caused by fatigue failure of No. 6 piston lug.</t>
  </si>
  <si>
    <t>Kaneko, Japan</t>
  </si>
  <si>
    <t>Hit power lines and crashed into houses. Seventeen killed including civilians.</t>
  </si>
  <si>
    <t>N90891</t>
  </si>
  <si>
    <t>43055/37</t>
  </si>
  <si>
    <t>The aircraft crashed into an apartment complex shortly after taking off. The last message from the pilot was 'I've lost an engine and am returning to field.'   Reversal in flight of No. 3 propeller and subsequent feathering of No. 4 propeller at too low an altitude to effect a recovery.</t>
  </si>
  <si>
    <t>Issaquah, Washington</t>
  </si>
  <si>
    <t>Flying Tiger Line</t>
  </si>
  <si>
    <t>841</t>
  </si>
  <si>
    <t>San Francisco - Seattle</t>
  </si>
  <si>
    <t>Douglas C-54B-10-DO</t>
  </si>
  <si>
    <t>N86574</t>
  </si>
  <si>
    <t>18350</t>
  </si>
  <si>
    <t>The plane trees and high ground while on approach. The flight's deviation from the established approach procedure.</t>
  </si>
  <si>
    <t>17:34</t>
  </si>
  <si>
    <t>Near Burgio, Italy</t>
  </si>
  <si>
    <t>Nice - Malta</t>
  </si>
  <si>
    <t>Vickers 614 Viking 1</t>
  </si>
  <si>
    <t>G-AHPI</t>
  </si>
  <si>
    <t>Hit the north slope of La Cinta mountain range while en route.  Pilot did not maintain a safe altitude. The pilots ignorance of wind conditions which allowed the aircraft to drift 3 degrees off course.</t>
  </si>
  <si>
    <t>Near Yaounde, Cameroon</t>
  </si>
  <si>
    <t>STAAP</t>
  </si>
  <si>
    <t>Consolidated  32 Liberator II</t>
  </si>
  <si>
    <t>F-BEFX</t>
  </si>
  <si>
    <t>02:23</t>
  </si>
  <si>
    <t>Nagpur, India</t>
  </si>
  <si>
    <t>VT-AXE</t>
  </si>
  <si>
    <t>19160</t>
  </si>
  <si>
    <t>Banked left and struck trees 2,000 ft. short of the runway. Pilot error. The pilot misjudged the approach, undershot and hit the tops trees. A contributing factor was the setting of the pilot's altimeter to QNH, rather than the customary QFE during the final approach.</t>
  </si>
  <si>
    <t>Uberlandia,  Brazil</t>
  </si>
  <si>
    <t>Rio de Janeiro - Guiana</t>
  </si>
  <si>
    <t>PP-PCN</t>
  </si>
  <si>
    <t>3284</t>
  </si>
  <si>
    <t>The right wing struck trees after attempting a go-around. Pilot error.</t>
  </si>
  <si>
    <t>08:10</t>
  </si>
  <si>
    <t>Nice, France</t>
  </si>
  <si>
    <t>Nice - Paris</t>
  </si>
  <si>
    <t>F-BCUM</t>
  </si>
  <si>
    <t>43</t>
  </si>
  <si>
    <t>After taking off, the plane was observed turning to the left until it turned on its back and crashed. Malfunction of ailerons. The gear chain of the co-pilot's control column slipped off the sprocket and jammed the aileron controls.</t>
  </si>
  <si>
    <t>Cebu, Philippines</t>
  </si>
  <si>
    <t>Douglas C-47A-35-DL</t>
  </si>
  <si>
    <t>PI-C5</t>
  </si>
  <si>
    <t>9754</t>
  </si>
  <si>
    <t>The cargo plane lost altitude and crashed into a house.</t>
  </si>
  <si>
    <t>Near Sequin, Texas</t>
  </si>
  <si>
    <t>Military - U.S. Air Force / U.S. Air Force</t>
  </si>
  <si>
    <t>Boeing B-29 / Boeing B-29</t>
  </si>
  <si>
    <t>While on a training mission and flying blind on instruments the planes collided. One plane struck the ground and disintegrated. The other glided down several miles away, exploded and burned. Both planes crashed on ranches several miles apart about 18 miles from San Antonio . Six killed on one plane and seven on the other.</t>
  </si>
  <si>
    <t>Near Gaspe, Quebec, Canada</t>
  </si>
  <si>
    <t>Maritime Central Airways</t>
  </si>
  <si>
    <t>St. Johns - Goose Bay</t>
  </si>
  <si>
    <t>CF-BXZ</t>
  </si>
  <si>
    <t>4695</t>
  </si>
  <si>
    <t>The cargo plane disappeared en route. Found 5 months later.</t>
  </si>
  <si>
    <t>Rome - Frankfort</t>
  </si>
  <si>
    <t>PH-TPJ</t>
  </si>
  <si>
    <t>43111/102</t>
  </si>
  <si>
    <t>Crashed and burst into flames two miles short of the runway in rain and fog during the approach. Cause unknown. The aircraft was named 'Koningin Juliana.'</t>
  </si>
  <si>
    <t>03:10</t>
  </si>
  <si>
    <t>Gao, French West Africa</t>
  </si>
  <si>
    <t>Société Aérienne de Tr. Tropicaux</t>
  </si>
  <si>
    <t>F-ARTE</t>
  </si>
  <si>
    <t>2005</t>
  </si>
  <si>
    <t>Crashed after taking off. Pilot failed to maintain altitude after taking off for reasons unknown. May have been pilot fatigue.</t>
  </si>
  <si>
    <t>Moscow, Russia</t>
  </si>
  <si>
    <t>The plane overshot the runway and collided with a military aircraft killing at least 70 people.</t>
  </si>
  <si>
    <t>Near San Felipe, Venezuela</t>
  </si>
  <si>
    <t>YV-C-AZU</t>
  </si>
  <si>
    <t>Crashed into the summit on Cerro Grande Mountain.</t>
  </si>
  <si>
    <t>Baguio, Philippines</t>
  </si>
  <si>
    <t>PI-C270</t>
  </si>
  <si>
    <t>13808</t>
  </si>
  <si>
    <t>08:25</t>
  </si>
  <si>
    <t>US Airlines</t>
  </si>
  <si>
    <t>4-2</t>
  </si>
  <si>
    <t>N1911M</t>
  </si>
  <si>
    <t>22464</t>
  </si>
  <si>
    <t>Violent engine surges and turbulence during a missed ILS approach caused the crew to loose control of the aircraft and crash at 171st St. and 89th Ave. in Queens. The no.1 engine fuel feed valve diaphragm  failed due to deterioration.</t>
  </si>
  <si>
    <t>08:07</t>
  </si>
  <si>
    <t>Mihara Volcano, Japan</t>
  </si>
  <si>
    <t>Japan Air Lines</t>
  </si>
  <si>
    <t>Tokyo - Osaka</t>
  </si>
  <si>
    <t>N93043</t>
  </si>
  <si>
    <t>9164</t>
  </si>
  <si>
    <t>On an early morning flight, under instrument conditions, the crew flew the route segment from Tokyo to Oshima Island 1,000 ft. below the minimum instrument altitude.  At Oshima Island the aircraft crashed into the side of Mihara volcano.</t>
  </si>
  <si>
    <t>Agartala, India</t>
  </si>
  <si>
    <t>VT-DFN</t>
  </si>
  <si>
    <t>13628</t>
  </si>
  <si>
    <t>The cargo plane crashed while en route after losing an engine and attempting an emergency landing.</t>
  </si>
  <si>
    <t>12:20</t>
  </si>
  <si>
    <t>North of San Juan, Puerto Rico</t>
  </si>
  <si>
    <t>526A</t>
  </si>
  <si>
    <t>San Juan - New York City</t>
  </si>
  <si>
    <t>N88899</t>
  </si>
  <si>
    <t>10503</t>
  </si>
  <si>
    <t>After taking off from Isle Grande Airport the crew had engine problems.The aircraft then crashed into the AtlantiOcean. The ditching took place in turbulent seas. The tail broke off on impact and the aircraft stayed afloat for only 3 minutes and sank.  The company's inadequate maintenance in not changing the No. 3 engine which resulted in its failure immediately subsequent to takeoff and the persistent action of the captain in attempting to re-establish a climb, without using all available power, following the critical loss of power to another engine. This resulted in a nose-high attitude, progressive loss of air speed and the settling of the aircraft at too low an altitude to effect recovery. The aircraft was named Clipper Endeavor.</t>
  </si>
  <si>
    <t>03:34</t>
  </si>
  <si>
    <t>Near Whittier, California</t>
  </si>
  <si>
    <t>North Continental Airlines (Robin Airlines)</t>
  </si>
  <si>
    <t>416W</t>
  </si>
  <si>
    <t>Kansas City, MO - Phoenix - Burbank</t>
  </si>
  <si>
    <t>Curtiss C-46F-1CU</t>
  </si>
  <si>
    <t>N8404C</t>
  </si>
  <si>
    <t>22466</t>
  </si>
  <si>
    <t>The plane was on a flight from New York City to Burbank, California. Due to poor visibility and fog, the flight was diverted to Los Angeles Airport for an ILS approach. While on approach, the plane crashed into the Puente Hills and burned. The pilot voluntarily descended below the minimum altitude for which he was cleared and attempted an approach at too low an altitude to clear the terrain. The pilot in command was flying with a restricted medical certificate. An emergency suspension was placed on the airline and it was discovered the airline had allegations of more than 40 violations listed against it including charges of overweight planes, excessive flying time for crews and failure to use approved seats and safety belts.</t>
  </si>
  <si>
    <t>Aviateca</t>
  </si>
  <si>
    <t>Brownsville, TX - Guatemala City</t>
  </si>
  <si>
    <t>TG-AQA</t>
  </si>
  <si>
    <t>33589</t>
  </si>
  <si>
    <t>The cargo plane flew into a mountain at 8,000 ft.</t>
  </si>
  <si>
    <t>Near Carolina, Brazil</t>
  </si>
  <si>
    <t>202</t>
  </si>
  <si>
    <t>Rio de Janeiro - New York City</t>
  </si>
  <si>
    <t>Boeing 377-10-26 Stratocruiser</t>
  </si>
  <si>
    <t>N1039V</t>
  </si>
  <si>
    <t>15939/12</t>
  </si>
  <si>
    <t>The flight crashed into the jungle about 887 nm NNW of Rio de Janerio. Separation of the propeller blade leading to separation of the No. 2 engine due to highly unbalance forces, leading to the distintegration of the aircraft. The aircraft was named 'Clipper Good Hope.'</t>
  </si>
  <si>
    <t>Delhi,  India</t>
  </si>
  <si>
    <t>Madras - Delhi</t>
  </si>
  <si>
    <t>VT-AUN</t>
  </si>
  <si>
    <t>13405</t>
  </si>
  <si>
    <t>Lost an engine while on approach and crashed. Fuel starvation caused when the plane banked to make a turn and the tank being used had very little fuel in it.</t>
  </si>
  <si>
    <t>Near Skien, Norway</t>
  </si>
  <si>
    <t>Fred Olsen Flyveselskap</t>
  </si>
  <si>
    <t>Amsterdam, Netherlands - Jarsberg, Norway</t>
  </si>
  <si>
    <t>LN-NAD</t>
  </si>
  <si>
    <t>12148</t>
  </si>
  <si>
    <t>Crashed on a mountain slope while en route. There were mainly whaling crews aboard, returning from the antarctic. Crew navigational error.</t>
  </si>
  <si>
    <t>Ipoh, Malaysia</t>
  </si>
  <si>
    <t>PK-DPA</t>
  </si>
  <si>
    <t>42954</t>
  </si>
  <si>
    <t>Sao Paulo - Bauru</t>
  </si>
  <si>
    <t>PP-SPM</t>
  </si>
  <si>
    <t>16894/34151</t>
  </si>
  <si>
    <t>Crashed while attempting to make an emergency landing after experiencing an engine failure. Failure of the port engine due to accessory drive failure. Failure of the starboard engine due to seizure as a result of deficient maintenance. Error on the part of the crew in lowering the landing gear in emergency conditions.</t>
  </si>
  <si>
    <t>Near Manaus, Brazil</t>
  </si>
  <si>
    <t>PP-LDE</t>
  </si>
  <si>
    <t>446</t>
  </si>
  <si>
    <t>The cargo plane lost an engine while taking off, stalled and crashed. Failure of maintenance staff to remove the flying control locks.  Failure of one engine for reason undetermined.</t>
  </si>
  <si>
    <t>Near Atar, Mauritania</t>
  </si>
  <si>
    <t>251</t>
  </si>
  <si>
    <t>Tripoli - Kano</t>
  </si>
  <si>
    <t>Handley Page HP-81 Hermes IV</t>
  </si>
  <si>
    <t>G-ALDN</t>
  </si>
  <si>
    <t>HP-81/15</t>
  </si>
  <si>
    <t>The crew became lost in the desert, ran out of fuel and made a forced landing.  Survivors had to be led by a rescue team 15 miles to an oasis before they could be evacuated.  The co-pilot died 5 days later from head injuries suffered in the accident. Navagational errors by the crew. Improper adjustment of the parameters of the  gyroscopicompass CL2 Gyrosyn by the navigator.  Absence of radio assistance and incorrect use of the compasses. Captain's decision  to use the gyroscopicompass in the place of the magneticompass which was inoperative. The aircraft was named 'Horus.'</t>
  </si>
  <si>
    <t>11:29</t>
  </si>
  <si>
    <t>BaltiSea</t>
  </si>
  <si>
    <t>Swedish Air Force</t>
  </si>
  <si>
    <t>Radio surveillance mission</t>
  </si>
  <si>
    <t>79001</t>
  </si>
  <si>
    <t>9001</t>
  </si>
  <si>
    <t>Shot down by  a Mig-15 Russian Air Force fighter over the BaltiSea in international waters while on a radio surveillance mission. Wreckage found 06/17/2003, recovered 03/19/2004.</t>
  </si>
  <si>
    <t>Lakenheath AFB, England</t>
  </si>
  <si>
    <t>Boeing B-50</t>
  </si>
  <si>
    <t>Crashed and burned between two farms.</t>
  </si>
  <si>
    <t>Off Northumberland, North Sea</t>
  </si>
  <si>
    <t>Avro Shackleton MR-1</t>
  </si>
  <si>
    <t>VP261</t>
  </si>
  <si>
    <t>Crashed into the North Sea near Holy Island while participating in North AtlantiTreaty maneuvers</t>
  </si>
  <si>
    <t>11:46</t>
  </si>
  <si>
    <t>Off Rio de Janeiro, Brazil</t>
  </si>
  <si>
    <t>201</t>
  </si>
  <si>
    <t>Rio de Janeiro - Buenos Aires</t>
  </si>
  <si>
    <t>Boeing 377 Stratocruiser</t>
  </si>
  <si>
    <t>N1030V</t>
  </si>
  <si>
    <t>15939</t>
  </si>
  <si>
    <t>A woman was suck out of the plane . The flight engineer's failure to recognize an unsafe condition of the cabin door despite three completely separate warnings of that condition and the captain's action in continuing flight while pressurized despite the several warnings that the main cabin door was not properly locked.</t>
  </si>
  <si>
    <t>Palmeira de Goias, Brazil</t>
  </si>
  <si>
    <t>Transportes Areos Nacionales</t>
  </si>
  <si>
    <t>Rio Verde - Goiania</t>
  </si>
  <si>
    <t>PP-ANH</t>
  </si>
  <si>
    <t>20187</t>
  </si>
  <si>
    <t>Exploded in midair. A bomb exploded aboard.</t>
  </si>
  <si>
    <t>Off Trapani, Italy</t>
  </si>
  <si>
    <t>Airwork</t>
  </si>
  <si>
    <t>Blackbushe - Malta - Khartoum</t>
  </si>
  <si>
    <t>Handley Page HP-81 Hermes 4A</t>
  </si>
  <si>
    <t>G-ALDF</t>
  </si>
  <si>
    <t>HP-81/7</t>
  </si>
  <si>
    <t>After failure of all four engines the plane ditched into the Mediterranean Sea. The initial failure of the No. 1 and 2 engines for reasons unknown.</t>
  </si>
  <si>
    <t>Near Khewra, West Pakistan</t>
  </si>
  <si>
    <t>Khewra - Peshawar</t>
  </si>
  <si>
    <t>Bristol 170 Freighter</t>
  </si>
  <si>
    <t>G783</t>
  </si>
  <si>
    <t>Crashed shortly after taking off from Khewra. Possible engine failure.</t>
  </si>
  <si>
    <t>21:05</t>
  </si>
  <si>
    <t>Kosti, Sudan</t>
  </si>
  <si>
    <t>Phoenix Airlines</t>
  </si>
  <si>
    <t>Juba - Wadi Halfa</t>
  </si>
  <si>
    <t>ZS-DFW</t>
  </si>
  <si>
    <t>1322</t>
  </si>
  <si>
    <t>Extremely bad weather forced the captain of the cargo plane to divert from his original destination. No proper preparation had been made for a possible landing at an alternate airfield prior to commencement of flight. The secondary cause was due to the Captain's attempt to execute a landing at Kosti aerodrome which was not equipped with night landing facilities. The Captain landed on the runway but was unable to align himself with the center line and in consequence ran off the runway and struck a steel windsock support and thereafter struck various obstructions such as trees which lay in the path.</t>
  </si>
  <si>
    <t>Near Farnsborough, England</t>
  </si>
  <si>
    <t>Private - de Havilland Aircraft</t>
  </si>
  <si>
    <t>de Havilland 110</t>
  </si>
  <si>
    <t>WG235</t>
  </si>
  <si>
    <t>One of two engines of the aircraft fell into a crowd at a performance at the Farnborough air show. The aircraft crashed to the ground 1.5 miles from the grandstands killing the Chief test pilot of de Havilland Aircraft Corporation, John Derry and an observer, Tony Richards. In addition, fifty two people on the ground were killed and over 60 injured. The cause was a structural design fault in the D shaped leading edge section of the wing. When Derry pulled a high G turn, the wing buckled.</t>
  </si>
  <si>
    <t>San Blas, Panama</t>
  </si>
  <si>
    <t>SAM Colombia</t>
  </si>
  <si>
    <t>06:50</t>
  </si>
  <si>
    <t>Guam, Mariana Islands</t>
  </si>
  <si>
    <t>44-87741</t>
  </si>
  <si>
    <t>The aircraft crashed into an officer's housing area after attemping to make an emergency landing with an engine out,at Anderson Air Force Base on Guam.</t>
  </si>
  <si>
    <t>VT-CGB</t>
  </si>
  <si>
    <t>9945</t>
  </si>
  <si>
    <t>A navigational error on the part of the captain. This error was severely aggravated by the lack of proper radio aids from the destination airport, the unserviceability of the aircraft R/T equipment, and to a lesser degree the physical condition of the crew. The secondary cause was the cargo plane coming into close proximity of high ground due to the captains uncertainty of his position.</t>
  </si>
  <si>
    <t>Off Tarbat Ness, Scotland</t>
  </si>
  <si>
    <t>VP286</t>
  </si>
  <si>
    <t>Was on air-sea practice when it crashed near Tarbat Ness.</t>
  </si>
  <si>
    <t>San Fransisco do Paula, Brazil</t>
  </si>
  <si>
    <t>PP-AXJ</t>
  </si>
  <si>
    <t>6177</t>
  </si>
  <si>
    <t>After being cleared to land the aircraft struck high ground and burst int flames. Navigational error in not knowing where the aircraft was located. Poor weather.</t>
  </si>
  <si>
    <t>Off Kangnung, South Korea</t>
  </si>
  <si>
    <t>44-77538</t>
  </si>
  <si>
    <t>32934</t>
  </si>
  <si>
    <t>The aircraft crashed into the Sea of Japan while en route. No signs of the wreckage were ever found and only two bodies were recovered when they washed ashore.</t>
  </si>
  <si>
    <t>Near Flagstaff, Arizona</t>
  </si>
  <si>
    <t>Boeing KC-97G Stratofreighter</t>
  </si>
  <si>
    <t>52-2711</t>
  </si>
  <si>
    <t>16733</t>
  </si>
  <si>
    <t>Struck Gray Mountain in poor visibility while en route.</t>
  </si>
  <si>
    <t>Lake Chad, Chad</t>
  </si>
  <si>
    <t>Union Aeromaritime de Transport</t>
  </si>
  <si>
    <t>Fort Lamy - Beirut</t>
  </si>
  <si>
    <t>F-BFVO</t>
  </si>
  <si>
    <t>10498</t>
  </si>
  <si>
    <t>Near Summit, Alaska</t>
  </si>
  <si>
    <t>Elmendorf AFB - Big Delta</t>
  </si>
  <si>
    <t>Fairchild C-119C</t>
  </si>
  <si>
    <t>51-2560A</t>
  </si>
  <si>
    <t>A course deviation led to the aircraft crashing into Mt. McKinley at an elevation of 12,000 ft.</t>
  </si>
  <si>
    <t>14:45</t>
  </si>
  <si>
    <t>Near Seoul, South Korea</t>
  </si>
  <si>
    <t>51-2551A</t>
  </si>
  <si>
    <t>Struck a mountain at an elevation of 2,000 ft. as it prepared to land at U.S. military base K-16. The mountains were obscured by low clouds.</t>
  </si>
  <si>
    <t>Near Anchorage, Alaska</t>
  </si>
  <si>
    <t>Elemndorf AFB - Kodiak NAS</t>
  </si>
  <si>
    <t>51-2570</t>
  </si>
  <si>
    <t>10528</t>
  </si>
  <si>
    <t>Disappeared while en route. No trace of the aircraft was ever found.</t>
  </si>
  <si>
    <t>Shepard, Montana</t>
  </si>
  <si>
    <t>Great Falls - Denver, Colorado</t>
  </si>
  <si>
    <t>Fairchild C-119C-23-FA Flying Boxcar</t>
  </si>
  <si>
    <t>While en route, a propeller failed and punctured the fuselage after which vibrations caused the No. 1 engine to fall off. The pilot attempted to make an emergency landing. The plane crashed and came to rest in a muddy field.</t>
  </si>
  <si>
    <t>20:15</t>
  </si>
  <si>
    <t>Mount Gannett, Alaska</t>
  </si>
  <si>
    <t>51-107A</t>
  </si>
  <si>
    <t>464096</t>
  </si>
  <si>
    <t>Bound for Elmendorf Air Force Base, the aircraft struck the south slope of Mount Gannett. The plane drifted off course due to high winds.</t>
  </si>
  <si>
    <t>00:50</t>
  </si>
  <si>
    <t>Near Tacoma, Washington</t>
  </si>
  <si>
    <t>Douglas C-54G (DC-4)</t>
  </si>
  <si>
    <t>Crashed in poor visibility and fog after diverting to Great Falls. The No. 3 engine failed and the plane crashed into trees approximately 1 mile southwest of the airport. An 8-year old boy was the only survivor.</t>
  </si>
  <si>
    <t>Near Sofia, Bugaria</t>
  </si>
  <si>
    <t>TABSO</t>
  </si>
  <si>
    <t>Sofia - Varna</t>
  </si>
  <si>
    <t>Off Bermuda-Kindley Field, Bermuda</t>
  </si>
  <si>
    <t>Madrid - Azores - Bermuda - Havana</t>
  </si>
  <si>
    <t>CU-T397</t>
  </si>
  <si>
    <t>10319</t>
  </si>
  <si>
    <t>Crashed dived into the sea approximately 5 miles from the airport shortly after taking off. Cause unknown. The plane was called 'The Star of the East.'</t>
  </si>
  <si>
    <t>Moses Lake, Washington</t>
  </si>
  <si>
    <t>50-100</t>
  </si>
  <si>
    <t>43238</t>
  </si>
  <si>
    <t>Within two minutes after takeoff the aircraft began to lose altitude. It crashed and burned into a snow laden field at the end of the airstrip. Failure of the pilot to remove the rudder and elevator locking pin prior to taking off.</t>
  </si>
  <si>
    <t>Rutas Aéreas Nacionales SA</t>
  </si>
  <si>
    <t>YV-C-ARC</t>
  </si>
  <si>
    <t>33486</t>
  </si>
  <si>
    <t>Disappeared over the Atlantic. Never found.</t>
  </si>
  <si>
    <t>Off Caracas, Venezuela</t>
  </si>
  <si>
    <t>YV-C-AVX</t>
  </si>
  <si>
    <t>7391</t>
  </si>
  <si>
    <t>Lost altitude and ditched near shore after taking off.</t>
  </si>
  <si>
    <t>Abadan - Tehran</t>
  </si>
  <si>
    <t>EP-ACJ</t>
  </si>
  <si>
    <t>9692</t>
  </si>
  <si>
    <t>Chinmen Island, Taiwan</t>
  </si>
  <si>
    <t>PI-C38</t>
  </si>
  <si>
    <t>After takeoff from Laoag an armed man forced his way into the cockpit. He pulled .45-caliber pistol and demanded that the plane be brought to Amoy, in mainland China. The captain took over control from the co-pilot and put the plane into a steep dive. The hijacker did not lose his balance and instead shot and killed the captain. The co-pilot took over control and meanwhile the steward had come up to the cockpit to find out what was going on. As he knocked, the hijacker shot him twice through the cockpit door, killing him. The co-pilot changed course to China and continued at 6000 feet over the China Sea until two Chinese Nationalists T-6 Harvard planes showed up. Both planes chased the DC-3 and sprayed machine gun fire. The pilot managed to escape until he met with other Nationalist planes, who forced the flight to land at Quemoy. At Quemoy the hijacker was arrested.</t>
  </si>
  <si>
    <t>20:53</t>
  </si>
  <si>
    <t>Belfast, Northern Ireland</t>
  </si>
  <si>
    <t>Northolt - Belfast</t>
  </si>
  <si>
    <t>Vickers Viking 610-1B</t>
  </si>
  <si>
    <t>G-AJDL</t>
  </si>
  <si>
    <t>262</t>
  </si>
  <si>
    <t>Crashed into approach lights while attempting to land.  Error of judgement on the part of the pilot.</t>
  </si>
  <si>
    <t>Pin-la-Garenne, France</t>
  </si>
  <si>
    <t>Avia-Taxi</t>
  </si>
  <si>
    <t>Cessna 402</t>
  </si>
  <si>
    <t>F-BPJA</t>
  </si>
  <si>
    <t>402-0100</t>
  </si>
  <si>
    <t>04:12</t>
  </si>
  <si>
    <t>Fish Haven, Idaho</t>
  </si>
  <si>
    <t>Associated Air Transport</t>
  </si>
  <si>
    <t>1-6-6A</t>
  </si>
  <si>
    <t>Boeing Field - Cheyenne</t>
  </si>
  <si>
    <t>N1648M</t>
  </si>
  <si>
    <t>22395</t>
  </si>
  <si>
    <t>The plane crashed into mountains while en route. Upon entering an area of turbulence, the plane was unable to climb and crashed into trees. Found 5 months later. The inadvertent descent into an area of turbulence and icing which resulted in the pilot's inability to regain a safe altitude.</t>
  </si>
  <si>
    <t>04:48</t>
  </si>
  <si>
    <t>25 nm off Agrigento, Italy</t>
  </si>
  <si>
    <t>Vickers Valetta Mk1 / Avero Lancaster</t>
  </si>
  <si>
    <t>VX562 / TX270</t>
  </si>
  <si>
    <t>Sinnai, Sardinia, Italy</t>
  </si>
  <si>
    <t>I-LAIL</t>
  </si>
  <si>
    <t>4308</t>
  </si>
  <si>
    <t>Crashed after a wing failed due to overstressing.</t>
  </si>
  <si>
    <t>Off Newfoundland, Canada</t>
  </si>
  <si>
    <t>Lancashire Aircraft Corporation (Skyways)</t>
  </si>
  <si>
    <t>Lajes, Azores - Gander</t>
  </si>
  <si>
    <t>G-AHFA</t>
  </si>
  <si>
    <t>1304</t>
  </si>
  <si>
    <t>Last know coordinates 46' 15' N, 46'31'W, over the North Atlantic. A distress message was received. No trace of the aircraft or its occupants were ever found.</t>
  </si>
  <si>
    <t>Muong Sai, Laos</t>
  </si>
  <si>
    <t>Air Outremer</t>
  </si>
  <si>
    <t>F-OAFR</t>
  </si>
  <si>
    <t>15283/26728</t>
  </si>
  <si>
    <t>Destroyed by shelling.</t>
  </si>
  <si>
    <t>Eysines, France</t>
  </si>
  <si>
    <t>Autrex</t>
  </si>
  <si>
    <t>F-BFGR</t>
  </si>
  <si>
    <t>10290</t>
  </si>
  <si>
    <t>Crashed into a grove of small trees and burst into flames while trying to land in heavy fog.</t>
  </si>
  <si>
    <t>Military - Egyptian Air Force</t>
  </si>
  <si>
    <t>Curtiss-Wright C-46</t>
  </si>
  <si>
    <t>1001</t>
  </si>
  <si>
    <t>Crashed into a hill during a sandstorm.</t>
  </si>
  <si>
    <t>17:10</t>
  </si>
  <si>
    <t>Off Mobile, Alabama</t>
  </si>
  <si>
    <t>470</t>
  </si>
  <si>
    <t>Miami - Orlando - New Orleans</t>
  </si>
  <si>
    <t>N90893</t>
  </si>
  <si>
    <t>43057/73</t>
  </si>
  <si>
    <t>The aircraft crashed into the Gulf of Mexico off Mobile, Alabama. The aircraft broke up in the turbulence of a 'frontal wave' storm after failure of  the left wing. The loss of control followed by the in-flight failure and separation of portions of the airframe structure while the aircraft was traversing an intense frontal-wave type storm of extremely severe turbulence, the severity and location of which the pilot had not been fully informed.</t>
  </si>
  <si>
    <t>03:35</t>
  </si>
  <si>
    <t>Karachi - Rangoon</t>
  </si>
  <si>
    <t>de Havilland DH106 Comet 1A</t>
  </si>
  <si>
    <t>CF-CUN</t>
  </si>
  <si>
    <t>06014</t>
  </si>
  <si>
    <t>The aircraft overran the runway during takeoff. Excessive nose-up attitude of the aircraft during the takeoff run producing a partly stalled condition and excessive drag. The pilot who had only limited experience in the Comet aircraft, elected to takeoff at night at the maximum permissable takeoff for the prevailing conditions. The circumstances required strict adherence to the prescribed takeoff technique, which was not complied with.  First fatal crash of a commercial jet aircraft. The aircraft was named Empress of Hawaii.</t>
  </si>
  <si>
    <t>Windsor Locks, Connecticut</t>
  </si>
  <si>
    <t>162</t>
  </si>
  <si>
    <t>New York, NY - Winsor Locks, CT</t>
  </si>
  <si>
    <t>Curtiss C-46F</t>
  </si>
  <si>
    <t>N4717N</t>
  </si>
  <si>
    <t>22400</t>
  </si>
  <si>
    <t>After missing his first approach to the airport, the pilot displayed poor judgement in attempting a circle under the overcast in rain and at night, rather than execute a standard instrument approach.</t>
  </si>
  <si>
    <t>Kalasahar, India</t>
  </si>
  <si>
    <t>Orient Airways</t>
  </si>
  <si>
    <t>Delhi - Dacca</t>
  </si>
  <si>
    <t>Convair CV-240-7</t>
  </si>
  <si>
    <t>AP-AEG</t>
  </si>
  <si>
    <t>082</t>
  </si>
  <si>
    <t>Crashed into a mountain while en route in severe weather. The pilot descended in poor visibility in order to find his position.</t>
  </si>
  <si>
    <t>Off Da Nang, Vietnam</t>
  </si>
  <si>
    <t>Hue - Da Nang</t>
  </si>
  <si>
    <t>F-BEFG</t>
  </si>
  <si>
    <t>19105</t>
  </si>
  <si>
    <t>Crashed into the sea in poor weather conditions.</t>
  </si>
  <si>
    <t>Random Island, Newfoundland</t>
  </si>
  <si>
    <t>Azores - Rapid City AFB</t>
  </si>
  <si>
    <t>Convair RB-36H</t>
  </si>
  <si>
    <t>51-13721A</t>
  </si>
  <si>
    <t>The aircraft, flying low over the AtlantiOcean, was to have flown higher when it reached the coast. Tail-winds caused the aircraft to arrive earlier and the plane hit a hill in low cloud cover.</t>
  </si>
  <si>
    <t>18:38</t>
  </si>
  <si>
    <t>Alvarado, California</t>
  </si>
  <si>
    <t>Roswell - Oakland - Guam</t>
  </si>
  <si>
    <t>Douglas DC-4  (C-54-10-DO)</t>
  </si>
  <si>
    <t>N88942</t>
  </si>
  <si>
    <t>36076</t>
  </si>
  <si>
    <t>The aircraft crashed into a flat barley field and burned. The aircraft first struck the ground with its right wing tip in a near vertical position, cartwheeled and disintegrated. All 30 passengers were maintenance personnel from the 509th Bomb Wing, noted for dropping the atomibombs on Japan. Accumulation of ice on the surfaces of the aircraft in sufficient magnitude to have caused loss of control. Official cause of loss of control unknown.</t>
  </si>
  <si>
    <t>Itapebi, Brazil</t>
  </si>
  <si>
    <t>Transportes Aéreos Salvador</t>
  </si>
  <si>
    <t>de Havilland DH-114 Heron 1B</t>
  </si>
  <si>
    <t>PP-SLG</t>
  </si>
  <si>
    <t>14004</t>
  </si>
  <si>
    <t>The pilot aborted the takeoff after loosing the No. 2 engine and was unable to stop on the remaining runway. Error of judgment on the part of the pilot in not continuing the takeoff with three engines still operating</t>
  </si>
  <si>
    <t>Mtara, Tanganyika</t>
  </si>
  <si>
    <t>Central African Airways</t>
  </si>
  <si>
    <t>Nairobi - Dar-es-Salaam</t>
  </si>
  <si>
    <t>Vickers 616 Viking 1B</t>
  </si>
  <si>
    <t>VP-YEY</t>
  </si>
  <si>
    <t>168</t>
  </si>
  <si>
    <t>Crashed after a wing failed due to metal fatigue cracks after the aircraft encountered strong winds. A wrong type of grease used when fitting press fit bolts to the booms caused corrosion, thus weakening the lower starboard boom at the outboard bolt hole.</t>
  </si>
  <si>
    <t>Off Kingston, Jamaica</t>
  </si>
  <si>
    <t>Caribbean International Airways</t>
  </si>
  <si>
    <t>Lockheed 18-56 LodeStar</t>
  </si>
  <si>
    <t>VP-JBC</t>
  </si>
  <si>
    <t>2568</t>
  </si>
  <si>
    <t>Lost an engine on takeoff, climbed to 100-200 ft. entering a slight banking turn and crashed into the sea. Failure of the left engine which was due to the cracking of the accessory drive gear. Failure of the pilot to take precautionary steps on hearing the back firing, which was a warning of possible engine failure.</t>
  </si>
  <si>
    <t>Miandivazo, Madagascar</t>
  </si>
  <si>
    <t>Junkers JU-5/-3m</t>
  </si>
  <si>
    <t>F-BALE</t>
  </si>
  <si>
    <t>090</t>
  </si>
  <si>
    <t>The cargo plane crashed on take off.</t>
  </si>
  <si>
    <t>Near Guwahati, India</t>
  </si>
  <si>
    <t>Airways</t>
  </si>
  <si>
    <t>VT-AUJ</t>
  </si>
  <si>
    <t>19149</t>
  </si>
  <si>
    <t>The cargo plane crashed in the Khasi hills. The port wing failed in the air due to an upload as a result of being subjected to loads greater than those for which it was designed.</t>
  </si>
  <si>
    <t>02:22</t>
  </si>
  <si>
    <t>Selleck, Washington</t>
  </si>
  <si>
    <t>Spokane - Ellenburgh</t>
  </si>
  <si>
    <t>N65743</t>
  </si>
  <si>
    <t>20432</t>
  </si>
  <si>
    <t>The aircraft crashed into Cedar Mountain following double engine failure. The progressive failure of both engines, due to the lack of compliance with proper maintenance standards. Spark plugs in both engines had been operated beyond their normal maintenance inspection period and exhibited evidence of a condition conducive to detonation and preignition. There was evidence that detonation and preignition took place in both engines and that  they ultimately failed as a result of master rod bearing failures.</t>
  </si>
  <si>
    <t>NW of Hanoi, Vietnam</t>
  </si>
  <si>
    <t>Hanoi - Na San</t>
  </si>
  <si>
    <t>F-BESS</t>
  </si>
  <si>
    <t>Crashed after takeoff due to wing failure.</t>
  </si>
  <si>
    <t>23:08</t>
  </si>
  <si>
    <t>San Francisco Bay, California</t>
  </si>
  <si>
    <t>636</t>
  </si>
  <si>
    <t>N91303</t>
  </si>
  <si>
    <t>43823</t>
  </si>
  <si>
    <t>The aircraft descended below minimum altitude and crashed into the sea. The pilot's action in continuing a descent below the 500 ft. prescribed minimum altitude until the aircraft struck the water. A probable contributing factor to the aircraft striking the water was the sensory illusion experienced by the pilots.</t>
  </si>
  <si>
    <t>Near Jalalogori, West Bengal, India</t>
  </si>
  <si>
    <t>783/057</t>
  </si>
  <si>
    <t>Calcutta - Delhi</t>
  </si>
  <si>
    <t>de Havilland DH106 Comet 1</t>
  </si>
  <si>
    <t>G-ALYV</t>
  </si>
  <si>
    <t>06008</t>
  </si>
  <si>
    <t>The aircraft crashed 6 minutes after taking off from Dum Dum Airport. The accident occurred during a violent thunderstorm. Wreckage indicated that the aircraft broke up in the air. Failure of both elevator spars caused by a heavy down-load that may have been associated with a pull-up maneuver. Severe gusts encountered in the thundersquall and overcontrolling or loss of control by the pilots when flying through the thunderstorm. The aircraft was nicknamed 'York Victor.'</t>
  </si>
  <si>
    <t>Off Hartland Point, England</t>
  </si>
  <si>
    <t>Vickers Valetta T-3</t>
  </si>
  <si>
    <t>WG258</t>
  </si>
  <si>
    <t>01:28</t>
  </si>
  <si>
    <t>New Delhi, India</t>
  </si>
  <si>
    <t>Delh - Ahmedabad - Bombay</t>
  </si>
  <si>
    <t>VT-AUD</t>
  </si>
  <si>
    <t>13716</t>
  </si>
  <si>
    <t>Stalled following takeoff. An error of judgement by the pilot, who executed a steep starboard turn. He could not come out of the overbanked turn in time because of the low altitude. Inexperience of the pilot with the type of the aircraft which he was flying.</t>
  </si>
  <si>
    <t>Sandpit, BC - Prince Rupert, BC</t>
  </si>
  <si>
    <t>CF-CRV</t>
  </si>
  <si>
    <t>21984</t>
  </si>
  <si>
    <t>Crashed while attempting to land.  Misuse of controls after the aircraft touched down on the water. The aircraft  bounced several times with the final bounce being so severe the nose section was torn off.</t>
  </si>
  <si>
    <t>14:15</t>
  </si>
  <si>
    <t>Near Marshall, Texas</t>
  </si>
  <si>
    <t>Dallas - Shreveport</t>
  </si>
  <si>
    <t>N28345</t>
  </si>
  <si>
    <t>2224</t>
  </si>
  <si>
    <t>The plane crashed 13 miles east of Marashall Texas, during an approach to Shreveport in a severe thunderstorm. The encountering of conditions in a severe thunderstorm that resulted in loss of effective control of the aircraft and the failure of the captain to adhere to company directives requiring the avoidance of thunderstorms when conditions would allow such action.</t>
  </si>
  <si>
    <t>Convair CV-240-4</t>
  </si>
  <si>
    <t>PH-TEI</t>
  </si>
  <si>
    <t>125</t>
  </si>
  <si>
    <t>While taking off the plane reached a height of about  50 ft. after which flaps were retracted. The plane began to lose height and crash landed into a meadow. While no one on the plane died, two girls on a bicycle path were killed.</t>
  </si>
  <si>
    <t>Near Copiapo, Chile</t>
  </si>
  <si>
    <t>LAN</t>
  </si>
  <si>
    <t>CC-CLD-0100</t>
  </si>
  <si>
    <t>2617</t>
  </si>
  <si>
    <t>Crashed. Engine fire.</t>
  </si>
  <si>
    <t>San Ramon Mtns., Costa Rica</t>
  </si>
  <si>
    <t>LACSA</t>
  </si>
  <si>
    <t>Palmar Sur - San Isidoro</t>
  </si>
  <si>
    <t>TI-1002</t>
  </si>
  <si>
    <t>14633/26078</t>
  </si>
  <si>
    <t>Crashed into a mountainside while attempting to land in poor weather.</t>
  </si>
  <si>
    <t>Phou-Lassy, French Indo-China</t>
  </si>
  <si>
    <t>Vientiane - Saigon</t>
  </si>
  <si>
    <t>F-BEST</t>
  </si>
  <si>
    <t>19100</t>
  </si>
  <si>
    <t>Crashed after on-board fire.  Possibly shot down.</t>
  </si>
  <si>
    <t>PP-PDA</t>
  </si>
  <si>
    <t>2066</t>
  </si>
  <si>
    <t>Crashed while on final approach to Sao Paulo. Error of judgement by the crew during poor visibility at night.</t>
  </si>
  <si>
    <t>16:34</t>
  </si>
  <si>
    <t>Tachikawa AFB, Tokyo, Japan</t>
  </si>
  <si>
    <t>Tachikawa AB - Kimpo AB</t>
  </si>
  <si>
    <t>Douglas C-124A Globemaster II</t>
  </si>
  <si>
    <t>51-137A</t>
  </si>
  <si>
    <t>43471</t>
  </si>
  <si>
    <t>Crashed shortly after taking off from Tachikawa Air Base. Engine failure during takeoff. Premature application of full flaps during a three engine approach resulting in loss of air speed and crash. First aviation disaster to claim more than 100 lives.</t>
  </si>
  <si>
    <t>08:41</t>
  </si>
  <si>
    <t>PacifiOcean, 325 miles east of Wake Island</t>
  </si>
  <si>
    <t>512</t>
  </si>
  <si>
    <t>Wake Island - Honolulu - Oakland</t>
  </si>
  <si>
    <t>Douglas DC-6A</t>
  </si>
  <si>
    <t>N90806</t>
  </si>
  <si>
    <t>42901/153</t>
  </si>
  <si>
    <t>Lost at sea while en route from Wake Island to Honolulu, Hawaii, approximately 325 miles east of Wake Island. Cause not determined, but there was thunderstorms and turbulence in the area. Fourteen bodies and all life rafts were recovered. The plywood panel from the navigator's table was recovered with the words 'falling in' written on it. There is some speculation that a bomb caused the accident. The aircraft was named 'The Royal Hawaiian.'</t>
  </si>
  <si>
    <t>23:15</t>
  </si>
  <si>
    <t>Near Milton, Florida</t>
  </si>
  <si>
    <t>Whitting NAS - Norfolk NB</t>
  </si>
  <si>
    <t>Fairchild R4Q-2</t>
  </si>
  <si>
    <t>131663</t>
  </si>
  <si>
    <t>The co-pilot failed to maintain a sufficient rate of climb after becoming airborne, struck obstacles and crashed into a wooded area.</t>
  </si>
  <si>
    <t>Near Kanggye, North Korea</t>
  </si>
  <si>
    <t>Ilyushin IL-12</t>
  </si>
  <si>
    <t>Shot down by a U.S. Air Force F-86 jet fighter towards the end of the Korean War. The Russian government claimed the plane was over Chinese air space.</t>
  </si>
  <si>
    <t>Yellowknife, Northwest Territory, Canada</t>
  </si>
  <si>
    <t>Associated Airways</t>
  </si>
  <si>
    <t>Avro 685 York C-1</t>
  </si>
  <si>
    <t>CF-HMV</t>
  </si>
  <si>
    <t>The cargo plane ditched into the Thoa river. Fuel exhaustion.</t>
  </si>
  <si>
    <t>02:28</t>
  </si>
  <si>
    <t>Off Fethiye Point, Turkey</t>
  </si>
  <si>
    <t>Rome - Beirut</t>
  </si>
  <si>
    <t>Lockheed L- 749A Constellation</t>
  </si>
  <si>
    <t>F-BAZS</t>
  </si>
  <si>
    <t>2628</t>
  </si>
  <si>
    <t>The No. 3 engine broke away from the aircraft following severe vibrations causing loss of control of the No. 4 engine and necessitating a ditching 1.5 miles from the coast. Failure in flight of a propeller blade. Four passengers drowned.</t>
  </si>
  <si>
    <t>22:37</t>
  </si>
  <si>
    <t>Sharjah, United Arab Emirates</t>
  </si>
  <si>
    <t>Sharjah - Bahrain</t>
  </si>
  <si>
    <t>AP-AAD</t>
  </si>
  <si>
    <t>9143</t>
  </si>
  <si>
    <t>Shortly after taking off, the aircraft entered a turn and crashed to the ground. The failure of the captain to supervise the first officer in flying the plane who was not able to fly on instruments in the dark.</t>
  </si>
  <si>
    <t>Off Irish coast</t>
  </si>
  <si>
    <t>Boeing B-34</t>
  </si>
  <si>
    <t>Aerovias Contreras</t>
  </si>
  <si>
    <t>XA-GOT</t>
  </si>
  <si>
    <t>26403</t>
  </si>
  <si>
    <t>The cargo plane flew into a mountain.</t>
  </si>
  <si>
    <t>Near Barcelonnette, France</t>
  </si>
  <si>
    <t>Paris - Nice - Hong Kong</t>
  </si>
  <si>
    <t>F-BAZZ</t>
  </si>
  <si>
    <t>2674</t>
  </si>
  <si>
    <t>While on approach to land at Nice-Cote d' Azur Airport the aircraft crashed into Mt. Cemet in the French Alps. French violinist Jacques Tribaud, 72, among those killed. Navigational error. Pilot deviated from the prescribled route for reasons unknown.</t>
  </si>
  <si>
    <t>18:42</t>
  </si>
  <si>
    <t>Vail, Washington</t>
  </si>
  <si>
    <t>Monterey, CA - Tacoma, WA</t>
  </si>
  <si>
    <t>N19941</t>
  </si>
  <si>
    <t>6333</t>
  </si>
  <si>
    <t>Crashed 26 nm short of McChord AFB. The pilot's attempt to continue flight under the provisions of VFR during IFR conditions.</t>
  </si>
  <si>
    <t>13:16</t>
  </si>
  <si>
    <t>San Andres, Honduras</t>
  </si>
  <si>
    <t>San Pedro - San Andres</t>
  </si>
  <si>
    <t>XH-TAR</t>
  </si>
  <si>
    <t>13817/25262</t>
  </si>
  <si>
    <t>After a missed approach the No. 2 engine of the cargo plane failed. Failure of the right engine when the pilot wished to obtain maximum power from both engines after a missed landing.</t>
  </si>
  <si>
    <t>Chablekal, Mexico</t>
  </si>
  <si>
    <t>Transportes Aéreos Mexicanos</t>
  </si>
  <si>
    <t>Campeche - Mérida</t>
  </si>
  <si>
    <t>XA-GIC</t>
  </si>
  <si>
    <t>13113</t>
  </si>
  <si>
    <t>The cargo plane struck a tower in fog while attempting to land.</t>
  </si>
  <si>
    <t>08:34</t>
  </si>
  <si>
    <t>Albany, New York</t>
  </si>
  <si>
    <t>723</t>
  </si>
  <si>
    <t>Boston - Hartford - Albany - Chicago</t>
  </si>
  <si>
    <t>N94255</t>
  </si>
  <si>
    <t>116</t>
  </si>
  <si>
    <t>After circling, the aircraft crashed into two radio towers while on approach to Albany Municipal Airport. While the pilot was aligning with the runway, he descended below obstructions partially obscured by fog. Crew's failure to abandon the landing under adverse weather conditions.</t>
  </si>
  <si>
    <t>Ankara - Van</t>
  </si>
  <si>
    <t>TC-EGE</t>
  </si>
  <si>
    <t>9694</t>
  </si>
  <si>
    <t>Crashed to the ground after an engine fire.</t>
  </si>
  <si>
    <t>16:18</t>
  </si>
  <si>
    <t>Louisville, Kentucky</t>
  </si>
  <si>
    <t>Resort Airlines</t>
  </si>
  <si>
    <t>Philadelphia - Louisville</t>
  </si>
  <si>
    <t>N66534</t>
  </si>
  <si>
    <t>22384</t>
  </si>
  <si>
    <t>While the plane was attempting to land it entered a steep climb, stalled and crashed. The structural failure of the left elevator in flight, causing loss of control. This structural failure was brought about by the left outboard hinge bolt backing out of the assembly. The underlying cause was improper maintenance which resulted in the installation of hinge bolts and bearings not meeting specifications, and inadequate inspection which failed to detect this condition.</t>
  </si>
  <si>
    <t>Frankfurt - Brussels</t>
  </si>
  <si>
    <t>Convair CV-240-12</t>
  </si>
  <si>
    <t>OO-AWQ</t>
  </si>
  <si>
    <t>154</t>
  </si>
  <si>
    <t>Loss of engine power on takeoff. The loss of power may possibly be attributed to the heavy deposit of lead on the spark plugs.</t>
  </si>
  <si>
    <t>Lai Chau, Vietnam</t>
  </si>
  <si>
    <t>Compagnie Sila</t>
  </si>
  <si>
    <t>F-VNAE</t>
  </si>
  <si>
    <t>14146/25591</t>
  </si>
  <si>
    <t>Near Monterrey, Mexico</t>
  </si>
  <si>
    <t>Monterrey - Falcon Dam</t>
  </si>
  <si>
    <t>Douglas C-46A-CU ( DC-3)</t>
  </si>
  <si>
    <t>Crashed into a ravine.</t>
  </si>
  <si>
    <t>00:56</t>
  </si>
  <si>
    <t>627</t>
  </si>
  <si>
    <t>New York City - San Juan</t>
  </si>
  <si>
    <t>N119A</t>
  </si>
  <si>
    <t>2616</t>
  </si>
  <si>
    <t>The aircraft crashed a few seconds after becoming airborne. The captain's loss of visual reference and orientation when he encountered drifting fog shortly after becoming airborne on take-off and the resultant inadvertent assumption of a descending flight path.</t>
  </si>
  <si>
    <t>08:44</t>
  </si>
  <si>
    <t>Near Half Moon Bay, California</t>
  </si>
  <si>
    <t>British Commonwealth PacifiAirlines</t>
  </si>
  <si>
    <t>304/44</t>
  </si>
  <si>
    <t>Sydney - Honolulu - San Francisco</t>
  </si>
  <si>
    <t>VH-BPE</t>
  </si>
  <si>
    <t>43125</t>
  </si>
  <si>
    <t>While flying in fog on an approach to San Francisco International Airport, the aircraft crashed into a redwood forest on a mountain ridge, 7.5 miles southeast of Half Moon Bay. The plane struck the ridge of King's Mountain and broke up, scattering wreckage over a half-mile area.  Failure of the crew to follow prescribed procedures for an instrument approach. American pianist, William Kapell, 31, killed.</t>
  </si>
  <si>
    <t>Potosi, Bolivia</t>
  </si>
  <si>
    <t>Camiri - Suere</t>
  </si>
  <si>
    <t>CP-600</t>
  </si>
  <si>
    <t>2181</t>
  </si>
  <si>
    <t>Crashed into Rodeo Pampa mountain during approach, 37 miles from its destination.</t>
  </si>
  <si>
    <t>Off Argyll, England</t>
  </si>
  <si>
    <t>Avro Shackleton MR-2</t>
  </si>
  <si>
    <t>WL746</t>
  </si>
  <si>
    <t>Mt. Somosierra, Spain</t>
  </si>
  <si>
    <t>Aviaco</t>
  </si>
  <si>
    <t>Bilbao - Madrid</t>
  </si>
  <si>
    <t>EC-AEG</t>
  </si>
  <si>
    <t>12797</t>
  </si>
  <si>
    <t>Indian Airlines</t>
  </si>
  <si>
    <t>VT-CHF</t>
  </si>
  <si>
    <t>11810</t>
  </si>
  <si>
    <t>The aircraft experienced loss of control in too steep a turn. Loss of critical height during a steep left hand turn, with the landing gear down, executed by the pilot at an unsafe altitude in an attempt to return to the aerodrome, after experiencing a temporary loss of power of the left engine soon after becoming airborne. A false right engine fire warning precipitated the attempt at a forced landing.</t>
  </si>
  <si>
    <t>Convair CV-240</t>
  </si>
  <si>
    <t>OO-AWO</t>
  </si>
  <si>
    <t>128</t>
  </si>
  <si>
    <t>Descended below the glide path in poor weather and darkness and crashed 1.5 miles short of the runway. Poor approach procedures performed by the pilot.</t>
  </si>
  <si>
    <t>Dah-el-Kadeeb, Syria</t>
  </si>
  <si>
    <t>Syrian Airways</t>
  </si>
  <si>
    <t>YK-AAF</t>
  </si>
  <si>
    <t>Herat, Afghanstan</t>
  </si>
  <si>
    <t>Ariana Afghan Airlines</t>
  </si>
  <si>
    <t>Lapseki, Turkey</t>
  </si>
  <si>
    <t>Bandirma - Canakkale</t>
  </si>
  <si>
    <t>TC-BAG</t>
  </si>
  <si>
    <t>19616</t>
  </si>
  <si>
    <t>Near Aldbury, England</t>
  </si>
  <si>
    <t>Bovingdon AF - Thorney Island</t>
  </si>
  <si>
    <t>Vickers Valetta</t>
  </si>
  <si>
    <t>WJ474</t>
  </si>
  <si>
    <t>The aircraft crashed 4 minutes after taking off in a snow shower. The aircraft lost altitude and crashed to the ground for reasons unknown.</t>
  </si>
  <si>
    <t>Off Elba, Italy</t>
  </si>
  <si>
    <t>781</t>
  </si>
  <si>
    <t>Rome - London</t>
  </si>
  <si>
    <t>G-ALYP</t>
  </si>
  <si>
    <t>06003</t>
  </si>
  <si>
    <t>The aircraft broke up in-flight while en route from Rome to London. Metal fatigue due to a design flaw caused a breakup of the aircraft. Second crash with the same cause. The aircraft was nicknamed 'Yoke Peter.'</t>
  </si>
  <si>
    <t>Manizales, Colombia</t>
  </si>
  <si>
    <t>Medellin - Armenia</t>
  </si>
  <si>
    <t>HK-160</t>
  </si>
  <si>
    <t>19540</t>
  </si>
  <si>
    <t>Crashed into a mountain 1 hour after takeoff.</t>
  </si>
  <si>
    <t>Long Beach, California</t>
  </si>
  <si>
    <t>F-88 Sabre Jet</t>
  </si>
  <si>
    <t>The jet fighter crashed into homes killing 6 people and destroying 3 homes while attempting to land.</t>
  </si>
  <si>
    <t>Rome, Italy</t>
  </si>
  <si>
    <t>PI-C294</t>
  </si>
  <si>
    <t>42903/150</t>
  </si>
  <si>
    <t>Crashed in a steep dive while making an IFR landing in turbulence following an engine fire. Probably lost a wing during a pull out from a steep dive.</t>
  </si>
  <si>
    <t>Prague, Czechoslovakia</t>
  </si>
  <si>
    <t>Praha - Moravska - Ostrava</t>
  </si>
  <si>
    <t>Douglas DC-3 (C-47A-DK)</t>
  </si>
  <si>
    <t>OK-WDS</t>
  </si>
  <si>
    <t>11854</t>
  </si>
  <si>
    <t>Kansas City, Missouri</t>
  </si>
  <si>
    <t>Zantop Air Transport</t>
  </si>
  <si>
    <t>N49551</t>
  </si>
  <si>
    <t>4940</t>
  </si>
  <si>
    <t>The cargo plane crashed while on approach. The loss of control of the aircraft at an altitude too low to effect recovery. The loss of control resulted from an accumulation of ice and the use of de-icer boots at low air speeds.</t>
  </si>
  <si>
    <t>13:50</t>
  </si>
  <si>
    <t>Off Hokkaido, Japan</t>
  </si>
  <si>
    <t>Misawa - Chitose</t>
  </si>
  <si>
    <t>Curtiss-Wright C46D-CU</t>
  </si>
  <si>
    <t>44-78027A</t>
  </si>
  <si>
    <t>33423</t>
  </si>
  <si>
    <t>After reporting a fire in the cargo hold and that a ditching was imminent,  the last message from the aircraft was 'I've lost control of the aircraft we're going in.'</t>
  </si>
  <si>
    <t>Susitna Valley, Alaska</t>
  </si>
  <si>
    <t>5895</t>
  </si>
  <si>
    <t>The plane broke apart over the Susitna Valley of South Central Alaska and the scattered parts fell onto Kesugi Ridge, which is now within Denali State Park. Six servicemen wearing parachutes escaped by being thrown from the disintegrating aircraft.</t>
  </si>
  <si>
    <t>Off Gozo, Malta</t>
  </si>
  <si>
    <t>Military exercise</t>
  </si>
  <si>
    <t>WL794</t>
  </si>
  <si>
    <t>Crashed at sea while on manuvers.</t>
  </si>
  <si>
    <t>VT-ATU</t>
  </si>
  <si>
    <t>20358</t>
  </si>
  <si>
    <t>The test flight crashed after attempting to determine the cause of a crash at Nagpur on 12/12/1953.</t>
  </si>
  <si>
    <t>10:32</t>
  </si>
  <si>
    <t>Wright, Wyoming</t>
  </si>
  <si>
    <t>314</t>
  </si>
  <si>
    <t>Salt Lake City - Cedar City - Rapid City</t>
  </si>
  <si>
    <t>N8407H</t>
  </si>
  <si>
    <t>37</t>
  </si>
  <si>
    <t>After entering an area of severe turbulence and icing, the plane made a rapid descent and struck the ground at high speed. A sudden emergency of undetermined origin under adverse weather conditions resulting in rapid descent and impact with the ground at high speed.</t>
  </si>
  <si>
    <t>Near St. Etienne de Tinee, France</t>
  </si>
  <si>
    <t>Tripoli, Libya - Hahn, W Germany</t>
  </si>
  <si>
    <t>42-24096A</t>
  </si>
  <si>
    <t>9958</t>
  </si>
  <si>
    <t>The aircraft struck a mountain and disintegrated at an altitude of 8,000 ft. while en route. The accident occurred in snow and low overcast conditions. The plane had drifted off the prescribed course and no wind drift correction had been made.</t>
  </si>
  <si>
    <t>Kallang Airport, Singapore</t>
  </si>
  <si>
    <t>Australia - London</t>
  </si>
  <si>
    <t>Lockheed 749A-79-33 Constellation</t>
  </si>
  <si>
    <t>G-ALAM</t>
  </si>
  <si>
    <t>2554</t>
  </si>
  <si>
    <t>Crashed short of the runway, hit a wall, overturned and caught fire. Improper procedures used in landing.  Pilot fatigue.</t>
  </si>
  <si>
    <t>Off Mackay, Australia</t>
  </si>
  <si>
    <t>VH-BBV</t>
  </si>
  <si>
    <t>12360</t>
  </si>
  <si>
    <t>The cargo plane crashed into the sea while en route.</t>
  </si>
  <si>
    <t>Near Lothian, Maryland</t>
  </si>
  <si>
    <t>Oklahoma - Long Island, NY</t>
  </si>
  <si>
    <t>Fairchild C-110F</t>
  </si>
  <si>
    <t>51-7993</t>
  </si>
  <si>
    <t>10732</t>
  </si>
  <si>
    <t>Crashed to the ground about 20 minutes after leaving Bolling Air Force Base. The aircraft was circling a radio beacon under VFR waiting for IFR clearance. An attempt to maintain VFR flight at night and in poor visibility.  Possible crew fatigue.</t>
  </si>
  <si>
    <t>Monterrey, Mexico</t>
  </si>
  <si>
    <t>Aeronaves de Mexico</t>
  </si>
  <si>
    <t>Mazatlan - Monterey</t>
  </si>
  <si>
    <t>XA-GUN</t>
  </si>
  <si>
    <t>7358</t>
  </si>
  <si>
    <t>Crashed and burned on Friar's Peak while waiting for permission to land.</t>
  </si>
  <si>
    <t>Adana, Turkey</t>
  </si>
  <si>
    <t>Adana - Istanbul</t>
  </si>
  <si>
    <t>TC-ARK</t>
  </si>
  <si>
    <t>19509</t>
  </si>
  <si>
    <t>Crashed en route approximately 15 minutes after takeoff from Adana.</t>
  </si>
  <si>
    <t>Hanoi, Vietnam</t>
  </si>
  <si>
    <t>F-BFGQ</t>
  </si>
  <si>
    <t>10341</t>
  </si>
  <si>
    <t>The cargo plane crashed into the Red River while on approach.</t>
  </si>
  <si>
    <t>Off Stromboli, Italy</t>
  </si>
  <si>
    <t>G-ALYY</t>
  </si>
  <si>
    <t>06011</t>
  </si>
  <si>
    <t>The aircraft broke up in-flight and crashed into the sea en route from Rome to Cairo. Metal fatigue due to a design flaw led to the breakup of the aircraft. Third crash with the same cause. The aircraft was nicknamed 'Yoke Yoke.'</t>
  </si>
  <si>
    <t>10:03</t>
  </si>
  <si>
    <t>Moose Jaw, SK, Canada</t>
  </si>
  <si>
    <t>Trans Canada Air Lines / RCAF</t>
  </si>
  <si>
    <t>Canadair C-4-1Argonaut / Harvard Mark II</t>
  </si>
  <si>
    <t>CF-TFW/RCAF3309</t>
  </si>
  <si>
    <t>150</t>
  </si>
  <si>
    <t>Midair collision between a Canadair C-4-1 and a RCAF Harvard Mark II at 6,000 feet.  Thirty-five killed on the Canadair, one on the Harvard. Failure on the part of the pilots of both aircraft to maintain a proper lookout. The onus of responsibility for keeping out of the way being with the Harvard aircraft as it had the other on its own right side.</t>
  </si>
  <si>
    <t>Santiago, Chile</t>
  </si>
  <si>
    <t>956</t>
  </si>
  <si>
    <t>Xieng Kouang, Laos</t>
  </si>
  <si>
    <t>Societe Indochinoise de Raviteillement</t>
  </si>
  <si>
    <t>F-OALK</t>
  </si>
  <si>
    <t>2603</t>
  </si>
  <si>
    <t>Crashed and burned during takeoff.</t>
  </si>
  <si>
    <t>21:25</t>
  </si>
  <si>
    <t>Sierra del Vilgo, Argentina</t>
  </si>
  <si>
    <t>Mendoza - Cordoba</t>
  </si>
  <si>
    <t>LV-ACX</t>
  </si>
  <si>
    <t>12387</t>
  </si>
  <si>
    <t>Crashed into a mountain during an approach. Deviation from prescribed course for unknown reasons. Crew fatigue may have played a part. The captain acted contrary to company policy regarding a required IFR approach.</t>
  </si>
  <si>
    <t>Darbhanga Aviation</t>
  </si>
  <si>
    <t>Douglas C-47A-30-DK</t>
  </si>
  <si>
    <t>VT-DEM</t>
  </si>
  <si>
    <t>13792</t>
  </si>
  <si>
    <t>The aircraft tried to return to the airport after the No. 1 engine failed on takeoff but was unable to maintain airspeed, stalled and crashed into a tree. Delay in feathering the No. 1 engine after failure. Improper emergency procedural errors by the pilot.</t>
  </si>
  <si>
    <t>09:23</t>
  </si>
  <si>
    <t>Paraparaumu, New Zealand</t>
  </si>
  <si>
    <t>Churchchrist - Paraparaumu</t>
  </si>
  <si>
    <t>ZK-AQT</t>
  </si>
  <si>
    <t>15948/32696</t>
  </si>
  <si>
    <t>Crashed onto a roadway from a height of 500 ft. The crew used the wrong fuel selection configueration and the engines failed due to fuel starvation.</t>
  </si>
  <si>
    <t>Cipo Mountain, Brazil</t>
  </si>
  <si>
    <t>Transportes Aereos Nacionales</t>
  </si>
  <si>
    <t>Governador Valadares - Belo Horizonte</t>
  </si>
  <si>
    <t>PP-ANO</t>
  </si>
  <si>
    <t>19830</t>
  </si>
  <si>
    <t>The aircraft deviated from its normal course by 30 miles and struck a mountain. Navigational error. The minimum safety height for the route was not complied with.</t>
  </si>
  <si>
    <t>Near Maribor, Slovenia</t>
  </si>
  <si>
    <t>Blackbushe, UK - Beogard, Serbia</t>
  </si>
  <si>
    <t>OO-CBY</t>
  </si>
  <si>
    <t>11982</t>
  </si>
  <si>
    <t>The cargo plane ran off the end of the runway and crashed after being attacked by a fighter jet.</t>
  </si>
  <si>
    <t>PP-VBZ</t>
  </si>
  <si>
    <t>30400</t>
  </si>
  <si>
    <t>The cargo plane crashed on takeoff. Elevator lock was not removed prior to takeoff.</t>
  </si>
  <si>
    <t>Tourane, Vietnam</t>
  </si>
  <si>
    <t>Soc. de Tr. Aériens d'Extrême Orient</t>
  </si>
  <si>
    <t>F-BCCL</t>
  </si>
  <si>
    <t>4464</t>
  </si>
  <si>
    <t>Off Folkestone, England</t>
  </si>
  <si>
    <t>Geneva - London</t>
  </si>
  <si>
    <t>HB-IRW</t>
  </si>
  <si>
    <t>The plane ditched into the AtlantiOcean after running out of fuel. Three non-swimming passengers drowned due to lack of lifesaving equipment aboard. Negligence of the crew in not monitoring the fuel situation as the flight progressed.</t>
  </si>
  <si>
    <t>Near Salvador, Brazil</t>
  </si>
  <si>
    <t>Lockheed C-28</t>
  </si>
  <si>
    <t>C-28-2901</t>
  </si>
  <si>
    <t>The aircraft crashed while attempting to land at Salvador. Engine failure at a critical stage in landing.</t>
  </si>
  <si>
    <t>Off Hainan Island, China</t>
  </si>
  <si>
    <t>Singapore - Hong Kong - Bangkok</t>
  </si>
  <si>
    <t>VR-HEU</t>
  </si>
  <si>
    <t>10310</t>
  </si>
  <si>
    <t>Ditched into the sea after being shot down by Chinese Lachovlin  La-7 military fighter aircraft. The survivors were rescued by the U.S. Air Force.</t>
  </si>
  <si>
    <t>Near McGrath, Alaska</t>
  </si>
  <si>
    <t>McGrath - Colorado Creek</t>
  </si>
  <si>
    <t>N91008</t>
  </si>
  <si>
    <t>13977/25422</t>
  </si>
  <si>
    <t>Flew into a mountain, 35 miles northeast of McGrath.</t>
  </si>
  <si>
    <t>Terceira Island, Azores, Portugal</t>
  </si>
  <si>
    <t>Lajes, Azores - Bermuda</t>
  </si>
  <si>
    <t>Lockheed 749A-79 Constellation</t>
  </si>
  <si>
    <t>HK-163</t>
  </si>
  <si>
    <t>2664</t>
  </si>
  <si>
    <t>Crashed into mountains after poor weather diverted the flight from Santa Maria. Flew opposite to prescribed course after takeoff. Crew error. The failure of the pilot to carry out the normal climb out procedure following takeoff on a flight to Bermuda and his having made a turn to the left instead of to the right, thus flying into the mountains instead of turning out to sea.</t>
  </si>
  <si>
    <t>Vietnam</t>
  </si>
  <si>
    <t>Saigan - Hanoi</t>
  </si>
  <si>
    <t>F-BSGS</t>
  </si>
  <si>
    <t>Near Pakse, Laos</t>
  </si>
  <si>
    <t>Air Vietnam (South Vietnam)</t>
  </si>
  <si>
    <t>Red River delta - Saigon</t>
  </si>
  <si>
    <t>Bristol 170 Freighter 21E</t>
  </si>
  <si>
    <t>F-VNAI</t>
  </si>
  <si>
    <t>12809</t>
  </si>
  <si>
    <t>Crashed into the Mekong River while making an emergency landing after encountering engine failure. The aircraft was being used to evacuate families.</t>
  </si>
  <si>
    <t>17:03</t>
  </si>
  <si>
    <t>Near Mason City, Iowa</t>
  </si>
  <si>
    <t>152</t>
  </si>
  <si>
    <t>Memphis - Minneapolis</t>
  </si>
  <si>
    <t>N61451</t>
  </si>
  <si>
    <t>4630</t>
  </si>
  <si>
    <t>The aircraft crashed 16 miles south of Mason City, Iowa due to a loss of control after penetrating an area of thunderstorms during a go-around. The flight, while endeavouring to traverse a thunderstorm area, encountered very heavy rain, divergent winds, and strong downdrafts that forced the aircraft to the ground.</t>
  </si>
  <si>
    <t>Near Dutch Coast, North Sea</t>
  </si>
  <si>
    <t>Shannon - Amsterdam</t>
  </si>
  <si>
    <t>PH-DFO</t>
  </si>
  <si>
    <t>43556/257</t>
  </si>
  <si>
    <t>Crashed into the North Sea in rain showers and heavy seas. Cause not determined.</t>
  </si>
  <si>
    <t>Chatenoy, France</t>
  </si>
  <si>
    <t>G-AGHP</t>
  </si>
  <si>
    <t>9408</t>
  </si>
  <si>
    <t>Broke up in midair while flying through a thunderstorm.</t>
  </si>
  <si>
    <t>Near Rapid City, South Dekota</t>
  </si>
  <si>
    <t>51-13722</t>
  </si>
  <si>
    <t>Crashed while making practice approaches to Ellsworth Air Force Base during its sixth attempt. The plane slammed into to ground with landing gear retracted and flaps set at 20 degrees.</t>
  </si>
  <si>
    <t>Foynes, Ireland</t>
  </si>
  <si>
    <t>633</t>
  </si>
  <si>
    <t>Shannon - New York City</t>
  </si>
  <si>
    <t>Lockheed 1049C-55-81 S Constellation</t>
  </si>
  <si>
    <t>PH-LKY</t>
  </si>
  <si>
    <t>4509</t>
  </si>
  <si>
    <t>Less than a minute after takeoff, the aircraft crashed into a mudbank of the Shannon River. Although the crash site was only about 2,500 metres from the airport, no one was aware of the disaster. Rescue operations were only started after the plane's navigator, after having crossed the river, managed to reach the airport. The aircraft was partially submerged, and at least one of the fuel tanks had ruptured during the crash. The fuel fumes rendered many passengers and crew unconscious, who then drowned in the rising tide. Failure of the captain to interpret his instrument indications properly during flap retraction after the gear was re-extended.</t>
  </si>
  <si>
    <t>PP-CDJ</t>
  </si>
  <si>
    <t>19278</t>
  </si>
  <si>
    <t>The plane was attemping to return to the Rio de Janeiro after severe vibrations in the No. 1 engine made the crew feather the prop.  While on final the aircraft came in too high and a go-around was attempted during which the plane crashed into the sea.   Lack of reference to instruments after opening the throttle to go-around in restricted visibility.  Power may have been inadvertently reduced on the good engine.</t>
  </si>
  <si>
    <t>Test</t>
  </si>
  <si>
    <t>Vickers 634 Viking</t>
  </si>
  <si>
    <t>SU-AFO</t>
  </si>
  <si>
    <t>212</t>
  </si>
  <si>
    <t>Stalled and crashed during a test flight.</t>
  </si>
  <si>
    <t>17:50</t>
  </si>
  <si>
    <t>Nar Limone Piemonte, Italy</t>
  </si>
  <si>
    <t>43-16044</t>
  </si>
  <si>
    <t>20510</t>
  </si>
  <si>
    <t>Crashed in the Alps on the French/Italian border while en route. The instrument flight plan the pilot filed indicated a cruising height that was lower than the authorized minimum altitude required to clear the mountains.</t>
  </si>
  <si>
    <t>Off Ocean City, Maryland</t>
  </si>
  <si>
    <t>57</t>
  </si>
  <si>
    <t>Patuxent River NAS - Kenitra, Morocco</t>
  </si>
  <si>
    <t>Lockheed R7V-1</t>
  </si>
  <si>
    <t>128441</t>
  </si>
  <si>
    <t>4108</t>
  </si>
  <si>
    <t>The aircraft disappeared approximately 300 miles east of Ocean City, Maryland and no trace of the wreckage or bodies was ever found.</t>
  </si>
  <si>
    <t>Off the coast of Maryland</t>
  </si>
  <si>
    <t>Military - U. S. Navy</t>
  </si>
  <si>
    <t>New Jersey - Azores - Port Lyautey, Moroco</t>
  </si>
  <si>
    <t>Lockheed R-7V1</t>
  </si>
  <si>
    <t>Disappeared 350 miles off the Maryland coast.</t>
  </si>
  <si>
    <t>Mangalore, Australia</t>
  </si>
  <si>
    <t>TAA</t>
  </si>
  <si>
    <t>Vickers 720 Viscount</t>
  </si>
  <si>
    <t>VH-TVA</t>
  </si>
  <si>
    <t>Crashed during takeoff. An error of judgement on the part of the pilot-in-command in that he took the aircraft into the air at a speed below the minimum control speed, following loss of directional control during the ground run.</t>
  </si>
  <si>
    <t>Jirishanga,Cerro de Pasco, Peru</t>
  </si>
  <si>
    <t>TAM (Brazil)</t>
  </si>
  <si>
    <t>Pucallpa - Lima</t>
  </si>
  <si>
    <t>FAP-403</t>
  </si>
  <si>
    <t>Disappeared over the Andes while en route.  Wreckage found 12/04/1954.</t>
  </si>
  <si>
    <t>Berlin, New Hampshire</t>
  </si>
  <si>
    <t>Northeast Airlines</t>
  </si>
  <si>
    <t>792</t>
  </si>
  <si>
    <t>Laconia, NH - Berlin, NH</t>
  </si>
  <si>
    <t>N17891</t>
  </si>
  <si>
    <t>11745</t>
  </si>
  <si>
    <t>The aircraft crashed during an ILS approach to Berlin. Premature and unauthorized instrument descent to an altitude that did not permit terrain clearance.</t>
  </si>
  <si>
    <t>Near Luang Pragang, Laos</t>
  </si>
  <si>
    <t>Air Laos</t>
  </si>
  <si>
    <t>Luang Prabang - Nam Tha</t>
  </si>
  <si>
    <t>F-BEIA</t>
  </si>
  <si>
    <t>19211</t>
  </si>
  <si>
    <t>Crashed en route on the company's first commercial flight.</t>
  </si>
  <si>
    <t>Bratislava, Slovakia</t>
  </si>
  <si>
    <t>Ceskoslovenské Aerolinie</t>
  </si>
  <si>
    <t>OK-WDK</t>
  </si>
  <si>
    <t>12549</t>
  </si>
  <si>
    <t>Near Bolivar, Venezuela</t>
  </si>
  <si>
    <t>YV-C-AMP</t>
  </si>
  <si>
    <t>19292</t>
  </si>
  <si>
    <t>The cargo plane crashed into a mountain.</t>
  </si>
  <si>
    <t>451</t>
  </si>
  <si>
    <t>Rome - New York City</t>
  </si>
  <si>
    <t>I-LINE</t>
  </si>
  <si>
    <t>44418/487</t>
  </si>
  <si>
    <t>The plane crashed into approach lights of the runway during the fourth landing attempt at Idlewild Airport, sinking into Jamaica  Bay. An erratiapproach which resulted in a descent to an altitude too low to avoid striking the pier. A contributing factor was pilot fatigue due to the particular and difficult circumstances including two and one-half hours in a holding pattern.</t>
  </si>
  <si>
    <t>Johnson Flying Service</t>
  </si>
  <si>
    <t>4844-C</t>
  </si>
  <si>
    <t>Newark - Tacoma</t>
  </si>
  <si>
    <t>N24320</t>
  </si>
  <si>
    <t>20197</t>
  </si>
  <si>
    <t>Ditched into the Monongahela River after running out of fuel. Inadequate flight planning. Contributing factors were inadequate crew supervision and training.</t>
  </si>
  <si>
    <t>Prestwick, Ayrshire, Scotland</t>
  </si>
  <si>
    <t>Boeing B377-10-28 Stratocruiser</t>
  </si>
  <si>
    <t>G-ALSA</t>
  </si>
  <si>
    <t>15943</t>
  </si>
  <si>
    <t>Crashed short of the runway, landing hard. Pilot error. Errors of judgement on the part of the captain in starting his final approach to land at too steep an angle and flaring out too late and too severely with the result that the aircraft sank and hit the ground short of the runway.</t>
  </si>
  <si>
    <t>Irkutsk, Russia</t>
  </si>
  <si>
    <t>Peking -  Irkutsk - Cyprus</t>
  </si>
  <si>
    <t>Ilyushin 14</t>
  </si>
  <si>
    <t>Off Skellings, Ireland</t>
  </si>
  <si>
    <t>Avro Shackleton M-2 / Avro Shakleton M-2</t>
  </si>
  <si>
    <t>WG531 / Wl743</t>
  </si>
  <si>
    <t>Disappeared while on a training mission. Possibility, the two planes collided in midair.</t>
  </si>
  <si>
    <t>09:05</t>
  </si>
  <si>
    <t>Greater Cincinnati Airport, Covington, Kentucky</t>
  </si>
  <si>
    <t>Trans World Airlines / Castleton Inc.</t>
  </si>
  <si>
    <t>Cincinnati - Cleveland</t>
  </si>
  <si>
    <t>Martin 202A / DC-3</t>
  </si>
  <si>
    <t>N93211/N999B</t>
  </si>
  <si>
    <t>14081 / 4255</t>
  </si>
  <si>
    <t>Midair collision at 700-900 feet. The DC-3 entered the airport's control space without clearance or communication with the tower. Thirteen killed on the Martin, two crew on the DC-3.</t>
  </si>
  <si>
    <t>16:25</t>
  </si>
  <si>
    <t>Des Moines, Iowa</t>
  </si>
  <si>
    <t>329</t>
  </si>
  <si>
    <t>Newark - Des Moines - Lincoln</t>
  </si>
  <si>
    <t>Convair CV-340</t>
  </si>
  <si>
    <t>N73154</t>
  </si>
  <si>
    <t>180</t>
  </si>
  <si>
    <t>Almost complete loss of elevator control and severe vibration was experienced shortly after taking off from Des Moines. The plane when into a steep climb and almost stalled but the captain applied full power and went into a steep dive. The captain then reduced power and headed for open country where the aircraft safely made an emergency wheels up  landing in a corn field.  A series of omissions made by maintenance personnel during a scheduled inspection which resulted in the release of the aircraft in an unairworthy condition and an almost complete loss of elevator control during flight.</t>
  </si>
  <si>
    <t>Lapadrera, Colombia</t>
  </si>
  <si>
    <t>Interamericana de Aviacion</t>
  </si>
  <si>
    <t>Consolidated PBY-5 Catalina</t>
  </si>
  <si>
    <t>HK-1000E</t>
  </si>
  <si>
    <t>Crashed into the Caqueta river while landing.</t>
  </si>
  <si>
    <t>Nagpur - Delhi</t>
  </si>
  <si>
    <t>VT-CVB</t>
  </si>
  <si>
    <t>13037</t>
  </si>
  <si>
    <t>Crashed into a field shortly after takeoff. The aircraft crashed as a result of slipping into the ground in the course of a poorly executed steep turn to port, carried out at night at a low altitude.</t>
  </si>
  <si>
    <t>10:04</t>
  </si>
  <si>
    <t>Near Calabar, Nigeria</t>
  </si>
  <si>
    <t>West African Airways</t>
  </si>
  <si>
    <t>Enugu - Calabar</t>
  </si>
  <si>
    <t>VR-NAD</t>
  </si>
  <si>
    <t>12779</t>
  </si>
  <si>
    <t>Crashed shortly after taking off after a wing failed. A design flaw in the wing led to fatigue cracks and wing failure.</t>
  </si>
  <si>
    <t>18:53</t>
  </si>
  <si>
    <t>Brussels - Rome</t>
  </si>
  <si>
    <t>OO-SDB</t>
  </si>
  <si>
    <t>43063/60</t>
  </si>
  <si>
    <t>Crashed into a mountain while on approach. Navigational error due to failure to use radio equipment.</t>
  </si>
  <si>
    <t>07:31</t>
  </si>
  <si>
    <t>Albuquerque, New Mexico</t>
  </si>
  <si>
    <t>260</t>
  </si>
  <si>
    <t>Albuquerque - Sante Fe</t>
  </si>
  <si>
    <t>Martin 404</t>
  </si>
  <si>
    <t>N40416</t>
  </si>
  <si>
    <t>14120</t>
  </si>
  <si>
    <t>After taking off from Albuquerque, the aircraft flew a path directly towards Sandia Mountain and crashed into it.  While initially blaming the pilots of intentionally flying the plane into the mountain, five years later, the CAB changed the probable cause to 'deviation from course for reasons unknown' and admitted there may have been a problem with the flux gauge compass.</t>
  </si>
  <si>
    <t>Salisbury,  Zimbabwe</t>
  </si>
  <si>
    <t>Salisbury - Lusaka</t>
  </si>
  <si>
    <t>VP-YKO</t>
  </si>
  <si>
    <t>15109/26554</t>
  </si>
  <si>
    <t>The pilot began taking off and retracted the landing gear when smoke was observed in the cockpit. He attempted to belly land the plane. The propellers separated and penetrated the fuselage killing the fight engineer. The presence of smoke in the flight crew compartment in sufficient quantity to make the captain apprehensive of fire and to cause him to land the aircraft immediately with the landing gear retracted. A fractured rubber hose on the port engine connecting the rocker box of one of the lower cylinders to the collector box caused smoke to enter the wheel well and into the crew compartment.</t>
  </si>
  <si>
    <t>Vitoria da Conquista, Brazil</t>
  </si>
  <si>
    <t>PP-YPZ</t>
  </si>
  <si>
    <t>11699</t>
  </si>
  <si>
    <t>After an aborted landing attempt due to a unlocked landing gear, the plane made a left turn, hit a pole, crashed and burned. Pilot error. Improper use of the throttles by the crew following the go-around. Failure of the landing gear locking mechanism.</t>
  </si>
  <si>
    <t>Mascota, Mexico</t>
  </si>
  <si>
    <t>Puerto Vallarta - Guadalajara</t>
  </si>
  <si>
    <t>XA-DIK</t>
  </si>
  <si>
    <t>3992</t>
  </si>
  <si>
    <t>Crashed in a hilly region between Talpa and Mascota.</t>
  </si>
  <si>
    <t>Trujillo, Colombia</t>
  </si>
  <si>
    <t>Condoto - Cali</t>
  </si>
  <si>
    <t>HK-328</t>
  </si>
  <si>
    <t>20224</t>
  </si>
  <si>
    <t>The cargo plane crashed with a gold and platinum shipment aboard. Wreckage found one month later.</t>
  </si>
  <si>
    <t>22:36</t>
  </si>
  <si>
    <t>Springfield, Mississippi</t>
  </si>
  <si>
    <t>711</t>
  </si>
  <si>
    <t>Newark - Chicago - St. Louis - Springfield - Tulsa</t>
  </si>
  <si>
    <t>N94234</t>
  </si>
  <si>
    <t>066</t>
  </si>
  <si>
    <t>The plane crashed 1.25 miles short of the runway while attempting to land. Crew's inattention to flight instruments during approach. Pilot sensory illusion which gave a  false impression of the aircraft's altitude.</t>
  </si>
  <si>
    <t>Oahu, Hawaii</t>
  </si>
  <si>
    <t>Douglas R6D-1 (C-118B)</t>
  </si>
  <si>
    <t>131612</t>
  </si>
  <si>
    <t>43715</t>
  </si>
  <si>
    <t>The aircraft returned to Hickam Airfield because of inoperative high-frequency radio transmitters. As the plane was descending to land, it crashed into Pali Kea peak, 15 miles northwest of Honolulu. Navigational error by the crew brought the plane 8 miles north of its intended position.</t>
  </si>
  <si>
    <t>11:12</t>
  </si>
  <si>
    <t>Off the Oregon coast</t>
  </si>
  <si>
    <t>845/26</t>
  </si>
  <si>
    <t>Portland - Honolulu</t>
  </si>
  <si>
    <t>Boeing 377 Stratocruiser 10-26</t>
  </si>
  <si>
    <t>N1032V</t>
  </si>
  <si>
    <t>15932</t>
  </si>
  <si>
    <t>The plane ditched 35 miles off the Oregon coast after the No. 3 engine and propeller broke away causing severe control difficulties. The plane sank after 20 minutes. Loss of control and inability to maintain altitude following failure of the No. 3 propeller which resulted in wrenching free the No. 3 power  package. The aircraft was named 'Clipper United States.'</t>
  </si>
  <si>
    <t>Off Pensacola, Florida</t>
  </si>
  <si>
    <t>Aaxico Airlines</t>
  </si>
  <si>
    <t>Mobile, AL - Macon, GA</t>
  </si>
  <si>
    <t>N51424</t>
  </si>
  <si>
    <t>30430</t>
  </si>
  <si>
    <t>The cargo plane flew into a thunderstorm and crashed into the sea while en route.</t>
  </si>
  <si>
    <t>15:55</t>
  </si>
  <si>
    <t>Islip, New York</t>
  </si>
  <si>
    <t>N37512</t>
  </si>
  <si>
    <t>43001/32</t>
  </si>
  <si>
    <t>Suddenly dove into the ground. Unintentional movement of no.4 throttle into the reverse range just before breaking ground, with the other three engines operating at high power output, which resulted in the aircraft very quickly becoming uncontrollable once airborne.</t>
  </si>
  <si>
    <t>Off Great Natuna Island, Sarawak</t>
  </si>
  <si>
    <t>Hong Kong - Jakarta</t>
  </si>
  <si>
    <t>VT-DEP</t>
  </si>
  <si>
    <t>2666</t>
  </si>
  <si>
    <t>An explosion occurred at 18,000 feet while over the China Sea. A resulting fire which started on the starboard wing soon spread and eventually led to total hydrauliand electrical failure. Smoke filled the cockpit and the plane crashed. An act of political terrorism.  An aircraft worker placed an incendiary device in the starboard wheel well.</t>
  </si>
  <si>
    <t>Kupe Mountains, Cameroons</t>
  </si>
  <si>
    <t>Union des Transportes Aeriens</t>
  </si>
  <si>
    <t>F-BGOI</t>
  </si>
  <si>
    <t>14010</t>
  </si>
  <si>
    <t>Hit Mt. Kilmanjaro while en route. Wreckage found after 10 months.</t>
  </si>
  <si>
    <t>11:56</t>
  </si>
  <si>
    <t>Mt. Kilimanjaro, Kenya</t>
  </si>
  <si>
    <t>East African Airways</t>
  </si>
  <si>
    <t>Dar-es-Salaam - Nairobi</t>
  </si>
  <si>
    <t>VP-KKH</t>
  </si>
  <si>
    <t>16820/33568</t>
  </si>
  <si>
    <t>Crashed after reporting being over Jipe Lake on the slopes of Mt. Kilimanjaro. Failure to follow prescribed route and procedures.</t>
  </si>
  <si>
    <t>Off Barcelona, Venezuela</t>
  </si>
  <si>
    <t>YV-C-ALU</t>
  </si>
  <si>
    <t>4791</t>
  </si>
  <si>
    <t>Ditched into the sea.</t>
  </si>
  <si>
    <t>Edmonton, Alberta, Canada</t>
  </si>
  <si>
    <t>CF-HMY</t>
  </si>
  <si>
    <t>The attempt of the pilot to takeoff under the prevailing unfavorable conditions. As a result, the aircraft hit an obstacle in line with and off the end of the runway.</t>
  </si>
  <si>
    <t>Fort Lamy, Cameroon</t>
  </si>
  <si>
    <t>Union Aéromaritime de Transport</t>
  </si>
  <si>
    <t>Douala - Fort Lamy</t>
  </si>
  <si>
    <t>F-BFVT</t>
  </si>
  <si>
    <t>10292</t>
  </si>
  <si>
    <t>Near Asuncion, Paraguay</t>
  </si>
  <si>
    <t>Sao Paulo - Asuncion</t>
  </si>
  <si>
    <t>PP-PDJ</t>
  </si>
  <si>
    <t>2032</t>
  </si>
  <si>
    <t>Crashed on final approach. Pilot fatigue. The pilot did not follow the recommended procedure for instrument final approach and he descended below the height prescribed in the final approach chart.</t>
  </si>
  <si>
    <t>Tigres Voladores</t>
  </si>
  <si>
    <t>XA-LID</t>
  </si>
  <si>
    <t>Lost an engine on takeoff and crashed into trees and caught fire.</t>
  </si>
  <si>
    <t>Oaxaca, Mexico</t>
  </si>
  <si>
    <t>Lineas Areas Unidas</t>
  </si>
  <si>
    <t>Acapulco - Oaxaca</t>
  </si>
  <si>
    <t>XA-DOB</t>
  </si>
  <si>
    <t>2088</t>
  </si>
  <si>
    <t>Crashed in a mountainous area in the Zimathan district while en route.</t>
  </si>
  <si>
    <t>06:24</t>
  </si>
  <si>
    <t>560</t>
  </si>
  <si>
    <t>Kansas City, MO - Chicago</t>
  </si>
  <si>
    <t>Convair CV-340-32</t>
  </si>
  <si>
    <t>N3422</t>
  </si>
  <si>
    <t>071</t>
  </si>
  <si>
    <t>While on instrument approach, the aircraft hit a sign and crashed through the airport boundry fence.  Momentary disorientation caused by the loss of visual reference during the final visual phase of the approach resulting in an increased rate of descent at an altitude too low to effect recovery.</t>
  </si>
  <si>
    <t>Near Petrich, Bulgaria</t>
  </si>
  <si>
    <t>402/46</t>
  </si>
  <si>
    <t>Wien - Tel Aviv</t>
  </si>
  <si>
    <t>4X-AKC</t>
  </si>
  <si>
    <t>1968</t>
  </si>
  <si>
    <t>On a flight from London, England to Tel Aviv, the aircraft drifted over Bulgarian airspace and was shot down by Bulgarian jet fighters. A navigational error that probably originated with an incorrect radio compass indication due to the effects of thunderstorm activity in the area.</t>
  </si>
  <si>
    <t>12:23</t>
  </si>
  <si>
    <t>Fort Leonard Wood, Missouri</t>
  </si>
  <si>
    <t>Springfield, IL - St. Louis, MO</t>
  </si>
  <si>
    <t>N94221</t>
  </si>
  <si>
    <t>040</t>
  </si>
  <si>
    <t>The aircraft attempted an emergency landing at a military airstrip after fire broke out in the No. 2 engine. The right wing separated from the aircraft and crashed 1.5 miles from the runway. Installation of an unairworthy cylinder in the No. 2 engine which resulted in an uncontrollable fire and loss of the right wing.</t>
  </si>
  <si>
    <t>Near Voronezh, Russia</t>
  </si>
  <si>
    <t>Starllingrad - Moscow.</t>
  </si>
  <si>
    <t>Near Edelweiler, West Germany</t>
  </si>
  <si>
    <t>Military - U.S. Air Force / Military - U.S. Air Force</t>
  </si>
  <si>
    <t>Fairchild C119G / Fairchild C119G</t>
  </si>
  <si>
    <t>53-3222/53-7841</t>
  </si>
  <si>
    <t>Participating in a U.S. military exercise, the two planes collided in midair while in formation after one of the planes pulled out of formation because of engine trouble. The accident occurred at an altitude of 4,000 feet.  Forty-six aboard 7841 and 20 aboard 3222 were killed.</t>
  </si>
  <si>
    <t>Caparao Mountain, Brazil</t>
  </si>
  <si>
    <t>Rio de Janeiro - Caravelas</t>
  </si>
  <si>
    <t>PP-CBY</t>
  </si>
  <si>
    <t>11692</t>
  </si>
  <si>
    <t>Hit Caparao Mountain while en route, 1 hour after taking off.  Failure to follow flight plan.</t>
  </si>
  <si>
    <t>Simra, Nepal</t>
  </si>
  <si>
    <t>VT-AZX</t>
  </si>
  <si>
    <t>13285</t>
  </si>
  <si>
    <t>The cargo plane lifted off too early, stalled and crashed. The pilot tried to avoid a person on the runway.</t>
  </si>
  <si>
    <t>Meikitila, Myanmar</t>
  </si>
  <si>
    <t>Union of Burma Airways</t>
  </si>
  <si>
    <t>Meiktila - Lanywa</t>
  </si>
  <si>
    <t>XY-ACQ</t>
  </si>
  <si>
    <t>12579</t>
  </si>
  <si>
    <t>Flew into Mount Popa.</t>
  </si>
  <si>
    <t>Currey Air Transport</t>
  </si>
  <si>
    <t>N74663</t>
  </si>
  <si>
    <t>6257</t>
  </si>
  <si>
    <t>The plane returned after failure of the No. 2 engine, stalled and crashed 200 yards short of the runway  into parked aircraft and a hanger.  The captain's commitment to a landing without radio or visual confirmation of his runway alignment following engine failure immediately after takeoff.</t>
  </si>
  <si>
    <t>Sombolabo, French Equitorial Africa</t>
  </si>
  <si>
    <t>Societe France Hydro</t>
  </si>
  <si>
    <t>LaLérè - Douala</t>
  </si>
  <si>
    <t>F-BDRE</t>
  </si>
  <si>
    <t>Crashed into the Cameroon mountains after the wing separated due to severe turbulence.</t>
  </si>
  <si>
    <t>Near Thorhild, Canada</t>
  </si>
  <si>
    <t>PacifiWestern Airlines</t>
  </si>
  <si>
    <t>Edmonton, AB - Yellowknife, NT</t>
  </si>
  <si>
    <t>Bristol 170 Freighter 31</t>
  </si>
  <si>
    <t>CF-GBT</t>
  </si>
  <si>
    <t>12831</t>
  </si>
  <si>
    <t>For reasons undetermined, the right engine failed and as a result of being overloaded, the aircraft did not maintain altitude on one engine and struck the ground with the right wingtip. A possible contributing factor was the failure of the co-pilot's vacuum-driven gyro instruments, without his knowledge.</t>
  </si>
  <si>
    <t>22:23</t>
  </si>
  <si>
    <t>Idris, Libya</t>
  </si>
  <si>
    <t>Rome - Tripoli</t>
  </si>
  <si>
    <t>Canadair C-4</t>
  </si>
  <si>
    <t>G-ALHL</t>
  </si>
  <si>
    <t>158</t>
  </si>
  <si>
    <t>Crash landed in a sandstorm on the fourth landing attempt.  The plane came in too low, struck a line of trees and crashed 1,200 yards short of the runway.  Pilot error.  In an error in judgement, the captain who allowed his desire to keep the runway lights in view failed to make adequate reference to his flight instruments.</t>
  </si>
  <si>
    <t>06:41</t>
  </si>
  <si>
    <t>PacifiOcean</t>
  </si>
  <si>
    <t>Wake Island - Honolulu</t>
  </si>
  <si>
    <t>N90433</t>
  </si>
  <si>
    <t>10410</t>
  </si>
  <si>
    <t>The cargo plane lost 3 engines and ditched into the PacifiOcean. The loss of power in three engines due to incorrect fuel system management and faulty restarting methods which resulted in the ditching of the aircraft.</t>
  </si>
  <si>
    <t>Pico Oiriruma-Vinac, Peru</t>
  </si>
  <si>
    <t>Lima - Cuzco</t>
  </si>
  <si>
    <t>Douglas C54A</t>
  </si>
  <si>
    <t>OB-PAZ-228</t>
  </si>
  <si>
    <t>10277</t>
  </si>
  <si>
    <t>Crashed in adjacent mountains while attempting an emergency landing following an engine fire.</t>
  </si>
  <si>
    <t>07:26</t>
  </si>
  <si>
    <t>Near Centennial, Wyoming</t>
  </si>
  <si>
    <t>409</t>
  </si>
  <si>
    <t>Denver - Salt Lake City - San Francisco</t>
  </si>
  <si>
    <t>N30062</t>
  </si>
  <si>
    <t>18389</t>
  </si>
  <si>
    <t>The aircraft crashed into cloud covered Medicine Bow Peak while en route. The plane failed to clear the 12,013 ft. peak by 75 feet. The pilot deviated from course for reasons unknown.  Possible incapacitation of crew by carbon monoxide emanating from a faulty cabin heater, though never proven.</t>
  </si>
  <si>
    <t>16:40</t>
  </si>
  <si>
    <t>Near Wien, Austria</t>
  </si>
  <si>
    <t>Beograd - Wien</t>
  </si>
  <si>
    <t>Convair CV-340-58</t>
  </si>
  <si>
    <t>YU-ADC</t>
  </si>
  <si>
    <t>Crashed into Kahlenberg Hill while on approach to Wien.  The aircraft flew for a longer time on the outbound track and descended below the prescribed minimum altitutde. Pilot error.</t>
  </si>
  <si>
    <t>19:03</t>
  </si>
  <si>
    <t>Longmont, Colorado</t>
  </si>
  <si>
    <t>629</t>
  </si>
  <si>
    <t>Denver - Portland</t>
  </si>
  <si>
    <t>N37559</t>
  </si>
  <si>
    <t>43538</t>
  </si>
  <si>
    <t>The aircraft crashed 11 minutes after taking off from Denver Stapleton Airport, 8 miles east of Longmont.  Detonation of a dynamite bomb in the No. 4 cargo hold, placed by John (Jack) Gilbert Graham in his mother's luggage in order to collect $37,500 in insurance.  A delayed flight caused the bomb to detonate over flat land rather than the mountains as planned.  Graham never showed any remorse for his actions and refused to file any appeals. He was executed for the crime on 1/11/56.</t>
  </si>
  <si>
    <t>23:59</t>
  </si>
  <si>
    <t>Seattle, Washingon</t>
  </si>
  <si>
    <t>Peninsular</t>
  </si>
  <si>
    <t>17K</t>
  </si>
  <si>
    <t>Seattle - Newark</t>
  </si>
  <si>
    <t>N88852</t>
  </si>
  <si>
    <t>3123</t>
  </si>
  <si>
    <t>Crashed on takeoff. In-flight prop failure.  Maintenance error.  The excessively high drag resulting from the improperly indexed propeller blades and inability to feather.</t>
  </si>
  <si>
    <t>Douglas MC-54M</t>
  </si>
  <si>
    <t>44-9068</t>
  </si>
  <si>
    <t>27294</t>
  </si>
  <si>
    <t>Crashed into the  peak of Mount Charleston 30 miles WNW of Las Vegas.</t>
  </si>
  <si>
    <t>Iwo Jima, Japan</t>
  </si>
  <si>
    <t>Military - US Air Force</t>
  </si>
  <si>
    <t>Douglas C124-DL Globemaster II</t>
  </si>
  <si>
    <t>51-0149</t>
  </si>
  <si>
    <t>43483</t>
  </si>
  <si>
    <t>The military transport crashed seconds after taking off from Central Airport in Iwo Jima.</t>
  </si>
  <si>
    <t>Near Ballico, California</t>
  </si>
  <si>
    <t>Boeing RB-52B</t>
  </si>
  <si>
    <t>52-8716</t>
  </si>
  <si>
    <t>The aircraft crashed into a wooded area in 5 degree nose-down attitude.  Abnormal nose-down trim condition which could not be corrected due to an unknown malfunction.</t>
  </si>
  <si>
    <t>PP-CCC</t>
  </si>
  <si>
    <t>15845/32593</t>
  </si>
  <si>
    <t>Shortly after taking off, the No.1 engine lost power. The crew shut off the hydraulipump which caused the landing gear to stop retracting halfway. The resulting drag, caused the aircraft to lose altitude. The left wing struck a tree and the plane crashed and burned. Failure of the front bearing of the propeller shaft leading to disconnection of the reduction gear and left propeller and causing a sudden failure of the left engine.</t>
  </si>
  <si>
    <t>20:17</t>
  </si>
  <si>
    <t>Hollywood, South Carolina</t>
  </si>
  <si>
    <t>Riddle Airlines</t>
  </si>
  <si>
    <t>N9904F</t>
  </si>
  <si>
    <t>30262</t>
  </si>
  <si>
    <t>Cargo plane. An in-flight structural failure resulting from a violent pitch-down induced by the erratiaction of nonconforming elevator tab controls.</t>
  </si>
  <si>
    <t>Cruzeiro Do Sud</t>
  </si>
  <si>
    <t>Sao Paulo - Belem</t>
  </si>
  <si>
    <t>03:43</t>
  </si>
  <si>
    <t>Jacksonville, Florida</t>
  </si>
  <si>
    <t>642</t>
  </si>
  <si>
    <t>Lockheed 749C-79-12 Constellation</t>
  </si>
  <si>
    <t>N112A</t>
  </si>
  <si>
    <t>The plane crashed while on approach and during an attempted go-around.  The crew allowed the aircraft to deviate to the left of course and descent below the glide path for reasons unknown.  The crew encountered local fog and restricted visibility during the final approach of an ILS approach and missed approach procedure came too late to prevent the aircraft from descending into the ground.</t>
  </si>
  <si>
    <t>Frederick Henry Bay,  Australia</t>
  </si>
  <si>
    <t>VH-BZA</t>
  </si>
  <si>
    <t>4651</t>
  </si>
  <si>
    <t>Flew into the water upon approach. The pilot relied on inadequate external visual reference for determining the altitude and paid insufficient attention to the instruments. The irregular approach procedure carried out by the pilot in command deprived him of the opportunity to monitor the safe approach to the aerodrome through the correlation of time, height and position.</t>
  </si>
  <si>
    <t>00:52</t>
  </si>
  <si>
    <t>Oreway, Canada</t>
  </si>
  <si>
    <t>Quebecair</t>
  </si>
  <si>
    <t>Knob Lake - Oreway</t>
  </si>
  <si>
    <t>CF-GVZ</t>
  </si>
  <si>
    <t>15552/26997</t>
  </si>
  <si>
    <t>Loss of the No. 2 engine necessitated a forced crash landing near a railway station.  Failure to maintain height at night due to the loss of the starboard engine in icing conditions.  The aircraft was also overloaded.</t>
  </si>
  <si>
    <t>Torysa, Czechoslovakia</t>
  </si>
  <si>
    <t>Bratislava - Kosice</t>
  </si>
  <si>
    <t>OK-WDZ</t>
  </si>
  <si>
    <t>9385</t>
  </si>
  <si>
    <t>Crashed in the Tatra mountains while en route.</t>
  </si>
  <si>
    <t>Lyon, France</t>
  </si>
  <si>
    <t>F-BCYK</t>
  </si>
  <si>
    <t>The cargo plane was on approach when it crashed.</t>
  </si>
  <si>
    <t>Frobisher Bay, Canada</t>
  </si>
  <si>
    <t>CF-FZU</t>
  </si>
  <si>
    <t>Loss of control due to improperly secured heavy cargo breaking loose and sliding to the rear of the aircraft during takeoff.</t>
  </si>
  <si>
    <t>Near Fort Chimo, Quebec, Canada</t>
  </si>
  <si>
    <t>Spartan Air Services</t>
  </si>
  <si>
    <t>CF-BZH</t>
  </si>
  <si>
    <t>6079</t>
  </si>
  <si>
    <t>Crashed on a ferrying flight. Soldier of fortune Harold (Whitey) Dahl killed.</t>
  </si>
  <si>
    <t>Near Niles, California</t>
  </si>
  <si>
    <t>El Toro MAS - Alameda NAS</t>
  </si>
  <si>
    <t>Douglas R5D2</t>
  </si>
  <si>
    <t>39116</t>
  </si>
  <si>
    <t>Crashed into Sunol Ridge after circling for half-an-hour while attempting to land at Alameda Naval Air Station.  Non adherence of the crew to the holding pattern and departure from the radio beacon and descent in a unprescribed manner.</t>
  </si>
  <si>
    <t>13:23</t>
  </si>
  <si>
    <t>Near Zurrieg, Malta</t>
  </si>
  <si>
    <t>Scottish Airlines</t>
  </si>
  <si>
    <t>Malta - London</t>
  </si>
  <si>
    <t>G-ANSY</t>
  </si>
  <si>
    <t>The aircraft took off from Luqua Airport in Malta bound for England when smoke was seen coming from the left engine.  Shortly thereafter it banked to the left and plunged almost vertically into cliffs.  Engine failure due to cracks in the boost enrichment capsule and the failure of the captain to stop the leftward swing of the aircraft using the rudder. Failure to correct the nose high attitude and failure to feather the No. 1 engine.</t>
  </si>
  <si>
    <t>02:40</t>
  </si>
  <si>
    <t>Near Cairo, Egypt</t>
  </si>
  <si>
    <t>Transport Aerien Intercontinentaux (France)</t>
  </si>
  <si>
    <t>F-BGOD</t>
  </si>
  <si>
    <t>43835/380</t>
  </si>
  <si>
    <t>The flight crashed while on approach 18 miles SE of Cairo.  Pilot's inexperience in ILS approaches.  Improper approach.  Crew error. Crew fatigue.</t>
  </si>
  <si>
    <t>Near Aleppo, Syria</t>
  </si>
  <si>
    <t>YK-AAE</t>
  </si>
  <si>
    <t>14918/2636</t>
  </si>
  <si>
    <t>Crashed shortly after taking off 15 miles from Damascus.  Double engine failure during a thunderstorm.</t>
  </si>
  <si>
    <t>14:55</t>
  </si>
  <si>
    <t>Jalkot, Pakistan</t>
  </si>
  <si>
    <t>Pakistan International Airlines</t>
  </si>
  <si>
    <t>Gilgit  - Islamabad</t>
  </si>
  <si>
    <t>AP-ACZ</t>
  </si>
  <si>
    <t>16813/33561</t>
  </si>
  <si>
    <t>Struck  Lash Golath Moutain while en route.</t>
  </si>
  <si>
    <t>Tezpur, India</t>
  </si>
  <si>
    <t>VT-CGN</t>
  </si>
  <si>
    <t>12989</t>
  </si>
  <si>
    <t>An improper flare on landing caused the aircraft to bounce causing the right wing to strike the runway after which the plane veered off the runway.</t>
  </si>
  <si>
    <t>Largs, England</t>
  </si>
  <si>
    <t>Starways</t>
  </si>
  <si>
    <t>Liverpool - Glasgow</t>
  </si>
  <si>
    <t>G-AMRB</t>
  </si>
  <si>
    <t>16670/33418</t>
  </si>
  <si>
    <t>During an instrument approach at night the pilot of the cargo plane permitted the aircraft to descend below the approved safety height and this resulted in the aircraft striking the ground.</t>
  </si>
  <si>
    <t>Indapur, India</t>
  </si>
  <si>
    <t>National Air Operators</t>
  </si>
  <si>
    <t>Asansol - Bagdogra</t>
  </si>
  <si>
    <t>VT-DCM</t>
  </si>
  <si>
    <t>10230</t>
  </si>
  <si>
    <t>The cargo plane crashed en route. A downdraft which forced down the fully loaded aircraft to the ground when it was flying under exceptionally severe weather conditions below 1000 ft. and possibly at a few hundred feet above the terrain.</t>
  </si>
  <si>
    <t>Korat ,Thailand</t>
  </si>
  <si>
    <t>Military - Royal Thai Air Force</t>
  </si>
  <si>
    <t>19:20</t>
  </si>
  <si>
    <t>Pittsburgh - Newark</t>
  </si>
  <si>
    <t>N40403</t>
  </si>
  <si>
    <t>14103</t>
  </si>
  <si>
    <t>The aircraft yawed to the left and crashed shortly after takeoff after a fire warning occurred on the No.1 engine. The cause of the fire warning was a failed exhaust connector clamp in the left engine, which triggered an adjacent fire detecting unit. A windmilling left propeller, the extended landing gear, and the takeoff flaps produced sufficient drag to make the airplane lose altitude and strike the ground. An uncoordinated emergency action in a very short time available to the crew, which produced an aircraft configuration with insurmountable drag.</t>
  </si>
  <si>
    <t>Seattle - Portland</t>
  </si>
  <si>
    <t>Boeing 377 Stratocruiser 10-30</t>
  </si>
  <si>
    <t>N74608</t>
  </si>
  <si>
    <t>15954</t>
  </si>
  <si>
    <t>The aircraft experienced extreme buffeting after taking off from Seattle. A decision was made to divert to McChord AFB but the plane continued to loose altitude and had to be ditched in Puget Sound 4.7 nautical miles southwest of Seattle. The plane sank within 15 minutes. The incorrect analysis of control difficulty which occurred on retraction of the wing flaps as a result of the flight engineer's failure to close the engine cowl flaps; the analysis having been made under conditions of urgency and within an extremely short period of time available for decision.</t>
  </si>
  <si>
    <t>09:51</t>
  </si>
  <si>
    <t>Skilak Lake, Alaska</t>
  </si>
  <si>
    <t>Cordova Airlines</t>
  </si>
  <si>
    <t>Anchorage - Seward</t>
  </si>
  <si>
    <t>Aero Commander  520</t>
  </si>
  <si>
    <t>B5386N</t>
  </si>
  <si>
    <t>520-7</t>
  </si>
  <si>
    <t>Crashed en route from Anchorage to Seward. The pilot's action in continuing flight during instrument weather conditions on a planned VFR flight through a mountain pass and striking a mountainside while attempting to climb out.</t>
  </si>
  <si>
    <t>Parintins, Brazil</t>
  </si>
  <si>
    <t>Belem - Parintins</t>
  </si>
  <si>
    <t>PP-PDB</t>
  </si>
  <si>
    <t>The plane struck an object in the water while landing and broke up.</t>
  </si>
  <si>
    <t>London - Malta</t>
  </si>
  <si>
    <t>G-AMUL</t>
  </si>
  <si>
    <t>The aircraft made a sudden turn to the right while talking off from Stansted. Overcorrection by the pilot in command which caused the aircraft to veer to the right.</t>
  </si>
  <si>
    <t>Kathmandu, Nepal</t>
  </si>
  <si>
    <t>VT-DBA</t>
  </si>
  <si>
    <t>13165</t>
  </si>
  <si>
    <t>The aircraft touched down at an excessive speed, bounced and stalled. Go-around power was applied, but the remaining runway length was insufficient and the plane overran the end of the runway and went down a steep slope and crashed.</t>
  </si>
  <si>
    <t>Orleans, Ontario, Canada</t>
  </si>
  <si>
    <t>CF-100 Mark V</t>
  </si>
  <si>
    <t>The CF-100 was from the Canadian Air Defense Command which was scrambled to investigate an unidentified transport plane flying in the area. Something malfunctioned on the fighter and the jet crashed into a convent operated by the Grey Nuns of the Cross, at over 680 miles an hour, destroying the three story, 70 room convent.</t>
  </si>
  <si>
    <t>Guatemala City, Guatemala</t>
  </si>
  <si>
    <t>Kano - Tripoli</t>
  </si>
  <si>
    <t>TG-AHA</t>
  </si>
  <si>
    <t>6052</t>
  </si>
  <si>
    <t>Crashed into a mountain shortly after taking off. Loss of height and airspeed caused by the aircraft encountering a thunderstorm cell which gave rise to a sudden reversal of wind direction, heavy rain, and possible downdraught conditions.</t>
  </si>
  <si>
    <t>Asbury Park, New Jersey</t>
  </si>
  <si>
    <t>New York City - Caracas</t>
  </si>
  <si>
    <t>Lockheed 1049E-55 Super Constellation</t>
  </si>
  <si>
    <t>YV-C-AMS</t>
  </si>
  <si>
    <t>4561</t>
  </si>
  <si>
    <t>About 1.5 hours after taking off from New York, the pilot radioed the No. 2 propeller was overspeeding and could not be feathered. Upon trying to return to New York the plane caught fire and crashed into the AtlantiOcean. Vibration resulting from the uncontrollable propeller caused one of the inside wing attachments to loosen or break somewhere between the fuel tank and the dump chute causing an uncontrollable fire.</t>
  </si>
  <si>
    <t>17:25</t>
  </si>
  <si>
    <t>Kano, Nigeria</t>
  </si>
  <si>
    <t>Canadair C-4 Argonaut</t>
  </si>
  <si>
    <t>G-ALHE</t>
  </si>
  <si>
    <t>Crashed shortly after taking off from Kano Airport. Flew into a thunderstorm.  Microburst windshear.</t>
  </si>
  <si>
    <t>Grand Canyon, Arizona</t>
  </si>
  <si>
    <t>United Air Lines / Trans World Airlines</t>
  </si>
  <si>
    <t>718 / 2</t>
  </si>
  <si>
    <t>Los Angeles - Chicago / Los Angeles - Kansas City</t>
  </si>
  <si>
    <t>Douglas DC-7 / Lockheed S Constellation</t>
  </si>
  <si>
    <t>N6902C/N6324C</t>
  </si>
  <si>
    <t>44288 / 4016</t>
  </si>
  <si>
    <t>The TWA aircraft flying from Los Angeles to Kansas City and the United Aircraft flying from Los Angeles to Chicago collided over the Grand Canyon. Both planes were traveling about 320 mph. Both aircraft were flying in uncontrolled airspace. All  fifty-eight on the DC-7 and seventy on the Constellation killed. The pilots did not see each other in time to avoid the collision. It is not possible to determine why the pilots did not see each other, but the evidence suggests that it resulted from any one or a combination of the following factors: 1) Intervening clouds reducing time for visual separation 2) Visual limitations due to cockpit visibility 3) Preoccupation with normal cockpit duties.</t>
  </si>
  <si>
    <t>Near Flat Rock, Michigan</t>
  </si>
  <si>
    <t>304</t>
  </si>
  <si>
    <t>Chicago - Montreal</t>
  </si>
  <si>
    <t>Vickers Viscount</t>
  </si>
  <si>
    <t>CF-TGR</t>
  </si>
  <si>
    <t>55</t>
  </si>
  <si>
    <t>While on a flight from Chicago to Montreal, cruising at FL190,  the crew was unable to feather an overspeeding No. 4 engine. Soon after the No. 4 propeller broke and one blade disabled the No. 3 engine and  penetrated the fuselage killing a passenger. An emergency landing was successfully made at Windsor, Ontario.</t>
  </si>
  <si>
    <t>15:35</t>
  </si>
  <si>
    <t>Near Brows Mills, New Jersey</t>
  </si>
  <si>
    <t>McGuire AFB - Harmon AFB</t>
  </si>
  <si>
    <t>Douglas C-118A</t>
  </si>
  <si>
    <t>53-3301A</t>
  </si>
  <si>
    <t>Crashed into a wooded area 2 minutes after taking off from McGuire Air Force Base. There was thunderstorm activity at the time. Microburst windshear.</t>
  </si>
  <si>
    <t>07:15</t>
  </si>
  <si>
    <t>Rio Cuarto, Argentina</t>
  </si>
  <si>
    <t>Buenos Aires - Rio Cuarto</t>
  </si>
  <si>
    <t>LV-ACD</t>
  </si>
  <si>
    <t>13328</t>
  </si>
  <si>
    <t>Crashed while making an approach to Rio Cuarto. The decision of the pilot to descend en route, without justifiable reason, below the minimum altitude prescribed for a night flight and in weather conditions which made it his duty to follow IFR procedure.</t>
  </si>
  <si>
    <t>Thazi, Burma</t>
  </si>
  <si>
    <t>Rangoon - Mandalay</t>
  </si>
  <si>
    <t>XY-ADC</t>
  </si>
  <si>
    <t>14348/2579</t>
  </si>
  <si>
    <t>Cold Bay, Alaska</t>
  </si>
  <si>
    <t>Vancouver - Hong Kong</t>
  </si>
  <si>
    <t>CF-CUP</t>
  </si>
  <si>
    <t>43843/324</t>
  </si>
  <si>
    <t>The aircraft crashed after a missed approach. The crew executing full retraction of flaps without increasing power or changing attitude resulting in loss of lift after the missed approach.</t>
  </si>
  <si>
    <t>Amman, Jordan</t>
  </si>
  <si>
    <t>Jordan International Airlines</t>
  </si>
  <si>
    <t>Curtiss C-46A-45-CU</t>
  </si>
  <si>
    <t>JY-ABV</t>
  </si>
  <si>
    <t>27069</t>
  </si>
  <si>
    <t>The aircraft had to return to Amman for an emergency landing. The landing took place with the gear retracted. The plane bounced, went up a hill and down the other side and burst into flames.</t>
  </si>
  <si>
    <t>Bartlesville, Oklahoma</t>
  </si>
  <si>
    <t>Continental Airlines</t>
  </si>
  <si>
    <t>Douglas DC-3 / Cessna 170B</t>
  </si>
  <si>
    <t>N33315 / N8143A</t>
  </si>
  <si>
    <t>4978 / 20995</t>
  </si>
  <si>
    <t>Midair collision. Both planes landed safely. Failure of both aircraft to observe and avoid the other aircraft.</t>
  </si>
  <si>
    <t>701</t>
  </si>
  <si>
    <t>Unalakleet and Nome</t>
  </si>
  <si>
    <t>Stinson AT-19</t>
  </si>
  <si>
    <t>N 79069</t>
  </si>
  <si>
    <t>FK-975</t>
  </si>
  <si>
    <t>Crashed while en route. The action of the pilot in flying into conditions of darkness and adverse weather in which he could not maintain adequate control of the aircraft.</t>
  </si>
  <si>
    <t>Off Land's End, England</t>
  </si>
  <si>
    <t>RAF Lakenheath - McGuire AFB</t>
  </si>
  <si>
    <t>Douglas C188-B</t>
  </si>
  <si>
    <t>1311588</t>
  </si>
  <si>
    <t>43691</t>
  </si>
  <si>
    <t>The plane disappeared over the Atlantiwhile on a flight from Royal Air Force Base in England to McGuire Air Force Base in New Jersey. Cause unknown.</t>
  </si>
  <si>
    <t>06:15</t>
  </si>
  <si>
    <t>Over the PacifiOcean</t>
  </si>
  <si>
    <t>943</t>
  </si>
  <si>
    <t>Honolulu - San Francisco</t>
  </si>
  <si>
    <t>Boeing  377 Stratocruiser</t>
  </si>
  <si>
    <t>N90943</t>
  </si>
  <si>
    <t>15959</t>
  </si>
  <si>
    <t>The aircraft ditched into the PacifiOcean while on a flight from San Francisco to Honolulu after losing the No. 1 and then the No. 4 engine. The aircraft circled around the U.S. Coast Guard cutter 'Pontchartrain', at Ocean Station November until daybreak after which it made a successful ditching with no casualties. Probable Cause: An initial mechanical failure which precluded feathering the No.1 propeller and a subsequent mechanical failure which resulted in a complete loss of power from the No.4 engine, the effects of which necessitated a ditching. The aircraft was named 'Clipper Sovereign of the Sky.'</t>
  </si>
  <si>
    <t>VT-DGK</t>
  </si>
  <si>
    <t>The cargo plane crashed after an attempted go-around.</t>
  </si>
  <si>
    <t>Cairo - Dismascus</t>
  </si>
  <si>
    <t>SU-AAB</t>
  </si>
  <si>
    <t>23:52</t>
  </si>
  <si>
    <t>Blackbushe, England</t>
  </si>
  <si>
    <t>Britavia</t>
  </si>
  <si>
    <t>Tripoli - Blackbushe</t>
  </si>
  <si>
    <t>Handley Page HP-1 Hermes</t>
  </si>
  <si>
    <t>G-ALDJ</t>
  </si>
  <si>
    <t>HP-81/11</t>
  </si>
  <si>
    <t>While attempting to land the aircraft descended below the ILS glideslope and hit a tree. Using the lights of the airport the captain misjudged the height he was flying.</t>
  </si>
  <si>
    <t>Hommelfjell, Norway</t>
  </si>
  <si>
    <t>Braathens</t>
  </si>
  <si>
    <t>Trondheim - Oslo</t>
  </si>
  <si>
    <t>de Havilland DH-114 Heron 2B</t>
  </si>
  <si>
    <t>LN-SUR</t>
  </si>
  <si>
    <t>14093</t>
  </si>
  <si>
    <t>The aircraft took off, experienced icing, lost altitude and crashed into Hommelfjell Mountain. Unusually heavy icing which the aircraft encountered. Severe downdraft immediately prior to the crash may have been a contributing factor.</t>
  </si>
  <si>
    <t>14:53</t>
  </si>
  <si>
    <t>Puerto Somoza, Nicaragua</t>
  </si>
  <si>
    <t>Aerovias Guest</t>
  </si>
  <si>
    <t>Tocumen - Guatemala City</t>
  </si>
  <si>
    <t>Douglas C-54A-10-DC</t>
  </si>
  <si>
    <t>XA-HEG</t>
  </si>
  <si>
    <t>10324</t>
  </si>
  <si>
    <t>An unsuccessful belly landing was attempted on flat terrain following a fire in the fuel system.</t>
  </si>
  <si>
    <t>PP-VCS</t>
  </si>
  <si>
    <t>19757</t>
  </si>
  <si>
    <t>Incorrect use of flying controls during takeoff roll.  Possible failure of left engine. Turbulent conditions close to ground.</t>
  </si>
  <si>
    <t>El Rucio Mountain, Colombia</t>
  </si>
  <si>
    <t>Empresa Aviacion del Pacifico</t>
  </si>
  <si>
    <t>Buenaventura - Cali</t>
  </si>
  <si>
    <t>HK-385</t>
  </si>
  <si>
    <t>1971</t>
  </si>
  <si>
    <t>Hit El Rucio Mountain at 6,200 ft. which was obscured by clouds. Lack of cockpit discipline. Flight on instruments at an excessively low altitude for the route.</t>
  </si>
  <si>
    <t>Near Eglisau, Switzerland</t>
  </si>
  <si>
    <t>Eglisau - Prague</t>
  </si>
  <si>
    <t>Ilyushin IL-12B</t>
  </si>
  <si>
    <t>OK-DBP</t>
  </si>
  <si>
    <t>93013517</t>
  </si>
  <si>
    <t>Crashed into a field shortly after taking off.</t>
  </si>
  <si>
    <t>Rome - Paris -  Shannon - New York City</t>
  </si>
  <si>
    <t>I-LEAD</t>
  </si>
  <si>
    <t>45075</t>
  </si>
  <si>
    <t>Lost altitude on takeoff and crashed into a house. Failed to climb for reasons unknown. The aircraft's slight loss of altitude soon after take off was the main cause of the accident. There is no explanation for this loss of altitude. Orchestra and opera conductor Guido Cantelli, 36, among those killed.</t>
  </si>
  <si>
    <t>Caracas, Venezuela</t>
  </si>
  <si>
    <t>253</t>
  </si>
  <si>
    <t>New York City - Maiquetia</t>
  </si>
  <si>
    <t>Lockheed 749-79-34 Constellation</t>
  </si>
  <si>
    <t>YV-C-AMA</t>
  </si>
  <si>
    <t>2560</t>
  </si>
  <si>
    <t>Struck Silla de Caracas Mountain at 6,700 feet while approaching to land at Maiquetia. Navigation error. The pilot did not follow prescribed approach procedures. St. Louis Cardinal outfielder, Charlie Peete, 27, killed.</t>
  </si>
  <si>
    <t>Caqueta, Colombia</t>
  </si>
  <si>
    <t>AIDA</t>
  </si>
  <si>
    <t>Bogota - Medellin - Quibdo</t>
  </si>
  <si>
    <t>HK-133</t>
  </si>
  <si>
    <t>The starboard engine failed shortly after takoff and  the plane crash into Quetame Hill, 25km northwest of Santa Cecilia  Airport. Complete failure of the starboard engine due to the breakdown of the lubricating system. Recklessness of the pilot in taking off from a closed airport while aware of the poor weather conditions. The aircraft was also overloaded.</t>
  </si>
  <si>
    <t>Near Chilliwack, British Columbia, Canada</t>
  </si>
  <si>
    <t>810-9</t>
  </si>
  <si>
    <t>Vancouver - Toronto</t>
  </si>
  <si>
    <t>Canadair DC-4M-2 Northstar</t>
  </si>
  <si>
    <t>CF-TFD</t>
  </si>
  <si>
    <t>The aircraft departed Vancouver en route to Calgary. Some 50 minutes later the pilot reported a fire in the No. 2 engine and was turning back. While flying under the power of 3 engines, the aircraft encountered severe icing, turbulence or other difficulty which led to the loss of control by the crew. It could not be determined why the aircraft was 12 miles south of the assigned airway. The plane crashed high into Mount Slesse. The bodies and wreckage were not found until 05/10/1957 and the wreckage still remains at the site which is now a memorial.</t>
  </si>
  <si>
    <t>Dannemois, France</t>
  </si>
  <si>
    <t>Vickers 708 Viscount</t>
  </si>
  <si>
    <t>F-BGNK</t>
  </si>
  <si>
    <t>Crashed in a steep angle of attack.</t>
  </si>
  <si>
    <t>Grub, Germany</t>
  </si>
  <si>
    <t>Wien - Munchen</t>
  </si>
  <si>
    <t>YU-ADA</t>
  </si>
  <si>
    <t>The co-pilot acting as pilot-in-command and under the instruction of the captain began a descent to land until the aircraft hit the ground, left wing first. Both wings detached and the fuselage slid 1,200 feet.</t>
  </si>
  <si>
    <t>Mt. Giner, Italy</t>
  </si>
  <si>
    <t>Rome - Milan</t>
  </si>
  <si>
    <t>I-LINC</t>
  </si>
  <si>
    <t>9101</t>
  </si>
  <si>
    <t>The aircraft strayed off the assigned airway and hit a mountain. The pilot did not follow the airways assigned in the flight plan. He did not check his direction and position along the new route.</t>
  </si>
  <si>
    <t>Dhahran, Saudi Arabia</t>
  </si>
  <si>
    <t>Lockheed C-121C Super Constellation</t>
  </si>
  <si>
    <t>54-0165</t>
  </si>
  <si>
    <t>Crashed and burned while attempting to land.</t>
  </si>
  <si>
    <t>00:01</t>
  </si>
  <si>
    <t>Owasso, Oklahoma</t>
  </si>
  <si>
    <t>Joplin - Owasso</t>
  </si>
  <si>
    <t>N94247</t>
  </si>
  <si>
    <t>104</t>
  </si>
  <si>
    <t>Struck trees, hit the ground, and slid 500 ft. after landing short of the runway in rapidly deteriorating condtions.  The captain's lack of alertness in allowing the first officer to continue an instrument descent to an altitude too low to permit terrain clearance.</t>
  </si>
  <si>
    <t>Near Buenos Aires, Argentina</t>
  </si>
  <si>
    <t>Buenos Aires - Mar Del Plata - Mendoza</t>
  </si>
  <si>
    <t>Vickers 615 Viking 1B</t>
  </si>
  <si>
    <t>T-11</t>
  </si>
  <si>
    <t>188</t>
  </si>
  <si>
    <t>The domestiflight crashed and burned immediately after takeoff from Buenos Aires after overrunning the runway. Too short a runway and excessive cross-winds for the type of aircraft.</t>
  </si>
  <si>
    <t>c16:50</t>
  </si>
  <si>
    <t>Ometepe Island, Nicaragua</t>
  </si>
  <si>
    <t>Lanica</t>
  </si>
  <si>
    <t>San Carlos - Managua</t>
  </si>
  <si>
    <t>AN-AEC</t>
  </si>
  <si>
    <t>12312</t>
  </si>
  <si>
    <t>The aircraft hit Concepcion volcano while en route. The aircraft made a left turn towards the volcano, banked sharply in descent, enered a rapid climb and then crashed. Unexplained loss of control.</t>
  </si>
  <si>
    <t>19:24</t>
  </si>
  <si>
    <t>Tunis - Paris</t>
  </si>
  <si>
    <t>SNCASE SE.2010 Armagnac</t>
  </si>
  <si>
    <t>F-BAVG</t>
  </si>
  <si>
    <t>A first ILS attempt to land at Orly Airport failed. The crew decided to try a second time with GCA guidance. Full power was applied when the crew was not able to see the runway. The aircraft continued to descend impacting the ground in a right bank. The right wing separated and the main fuselage broke-up into four parts. Stalling, as a result of delayed application of power in a final approach configuration and inadequate control of heading, airspeed and altitude after the visual was lost.</t>
  </si>
  <si>
    <t>11:18</t>
  </si>
  <si>
    <t>Near Sunland, California</t>
  </si>
  <si>
    <t>Douglas Aircraft</t>
  </si>
  <si>
    <t>Santa Monica - Santa Monica</t>
  </si>
  <si>
    <t>Douglas DC-7B / U.S. Air Force F-89J</t>
  </si>
  <si>
    <t>N8210H/52-187OA</t>
  </si>
  <si>
    <t>45192 / 4447</t>
  </si>
  <si>
    <t>Midair collision between a DC-7 and F-89J Air Force fighter. The DC-7 crashed into a playground of a school  killing 3 junior high school children 3 miles northwest of Sunland. The F-89 crashed into the mountains. Four crew members on the DC-7 were killed. One crew member aboard the F-89 was killed and  the other ejected to safety. The high rate of near head-on closure at high altitude, which together with physiological limitations, resulted in a minimum avoidance opportunity during which the pilots didn't see each other's aircraft. It was the first test flight of the DC-7B. One of the 3 students killed in the accident was the best friend of singer Richie Valens, who died in an airplane crash two years later. Archie Twitchell, test pilot and actor, 50, killed. The high rate of near head-on closure at high altitude in a minimum aviodance opportunity during which both pilots did not see the other aircraft.</t>
  </si>
  <si>
    <t>18:02</t>
  </si>
  <si>
    <t>823</t>
  </si>
  <si>
    <t>New York City - Miami</t>
  </si>
  <si>
    <t>N34954</t>
  </si>
  <si>
    <t>44678/543</t>
  </si>
  <si>
    <t>Shortly after lifting off from La Guardia Airport in a snowstorm, the plane rolled sharply to the left and crashed on Rikers Island. The failure of the captain to properly observe and interpret his flight instruments and maintain control of his aircraft. Several inmates from the Rikers Island Prison made some heroirescues and were later pardoned.</t>
  </si>
  <si>
    <t>Kimpo Air Base, South Korea</t>
  </si>
  <si>
    <t>Kimpo AB - Tokyo, Japan</t>
  </si>
  <si>
    <t>Douglas C-124C</t>
  </si>
  <si>
    <t>51-141A</t>
  </si>
  <si>
    <t>43475</t>
  </si>
  <si>
    <t>The No. 3 engine seized, causing the propellor to come loose and slice through the side  of the fuselage makng two full turns before exiting. It took two men out with it , idled the No. 4 engine and cut the throttle cable.  While  attempting  an emergency return landing at Kimpo Air Base, level flight could not be maintained and the aircraft descended, crashing into the Han River.</t>
  </si>
  <si>
    <t>17:19</t>
  </si>
  <si>
    <t>Blyn, Washington</t>
  </si>
  <si>
    <t>Fairbanks - Seattle</t>
  </si>
  <si>
    <t>N90449</t>
  </si>
  <si>
    <t>27239</t>
  </si>
  <si>
    <t>Crashed into a densly wooded mountain, 3 miles east of Blyn, while en route to Seattle. Navigation error and poor judgement by the pilot in entering an overcast mountainous area at too low an altitude.</t>
  </si>
  <si>
    <t>Drayton, England</t>
  </si>
  <si>
    <t>Blackburn Beverley C Mark 1</t>
  </si>
  <si>
    <t>XH117</t>
  </si>
  <si>
    <t>The aircraft crashed into trees and farm buildings about a half-an-hour after taking off from Abingdon airfield.  Fuel starvation due to an valve being installed backwards.</t>
  </si>
  <si>
    <t>El Soldado, Colombia</t>
  </si>
  <si>
    <t>HK-155</t>
  </si>
  <si>
    <t>4338</t>
  </si>
  <si>
    <t>Pilot did not follow prescribed route nor follow prescribed IFR procedures.</t>
  </si>
  <si>
    <t>13:46</t>
  </si>
  <si>
    <t>Manchester, England</t>
  </si>
  <si>
    <t>Amsterdam - Manchester</t>
  </si>
  <si>
    <t>Vickers Viscount 701</t>
  </si>
  <si>
    <t>G-ALWE</t>
  </si>
  <si>
    <t>004</t>
  </si>
  <si>
    <t>The plane suddenly veered and banked to the right while making an approach to land. The plane crashed into houses. Fracture of a 9/16' bolt on the starboard flap due to fatigue led to loss of control of the aircraft.</t>
  </si>
  <si>
    <t>Near Cebu, Philippines</t>
  </si>
  <si>
    <t>Military - Philippine Air Force</t>
  </si>
  <si>
    <t>Cebu - Manila</t>
  </si>
  <si>
    <t>Douglas C-47 Skytrain</t>
  </si>
  <si>
    <t>PI-C-</t>
  </si>
  <si>
    <t>The plane had just taken off from Cebu bound  for Manila when it crashed 20 miles NW of the city. President Ramon Magsaysay, 50, of the Philippines died along with twenty-three others when the plane struck Mt. Manunggal. Magsaysay was on a campaigning trip for reelection. Metal fatigue.</t>
  </si>
  <si>
    <t>Near Sayari, Bolivia</t>
  </si>
  <si>
    <t>Cochabamba - Oruro</t>
  </si>
  <si>
    <t>CP-535</t>
  </si>
  <si>
    <t>4867</t>
  </si>
  <si>
    <t>Crashed into Andies peak while en route. Wreckage found 100 miles northeast of Cochabamba.</t>
  </si>
  <si>
    <t>Over the North PacifiOcean</t>
  </si>
  <si>
    <t>Travis AFB - Tokyo</t>
  </si>
  <si>
    <t>Boeing C-97C</t>
  </si>
  <si>
    <t>50-702A</t>
  </si>
  <si>
    <t>16246</t>
  </si>
  <si>
    <t>Disappeared 200 miles southeast of Tokyo, Japan while on a flight from Travis Air Force Base to Tokyo.  Cause unknown.</t>
  </si>
  <si>
    <t>Bage, Brazil</t>
  </si>
  <si>
    <t>PP-VCF</t>
  </si>
  <si>
    <t>30283</t>
  </si>
  <si>
    <t>Shortly after  takeoff, a fire developed in the left main landing gear well. The pilot thought the fire had started in the engine, feathered the No.1 engine and returned for an emergency landing. When he couldn't get the gear down, he performed a go-around after which the left wing separated from the plane. The plane crashed and burned. Fracture of the fuel line in the landing gear housing due to wear against the ribs.</t>
  </si>
  <si>
    <t>F-BEIK</t>
  </si>
  <si>
    <t>14411/25856</t>
  </si>
  <si>
    <t>Crashed just after takeoff, one mile from the airfield. Engine failure.</t>
  </si>
  <si>
    <t>Anchieta Island, Brazil</t>
  </si>
  <si>
    <t>1800</t>
  </si>
  <si>
    <t>Rio de Janerio - Sao Paulo</t>
  </si>
  <si>
    <t>PP-ANX</t>
  </si>
  <si>
    <t>13048</t>
  </si>
  <si>
    <t>While en route, fire broke out in the starboard engine. As he lost altitude and because of reduced visibility, the pilot did not see the peak of a mountain. When he tried to pull up the plane stalled and crashed. Engine failure.</t>
  </si>
  <si>
    <t>07:53</t>
  </si>
  <si>
    <t>Merida, Mexico</t>
  </si>
  <si>
    <t>Consolidated B-24J</t>
  </si>
  <si>
    <t>XA-KUN</t>
  </si>
  <si>
    <t>The accident was due to a maneuvering error which consisted in making two turns onto the Mexico City heading without conforming the distance and procedure specifications and below the prescribed altitudes and speeds. This error was aggravated by a probable shifting of the load due to improper securing.</t>
  </si>
  <si>
    <t>Near El Quweira, Jordan</t>
  </si>
  <si>
    <t>Vickers Valetta C-Mk.1</t>
  </si>
  <si>
    <t>VW832</t>
  </si>
  <si>
    <t>Crashed and burned 5 minutes after taking off from Aqaba. The aircraft lost it's left wing after encountering clear air turbulence.</t>
  </si>
  <si>
    <t>Jirkouk, Iraq</t>
  </si>
  <si>
    <t>Tehran, Iran - Istanbul, Turkey</t>
  </si>
  <si>
    <t>Lockheed Super Constellation</t>
  </si>
  <si>
    <t>F-BGNE</t>
  </si>
  <si>
    <t>4514</t>
  </si>
  <si>
    <t>Explosive decompression. A passenger was sucked out of a window at 18,000 feet when the window he was sitting next to shattered. The body was never recovered.</t>
  </si>
  <si>
    <t>21:20</t>
  </si>
  <si>
    <t>Blackbushe, Hants, England</t>
  </si>
  <si>
    <t>Eagle Aviation</t>
  </si>
  <si>
    <t>Blackbushe - Tripoli</t>
  </si>
  <si>
    <t>Vickers Viking 1B</t>
  </si>
  <si>
    <t>G-AJBO</t>
  </si>
  <si>
    <t>Crashed while attemting an emergency return to the airport shortly after taking off. Engine failure. The failure of the captain to maintain height and a safe flying speed when approaching to land on one engine after the failure of the left engine for reasons unknown.</t>
  </si>
  <si>
    <t>Santoshpur, India</t>
  </si>
  <si>
    <t>VT-AUV</t>
  </si>
  <si>
    <t>20318</t>
  </si>
  <si>
    <t>The accident is attributed to the insufficient altitude at which the aircraft was flown during an attempt to fly through a thunderstorm. Downdrafts and divergent winds encountered, forced the aircraft to the ground.</t>
  </si>
  <si>
    <t>19:04</t>
  </si>
  <si>
    <t>Barajas, Madrid, Spain</t>
  </si>
  <si>
    <t>111</t>
  </si>
  <si>
    <t>Santiago de Compostella - Madrid</t>
  </si>
  <si>
    <t>EC-ADI</t>
  </si>
  <si>
    <t>12757</t>
  </si>
  <si>
    <t>Crashed while attemping to land. Procedural errors by the pilot.</t>
  </si>
  <si>
    <t>Near San Carlos de Bariloche, Argentina</t>
  </si>
  <si>
    <t>Lineas Aereas del Estado</t>
  </si>
  <si>
    <t>T-3</t>
  </si>
  <si>
    <t>The pilot lost in rain and fog searched for a landing area until the plane ran out of fuel and crashed into a 4,500 foot mountain.</t>
  </si>
  <si>
    <t>Narsarressuak, Greenland</t>
  </si>
  <si>
    <t>U.S. Overseas Airways</t>
  </si>
  <si>
    <t>N68736</t>
  </si>
  <si>
    <t>7449</t>
  </si>
  <si>
    <t>Crashed into an ice cap. White-out conditions. Incorrect indication on navigation charts.</t>
  </si>
  <si>
    <t>VT-CFB</t>
  </si>
  <si>
    <t>13626</t>
  </si>
  <si>
    <t>During a training exercise the aircraft approached a stall entered a spin, partially recovered but crashed.</t>
  </si>
  <si>
    <t>23:10</t>
  </si>
  <si>
    <t>232</t>
  </si>
  <si>
    <t>Warsaw - Moscow</t>
  </si>
  <si>
    <t>Ilyushin P-14</t>
  </si>
  <si>
    <t>SP-LNF</t>
  </si>
  <si>
    <t>6341407</t>
  </si>
  <si>
    <t>The aircraft descended below safe altitude and struck the ground in rain and poor visibility. The crew's application of an approach procedure other than that prescribed by the airport authority.</t>
  </si>
  <si>
    <t>Bodensee, Switzerland</t>
  </si>
  <si>
    <t>HB-IRK</t>
  </si>
  <si>
    <t>20737</t>
  </si>
  <si>
    <t>The stalling of the aircraft following a loss of airspeed, whereupon it unintentionally went into a spin. In view of insufficient altitude, it was not possible to level off the aircraft.</t>
  </si>
  <si>
    <t>Near Clarksburg, Maryland</t>
  </si>
  <si>
    <t>N88835</t>
  </si>
  <si>
    <t>19448</t>
  </si>
  <si>
    <t>Loss of airspeed while executing maneuvers during a training flight, resulting in a stall followed immediately by a spin from an altitude too low to effect recovery.</t>
  </si>
  <si>
    <t>Port Hardy, BC, Canada</t>
  </si>
  <si>
    <t>Port Hardy - Vancouver</t>
  </si>
  <si>
    <t>CF-EPI</t>
  </si>
  <si>
    <t>7408</t>
  </si>
  <si>
    <t>Crashed while attempting an emergency landing after taking off with control difficulties. Jammed elevator. Crew forgot to remove the ground locks.</t>
  </si>
  <si>
    <t>Bay of Bengal, Pakistan</t>
  </si>
  <si>
    <t>AP-AJS</t>
  </si>
  <si>
    <t>12501</t>
  </si>
  <si>
    <t>Crashed onto tidal flats off Charlakhi Island during a storm.</t>
  </si>
  <si>
    <t>03:36</t>
  </si>
  <si>
    <t>Near Biak, Indonesia</t>
  </si>
  <si>
    <t>844</t>
  </si>
  <si>
    <t>Mokmer - Manila</t>
  </si>
  <si>
    <t>Lockheed 1049C Super Constellation</t>
  </si>
  <si>
    <t>PH-LKT</t>
  </si>
  <si>
    <t>4504</t>
  </si>
  <si>
    <t>The pilot asked for clearance to make a low pass over Mokmer to give the passengers a final glimpse of the island. The plane gradually descended over the sea, crashed, burst into flames, broke apart and sank. Crew did not properly monitor their altitude.</t>
  </si>
  <si>
    <t>03:37</t>
  </si>
  <si>
    <t>Daggett, California</t>
  </si>
  <si>
    <t>Minneapolis -- Salt Lake - Cedar City - Las Vegas- LA</t>
  </si>
  <si>
    <t>N8405H</t>
  </si>
  <si>
    <t>The plane landed safely after a dynamite bomb exploded in the rear lavatory. A passenger, Saul F. Binstock, 62, a retired North Hollywood jeweler, intent on suicide, detonated a bomb in the rear lavoratory blowing a 6 x 7 ft. hole in the fuselage. Binstock had purchased two insurance policies totaling $125,000 and then flew from Burbank to Las Vegas, where airport personnel at McCarran Field reported he never left the airport terminal. He then boarded the Western Airlines flight bound for Los Angeles and locked himself in the rear lavatory shortly after takeoff. Binstock’s body, missing several fingers on the left hand, was found the next day on a rugged peak in the Ord Mountains south of Daggett.</t>
  </si>
  <si>
    <t>Near Issoudun, Quebec, Canada</t>
  </si>
  <si>
    <t>Reykjavík - Montreal</t>
  </si>
  <si>
    <t>CF-MCF</t>
  </si>
  <si>
    <t>18374</t>
  </si>
  <si>
    <t>The aircraft en route from Reykjavík to Montreal, Canada was flying at 6,000 ft. when it entered a  thunderstorm. Subsequently it plunged to earth almost vertically at a speed calculated at 230 mph, bursting into flames. Severe turbulence encountered while flying in a cumulonimbus cloud, resulting in a chain of events quickly leading up to a complete loss of control.</t>
  </si>
  <si>
    <t>Riga - Copenhagen</t>
  </si>
  <si>
    <t>Ilyushin IL-14P</t>
  </si>
  <si>
    <t>CCCP-L1874</t>
  </si>
  <si>
    <t>146000607</t>
  </si>
  <si>
    <t>Crashed into the harbor after hitting the chimney of a factory.</t>
  </si>
  <si>
    <t>Assam, India</t>
  </si>
  <si>
    <t>VT-ARH</t>
  </si>
  <si>
    <t>04851</t>
  </si>
  <si>
    <t>While making a sharp turn the cargo plane stalled and crashed.</t>
  </si>
  <si>
    <t>Sahsa Airlines</t>
  </si>
  <si>
    <t>XH-SAF</t>
  </si>
  <si>
    <t>17139/3440</t>
  </si>
  <si>
    <t>Niquitao, Venezuela</t>
  </si>
  <si>
    <t>Maiquetia - Barinas</t>
  </si>
  <si>
    <t>YV-C-AVG</t>
  </si>
  <si>
    <t>4754</t>
  </si>
  <si>
    <t>Strayed off course and collided with a mountain in the Penas Blancas hills.  Pilot error.  Weather's influence on radio communications. Leaving the prescribed route and flying at too low an altitude.</t>
  </si>
  <si>
    <t>20:46</t>
  </si>
  <si>
    <t>New Bedford, Massachusett</t>
  </si>
  <si>
    <t>285</t>
  </si>
  <si>
    <t>Martha's Vineyard - New Bedford</t>
  </si>
  <si>
    <t>N33417</t>
  </si>
  <si>
    <t>7337</t>
  </si>
  <si>
    <t>The aircraft struck trees to the right and short of the runway during approach in fog. The pilot attempted to make a visual approach by descending prematurely in the approach area without adherence to the prescribed ILS approach procedure which was dictated by existing weather conditions.</t>
  </si>
  <si>
    <t>Montevideo,  Uruguay</t>
  </si>
  <si>
    <t>San Pablo - Porto Alegre - Montevideo</t>
  </si>
  <si>
    <t>Convair CV-440-62</t>
  </si>
  <si>
    <t>PP-AQE</t>
  </si>
  <si>
    <t>456</t>
  </si>
  <si>
    <t>Flying VFR, the aircraft encountered fog during the approach, undershot the runway and crashed. Pilot error.</t>
  </si>
  <si>
    <t>de Havilland DH-114 Heron</t>
  </si>
  <si>
    <t>G-AOFY</t>
  </si>
  <si>
    <t>14099</t>
  </si>
  <si>
    <t>The pilot did not appreciate that the air ambulance had rapidly lost height whilst he was making a visual half circuit to land. This could not have been due to the absence of sufficient visual reference in the prevailing conditions of darkness, very low cloud and drizzle. The urgent nature of the flight is considered to have influenced the pilot's decision to land.</t>
  </si>
  <si>
    <t>Beirut, Lebanon</t>
  </si>
  <si>
    <t>Lebanese International Airways</t>
  </si>
  <si>
    <t>Beirut - Kuwait City</t>
  </si>
  <si>
    <t>OD-ACK</t>
  </si>
  <si>
    <t>30249</t>
  </si>
  <si>
    <t>Crashed into the ocean on takeoff.</t>
  </si>
  <si>
    <t>16:51</t>
  </si>
  <si>
    <t>Belfast, Ireland</t>
  </si>
  <si>
    <t>London - Belfast</t>
  </si>
  <si>
    <t>Vickers 802 Viscount</t>
  </si>
  <si>
    <t>G-AOJA</t>
  </si>
  <si>
    <t>While attempting to land at Belfast, in poor weather, the plane drifted to the right of the runway, overshot the runway and crashed. Cause unknown.</t>
  </si>
  <si>
    <t>18:05</t>
  </si>
  <si>
    <t>Madrid, Spain</t>
  </si>
  <si>
    <t>Tanger - Madrid</t>
  </si>
  <si>
    <t>EC-ACH</t>
  </si>
  <si>
    <t>19332</t>
  </si>
  <si>
    <t>Intense fire in the No.1 engine while en route, caused by foreign objects entering from the nacelle.</t>
  </si>
  <si>
    <t>Near Campeche, Mexico</t>
  </si>
  <si>
    <t>Transportes Aereos Mexicanos</t>
  </si>
  <si>
    <t>Fairchild C-82A</t>
  </si>
  <si>
    <t>XA-LIW</t>
  </si>
  <si>
    <t>The cargo plane crashed en route.</t>
  </si>
  <si>
    <t>Bristol, England</t>
  </si>
  <si>
    <t>Bristol Aeroplane Co.</t>
  </si>
  <si>
    <t>Bristol Britannia 175</t>
  </si>
  <si>
    <t>G-ANCA</t>
  </si>
  <si>
    <t>12917</t>
  </si>
  <si>
    <t>Crashed on a training flight. The right wing suddenly dropped and the aircraft went into a very steeply banked right hand turn and crashed. Instrument failure leading to loss of control. Undetermined cause. Possible failure of the auto-pilot.</t>
  </si>
  <si>
    <t>16:27</t>
  </si>
  <si>
    <t>900 miles E of Honolulu, Hawaii, PacifiOcean</t>
  </si>
  <si>
    <t>San Fransisco - Honolulu</t>
  </si>
  <si>
    <t>Boeing - 377-10-29 Stratocruiser</t>
  </si>
  <si>
    <t>N90944</t>
  </si>
  <si>
    <t>15960/40</t>
  </si>
  <si>
    <t>The aircraft disappeared mid-way on a flight between San Francisco and Honolulu. Wreckage was found 940 miles NE of Honolulu 5 days later. Officially, the cause was never determined.  Possible in-flight fire. High levels of carbon monoxide were found in the 19 bodies that were recovered, though this could have resulted from exposure to seawater. The aircraft was named 'Clipper Romance of the Skies.'</t>
  </si>
  <si>
    <t>Near Palma de Mallorca, Spain</t>
  </si>
  <si>
    <t>Barcelona - Palma de Mallorca</t>
  </si>
  <si>
    <t>de Havilland DH-114 Heron 2D</t>
  </si>
  <si>
    <t>EC-ANZ</t>
  </si>
  <si>
    <t>14117</t>
  </si>
  <si>
    <t>The aircraft hit a mountain at 1,500 feet while on approach after the pilot turned the wrong way. Weather was rain and turbulence. Pilot error.</t>
  </si>
  <si>
    <t>22:54</t>
  </si>
  <si>
    <t>Chessell Down Hants, England</t>
  </si>
  <si>
    <t>Aquilla Airways</t>
  </si>
  <si>
    <t>Southhampton - Lisbona</t>
  </si>
  <si>
    <t>Short Solent 3 (flying boat)</t>
  </si>
  <si>
    <t>G-AKNU</t>
  </si>
  <si>
    <t>S-1299</t>
  </si>
  <si>
    <t>The plane crashed into the face of a quarry between Chessel and Brook on the Isle of Wight. The last message transmitted from the aircraft was 'No. 4 engine feathered. Coming back in a hurry.'  Electrical failure or accidental cut-off of the fuel actuator circuit of the No. 3 and No. 4 engines.</t>
  </si>
  <si>
    <t>11:33</t>
  </si>
  <si>
    <t>Christchurch, New Zealand</t>
  </si>
  <si>
    <t>Straits Air Freight Express</t>
  </si>
  <si>
    <t>Paraparaumu - Timaru</t>
  </si>
  <si>
    <t>ZK-AYH</t>
  </si>
  <si>
    <t>12828</t>
  </si>
  <si>
    <t>The cargo plane lost a wing in flight and crashed into farmlands. In-flight structural fatigue failure of the starboard front lower spar boom.</t>
  </si>
  <si>
    <t>Bolivar, Argentina</t>
  </si>
  <si>
    <t>Buenos Aires - San Carlos</t>
  </si>
  <si>
    <t>LV-AHZ</t>
  </si>
  <si>
    <t>27227</t>
  </si>
  <si>
    <t>The plane crashed during a storm. Left wing detached in extreme turbulence. The pilot descending on a track well below the minimum safety flight altitude established for this type of operation. The absence in the flight plan of a forecast showing the intensity of the meteorological phenomena encountered. Inadequate operational dispatch of the aircraft.</t>
  </si>
  <si>
    <t>Jeannine Lake, Quebec, Canada</t>
  </si>
  <si>
    <t>Northern Wings</t>
  </si>
  <si>
    <t>CF-GKV</t>
  </si>
  <si>
    <t>13837/25282</t>
  </si>
  <si>
    <t>13:12</t>
  </si>
  <si>
    <t>Ozamis City, Philippines</t>
  </si>
  <si>
    <t>Ozamis City - Pagadian</t>
  </si>
  <si>
    <t>de Havilland Canada DHC-3 Otter</t>
  </si>
  <si>
    <t>While taking off the plane stalled and hit trees. The uncontrollable stall at low altitude which resulted from the abrupt steep climb immediately after takeoff. Contributing factors were the improper loading of the aircraft and the prevailing gusty wind with a relatively high ambient temperature.</t>
  </si>
  <si>
    <t>Stansted, England</t>
  </si>
  <si>
    <t>G-AMUN</t>
  </si>
  <si>
    <t>The cargo plane crash landed short of the runway on the third landing attempt. The accident was due to an error on the part of the captain in that while making an attempt to land he continued the approach below the critical height without sufficient visual reference to the ground.</t>
  </si>
  <si>
    <t>Off Oahu, Hawaii</t>
  </si>
  <si>
    <t>Lockheed WV-2</t>
  </si>
  <si>
    <t>143197</t>
  </si>
  <si>
    <t>The aircraft lost all power during a simulated emergency maneuver and struck the water after descending from a altitude of 1,000 ft. One of the crew moved an emergency shut-off lever in the wrong direction depriving all four engines of their fuel supply. The plane hit the water and broke in two. It was ruled the check pilot had failed to initiate remedial action when the aircraft began to lose altitude and failed to exercise authority when the real emergency developed.</t>
  </si>
  <si>
    <t>Buenos Aires - Rosario - Corrientes</t>
  </si>
  <si>
    <t>LV-AAR</t>
  </si>
  <si>
    <t>The flying boat sank in Buenos Aires harbor while trying to make an emergency landing after losing an engine.</t>
  </si>
  <si>
    <t>PP-CEF</t>
  </si>
  <si>
    <t>10200</t>
  </si>
  <si>
    <t>The cargo plane lost the No. 1 engine on takeoff and crashed.</t>
  </si>
  <si>
    <t>Near La Paz, Bolivia</t>
  </si>
  <si>
    <t>TAM (Bolivia)</t>
  </si>
  <si>
    <t>Tipuani - La Paz</t>
  </si>
  <si>
    <t>TAM-04</t>
  </si>
  <si>
    <t>Crashed in mountainous terrain while en route.</t>
  </si>
  <si>
    <t>Rio de Janerio - Fortaleza</t>
  </si>
  <si>
    <t>PP-LEM</t>
  </si>
  <si>
    <t>18336</t>
  </si>
  <si>
    <t>The plane abandoned the takeoff after an engine failed. The plane was unable to stop and slid off the runway striking rocks and catching fire. Failure of No. 4 engine. Malfunctioning of the starboard brakes.</t>
  </si>
  <si>
    <t>205</t>
  </si>
  <si>
    <t>Dehli - Karachi</t>
  </si>
  <si>
    <t>AP-AEH</t>
  </si>
  <si>
    <t>052</t>
  </si>
  <si>
    <t>Crashed shortly after taking off. Improper observation and interpretation of instruments. The captain did not properly observe and interpret his flight instruments and thus inadvertently permitted the aircraft to descend to the ground immediately after a night takeoff during which no visual reference was possible.</t>
  </si>
  <si>
    <t>Norwalk, California</t>
  </si>
  <si>
    <t>Military - U.S.  Air Force / Military - U.S. Navy</t>
  </si>
  <si>
    <t>Long Beach - McGuire AFB</t>
  </si>
  <si>
    <t>Douglas C-118A / Lockheed P2V-5F</t>
  </si>
  <si>
    <t>53-3277A/127723</t>
  </si>
  <si>
    <t>44622/</t>
  </si>
  <si>
    <t>The two aircraft collided at an altitude of 3,000 feet scattering wreckage over a residential and business area of suburban Los Angeles. The C-118 had just taken off from Long Beach Municipal Airport on a transcontinental flight and the P2V was on an instrument training exercise. All 41 killed on the C-118A, six on the P2V and one woman on the ground who was hit by debris outside her house. Pilot error, pilots of both aircraft.</t>
  </si>
  <si>
    <t>14:17</t>
  </si>
  <si>
    <t>Munich, Germany</t>
  </si>
  <si>
    <t>609</t>
  </si>
  <si>
    <t>Munich - Manchester</t>
  </si>
  <si>
    <t>Airspeed Ambassador A5-57</t>
  </si>
  <si>
    <t>G-ALZU</t>
  </si>
  <si>
    <t>5217</t>
  </si>
  <si>
    <t>The aircraft crashed during takeoff in a snowstorm. The aircraft never lifted from the runway, crashed through the barrier fence and into a house. A German inquiry into the accident concluded that an accumulation of ice on the wings was the cause of the accident. An English inquiry disagreed, stating drag, due to slush on the runway was the cause of the accident. Eight members of the Manchester United football (soccer) team killed.  The aircraft was named 'The Elizabethan.'</t>
  </si>
  <si>
    <t>Motu Taoru, France</t>
  </si>
  <si>
    <t>Réseau Aérien Interinsulaire</t>
  </si>
  <si>
    <t>Consolidated PBY-5A  Catalina</t>
  </si>
  <si>
    <t>F-AOVV</t>
  </si>
  <si>
    <t>Struck the water and sank after the right wing tip float contacted the water during a shallow turn for final approach.</t>
  </si>
  <si>
    <t>Off Corvo Island, Azores</t>
  </si>
  <si>
    <t>BU-141310</t>
  </si>
  <si>
    <t>Disappeared while on patrol about 100 miles from the Azores. No trace of the aircraft was ever found.</t>
  </si>
  <si>
    <t>Horwich, Lancs, England</t>
  </si>
  <si>
    <t>Silver City Airways</t>
  </si>
  <si>
    <t>Isle of Man - Manchester</t>
  </si>
  <si>
    <t>G-AICS</t>
  </si>
  <si>
    <t>12762</t>
  </si>
  <si>
    <t>Crashed into a mountain near Winter Hill during an approach. The First Officer used the wrong radio beacon (Oldham Becaon instead of on Wigan Beacon).</t>
  </si>
  <si>
    <t>19:45</t>
  </si>
  <si>
    <t>Off Ryukyu Islands, Okinawa</t>
  </si>
  <si>
    <t>Military - U.S. Marine Corps/Military - U.S. Marine Corps</t>
  </si>
  <si>
    <t>Fairchild R4Q / Dougas AD-6 skyraider</t>
  </si>
  <si>
    <t>129741/135350</t>
  </si>
  <si>
    <t>The aircraft collided after descending from a holding pattern while  attempting to land at Naha Air Base.  Failure of the AD-6 pilot to maintain his position. One killed aboard the AD-6. Poor judgement on the part of the R4Q Plane Commander.</t>
  </si>
  <si>
    <t>Menzalah Lake, Egypt</t>
  </si>
  <si>
    <t>Athens - Cairo</t>
  </si>
  <si>
    <t>SU-AGN</t>
  </si>
  <si>
    <t>While approaching Cairo, the aircraft was diverted to Port Said where it ditched into Menzalah Lake.</t>
  </si>
  <si>
    <t>Grants, New Mexico</t>
  </si>
  <si>
    <t>N300E</t>
  </si>
  <si>
    <t>The aircraft went down 35 miles SW of Grants, New Mexico. Fog, snow and thunderstorms were reported in the area. Film director, producer Mike Todd, 49, husband of Elizabeth Taylor, killed.  Elizabeth Taylor, who had planned to go on the trip with her husband, remained at home, ill with bronchitis. The plane was named 'The Lucky Liz.'</t>
  </si>
  <si>
    <t>Near Kathmandu, Nepal</t>
  </si>
  <si>
    <t>Simra - Kathmandu</t>
  </si>
  <si>
    <t>VT-CYN</t>
  </si>
  <si>
    <t>19988</t>
  </si>
  <si>
    <t>Due to a navigational error the aircraft flew the wrong route into a valley. While maneuvering to make a turn, the aircraft stalled and crashed. Wreckage was found 16 miles from Kathmandu.</t>
  </si>
  <si>
    <t>971</t>
  </si>
  <si>
    <t>Douglas DC-7-C</t>
  </si>
  <si>
    <t>N5904</t>
  </si>
  <si>
    <t>45072/793</t>
  </si>
  <si>
    <t>The plane crashed 2 minutes after takeoff while trying to return to the airport  after reporting a fire in the No. 3 engine. The failure of the captain to maintain altitude during an emergency return to the airport due to his undue preoccupation with an engine fire following takeoff.</t>
  </si>
  <si>
    <t>16:15</t>
  </si>
  <si>
    <t>Bridgeport, Texas</t>
  </si>
  <si>
    <t>Military - U.S. Air Force/Military - U.S. Air Force</t>
  </si>
  <si>
    <t>Douglas C-124C / Fairchild C-119C</t>
  </si>
  <si>
    <t>52-981A/49-195A</t>
  </si>
  <si>
    <t>Collided in midair while cruising at 6,000 ft. Both aircraft crashed into farmlands killing all aboard. The pilot of the 49-195A was flying at the wrong altitude.</t>
  </si>
  <si>
    <t>Quito, Ecuador</t>
  </si>
  <si>
    <t>Transportes Aereos Orientales</t>
  </si>
  <si>
    <t>Quito - Esmeraldas</t>
  </si>
  <si>
    <t>HC-SND</t>
  </si>
  <si>
    <t>J5109</t>
  </si>
  <si>
    <t>23:19</t>
  </si>
  <si>
    <t>Freeland, Michigan</t>
  </si>
  <si>
    <t>New York - Detroit - Saginaw - Chicago</t>
  </si>
  <si>
    <t>Vickers Viscount 745D</t>
  </si>
  <si>
    <t>N7437</t>
  </si>
  <si>
    <t>135</t>
  </si>
  <si>
    <t>The aircraft stalled and crashed into a corn field, 300 feet short of the runway, while making a landing attempt at Tri-City Airport in restricted visibility of rain and snow. The aircraft struck the ground nose first, then flipped over and broke apart.  Icing of the horizontal stabilizer leading to loss of pitch control.</t>
  </si>
  <si>
    <t>Mt. Illiniza, Ecuador</t>
  </si>
  <si>
    <t>AREA</t>
  </si>
  <si>
    <t>Guayaquil - Quito</t>
  </si>
  <si>
    <t>HC-ACL</t>
  </si>
  <si>
    <t>19779</t>
  </si>
  <si>
    <t>Flew into a mountain 15 minutes after leaving Guayaquil. Procedural error. The pilot did not maintain IFR until clear of the cloud cover.</t>
  </si>
  <si>
    <t>Off Castell de Fels, Spain</t>
  </si>
  <si>
    <t>Zaragoza - Barcelona</t>
  </si>
  <si>
    <t>EC-ANJ</t>
  </si>
  <si>
    <t>14113</t>
  </si>
  <si>
    <t>Crashed into the ocean after a sudden avoidance manuver. ATC error. Another aircraft was permitted to takeoff without the exact position of the plane being known.</t>
  </si>
  <si>
    <t>Near Sloan, 10 miles SW of Las Vegas, Nevada</t>
  </si>
  <si>
    <t>United Air Lines / Military - U.S. Air Force</t>
  </si>
  <si>
    <t>736</t>
  </si>
  <si>
    <t>Douglas DC-7 / F-100F</t>
  </si>
  <si>
    <t>N6328C/56-3755</t>
  </si>
  <si>
    <t>45142 /243-31</t>
  </si>
  <si>
    <t>The DC-7 was en route from Los Angeles to Denver flying at 21,000 ft. The military jet was on a training mission being conducted under VFR. The fighter initiated an evasive maneuver just prior to colliding with the airliner. Both trainee and instructor aboard the F-100 were killed along with all forty-seven aboard the DC-7 airliner. A high rate of near head-on closure at high altitude,  human and cockpit limitations and the failure of Nellis Air Force Base and the Civil Aeronautics Administration to take measures to reduce a known collision exposure as training exercises were allowed to be conducted within the confines of several airways after numerous close calls with military jets had been reported by airline crews for more than a year prior to the tragedy.</t>
  </si>
  <si>
    <t>Near Casablanca, Morocco</t>
  </si>
  <si>
    <t>Lisbon - Leopoldville</t>
  </si>
  <si>
    <t>Douglas DC-7C</t>
  </si>
  <si>
    <t>OO-SFA</t>
  </si>
  <si>
    <t>45157/737</t>
  </si>
  <si>
    <t>The aircraft developed trouble in the No. 1 engine while en route from Lisbon to Leopoldville. While attempting to land in poor visibility on 3 engines, the aircraft stalled 80 ft. above the ground and crashed into a building and burst into flames. Pre-crash damage to the No. 1 engine. An error of judgment by the pilot in reapplication of power when the aircraft was neither in the appropriate configuration nor at a sufficient speed to carry out the attempted safety maneuver.</t>
  </si>
  <si>
    <t>Brunswick, Maryland</t>
  </si>
  <si>
    <t>Capital Airlines / Military - Air National Guard</t>
  </si>
  <si>
    <t>300</t>
  </si>
  <si>
    <t>Pittsburgh - Baltimore</t>
  </si>
  <si>
    <t>Vickers Viscount 745D / T-33A</t>
  </si>
  <si>
    <t>N7410/53-5966</t>
  </si>
  <si>
    <t>108</t>
  </si>
  <si>
    <t>Midair collision at 8,000 ft., four miles ENE of Brunswick. Failure of the T-33A pilot to exercise a proper see and avoid procedure to avoid other traffic. One aboard the T-33 ejected safely, all aboard the Viscount were killed.</t>
  </si>
  <si>
    <t>Gurgaon, India</t>
  </si>
  <si>
    <t>Dan-Air Services</t>
  </si>
  <si>
    <t>G-AMUV</t>
  </si>
  <si>
    <t>A fire in fligth caused by a failure of the No. 1 engine. During the ensuing forced landing on rough terrain the aircraft broke up and was consumed by fire.</t>
  </si>
  <si>
    <t>SW of Algiers, Algeria</t>
  </si>
  <si>
    <t>Algier - Colomb-Bechar - Tindouf</t>
  </si>
  <si>
    <t>F-BHKV</t>
  </si>
  <si>
    <t>20001</t>
  </si>
  <si>
    <t>Crashed into mountains 100 miles southwest of Algiers.</t>
  </si>
  <si>
    <t>Paraense Transportes Aéreos</t>
  </si>
  <si>
    <t>PP-BTB</t>
  </si>
  <si>
    <t>33304</t>
  </si>
  <si>
    <t>The cargo plane crashed.</t>
  </si>
  <si>
    <t>05:23</t>
  </si>
  <si>
    <t>Manila, Philippines</t>
  </si>
  <si>
    <t>San Francisco - Singapore</t>
  </si>
  <si>
    <t>N1023V</t>
  </si>
  <si>
    <t>15923</t>
  </si>
  <si>
    <t>A hard landing in heavy rain and gusty winds at Manila caused the collapse of the right main landing gear. A prop broke off the No. 3 engine, penetrated the cabin and killed one passenger. The aircraft was named 'Clipper Golden Gate.'</t>
  </si>
  <si>
    <t>Near Guadalajara, Mexico</t>
  </si>
  <si>
    <t>Guadalajara - Mexico City</t>
  </si>
  <si>
    <t>XA-MEV</t>
  </si>
  <si>
    <t>2665</t>
  </si>
  <si>
    <t>The plane crashed into La Latilla mountain 13 km west of Guadalajara. The aircraft did not climb out in accordance with approved procedures.</t>
  </si>
  <si>
    <t>13:58</t>
  </si>
  <si>
    <t>Martinsburg, West Virginia</t>
  </si>
  <si>
    <t>N49553</t>
  </si>
  <si>
    <t>4820</t>
  </si>
  <si>
    <t>Following the trainee-pilot's failure to maintain minimum-control speed during an attempted go-around, the instructor-pilot failed to take control of the aircraft in sufficient time to prevent a critical loss of altitude. A contributing factor was the malfunction of the landing gear latch which delayed retraction of the landing gear and caused the distraction of the instructor-pilot for several seconds during a critical period of the go-around.</t>
  </si>
  <si>
    <t>Curitiba, Brazil</t>
  </si>
  <si>
    <t>Florianopolis - Curitiba</t>
  </si>
  <si>
    <t>Convair CV-440-59</t>
  </si>
  <si>
    <t>PP-CEP</t>
  </si>
  <si>
    <t>Crashed during approach after encountering a downdraft. Missed the runway and collided with a tree. Windshear.</t>
  </si>
  <si>
    <t>Mohanbari, India</t>
  </si>
  <si>
    <t>VT-COJ</t>
  </si>
  <si>
    <t>10051</t>
  </si>
  <si>
    <t>While manoeuvring at a low height in mountainous terrain during a supply dropping mission the port wing of the cargo plane grazed the side of a hill thus causing the aircraft to slew and crash. A contributory factor might have been the mismanagement of the fuel system which caused temporary loss of engine power and height.</t>
  </si>
  <si>
    <t>Near Chicopee Falls, Massachusetts</t>
  </si>
  <si>
    <t>Westover AFB - London</t>
  </si>
  <si>
    <t>Boeing KC-135A</t>
  </si>
  <si>
    <t>56-3599A</t>
  </si>
  <si>
    <t>17348</t>
  </si>
  <si>
    <t>The aircraft crashed while attempting to break a transatlantiflight record. Heavily loaded with fuel, the pilots failed to detect the aircraft had gone into a slight descent shortly after becoming airborne. The plane struck some power lines and crashed near the Massachusetts Turnpike. The dead included six journalists.</t>
  </si>
  <si>
    <t>Dhaka, Baangladesh</t>
  </si>
  <si>
    <t>VT-CYM</t>
  </si>
  <si>
    <t>19317</t>
  </si>
  <si>
    <t>Structural failure in the air.</t>
  </si>
  <si>
    <t>01:14</t>
  </si>
  <si>
    <t>Benghazi, Libya</t>
  </si>
  <si>
    <t>Wadi Halfa - Benina</t>
  </si>
  <si>
    <t>Vickers Viscount 748D</t>
  </si>
  <si>
    <t>VP-YNE</t>
  </si>
  <si>
    <t>102</t>
  </si>
  <si>
    <t>Crashed into high ground during approach. Misinterpreted or misread altimeter reading. Possible fatigue.</t>
  </si>
  <si>
    <t>Sakiya Saugye, Japan</t>
  </si>
  <si>
    <t>All Nippon Airways</t>
  </si>
  <si>
    <t>Tokyo - Nagoya</t>
  </si>
  <si>
    <t>JA5045</t>
  </si>
  <si>
    <t>7336</t>
  </si>
  <si>
    <t>Ditched into the sea near Izu Island appoximately 1 hour after taking off after experiencing engine trouble.</t>
  </si>
  <si>
    <t>Maraso Bay, Brazil</t>
  </si>
  <si>
    <t>PP-LEQ</t>
  </si>
  <si>
    <t>10544</t>
  </si>
  <si>
    <t>Crashed on approach. Cause unknown.</t>
  </si>
  <si>
    <t>03:45</t>
  </si>
  <si>
    <t>North AtlantiOcean, 100 miles W of Galway Bay, Ireland</t>
  </si>
  <si>
    <t>607E</t>
  </si>
  <si>
    <t>Amsterdam - Shannon - Gander - New York</t>
  </si>
  <si>
    <t>Lockheed 1049H Super Constellation</t>
  </si>
  <si>
    <t>PH-LKM</t>
  </si>
  <si>
    <t>The aircraft crashed into the sea while en route from Shannon to Gander, Newfoundland. Possible overspeeding of outer propeller.</t>
  </si>
  <si>
    <t>Nantucket, Massachusett</t>
  </si>
  <si>
    <t>258</t>
  </si>
  <si>
    <t>New York City - Nantucket</t>
  </si>
  <si>
    <t>Convair CV-240-2</t>
  </si>
  <si>
    <t>N90670</t>
  </si>
  <si>
    <t>The aircraft crashed 1,450 feet short of the runway while on approach. Poor judgement and technique by the pilot during approach in poor weather conditions.</t>
  </si>
  <si>
    <t>Near Chita, Russia</t>
  </si>
  <si>
    <t>Tupolev TU-104-A</t>
  </si>
  <si>
    <t>CCCP-L5442</t>
  </si>
  <si>
    <t>The aircraft stalled after flying over a thunderstorm. The aircraft climbed in excess of its operational ceiling considering its weight.</t>
  </si>
  <si>
    <t>Sasnashen, Russia</t>
  </si>
  <si>
    <t>Lockheed C-130A-II Hercules</t>
  </si>
  <si>
    <t>56-0528</t>
  </si>
  <si>
    <t>3136</t>
  </si>
  <si>
    <t>Shot down by Soviet Mig fighters.</t>
  </si>
  <si>
    <t>Independent Air Travel</t>
  </si>
  <si>
    <t>Vickers 621 Viking 1</t>
  </si>
  <si>
    <t>G-AIJE</t>
  </si>
  <si>
    <t>127</t>
  </si>
  <si>
    <t>The cargo plane lost an engine on the initial climb and was not able to maintain altitude and crashed.</t>
  </si>
  <si>
    <t>06:10</t>
  </si>
  <si>
    <t>Off Guam</t>
  </si>
  <si>
    <t>Guam - Clark AB</t>
  </si>
  <si>
    <t>Douglas C-124C Globemaster</t>
  </si>
  <si>
    <t>52-1081A</t>
  </si>
  <si>
    <t>The aircraft crashed 35 miles west of Agana Naval Air Station. In-flight fire of unknown origin.</t>
  </si>
  <si>
    <t>Campina Grande, Brazil</t>
  </si>
  <si>
    <t>Curtiss C-46A-CU</t>
  </si>
  <si>
    <t>PP-LDX</t>
  </si>
  <si>
    <t>30288</t>
  </si>
  <si>
    <t>The aircraft crashed after a second landing attempt. Improper approach procedure. Incorrect forcast provided to the crew.</t>
  </si>
  <si>
    <t>Near Fairchild AFB, Washington DC</t>
  </si>
  <si>
    <t>Boeing B-52 / Boeing B-52</t>
  </si>
  <si>
    <t>56-661 / 56-681</t>
  </si>
  <si>
    <t>In VFR conditions the two Boeing B-52 Stratofortress bombers approached the same runway at the same time. The two aircraft rammed into each other 900 feet above the ground and crashed. Eight out of 9 aboard 56-661 were killed. Five out of 7 aboard 56-681 were killed. Operator error, in that the pilots of both aircraft failed to maintain safe separation during VFR conditions.</t>
  </si>
  <si>
    <t>Mount Oyama, Japan</t>
  </si>
  <si>
    <t>Lockheed L-1049H Super Constellation</t>
  </si>
  <si>
    <t>N6920C</t>
  </si>
  <si>
    <t>4822</t>
  </si>
  <si>
    <t>Crashed into Mount Oyama 15 miles southwest of Tokyo.</t>
  </si>
  <si>
    <t>Triel, France</t>
  </si>
  <si>
    <t>Lockheed C-130A Hercules</t>
  </si>
  <si>
    <t>56-0526</t>
  </si>
  <si>
    <t>3134</t>
  </si>
  <si>
    <t>Midair collision.</t>
  </si>
  <si>
    <t>Middle East Airlines</t>
  </si>
  <si>
    <t>Beirut - Rome</t>
  </si>
  <si>
    <t>OD-ADB</t>
  </si>
  <si>
    <t>The cargo plane disappeared over the Mediterranean Sea and was never found.</t>
  </si>
  <si>
    <t>Payette, Idaho</t>
  </si>
  <si>
    <t>Fairchild C-123 Provider</t>
  </si>
  <si>
    <t>55-4521A</t>
  </si>
  <si>
    <t>Crashed and exploded on flat terrain easts of Payette. A loss of control or the incapacitation of one of the pilots may have factored in the accident.</t>
  </si>
  <si>
    <t>00:22</t>
  </si>
  <si>
    <t>Mt. Alto del Cedro, Venezuela</t>
  </si>
  <si>
    <t>Lockheed 1049E Super Constellation</t>
  </si>
  <si>
    <t>YV-C-ANC</t>
  </si>
  <si>
    <t>4575</t>
  </si>
  <si>
    <t>Crashed into the Alto del Cedro mountain. Premature descent. Navigation error. Lack of navigation facilities in the area.</t>
  </si>
  <si>
    <t>Villa Montes, Bolivia</t>
  </si>
  <si>
    <t>Fortin Campero - Tarija</t>
  </si>
  <si>
    <t>TAM-03</t>
  </si>
  <si>
    <t>13839</t>
  </si>
  <si>
    <t>Crashed into mountain while en route.</t>
  </si>
  <si>
    <t>Near Kanash, Russia</t>
  </si>
  <si>
    <t>Peking - Moscow</t>
  </si>
  <si>
    <t>Tupolev TU-104A</t>
  </si>
  <si>
    <t>CCCP-42362</t>
  </si>
  <si>
    <t>The plane was on a flight from Peking to Moscow at FL330 when it went out of control. The aircraft experienced extreme turbulence during a climb, stalled and plunged to earth and burned. The captain described everything as it happened as he attempted to recover from the uncontrolled descent, ending the radio transmission with a farewell.</t>
  </si>
  <si>
    <t>Placentia Bay, Canada</t>
  </si>
  <si>
    <t>Patuxent River, NAS - Argentia,NAS</t>
  </si>
  <si>
    <t>Lockheed WV-2 Super Constellation</t>
  </si>
  <si>
    <t>Bu141294</t>
  </si>
  <si>
    <t>Crashed 1,000 feet short of the Argentia, NAS runway.</t>
  </si>
  <si>
    <t>Anzio, Italy</t>
  </si>
  <si>
    <t>London - Napoli</t>
  </si>
  <si>
    <t>Vickers Viscount 701C</t>
  </si>
  <si>
    <t>G-ANHC</t>
  </si>
  <si>
    <t>Midair collision with an Italian Air Force F-86. The airliner drifted off course. Neither pilot saw each other before they collided.</t>
  </si>
  <si>
    <t>02:01</t>
  </si>
  <si>
    <t>Nipe Bay, Cuba</t>
  </si>
  <si>
    <t>495</t>
  </si>
  <si>
    <t>Miami - Varadero</t>
  </si>
  <si>
    <t>Vickers Viscount 755D</t>
  </si>
  <si>
    <t>CU-T603</t>
  </si>
  <si>
    <t>Hijacked by 4 Cuban rebels, the plane crashed after running out of fuel while attempting to land at Preston Airport.</t>
  </si>
  <si>
    <t>Near Roccatamburo di Poggiodomo, Italy</t>
  </si>
  <si>
    <t>Yemen Airlines</t>
  </si>
  <si>
    <t>Rome - Belgrade</t>
  </si>
  <si>
    <t>YE-AAB</t>
  </si>
  <si>
    <t>4345</t>
  </si>
  <si>
    <t>The DC-3 was to fly the Yemenite Under Secretary of Foreign Affairs from Rome to Belgrade. The aircraft The aircraft crashed on the western slopes of Mount Porretta at an elevation of 2,690 feet due to a navagation error. Pilot error.</t>
  </si>
  <si>
    <t>San Borja - La Paz</t>
  </si>
  <si>
    <t>TAM-05</t>
  </si>
  <si>
    <t>13:21</t>
  </si>
  <si>
    <t>ARTOP Aerotopografica LDA</t>
  </si>
  <si>
    <t>Cabo Ruivo - Funchal</t>
  </si>
  <si>
    <t>Martin Mariner</t>
  </si>
  <si>
    <t>CS-THB</t>
  </si>
  <si>
    <t>59144</t>
  </si>
  <si>
    <t>The aircraft was missing on a flight from Cabo Ruivo to Funchal over the North Atlantiafter transmitting an emergency message positioning the aircraft at  36 degrees 40 minutes N 12 degrees W.</t>
  </si>
  <si>
    <t>Fort Collins, Colorado</t>
  </si>
  <si>
    <t>Capitol Airways</t>
  </si>
  <si>
    <t>N1301N</t>
  </si>
  <si>
    <t>22480</t>
  </si>
  <si>
    <t>The cargo plane lost an engine while enroute and crashed. Icing, turbulence.</t>
  </si>
  <si>
    <t>Guadarrama Mountains, Spain</t>
  </si>
  <si>
    <t>Vigo - Madrid</t>
  </si>
  <si>
    <t>EC-ANR</t>
  </si>
  <si>
    <t>Crashed into La Rodilla de la Mujer Muerta while on approach to Madrid. Loss of control due to icing and turbulence.</t>
  </si>
  <si>
    <t>11:58</t>
  </si>
  <si>
    <t>Winkton, England</t>
  </si>
  <si>
    <t>Bristol 175 Britannia 312</t>
  </si>
  <si>
    <t>While descending the aircraft struck the ground in heavy fog.</t>
  </si>
  <si>
    <t>12:52</t>
  </si>
  <si>
    <t>Salisbury, Zimbabwe</t>
  </si>
  <si>
    <t>Johannesberg - Salisbury - Brazzaville - Nice - Paris</t>
  </si>
  <si>
    <t>F-BGTZ</t>
  </si>
  <si>
    <t>43827/337</t>
  </si>
  <si>
    <t>The aircraft took off into heavy thunderstorms, was not able to maintain height and airspeed and crashed to the ground. The aircraft struck the ground shortly after takeoff as a result of an uncontrollable loss of airspeed and height due to a sudden squall accompanying the onset of a thunderstorm.</t>
  </si>
  <si>
    <t>Saab Scandia</t>
  </si>
  <si>
    <t>PP-SQE</t>
  </si>
  <si>
    <t>103</t>
  </si>
  <si>
    <t>Crashed on takeoff after the No.1 engine failed. Pilot error. Pilot's incorrect handling of controls in flight.</t>
  </si>
  <si>
    <t>Near Tippi, Ethiopia</t>
  </si>
  <si>
    <t>Ethiopian Airlines</t>
  </si>
  <si>
    <t>Tippi - Jimma</t>
  </si>
  <si>
    <t>ET-T-1</t>
  </si>
  <si>
    <t>10053</t>
  </si>
  <si>
    <t>Swerved off the runway while taking off and struck a structure.</t>
  </si>
  <si>
    <t>Mt. Pena Blanca, Guatemala</t>
  </si>
  <si>
    <t>Copan - Nuovo Octopeque</t>
  </si>
  <si>
    <t>XH-SAA</t>
  </si>
  <si>
    <t>19667</t>
  </si>
  <si>
    <t>Crashed into Mt. Pena Blanca while en route. The pilot's attempt to fly over mountainous terrain by visual reference to the ground under weather conditions restricting visibility which forced him to descend to a dangerously low altitude.</t>
  </si>
  <si>
    <t>20:32</t>
  </si>
  <si>
    <t>Mt. Holston, Tennessee</t>
  </si>
  <si>
    <t>Southeast Airlines</t>
  </si>
  <si>
    <t>Nashville - Knoxville - Tri-City Aport</t>
  </si>
  <si>
    <t>N18941</t>
  </si>
  <si>
    <t>2007</t>
  </si>
  <si>
    <t>The aircraft struck a mountain during an ILS approach to Tri-City Airport. Pilot's failure to identify an intersection properly, resulting in flying 15 miles beyond the outer marker and descending to an alititude too low to clear high terrain. An inoperative compass was not entered into the aircraft log.</t>
  </si>
  <si>
    <t>Lufthansa</t>
  </si>
  <si>
    <t>Hamburg - Rio de Janeiro</t>
  </si>
  <si>
    <t>Lockheed 1049G Super Constellation</t>
  </si>
  <si>
    <t>D-ALAK</t>
  </si>
  <si>
    <t>4602</t>
  </si>
  <si>
    <t>The plane descended over Guanabara Bay in rain, struck the water with the nosewheel and crashed on Flecheiras Beach, short of the runway. Descent below minima for reasons unknown. Crew fatigue possible.</t>
  </si>
  <si>
    <t>Panther Peak, California</t>
  </si>
  <si>
    <t>California Air Freight</t>
  </si>
  <si>
    <t>Burbank, CA - Seattle, WA</t>
  </si>
  <si>
    <t>N1240N</t>
  </si>
  <si>
    <t>22404</t>
  </si>
  <si>
    <t>The cargo plane crashed into Panther Peak while en route.</t>
  </si>
  <si>
    <t>21:40</t>
  </si>
  <si>
    <t>Off Mar del Plata, Argentina</t>
  </si>
  <si>
    <t>Austral Lineas Aeras (Argentina)</t>
  </si>
  <si>
    <t>Buenos Aires - Mar del Plata</t>
  </si>
  <si>
    <t>LV-GED</t>
  </si>
  <si>
    <t>30514</t>
  </si>
  <si>
    <t>The aircraft overshot runway and a missed approach procedure was initiated. The plane gradually descended into the ocean just offshore. The pilot was not familiar with the airport and he miscalculated during the instrument approach procedure. The pilot's temporarily confused mental state when he found himself in this critical situation, effectuating his capability and skill.</t>
  </si>
  <si>
    <t>Near Merida, Venezuela</t>
  </si>
  <si>
    <t>Linea Expresa Bolivar</t>
  </si>
  <si>
    <t>Merida - Lagunillas</t>
  </si>
  <si>
    <t>YV-C-LBI</t>
  </si>
  <si>
    <t>33411</t>
  </si>
  <si>
    <t>While en route,  flying VFR the plane ran into a cloud covered El Callejon pass  at 7,000 feet. The aircraft made a 180deg turn but crashed into the La Culata Peak at an altitude of 13,500 feet. Flying of the aircraft at an insufficient altitude over an area apparently unfamiliar to the pilot.</t>
  </si>
  <si>
    <t>Dabouk, Jordan</t>
  </si>
  <si>
    <t>Air Jordan</t>
  </si>
  <si>
    <t>601</t>
  </si>
  <si>
    <t>Jerusalem - Dobouk</t>
  </si>
  <si>
    <t>JY-ACB</t>
  </si>
  <si>
    <t>055</t>
  </si>
  <si>
    <t>Struck trees during approach and crashed 2.8 miles northwest of Wadi-Es-Sir. Adverse weather conditions.</t>
  </si>
  <si>
    <t>Brindisi, Italy</t>
  </si>
  <si>
    <t>Air Charter</t>
  </si>
  <si>
    <t>Avro 688</t>
  </si>
  <si>
    <t>G-AGRG</t>
  </si>
  <si>
    <t>1255</t>
  </si>
  <si>
    <t>Overran the runway while taking off, cashed and burst into flames. Windshear.</t>
  </si>
  <si>
    <t>23:37</t>
  </si>
  <si>
    <t>Kerrville, Texas</t>
  </si>
  <si>
    <t>Pueblo, CO - San Antoonio, TX</t>
  </si>
  <si>
    <t>N17314</t>
  </si>
  <si>
    <t>1924</t>
  </si>
  <si>
    <t>The aircraft crashed into a hill while attempting an emergency landing after experiencing icing. The captain's poor judgment in continuing into known and dangerous icing conditions.</t>
  </si>
  <si>
    <t>Mason City, Iowa</t>
  </si>
  <si>
    <t>Dwyer Flying Service - Private Charter</t>
  </si>
  <si>
    <t>Mason City - Fargo</t>
  </si>
  <si>
    <t>Beechcraft Bonanza 35</t>
  </si>
  <si>
    <t>N3794N</t>
  </si>
  <si>
    <t>D- 1019</t>
  </si>
  <si>
    <t>Buddy Holly chartered the plane to fly to Fargo after appearing as part of the Winter Dance Party tour at Clearlake, Iowa.  J.P. 'The Big Bopper' Richardson, who was suffering from the flu, talked Waylon Jenning into giving up his seat. Ricthie Valens won a coin-toss and went in place of Tommy Allsup. He commented 'I never won anything in my life' after winning the coin-toss. The plane took off into deteriorating weather conditions. The pilot, Roger Peterson, was not certified to fly IFR. The wreckage of the plane was found the next morning in a snowy meadow, 5 miles NW of the airport. The plane hit the ground at a high rate of speed and singers Ritchie Valens, 17, Buddy Holly, 22, Jiles P. 'The Big Bopper' Richardson, 28, as well as the pilot, were killed instantly. It appeared, the pilot became disoriented and flew the plane into the ground.  Officially: The pilot's decision to undertake a flight in which the likelihood of encountering IFR conditions existed, when he was not certified to fly IFR. Also, deficiencies in the weather briefing and the pilot's unfamiliarity with the instrument which determines the attitude of the aircraft. In later years, a story appeared in the Iowa Globe Gazette in which a pilot, Al Potter, flying in the vicinity of the aircraft that night, claimed he was in contact with the aircraft shortly before it crashed. Potter stated the pilot radioed he had taken on ice and was losing power.</t>
  </si>
  <si>
    <t>23:56</t>
  </si>
  <si>
    <t>La Guardia Airport, New York, NY</t>
  </si>
  <si>
    <t>320</t>
  </si>
  <si>
    <t>Lockheed  188A Electra</t>
  </si>
  <si>
    <t>N6101A</t>
  </si>
  <si>
    <t>1015</t>
  </si>
  <si>
    <t>While attempting to land in rain and fog at La Guardia Airport, the aircraft descended below the minimum altitude and crashed into the East River. The aircraft struck the water while in shallow descent at 150 mph with its landing gear and flaps extended. Primarily the crash resulted from the failure of the crew to properly monitor essential instruments for determining attitude due to preoccupation with particular aspects of the aircraft and its environment. Limited experience of the crew with this particular type of aircraft. Erroneous setting of the captain's altimeter. Possibly misinterpretation of the altimeter and rate of descent indicator.</t>
  </si>
  <si>
    <t>Gatwick, Surrey, England</t>
  </si>
  <si>
    <t>Turkish Airlines (THY)</t>
  </si>
  <si>
    <t>Ankara - Istanbul -  London</t>
  </si>
  <si>
    <t>Vickers Viscount 794D</t>
  </si>
  <si>
    <t>TC-SEV</t>
  </si>
  <si>
    <t>429</t>
  </si>
  <si>
    <t>While on approach, the jet lost its wings and had its engines torn off as it ploughed 300 yards through the woods and landed upside down with trees embedded in the mangled fuselage and burst into flames. The flight had been diverted to Gatwick because of fog at London.  Cause unknown.</t>
  </si>
  <si>
    <t>Belen, Chile</t>
  </si>
  <si>
    <t>Southern Cross Airways</t>
  </si>
  <si>
    <t>Arica, Colombia - Puerto Suarez, Bolilvia</t>
  </si>
  <si>
    <t>N68823</t>
  </si>
  <si>
    <t>26818</t>
  </si>
  <si>
    <t>The cargo plane was overloaded and could not maintain altitude after losing an engine. Crashed while attempting an emergency landing.</t>
  </si>
  <si>
    <t>Beirut - Tehran</t>
  </si>
  <si>
    <t>YA-BAG</t>
  </si>
  <si>
    <t>18367</t>
  </si>
  <si>
    <t>Crashed shortly after takeoff, 2.5 miles from Beirut Airport. Navigation error. Possible in-flight fire in the No. 1 engine which induced the pilot to start fire emergency action with a resulting reduction in the rate of turn and the rate of climb.</t>
  </si>
  <si>
    <t>Managua, Nicaragua</t>
  </si>
  <si>
    <t>Las Mercedes - Tegucigalpa</t>
  </si>
  <si>
    <t>Vickers Viscount 763</t>
  </si>
  <si>
    <t>YS-09C</t>
  </si>
  <si>
    <t>Crashed shortly after takeoff, inverted, into trees. Failure of No. 1 engine on climbout. The non-retraction of the landing gear immediately after the aircraft reached V2. Failure of engine No. 2 a few seconds later. The aircraft banked left, lost altitude and collided with trees. Engine failure cause unknown.</t>
  </si>
  <si>
    <t>Tobu, India</t>
  </si>
  <si>
    <t>VT-CYH</t>
  </si>
  <si>
    <t>12493</t>
  </si>
  <si>
    <t>The cargo plane crashed during an attempt by the pilot to clear high terrain under poor visibility conditions. He had previously descended to a low altitude in order to determine his position.</t>
  </si>
  <si>
    <t>Mahon, Spain</t>
  </si>
  <si>
    <t>Palma de Mallorca - Mahon</t>
  </si>
  <si>
    <t>EC-ADH</t>
  </si>
  <si>
    <t>12776</t>
  </si>
  <si>
    <t>The plane banked to the right soon after leaving the ground and crashed to the ground. Strong gust of wind which tilted the aircraft to the right during final approach to land, causing it to crash to the ground</t>
  </si>
  <si>
    <t>Near Banga, Central African Republic</t>
  </si>
  <si>
    <t>Nord 2501 Noratlas</t>
  </si>
  <si>
    <t>F-BGZB</t>
  </si>
  <si>
    <t>Crashed while en route in the jungle.</t>
  </si>
  <si>
    <t>Near Silchar, India</t>
  </si>
  <si>
    <t>Dum Dum - Agartala-Singerbhil - Kumbhirgram</t>
  </si>
  <si>
    <t>VT-CGI</t>
  </si>
  <si>
    <t>20176</t>
  </si>
  <si>
    <t>Sustained structural failure while flying through a thunderstorm.</t>
  </si>
  <si>
    <t>Alma, Georgia</t>
  </si>
  <si>
    <t>402</t>
  </si>
  <si>
    <t>Orlando, FL - Atlanta, GA</t>
  </si>
  <si>
    <t>N7840B</t>
  </si>
  <si>
    <t>30242</t>
  </si>
  <si>
    <t>The cargo plane lost control after a fire broke out in the cargo hold.</t>
  </si>
  <si>
    <t>Puerto Kino, Mexico</t>
  </si>
  <si>
    <t>Mexicale - Guaymas</t>
  </si>
  <si>
    <t>XA-MIS</t>
  </si>
  <si>
    <t>22586</t>
  </si>
  <si>
    <t>Exlpoded and caught fire near Bahia de Kino.  A bomb is believed to have exploded onboard.</t>
  </si>
  <si>
    <t>Van, Turkey</t>
  </si>
  <si>
    <t>Ankara, Turkey - Bahrain</t>
  </si>
  <si>
    <t>Avro 688 Super Trader</t>
  </si>
  <si>
    <t>G-AGRH</t>
  </si>
  <si>
    <t>The cargo plane aircraft, flying on instruments, drifted north of its normal track because of strong winds and crashed into Mt. Suphan. The winds were stronger than forecast. An accurate bearing could not be obtained at Mus and Van had not been checked.  Sub-normal temperatures would result in a high indicated altimeter reading. Calculations on the flight and contacts with beacons were not coordinated and controlled.</t>
  </si>
  <si>
    <t>Valdemeca, Spain</t>
  </si>
  <si>
    <t>Barcelona - Madrid</t>
  </si>
  <si>
    <t>EC-ABC</t>
  </si>
  <si>
    <t>19334</t>
  </si>
  <si>
    <t>Crashed into the east slopes of Sierra de Valdemeca after being diverted due to poor weather. Joaquin Blume, Spain's European gymnastics champion, killed. Unfavorable weather made it necessary to deviate from the planned route.</t>
  </si>
  <si>
    <t>21:12</t>
  </si>
  <si>
    <t>Mallorca, Spain</t>
  </si>
  <si>
    <t>Austria-Flugdienst</t>
  </si>
  <si>
    <t>Palma de Mallorca - Wien</t>
  </si>
  <si>
    <t>OE-FDA</t>
  </si>
  <si>
    <t>12210</t>
  </si>
  <si>
    <t>Two minutes after reporting at 3,000feet the aircraft struck Alfabia peak at 3,300 feet. Insufficient altitude while flying at normal climb power.</t>
  </si>
  <si>
    <t>15:29</t>
  </si>
  <si>
    <t>Charleston, West Virginia</t>
  </si>
  <si>
    <t>983</t>
  </si>
  <si>
    <t>Pittsburg - Charleston</t>
  </si>
  <si>
    <t>Lockheed C-69 Constellation</t>
  </si>
  <si>
    <t>N2735A</t>
  </si>
  <si>
    <t>The pilot intentionally ground looped the aircraft, which slid down a steep embankment caught fire and burned. Landing too fast on a wet runway under conditions conductive to aquaplaning.</t>
  </si>
  <si>
    <t>16:13</t>
  </si>
  <si>
    <t>Chase, Maryland</t>
  </si>
  <si>
    <t>New York City - Atlanta</t>
  </si>
  <si>
    <t>N7463</t>
  </si>
  <si>
    <t>287</t>
  </si>
  <si>
    <t>Disintegrated in-flight due to severe turbulence after penetrating a thunderstorm. Icing. A farmhand observed a large chuck of ice fall from the plane seconds before the crash. A second plane crash involving Capital Airlines occurred at Charleston, WV on this same day.</t>
  </si>
  <si>
    <t>Near Toumavista, Peru</t>
  </si>
  <si>
    <t>Transportes Aereos Peruanas</t>
  </si>
  <si>
    <t>Lima - Pucallpa</t>
  </si>
  <si>
    <t>OB-WBP-507</t>
  </si>
  <si>
    <t>26829</t>
  </si>
  <si>
    <t>Crashed into a hillside while en route.</t>
  </si>
  <si>
    <t>Off Mar del Plata, Aregntina</t>
  </si>
  <si>
    <t>Mar del Plata - Bahia Blanca</t>
  </si>
  <si>
    <t>LV-AFW</t>
  </si>
  <si>
    <t>19790</t>
  </si>
  <si>
    <t>Crashed into the sea during a steep turn following a takeoff at night. Undetermined cause.</t>
  </si>
  <si>
    <t>Moro, Peru</t>
  </si>
  <si>
    <t>Lineas Aéreas Interpolar</t>
  </si>
  <si>
    <t>Talara  - Arica</t>
  </si>
  <si>
    <t>CC-CIA-497</t>
  </si>
  <si>
    <t>30482</t>
  </si>
  <si>
    <t>Crashed into a  mountain while en route..</t>
  </si>
  <si>
    <t>Nicaragua</t>
  </si>
  <si>
    <t>Aerolineas Nacionales</t>
  </si>
  <si>
    <t>TI-1020</t>
  </si>
  <si>
    <t>The plane, carrying Nicaraguan rebels was shot down by a Nicaraguan Air Force fighter.</t>
  </si>
  <si>
    <t>Cerros Baco, Peru</t>
  </si>
  <si>
    <t>Bogota - Lima</t>
  </si>
  <si>
    <t>HK-135</t>
  </si>
  <si>
    <t>10418</t>
  </si>
  <si>
    <t>Crashed into a Cerro Baco mountain.</t>
  </si>
  <si>
    <t>17:35</t>
  </si>
  <si>
    <t>Near Varese, Lombardia, 20 miles NW of Milan, Italy</t>
  </si>
  <si>
    <t>891</t>
  </si>
  <si>
    <t>Milan - Paris</t>
  </si>
  <si>
    <t>Lockheed 1649A Starliner</t>
  </si>
  <si>
    <t>N7313C</t>
  </si>
  <si>
    <t>While flying from Athens to Chicago, the No. 6 and 7 fuel tanks in the right wing exploded during a storm.  Ignition of gasoline vapors emanating from fuel tank vent pipes by statidischarge after the airliner was hit by lightning.</t>
  </si>
  <si>
    <t>10:35</t>
  </si>
  <si>
    <t>Ishikawa City, Ryukyu Island, Okinawa</t>
  </si>
  <si>
    <t>North American F-100D-25NA</t>
  </si>
  <si>
    <t>55-3633A</t>
  </si>
  <si>
    <t>The pilot ejected and parachuted safely from the aircraft after the engine caught fire and the aircraft became uncontrollable. The plane crashed into the Miyamori Primary School compound and the surrounding neighborhood killing 17, of which 11 were students, and injuring another 181.  Because of the subsequent fire in the aftermath of the crash another 158 persons (28 families) were made homeless.</t>
  </si>
  <si>
    <t>Sagone, India</t>
  </si>
  <si>
    <t>Mohanbari - Along</t>
  </si>
  <si>
    <t>VT-DGP</t>
  </si>
  <si>
    <t>9549</t>
  </si>
  <si>
    <t>Crashed while en route. Navigational error. The pilot entered a wrong valley and stalled the fully loaded aircraft while attempting to turn back.</t>
  </si>
  <si>
    <t>17:14</t>
  </si>
  <si>
    <t>Vickers 815 Viscount</t>
  </si>
  <si>
    <t>AP-AJE</t>
  </si>
  <si>
    <t>337</t>
  </si>
  <si>
    <t>The trainee captain attempted a maneuver in disregard of the prescribed limitations of such a maneuver. A two-engine overshoot was attempted at a very low height and below the prescribed minimum speed, when the aircraft was committed to a landing. This resulted in a violent yaw and sharp drop which could not be controlled. The training captain was conversant with the minimum requirements of a two-engine overshoot of the Viscount 815 aircraft but appears to have overestimated his performance.</t>
  </si>
  <si>
    <t>16:42</t>
  </si>
  <si>
    <t>Calverton, New York</t>
  </si>
  <si>
    <t>514</t>
  </si>
  <si>
    <t>Boeing 707-123</t>
  </si>
  <si>
    <t>N7514A</t>
  </si>
  <si>
    <t>17641/36</t>
  </si>
  <si>
    <t>The crew failed to recognize and correct the development of excessive yaw which caused an unintentional rolling maneuver at an altitude too low to permit complete recovery.</t>
  </si>
  <si>
    <t>Near Barcelona, Spain</t>
  </si>
  <si>
    <t>Transair</t>
  </si>
  <si>
    <t>Barcelona - London</t>
  </si>
  <si>
    <t>G-AMZD</t>
  </si>
  <si>
    <t>16112/3286</t>
  </si>
  <si>
    <t>Nineteen minutes after taking off and while climbing, the aircraft entered a cloud and struck Mt. Monseny. Pilot did not follow prescribed regulations.</t>
  </si>
  <si>
    <t>de Havilland DH-106 Comet 4</t>
  </si>
  <si>
    <t>LV-AHP</t>
  </si>
  <si>
    <t>6411</t>
  </si>
  <si>
    <t>The aircraft descended below MDA and crashed 5 miles short of the runway while on approach to Asuncion. Pilot error.</t>
  </si>
  <si>
    <t>Abilene, Texas</t>
  </si>
  <si>
    <t>Abilene, TX - Forth Worth, TX</t>
  </si>
  <si>
    <t>N5140B</t>
  </si>
  <si>
    <t>26809</t>
  </si>
  <si>
    <t>The cargo plane took off, rose to 200 ft., stalled and crashed. Elevator control lost. The aft link assembly became disconnected from the clevis in the elevator control horn assembly when an improperly secured bolt backed out.</t>
  </si>
  <si>
    <t>Poza Rica, Mexico</t>
  </si>
  <si>
    <t>An in-flight explosion occurred in the passenger cabin. A male passenger, who was believed to have been carrying a bomb, fell from the airplane from an altitude of 11,000ft.  A forced landing was made at Poza Rica after a fire broke out in the cabin.</t>
  </si>
  <si>
    <t>Near Tegucigalpa, Honduras</t>
  </si>
  <si>
    <t>San Salvador - Miami</t>
  </si>
  <si>
    <t>N88900</t>
  </si>
  <si>
    <t>10504</t>
  </si>
  <si>
    <t>Shortly after taking off, the cargo plane deviated from it's intended course and struck a mountain, for reasons unknown.</t>
  </si>
  <si>
    <t>Sao Paulo - Rio de Janeiro</t>
  </si>
  <si>
    <t>Saab Scandia 90A-1</t>
  </si>
  <si>
    <t>PP-SQV</t>
  </si>
  <si>
    <t>Crashed a few minutes after taking off from Sao Paulo Airport. Cause undetermined.</t>
  </si>
  <si>
    <t>22:24</t>
  </si>
  <si>
    <t>T.A. Intercontinentaux (France)</t>
  </si>
  <si>
    <t>Bordeaux - Bamako</t>
  </si>
  <si>
    <t>F-BIAP</t>
  </si>
  <si>
    <t>45366/892</t>
  </si>
  <si>
    <t>Crashed shortly after takeoff, not gaining altitude and colliding with trees. Crew did not properly monitor altimeter.</t>
  </si>
  <si>
    <t>Great Sitkin Island, Alaska</t>
  </si>
  <si>
    <t>Reeve Aleutian Airlines</t>
  </si>
  <si>
    <t>Shemya - Cold Bay - Adak - Anchorage</t>
  </si>
  <si>
    <t>N63396</t>
  </si>
  <si>
    <t>10486</t>
  </si>
  <si>
    <t>Crashed into a mountain while on approach to Adak. Improper approach. Crew error. Pilot did not fly in accordance with visual flight rules over hazardous terrain.</t>
  </si>
  <si>
    <t>23:09</t>
  </si>
  <si>
    <t>Buffalo, Texas</t>
  </si>
  <si>
    <t>542</t>
  </si>
  <si>
    <t>Houston - Dallas</t>
  </si>
  <si>
    <t>Lockheed 188A Electra</t>
  </si>
  <si>
    <t>N9705C</t>
  </si>
  <si>
    <t>1090</t>
  </si>
  <si>
    <t>In-flight separation of the left wing resulted in the aircraft crashing 3 miles southeast of Buffalo, Texas. A design flaw caused an oscillation known as  mode to transfer propeller wobble to the outboard nacelles which induced flutter in the wing which led to the separation of the wing. One of two accidents with the same cause. See 3/17/1960.</t>
  </si>
  <si>
    <t>Santa Maria, California</t>
  </si>
  <si>
    <t>PacifiAir Lines</t>
  </si>
  <si>
    <t>Los Angeles - Oxnard - Santa Maria - Paso Robles</t>
  </si>
  <si>
    <t>N67589</t>
  </si>
  <si>
    <t>19656</t>
  </si>
  <si>
    <t>Moments after rotation the left engine exploded and caught fire. The elevator of the plane hit a 12,000 volt powerline and crash landed upright sliding 65 feet. The only fatality was the first officer who was thrown clear of the accident still strapped to his seat. The number 5 cylinder of the left engine failed leading to an explosion that deformed the left engine's ring cowl to a degree that cause excessive drag and buffeting that made sustained flight impossible. Maintenance records showed the engine had a troubling number of oil leaks.</t>
  </si>
  <si>
    <t>15:25</t>
  </si>
  <si>
    <t>Athens, Greece</t>
  </si>
  <si>
    <t>OlympiAirways</t>
  </si>
  <si>
    <t>214</t>
  </si>
  <si>
    <t>Athens - Thessaloniki</t>
  </si>
  <si>
    <t>SX-BAD</t>
  </si>
  <si>
    <t>9491</t>
  </si>
  <si>
    <t>Engine failure on takeoff. The plane crashed 5 minutes later. Failure of the gudgeon pin bearing of the No.6 piston of the left engine.</t>
  </si>
  <si>
    <t>Waynesborough, Virginia</t>
  </si>
  <si>
    <t>Piedmont Airlines</t>
  </si>
  <si>
    <t>349</t>
  </si>
  <si>
    <t>Washington DC - Charlottsville, VA</t>
  </si>
  <si>
    <t>N55V</t>
  </si>
  <si>
    <t>20447</t>
  </si>
  <si>
    <t>Crashed into Bucks Elbow Mountain during an ILS approach to Charlottesville Airport. Navigational omission resulting in an off course approach. It took thirty-six hours before the lone survivor was rescued.  A navigational omission which resulted in a lateral course error that was not detected and corrected through precision instrument flying procedures. Mental breakdown of captain during flight.</t>
  </si>
  <si>
    <t>23:07</t>
  </si>
  <si>
    <t>St. Cleophas, Quebec, Canada</t>
  </si>
  <si>
    <t>Wheeler Airlines</t>
  </si>
  <si>
    <t>1658</t>
  </si>
  <si>
    <t>Montreal - Hall Lake</t>
  </si>
  <si>
    <t>CF-ILI</t>
  </si>
  <si>
    <t>10360</t>
  </si>
  <si>
    <t>The cargo plane exploded in midair while en route after an engine fire.</t>
  </si>
  <si>
    <t>00:55</t>
  </si>
  <si>
    <t>Gulf of Mexico</t>
  </si>
  <si>
    <t>967</t>
  </si>
  <si>
    <t>Tampa - New Orleans</t>
  </si>
  <si>
    <t>Douglas DC-7B</t>
  </si>
  <si>
    <t>N4891C</t>
  </si>
  <si>
    <t>45355</t>
  </si>
  <si>
    <t>The aircraft crashed into the Gulf of Mexico at 29 degrees 13 minutes N, 88 degrees 40 minutes W or about 108 miles east-southeast of New Orleans, while on a flight from Tampa to New Orleans. Sabotage (explosion of a bomb aboard) was strongly suspected but could never be proven due to lack of physical evidence.  There is a possibility that there is a connection between this crash and the National Airlines crash of January 6, 1960. No one was charged in either case.</t>
  </si>
  <si>
    <t>Lvov, Ukraine, USSR</t>
  </si>
  <si>
    <t>Antonov AN-10</t>
  </si>
  <si>
    <t>CCCP-11167</t>
  </si>
  <si>
    <t>9401402</t>
  </si>
  <si>
    <t>Crashed during approach.</t>
  </si>
  <si>
    <t>595</t>
  </si>
  <si>
    <t>Chicago - Los Angeles</t>
  </si>
  <si>
    <t>N102R</t>
  </si>
  <si>
    <t>4824</t>
  </si>
  <si>
    <t>Shortly after taking off the plane experienced a fire warning in the No. 2 engine, shut it down and attempted to return to Midway Airport. During the final approach the aircraft banked in excess of 45 degrees and developed an excessive sink rate. When the aircraft reached the tops of trees its wings were nearly level and its nose was raised in a climbing attitude but the descent continued and the plane crashed one quarter of a mile southeast of the airport. The accident was the consequence of manuvering the aircraft during the turn to final approach in such a manner as to cause a rate of sink from which recovery was not possible. Sometime during the turn the flaps were retracted from 60% to 24% causing a loss of lift.</t>
  </si>
  <si>
    <t>09:47</t>
  </si>
  <si>
    <t>Willamsport, Pennsylvania</t>
  </si>
  <si>
    <t>Allegheny Airlines</t>
  </si>
  <si>
    <t>371</t>
  </si>
  <si>
    <t>Harrisburg - Willamsport</t>
  </si>
  <si>
    <t>N174A</t>
  </si>
  <si>
    <t>9159</t>
  </si>
  <si>
    <t>Crashed into Bald Eagle Mountain,13 miles south of Williamsport,  while on an ILS approach to Williamsport.  Probable accidental caging of the fluxgate compass leading to a erroneous heading indication. Captain's failure to execute a timely abandoned approach. There was one passenger who survived.</t>
  </si>
  <si>
    <t>16:57</t>
  </si>
  <si>
    <t>Off Cartagena, Colombia</t>
  </si>
  <si>
    <t>San Andres Island - Cartagena</t>
  </si>
  <si>
    <t>HK-515</t>
  </si>
  <si>
    <t>26941</t>
  </si>
  <si>
    <t>Disappeared en route. Right landing gear found on Moron Island.  Cause undetermined.</t>
  </si>
  <si>
    <t>Near Tashkent, Uzbekistan, USSR</t>
  </si>
  <si>
    <t>Kabul - Tashkent</t>
  </si>
  <si>
    <t>Ilyushin IL-18</t>
  </si>
  <si>
    <t>02:20</t>
  </si>
  <si>
    <t>Ketchikan, Alaska</t>
  </si>
  <si>
    <t>California Aircraft</t>
  </si>
  <si>
    <t>Juneau - Annette Island</t>
  </si>
  <si>
    <t>N64T</t>
  </si>
  <si>
    <t>The cargo plane cashed en route after reporting engine trouble.</t>
  </si>
  <si>
    <t>07:16</t>
  </si>
  <si>
    <t>Vickers 785D Viscount</t>
  </si>
  <si>
    <t>I-LIZT</t>
  </si>
  <si>
    <t>378</t>
  </si>
  <si>
    <t>Crashed into a hanger during a practice landing. The accident was attributed to a balked landing maneuver carried out below the speed limits for safe directional control of the aircraft during a critical situation that developed in the last phase of the landing in the course of a simulated emergency exercise with two power units inoperative.</t>
  </si>
  <si>
    <t>Rid de Janeiro, Brazil</t>
  </si>
  <si>
    <t>Vickers Viscount 827 / Fokker AT-6</t>
  </si>
  <si>
    <t>PP-SRG</t>
  </si>
  <si>
    <t>401</t>
  </si>
  <si>
    <t>Midair collision with a Brazilian Air Force AT-6 Harvard, shortly after takeoff. One killed in the fighter. Failure of both pilots to see and avoid each other.</t>
  </si>
  <si>
    <t>Palembang, Indonesia</t>
  </si>
  <si>
    <t>330</t>
  </si>
  <si>
    <t>PK-GDV</t>
  </si>
  <si>
    <t>13535</t>
  </si>
  <si>
    <t>Shortly after takeoff the cargo plane lost the No. 2 engine, tried to return to the airport but crashed. Failure of the right engine, a lack of precaution on the part of the captain and marginal weather. A contributing factor may have been the overloaded condition of the aircraft, however, not to such an extent that it forced the aircraft to descend to a dangerously low altitude.</t>
  </si>
  <si>
    <t>Near San Jose de Chiquitos, Bolivia</t>
  </si>
  <si>
    <t>CP-584</t>
  </si>
  <si>
    <t>19226</t>
  </si>
  <si>
    <t>Taksing, India</t>
  </si>
  <si>
    <t>VT-CGG</t>
  </si>
  <si>
    <t>12821</t>
  </si>
  <si>
    <t>The cargo plane crashed while dropping supplies and making a narrow turn in a valley. The accident was attributed to an error in navigation which caused the pilot to enter the wrong valley. During an attempt to turn back in a restricted area, the aircraft stalled and crashed.</t>
  </si>
  <si>
    <t>02:38</t>
  </si>
  <si>
    <t>Wilmington/Bolivia, North Carolina</t>
  </si>
  <si>
    <t>2511</t>
  </si>
  <si>
    <t>New York - Miami</t>
  </si>
  <si>
    <t>N8225H</t>
  </si>
  <si>
    <t>43742/300</t>
  </si>
  <si>
    <t>The plane disintegrated in flight at 18,000 feet and crashed 1.5 miles northwest of Bolivia, North Carolina. Detonation of a dynamite bomb by means of dry cell batteries, in the vicinity of row 7, in the passenger cabin.  The plane continued to fly for a short time after which the fuselage came apart and the plane crashed in a ball of flames. Julian Frank, who had purchased 1 million dollars in insurance, was suspected of committing suicide by detonating the bomb in his lap or under his seat. There is a possibility Frank may have been an unwitting bomb carrier and that this bombing has something to do with the National Airlines crash of November, 16, 1959. No one was charged in either case.</t>
  </si>
  <si>
    <t>15:38</t>
  </si>
  <si>
    <t>Gulf of Sirte</t>
  </si>
  <si>
    <t>Misurata - Benghazi</t>
  </si>
  <si>
    <t>de Havilland Canada U-1A Otter</t>
  </si>
  <si>
    <t>55-2974</t>
  </si>
  <si>
    <t>Missing, never found.</t>
  </si>
  <si>
    <t>22:19</t>
  </si>
  <si>
    <t>Charles City, Virginia</t>
  </si>
  <si>
    <t>Washington D.C. - Norfolk</t>
  </si>
  <si>
    <t>N7462</t>
  </si>
  <si>
    <t>217</t>
  </si>
  <si>
    <t>The aircraft crashed and burned in a wooded area, striking the ground in a level attitude. The delayed arming of the engine ice-protection systems while flying through icing conditions, causing eventual flame-out of the four engines. This condition existed for sufficient time to cause a drop in battery electrical energy, preventing the unfeathering and relighting of sufficient engines to maintain flight. The aircraft was then dived in an  effort to attain sufficient airspeed to drive the propellers out of the feathered positions by wind-milling.  At the same time, multiple attempts were made to relight one or more engines. Successful relights were either interrupted by auto-feather action initiated by premature advancing of the throttles prior to complete light up of an engine or prevented by insufficient battery electrical energy. No. 4 engine was eventually  relit and the crew had just successfully relit No. 3 engine when the aircraft crashed.</t>
  </si>
  <si>
    <t>18:47</t>
  </si>
  <si>
    <t>871</t>
  </si>
  <si>
    <t>Istanbul - Ankara</t>
  </si>
  <si>
    <t>Sud Aviation Caravelle 1</t>
  </si>
  <si>
    <t>OY-KRB</t>
  </si>
  <si>
    <t>014/14</t>
  </si>
  <si>
    <t>While on a flight from Istanbul to Ankara, Turkey the aircraft crashed while on approach to Esenboga Airport, 6 nm short of the runway. The aircraft struck the ground at an elevation of 3,500 ft, between the Ankara mountain range and the airport. An unintentional descent below the authorized minimum flight altitude during final approach to Esenboga Airport for reasons that could not be determined. The aircraft was named Orm Viking.</t>
  </si>
  <si>
    <t>Near Semipalatinsk, USSR</t>
  </si>
  <si>
    <t>Ilyushin IL-18B</t>
  </si>
  <si>
    <t>SSR-75687</t>
  </si>
  <si>
    <t>189001202</t>
  </si>
  <si>
    <t>Montego Bay, Jamacia</t>
  </si>
  <si>
    <t>671</t>
  </si>
  <si>
    <t>Miami - Montigo Bay</t>
  </si>
  <si>
    <t>HK-177</t>
  </si>
  <si>
    <t>4556</t>
  </si>
  <si>
    <t>A heavy landing led to structural failure and a fire. The adoption of a final approach path resulting in a heavy landing during which a major structural failure occurred in the port wing. Crew fatigue. Lack of proper training.</t>
  </si>
  <si>
    <t>00:15</t>
  </si>
  <si>
    <t>Off Bathurst Island, Australia</t>
  </si>
  <si>
    <t>Transportes Aéreos de Timor</t>
  </si>
  <si>
    <t>Darwin - Baucau</t>
  </si>
  <si>
    <t>CR-TAI</t>
  </si>
  <si>
    <t>14132</t>
  </si>
  <si>
    <t>Radio contact was lost with the aircraft before it crashed into the ocean. Poor weather.  Unqualified pilot.</t>
  </si>
  <si>
    <t>Laguna de Huana-Costa , Boliva</t>
  </si>
  <si>
    <t>Laguna de Huana-Costa - La Paz</t>
  </si>
  <si>
    <t>CP-609</t>
  </si>
  <si>
    <t>10510</t>
  </si>
  <si>
    <t>Crashed 15 minutes after taking off. Engine fire.</t>
  </si>
  <si>
    <t>13:07</t>
  </si>
  <si>
    <t>REAL / Military - U.S. Navy</t>
  </si>
  <si>
    <t>Campos - Rio de Janeiro</t>
  </si>
  <si>
    <t>Douglas DC-3 / USN R-6D-1</t>
  </si>
  <si>
    <t>PP-AXD/131582</t>
  </si>
  <si>
    <t>13326 / 43685-307</t>
  </si>
  <si>
    <t>Midair collision between a DC-3 and a US Navy R-6D. Improper piloting procedures when flying on authorized instrument flight (US Navy pilot). The pilot of the USN plane disobeyed instructions transmitted by Rio Approach Control. The U.S. Navy disagreed and placed no blame on neither pilot. Twenty six killed on the DC-3, 35 on the R-6D-1. Members of the United States Navy Band among those killed.</t>
  </si>
  <si>
    <t>I-DUVO</t>
  </si>
  <si>
    <t>45231/945</t>
  </si>
  <si>
    <t>Lost altitude shortly after taking off and crashed. Cause unknown.</t>
  </si>
  <si>
    <t>CCCP-11180</t>
  </si>
  <si>
    <t>El Refugio, Colombia</t>
  </si>
  <si>
    <t>Aracacuara - Villavicencio</t>
  </si>
  <si>
    <t>HK-1001E</t>
  </si>
  <si>
    <t>Near Tokyo, Japan</t>
  </si>
  <si>
    <t>JA-5018</t>
  </si>
  <si>
    <t>6006</t>
  </si>
  <si>
    <t>Mid-air collision with a Japan Air Self Defence Force F-86 fighter which was taking off from Nagoya. Both planes crashed but the F-86 pilot ejected safely.</t>
  </si>
  <si>
    <t>Near Cannelton, 10 mile SE of Tell City, Indiana</t>
  </si>
  <si>
    <t>710</t>
  </si>
  <si>
    <t>Lockheed 188C Electra</t>
  </si>
  <si>
    <t>N121US</t>
  </si>
  <si>
    <t>1057</t>
  </si>
  <si>
    <t>An in-flight separation of the wing. A design flaw caused an oscillation known as whirl mode to transfer propeller wobble to the outboard nacelles which induced flutter in the wing which led to the separation of the wing. Reduced stiffness of the structure and the entry of the aircraft into an area of severe clear air turbulence were contributing factors. One of two crashes with the same cause.  See 9/29/59.</t>
  </si>
  <si>
    <t>11:10</t>
  </si>
  <si>
    <t>Cordoba, Colombia</t>
  </si>
  <si>
    <t>SAMSA</t>
  </si>
  <si>
    <t>901</t>
  </si>
  <si>
    <t>San Andres - Medellin</t>
  </si>
  <si>
    <t>HK-516</t>
  </si>
  <si>
    <t>2927/384</t>
  </si>
  <si>
    <t>Forced landing after engine failure. The accident was attributed to an error in judgment by the pilot in deciding to land at an airport which was closed and where no radio aid was available. Contributing factors were intermittent overspeeding of propellers, adverse weather and no communication tower.</t>
  </si>
  <si>
    <t>14:39</t>
  </si>
  <si>
    <t>Siuna, Nicaragua</t>
  </si>
  <si>
    <t>Siuna - Bonanza</t>
  </si>
  <si>
    <t>Curtiss C-46A-40-CU</t>
  </si>
  <si>
    <t>AN-AIN</t>
  </si>
  <si>
    <t>26945</t>
  </si>
  <si>
    <t>Flew into a hill shortly after taking off. Engine failure due to a  fatigue crack at a valve.</t>
  </si>
  <si>
    <t>Pelotas, Brazil</t>
  </si>
  <si>
    <t>PP-CDS</t>
  </si>
  <si>
    <t>4823</t>
  </si>
  <si>
    <t>While taking off, the plane drifted to the right, overcorrected to the left and struck two other aircraft. Pilot error.  Incorrect use of the brakes and controls while on the ground.</t>
  </si>
  <si>
    <t>Taipei ,Taiwan</t>
  </si>
  <si>
    <t>Struck a mountain</t>
  </si>
  <si>
    <t>Dover, Delaware - Mildenhall, England</t>
  </si>
  <si>
    <t>52-1062</t>
  </si>
  <si>
    <t>43971</t>
  </si>
  <si>
    <t>Failed to gain altitude on take off and struck a hill.</t>
  </si>
  <si>
    <t>20:48</t>
  </si>
  <si>
    <t>Lloyd Aereo Colombiano</t>
  </si>
  <si>
    <t>503</t>
  </si>
  <si>
    <t>Miami - Medellin - Bogota</t>
  </si>
  <si>
    <t>HK-390</t>
  </si>
  <si>
    <t>32954</t>
  </si>
  <si>
    <t>Crashed during final approach. The pilot failed to take proper action to counteract the loss of speed and height in the final approach turn. Lack of pilot experience.</t>
  </si>
  <si>
    <t>13:06</t>
  </si>
  <si>
    <t>Hickory, North Carolina</t>
  </si>
  <si>
    <t>Piedmont Airlines / Private</t>
  </si>
  <si>
    <t>Cincinnati, OH - Hickory, NC</t>
  </si>
  <si>
    <t>Fairchild F-27 / Cessna 310</t>
  </si>
  <si>
    <t>N2704R/N1807H</t>
  </si>
  <si>
    <t>17</t>
  </si>
  <si>
    <t>The aircraft were involved in a midair collision while both were making an approach to land. The pilot of the Cessna, the over-taking aircraft, failed to see and avoid the F-27 during the landing appoach. Four died aboard the Cessna, none aboard the Fairchild.</t>
  </si>
  <si>
    <t>Bunia, Belgian Congo</t>
  </si>
  <si>
    <t>Sobelair SA (Belgium)</t>
  </si>
  <si>
    <t>Cairo - Bunia</t>
  </si>
  <si>
    <t>OO-SBL</t>
  </si>
  <si>
    <t>3099</t>
  </si>
  <si>
    <t>Crashed into mountain while on approach. Crew error. The decision by the pilot in descending below the minimum ceiling prescribed.</t>
  </si>
  <si>
    <t>08:22</t>
  </si>
  <si>
    <t>Near Calabozo, Venezuela</t>
  </si>
  <si>
    <t>Maiquetia - Calabozo</t>
  </si>
  <si>
    <t>YV-C-AFE</t>
  </si>
  <si>
    <t>15353/26798</t>
  </si>
  <si>
    <t>The aircraft crashed after an explosion aboard. Detonation of a hand-grenade brought aboard by a Russian immigrant. The explosion occurred after the captain tried to disarm the man.</t>
  </si>
  <si>
    <t>19:57</t>
  </si>
  <si>
    <t>Jebel Marra, Sudan</t>
  </si>
  <si>
    <t>Balair</t>
  </si>
  <si>
    <t>Niamey - Khartoum</t>
  </si>
  <si>
    <t>HB-ILA</t>
  </si>
  <si>
    <t>43072</t>
  </si>
  <si>
    <t>Crashed into 8,000 ft. Mt. Marra. Navigation error by the crew who were using an astrofix to estimate their position.</t>
  </si>
  <si>
    <t>Near Salto, Uruguay</t>
  </si>
  <si>
    <t>Asuncion - Buenos Aires</t>
  </si>
  <si>
    <t>LV-ADS</t>
  </si>
  <si>
    <t>43031/127</t>
  </si>
  <si>
    <t>Crashed in a storm. Separation of propeller followed by disintegration of the aircraft. Overspeeding of No.3 propeller caused by irregular operation of the propeller governor, detachment of that propeller and impact with that of No.4 engine, followed by disintegration of the aircraft.</t>
  </si>
  <si>
    <t>El Sosneado, Argentina</t>
  </si>
  <si>
    <t>Transamerican Air Transport</t>
  </si>
  <si>
    <t>LV-GGJ</t>
  </si>
  <si>
    <t>22554</t>
  </si>
  <si>
    <t>Crashed due to structural failure after flying into extremely violent turbulence. Insufficient preparation for the flight by the crew. Inadequate arrangements for the secure carriage of the livestock. The pilots failure to familiarize himself with the prevailing weather conditions. Not found until 11/21/61.</t>
  </si>
  <si>
    <t>11:52</t>
  </si>
  <si>
    <t>Convair CV-880</t>
  </si>
  <si>
    <t>N8804E</t>
  </si>
  <si>
    <t>22-00-16</t>
  </si>
  <si>
    <t>The aircraft stalled for reasons undetermined, at an altitude too low to effect recovery.</t>
  </si>
  <si>
    <t>Off  Mackay, Qld. Australia</t>
  </si>
  <si>
    <t>Rockhampton - MacKay</t>
  </si>
  <si>
    <t>Fokker F-27 Friendship 100</t>
  </si>
  <si>
    <t>VH-TFB</t>
  </si>
  <si>
    <t>10112</t>
  </si>
  <si>
    <t>The flight crashed into the sea, 7.5 miles from the airport after being in a holding pattern waiting for fog to lift.  Cause could not be determined.</t>
  </si>
  <si>
    <t>04:47</t>
  </si>
  <si>
    <t>Mt. Gilbert, Alaska</t>
  </si>
  <si>
    <t>PacifiNorthern Airlines</t>
  </si>
  <si>
    <t>Cordova - Anchorage</t>
  </si>
  <si>
    <t>Lockheed 749A-79-32 Constellation</t>
  </si>
  <si>
    <t>N1554V</t>
  </si>
  <si>
    <t>2555</t>
  </si>
  <si>
    <t>The aircraft failed to maintain its intended flight path and  crashed into the face of Mt. Gilbert at 9,646 ft. after taking off from Cordova. The crew's failure to use all available  navigational aids in establishing the aircraft's position on Amber I Airway thereby allowing the aircraft  to proceed off course over dangerous terrain. A contributing factor to the  accident was the failure of air defense radar, which had been tracking the aircraft, to notify either  ARTCC or the crew that the aircraft was proceeding on a dangerous course.</t>
  </si>
  <si>
    <t>Belo Horizonte - Rio de Janeiro</t>
  </si>
  <si>
    <t>Convair CV-340-62</t>
  </si>
  <si>
    <t>PP-YRB</t>
  </si>
  <si>
    <t>191</t>
  </si>
  <si>
    <t>Crashed into Guanabara Bay during approach. Cause undetermined.</t>
  </si>
  <si>
    <t>Off Barnegat City, New Jersey</t>
  </si>
  <si>
    <t>Goodyear ZPG-3W (airship)</t>
  </si>
  <si>
    <t>144242</t>
  </si>
  <si>
    <t>The airship crashed nose-first into the AtlantiOcean, 10 miles off the coast of New Jersey. The  failure of a seam due to some unknown factor that degraded the adhesive.</t>
  </si>
  <si>
    <t>Persian Gulf</t>
  </si>
  <si>
    <t>Gulf Aviation (Kalinga Airways)</t>
  </si>
  <si>
    <t>Doha - Sharjah</t>
  </si>
  <si>
    <t>VT-DGS</t>
  </si>
  <si>
    <t>4273</t>
  </si>
  <si>
    <t>Crashed into the Persian Gulf while en route. Cause undetermined. Wreckage never found.</t>
  </si>
  <si>
    <t>Near Quito, Ecuador</t>
  </si>
  <si>
    <t>Bogota - Quito</t>
  </si>
  <si>
    <t>45-1109A</t>
  </si>
  <si>
    <t>34379</t>
  </si>
  <si>
    <t>Crashed and burned on Mt. Pichincha as it prepared to land at Quito.</t>
  </si>
  <si>
    <t>Off Manila, Philippines</t>
  </si>
  <si>
    <t>1-11</t>
  </si>
  <si>
    <t>Okinawa - Manila</t>
  </si>
  <si>
    <t>N292</t>
  </si>
  <si>
    <t>45462/925</t>
  </si>
  <si>
    <t>After a loss of power in the No. 2 engine the crew was unable to feather the prop. An emergency descent was made and the plane ditched into the ocean. Upon contact with the water, the aft end of the fuselage broke free at the rear of the pressure bulkhead, the right wing  tore free and the engines separated. The wing floated for 3hrs, serving as a life raft for  passengers. The remainder of the fuselage, sank some 10 minutes after impact.  Passengers were rescued 6 hours after the accident. Failure of No. 2  engine, resulting in oil contamination, loss of oil supply, subsequent loss of the No. 2 propeller assembly and fire-in-flight, which necessitated a ditching.</t>
  </si>
  <si>
    <t>Near Jima, Ethiopia</t>
  </si>
  <si>
    <t>372</t>
  </si>
  <si>
    <t>Bulchi - Jimma</t>
  </si>
  <si>
    <t>ET-T-18</t>
  </si>
  <si>
    <t>12926</t>
  </si>
  <si>
    <t>Crashed onto a mountainside at 9,000 ft. The pilot misjudged the weather conditions and continued to fly into deteriorating weather conditions while trying to maintain VFR. The pilot attempted to climb at a speed below the minimum safe climbing speed of the aircraft.</t>
  </si>
  <si>
    <t>Near Goma, Zaire</t>
  </si>
  <si>
    <t>Military - Royal Belgian Air Force</t>
  </si>
  <si>
    <t>Fairchild C-119G</t>
  </si>
  <si>
    <t>CP-36</t>
  </si>
  <si>
    <t>Crashed into mountainous terrain north of Lake Kivu after experiencing engine failure.</t>
  </si>
  <si>
    <t>22:38</t>
  </si>
  <si>
    <t>Forest Park, Illinois</t>
  </si>
  <si>
    <t>Chicago Helicopter Airways</t>
  </si>
  <si>
    <t>698</t>
  </si>
  <si>
    <t>Sikorsky S-58C helicopter</t>
  </si>
  <si>
    <t>N879</t>
  </si>
  <si>
    <t>58420</t>
  </si>
  <si>
    <t>The helicopter crashed into Forest Home Cemetery. The structural disintegration in flight, initiated by a fatigue fracture of a main rotor blade.</t>
  </si>
  <si>
    <t>10:56</t>
  </si>
  <si>
    <t>Near Rimini, Italy</t>
  </si>
  <si>
    <t>Deutsche Flugdienst</t>
  </si>
  <si>
    <t>Frankfort - Rimini</t>
  </si>
  <si>
    <t>D-BELU</t>
  </si>
  <si>
    <t>78</t>
  </si>
  <si>
    <t>While descending through 5,000ft, the crew lost the No.1 engine. At 1,500 ft. the other engine was also lost. The aircraft crashed 3,300 ft. short of the runway. Failure of both engines on the aircraft.</t>
  </si>
  <si>
    <t>Near Tipuani, Bolivia</t>
  </si>
  <si>
    <t>La Paz - Tipuani</t>
  </si>
  <si>
    <t>TAM-09</t>
  </si>
  <si>
    <t>9030</t>
  </si>
  <si>
    <t>The DC-3 crashed into Hayti Mountain while en route.</t>
  </si>
  <si>
    <t>Kiev, Ukraine, USSR</t>
  </si>
  <si>
    <t>Cairo - Moscow</t>
  </si>
  <si>
    <t>CCCP 75705</t>
  </si>
  <si>
    <t>189001702</t>
  </si>
  <si>
    <t>Crashed after an in-flight fire aboard the aircraft.</t>
  </si>
  <si>
    <t>Near El Kelaa, Morocco</t>
  </si>
  <si>
    <t>Military - French Naval Aviation</t>
  </si>
  <si>
    <t>Avro Lancaster 1</t>
  </si>
  <si>
    <t>WU-26</t>
  </si>
  <si>
    <t>Cashed while en route to Casablanca after experiencing an engine fire.</t>
  </si>
  <si>
    <t>Off Heraklion, Greece</t>
  </si>
  <si>
    <t>Don Everall Aviation</t>
  </si>
  <si>
    <t>Heraklion, Greece - Cairo, Egypt</t>
  </si>
  <si>
    <t>Vickers 634 Viking 1B</t>
  </si>
  <si>
    <t>G-AMNK</t>
  </si>
  <si>
    <t>210</t>
  </si>
  <si>
    <t>The cargo plane took off, lost an engine, banked to the left and crashed into the ocean. The cause of the engine failure was not established but the most likely reason appears to be a defective fuel or ignition system. The reason why it was not possible for the aircraft to maintain safe flight after the failure of the engine remains unknown.</t>
  </si>
  <si>
    <t>343</t>
  </si>
  <si>
    <t>F-BHBC</t>
  </si>
  <si>
    <t>4622</t>
  </si>
  <si>
    <t>The aircraft crashed into the AtlantiOcean after an unsuccessful landing attempt. Cause undetermined. Possible structural failure or loss of control due to turbulence, sensory illusion or distraction of the flight crew which could have been associated with a lightning strike.</t>
  </si>
  <si>
    <t>06:02</t>
  </si>
  <si>
    <t>Agana, Guam, Mariana Islands</t>
  </si>
  <si>
    <t>World Airways</t>
  </si>
  <si>
    <t>830/18</t>
  </si>
  <si>
    <t>Guam - Wake Island</t>
  </si>
  <si>
    <t>Douglas DC-6AB</t>
  </si>
  <si>
    <t>N90779</t>
  </si>
  <si>
    <t>44914/646</t>
  </si>
  <si>
    <t>The aircraft was carrying American servicemen and dependants. Less than a minute after taking off, the aircraft crashed on Mt. Barrigada bursting into flames on impact. The casualties were more attributable to the effects of the fire than the crash. Failure of the pilot to comply with published departure procedures by initiating a right turn before attaining an altitude of 1,000 ft.</t>
  </si>
  <si>
    <t>Off Naha, Okinawa</t>
  </si>
  <si>
    <t>Atsugi, Japan - Subi Point, Philippines</t>
  </si>
  <si>
    <t>56541</t>
  </si>
  <si>
    <t>The plane crashed after transmitting a message that the No. 3 engine was on fire and they were diverting to Okinawa. The fire in the No. 3 engine was extinguished but a residual fire continued in a tire until it ignited the fuel tank resulting in an explosion.</t>
  </si>
  <si>
    <t>Austrian Airlines</t>
  </si>
  <si>
    <t>Vickers Viscount 837</t>
  </si>
  <si>
    <t>OE-LAF</t>
  </si>
  <si>
    <t>437</t>
  </si>
  <si>
    <t>Crashed on approach to Moscow, 11 nm short of the runway. Malfunctioning or misread altimeter.</t>
  </si>
  <si>
    <t>Near Juchetipec, Mexico</t>
  </si>
  <si>
    <t>Tapachula - Mexico City</t>
  </si>
  <si>
    <t>Douglas DC-3 (C-53-DO)</t>
  </si>
  <si>
    <t>XA-HUS</t>
  </si>
  <si>
    <t>7388</t>
  </si>
  <si>
    <t>Crashed on the slopes of a mountain in dense fog.</t>
  </si>
  <si>
    <t>United Arab Airlines</t>
  </si>
  <si>
    <t>738</t>
  </si>
  <si>
    <t>Geneva - Rome</t>
  </si>
  <si>
    <t>Vickers Viscount 739B</t>
  </si>
  <si>
    <t>SU-AKW</t>
  </si>
  <si>
    <t>427</t>
  </si>
  <si>
    <t>Crashed  into the Tyrrhenian Sea off Elba after penetrating severe thunderstorm.</t>
  </si>
  <si>
    <t>Boston, Massachusett</t>
  </si>
  <si>
    <t>375</t>
  </si>
  <si>
    <t>Boston - Philadelphia</t>
  </si>
  <si>
    <t>N5533</t>
  </si>
  <si>
    <t>1062</t>
  </si>
  <si>
    <t>A few seconds after becoming airborne, the aircraft struck a flock of starlings. A number of these birds were ingested in engines No. 1, 2, and 4.  Engine No. 1 was shut down and its propeller was feathered. Engines No. 2 and 4 experienced a substantial momentary loss of power. This abrupt and intermittent loss and recovery of power resulted in the aircraft yawing to the left and decelerating to the stall speed. As speed decayed during the continued yaw and skidding left turn, the stall speed was reached; the left wing dropped, the nose pitched up, and the aircraft rolled left into a spin and fell almost vertically into the water. An altitude of less than 150 feet precluded recovery.</t>
  </si>
  <si>
    <t>Elba, Italy</t>
  </si>
  <si>
    <t>Itavia</t>
  </si>
  <si>
    <t>Rome - Genoa</t>
  </si>
  <si>
    <t>de Havilland DH-114 Heron 2</t>
  </si>
  <si>
    <t>I-AOMA</t>
  </si>
  <si>
    <t>14090</t>
  </si>
  <si>
    <t>Hit Mt. Capanne while en route.  Cause unknown.</t>
  </si>
  <si>
    <t>Plain City, Utah</t>
  </si>
  <si>
    <t>Rapid City, South Dakota - Ogden, UT</t>
  </si>
  <si>
    <t>N1300N</t>
  </si>
  <si>
    <t>22481</t>
  </si>
  <si>
    <t>The right wing of the cargo plane separated from the aircraft at 6,500 ft. Fatigue of the right wing lower attach angle bolts resulting in an in-flight wing failure.</t>
  </si>
  <si>
    <t>Ust-Orda, Russia</t>
  </si>
  <si>
    <t>Tupolev Tu-104A</t>
  </si>
  <si>
    <t>CCCP-42452</t>
  </si>
  <si>
    <t>96601701</t>
  </si>
  <si>
    <t>Crashed after a premature descent.</t>
  </si>
  <si>
    <t>11:39</t>
  </si>
  <si>
    <t>Near Missoula, Montana</t>
  </si>
  <si>
    <t>Spokane - Missoula</t>
  </si>
  <si>
    <t>Douglas C-54A-DC</t>
  </si>
  <si>
    <t>N48762</t>
  </si>
  <si>
    <t>10320</t>
  </si>
  <si>
    <t>Crashed into mountains in snow showers while descending to Missoula. The aircraft entered a steep left banking turn and the nose was raised in an apparent attempt to turn and climb out through an intersecting valley, however, the aircraft continued to sink toward the ground, rolled to the left and crashed inverted. The failure of the pilot to continue in accordance with his IFR flight plan by attempting a VFR approach during instrument weather conditions.</t>
  </si>
  <si>
    <t>21:02</t>
  </si>
  <si>
    <t>Toledo, Ohio</t>
  </si>
  <si>
    <t>ArctiPacific</t>
  </si>
  <si>
    <t>Toledo - Kansas City, MO</t>
  </si>
  <si>
    <t>N1244N</t>
  </si>
  <si>
    <t>22458</t>
  </si>
  <si>
    <t>Crashed after taking off from Toledo Express Airfield, landing 5,800 ft. beyond the runway threshold. Sixteen members of the California State  PolytechniCollege,  San Luis Obispo football team killed. Premature lift-off, partial loss of power in the No.1 engine, overweight aircraft and weather conditions were the cause of the crash.</t>
  </si>
  <si>
    <t>Bhairawa, Nepal</t>
  </si>
  <si>
    <t>Royal Nepal Airlines</t>
  </si>
  <si>
    <t>9N-AAD</t>
  </si>
  <si>
    <t>19792</t>
  </si>
  <si>
    <t>Fairchild F-27A</t>
  </si>
  <si>
    <t>HC-ADV</t>
  </si>
  <si>
    <t>0001A</t>
  </si>
  <si>
    <t>Crashed into a mountain 20 miles south of the airport.</t>
  </si>
  <si>
    <t>18:45</t>
  </si>
  <si>
    <t>PI-C133</t>
  </si>
  <si>
    <t>Crashed into Mt. Baco while en route. Navigational error under adverse weather conditions.</t>
  </si>
  <si>
    <t>Cachimbo, Brazil</t>
  </si>
  <si>
    <t>Cuiaba - Manaus</t>
  </si>
  <si>
    <t>Curtiss C-46A-60-CK</t>
  </si>
  <si>
    <t>PP-AKF</t>
  </si>
  <si>
    <t>295</t>
  </si>
  <si>
    <t>The No.2 engine failed while en route. The aircraft lost altitude, crashed in a jungle and burned. Starboard engine failed to feather for reasons unknown.</t>
  </si>
  <si>
    <t>19:50</t>
  </si>
  <si>
    <t>San Andres de Giles, Argentina</t>
  </si>
  <si>
    <t>Military - Argentine Air Force</t>
  </si>
  <si>
    <t>Buenos Aires - Lima</t>
  </si>
  <si>
    <t>Avro 691 Lancastrian IV</t>
  </si>
  <si>
    <t>T-102</t>
  </si>
  <si>
    <t>The domestiflight cashed and burned in heavy rain 100 miles from it's destination. Pilot error. Flying VFR in adverse weather conditions.</t>
  </si>
  <si>
    <t>23:57</t>
  </si>
  <si>
    <t>Llico, Chile</t>
  </si>
  <si>
    <t>Temuco - Santiago</t>
  </si>
  <si>
    <t>CC-CLD-P210</t>
  </si>
  <si>
    <t>9716</t>
  </si>
  <si>
    <t>The plane crashed into La Gotera Hill while on approach to Santiago. The official cause is unknown.  Icing suspected. All members of the Green Cross Chilean soccer team killed.</t>
  </si>
  <si>
    <t>Stah, Algeria</t>
  </si>
  <si>
    <t>406</t>
  </si>
  <si>
    <t>Fort Lamy, Chad - Marseilles, France</t>
  </si>
  <si>
    <t>F-BHBM</t>
  </si>
  <si>
    <t>While en route from Fort Lamy, Chad to Marseilles, France, the airliner crashed and burned in the Sahara Desert on the Algeria / Libya border. Detonation of a nitrocellulose bomb.</t>
  </si>
  <si>
    <t>Douglas C-124A-DL</t>
  </si>
  <si>
    <t>51-0174</t>
  </si>
  <si>
    <t>43508</t>
  </si>
  <si>
    <t>Crashed shortly after taking off from McChord Air Force base.</t>
  </si>
  <si>
    <t>10:33</t>
  </si>
  <si>
    <t>Staten Island / Brooklyn, New York</t>
  </si>
  <si>
    <t>826/266</t>
  </si>
  <si>
    <t>Chicago - New York City / Columbus - New York City</t>
  </si>
  <si>
    <t>MD DC-8-11 / Lockheed  1049 S Const</t>
  </si>
  <si>
    <t>N8013U/N6907C</t>
  </si>
  <si>
    <t>45290 /4021</t>
  </si>
  <si>
    <t>A midair collision took place over Staten Island at 5,000 ft. The Connie was cleared to land at La Guardia Airport on Runway 04 when the United DC-8 struck the Connie tearing it apart. The Connie immediately crashed to the ground at Miller Army Air Field on Staten Island. One passenger was sucked out into one of the DC8s jet engines. Other passengers fell from the Connie as the spinning fuselage fell onto Staten Island. The United jet tried to make an emergency landing at La Guardia Airport but could not maintain altitude and crashed into the streets of Brooklyn. Forty-four passengers on the Constellation and eight-four passengers on the DC-8 were killed. Three passengers from the DC-8 died shortly after. One young boy, Stephen Baltz survived several days before succumbing to his injuries. Six people were also killed on the ground. The United crew entered a low-altitude holding pattern at 500 miles per hour, twice the speed it should have been going and flew past the clearance limits and airspace allocated to the flight. One of 2 VORs on the DC-8 was not functioning. Although the crew knew this, they failed to report this to the ATC, who probably would have provided extra radar assistance.</t>
  </si>
  <si>
    <t>Munich, West Germany</t>
  </si>
  <si>
    <t>Munich - Northolt AB, England</t>
  </si>
  <si>
    <t>Convair C-131D (CV-340-79)</t>
  </si>
  <si>
    <t>55-291</t>
  </si>
  <si>
    <t>The aircraft lost an engine on takeoff from Munich. Unable to maintain height, it crashed into St. Paul's Cathedral church and into a business section of the city killing 31 on the ground. A collection of water was found in the fuel tank booster pump.</t>
  </si>
  <si>
    <t>12:31</t>
  </si>
  <si>
    <t>Cebu City, Philippines</t>
  </si>
  <si>
    <t>S85</t>
  </si>
  <si>
    <t>Cebu - Davao</t>
  </si>
  <si>
    <t>PI-C126</t>
  </si>
  <si>
    <t>20593</t>
  </si>
  <si>
    <t>Crashed on takeoff. Failure of the No. 1 engine shortly after take-off but after V2. Inappropriate emergency procedures by crew.</t>
  </si>
  <si>
    <t>Ruzyne, Czechoslovakia</t>
  </si>
  <si>
    <t>Avia 14</t>
  </si>
  <si>
    <t>OK-MCZ</t>
  </si>
  <si>
    <t>105807110</t>
  </si>
  <si>
    <t>Unable to gain altitude, the aircraft crashed into power cables during takeoff.</t>
  </si>
  <si>
    <t>Koivulahti, Finland</t>
  </si>
  <si>
    <t>Finnair</t>
  </si>
  <si>
    <t>Kokkola - Vaasa</t>
  </si>
  <si>
    <t>OH-LCC</t>
  </si>
  <si>
    <t>14066/25511</t>
  </si>
  <si>
    <t>Crashed into woods while attempting to land. Both pilots tested positive for alcohol.  In addition, the pilot did not have enough sleep the night before and was not considered to be in satisfactory mental and physical condition to undertake the flight.</t>
  </si>
  <si>
    <t>20:25</t>
  </si>
  <si>
    <t>New York, New York (Idlewild)</t>
  </si>
  <si>
    <t>New York - Mexico City</t>
  </si>
  <si>
    <t>McDonnell Douglas DC-8-21</t>
  </si>
  <si>
    <t>XA-XAX</t>
  </si>
  <si>
    <t>45432/105</t>
  </si>
  <si>
    <t>An aborted takeoff caused the aircraft to crash through the airport barrier fence and burst into flames. The unnecessary discontinuance of the takeoff as a result of actions by the check-pilot who was either not in the pilot's seat or reached forward without warning and pulling the throttles back. This action caused power to be decreased on all four engines. Contributing factors were the marginally poor weather, snow on the runway and the possibility of the pitot head heat not being on.</t>
  </si>
  <si>
    <t>01:40</t>
  </si>
  <si>
    <t>Midway Island Naval Air Station</t>
  </si>
  <si>
    <t>BU143193</t>
  </si>
  <si>
    <t>4467</t>
  </si>
  <si>
    <t>While returning from an aborted barrier mission, the aircraft hit a seawall at end of short runway. The main landing geart was sheared off and the aircraft cartwheeled, slid into a vehicle, exploded and burned.</t>
  </si>
  <si>
    <t>02:48</t>
  </si>
  <si>
    <t>Mt. Burangrang, Indonesia</t>
  </si>
  <si>
    <t>424</t>
  </si>
  <si>
    <t>Jakarta - Bandung</t>
  </si>
  <si>
    <t>PK-GDI</t>
  </si>
  <si>
    <t>19672</t>
  </si>
  <si>
    <t>The aircraft struck Mt. Burangrang . Attempt by the pilot to fly over mountainous terrain when unsure of his position and in weather conditions which severely restricted visibility.</t>
  </si>
  <si>
    <t>Off Argentia, Azores</t>
  </si>
  <si>
    <t>Azores - Argentia,Newfoundland</t>
  </si>
  <si>
    <t>51-17626</t>
  </si>
  <si>
    <t>43670</t>
  </si>
  <si>
    <t>Exploded and cashed crashed into the AtlantiOcean approximately 25 miles northeast of the Azores.</t>
  </si>
  <si>
    <t>12'20</t>
  </si>
  <si>
    <t>Off Montauk Point, New York</t>
  </si>
  <si>
    <t>N7502A</t>
  </si>
  <si>
    <t>17629/8</t>
  </si>
  <si>
    <t>Crashed into the AtlantiOcean and exploded.</t>
  </si>
  <si>
    <t>23:55</t>
  </si>
  <si>
    <t>Off Surabaya, Indonesia</t>
  </si>
  <si>
    <t>Surabaya - Balikpapan</t>
  </si>
  <si>
    <t>PK-GDY</t>
  </si>
  <si>
    <t>13052</t>
  </si>
  <si>
    <t>Disappeared while en route. The wreckage was never found. It is believed the aircraft crashed into the sea off the island of Madura.</t>
  </si>
  <si>
    <t>Near Brussels, Belgium</t>
  </si>
  <si>
    <t>548</t>
  </si>
  <si>
    <t>New York City - Brussels</t>
  </si>
  <si>
    <t>Boeing B-707-320</t>
  </si>
  <si>
    <t>OO-SJB</t>
  </si>
  <si>
    <t>17624/92</t>
  </si>
  <si>
    <t>The aircraft was about to touchdown on the runway when engine power was increased and the aircraft climbed to 1,500 ft. The aircraft completed 3 left-hand circles. Its attitude increased until it nosed down and crashed. The entire eighteen member U.S. Figure Skating team killed.  Failure of the aircraft's flying controls, possibly jamming of the outboard ailerons or unwanted extension of the spoilers.</t>
  </si>
  <si>
    <t>San Antonio-Maiquetia</t>
  </si>
  <si>
    <t>YV-C-AZQ</t>
  </si>
  <si>
    <t>19986</t>
  </si>
  <si>
    <t>Crashed while en route. Navigation error. Failure of the crew to follow the prescribed route. Flying VFR in IFR conditions.</t>
  </si>
  <si>
    <t>Near Natal, Brazil</t>
  </si>
  <si>
    <t>Rio de Janerio - Belem</t>
  </si>
  <si>
    <t>C-47-2055</t>
  </si>
  <si>
    <t>4473</t>
  </si>
  <si>
    <t>Russelbach, East Germany</t>
  </si>
  <si>
    <t>Prague - Zurich</t>
  </si>
  <si>
    <t>OK-OAD</t>
  </si>
  <si>
    <t>180002102</t>
  </si>
  <si>
    <t>The aircraft crashed 13.6 miles Northeast of Nürnberg after an intentional descent for unknown reasons led to the disintegration of the aircraft due to structural stress. Possible defective artificial horizon. Possible unnoticed over control of the electrical rudder or aileron trim. Possible physical incapacitation of one or both pilots.</t>
  </si>
  <si>
    <t>Singapore</t>
  </si>
  <si>
    <t>Handley Page Hastings C-2</t>
  </si>
  <si>
    <t>WD497</t>
  </si>
  <si>
    <t>Lost an engine, stalled and crashed.</t>
  </si>
  <si>
    <t>01:20</t>
  </si>
  <si>
    <t>897</t>
  </si>
  <si>
    <t>Rome  - Lisbon -  Madrid - Santa Maria, Azores -Caracas</t>
  </si>
  <si>
    <t>McDonnell Douglas DC-8-53</t>
  </si>
  <si>
    <t>PH-DCL</t>
  </si>
  <si>
    <t>45615</t>
  </si>
  <si>
    <t>Five minutes after taking off from Lisbon, Portugal, the aircraft plunged into the AtlantiOcean. There were indications from the wreckage that the aircraft went into a spiral dive and hit the water at over 500 mph. Either through inattentiveness or loss of an artificial horizon or other instrument malfunction, the aircraft went into a steep left bank from which recovery was not possible. Attitude of the aircraft at the moment of impact pointed to over correction.</t>
  </si>
  <si>
    <t>Lockheed L-188C Electra</t>
  </si>
  <si>
    <t>PH-LLM</t>
  </si>
  <si>
    <t>2019</t>
  </si>
  <si>
    <t>Crashed into power lines during the approach, 4 km short of the runway. Crew's neglect to cockpit duties.</t>
  </si>
  <si>
    <t>Near Kano, Nigeria</t>
  </si>
  <si>
    <t>Continentale Deutsche Luftreederei</t>
  </si>
  <si>
    <t>D-ABEB</t>
  </si>
  <si>
    <t>10530</t>
  </si>
  <si>
    <t>Error in judgement on the part of the captain, who, after sighting the runway lights, concentrated on keeping them in sight and failed to make adequate reference to his flight instruments. As a result, he allowed the aircraft to descend below the obstacle clearance limit of 360ft.  In the darkness, with no ground reference, the runway lights gave him insufficient guidance as to his height and angle of approach and he was unaware that the aircraft had descended to ground level. The fatigue of the captain and the failure to illuminate the aircraft's landing lights were conributing factors.</t>
  </si>
  <si>
    <t>20:57</t>
  </si>
  <si>
    <t>Transcontinental</t>
  </si>
  <si>
    <t>Salta - Cordoba - Buenos Aires</t>
  </si>
  <si>
    <t>LV-FTO</t>
  </si>
  <si>
    <t>193</t>
  </si>
  <si>
    <t>Crashed into a trees and telegraph poles on final approach.The pilot failed to follow the instrument approach procedures during the approach.</t>
  </si>
  <si>
    <t>Odessa, Ukraine, USSR</t>
  </si>
  <si>
    <t>Tupolev TU-104B</t>
  </si>
  <si>
    <t>CCCP-42447</t>
  </si>
  <si>
    <t>Hit apporach lights while trying to land in heavy rain.</t>
  </si>
  <si>
    <t>11:36</t>
  </si>
  <si>
    <t>859</t>
  </si>
  <si>
    <t>Omaha - Denver</t>
  </si>
  <si>
    <t>McDonnell Douglas DC-8-12</t>
  </si>
  <si>
    <t>N8040U</t>
  </si>
  <si>
    <t>45307</t>
  </si>
  <si>
    <t>Following takeoff from Omaha, hydraulidifficulties were experienced. The flight was continued to Denver where the aircraft experienced asymmetrical reverse thrust while landing and crashed into a maintenance truck and burned. Asymmetrical thrust during the landing attempt due to a hydrauliemergency.  Numbers 1 &amp; 2 thrust reversers failed.  The crew failed to activate the back-up high-pressure air bottle used to hold the reverse ejectors in the extended position during a hydrauliemergency.  Poor evacuation procedures.  A contributing factor was the  failure of the first officer to monitor the thrust reverse indicator lights when applying reverse thrust and the crew's lack of training and knowledge on the aircraft's hydraulisystem. The driver of the maintenance truck was killed.</t>
  </si>
  <si>
    <t>01:29</t>
  </si>
  <si>
    <t>Zurich - Rabat</t>
  </si>
  <si>
    <t>OK-PAF</t>
  </si>
  <si>
    <t>181002904</t>
  </si>
  <si>
    <t>On reaching Rabat, the plane was diverted to Casablanca because of poor ground visibility. Conditions at Casablanca were a little better but the plane overshot the runway on its first approach. With worsening conditions the pilot asked to land at the U.S. Air Force base at Nouasseur. While the tower was seeking permission, the pilot saw a window of opportunity and tried again to land at Casablanca. The aircraft crashed into a hillside and burned eight miles short of the runway.</t>
  </si>
  <si>
    <t>Near Azul, Argentina</t>
  </si>
  <si>
    <t>Buenos Aires - Comodoro</t>
  </si>
  <si>
    <t>LV-ADW</t>
  </si>
  <si>
    <t>43136</t>
  </si>
  <si>
    <t>The aircraft disintegrated in flight following the application of loads in excess of the design loads. The aircraft entered an area of extreme turbulence and was struck by lightning.</t>
  </si>
  <si>
    <t>02:11</t>
  </si>
  <si>
    <t>Shemya, Alaska</t>
  </si>
  <si>
    <t>Seattle - Shemya AFB</t>
  </si>
  <si>
    <t>N6118C</t>
  </si>
  <si>
    <t>45243/919</t>
  </si>
  <si>
    <t>Undershot the runway by 200 feet, crashed and burned. Absence of approach and runway lights. Lack of guidance from air trafficontroller during last stages of flight.</t>
  </si>
  <si>
    <t>Malev Hungarian Airlines</t>
  </si>
  <si>
    <t>HA-TSA</t>
  </si>
  <si>
    <t>20492</t>
  </si>
  <si>
    <t>The aircraft crashed between a row of houses while on a sightseeing flight. Inattention of crew to duties. Pilots had 2 companions in the cabin during the entire flight and performed forbidden maneuvers including one sharp turn which resulted in  lost control of the aircraft.</t>
  </si>
  <si>
    <t>Sola, Norway</t>
  </si>
  <si>
    <t>Cunard Eagle Airways</t>
  </si>
  <si>
    <t>London - Sola</t>
  </si>
  <si>
    <t>Vickers Viking 3B</t>
  </si>
  <si>
    <t>G-AHPM</t>
  </si>
  <si>
    <t>Crashed into a mountain18 nm northeast of Stravanger Airport.  Deviation from prescribed course. Cause unknown.</t>
  </si>
  <si>
    <t>Near Pha Khao, Laos</t>
  </si>
  <si>
    <t>Air America</t>
  </si>
  <si>
    <t>B-136</t>
  </si>
  <si>
    <t>22465</t>
  </si>
  <si>
    <t>The cargo plane struck a mountain while dropping supplies.</t>
  </si>
  <si>
    <t>18:22</t>
  </si>
  <si>
    <t>Sondreströmfjord, Greenland</t>
  </si>
  <si>
    <t>Eastern Provincial Airways</t>
  </si>
  <si>
    <t>CF-MEX</t>
  </si>
  <si>
    <t>An in-flight fire, initiated and sustained by a severe fuel leak. The fuel leak was caused by the locking of a carburetor drain plug to unscrew.</t>
  </si>
  <si>
    <t>Near Hinsdale, Illinois</t>
  </si>
  <si>
    <t>529</t>
  </si>
  <si>
    <t>Chicago - Las Vegas</t>
  </si>
  <si>
    <t>N86511</t>
  </si>
  <si>
    <t>2035</t>
  </si>
  <si>
    <t>The aircraft crashed and burned in a field 10 miles west of Midway Airport. The airliner had taken off from Midway headed for Las Vegas. Loss of a 5/16 inch steel bolt from the elevator boost system which caused the elevator to move to its full upward position creating a stall and loss of control of the aircraft.</t>
  </si>
  <si>
    <t>Near Sendafar, Ethiopia</t>
  </si>
  <si>
    <t>Addis Ababa - Asmara</t>
  </si>
  <si>
    <t>ET-T-16</t>
  </si>
  <si>
    <t>13305</t>
  </si>
  <si>
    <t>Malfunctioning propeller. The pilot tried to turn back for an emergency landing but crashed.</t>
  </si>
  <si>
    <t>Cerro del Aernal, Costa Rica</t>
  </si>
  <si>
    <t>Lineas Aéreas Costarricenses</t>
  </si>
  <si>
    <t>TI-1006C</t>
  </si>
  <si>
    <t>4960</t>
  </si>
  <si>
    <t>Cargo plane crashed.</t>
  </si>
  <si>
    <t>PK-GDZ</t>
  </si>
  <si>
    <t>12514</t>
  </si>
  <si>
    <t>03:55</t>
  </si>
  <si>
    <t>President Airlines</t>
  </si>
  <si>
    <t>Shannon - Gander</t>
  </si>
  <si>
    <t>N90773</t>
  </si>
  <si>
    <t>44058/365</t>
  </si>
  <si>
    <t>The aircraft crashed into the Shannon River shortly after taking off in fog. Possible fault with the artificial horizon or aircraft's aileron tabs. Contributing factor was the weather and crew fatigue.</t>
  </si>
  <si>
    <t>22:09</t>
  </si>
  <si>
    <t>Near Rabat, Morrocco</t>
  </si>
  <si>
    <t>Paris - Rabat</t>
  </si>
  <si>
    <t>Sud-Aviation Caravelle III</t>
  </si>
  <si>
    <t>F-BJTB</t>
  </si>
  <si>
    <t>068</t>
  </si>
  <si>
    <t>The aircraft crashed and burned while attempting to land at Sale Airport. With its landing gear down and flaps partially extended, the plane struck the ground in a slight nose-down attitude. Possible misread altimeter.</t>
  </si>
  <si>
    <t>22:13</t>
  </si>
  <si>
    <t>Ndola, Zambia</t>
  </si>
  <si>
    <t>United Nations Organization</t>
  </si>
  <si>
    <t>Leopoldville - Ndola</t>
  </si>
  <si>
    <t>SE-BDY</t>
  </si>
  <si>
    <t>43559</t>
  </si>
  <si>
    <t>The aircraft crashed into the jungle approximately 9 miles from the destination airport. UN Secretary General, Dag Hammarskjöld, 56, killed. The aircraft was allowed to descend too low, resulting in striking trees and crashing. Although the United Nations released a statement that no evidence of sabotage was found, rumors persist about this accident alleging that the victims were shot prior to the crash or that a bomb onboard exploded.</t>
  </si>
  <si>
    <t>08:57</t>
  </si>
  <si>
    <t>706</t>
  </si>
  <si>
    <t>Chicago - Tampa</t>
  </si>
  <si>
    <t>Lockheed 188C  Electra</t>
  </si>
  <si>
    <t>N137US</t>
  </si>
  <si>
    <t>1142</t>
  </si>
  <si>
    <t>Takeoff and Initial climb appeared to be normal, but at approximately 200 feet a shallow turn to the right continued into a gradually increasing bank of about 85 to 90 degrees. While in the turn, the crew made a short, garbled transmission indicating alarm. During the latter part of the turn a gradual descent began and, two minutes after taking off, the aircraft struck the ground. Mechanical failure in the aileron primary control system due to an improper replacement of the aileron boost assembly, resulting in a loss of lateral control of the aircraft at an altitude too low to effect recovery.</t>
  </si>
  <si>
    <t>Adana - Ankara</t>
  </si>
  <si>
    <t>TC-TAY</t>
  </si>
  <si>
    <t>10182</t>
  </si>
  <si>
    <t>Crashed into high terrain on approach, 18 kms from Ankara Airport. The aircraft was not in a normal flying  pattern and below normal altitude.</t>
  </si>
  <si>
    <t>Mt. Canigou, France</t>
  </si>
  <si>
    <t>Derby Aviation</t>
  </si>
  <si>
    <t>London - Perpignan</t>
  </si>
  <si>
    <t>G-AMSW</t>
  </si>
  <si>
    <t>16171/32919</t>
  </si>
  <si>
    <t>Crashed into Mt. Canigou while descending to land. Navigational error.</t>
  </si>
  <si>
    <t>El Adem, Libya</t>
  </si>
  <si>
    <t>WD498</t>
  </si>
  <si>
    <t>The plane stalled and crashed during takeoff.</t>
  </si>
  <si>
    <t>14:26</t>
  </si>
  <si>
    <t>Les Prevosts, Guernsey</t>
  </si>
  <si>
    <t>Bristol 170 Freighter 31M</t>
  </si>
  <si>
    <t>Cherboug - Les Prevosts</t>
  </si>
  <si>
    <t>G-ANWL</t>
  </si>
  <si>
    <t>13260</t>
  </si>
  <si>
    <t>Failed to gain altitude after a missed approach and crashed. The malfunctioning of the automatipitch coarsening unit of the starboard propeller. This deprived the captain of the necessary degree of control of the aircraft at a critical stage of the flight.</t>
  </si>
  <si>
    <t>02:15</t>
  </si>
  <si>
    <t>Near Recife, Brazil</t>
  </si>
  <si>
    <t>Lisbon - Ilha do Sal - Recife</t>
  </si>
  <si>
    <t>PP-PDO</t>
  </si>
  <si>
    <t>44872</t>
  </si>
  <si>
    <t>The flight crashed into a hill during approach. Pilot error. Improper evaluation of distance, flying a non-standard traffipattern by night and failing to observe altitude minima during the final approach.</t>
  </si>
  <si>
    <t>21:24</t>
  </si>
  <si>
    <t>Near Richmond, Virginia</t>
  </si>
  <si>
    <t>201/8</t>
  </si>
  <si>
    <t>Baltimore - Columbia SC</t>
  </si>
  <si>
    <t>N2737A</t>
  </si>
  <si>
    <t>Flown under a military contract, several procedural errors by the crew caused the loss of 2 engines. After several more errors, the aircraft crashed into a wooded area. Most deaths from post-impact fire and CO.  Lack of command coordination and decision, faulty judgement and insufficient knowledge that led to an emergency situation. In addition there were faulty maintenance procedures. The carrier's license was revoked 6 weeks after the crash.</t>
  </si>
  <si>
    <t>Off Puerto Rico</t>
  </si>
  <si>
    <t>Air Haiti International</t>
  </si>
  <si>
    <t>San Juan, PR - Managua</t>
  </si>
  <si>
    <t>Lockheed L-749A Constellation</t>
  </si>
  <si>
    <t>HH-ABA</t>
  </si>
  <si>
    <t>2615</t>
  </si>
  <si>
    <t>05:40</t>
  </si>
  <si>
    <t>Campinas, Brazil</t>
  </si>
  <si>
    <t>Sao Paulo - Trinidad</t>
  </si>
  <si>
    <t>de Havilland Comet 4</t>
  </si>
  <si>
    <t>LV-AHR</t>
  </si>
  <si>
    <t>06430</t>
  </si>
  <si>
    <t>After reaching an altitude of about 100 m, the aircraft lost altitude, collided with a eucalyptus forest and was destroyed. Pilot error. Failure to operate under IFR in adverse weather conditions at night. Failure to follow the climb procedure.</t>
  </si>
  <si>
    <t>Sao Tomé</t>
  </si>
  <si>
    <t>Military - Força Aérea Portuguesa</t>
  </si>
  <si>
    <t>Sydney, NSW, Australia</t>
  </si>
  <si>
    <t>Sydney - Canberra</t>
  </si>
  <si>
    <t>Vickers Viscount 720</t>
  </si>
  <si>
    <t>VH-TVC</t>
  </si>
  <si>
    <t>046</t>
  </si>
  <si>
    <t>Crashed 9 minutes after taking off, into Botan Bay, 3 miles south of the airport . In-flight structural failure due to turbulence.</t>
  </si>
  <si>
    <t>Boeing 720-030B</t>
  </si>
  <si>
    <t>D-ABOK</t>
  </si>
  <si>
    <t>18058/202</t>
  </si>
  <si>
    <t>Crashed into an open field in a steep dive after attempting an emergency landing.</t>
  </si>
  <si>
    <t>Chievres, Belgium</t>
  </si>
  <si>
    <t>Military - Belgian Air Force</t>
  </si>
  <si>
    <t>Fairchild C-119G / Fairchild C-119</t>
  </si>
  <si>
    <t>CP-23 / CP-25</t>
  </si>
  <si>
    <t>10951/ 11082</t>
  </si>
  <si>
    <t>Midair collision between two C-119s.</t>
  </si>
  <si>
    <t>AN-AOE</t>
  </si>
  <si>
    <t>The cargo plane cashed while attempting to land. Shifting cargo.</t>
  </si>
  <si>
    <t>Ankara - Nicosia</t>
  </si>
  <si>
    <t>de Havilland Comet 4B</t>
  </si>
  <si>
    <t>G-ARJM</t>
  </si>
  <si>
    <t>06456</t>
  </si>
  <si>
    <t>Shortly after taking off from Esenboga Airport, the aircraft assumed an excessively steep climbing angle, stalled and crashed. The probable cause of the accident was the obstruction of the pitch pointer in the captain's director horizon which led him to make an excessively steep climb. One of three screws had worked its way loose and blocked the pointer on the dial from indicating the correct pitch.</t>
  </si>
  <si>
    <t>Old Harbor, Kodiak Island, Alaska</t>
  </si>
  <si>
    <t>Kodiak Airways</t>
  </si>
  <si>
    <t>Old Harbor - Kaguyak</t>
  </si>
  <si>
    <t>Grumman G-21A Goose</t>
  </si>
  <si>
    <t>N1503V</t>
  </si>
  <si>
    <t>1020</t>
  </si>
  <si>
    <t>15:16</t>
  </si>
  <si>
    <t>Caranavi ,Bolivia</t>
  </si>
  <si>
    <t>Corporacion Boliviano de Fomento</t>
  </si>
  <si>
    <t>CP-541</t>
  </si>
  <si>
    <t>33579</t>
  </si>
  <si>
    <t>The cargo plane's right wing tip struck a wall and then the plane crashed into a tree. Pilot error in failing to discontinue takeoff, even after the right wing tip hit the well and broke off, while the aircraft was on the ground during the takeoff run.</t>
  </si>
  <si>
    <t>Batataevka, USSR</t>
  </si>
  <si>
    <t>Antonov AN-10A</t>
  </si>
  <si>
    <t>CCCP-11148</t>
  </si>
  <si>
    <t>Crashed on takeoff. Engine failure</t>
  </si>
  <si>
    <t>Near Tino Maria, Peru</t>
  </si>
  <si>
    <t>Huanuco - Pucallpa</t>
  </si>
  <si>
    <t>OB-PBH-530</t>
  </si>
  <si>
    <t>7331</t>
  </si>
  <si>
    <t>While flying at FL 150, the pilot radioed he was returning to Huanuco because of bad weather. Soon after, the plane was seen spiraling towards the ground and witnesses heard the engines accelerate before the aircraft hit a hill. Separation of the left elevator in flight.</t>
  </si>
  <si>
    <t>Portlamar, Margarita Island, Venezuela</t>
  </si>
  <si>
    <t>Porlamar - Cumana</t>
  </si>
  <si>
    <t>Fairchild F-27</t>
  </si>
  <si>
    <t>YV-C-EVH</t>
  </si>
  <si>
    <t>0012</t>
  </si>
  <si>
    <t>Approximately 10 minutes after takeoff , for a scheduled flight to Cumana, the aircraft crashed into the San Juan Mountains.</t>
  </si>
  <si>
    <t>14:35</t>
  </si>
  <si>
    <t>Municipio de Marulanda, Colombia</t>
  </si>
  <si>
    <t>Avianca</t>
  </si>
  <si>
    <t>Manizales - Bogota</t>
  </si>
  <si>
    <t>HK-502</t>
  </si>
  <si>
    <t>19653</t>
  </si>
  <si>
    <t>After taking off the crew of the cargo plane declaired an emergency and crashed shortly after. The faulty procedure on the part of the pilot who made the en route climb from Manizales to San Felix at a low altitude, so that the aircraft became trapped in a canyon and crashed in the San Felix pass at La Aguadita after stalling during a turn at 9,000 ft.</t>
  </si>
  <si>
    <t>10:09</t>
  </si>
  <si>
    <t>Jamaica Bay, New York, New York</t>
  </si>
  <si>
    <t>Boeing B-707-123B</t>
  </si>
  <si>
    <t>N7506A</t>
  </si>
  <si>
    <t>17633/12</t>
  </si>
  <si>
    <t>After taking off from Idlewild Airport and reaching a height of 1,500 feet, the aircraft made a left turn but continued to roll until it was inverted and crashed into Jamaica Bay approximately 3 miles southwest of the control tower. A rudder control malfunction which caused  a full unwanted rudder deployment, yaw, sideslip and roll which led to loss of control of the aircraft. This was caused by the use of an improper tool at the manufacturing plant to wrap the rudder servo unit's wiring, damaging the wires and leading to a short circuit. There is speculation that the accident was actually caused by the captain putting the aircraft in a steep 45 degree bank which resulted in the loss of control of the aircraft.</t>
  </si>
  <si>
    <t>Douala, Cameroon</t>
  </si>
  <si>
    <t>Caledonian Airways</t>
  </si>
  <si>
    <t>153</t>
  </si>
  <si>
    <t>Douala - Lisboa</t>
  </si>
  <si>
    <t>G-ARUD</t>
  </si>
  <si>
    <t>45160/754</t>
  </si>
  <si>
    <t>The aircraft had a unusually long take-off run and appeared to gain altitude with difficulty. One and one-half miles from the runway the aircraft struck trees and crashed into a tidal swamp and burst into flames.  A jammed right elevator spring tab caused the crew to lose of control of the aircraft.</t>
  </si>
  <si>
    <t>Near Seymour, South Africa</t>
  </si>
  <si>
    <t>Grahamtown - Queentown</t>
  </si>
  <si>
    <t>ZS-DJC</t>
  </si>
  <si>
    <t>16189/32937</t>
  </si>
  <si>
    <t>Crashed into a mountain. Error in judgement by the pilot-in-command who attempted a low visual flight, beneath the cloud base, near mountains, in deteriorating weather conditions.</t>
  </si>
  <si>
    <t>17:43</t>
  </si>
  <si>
    <t>Mt. Medetsiz, Turkey</t>
  </si>
  <si>
    <t>Ankara - Adana</t>
  </si>
  <si>
    <t>TC-KOP</t>
  </si>
  <si>
    <t>0083</t>
  </si>
  <si>
    <t>Crashed into a mountain at an altitude of 6,800 ft. while en route in poor weather. In avoiding cumulus clouds and turbulent conditions the pilot was not able to keep track of his exact position or maintain exact altitude.</t>
  </si>
  <si>
    <t>Societa Aerea Mediterranea</t>
  </si>
  <si>
    <t>Khartoum - Rome</t>
  </si>
  <si>
    <t>I-DIMO</t>
  </si>
  <si>
    <t>44254/456</t>
  </si>
  <si>
    <t>The cargo plane crashed into Mt. Velino while en route.</t>
  </si>
  <si>
    <t>Near Alencon, France</t>
  </si>
  <si>
    <t>Training exercise</t>
  </si>
  <si>
    <t>55-0020</t>
  </si>
  <si>
    <t>3047</t>
  </si>
  <si>
    <t>The transport was taking part in a parachute drop mission with five other aircraft when it crashed.</t>
  </si>
  <si>
    <t>Adak, Alaska</t>
  </si>
  <si>
    <t>7816</t>
  </si>
  <si>
    <t>Cold Bay, AK - Adak, AK</t>
  </si>
  <si>
    <t>N6911C</t>
  </si>
  <si>
    <t>4804</t>
  </si>
  <si>
    <t>Crashed into a rock embankment, 328 ft. short of runway threshold while attempting to land on Runway 23 and after being warned by ATC that the plane was below the glidepath. The main gear and right wing separated from the plane and a fire ensued. The pilot's misjudgment of distance and altitude during the final approach.</t>
  </si>
  <si>
    <t>Western PacifiOcean, Philippine Sea</t>
  </si>
  <si>
    <t>739/14</t>
  </si>
  <si>
    <t>Travis AFB - Honolulu - Agana, Guam - Clark AFB -Saigon</t>
  </si>
  <si>
    <t>N6921C</t>
  </si>
  <si>
    <t>4817</t>
  </si>
  <si>
    <t>Lost at sea while en route from Guam to the Philippines. The crew of the SS T.L. Lenzen supertanker sighted a midair explosion at 00:30 local time, from their position at 13 degrees 44' N, 134 degrees 49' E.  The subsequent search of over 144,000 square miles found nothing. Cause undetermined.</t>
  </si>
  <si>
    <t>Algeria</t>
  </si>
  <si>
    <t>Military - French Air Force</t>
  </si>
  <si>
    <t>17:45</t>
  </si>
  <si>
    <t>Ilyushin IL-14</t>
  </si>
  <si>
    <t>CU-T819</t>
  </si>
  <si>
    <t>Crashed shortly after takeoff into the sea 1 mile offshore and sank. The weather was clear.</t>
  </si>
  <si>
    <t>Near Villavicencio, Colombia</t>
  </si>
  <si>
    <t>Military - Colombian Air Force</t>
  </si>
  <si>
    <t>Bogota - Araracuara - Villavicencio</t>
  </si>
  <si>
    <t>FAC-563</t>
  </si>
  <si>
    <t>Due to winds, the aircraft was 10 degrees off course as it prepared to land at Villavicencio and crashed into a 11,500 ft. mountain.</t>
  </si>
  <si>
    <t>Serrania del Baudo, Colombia</t>
  </si>
  <si>
    <t>AVISPA</t>
  </si>
  <si>
    <t>Bahia Solano - Quibdo</t>
  </si>
  <si>
    <t>Douglas C-47A-1</t>
  </si>
  <si>
    <t>HK-524</t>
  </si>
  <si>
    <t>12075</t>
  </si>
  <si>
    <t>Nothing was heard from the aircraft after departing Bahia Solano. The wreckage was found 4 days later, 31 miles from the airport on Bonito Peak at an elevation of 2,400ft.</t>
  </si>
  <si>
    <t>Near Camona, Spain</t>
  </si>
  <si>
    <t>Barcelona - Valencia - Seville</t>
  </si>
  <si>
    <t>Convair CV-440 -62</t>
  </si>
  <si>
    <t>EC-ATB</t>
  </si>
  <si>
    <t>Crashed into mountain while attempting to land.</t>
  </si>
  <si>
    <t>13:29</t>
  </si>
  <si>
    <t>Near Portsmouth, England</t>
  </si>
  <si>
    <t>East Anglian Flying Services</t>
  </si>
  <si>
    <t>Jersey, Channel Islands - Portsmouth, England</t>
  </si>
  <si>
    <t>G-AGZB</t>
  </si>
  <si>
    <t>12180</t>
  </si>
  <si>
    <t>The plane descended to 1,000 ft while approaching Portsmouth in low clouds and drizzle and stuck St. Boniface and bust into flames. Pilot error. Crew flew below minimum safe altitude.</t>
  </si>
  <si>
    <t>Near Mong Pa Liao, Burma</t>
  </si>
  <si>
    <t>Military - Union of Burma Air Force</t>
  </si>
  <si>
    <t>UB-BG-707</t>
  </si>
  <si>
    <t>The plane crashed and burned in a ravine after experiencing engine failue.</t>
  </si>
  <si>
    <t>19:30</t>
  </si>
  <si>
    <t>Vitoria, Brazil</t>
  </si>
  <si>
    <t>Rio de Janerio - Vitoria</t>
  </si>
  <si>
    <t>PP-CEZ</t>
  </si>
  <si>
    <t>025</t>
  </si>
  <si>
    <t>Crashed into trees short of the runway while on approach. Approach not carried out in accordance with company procedures and misjudgement of his distance from the runway.</t>
  </si>
  <si>
    <t>Godthaab, Greenland</t>
  </si>
  <si>
    <t>East Provincial Airways</t>
  </si>
  <si>
    <t>Sondre Stromfjord - Godthab</t>
  </si>
  <si>
    <t>Consolidated Catalina</t>
  </si>
  <si>
    <t>CF-IHA</t>
  </si>
  <si>
    <t>While landing on the water, the plane abruptly swerved to the right and sank in a short period of time. Because of a malfunction, the nose wheel doors were not closed and locked. The doors were torn off in the landing, allowing water to enter the wheel well severely damaging the aircraft.</t>
  </si>
  <si>
    <t>Cairo, Egypt  - Beirut, Lebanon</t>
  </si>
  <si>
    <t>SU-AJM</t>
  </si>
  <si>
    <t>The cargo plane crashed shortly after taking off.</t>
  </si>
  <si>
    <t>Near Nairobi, Kenya</t>
  </si>
  <si>
    <t>56-0546</t>
  </si>
  <si>
    <t>3154</t>
  </si>
  <si>
    <t>Struck a mountain in poor weather conditons.</t>
  </si>
  <si>
    <t>11:40</t>
  </si>
  <si>
    <t>Near Markt Schwaben, West Germany</t>
  </si>
  <si>
    <t>Lockheed C121J</t>
  </si>
  <si>
    <t>131390</t>
  </si>
  <si>
    <t>4310</t>
  </si>
  <si>
    <t>After departing Rhein-Main Air Base, the pilot sent a distress message requesting an emergency landing.  Soon after, the aircraft disintegrated losing it's left wing. Some sort of undetermined emergency led to explosive decompression which led to the destruction of the plane.</t>
  </si>
  <si>
    <t>21:21</t>
  </si>
  <si>
    <t>Near Unionville, Missouri</t>
  </si>
  <si>
    <t>Chicago - Kansas City, MO</t>
  </si>
  <si>
    <t>Boeing B-707-124</t>
  </si>
  <si>
    <t>N70775</t>
  </si>
  <si>
    <t>17611/49</t>
  </si>
  <si>
    <t>While en route from Chicago to Kansas City the airliner fell from FL 390 and crashed 6 miles north-northwest of Unionville, Missouri after an explosion aboard caused separation of the tail section. Detonation of a dynamite bomb in the right rear lavatory in the towel bin under the wash basin. This is the first case of sabotage on a commercial jet airliner. The bomb was believed to have been carried aboard by a passenger in a suicide-for-insurance plot.</t>
  </si>
  <si>
    <t>12:35</t>
  </si>
  <si>
    <t>Villeneuve-le-Roi, Val-de-Marne, France</t>
  </si>
  <si>
    <t>Paris - New York City</t>
  </si>
  <si>
    <t>Boeing B-707-328</t>
  </si>
  <si>
    <t>F-BHSM</t>
  </si>
  <si>
    <t>17920/159</t>
  </si>
  <si>
    <t>During takeoff from Orly Airport, the nose rose for about 5 seconds and then dropped back down on the runway. Smoke streamed from the wheels as the crew tried to stop the aircraft but it ran off the runway and collided with the runway lights and a house. The only survivors were two stewardesses who were seated in the tail section which broke free in the crash. The aircraft's horizontal stabilizer was improperly trimmed due to a failure of the trim servo motor.</t>
  </si>
  <si>
    <t>Sofia, Bulgaria</t>
  </si>
  <si>
    <t>Tupolev Tu-104B</t>
  </si>
  <si>
    <t>CCCP-42491</t>
  </si>
  <si>
    <t>021604</t>
  </si>
  <si>
    <t>Struck a mountain after losing an engine.</t>
  </si>
  <si>
    <t>04:01</t>
  </si>
  <si>
    <t>Basse-Terre, Guadaloupe, West Indies</t>
  </si>
  <si>
    <t>117</t>
  </si>
  <si>
    <t>Paris - Pointe-a Pitre - Santaigo</t>
  </si>
  <si>
    <t>F-BHST</t>
  </si>
  <si>
    <t>18247/274</t>
  </si>
  <si>
    <t>The aircraft crashed into a 1,400 ft. hill while on approach, 15 miles from the runway threshold. Nonfunctioning VOR station. Insufficient meteorological information given to the flight crew. Malfunctioning automatidirection finder due to the effects of poor atmosphericonditions. The aircraft was named Chateau de Chantilly.</t>
  </si>
  <si>
    <t>Near Adler, Russia</t>
  </si>
  <si>
    <t>Lvov - Sochi</t>
  </si>
  <si>
    <t>CCCP11186</t>
  </si>
  <si>
    <t>The plane crashed into a mountain during an approach to Adler Airport. The accident was caused by a change in approach patterns to the airport on the part of controllers without approval from aviation authorities.  Lack of training by the carrier for flights into mountainous regions.</t>
  </si>
  <si>
    <t>Near Krasnoyarsk, USSR</t>
  </si>
  <si>
    <t>CCCP-42370</t>
  </si>
  <si>
    <t>86601301</t>
  </si>
  <si>
    <t>The aircraft went into an uncontrollable dive from FL 290.</t>
  </si>
  <si>
    <t>Near Junnar, Maharashtra, India</t>
  </si>
  <si>
    <t>771</t>
  </si>
  <si>
    <t>Bangkok - Bombay</t>
  </si>
  <si>
    <t>McDonnell Douglas DC-8-43</t>
  </si>
  <si>
    <t>I-DIWD</t>
  </si>
  <si>
    <t>45631/160</t>
  </si>
  <si>
    <t>The aircraft crashed into a hill near Bombay, India, at an elevation of 3,600 ft. 50 miles ENE of the airport. Navigational error.  Premature descent. Crew did not use navigational facilities available.</t>
  </si>
  <si>
    <t>21:42</t>
  </si>
  <si>
    <t>Off Brindisi, Italy</t>
  </si>
  <si>
    <t>Trans Mediterranean Airways</t>
  </si>
  <si>
    <t>OD-AEC</t>
  </si>
  <si>
    <t>42918</t>
  </si>
  <si>
    <t>The cargo plane descended and crashed into the ocean attempting to take off. A loss of power on the No.1 and 2 engines following takeoff, which resulted in a gradual loss of height. The probable slow psycho-physical reaction of the crew, due to fatigue, may have prevented perception of the danger and the timely execution of maneuvers to prevent the accident, or minimize its consequences.</t>
  </si>
  <si>
    <t>Near Lahore, Pakistan</t>
  </si>
  <si>
    <t>Kabul  - Amritsar, India</t>
  </si>
  <si>
    <t>VT-AUS</t>
  </si>
  <si>
    <t>20289</t>
  </si>
  <si>
    <t>A vulture crashed through the cockpit window and killed the copilot.</t>
  </si>
  <si>
    <t>Loheshyphn, India</t>
  </si>
  <si>
    <t>VT-DFZ</t>
  </si>
  <si>
    <t>4647</t>
  </si>
  <si>
    <t>Stalled and crashed.</t>
  </si>
  <si>
    <t>15:45</t>
  </si>
  <si>
    <t>Near Bangkok, Thailand</t>
  </si>
  <si>
    <t>869</t>
  </si>
  <si>
    <t>Hong Kong - Bangkok</t>
  </si>
  <si>
    <t>de Havilland Comet 4C</t>
  </si>
  <si>
    <t>SU-AMW</t>
  </si>
  <si>
    <t>06464</t>
  </si>
  <si>
    <t>Crashed into a jungle on the side of a mountain, 52 nm from the Bangkok airport while on approach. Premature descent. Navigational error.</t>
  </si>
  <si>
    <t>Honolulu, Hawaii</t>
  </si>
  <si>
    <t>323</t>
  </si>
  <si>
    <t>Honolulu - Nadi, Fiji</t>
  </si>
  <si>
    <t>Bristol Britannia 314</t>
  </si>
  <si>
    <t>CF-CZB</t>
  </si>
  <si>
    <t>13394</t>
  </si>
  <si>
    <t>Shortly after takeoff, a fire warning indication caused the pilot to feather the propeller on the No. 1 engine. Fuel was jettisoned, and the flight returned to Honolulu for landing approximately 40 minutes after departure. The three-engine landing approach appeared normal until the aircraft had proceeded beyond the runway threshold and had commenced its landing flare at an altitude of approximately 20 feet above the runway centerline. A go-around was attempted from this position and the aircraft banked and veered sharply to the left. Initial ground contact was made by the left wing tip approximately 550 feet to the left of the runway centerline. The aircraft progressively disintegrated as it  moved across the ground, then struck heavy earth-moving-equipment parked approximately 970 feet from the runway centerline. The accident was caused by the attempted three-engine go-around, when the aircraft was in a full landing configuration, at insufficient airspeed and altitude to maintain control.</t>
  </si>
  <si>
    <t>Antonov An-10A</t>
  </si>
  <si>
    <t>CCCP-11186</t>
  </si>
  <si>
    <t>0402003</t>
  </si>
  <si>
    <t>Struck a mountain while attempting to land. Changes in the approach patterns for Sochi Airport, not approved by the State aviation authorities and without informing the flight crews about it.  Inadequacies of flight control and crew training in the Sochi area and training for flights in mountainous regions in general.</t>
  </si>
  <si>
    <t>Coulommiers, France</t>
  </si>
  <si>
    <t>F-BAOE</t>
  </si>
  <si>
    <t>11769</t>
  </si>
  <si>
    <t>Crashed during a training flight.</t>
  </si>
  <si>
    <t>Katmandu - New Deli</t>
  </si>
  <si>
    <t>9N-AAH</t>
  </si>
  <si>
    <t>6216</t>
  </si>
  <si>
    <t>Crashed into a 11,200 ft. mountain, 100 miles from New Deli. Dirfted off course to the north of the intended track.</t>
  </si>
  <si>
    <t>22:08</t>
  </si>
  <si>
    <t>Panair do Brazil</t>
  </si>
  <si>
    <t>Rio de Janeiro - Lisbon</t>
  </si>
  <si>
    <t>McDonnell Douglas DC-8-33</t>
  </si>
  <si>
    <t>PP-PDT</t>
  </si>
  <si>
    <t>45273/121</t>
  </si>
  <si>
    <t>Rejected takeoff. Overran runway into the sea. Incorrect stabilizer setting. Stablizer setting changed from nose-up to nose-down position. Delayed decision to abort takeoff.</t>
  </si>
  <si>
    <t>15:57</t>
  </si>
  <si>
    <t>Berranca Bermeja, Colombia</t>
  </si>
  <si>
    <t>Taxader Airlines</t>
  </si>
  <si>
    <t>Berranca Bermeja - Bucaramanga</t>
  </si>
  <si>
    <t>HK-794</t>
  </si>
  <si>
    <t>4551</t>
  </si>
  <si>
    <t>While taking off, the aircraft began to veer to the left. The pilot corrected to avoid a collision with the T wind indicator and crossed into the parking apron. The pilot applied full power and decided to take off from the apron. The starboard wing struck two helicopters, cart wheeled and burst into flames. Pilot error. Poor flight technique, faulty judgment in trying to take off outside of the main runway.</t>
  </si>
  <si>
    <t>Cerro Puena Paz, Peru</t>
  </si>
  <si>
    <t>OB-PBN-659</t>
  </si>
  <si>
    <t>25839</t>
  </si>
  <si>
    <t>Crashed into the jungle near San Ramon.</t>
  </si>
  <si>
    <t>Near Khabarovsk, USSR</t>
  </si>
  <si>
    <t>Khabarovk - Petropavlovsk</t>
  </si>
  <si>
    <t>CCCP-42366</t>
  </si>
  <si>
    <t>86601103</t>
  </si>
  <si>
    <t>The airliner crashed and burned 10 minutes after taking off from Khabarovsk Airport.The crew reported that they were experiencing shaking and uncontrollable roll and yaw.</t>
  </si>
  <si>
    <t>16:55</t>
  </si>
  <si>
    <t>Yanoyaki, Japan</t>
  </si>
  <si>
    <t>Military - Japan Maritime Self Defense Force</t>
  </si>
  <si>
    <t>Lockheed P2V-7</t>
  </si>
  <si>
    <t>KA-4628</t>
  </si>
  <si>
    <t>On a disaster relief mission, the plane clipped tree tops and crashed.</t>
  </si>
  <si>
    <t>Near Lake Milton, Ohio</t>
  </si>
  <si>
    <t>Private - Ashland Oil Company</t>
  </si>
  <si>
    <t>N1000F</t>
  </si>
  <si>
    <t>2463</t>
  </si>
  <si>
    <t>The aircraft lost its right wing in flight, crashed and burned in a field. Malfunction of the electrielevator trim tab unit which resulted in aircraft uncontrollability and subsequent structural failure of the wing.</t>
  </si>
  <si>
    <t>Brno, Czechoslovakia</t>
  </si>
  <si>
    <t>Bratislava - Brno</t>
  </si>
  <si>
    <t>OK-MCT</t>
  </si>
  <si>
    <t>90807103</t>
  </si>
  <si>
    <t>Crashed on approach.</t>
  </si>
  <si>
    <t>11:05</t>
  </si>
  <si>
    <t>Near Milan, Washington</t>
  </si>
  <si>
    <t>Ellsworth AFB - Fairchild AFB</t>
  </si>
  <si>
    <t>60-0352</t>
  </si>
  <si>
    <t>18127</t>
  </si>
  <si>
    <t>Crashed into a wooded area in broken overcast  while attempting to land at Fairchild Air Force Base. Navigational error.</t>
  </si>
  <si>
    <t>Near Alcoche, Bolivia</t>
  </si>
  <si>
    <t>Aerolineas Abaroa</t>
  </si>
  <si>
    <t>Caranavi - Rurrenabaque</t>
  </si>
  <si>
    <t>CP-710</t>
  </si>
  <si>
    <t>20230</t>
  </si>
  <si>
    <t>The failure of the left engine and execution of a sharp 180 degree turn to the left of the original flight path. This was the only possible maneuver since the valley ahead narrowed and a turn to the right could not be effected, because the aircraft was close to - and below the altitude of - a mountain on that side.</t>
  </si>
  <si>
    <t>Sela, India</t>
  </si>
  <si>
    <t>VT-DGX</t>
  </si>
  <si>
    <t>12142</t>
  </si>
  <si>
    <t>Stuck a mountain in poor weather.</t>
  </si>
  <si>
    <t>Gander, Newfoundland - Frankfurt, Germany</t>
  </si>
  <si>
    <t>Lockheed 1049H-82 Super Constellation</t>
  </si>
  <si>
    <t>N6923C</t>
  </si>
  <si>
    <t>4827</t>
  </si>
  <si>
    <t>A fire developed in the No. 3 engine. A few minutes later, the propeller of the No. 1 engine oversped and the flight engineer inadvertently closed the firewall shutoff valve to the No. 1 engine. The No. 1 engine was then shut down. The No. 2 engine then developed mechanical trouble. The plane ditched at sea approximately 560 nm W of Shannon, Ireland. Failure of 2 of the 4 aircraft's engines and the improper action of the flight engineer which disabled a 3rd engine necessitating a ditching at sea.</t>
  </si>
  <si>
    <t>Spt-Îles, Quebec, Canada</t>
  </si>
  <si>
    <t>Vickers 757 Viscount</t>
  </si>
  <si>
    <t>CF-THA</t>
  </si>
  <si>
    <t>Collided with a RCAF CF-101B Voodoo fighter plane on the runway. The controller having assumed in error that the Viscount was turning off at the high speed taxi strip, cleared the Voodoo aircraft for takeoff before the Viscount was clear of the active runway.</t>
  </si>
  <si>
    <t>PI-C503</t>
  </si>
  <si>
    <t>10191</t>
  </si>
  <si>
    <t>Crashed while practicing take offs and landings.</t>
  </si>
  <si>
    <t>Acapulco, Mexico</t>
  </si>
  <si>
    <t>Avionas  Banamex</t>
  </si>
  <si>
    <t>de Havilland DH-125-1A</t>
  </si>
  <si>
    <t>XA-COL</t>
  </si>
  <si>
    <t>25086</t>
  </si>
  <si>
    <t>Crashed while approaching to land.</t>
  </si>
  <si>
    <t>20:52</t>
  </si>
  <si>
    <t>928</t>
  </si>
  <si>
    <t>Washington D.C. - Providence, RI</t>
  </si>
  <si>
    <t>Convair CV-340/440</t>
  </si>
  <si>
    <t>N8415N</t>
  </si>
  <si>
    <t>Following departure from Philadelphia, a high frequency whistling noise was heard and inspection revealed an escape of air at the lower aft corner of the rear service door. Pillow cases were placed in this area to reduce the air noise but no further action was taken. While the aircraft was descending through 4,000 feet the door blew out. The ensuing outward rush of air ejected a flight attendant who was near the door opening. Undetected insecure latching of the rear service door, resulting in an inflight explosive decompression which ejected a flight attendant from the aircraft.</t>
  </si>
  <si>
    <t>CCCP-42495</t>
  </si>
  <si>
    <t>021703</t>
  </si>
  <si>
    <t>Crashed on takeoff on a test flight. Rudder controls improperly installed.</t>
  </si>
  <si>
    <t>14:37</t>
  </si>
  <si>
    <t>Near Tourane, South Vietnam</t>
  </si>
  <si>
    <t>XV-NID</t>
  </si>
  <si>
    <t>16074/3282</t>
  </si>
  <si>
    <t>Crashed into 1,800 ft. mountain, 12 miles from the Da Nang airport. Navigational error in poor weather conditions.</t>
  </si>
  <si>
    <t>Near Nagoya, Japan</t>
  </si>
  <si>
    <t>Vickers 828 Viscount</t>
  </si>
  <si>
    <t>JA8202</t>
  </si>
  <si>
    <t>444</t>
  </si>
  <si>
    <t>Made a sharp turn, nosed up and hit the ground.</t>
  </si>
  <si>
    <t>12:24</t>
  </si>
  <si>
    <t>Ellicott, Maryland</t>
  </si>
  <si>
    <t>Newark - Washington D.C.</t>
  </si>
  <si>
    <t>N7430</t>
  </si>
  <si>
    <t>The aircraft penetrated a flock of Whistling Swans at 6,000 ft. One, estimated to be 13 pounds, struck the leading edge of the left horizontal stabilizer, weakening the structure and causing it to detach. The aircraft lost control and broke-up in mid-air and crashed. Bird collision.</t>
  </si>
  <si>
    <t>Sao Tomé &amp; Principe</t>
  </si>
  <si>
    <t>7502</t>
  </si>
  <si>
    <t>10773</t>
  </si>
  <si>
    <t>Crashed while taking off in a storm.</t>
  </si>
  <si>
    <t>355</t>
  </si>
  <si>
    <t>Frankfurt - Paris</t>
  </si>
  <si>
    <t>Ilyushin IL-18D</t>
  </si>
  <si>
    <t>HA-MOD</t>
  </si>
  <si>
    <t>180002002</t>
  </si>
  <si>
    <t>Stalled and crashed during approach, 0.5 miles from the outer marker. Cause undetermined.</t>
  </si>
  <si>
    <t>12:09</t>
  </si>
  <si>
    <t>Paraibuna, Brazil</t>
  </si>
  <si>
    <t>VASP / Private</t>
  </si>
  <si>
    <t>Saab Scandia / Cessna 310</t>
  </si>
  <si>
    <t>PP-SRA</t>
  </si>
  <si>
    <t>Midair collision with a Cessna at 2,400 m. Twenty-three killed on the Saab, three on the Cessna. Both pilots failed to maintain adequate lookouts for other aircraft.</t>
  </si>
  <si>
    <t>03:40</t>
  </si>
  <si>
    <t>Lima, Peru</t>
  </si>
  <si>
    <t>810</t>
  </si>
  <si>
    <t>Porto Alegre - Lima</t>
  </si>
  <si>
    <t>Boeing B-707-441</t>
  </si>
  <si>
    <t>PP-VJB</t>
  </si>
  <si>
    <t>17906/129</t>
  </si>
  <si>
    <t>After initiating an overshoot procedure, at the suggestion of the control tower, because it was too high, the aircraft proceded to start another approach when it crashed into La Cruz Peak. Possible misinterpretation of navigation instruments.</t>
  </si>
  <si>
    <t>21:45</t>
  </si>
  <si>
    <t>Charlotte - New York City</t>
  </si>
  <si>
    <t>N815D</t>
  </si>
  <si>
    <t>45084/711</t>
  </si>
  <si>
    <t>The aircraft was 1,000 ft past the ILS touchdown point and at an altitude of 25 ft. when a loss of visual reference caused the crew to abandon their approach. The landing gear was retracted, 20 degrees flaps selected and climb power applied.  At 3,500 ft. from the threshold, in a 6 degree left bank and speed of 135 knots the No. 1 and 2 propellers struck the ground. The aircraft hit a mound of earth and broke up. Crew failed to follow approved procedures. Technique employed by the crew during abandonment of the approach under fog conditions that were not adequately reported.</t>
  </si>
  <si>
    <t>Barranca Bermeja, Colombia</t>
  </si>
  <si>
    <t>209</t>
  </si>
  <si>
    <t>Bucaramanga - Barrancabermeja</t>
  </si>
  <si>
    <t>HK-437E</t>
  </si>
  <si>
    <t>4697</t>
  </si>
  <si>
    <t>Crashed in heavy rain while en route. Pilot error. Flight under VFR in IFR conditions.</t>
  </si>
  <si>
    <t>Belem - Manaus</t>
  </si>
  <si>
    <t>PP-PDE</t>
  </si>
  <si>
    <t>2047</t>
  </si>
  <si>
    <t>Crashed 9 miles short of its destination. Cause unknown. The aircraft was named Estevao Ribeiro Baiao Parente.</t>
  </si>
  <si>
    <t>22:12</t>
  </si>
  <si>
    <t>183</t>
  </si>
  <si>
    <t>Chicago - Burbank</t>
  </si>
  <si>
    <t>N6913C</t>
  </si>
  <si>
    <t>4810</t>
  </si>
  <si>
    <t>The aircraft crashed during an ILS approach to Burbank Airport. Incapacitation of the captain with a heart attack at a critical point in the approach from which the co-pilot could not recover.</t>
  </si>
  <si>
    <t>Warsaw, Poland</t>
  </si>
  <si>
    <t>Berlin - Warsaw</t>
  </si>
  <si>
    <t>Vickers Viscount 804</t>
  </si>
  <si>
    <t>SP-LVB</t>
  </si>
  <si>
    <t>395</t>
  </si>
  <si>
    <t>Stalled and crashed 8 miles from the threshold after being struck by lightning.</t>
  </si>
  <si>
    <t>Kadena AB, Okinawa</t>
  </si>
  <si>
    <t>KB-50</t>
  </si>
  <si>
    <t>Twelve killed, including civilians. Two civilian houses burnt.</t>
  </si>
  <si>
    <t>Near Brasilia, Brazil</t>
  </si>
  <si>
    <t>Rio de Janeiro - Brasilia</t>
  </si>
  <si>
    <t>PP-VCQ</t>
  </si>
  <si>
    <t>Crashed short of the runway, striking trees. The aircraft descended below the prescribed altitude for undetermined reasons.</t>
  </si>
  <si>
    <t>Rotterdam, The Netherlands</t>
  </si>
  <si>
    <t>Carvair ATL-98</t>
  </si>
  <si>
    <t>Southend, England - Rotterdam, The Netherlands</t>
  </si>
  <si>
    <t>Channel Air Bridge</t>
  </si>
  <si>
    <t>G-ARSF</t>
  </si>
  <si>
    <t>18339</t>
  </si>
  <si>
    <t>The pilot carried out the final stage of approach below the normal glide path with insufficient engine power, as a result of which the speed of descent was too high in relation to the horizontal distance still to be covered to the beginning of the runway. Consequently, the aircraft, at a high vertical speed, hit a dyke, after facing the direction of approach.</t>
  </si>
  <si>
    <t>01:11</t>
  </si>
  <si>
    <t>Monte Renosa, Corsica, France</t>
  </si>
  <si>
    <t>Air Nautic</t>
  </si>
  <si>
    <t>Bastia - Ajaccio</t>
  </si>
  <si>
    <t>Boeing B307-1 Stratoliner</t>
  </si>
  <si>
    <t>F-BELZ</t>
  </si>
  <si>
    <t>2001</t>
  </si>
  <si>
    <t>Crashed into Mt. Renoso at 7,450 ft. Crew fatigue. Inadequate preparation for the flight. Entered cruise at a high rate of speed. Navigational errors. Failed to maintain safe altitude. Decent started prematurely.</t>
  </si>
  <si>
    <t>Grand Isle, Louisana</t>
  </si>
  <si>
    <t>Commercial Air Taxi</t>
  </si>
  <si>
    <t>Bell 74G</t>
  </si>
  <si>
    <t>N994B</t>
  </si>
  <si>
    <t>The helicopter overshot the landing pad and crashed into the water. Pilot operated carelessly. Improper in-flight decisions and planning.</t>
  </si>
  <si>
    <t>23:28</t>
  </si>
  <si>
    <t>Barter Island, Alaska</t>
  </si>
  <si>
    <t>Wien Alaska Airlines</t>
  </si>
  <si>
    <t>Beech AT-11</t>
  </si>
  <si>
    <t>N65458</t>
  </si>
  <si>
    <t>Crashed in poor weather conditions while on final approach. Continued VFR flight into adverse weather conditions. Descended below obstructing terrain during night VFR approach.</t>
  </si>
  <si>
    <t>PP-CEV</t>
  </si>
  <si>
    <t>006</t>
  </si>
  <si>
    <t>The crippled airliner crashed into houses and burst into flames as it was coming in for an emergency landing in steady rain.</t>
  </si>
  <si>
    <t>15:53</t>
  </si>
  <si>
    <t>Great Salt Lake, Utah</t>
  </si>
  <si>
    <t>West Coast Airlines</t>
  </si>
  <si>
    <t>703</t>
  </si>
  <si>
    <t>N2703</t>
  </si>
  <si>
    <t>Crashed into the Great Salt Lake while practicing an emergency decent during training. Crews lack of vigilance for undetermined reason.</t>
  </si>
  <si>
    <t>Kotzebue, Alaska</t>
  </si>
  <si>
    <t>Skyvan Airways</t>
  </si>
  <si>
    <t>N67933</t>
  </si>
  <si>
    <t>22380</t>
  </si>
  <si>
    <t>The cargo plane crashed after a go-around was attempted.  An uncontrollable loss of altitude caused by adverse wind conditions during an attempted go-around.</t>
  </si>
  <si>
    <t>22:44</t>
  </si>
  <si>
    <t>290</t>
  </si>
  <si>
    <t>Midland, TX - Kansas City, MO</t>
  </si>
  <si>
    <t>Vickers Viscount 812</t>
  </si>
  <si>
    <t>N242V</t>
  </si>
  <si>
    <t>356</t>
  </si>
  <si>
    <t>While making a straight in approach, the aircraft continued flying over the runway to the south end and while at a height of 90 feet, suddenly pitched down and struck the ground. Icing of the horizontal stabilizer which led to loss of pitch control.</t>
  </si>
  <si>
    <t>Off Patuxent River, Maryland</t>
  </si>
  <si>
    <t>Lockheed P-3A Orion</t>
  </si>
  <si>
    <t>Crashed en route into the ocean.</t>
  </si>
  <si>
    <t>Middle East Airlines / Military - Turkish Air ForceC-47</t>
  </si>
  <si>
    <t>265</t>
  </si>
  <si>
    <t>Nicosia - Ankara</t>
  </si>
  <si>
    <t>Vickers Viscount 754D</t>
  </si>
  <si>
    <t>OD-ADE</t>
  </si>
  <si>
    <t>244</t>
  </si>
  <si>
    <t>Midair collision between a civilian and military aircraft. Both planes crashed into a heavily populated area destroying buildings, houses and vehicles. Fourteen killed on the Viscount, three on the C-47 and 87 on the ground. Cause attributed to a military flight training zone extending into the approach pattern associated with civilian aircraft. The Viscount aircraft had an IFR flight plan but was cruising under VFR conditions and did not see the C-47 until it was too late.</t>
  </si>
  <si>
    <t>12:07</t>
  </si>
  <si>
    <t>N9740Z</t>
  </si>
  <si>
    <t>4851</t>
  </si>
  <si>
    <t>The aircraft struck approach lights 1,170 feet from the runway threshold, climbed to about 200 feet and then crashed approximately 1,900 feet beyond the threshold and on the left edge of Runway 28L. Continuation of an instrument approach after adequate visual reference was lost below authorized minimums. Inadequate monitoring of the  instrument approach by the PAR controller was a contributing factor.</t>
  </si>
  <si>
    <t>Syktyvkar ,Russia</t>
  </si>
  <si>
    <t>CCCP-11193</t>
  </si>
  <si>
    <t>0402104</t>
  </si>
  <si>
    <t>The plane stalled and crashed.</t>
  </si>
  <si>
    <t>13:48</t>
  </si>
  <si>
    <t>Near Miami, Florida</t>
  </si>
  <si>
    <t>705</t>
  </si>
  <si>
    <t>Miami - Chicago</t>
  </si>
  <si>
    <t>Boeing B-720-051B</t>
  </si>
  <si>
    <t>N724US</t>
  </si>
  <si>
    <t>18354/224</t>
  </si>
  <si>
    <t>The aircraft crashed 37 miles west-southwest of Miami after penetrating a thunderstorm and encountering severe turbulence. The aircraft initially entered an area of updrafts followed by downdrafts which put the aircraft into a high speed dive. While trying to pull out of the dive, the aircraft broke apart from excessive g forces. The crew is believed to have concentrated on maintaining a given airspeed in an extreme turbulence condition instead of flying attitude. In doing so, excessive stress was applied to the wings which separated from the fuselage. The weather was considerably worse than forecast.</t>
  </si>
  <si>
    <t>21:29</t>
  </si>
  <si>
    <t>Douglas DC-7</t>
  </si>
  <si>
    <t>N842D</t>
  </si>
  <si>
    <t>454448/944</t>
  </si>
  <si>
    <t>With engines idling, a girl ran into the No. 2 propeller despite warnings of ramp personnel. Suicide.</t>
  </si>
  <si>
    <t>10:02</t>
  </si>
  <si>
    <t>Near Davao City, Philippines</t>
  </si>
  <si>
    <t>984</t>
  </si>
  <si>
    <t>Cotabato - Davao</t>
  </si>
  <si>
    <t>PI-C489</t>
  </si>
  <si>
    <t>16115/32863</t>
  </si>
  <si>
    <t>Crashed into Mt. Boca during descent for landing. Limited visibility, crosswinds contributing to navigational error.</t>
  </si>
  <si>
    <t>Camden, Tennesee</t>
  </si>
  <si>
    <t>Kansas City - Dyersburg - Nashville</t>
  </si>
  <si>
    <t>Piper PA-24-250 Comanche</t>
  </si>
  <si>
    <t>N7000P</t>
  </si>
  <si>
    <t>24-2144</t>
  </si>
  <si>
    <t>The plane took off from Dyersburg and flew into a storm. The pilot, Randy Hughes, was not instrument rated, lost control and crashed. The plane was at full throttle in a 45 degree downward attitude when it struck the ground. Singer, Patsy Cline, 30, killed. Also killed were Hawkshaw Hawkins, 39,, Cowboy Copas, 49, and Cline's manager, Randy Hughes, 35. Cline’s friend, Dottie West, offered a ride to Cline. They were to travel  from Kansas City, Kansas, to Nashville. West tried to persuade Cline to ride in the car, believing it was safer. Cline was eager to return home to her children and wanted to take her flight. She refused to ride with West. Cline allegedly told West she was ready if it was her time to leave. Noninstrument pilot attempted visual flight in adverse weather conditions, resulting in a loss of control. Judgment of the pilot in initiating flight in the existing weather conditions.</t>
  </si>
  <si>
    <t>Near Karai, Iran</t>
  </si>
  <si>
    <t>Tehran - Beirut</t>
  </si>
  <si>
    <t>Avro 685 York C1</t>
  </si>
  <si>
    <t>OD-ACZ</t>
  </si>
  <si>
    <t>1218</t>
  </si>
  <si>
    <t>The cargo plane crashed after experiencing engine trouble.</t>
  </si>
  <si>
    <t>13:55</t>
  </si>
  <si>
    <t>Near Charana, Bolivia</t>
  </si>
  <si>
    <t>Arica - La Paz</t>
  </si>
  <si>
    <t>CP-707</t>
  </si>
  <si>
    <t>43547/204</t>
  </si>
  <si>
    <t>Struck 14,250 ft. Chachacomani Peak. Flight under VFR in IFR conditions in marginal weather conditions with severe turbulence.</t>
  </si>
  <si>
    <t>Monte Matto, Italy</t>
  </si>
  <si>
    <t>Saudi Arabian Royal Flight</t>
  </si>
  <si>
    <t>Geneva - Nice</t>
  </si>
  <si>
    <t>SA-R-7</t>
  </si>
  <si>
    <t>06461</t>
  </si>
  <si>
    <t>Crashed into a mountain during approach. Cause unknown.</t>
  </si>
  <si>
    <t>Misaki Mountain, Japan</t>
  </si>
  <si>
    <t>Military - Japan Air Self Defense Force</t>
  </si>
  <si>
    <t>H-21B</t>
  </si>
  <si>
    <t>Angelholm, Sweden</t>
  </si>
  <si>
    <t>Linjefyg</t>
  </si>
  <si>
    <t>Convair CV-440</t>
  </si>
  <si>
    <t>SE-CCK</t>
  </si>
  <si>
    <t>Descended prematurely struck the ground 2 km short of  the runway. Crew mistook lights perpendicular to the runway for runway lights and descended prematurely.</t>
  </si>
  <si>
    <t>Near Sora, Italy</t>
  </si>
  <si>
    <t>Pescara - Rome</t>
  </si>
  <si>
    <t>I-TAVI</t>
  </si>
  <si>
    <t>16477/33225</t>
  </si>
  <si>
    <t>Crashed into Monte Vale Rotonote, 53 miles southeast of Rome, where the plane was scheduled to land.  Navigation error. Descending too low in order to maintain visual contact with the ground. Poor weather conditions. Failure to notify ATC of the changes made during the flight.</t>
  </si>
  <si>
    <t>Copenhagen - Oslo</t>
  </si>
  <si>
    <t>Vickers Viscount 759D</t>
  </si>
  <si>
    <t>TF-ISU</t>
  </si>
  <si>
    <t>149</t>
  </si>
  <si>
    <t>Crashed on approach, 6 km west of the runway. Possible icing of the stabilizer.</t>
  </si>
  <si>
    <t>Near Buca, Cameroon</t>
  </si>
  <si>
    <t>Air Afrique</t>
  </si>
  <si>
    <t>Douala - Lagos</t>
  </si>
  <si>
    <t>F-BIAO</t>
  </si>
  <si>
    <t>45479/996</t>
  </si>
  <si>
    <t>The aircraft flew into a mountain at 6,500 ft. Navigation error. Crew choose to fly a prohibited route at too low an altitude.</t>
  </si>
  <si>
    <t>Convair CV-340-59</t>
  </si>
  <si>
    <t>PP-CDW</t>
  </si>
  <si>
    <t>159</t>
  </si>
  <si>
    <t>The aircraft returned to airport after the No. 2 caught fire. The crew feathered the prop, made a left turn, stalled and crashed into a house. Improper feathering procedure.</t>
  </si>
  <si>
    <t>Near Ayayda, Egypt</t>
  </si>
  <si>
    <t>Cairo - Alexandria</t>
  </si>
  <si>
    <t>SU-AJX</t>
  </si>
  <si>
    <t>Crashed into an orange grove while en route.</t>
  </si>
  <si>
    <t>10:16</t>
  </si>
  <si>
    <t>PacifiOcean, 116 miles WSW of Annette Island, Alaska</t>
  </si>
  <si>
    <t>293</t>
  </si>
  <si>
    <t>McChord AFB - Elmendorf AFB</t>
  </si>
  <si>
    <t>Douglas DC-7CF</t>
  </si>
  <si>
    <t>N290</t>
  </si>
  <si>
    <t>45209/861</t>
  </si>
  <si>
    <t>The aircraft was being flown under contract to the military. While en route, the aircraft crashed into the sea.  The last known message was a request to ascend from 14,000 ft. to 18,000 ft. The last known position was 54 degrees 14 minutes N, 134 degrees 41 minutes W. Unable to determine the probable cause due to lack of evidence.</t>
  </si>
  <si>
    <t>04:25</t>
  </si>
  <si>
    <t>Sama, India</t>
  </si>
  <si>
    <t>Amritsar - Srinagar</t>
  </si>
  <si>
    <t>VT-AUL</t>
  </si>
  <si>
    <t>20265</t>
  </si>
  <si>
    <t>Cashed 25 miles from Amritsar. Structural failure of the aircraft in the air, following overstressing, as a result of loss of control. The loss of control was caused by improper rigging of the rudder bungee system.</t>
  </si>
  <si>
    <t>Yunnan, Burma</t>
  </si>
  <si>
    <t>Rangoon - Putao</t>
  </si>
  <si>
    <t>XY-ACS</t>
  </si>
  <si>
    <t>9877</t>
  </si>
  <si>
    <t>Crashed  into Mt. Kaolokung while attempting to land.</t>
  </si>
  <si>
    <t>Bekkessamson, Romainia</t>
  </si>
  <si>
    <t>Tarom</t>
  </si>
  <si>
    <t>Munchen - Constanta</t>
  </si>
  <si>
    <t>VEB 14P</t>
  </si>
  <si>
    <t>YR-ILL</t>
  </si>
  <si>
    <t>14803072</t>
  </si>
  <si>
    <t>Crashed between Totkomlos Bekessamson while en route.</t>
  </si>
  <si>
    <t>Near Aysen, Chile</t>
  </si>
  <si>
    <t>Military - Chilean Air Force</t>
  </si>
  <si>
    <t>FAC-953</t>
  </si>
  <si>
    <t>19461</t>
  </si>
  <si>
    <t>Nar Augustdorf, West Germany</t>
  </si>
  <si>
    <t>Fairchild C-119</t>
  </si>
  <si>
    <t>CP-45</t>
  </si>
  <si>
    <t>The aircraft was accidentally hit in the wing by a phosphorus mortar shell fired by a British Army unit setting the aircraft on fire. Nine paratroopers were able to jump to safety before the plane crashed.</t>
  </si>
  <si>
    <t>Detmold, Germany</t>
  </si>
  <si>
    <t>Kaiser-Fraser C-119G</t>
  </si>
  <si>
    <t>246</t>
  </si>
  <si>
    <t>Struck by British mortar fire over Sennelager. Nine paratroopers were able to jump to safety before the plane crashed.</t>
  </si>
  <si>
    <t>Passo Fundo, Brazil</t>
  </si>
  <si>
    <t>Carazinbo - Passo Fundo</t>
  </si>
  <si>
    <t>PP-VBV</t>
  </si>
  <si>
    <t>15444/26889</t>
  </si>
  <si>
    <t>Crashed into trees during initial approach in heavy fog. Error in judgment by the pilot in attempting to fly visually in unfavorable weather conditions during twilight.</t>
  </si>
  <si>
    <t>15:49</t>
  </si>
  <si>
    <t>Rochester, New York</t>
  </si>
  <si>
    <t>Mohawk Airlines</t>
  </si>
  <si>
    <t>112</t>
  </si>
  <si>
    <t>Rochester - Newark</t>
  </si>
  <si>
    <t>N449A</t>
  </si>
  <si>
    <t>14140</t>
  </si>
  <si>
    <t>The pilot lost control of the aircraft while attempting to take off in a thunderstorm and crashed.  Poor decision by pilot-in-command  to take off during a severe thunderstorm.</t>
  </si>
  <si>
    <t>09:09</t>
  </si>
  <si>
    <t>Mt. Ngatamahinerua, New Zealand</t>
  </si>
  <si>
    <t>441</t>
  </si>
  <si>
    <t>Auckland - Whenuapai - Tauranga</t>
  </si>
  <si>
    <t>ZK-AYZ</t>
  </si>
  <si>
    <t>15204/26889</t>
  </si>
  <si>
    <t>Crashed  while on a descent to Tauranga the aircraft experienced heavy rain, turbulence and extreme downdrafts on the lee side of a mountain. The plane crashed into the Kaimai Range at 2,460 ft., just 300 feet below the nearest summit. Premature descent by the pilot-in-command. Misleading forcast. Lack of DME equipment at the airport.</t>
  </si>
  <si>
    <t>Near Irkutsk, Russia</t>
  </si>
  <si>
    <t>Moscow - Irkutsk</t>
  </si>
  <si>
    <t>CCCP42492</t>
  </si>
  <si>
    <t>021605</t>
  </si>
  <si>
    <t>Crashed 2 miles short of the runway during approach. Premature descent.</t>
  </si>
  <si>
    <t>Farafangana, Madagascar</t>
  </si>
  <si>
    <t>Air Madagascar</t>
  </si>
  <si>
    <t>5R-MAJ</t>
  </si>
  <si>
    <t>12813</t>
  </si>
  <si>
    <t>Crashed while taking off.</t>
  </si>
  <si>
    <t>Pak Tha, Laos</t>
  </si>
  <si>
    <t>B-148</t>
  </si>
  <si>
    <t>22510</t>
  </si>
  <si>
    <t>The cargo plane crashed into a fog shrouded mountain.</t>
  </si>
  <si>
    <t>01:50</t>
  </si>
  <si>
    <t>Off Bandra, Maharashtra, India</t>
  </si>
  <si>
    <t>SU-ALD</t>
  </si>
  <si>
    <t>06441</t>
  </si>
  <si>
    <t>The aircraft crashed into the Arabian Sea while on a flight from Tokyo, Japan to Egypt while preparing to land in rain and turbulence. The pilot may have lost control while turning into an area of severe turbulence and heavy rain.</t>
  </si>
  <si>
    <t>Wemmershoek Mountains, South Africa</t>
  </si>
  <si>
    <t>Avro Shackleton MR3</t>
  </si>
  <si>
    <t>1718K</t>
  </si>
  <si>
    <t>1528</t>
  </si>
  <si>
    <t>The aircraft suffered extreme air frame icing and crashed inverted into a mountain.</t>
  </si>
  <si>
    <t>13:19</t>
  </si>
  <si>
    <t>Air Inter</t>
  </si>
  <si>
    <t>2611</t>
  </si>
  <si>
    <t>Lille - Lyon</t>
  </si>
  <si>
    <t>Vickers Viscount 708</t>
  </si>
  <si>
    <t>F-BGNV</t>
  </si>
  <si>
    <t>039</t>
  </si>
  <si>
    <t>Struck by lightning while on initial approach in a thunderstorm. The accident resulted from exceptionally bad weather conditions in the area where the aircraft was holding at the request of Lyon Approach. The Board did not rule out the possibility of a flash of lightning dazzling the crew and causing temporary blindness or appreciably incapacitating both crew members.</t>
  </si>
  <si>
    <t>Near Great Falls, Montana</t>
  </si>
  <si>
    <t>American Air  Export &amp; Import Co.</t>
  </si>
  <si>
    <t>1814</t>
  </si>
  <si>
    <t>N67941</t>
  </si>
  <si>
    <t>22391</t>
  </si>
  <si>
    <t>The aircraft lost an engine during takeoff and could not gain sufficient altitude, entered a canyon which forced a landing in a field causing the aircraft to strike a small earth dam. The failure of the captain to effect a proper and timely assessment of a power plant malfunction, followed by improper judgment and technique during a single-engine emergency operation.</t>
  </si>
  <si>
    <t>Hachijo-Jima Island, Japan</t>
  </si>
  <si>
    <t>Fujita Koku Kabushki Kai</t>
  </si>
  <si>
    <t>JA6155</t>
  </si>
  <si>
    <t>14026</t>
  </si>
  <si>
    <t>Crashed into mountains shortly after taking off from Hachijo. Cause unknown.</t>
  </si>
  <si>
    <t>Near Leningrad , Russia</t>
  </si>
  <si>
    <t>Tallinn - Moscow</t>
  </si>
  <si>
    <t>Tupelov Tu-124</t>
  </si>
  <si>
    <t>CCCP-45021</t>
  </si>
  <si>
    <t>2350701</t>
  </si>
  <si>
    <t>After the landing gear did not retract  after takeoff the flight was diverted to Leningrad because of fog.  After circling for a long time the plane began to lose it's engines because of fuel starvation and a ditch was carried out in River Neva.</t>
  </si>
  <si>
    <t>Military - U.S. Air Force / Military -  U.S. Air Force</t>
  </si>
  <si>
    <t>Boeing KC-135A / Boeing KC-135A</t>
  </si>
  <si>
    <t>61-0319/61-0322</t>
  </si>
  <si>
    <t>18226/18229</t>
  </si>
  <si>
    <t>A mid-air collision occurred approximately 700 miles east of Miami, Florida.</t>
  </si>
  <si>
    <t>06:22</t>
  </si>
  <si>
    <t>Durrenasch, Aargau, Switzerland</t>
  </si>
  <si>
    <t>306</t>
  </si>
  <si>
    <t>Zurich - Geneva</t>
  </si>
  <si>
    <t>HG-ICV</t>
  </si>
  <si>
    <t>147</t>
  </si>
  <si>
    <t>Prior to departure from Zurich Airport, the pilot,, without authorization, taxied half way down the runway in order to clear fog. The aircraft then went back to the beginning of the runway and took off only to crash 10 minutes later, 15 miles WSW of Zurich. Braking done during the fog clearing procedure overheated the brakes which led to the wheel flange splitting and a burst tire which damaged a fuel line which caused a fire to start which ultimately led to the loss of control of the aircraft.</t>
  </si>
  <si>
    <t>F-BJER</t>
  </si>
  <si>
    <t>Crashed into Pide la Roquette while descending for an approach to Perpignan. Navigational error.</t>
  </si>
  <si>
    <t>Near Patti, India</t>
  </si>
  <si>
    <t>Madras - Nagpur - Delhi.</t>
  </si>
  <si>
    <t>Vickers Viscount 768D</t>
  </si>
  <si>
    <t>VT-DIO</t>
  </si>
  <si>
    <t>192</t>
  </si>
  <si>
    <t>Went into a steep dive and crashed into a field. Cause unknown.</t>
  </si>
  <si>
    <t>Off Dover, Deleware</t>
  </si>
  <si>
    <t>Douglas C-133A</t>
  </si>
  <si>
    <t>56-2002</t>
  </si>
  <si>
    <t>45167</t>
  </si>
  <si>
    <t>Crashed into the ocean shortly after taking off.</t>
  </si>
  <si>
    <t>Near Marseilles, France</t>
  </si>
  <si>
    <t>Aeronaves de Panama</t>
  </si>
  <si>
    <t>Marseilles, France - Dhah, Saudi Arabia</t>
  </si>
  <si>
    <t>Douglas C-74</t>
  </si>
  <si>
    <t>HP-385</t>
  </si>
  <si>
    <t>13915</t>
  </si>
  <si>
    <t>Crashed shortly after taking off with a cargo of 30 dairy cows.</t>
  </si>
  <si>
    <t>Jamaica, New York</t>
  </si>
  <si>
    <t>New York Airways</t>
  </si>
  <si>
    <t>600</t>
  </si>
  <si>
    <t>Idlewild - Newark</t>
  </si>
  <si>
    <t>Boeing Vetrol 107 II helicopter</t>
  </si>
  <si>
    <t>N6673D</t>
  </si>
  <si>
    <t>The helicopter crashed to the ground and burned. Fatigue failure of the drive quill shaft due to contamination of the lubrication system in the aft transmission assembly.</t>
  </si>
  <si>
    <t>Near Aswan, Egypt</t>
  </si>
  <si>
    <t>Military - Soviet Air Force</t>
  </si>
  <si>
    <t>Antonov AN-12</t>
  </si>
  <si>
    <t>Crashed and  burned in a sandstorm while attempting to land at Aswan.</t>
  </si>
  <si>
    <t>Hayes Island, Russia</t>
  </si>
  <si>
    <t>CCCP-04188</t>
  </si>
  <si>
    <t>6341301</t>
  </si>
  <si>
    <t>Near Tisbury, England</t>
  </si>
  <si>
    <t>British Aircraft Corporation</t>
  </si>
  <si>
    <t>BAC One-Eleven 200AB</t>
  </si>
  <si>
    <t>G-ASHG</t>
  </si>
  <si>
    <t>During a stalling test the aircraft entered a stable stalled condition from which recovery was not possible.</t>
  </si>
  <si>
    <t>17:59</t>
  </si>
  <si>
    <t>Mariehamn, Aaland Island, Finland</t>
  </si>
  <si>
    <t>Turku - Mariehamn</t>
  </si>
  <si>
    <t>OH-LCA</t>
  </si>
  <si>
    <t>9799</t>
  </si>
  <si>
    <t>The aircraft flew below the safe flying altitude and hit trees on the approach line in fog. Wrong indication of the pilot's altimeter during the instrument approach. Landing carried out in below minimum conditions.</t>
  </si>
  <si>
    <t>18:33</t>
  </si>
  <si>
    <t>Ste. Therese de Blainville, Canada</t>
  </si>
  <si>
    <t>831</t>
  </si>
  <si>
    <t>Montreal - Toronto</t>
  </si>
  <si>
    <t>McDonnell Douglas DC-8F-54F</t>
  </si>
  <si>
    <t>CF-TJN</t>
  </si>
  <si>
    <t>45654/179</t>
  </si>
  <si>
    <t>The aircraft crashed about 5 minutes after leaving Dorval Airport in Montreal. Icing of the pitot system or failure of the vertical gyro or an unprogrammed and unnoticed extension of the Pitch Trim Compensator.</t>
  </si>
  <si>
    <t>Near Nederland, Colorado</t>
  </si>
  <si>
    <t>Lowery AFB - Ogden Hill AFB</t>
  </si>
  <si>
    <t>Curtis C-46A-20-CU</t>
  </si>
  <si>
    <t>N609</t>
  </si>
  <si>
    <t>26571</t>
  </si>
  <si>
    <t>The cargo plane impacted a vertical rock face at 12,500 ft. Pilot in command executed improper in-flight decisions and planning and exercised poor judgment.</t>
  </si>
  <si>
    <t>Elkton, Maryland</t>
  </si>
  <si>
    <t>Washington - Baltimore - Philadelphia</t>
  </si>
  <si>
    <t>Boeing B-707-121</t>
  </si>
  <si>
    <t>N709PA</t>
  </si>
  <si>
    <t>17588/3</t>
  </si>
  <si>
    <t>The airliner was on a flight from Baltimore to Philadelphia. The aircraft was in a holding pattern along with 5 other planes when the control tower received a Mayday message. The plane was seen going down in flames and crashed 10 miles southwest of New Castle, Delaware. The aircraft was struck by lightning.  Lightning induced ignition of fuel tank vapors. Within two weeks after the accident, the FAA ordered lightning discharge wicks to be installed on all commercial jet airliners. The aircraft was named Clipper Tradewind.</t>
  </si>
  <si>
    <t>Gazni, Afghanistan</t>
  </si>
  <si>
    <t>Kawait - Kabul</t>
  </si>
  <si>
    <t>OD-AEB</t>
  </si>
  <si>
    <t>10424</t>
  </si>
  <si>
    <t>The cargo plane struck a mountain while en route. A wrong estimation of the wind speed and direction resulted in a navigation error which brought the aircraft 42 nm from the approved air route. Possible contributing factors were: lack of weather forecast prior to takeoff, personal worries, fatigue and lack of oxygen, inadequate charts and maps.</t>
  </si>
  <si>
    <t>Cairo - Luxor</t>
  </si>
  <si>
    <t>SU-AFK</t>
  </si>
  <si>
    <t>213</t>
  </si>
  <si>
    <t>23:41</t>
  </si>
  <si>
    <t>Los Angeles, California</t>
  </si>
  <si>
    <t>N93131</t>
  </si>
  <si>
    <t>45536</t>
  </si>
  <si>
    <t>The  No 1. and No2. Engine propellers touched the runway after an attempted go-around during landing.  A safe landing was made at Lockheed Air Terminal in Burbank.  Failure of the pilot to maintain a positive rate of climb and the premature retraction of the landing gear during a go-around in the fog.</t>
  </si>
  <si>
    <t>Zarate, Argentina</t>
  </si>
  <si>
    <t>Aerolineas Litoral Argentina</t>
  </si>
  <si>
    <t>Rosario - Buenos Aires</t>
  </si>
  <si>
    <t>LV-FYJ</t>
  </si>
  <si>
    <t>14713/26158</t>
  </si>
  <si>
    <t>The pilot reported a localized fire in the cabin. Soon after, he attempted to land at an airfield close to Zarate.  The aircraft struck the ground with its landing gear, left engine and wing which resulted in a break-up of the plane and subsequent fire. Crew was possibly overcome by fumes from the fire.</t>
  </si>
  <si>
    <t>Prescott, Arizona</t>
  </si>
  <si>
    <t>Piper PA-23</t>
  </si>
  <si>
    <t>N2136P</t>
  </si>
  <si>
    <t>Crashed to the ground during final approach in snow showers. Improper IFR operation. Weather below minimums. Weather considerably worse than forecast.</t>
  </si>
  <si>
    <t>Near Ankara, Turkey</t>
  </si>
  <si>
    <t>TC-ETI</t>
  </si>
  <si>
    <t>12319</t>
  </si>
  <si>
    <t>The cargo plane crashed short of the runway while on approach. Improper IFR procedure. Descended below MDA.</t>
  </si>
  <si>
    <t>Gainsville, Florida</t>
  </si>
  <si>
    <t>South Central Airlines</t>
  </si>
  <si>
    <t>510/3</t>
  </si>
  <si>
    <t>Gainsville - Jacksonville</t>
  </si>
  <si>
    <t>Beech D18S</t>
  </si>
  <si>
    <t>N2999</t>
  </si>
  <si>
    <t>A-811</t>
  </si>
  <si>
    <t>The aircraft made a steep climb to 200 ft., stalled and crashed striking the departure end of Runway 6. Pilot's failure to properly load the aircraft, resulting  in insufficient elevator effectiveness to reverse an unwanted pitching motion.</t>
  </si>
  <si>
    <t>Yacuiba, Bolivia</t>
  </si>
  <si>
    <t>Lloyd Aéreo Boliviano</t>
  </si>
  <si>
    <t>CP- 568</t>
  </si>
  <si>
    <t>19024</t>
  </si>
  <si>
    <t>The aircraft crashed shortly after taking off.</t>
  </si>
  <si>
    <t>Freeport, Bahamas</t>
  </si>
  <si>
    <t>Private air taxi</t>
  </si>
  <si>
    <t>Freeport, Grand Bahamas - West Palm Beach, FL</t>
  </si>
  <si>
    <t>N2157P</t>
  </si>
  <si>
    <t>Disappeared while en route. Probable cause undetermined.</t>
  </si>
  <si>
    <t>Detroit, Michigan</t>
  </si>
  <si>
    <t>Detroit - Akron</t>
  </si>
  <si>
    <t>Piper Aero Commander 560E</t>
  </si>
  <si>
    <t>N3823C</t>
  </si>
  <si>
    <t>Disapperared en route. Missing aircraft not recovered. Probable cause undetermined</t>
  </si>
  <si>
    <t>Banihal Pass, India</t>
  </si>
  <si>
    <t>Marawi, Philippines</t>
  </si>
  <si>
    <t>946</t>
  </si>
  <si>
    <t>Cotabato - Malabang - Iligan - Cayagan de Oro</t>
  </si>
  <si>
    <t>PI-C97</t>
  </si>
  <si>
    <t>14944/2638</t>
  </si>
  <si>
    <t>Struck trees on a mountain ridge and crashed while attempting to land. Continued flight under VFR into IFR conditions.</t>
  </si>
  <si>
    <t>Barrackpore, India</t>
  </si>
  <si>
    <t>Exploded in the air after takeoff.</t>
  </si>
  <si>
    <t>04:50</t>
  </si>
  <si>
    <t>Near Forsyth, Montana</t>
  </si>
  <si>
    <t>Beechcraft C35</t>
  </si>
  <si>
    <t>N1800D</t>
  </si>
  <si>
    <t>Airframe failure in flight due to overloading. Pilot continued VFR flight into adverse weather conditions.</t>
  </si>
  <si>
    <t>02:06</t>
  </si>
  <si>
    <t>Lake Pontchartrain, New Orleans, Louisiana</t>
  </si>
  <si>
    <t>Mexico City - New Orleans - New York City</t>
  </si>
  <si>
    <t>N8607</t>
  </si>
  <si>
    <t>45428/61</t>
  </si>
  <si>
    <t>The aircraft crashed into Lake Pontchartrain, 19 miles northeast of New Orleans International Airport, shortly after taking off. Mechanical failure. Uncommanded extension of the pitch trim compensator. Degradation of aircraft stability characteristics in turbulence, because of abnormal longitudinal trim component positions.  Malfunctioning pitch trim compensator.</t>
  </si>
  <si>
    <t>Oita, Japan</t>
  </si>
  <si>
    <t>Fuji Airlines</t>
  </si>
  <si>
    <t>902</t>
  </si>
  <si>
    <t>Kagoshima - Oita</t>
  </si>
  <si>
    <t>JA5098</t>
  </si>
  <si>
    <t>Ran past end of runway when landing and ran into a lumber pile. Malfunctioning propeller reverser, excessive speed and insufficient  braking.</t>
  </si>
  <si>
    <t>14:14</t>
  </si>
  <si>
    <t>Near Innsbruck, Austria</t>
  </si>
  <si>
    <t>British Eagle International Airlines</t>
  </si>
  <si>
    <t>802</t>
  </si>
  <si>
    <t>London - Innsbruck</t>
  </si>
  <si>
    <t>Bristol Britannia 312</t>
  </si>
  <si>
    <t>G-AOVO</t>
  </si>
  <si>
    <t>13423</t>
  </si>
  <si>
    <t>The aircraft crashed into Mt. Glungezer and then slid down a gorge, 10 miles ESE of the airport while in a holding pattern. The pilot descended below the minimum safe altitude in an apparent attempt to penetrate the overcast flying VFR in IFR conditions.</t>
  </si>
  <si>
    <t>Near Zephyr Cove, Nevada</t>
  </si>
  <si>
    <t>Paradise Airlines</t>
  </si>
  <si>
    <t>901A</t>
  </si>
  <si>
    <t>San Jose, CA - Lake Tahoe</t>
  </si>
  <si>
    <t>N86504</t>
  </si>
  <si>
    <t>2025</t>
  </si>
  <si>
    <t>The aircraft crashed into Genoa Peak while attempting to land under VFR conditions after a missed approach and go-around. The captain's decision not to wait until the weather improved or divert to an alternate airport during adverse weather conditions. The pilot's deviation from prescribed VFR flight procedures in attempting a visual landing approach in adverse weather conditions. This resulted in an abandoned approach and geographical disorientation while flying below the minimum altitude prescribed or operations in mountainous areas. The aircraft was named City of Los Angeles.</t>
  </si>
  <si>
    <t>Taxi Aereo de Santander</t>
  </si>
  <si>
    <t>Pereira - Bogota</t>
  </si>
  <si>
    <t>HK-862</t>
  </si>
  <si>
    <t>12374</t>
  </si>
  <si>
    <t>Crashed during final approach. Evasive maneuver to avoid a mid-air collision with another aircraft caused the pilot to lose control of the aircraft.</t>
  </si>
  <si>
    <t>Near Chicago Illinois</t>
  </si>
  <si>
    <t>Snow Valley Ski Lines</t>
  </si>
  <si>
    <t>N410D</t>
  </si>
  <si>
    <t>4970</t>
  </si>
  <si>
    <t>Crashed after executing a missed apporach. Improper operation of powerplant and powerplant controls.</t>
  </si>
  <si>
    <t>Boston, Massachutes</t>
  </si>
  <si>
    <t>Slick Airways - Cargo</t>
  </si>
  <si>
    <t>New York - Winsor Locks - Boston</t>
  </si>
  <si>
    <t>N384</t>
  </si>
  <si>
    <t>18379</t>
  </si>
  <si>
    <t>While on approach, the cargo plane suddenly pitched down and crashed short of the runway. Loss of balancing forces on the horizontal surface of the empennage of the aircraft, due to ice accretion, causing the aircraft to pitch nose down at an altitude too low to effect recovery.</t>
  </si>
  <si>
    <t>Frontier Airlines</t>
  </si>
  <si>
    <t>Billings - Miles City - Glendive - Sidney</t>
  </si>
  <si>
    <t>N61442</t>
  </si>
  <si>
    <t>9642</t>
  </si>
  <si>
    <t>Struck a ridge while approaching Miles City in sleet and freezing rain while on a VOR instrument approach. The descent below obstructing terrain, for reasons undetermined, during an instrument approach in adverse weather conditions.</t>
  </si>
  <si>
    <t>Near Danbury, North Carolina</t>
  </si>
  <si>
    <t>N4320P</t>
  </si>
  <si>
    <t>The aircraft suffered engine failure in flight and crashed. Carburetor icing. Improper emergency procedures. Alcohol impairment.</t>
  </si>
  <si>
    <t>22:39</t>
  </si>
  <si>
    <t>Mt. Vesuvius, Italy</t>
  </si>
  <si>
    <t>045</t>
  </si>
  <si>
    <t>Rome - Napoli</t>
  </si>
  <si>
    <t>Vickers Viscount 785D</t>
  </si>
  <si>
    <t>I-LAKE</t>
  </si>
  <si>
    <t>328</t>
  </si>
  <si>
    <t>The plane crashed during  final approach. Failure to discontinue visual approach in the absence of minimum visibility conditions required for the type of maneuvers involved. Abnormally wide initiation of down wind leg which brought the aircraft along an unsafe path in relation to the terrain in the area.</t>
  </si>
  <si>
    <t>Private - Facilities Management Co.</t>
  </si>
  <si>
    <t>N4726V</t>
  </si>
  <si>
    <t>10315</t>
  </si>
  <si>
    <t>Disappeared while en route, 1,120 nm W of San Francisco, after the pilot reported in had a bad fire in the No. 2 engine.</t>
  </si>
  <si>
    <t>Hargeisa, Somalia</t>
  </si>
  <si>
    <t>Aden Airways</t>
  </si>
  <si>
    <t>VR-AAM</t>
  </si>
  <si>
    <t>15530/26975</t>
  </si>
  <si>
    <t>Dahran, Saudi Arabia</t>
  </si>
  <si>
    <t>Sud Aviation Caravelle 3</t>
  </si>
  <si>
    <t>OD-AEM</t>
  </si>
  <si>
    <t>023/21</t>
  </si>
  <si>
    <t>Crashed into the sea, 4 nm off shore while on approach to Dhahran Airport.</t>
  </si>
  <si>
    <t>15:14</t>
  </si>
  <si>
    <t>Elim, Alaska</t>
  </si>
  <si>
    <t>Wein Alaska Airlines Inc.</t>
  </si>
  <si>
    <t>Cessna 185</t>
  </si>
  <si>
    <t>N9984X</t>
  </si>
  <si>
    <t>Flew into whiteout conditions and crashed.  ATC did not advise of unsafe weather conditions.</t>
  </si>
  <si>
    <t>06:49</t>
  </si>
  <si>
    <t>San Ramon, California</t>
  </si>
  <si>
    <t>773</t>
  </si>
  <si>
    <t>Stockton - San Fransisco</t>
  </si>
  <si>
    <t>N2770R</t>
  </si>
  <si>
    <t>0036</t>
  </si>
  <si>
    <t>The aircraft went into a steep dive and crashed 26 miles from it destinatiion of San Francisco Internatiional Airport. The last message which had to be obtained through laboratory analysis was 'Skipper's shot.  We've been shot.  I was trying to help.'  Francisco Gonzales, a passenger, who had told several people he was going to kill himself, shot both the pilot and co-pilot. Gonzales, 27, a former member of the Philippine yachting team at the 1960 Olympics, had purchased life insurance policies totaling $105,000 prior to the flight.</t>
  </si>
  <si>
    <t>Cerro El Gaital, Panama</t>
  </si>
  <si>
    <t>TC-46</t>
  </si>
  <si>
    <t>T-47</t>
  </si>
  <si>
    <t>Crashed into a sand dune while attempting to land at Lima in heavy fog. Improper IFR procedures by the crew</t>
  </si>
  <si>
    <t>Papanga, Philippines</t>
  </si>
  <si>
    <t>Boeing C-135B</t>
  </si>
  <si>
    <t>62-0332</t>
  </si>
  <si>
    <t>While attempting to land at Clark Air Force Base, the aircraft contacted the perimeter fence, 3,500 ft. from the threshold of the runway, causing the plane to clip the tower and crash 300 ft. left of the runway center line.</t>
  </si>
  <si>
    <t>Sibuco Point ,Philippines</t>
  </si>
  <si>
    <t>Siocon - Zamboanga</t>
  </si>
  <si>
    <t>PI-C51</t>
  </si>
  <si>
    <t>68</t>
  </si>
  <si>
    <t>PP-SPZ</t>
  </si>
  <si>
    <t>4649</t>
  </si>
  <si>
    <t>Mason, Texas</t>
  </si>
  <si>
    <t>Piper PA-24</t>
  </si>
  <si>
    <t>N5420P</t>
  </si>
  <si>
    <t>Continued VFR flight into IFR conditions. Pilot error. Exercised poor judgement.</t>
  </si>
  <si>
    <t>Saudi Arabian Airlines</t>
  </si>
  <si>
    <t>HZ-AAN</t>
  </si>
  <si>
    <t>12899</t>
  </si>
  <si>
    <t>Crashed into the Red Sea.</t>
  </si>
  <si>
    <t>Southhampton, Massachusetts</t>
  </si>
  <si>
    <t>Private - Air Taxi</t>
  </si>
  <si>
    <t>Washington D.C. - Southhampton, MA</t>
  </si>
  <si>
    <t>Aero Commander 680</t>
  </si>
  <si>
    <t>N344S</t>
  </si>
  <si>
    <t>The plane undershot the runway and crashed while attempting to land IFR at Barnes Airport in low ceiling and fog. Improper IFR operation. Senator Edward 'Ted' Kennedy critically injured. Kennedy's aid Edward Moss and the pilot killed.</t>
  </si>
  <si>
    <t>Taichung, Taiwan</t>
  </si>
  <si>
    <t>Taichung - Tainan</t>
  </si>
  <si>
    <t>Curtiss C-46-CU</t>
  </si>
  <si>
    <t>B-908</t>
  </si>
  <si>
    <t>The plane crashed on takeoff into a rice paddy at San Chiao Village north northeast of the airport. The pilot discovered the left engine was overspeeding and made an abrupt left turn to land at Kung-Kuan Military Air Base. During the turn he lost control and crashed into mountains.</t>
  </si>
  <si>
    <t>Off Palma de Mallorca, Spain</t>
  </si>
  <si>
    <t>TASSA</t>
  </si>
  <si>
    <t>Palma de Mallorca - Ibiza</t>
  </si>
  <si>
    <t>EC-AQH</t>
  </si>
  <si>
    <t>20072</t>
  </si>
  <si>
    <t>Both engines failed and the plane ditched 1 mile offshore and sank.</t>
  </si>
  <si>
    <t>Martinsville, Virginia</t>
  </si>
  <si>
    <t>Martinsville, Virginia - Wilmington, Delaware</t>
  </si>
  <si>
    <t>Lockheed 12A</t>
  </si>
  <si>
    <t>N18946</t>
  </si>
  <si>
    <t>Collided with trees when it failed to gain altitude. Pilot error. Gust locks engaged.</t>
  </si>
  <si>
    <t>12:10</t>
  </si>
  <si>
    <t>Knoxville, Tennessee</t>
  </si>
  <si>
    <t>Caravelle VIR</t>
  </si>
  <si>
    <t>N1007U</t>
  </si>
  <si>
    <t>092</t>
  </si>
  <si>
    <t>While climbing to cruise altitude the plane hit turbulence, downdrafts and updrafts. One passenger's seat belt  failed, killing the passenger.</t>
  </si>
  <si>
    <t>13:09</t>
  </si>
  <si>
    <t>800</t>
  </si>
  <si>
    <t>Boeing B-707-331</t>
  </si>
  <si>
    <t>N769TW</t>
  </si>
  <si>
    <t>17685/123</t>
  </si>
  <si>
    <t>The captain decided to abort the takeoff after the No. 4 engine pressure ratio read zero thrust and the amber warning light indicating thrust reversal of No. 2 engine came on. The speed was below V1. The aircraft continued to travel past the runway limit and the No. 4 engine struck a steam roller. The aircraft burst into flames. Malfunction of the No. 2 engine reverse thruster. The malfunction allowed in the development of forward thrust by No. 2 engine even though all four levers were in the reverse position.</t>
  </si>
  <si>
    <t>Parrottsville, Tennesee</t>
  </si>
  <si>
    <t>Philidelphia - Washington - Knoxville - Huntsville</t>
  </si>
  <si>
    <t>N7405</t>
  </si>
  <si>
    <t>The plane crashed 2 miles northeast of Parrottsville after experiencing an uncontrollable fire of unknown origin which started below the passenger floor and eventually involved the passenger cabin. One passenger died after free-falling out of the No. 4 emergency escape window of the plane in an attempt to escape the onboard fire. The ignition source was never determined, but it is thought the plane's battery or something in a passenger's luggage caused the fire.  Testing revealed lethal amounts of CO2 could be discharged into the cockpit instead of the lower baggage compartment. The plane was seen flying erratically and the fire eventually burned through the controls.  It is likely the crew was unconscious by then.</t>
  </si>
  <si>
    <t>Reno, Nevada</t>
  </si>
  <si>
    <t>Piper PA-28</t>
  </si>
  <si>
    <t>N5493W</t>
  </si>
  <si>
    <t>Crashed into mountains. Pilot deviated from direct course and got lost.</t>
  </si>
  <si>
    <t>18:29</t>
  </si>
  <si>
    <t>New York City - Richmond - Jacksonville</t>
  </si>
  <si>
    <t>N809D</t>
  </si>
  <si>
    <t>44860/616</t>
  </si>
  <si>
    <t>Landed 17 feet short of the runway threshold, tore off the landing gear, slid and caught fire. Pilot misjudged altitude and distance and undershot during landing.</t>
  </si>
  <si>
    <t>16:52</t>
  </si>
  <si>
    <t>Near Nashville, Tennesee</t>
  </si>
  <si>
    <t>Batesville - Nashville</t>
  </si>
  <si>
    <t>Beechcraft 35-B33 Debonair</t>
  </si>
  <si>
    <t>N8972M</t>
  </si>
  <si>
    <t>The aircraft crashed during an intense rainstorm into dense woods 6.5 miles south of the Nashville airport,  while on a return trip from Batesville Arkansas. It took searchers 2 days to find the wreckage. Country western singer Jim Reeves, 40, and his manager, Dean Manuel were killed. Reeves was piloting the plane and was 2 minutes from touchdown when he apparently lost visual reference with the ground and experienced spatial disorientation. Pilot error. VFR flight into adverse weather conditions.</t>
  </si>
  <si>
    <t>Willow, Alaska</t>
  </si>
  <si>
    <t>Piper PA-18</t>
  </si>
  <si>
    <t>N6015Z</t>
  </si>
  <si>
    <t>Pilot  was transporting fishing party to Willow. Suffered spatial disorientation, plane stalled on final approach. Pilot not instrument rated.</t>
  </si>
  <si>
    <t>East Falmouth, Massachusetts</t>
  </si>
  <si>
    <t>Wiggins Airways</t>
  </si>
  <si>
    <t>N5485Y</t>
  </si>
  <si>
    <t>Crashed after an uncontrolled descent. Reasons unknown.</t>
  </si>
  <si>
    <t>Near Tipuani (Bolivia</t>
  </si>
  <si>
    <t>Servicios Aéreos Cochabamba</t>
  </si>
  <si>
    <t>Douglas C-47A-25-DK</t>
  </si>
  <si>
    <t>CP-680</t>
  </si>
  <si>
    <t>13371</t>
  </si>
  <si>
    <t>Struck Huayna Hill in poor weather. he flight was conducted in IMC conditions at an altitude unsafe for operations of that nature through the Huayna Pass.</t>
  </si>
  <si>
    <t>Island of Sakhalin, Russia</t>
  </si>
  <si>
    <t>Krasnoyarsk - Yuzhno</t>
  </si>
  <si>
    <t>CCCP-75531</t>
  </si>
  <si>
    <t>180002402</t>
  </si>
  <si>
    <t>After insisting on and getting a direct approach without completing a standard traffipattern, the airliner crashed into a wooded hillside. The controller lacked the radar with which to monitor the flight. Blame was placed on both the crew of the airliner and the ATC. Lack of radar facilities. Premature descent. Inexperience with the area and poor flight planning.</t>
  </si>
  <si>
    <t>Pico da Caledonia, Brazil</t>
  </si>
  <si>
    <t>Vitoria - Rio de Janeiro</t>
  </si>
  <si>
    <t>Vickers Viscount 710C</t>
  </si>
  <si>
    <t>PP-SRR</t>
  </si>
  <si>
    <t>Crashed into Mt. Nova. Deviated off course for unknown reasons.</t>
  </si>
  <si>
    <t>Near Vaong Nong, Thailand</t>
  </si>
  <si>
    <t>Khoke Kathiam - Vaong Nong</t>
  </si>
  <si>
    <t>Struck a tree and crashed during a nighttime landing attempt.</t>
  </si>
  <si>
    <t>17:51</t>
  </si>
  <si>
    <t>Near Condoto, Colombia</t>
  </si>
  <si>
    <t>Condoto - Medellin</t>
  </si>
  <si>
    <t>HK-319</t>
  </si>
  <si>
    <t>19680</t>
  </si>
  <si>
    <t>The cargo plane touched down, bounced twice, climbed and crashed. Improperly loaded cargo.</t>
  </si>
  <si>
    <t>05:45</t>
  </si>
  <si>
    <t>Near Trevelez, Granada, Spain</t>
  </si>
  <si>
    <t>Palma de Mallorca - Port Etienne</t>
  </si>
  <si>
    <t>F-BHMS</t>
  </si>
  <si>
    <t>44062/384</t>
  </si>
  <si>
    <t>About an hour and a half after departing Palma de Mallorca the airliner crashed into Mt. Alcazaba, 20 miles SSE of Granada. Cause unknown.</t>
  </si>
  <si>
    <t>Addis Ababa, Ethiopia</t>
  </si>
  <si>
    <t>Interocean</t>
  </si>
  <si>
    <t>Dublin, Ireland - Addis Ababa</t>
  </si>
  <si>
    <t>Lockheed L-749A-79 Constellation</t>
  </si>
  <si>
    <t>LX-IOK</t>
  </si>
  <si>
    <t>2562</t>
  </si>
  <si>
    <t>The cargo plane left the runway and crashed while landing.</t>
  </si>
  <si>
    <t>Near Sibiu, Romania</t>
  </si>
  <si>
    <t>YR-ILB</t>
  </si>
  <si>
    <t>146000926</t>
  </si>
  <si>
    <t>Crashed into mountains 60 miles west of Sibu.</t>
  </si>
  <si>
    <t>Crown King, Arizona</t>
  </si>
  <si>
    <t>Hughes 269B</t>
  </si>
  <si>
    <t>N9340F</t>
  </si>
  <si>
    <t>Collided with wires while landing. Pilot error.  Failed to see and avoid objects or obstructions.</t>
  </si>
  <si>
    <t>Near Belgrade, Yugoslavia</t>
  </si>
  <si>
    <t>Instructed to land at Belgrade from the west, the aircraft was too low and off course when it hit Avala Hill, 600 ft. below the peak, exploding in flames.</t>
  </si>
  <si>
    <t>Branson, Colorado</t>
  </si>
  <si>
    <t>Mustang Aviati</t>
  </si>
  <si>
    <t>Beechcraft C45G</t>
  </si>
  <si>
    <t>N2849G</t>
  </si>
  <si>
    <t>Crashed while en route after pilot continued VFR flight into adverse weather conditions.</t>
  </si>
  <si>
    <t>Las Vegas, Nevada</t>
  </si>
  <si>
    <t>Bonanza Airlines</t>
  </si>
  <si>
    <t>114</t>
  </si>
  <si>
    <t>Phoenix - Las Vegas</t>
  </si>
  <si>
    <t>N745L</t>
  </si>
  <si>
    <t>0029</t>
  </si>
  <si>
    <t>The aircraft crashed  into rising terrain 9.7 miles south southwest of MCarran Field in a snowstorm during an approach to the airport. Captain's misinterpretation of approach charts leading to premature descent below obstructing terrain. After years of legal court battles, a U.S. District Court Judge concluded that the landing charts provided by Jeppesen were the main cause of the accident.</t>
  </si>
  <si>
    <t>Off Argentia, Newfoundland, Canada</t>
  </si>
  <si>
    <t>Lockheed P-3A</t>
  </si>
  <si>
    <t>151362</t>
  </si>
  <si>
    <t>185-5075</t>
  </si>
  <si>
    <t>Crashed into the ocean while on maneuvers.</t>
  </si>
  <si>
    <t>Bao Trai, Vietnam</t>
  </si>
  <si>
    <t>Beechcraft C-45H</t>
  </si>
  <si>
    <t>N9574Z</t>
  </si>
  <si>
    <t>Collided with houses during an uncontrolled descent.</t>
  </si>
  <si>
    <t>Air Congo</t>
  </si>
  <si>
    <t>OO-DEP</t>
  </si>
  <si>
    <t>18384</t>
  </si>
  <si>
    <t>While taking off, the aircraft struck an empty fuel drum on the runway which tore away the right stabilizer. The plane lifted off the ground but lost control and crashed.</t>
  </si>
  <si>
    <t>19:58</t>
  </si>
  <si>
    <t>Fayetteville, Arkansas</t>
  </si>
  <si>
    <t>Cessna 206</t>
  </si>
  <si>
    <t>N5089U</t>
  </si>
  <si>
    <t>Collided with trees while attempting to land. Pilot error. Misjudged altitude.</t>
  </si>
  <si>
    <t>10:48</t>
  </si>
  <si>
    <t>Tripuani, Bolivia</t>
  </si>
  <si>
    <t>CP-639</t>
  </si>
  <si>
    <t>7375</t>
  </si>
  <si>
    <t>The plane crashed in the Andes Mountains after an explosion blew off the tail of the aircraft. Detonation of a bomb in the tail section of the passenger cabin. A suicide-for-insurance plot was suspected.</t>
  </si>
  <si>
    <t>Near Da Nang, South Vietnam</t>
  </si>
  <si>
    <t>Military - Vietnamese Air Force</t>
  </si>
  <si>
    <t>Fairchild C-123</t>
  </si>
  <si>
    <t>Hit a mountain shortly after taking off exploding in flames.</t>
  </si>
  <si>
    <t>18.40</t>
  </si>
  <si>
    <t>Near Kaliba, Philippines</t>
  </si>
  <si>
    <t>Fleming Airways System Transport</t>
  </si>
  <si>
    <t>Kalibo - Manila</t>
  </si>
  <si>
    <t>PI-C569</t>
  </si>
  <si>
    <t>20396</t>
  </si>
  <si>
    <t>After losing the No. 1 engine the pilot decided to return to Kalibo but could not land do to poor weather. He attempted to divert to Bacolod but could not climb to avoid terrain and crashed into a fish pond while attempting to ditch in the sea.  Failure to maintain safe single engine speed and altitude following failure of the left engine. The precipitation and poor visibility prevailing at the time of the accident over Kalibo and its vicinity and the failure on the part of the maintenance personnel to take action to correct discrepancies logged in the aircraft log-book, individually or collectively contributed to the cause of the accident.</t>
  </si>
  <si>
    <t>Yurimaguas, Peru</t>
  </si>
  <si>
    <t>SATCO</t>
  </si>
  <si>
    <t>OB-XAU</t>
  </si>
  <si>
    <t>14541/25986</t>
  </si>
  <si>
    <t>Cashed on takeoff.</t>
  </si>
  <si>
    <t>00:31</t>
  </si>
  <si>
    <t>Near San Francisco, California</t>
  </si>
  <si>
    <t>San Francisco - New York</t>
  </si>
  <si>
    <t>N6915C</t>
  </si>
  <si>
    <t>4812</t>
  </si>
  <si>
    <t>The cargo plane flew off course and struck a mountain in the San Bruno range. The pilot, for undetermined reasons, deviated from departure course into an area of rising terrain where downdraft activity and turbulence affected the climb capability of the aircraft sufficiently to prevent terrain clearance.</t>
  </si>
  <si>
    <t>Near Turrialba, Costa Rica</t>
  </si>
  <si>
    <t>Lineas Aéreas Sud Americana</t>
  </si>
  <si>
    <t>CC-CAN</t>
  </si>
  <si>
    <t>The cargo plane crashed in mountains while en route.</t>
  </si>
  <si>
    <t>02:14</t>
  </si>
  <si>
    <t>Cleveland - Detroit - Denver</t>
  </si>
  <si>
    <t>Curtis C-46A</t>
  </si>
  <si>
    <t>N608Z</t>
  </si>
  <si>
    <t>30328</t>
  </si>
  <si>
    <t>The cargo plane veered off course and struck trees while attempting to land.  Loss of control during night instrument approach in adverse weather for undetermined reasons.</t>
  </si>
  <si>
    <t>00:28</t>
  </si>
  <si>
    <t>Kla City, Oklohoma</t>
  </si>
  <si>
    <t>Alva Aircraft Service - Taxi</t>
  </si>
  <si>
    <t>Cessna 182B</t>
  </si>
  <si>
    <t>N2401G</t>
  </si>
  <si>
    <t>Crashed while en-route. Pilot flew into adverse weather conditions. Spatial disorientation.</t>
  </si>
  <si>
    <t>12:25</t>
  </si>
  <si>
    <t>Fairbanks, Alaska</t>
  </si>
  <si>
    <t>Fairbanks Air Service - Taxi</t>
  </si>
  <si>
    <t>Cessna 180E</t>
  </si>
  <si>
    <t>N8689X</t>
  </si>
  <si>
    <t>Crashed while en-route. VFR flight into adverse weather conditions.</t>
  </si>
  <si>
    <t>Wichita, Kansas</t>
  </si>
  <si>
    <t>57-1442</t>
  </si>
  <si>
    <t>17513</t>
  </si>
  <si>
    <t>Shortly after taking off, the aircraft made a left bank attempting to return to McConnell Air Force Base and transmitted a distress message. Soon after, the plane crashed to the ground in a nose-down attitude into houses. Remains of a parachute were found in the No. 1 engine which may have led to an asymmetrical thrust condition.</t>
  </si>
  <si>
    <t>Near Durango, Mexico</t>
  </si>
  <si>
    <t>Aerovias del Norte</t>
  </si>
  <si>
    <t>Crashed while attempting to land and caught fire.</t>
  </si>
  <si>
    <t>Mt. Helmos. Greece</t>
  </si>
  <si>
    <t>52-1058</t>
  </si>
  <si>
    <t>43967</t>
  </si>
  <si>
    <t>Garoua, Cameroon</t>
  </si>
  <si>
    <t>Air Cameroon</t>
  </si>
  <si>
    <t>F-OAFI</t>
  </si>
  <si>
    <t>26810</t>
  </si>
  <si>
    <t>08:36</t>
  </si>
  <si>
    <t>San Jose Volcano, Chile</t>
  </si>
  <si>
    <t>Santiago - Buenos Aires</t>
  </si>
  <si>
    <t>CC-CCG-104</t>
  </si>
  <si>
    <t>45513/1004</t>
  </si>
  <si>
    <t>After an improper climb, the aircraft flew into a 12,000 ft. mountain in the La Melosas area of the Andes. Crew did not follow flight plan for climbing out of Santiago.</t>
  </si>
  <si>
    <t>18:26</t>
  </si>
  <si>
    <t>Off Jones Beach, New York, New York</t>
  </si>
  <si>
    <t>663</t>
  </si>
  <si>
    <t>New York City - Richmond VA</t>
  </si>
  <si>
    <t>N849D</t>
  </si>
  <si>
    <t>45455/981</t>
  </si>
  <si>
    <t>The aircraft crashed shortly after taking off after taking evasive action to avoid  Pan American Flight 212, a  Boeing-707, that was planning to land. The aircraft were separated vertically by approximately 1,000 feet although this was not known to the  controllers involved. The EAL captain had the illusion that a potential collision course existed. As a result of this illusion, a descent was initiated. In this circumstance the DC-7 was placed in an unusual attitude, resulting in spatial disorientation of the crew. Placement of the two aircraft on a near head on course which prompted the EAL plane to make an evasive maneuver from which the pilots could not recover.</t>
  </si>
  <si>
    <t>Aerolineas El Salvador</t>
  </si>
  <si>
    <t>YS-012C</t>
  </si>
  <si>
    <t>The cargo plane lost the No. 1 engine on takeoff. The prop could not be feathered and the plane crashed. Fatigue fracture of the crankshaft. Inadequate maintenance and inspection.</t>
  </si>
  <si>
    <t>Mt. Nakanoone, Japan</t>
  </si>
  <si>
    <t>Zen Nippon</t>
  </si>
  <si>
    <t>Osaka - Tokyo</t>
  </si>
  <si>
    <t>JA5080</t>
  </si>
  <si>
    <t>4436</t>
  </si>
  <si>
    <t>Flew into  Mt. Nakanoone.</t>
  </si>
  <si>
    <t>South Beach, New York</t>
  </si>
  <si>
    <t>Air Taxi</t>
  </si>
  <si>
    <t>Beechcraft B-35</t>
  </si>
  <si>
    <t>N2151D</t>
  </si>
  <si>
    <t>Crashed into the water. Undetermined cause.</t>
  </si>
  <si>
    <t>Fort Smith AFB, Oklahoma</t>
  </si>
  <si>
    <t>Lockheed C-130E Hercules</t>
  </si>
  <si>
    <t>62-1845</t>
  </si>
  <si>
    <t>3808</t>
  </si>
  <si>
    <t>Libmanan, Philippines</t>
  </si>
  <si>
    <t>Fairways</t>
  </si>
  <si>
    <t>Manila - Naga</t>
  </si>
  <si>
    <t>PI-C948</t>
  </si>
  <si>
    <t>4892</t>
  </si>
  <si>
    <t>Crashed and burned on a forested mountain slope on Mt. Tangcong Vaca. Misjudgment of clearance with the ground by the crew which resulted in collision with trees.</t>
  </si>
  <si>
    <t>Kuybyshev,  Russia</t>
  </si>
  <si>
    <t>Tupolev TU-124</t>
  </si>
  <si>
    <t>CCCP-45028</t>
  </si>
  <si>
    <t>2350803</t>
  </si>
  <si>
    <t>09:22</t>
  </si>
  <si>
    <t>Musquodoboit, Canada</t>
  </si>
  <si>
    <t>Halifax - Sidney NS</t>
  </si>
  <si>
    <t>Handley Page HPR-7 Herald 211</t>
  </si>
  <si>
    <t>CF-NAF</t>
  </si>
  <si>
    <t>Communication was lost with the aircraft soon after takeoff. Failure of corroded skin along the bottom center line of the aircraft which resulted in structural failure of the fuselage and aerial disintegration.</t>
  </si>
  <si>
    <t>Sugar Loaf Mountain, Colombia</t>
  </si>
  <si>
    <t>676</t>
  </si>
  <si>
    <t>Bogota - Bucaramanga</t>
  </si>
  <si>
    <t>HK-109</t>
  </si>
  <si>
    <t>4753</t>
  </si>
  <si>
    <t>Crashed into Pan de Azucar Peak, 35 nm from Bucaramanga. Flying under VFR in IFR conditions.</t>
  </si>
  <si>
    <t>Canadair CP-107 MK-2</t>
  </si>
  <si>
    <t>20727</t>
  </si>
  <si>
    <t>18</t>
  </si>
  <si>
    <t>The plane was participating in U.S. - Canadian maneuvers.</t>
  </si>
  <si>
    <t>Lowery Pass, Pakistan</t>
  </si>
  <si>
    <t>Peshawar - Chitral</t>
  </si>
  <si>
    <t>AP-AAH</t>
  </si>
  <si>
    <t>12089</t>
  </si>
  <si>
    <t>08:04</t>
  </si>
  <si>
    <t>Off Tangiers, Morocco</t>
  </si>
  <si>
    <t>Malaga - Tangiers</t>
  </si>
  <si>
    <t>EC-ATH</t>
  </si>
  <si>
    <t>388</t>
  </si>
  <si>
    <t>Stalled and crashed into the sea 10 nm off the coast of Tangiers. Reason unknown.</t>
  </si>
  <si>
    <t>Bellfontaine, Ohio</t>
  </si>
  <si>
    <t>Ortner Air Service - Taxi</t>
  </si>
  <si>
    <t>Beech C-45H</t>
  </si>
  <si>
    <t>N84R</t>
  </si>
  <si>
    <t>Collided with trees while on approach in rain and fog. Took off with one transceiver inoperative and the other failed during the approach.</t>
  </si>
  <si>
    <t>Near Damascus, Syria</t>
  </si>
  <si>
    <t>Alia Royal Jordanian Airlines</t>
  </si>
  <si>
    <t>Beirut  - Amman</t>
  </si>
  <si>
    <t>Handley Page Dart Herald 207</t>
  </si>
  <si>
    <t>JY-ACQ</t>
  </si>
  <si>
    <t>The plane flew into a mountain after taking off from Beirut. Structural failure of the fuselage.</t>
  </si>
  <si>
    <t>Jersey, UK</t>
  </si>
  <si>
    <t>British United Airways</t>
  </si>
  <si>
    <t>1030X</t>
  </si>
  <si>
    <t>Paris - Jersey , Channel Islands</t>
  </si>
  <si>
    <t>G-ANTB</t>
  </si>
  <si>
    <t>15762/27207</t>
  </si>
  <si>
    <t>The aircraft crashed on its second approach in deteriorating weather condtions, crashing 3,000 feet short of the runway. The aircraft struck the approach lighting when it was flown below the safe approach path during an approach to land in conditions of very low clouds and poor visibility. The pilot disregarded the approach ban applied by his operations manual.</t>
  </si>
  <si>
    <t>Johnstown, Pennsylvania</t>
  </si>
  <si>
    <t>Baker Aero Inc. - Taxi</t>
  </si>
  <si>
    <t>N7397P</t>
  </si>
  <si>
    <t>Struck trees after an uncontrolled descent. VFR flight into adverse weather conditins.</t>
  </si>
  <si>
    <t>14:23</t>
  </si>
  <si>
    <t>Near Seattle, Washington</t>
  </si>
  <si>
    <t>1422</t>
  </si>
  <si>
    <t>Seattle, WA - Ogden, UT</t>
  </si>
  <si>
    <t>N6541C</t>
  </si>
  <si>
    <t>45369/984</t>
  </si>
  <si>
    <t>The cargo plane flew into Mt. Rainier at 10,200 ft.  The improper correlation of the aircraft position with respect to obstructing terrain while continuing the flight on a VFR flight plan in instrument weather conditions.</t>
  </si>
  <si>
    <t>21:17</t>
  </si>
  <si>
    <t>Madrid - Tenerife</t>
  </si>
  <si>
    <t>Lockheed 1049G-55 Super Constellation</t>
  </si>
  <si>
    <t>EC-AIN</t>
  </si>
  <si>
    <t>4550</t>
  </si>
  <si>
    <t>The pilot, who saw the beginning of the runway clearly, but not the rest of it, decided to make a very low run after which he re-applied power for a go-around. After starting his go-around, the aircraft struck a tractor located 50 meters from the runway edge. Heavily damaged, the plane crashed on the western edge of the diversion canal of the Rodeo gorge. Decision not to divert to Las Palmas in view of the weather conditions.</t>
  </si>
  <si>
    <t>23:48</t>
  </si>
  <si>
    <t>Karachi - Dhahran - Cairo - Geneva - London</t>
  </si>
  <si>
    <t>Boeing B-720-040B</t>
  </si>
  <si>
    <t>AP-AMH</t>
  </si>
  <si>
    <t>The aircraft  crashed during its approach.The plane descended during the approach at triple the normal rate until the aircraft struck the ground. The aircraft exceeded the recommended descent rate during the final stages of landing for reasons unknown.</t>
  </si>
  <si>
    <t>Near Colombus, Georgia</t>
  </si>
  <si>
    <t>Military - U.S. Army / Military - U.S. Army</t>
  </si>
  <si>
    <t>Bell UH-1D / Bell UH1D (helicopters)</t>
  </si>
  <si>
    <t>63-8760/63-8840</t>
  </si>
  <si>
    <t>Two helicopters flying in formation, crashed in mid-air at Benning military base. Ten aboard 8760 and 8 aboard 8840 killed.</t>
  </si>
  <si>
    <t>01:46</t>
  </si>
  <si>
    <t>Near Santa Ana, California</t>
  </si>
  <si>
    <t>El Toro -  Honolulu - Okinawa</t>
  </si>
  <si>
    <t>Boeing C-135A</t>
  </si>
  <si>
    <t>60-0373</t>
  </si>
  <si>
    <t>18148</t>
  </si>
  <si>
    <t>Crashed shortly after taking off from El Toro Marine Corps Air Station bound for Okinawa. After attaining an altitude of 1,000 feet, the plane failed to make a left turn and flew into rising terrain. Cause unknown.</t>
  </si>
  <si>
    <t>San Francisco - Hawaii</t>
  </si>
  <si>
    <t>Boeing B-707-321B</t>
  </si>
  <si>
    <t>N761PA</t>
  </si>
  <si>
    <t>Just after the aircraft took off from San Francisco International Airport, the No. 4 engine disintegrated tearing off 25 feet of the right wing. An emergency landing was safely made at Travis Air Force Base. A plane was dispatched to pick up the passengers at Travis Air Force Base. While attempting to land, and in plain view of the passengers, the nose gear collapsed. Improper turbine rotor positioning during engine assembly and the use of serviceable worn parts. The aircraft was named 'Clipper Friendship.'</t>
  </si>
  <si>
    <t>05:29</t>
  </si>
  <si>
    <t>Los Angeles - Kansas City, MO</t>
  </si>
  <si>
    <t>N70773</t>
  </si>
  <si>
    <t>17609/25</t>
  </si>
  <si>
    <t>The aircraft slid off the end of the runway while landing and broke in two. Hydroplaning of the landing gear wheels which led to braking ineffectiveness.</t>
  </si>
  <si>
    <t>Near Patian, Pakistan</t>
  </si>
  <si>
    <t>Rawalpindi - Skardu</t>
  </si>
  <si>
    <t>Fokker F-27 Friendship 200</t>
  </si>
  <si>
    <t>AP-ATT</t>
  </si>
  <si>
    <t>10279</t>
  </si>
  <si>
    <t>The cago plane did not clear a ridge and crashed.</t>
  </si>
  <si>
    <t>Near Oxford, England</t>
  </si>
  <si>
    <t>Handley Page Hastings C Mark 1</t>
  </si>
  <si>
    <t>TG577</t>
  </si>
  <si>
    <t>The plane, carrying paratroopers, climbed to 2,000 ft., made a left turn and crashed. Fatigue fracture of 2 bolts that attached the elevator to the horizontal stabilizer resulted in an abnormal pitch-up attitude and stall.</t>
  </si>
  <si>
    <t>Cairo - Yamen</t>
  </si>
  <si>
    <t>Crashed and burned after taking off from Almaza Airport.</t>
  </si>
  <si>
    <t>Dog Creek, British Columbia, Canada</t>
  </si>
  <si>
    <t>Vancouver - Whitehorse</t>
  </si>
  <si>
    <t>CF-CUQ</t>
  </si>
  <si>
    <t>43844/334</t>
  </si>
  <si>
    <t>The tail section separated from the fuselage after a bomb exploded in the passenger compartment.  It was believed a saboteur ignited a mixture of acid and gunpowder which may have been poured into the toilet in a suicide-for-insurance scheme.</t>
  </si>
  <si>
    <t>22:22</t>
  </si>
  <si>
    <t>Off Nantucket, Massachusetts</t>
  </si>
  <si>
    <t>Otis AFB</t>
  </si>
  <si>
    <t>EC-121H (Super Constellation)</t>
  </si>
  <si>
    <t>55-1036</t>
  </si>
  <si>
    <t>4409</t>
  </si>
  <si>
    <t>The aircraft experienced a lost of the No. 2 engine followed by a fire in the No. 3 engine and ditched in the North Atlantic, 100 miles northeast of Nantucket, in zero-zero weather.</t>
  </si>
  <si>
    <t>St. Thomas, Virgin Islands</t>
  </si>
  <si>
    <t>Virgin Islands Airways</t>
  </si>
  <si>
    <t>de Havilland 106A</t>
  </si>
  <si>
    <t>N6503D</t>
  </si>
  <si>
    <t>The plane crashed into the water shortly after taking off. The pilot failed to maintain flying speed after lifting off prematurely. Failed to abort takeoff. Selected wrong runway relative to wind. Improperly loaded aircraft.</t>
  </si>
  <si>
    <t>Off Choushi, Japan</t>
  </si>
  <si>
    <t>Near Libacao, Philippines</t>
  </si>
  <si>
    <t>Hong Kong - Da Nang</t>
  </si>
  <si>
    <t>777</t>
  </si>
  <si>
    <t>Crashed and burned on Penay Island on a domestiflight. The plane hit Mt. Madiaat 7,000 ft. in rain, wind and low clouds.</t>
  </si>
  <si>
    <t>23:34</t>
  </si>
  <si>
    <t>Panama City, Panama</t>
  </si>
  <si>
    <t>Rutas Internacionales Peruanes</t>
  </si>
  <si>
    <t>Panama City - Miami</t>
  </si>
  <si>
    <t>OB-R-769</t>
  </si>
  <si>
    <t>10826</t>
  </si>
  <si>
    <t>The No. 2 engine of the cargo plane caught fire while it was taking off. A fire and a fuel tank explosion caused the plane to descend uncontrollably and crash.</t>
  </si>
  <si>
    <t>Near Cuiaba, Brazil</t>
  </si>
  <si>
    <t>Mato Grosso - Porto Velho</t>
  </si>
  <si>
    <t>PP-BTH</t>
  </si>
  <si>
    <t>30571</t>
  </si>
  <si>
    <t>About 30 minutes after taking off, the aircraft turned back to Mato Grosso with its left engine on fire. While over Buracao, it's left wing and engine broke away from the fuselage and it crashed to the ground.</t>
  </si>
  <si>
    <t>20:21</t>
  </si>
  <si>
    <t>Lake Michigan, near Chicago, Illinois</t>
  </si>
  <si>
    <t>389</t>
  </si>
  <si>
    <t>Boeing B-727-22</t>
  </si>
  <si>
    <t>N7036U</t>
  </si>
  <si>
    <t>18328/146</t>
  </si>
  <si>
    <t>The plane crashed into Lake Michigan 19.5 miles east of Lake Forest, Illinois during  an approach and while descending from FL 350. The aircraft made a continuous descent at an average rate of approximately 2,000 feet per minute from 35,000 feet to impact with the water in a clean flight configuration. Officially, a cause could not be determined. The aircraft was dispatched illegally without an operating CVR. Possible misread altimeter. The crew could have read the altimeter as 16,000 instead of  6,000 ft. and continued a descent below what they were cleared for. Possible excessive sink rate. Excessive sink rate is thought to have possibly caused four 727 accidents in succession. Lake Michigan 8/16/65, Cincinnati 11/8/65, Salt Lake City 11/11/65 and Tokyo Bay 2/4/66. Only the Salt Lake and Cincinnati crashes were officially attributed to it. After 727 training manuals were modified and pilots were reoriented to the flying characteristics of the aircraft the problem was corrected.</t>
  </si>
  <si>
    <t>13:08</t>
  </si>
  <si>
    <t>Jeuk, Belgium</t>
  </si>
  <si>
    <t>Lille - Wroclaw</t>
  </si>
  <si>
    <t>Vickers 804 Viscount</t>
  </si>
  <si>
    <t>SP-LVA</t>
  </si>
  <si>
    <t>249</t>
  </si>
  <si>
    <t>After making a request to change course to avoid heavy weather the positioning flight suddenly descended and crashed. The overall atmosphericonditions in the vicinity of Jeuk and the circumstances of the accident were such that it was assumed that the pilot lost control of the aircraft when entering a cumulonimbus cloud.</t>
  </si>
  <si>
    <t>Lockheed KC-130F</t>
  </si>
  <si>
    <t>149802</t>
  </si>
  <si>
    <t>3693</t>
  </si>
  <si>
    <t>The plane crashed into Kowloon Bay after taking off from Kai Tak Airport. Pilot error. Commander's decision to proceed with the takeoff with only three engines. Failure to feather the non-functioning engine or trim the plane for a 3 engine takeoff. Decision not to abort after directional control was lost.</t>
  </si>
  <si>
    <t>Lake Tustumena, Alaska</t>
  </si>
  <si>
    <t>N6305U</t>
  </si>
  <si>
    <t>The pilot misjudged altitude and distance and crashed into the lake during a descent to land.  VFR flilght into adverse weather conditions.</t>
  </si>
  <si>
    <t>Near La Carlota, Phillipines</t>
  </si>
  <si>
    <t>Filipinas Orient Airways</t>
  </si>
  <si>
    <t>60</t>
  </si>
  <si>
    <t>Cebu - Bacolod</t>
  </si>
  <si>
    <t>PI-C942</t>
  </si>
  <si>
    <t>Hit tree tops and crashed into Mt. Kantakan.</t>
  </si>
  <si>
    <t>Gore, Ethiopia</t>
  </si>
  <si>
    <t>ET-ABI</t>
  </si>
  <si>
    <t>12000</t>
  </si>
  <si>
    <t>11:02</t>
  </si>
  <si>
    <t>Near Pastaza, Ecuador</t>
  </si>
  <si>
    <t>TAO</t>
  </si>
  <si>
    <t>Coca - Pastaza</t>
  </si>
  <si>
    <t>Transportes Aéreos Orientales</t>
  </si>
  <si>
    <t>HC-AFQ</t>
  </si>
  <si>
    <t>17009/34272</t>
  </si>
  <si>
    <t>Quang Ngai, South Vietnam</t>
  </si>
  <si>
    <t>XV-NIC</t>
  </si>
  <si>
    <t>20301</t>
  </si>
  <si>
    <t>Shot down by Communist ground fire.</t>
  </si>
  <si>
    <t>11:25</t>
  </si>
  <si>
    <t>Montserrat, Antigua</t>
  </si>
  <si>
    <t>292</t>
  </si>
  <si>
    <t>Fort de France - Saint Johns, Antigua</t>
  </si>
  <si>
    <t>Boeing B-707-121B</t>
  </si>
  <si>
    <t>N708PA</t>
  </si>
  <si>
    <t>17586/1</t>
  </si>
  <si>
    <t>Crashed into mountains 32 miles southwest of its destination while descending for a landing. Pilot became lost and disoriented. Crew did not determine their position before descending. Navigation error. The aircraft was named 'Clipper Constitution.'</t>
  </si>
  <si>
    <t>Santiago, Chili</t>
  </si>
  <si>
    <t>Military - Chilian Air Force</t>
  </si>
  <si>
    <t>970</t>
  </si>
  <si>
    <t>Bucaramanga, Colombia</t>
  </si>
  <si>
    <t>Douglas DC-3 / Piper PA-18A</t>
  </si>
  <si>
    <t>HK-118/HK-922F</t>
  </si>
  <si>
    <t>6182</t>
  </si>
  <si>
    <t>Midair collision between a Douglas DC-3 and Piper PA-18.  Eighteen killed on the DC-3, one on the Piper.</t>
  </si>
  <si>
    <t>07:28</t>
  </si>
  <si>
    <t>VT-AUQ</t>
  </si>
  <si>
    <t>19431</t>
  </si>
  <si>
    <t>The cargo plane crashed while dropping supplies.</t>
  </si>
  <si>
    <t>Near Hanoi, Vietnam</t>
  </si>
  <si>
    <t>International Control Commision</t>
  </si>
  <si>
    <t>Boeing 307 Stratoliner B-1</t>
  </si>
  <si>
    <t>F-BELV</t>
  </si>
  <si>
    <t>1996</t>
  </si>
  <si>
    <t>Near Manila, Philippines</t>
  </si>
  <si>
    <t>741</t>
  </si>
  <si>
    <t>Manila - Tacloban</t>
  </si>
  <si>
    <t>PI-C-144</t>
  </si>
  <si>
    <t>13403</t>
  </si>
  <si>
    <t>The aircraft veered to the left after taking off. The pilot lost control and crashed. Failure of the pilot to set the rudder trim tab to the proper position before takeoff and during the flight. Undetected deflection of the rudder trim tab.</t>
  </si>
  <si>
    <t>01:23</t>
  </si>
  <si>
    <t>Edinburgh - London</t>
  </si>
  <si>
    <t>Vickers Vanguard 951</t>
  </si>
  <si>
    <t>G-APEE</t>
  </si>
  <si>
    <t>708</t>
  </si>
  <si>
    <t>The aircraft made two unsuccessfull attempts at landing at Heathrow Airport and overshot the runway. The third time, the plane again overshot the runway, began climbing, then suddenly dove into the runway at a steep angle. Pilot error. Low visibility, crew fatigue, disorientation, lack of experience in overshooting in fog, over-reliance on instruments and incorrect indication of position by instruments.</t>
  </si>
  <si>
    <t>Obock, French Somaliland</t>
  </si>
  <si>
    <t>Djibouti - Obock</t>
  </si>
  <si>
    <t>316410</t>
  </si>
  <si>
    <t>20876</t>
  </si>
  <si>
    <t>The plane crashed and exploded as it attempted to land at Obock. The civilians aboard included a hand-ball team.</t>
  </si>
  <si>
    <t>Off Northern Panama</t>
  </si>
  <si>
    <t>TC-48</t>
  </si>
  <si>
    <t>Disappeared over the Gulf after the pilot sent a distress message reporting a fire in the No. 3 engine. Cause unknown.</t>
  </si>
  <si>
    <t>Near Boqueron, Colombia</t>
  </si>
  <si>
    <t>Aerolineas TAO</t>
  </si>
  <si>
    <t>Neiva - San Vicente del Caguan</t>
  </si>
  <si>
    <t>HK-1202</t>
  </si>
  <si>
    <t>4402</t>
  </si>
  <si>
    <t>The plane crashed while en route. Flight on an prohibited route in adverse weather. Flight VFR in IFR conditions.</t>
  </si>
  <si>
    <t>19:02</t>
  </si>
  <si>
    <t>Cincinnati Airport, near Covington, Kentucky</t>
  </si>
  <si>
    <t>383</t>
  </si>
  <si>
    <t>New York City - Cincinnati</t>
  </si>
  <si>
    <t>Boeing B-727-23</t>
  </si>
  <si>
    <t>N1996</t>
  </si>
  <si>
    <t>18901/153</t>
  </si>
  <si>
    <t>The aircraft crashed short of runway during a visual approach in deteriorating weather conditions. Failure of the flight crew to properly monitor the aircraft's height during the approach into deteriorating weather conditions resulting in an excessive sink rate. Excessive sink rate is thought to have caused four 727 accidents in succession.  Lake Michigan 8/16/65, Cincinnati 11/8/65, Salt Lake City 11/11/65 and Tokyo Bay 2/4/66. Only the Salt Lake and Cincinnati crashes were officially attributed to it. After 727 training manuals were modified and pilots were reoriented to the flying characteristics of the aircraft the problem was corrected.</t>
  </si>
  <si>
    <t>Murmansk, Russia</t>
  </si>
  <si>
    <t>CCCP-45086</t>
  </si>
  <si>
    <t>5351801</t>
  </si>
  <si>
    <t>Denver - Salt Lake City</t>
  </si>
  <si>
    <t>N7030U</t>
  </si>
  <si>
    <t>18322/130</t>
  </si>
  <si>
    <t>The aircraft crashed short of the runway and collided with runway lights, 335 feet short of the runway, causing the main landing gear to fail followed by a fire. Too high of a descent rate during approach. Failure of the captain to take  timely action to arrest an excessive descent rate during the landing approach. Excessive sink rate is thought to have caused four 727 accidents in succession. Lake Michigan 8/16/65, Cincinnati 11/8/65, Salt Lake City 11/11/65 and Tokyo Bay 2/4/66. Only the Salt Lake and Cincinnati crashes were officially attributed to it. After 727 training manuals were modified and pilots were reoriented to the flying characteristics of the aircraft the problem was corrected. Bill Linderman, 45, champion rodeo cowboy killled.</t>
  </si>
  <si>
    <t>Maui, Hawaii</t>
  </si>
  <si>
    <t>Skyway Air  - Taxi</t>
  </si>
  <si>
    <t>N9915Z</t>
  </si>
  <si>
    <t>The plane missed the approach and crashed. Disoriented in IFR flight for reasons unknown.</t>
  </si>
  <si>
    <t>17:21</t>
  </si>
  <si>
    <t>Near Palm Springs, California</t>
  </si>
  <si>
    <t>Paul Kelly Flying Service Inc.</t>
  </si>
  <si>
    <t>Palm Springs - Burbank</t>
  </si>
  <si>
    <t>Learjet 23</t>
  </si>
  <si>
    <t>N243F</t>
  </si>
  <si>
    <t>23-063</t>
  </si>
  <si>
    <t>The plane crashed 13 miles east of Palm Springs Airport shortly after taking off. The pilot was confronted with conditions requiring the division of his attention between instrument reference for proper attitude information and visual reference for terrain and aircraft avoidance. The aircraft went out of control from a cruise configuration and crashed in a 55-degree nosedown, vertical left bank attitude. Spatial disorientation of the pilot, resulting in a loss of control.</t>
  </si>
  <si>
    <t>Salt Lake City , Utah</t>
  </si>
  <si>
    <t>Edde Airlines</t>
  </si>
  <si>
    <t>65/75</t>
  </si>
  <si>
    <t>Salt Lake - Albuquerque</t>
  </si>
  <si>
    <t>Douglas C-53-DO (DC-3A)</t>
  </si>
  <si>
    <t>N485</t>
  </si>
  <si>
    <t>4848</t>
  </si>
  <si>
    <t>Crashed into a hill 22 miles south of Salt Lake City after taking off in snow and poor visibility. The track was aboout 1 mile east of Pass Through mountain. Judgment of the pilot in command in initiating a VFR flight under existing weather conditions and terrain environment.</t>
  </si>
  <si>
    <t>Carmel, New York</t>
  </si>
  <si>
    <t>Trans World Airlines / Eastern Air Lines</t>
  </si>
  <si>
    <t>42 / 853</t>
  </si>
  <si>
    <t>Boston - Newark</t>
  </si>
  <si>
    <t>Boeing B-707-131B / L1049C Constellation</t>
  </si>
  <si>
    <t>N748TW/N6218C</t>
  </si>
  <si>
    <t>18387/286  / 4526</t>
  </si>
  <si>
    <t>Midair collision at 11,000 feet. Misjudgment of altitude separation by the crew of EAL 853 because of an optical illusion created by the up-slope effect of cloud tops resulting in an evasive maneuver by the EAL 853 crew and a reactionary evasive maneuver by  the TWA 42 crew. The 707 landed at JFK despite losing 25 feet of the left wing. There were no injuries to the crew of 7 and 51 passengers aboard the 707.  Three of the 46 passengers and 1 crew member aboard  EAL 853 were killed. Misjudgment of altitude separation by the crew of the Constellation because of an optical illusion created by the up-slope effect of cloud tops, resulting in an evasive maneuver by the Constellation crew and a reactionary evasive maneuver by the Boeing crew.</t>
  </si>
  <si>
    <t>Cerro el Planchon, Chile</t>
  </si>
  <si>
    <t>Aeropesca Colombia</t>
  </si>
  <si>
    <t>HK-527</t>
  </si>
  <si>
    <t>33215</t>
  </si>
  <si>
    <t>The cargo plane was never found.</t>
  </si>
  <si>
    <t>Tenerife, Canary Islands</t>
  </si>
  <si>
    <t>Spantax</t>
  </si>
  <si>
    <t>Tenerife - Manchester, England</t>
  </si>
  <si>
    <t>EC-ARZ</t>
  </si>
  <si>
    <t>13474</t>
  </si>
  <si>
    <t>Crashed into high terrain shortly after takeoff. Cause undetermined. Mechanical failure suspected.</t>
  </si>
  <si>
    <t>Near Tuy Hoa, South Vietnam</t>
  </si>
  <si>
    <t>Pleiku - Tuy Hoa</t>
  </si>
  <si>
    <t>Fairchild C-123C</t>
  </si>
  <si>
    <t>56-4376</t>
  </si>
  <si>
    <t>20260</t>
  </si>
  <si>
    <t>While en route in poor weather, the plane struck trees on a mountain slope and then went into a flat spin, crashed and burned.</t>
  </si>
  <si>
    <t>Kingman, Arizona</t>
  </si>
  <si>
    <t>Cessna 120</t>
  </si>
  <si>
    <t>N89805C</t>
  </si>
  <si>
    <t>Airframe failure after flying into adverse weather. VFR flight into adverse weather conditions.</t>
  </si>
  <si>
    <t>17:22</t>
  </si>
  <si>
    <t>Legaspi, Philippines</t>
  </si>
  <si>
    <t>Air Manila</t>
  </si>
  <si>
    <t>Manila - Legazpi</t>
  </si>
  <si>
    <t>PI-C856</t>
  </si>
  <si>
    <t>Redericksburg, Texas</t>
  </si>
  <si>
    <t>Ray A. Gardner - Taxi</t>
  </si>
  <si>
    <t>Beechcraft G35</t>
  </si>
  <si>
    <t>N4554D</t>
  </si>
  <si>
    <t>VFR flight into adverse weather conditions.</t>
  </si>
  <si>
    <t>Near Palembang, Sumarta, Indonesia</t>
  </si>
  <si>
    <t>Garuda  Indonesia Airlines / Garuda Indonesia Airlines</t>
  </si>
  <si>
    <t>Douglas DC-3 / Douglas DC-3</t>
  </si>
  <si>
    <t>PK-GDU/PK-GDE</t>
  </si>
  <si>
    <t>13463 / 19719</t>
  </si>
  <si>
    <t>Midair collision between two Garuda aircraft. Both crashed into a swamp while approaching Palembang. Seventeen died on each aircraft.</t>
  </si>
  <si>
    <t>Bogata - Crespo</t>
  </si>
  <si>
    <t>Douglas DC-6-54B</t>
  </si>
  <si>
    <t>HK-730</t>
  </si>
  <si>
    <t>18325</t>
  </si>
  <si>
    <t>Crashed shortly after taking off. The plane rose less than 100 ft. and then crashed into shallow water.  Possible engine failure. Maintenance error and inadequate inspections.</t>
  </si>
  <si>
    <t>Port-au-Prince, Haiti</t>
  </si>
  <si>
    <t>COHATA</t>
  </si>
  <si>
    <t>N4662</t>
  </si>
  <si>
    <t>Crashed 5 minutes after taking off from Las Cayee.</t>
  </si>
  <si>
    <t>08:02</t>
  </si>
  <si>
    <t>Mont Blanc, French Alps, Switzerland</t>
  </si>
  <si>
    <t>Bombay - Beirut  - Geneva - Paris - London -New York</t>
  </si>
  <si>
    <t>Boeing B-707-437</t>
  </si>
  <si>
    <t>VT-DMN</t>
  </si>
  <si>
    <t>18055/200</t>
  </si>
  <si>
    <t>The aircraft was told to hold at 1,000 ft. above the clouds  before landing at Geneva  but descended below the minimum safe altitude and crashed into Mont Blanc. With a malfunctioning No. 2 VOR the crew thought they had already passed Mt. Blanc. Miscalculation by the crew on their position and the phraseology used by the controller in relay the aircraft's position. Hambi Bhabha, father of India's nuclear program killed. The aircraft was named Kanchenjunga.</t>
  </si>
  <si>
    <t>Near Binh Khe, South Vietnam</t>
  </si>
  <si>
    <t>Fairchild C-123B</t>
  </si>
  <si>
    <t>54-0702</t>
  </si>
  <si>
    <t>20151</t>
  </si>
  <si>
    <t>Struck trees inverted, 10 minutes after taking off from An Khe airfield. Evidence was found of a fire in the No. 2 engine.</t>
  </si>
  <si>
    <t>12:01</t>
  </si>
  <si>
    <t>Erie, Pennsylvania</t>
  </si>
  <si>
    <t>Devener Flying Service - Taxi</t>
  </si>
  <si>
    <t>Beechcraft B95A</t>
  </si>
  <si>
    <t>N598C</t>
  </si>
  <si>
    <t>The plane crashed into water while on initial approach. Failure of both engines due to carburetor icing. Improper operation of powerplant controls by pilot.</t>
  </si>
  <si>
    <t>Bremen, Germany</t>
  </si>
  <si>
    <t>005</t>
  </si>
  <si>
    <t>Frankfurt - Bremen</t>
  </si>
  <si>
    <t>Convair CV-440-0</t>
  </si>
  <si>
    <t>D-ACAT</t>
  </si>
  <si>
    <t>464</t>
  </si>
  <si>
    <t>Crashed on approach in heavy fog. The aircraft stalled while making a turn at low altitude. Instrument malfunction.</t>
  </si>
  <si>
    <t>Tokyo Bay, Japan</t>
  </si>
  <si>
    <t>8302</t>
  </si>
  <si>
    <t>Chitose - Tokyo</t>
  </si>
  <si>
    <t>Boeing B-727-81</t>
  </si>
  <si>
    <t>JA8302</t>
  </si>
  <si>
    <t>18822/126</t>
  </si>
  <si>
    <t>The jetliner crashed about 7.5 miles ESE of Tokyo International (Haneda) Airport where it was scheduled to land. The aircraft was on VFR approach and was observed at a height of 2, 000 ft. just before the crash.  Cause undetermined. Excessive sink rate is thought to have caused four 727 accidents in succession. Lake Michigan 8/16/65, Cincinnati 11/8/65, Salt Lake City 11/11/65 and Tokyo Bay 2/4/66. Only the Salt Lake and Cincinnati crashes were officially attributed to it. After 727 training manuals were modified and pilots were reoriented to the flying characteristics of the aircraft the problem was corrected.</t>
  </si>
  <si>
    <t>Srinngar - Jammu - Amritsar - Delhi</t>
  </si>
  <si>
    <t>PH-SAB</t>
  </si>
  <si>
    <t>10271</t>
  </si>
  <si>
    <t>Crashed into high terrain, 12 miles west of its proper course, due to a navigation error. Abandonment of the ILS approach at too early a stage during an attempt to land under conditions of poor visibility in fog.</t>
  </si>
  <si>
    <t>Mattoon, Illinois</t>
  </si>
  <si>
    <t>Beatty Flying Service - Taxi</t>
  </si>
  <si>
    <t>Beechcraft D35</t>
  </si>
  <si>
    <t>N112U</t>
  </si>
  <si>
    <t>The aircraft failed to maintain flying speed and crashed. Improperly loaded aircraft with center of gravity behind the rear limit.</t>
  </si>
  <si>
    <t>Delh, India</t>
  </si>
  <si>
    <t>Sud Aviation SE-210 Caravelle VIN</t>
  </si>
  <si>
    <t>VT-DPP</t>
  </si>
  <si>
    <t>Undershot the runway and struck a concrete obstruction in poor weather conditions. Lack of information supplied to the pilot regarding the true conditions of surface visibility which was below the minimum prescribed for a night landing.  Lack of proper monitoring and possibly incorrect setting of altimeters during the approach to land. The use of landing lights which resulted in glare during the final stages of the approach in foggy conditions</t>
  </si>
  <si>
    <t>Near Milan, Italy</t>
  </si>
  <si>
    <t>Belgian International Air Services</t>
  </si>
  <si>
    <t>Brussels - Milan</t>
  </si>
  <si>
    <t>OO-ABG</t>
  </si>
  <si>
    <t>43829/351</t>
  </si>
  <si>
    <t>The cargo plane struck trees to the right of the runway while attempting to land. Failure of the pilot to comply with the Company's minima. Subsequent belated decision to execute the missed approach procedure.</t>
  </si>
  <si>
    <t>Hong Kong - Tokyo</t>
  </si>
  <si>
    <t>CF-CPK</t>
  </si>
  <si>
    <t>45761/237</t>
  </si>
  <si>
    <t>The aircraft struck the approach lights and a sea wall during a landing attempt. The pilot initiated a steep rate of descent with the intention of executing a final approach at a lower altitude. Poor visibility due to illusive fog conditions misled the pilot and affected his judgement.</t>
  </si>
  <si>
    <t>Hideaway Park, Colorado</t>
  </si>
  <si>
    <t>Alamo Airways</t>
  </si>
  <si>
    <t>de Havilland 104-6A</t>
  </si>
  <si>
    <t>N1563V</t>
  </si>
  <si>
    <t>Struck mountain slope while in level flight. VFR flight into adverse weather conditions.</t>
  </si>
  <si>
    <t>Near Gotemba City, Mt. Fuji, Japan</t>
  </si>
  <si>
    <t>Tokyo - Hong Kong</t>
  </si>
  <si>
    <t>Boeing B-707-436</t>
  </si>
  <si>
    <t>G-APFE</t>
  </si>
  <si>
    <t>17706/113</t>
  </si>
  <si>
    <t>The aircraft crashed into Mt. Fuji after encountering severe turbulence when the pilot decided to give the passengers a view of the mountain. The aircraft encountered severe clear air turbulence and started to come apart in the air before crashing.</t>
  </si>
  <si>
    <t>Santa Cruz Island, California</t>
  </si>
  <si>
    <t>Bassett Complany - Taxi</t>
  </si>
  <si>
    <t>Piper PA-32</t>
  </si>
  <si>
    <t>N3296W</t>
  </si>
  <si>
    <t>Crashed into a mountain slope after VFR flight into adverse weather conditions.</t>
  </si>
  <si>
    <t>Reef Island, Alaska</t>
  </si>
  <si>
    <t>Grumman G-21A</t>
  </si>
  <si>
    <t>CF-MSK</t>
  </si>
  <si>
    <t>B-32</t>
  </si>
  <si>
    <t>Undershot the runway on final approach in snow, after pilot misjudged altitude and clearance. VFR flight into adverse weather conditiions.</t>
  </si>
  <si>
    <t>Beirut - Frankfurt</t>
  </si>
  <si>
    <t>OD-AEL</t>
  </si>
  <si>
    <t>45504/1009</t>
  </si>
  <si>
    <t>Flew into Mt. Parnon.</t>
  </si>
  <si>
    <t>749</t>
  </si>
  <si>
    <t>Nicosia - Cairo</t>
  </si>
  <si>
    <t>Antonov AN-24B</t>
  </si>
  <si>
    <t>SU-AOA</t>
  </si>
  <si>
    <t>57302009</t>
  </si>
  <si>
    <t>Crashed into sand dunes. Improper approach during a sandstorm with turbulence and icing. Descent of the aircraft below the safe flight altitude in the final approach.</t>
  </si>
  <si>
    <t>Asuncion, Paraguay</t>
  </si>
  <si>
    <t>Servicios Americanos</t>
  </si>
  <si>
    <t>N1245N</t>
  </si>
  <si>
    <t>22473</t>
  </si>
  <si>
    <t>18:44</t>
  </si>
  <si>
    <t>Princeston, West Virginia</t>
  </si>
  <si>
    <t>Layman Weikle - Taxi</t>
  </si>
  <si>
    <t>Cessna 172D</t>
  </si>
  <si>
    <t>N2486U</t>
  </si>
  <si>
    <t>The aircraft crashed after an uncontrolled descent. Carbon Monoxide poisoning from defective exhaust muffler system.</t>
  </si>
  <si>
    <t>Off San Diego, California</t>
  </si>
  <si>
    <t>152171</t>
  </si>
  <si>
    <t>185-5141</t>
  </si>
  <si>
    <t>Crashed into water due to loss of the autopilot during an anti-submarine training flight.</t>
  </si>
  <si>
    <t>Sam Neua, Laos</t>
  </si>
  <si>
    <t>Continental Air Services</t>
  </si>
  <si>
    <t>N8744R</t>
  </si>
  <si>
    <t>20156</t>
  </si>
  <si>
    <t>The cargo plane crashed while on a Vietnam war mission.</t>
  </si>
  <si>
    <t>Near Ardmore, Oklahoma</t>
  </si>
  <si>
    <t>American Flyers Airline</t>
  </si>
  <si>
    <t>280D</t>
  </si>
  <si>
    <t>Monterey - Ardmore</t>
  </si>
  <si>
    <t>N183H</t>
  </si>
  <si>
    <t>1136</t>
  </si>
  <si>
    <t>The aircraft crashed into foothills during landing attempt at Ardmore Municipal Airport . During the approach in rain and fog, the captain made a last-minute change in his choice of runways. One minute later the plane crashed into high ground. Incapacitation of the captain with a heart attack during final stages of approach.  The captain, who suffered from a long standing heart condition and diabetes, managed to keep his pilot's license by falsifying his medical records.</t>
  </si>
  <si>
    <t>Tomas, Peru</t>
  </si>
  <si>
    <t>OB-R-771</t>
  </si>
  <si>
    <t>2521</t>
  </si>
  <si>
    <t>Crashed into 12,600 ft. Mt. Talsula. Pilot error. Incorrectly selected the route. Incorrectly calculated the climb performance of the aircraft in relation to its total weight of takeoff. Underestimated the elevation of peaks he had to clear along the route.</t>
  </si>
  <si>
    <t>Near Di Linh, South Vietnam</t>
  </si>
  <si>
    <t>Boeing CH47A (helicopter)</t>
  </si>
  <si>
    <t>64-13138</t>
  </si>
  <si>
    <t>Engine failure caused the helicopter to crash shortly after taking off. Failure of the aircraft's No. 2 pinion drive shaft thrust bearing.</t>
  </si>
  <si>
    <t>Neah Bay, Washington</t>
  </si>
  <si>
    <t>Kurtzer Flying Service - Taxi</t>
  </si>
  <si>
    <t>Cessna 180</t>
  </si>
  <si>
    <t>N4546B</t>
  </si>
  <si>
    <t>Collided with trees in rain and fog after VFR flight into adverse weather conditions.</t>
  </si>
  <si>
    <t>Okinawa, Japan</t>
  </si>
  <si>
    <t>57-1444</t>
  </si>
  <si>
    <t>17515/124</t>
  </si>
  <si>
    <t>Unable to gain altitude as the plane took off it crashed</t>
  </si>
  <si>
    <t>08:48</t>
  </si>
  <si>
    <t>Near Columbia City, Indiana</t>
  </si>
  <si>
    <t>Detroit, MI - Kansas City, MO</t>
  </si>
  <si>
    <t>N10415</t>
  </si>
  <si>
    <t>Collided with a Piper PA-23. Failure of both crews to maintain adequate lookout. One aboard the Piper killed.</t>
  </si>
  <si>
    <t>Montreal, Quebec, Canada</t>
  </si>
  <si>
    <t>Nordair</t>
  </si>
  <si>
    <t>Montreal - Kuujjuaq</t>
  </si>
  <si>
    <t>CF-FBJ</t>
  </si>
  <si>
    <t>2941</t>
  </si>
  <si>
    <t>The cargo plane cashed en route. Wreckage found three days later.</t>
  </si>
  <si>
    <t>Long Beach, Mississippi</t>
  </si>
  <si>
    <t>McCoy Flying Service - Taxi</t>
  </si>
  <si>
    <t>N17337</t>
  </si>
  <si>
    <t>1962</t>
  </si>
  <si>
    <t>The crew attempted a return to the airport after the No.2 engine failed on climb out. The pilot-in-command failed to maintain flying speed and the aircraft stalled and crashed. No.3 piston failed due to oil starvation resulting from inadequate maintenance and inspection. Improper in-flight decisions or planning. Poor crew coordination. Improper emergency procedures.</t>
  </si>
  <si>
    <t>Ashland, Alabama</t>
  </si>
  <si>
    <t>Lackey Aero Company - Taxi</t>
  </si>
  <si>
    <t>N5775Y</t>
  </si>
  <si>
    <t>Crashed after rear engine mount failed leading to inflight failure.</t>
  </si>
  <si>
    <t>12:04</t>
  </si>
  <si>
    <t>Sagalyan, Philippines</t>
  </si>
  <si>
    <t>785</t>
  </si>
  <si>
    <t>Mamburao - San Jose</t>
  </si>
  <si>
    <t>PI-C17</t>
  </si>
  <si>
    <t>20573</t>
  </si>
  <si>
    <t>Cashed in poor weather. Misjudgment of the terrain clearance, which resulted in the collision with trees in severe turbulence and strong gusty winds.</t>
  </si>
  <si>
    <t>15:59</t>
  </si>
  <si>
    <t>Auckland, New Zealand</t>
  </si>
  <si>
    <t>Air New Zealand</t>
  </si>
  <si>
    <t>Douglas DC-8-52</t>
  </si>
  <si>
    <t>ZK-NZB</t>
  </si>
  <si>
    <t>45751/231</t>
  </si>
  <si>
    <t>The incurrence of reverse thrust during simulated failure of no. 4 engine on takeoff. That condition arose when very rapid rearward movement of the power level generated an inertia force which caused the associated thrust brake lever to rise and enter the reverse idle detent. After lift-off, the minimum control speed essentially required to overcome the prevailing state of thrust imbalance was never attained and an uncontrollable roll, accompanied by some degree of yaw and sideslip in the same direction, ensued. When the condition of reverse thrust was recognized and eliminated, insufficient time and height were available to allow the aircraft to recover from its precarious attitude before it struck the ground.</t>
  </si>
  <si>
    <t>18:27</t>
  </si>
  <si>
    <t>Near Munster, Indiana</t>
  </si>
  <si>
    <t>Private - Mainline Aviation</t>
  </si>
  <si>
    <t>Beechcraft H50</t>
  </si>
  <si>
    <t>N538B</t>
  </si>
  <si>
    <t>The aircraft stalled during an emergency single engine approach. Both engines failed as the approach continued. The plane came to rest in a shallow pond on the golf course. Fuel starvation. Mismanagement of  fuel. Pro golfer Tony Lema and his wife, Betty, was killed. He was on a Buick promotional tour.</t>
  </si>
  <si>
    <t>Benito, Bolivia</t>
  </si>
  <si>
    <t>Riberalta - Cochabamba</t>
  </si>
  <si>
    <t>CP-730</t>
  </si>
  <si>
    <t>33457</t>
  </si>
  <si>
    <t>The cargo  aircraft was not being flown at the recommended altitude when it reached mountains to be crossed, nor whas it at the proper crossing point. A secondary factor was the lack of navigational aids in the area.</t>
  </si>
  <si>
    <t>23:12</t>
  </si>
  <si>
    <t>Near Falls City, Nebraska</t>
  </si>
  <si>
    <t>250</t>
  </si>
  <si>
    <t>Kansas City, MO - Omaha</t>
  </si>
  <si>
    <t>BAC One-Eleven 203AE</t>
  </si>
  <si>
    <t>N1553</t>
  </si>
  <si>
    <t>070</t>
  </si>
  <si>
    <t>The aircraft broke up in flight due to turbulence after entering a squall line. Right tailplane and wing failed. Pilot operated aircraft in area of avoidable weather hazard.</t>
  </si>
  <si>
    <t>Brasov - Mamia</t>
  </si>
  <si>
    <t>YR-TAN</t>
  </si>
  <si>
    <t>18428005</t>
  </si>
  <si>
    <t>Crashed on a flight while en route.</t>
  </si>
  <si>
    <t>Near Acapulco, Mexico</t>
  </si>
  <si>
    <t>Douglas DC-8-51</t>
  </si>
  <si>
    <t>XA-PEI</t>
  </si>
  <si>
    <t>45652/176</t>
  </si>
  <si>
    <t>The plane crashed while on approah. Careless and untimely descent in the course of a procedure turn which was continued below established minimum altitude.</t>
  </si>
  <si>
    <t>Anchorage, Alaska</t>
  </si>
  <si>
    <t>NC Simpson - Taxi</t>
  </si>
  <si>
    <t>Beech C-18S</t>
  </si>
  <si>
    <t>N445</t>
  </si>
  <si>
    <t>Fatigue fracture on right wing leading to inflight separation in flight.</t>
  </si>
  <si>
    <t>07:14</t>
  </si>
  <si>
    <t>Hebron, Ohio</t>
  </si>
  <si>
    <t>Richland Aviation  - Taxi</t>
  </si>
  <si>
    <t>Cessna 310C</t>
  </si>
  <si>
    <t>N1836H</t>
  </si>
  <si>
    <t>Pilot obtained special VFR clearance. Took off in IFR weather. Encounter forcasted thunderstorms. Inflight break-up of aircraft after separation of elevator. Pilot exercised poor judgement in taking off in poor weather conditions.</t>
  </si>
  <si>
    <t>Chance Vought F-8E</t>
  </si>
  <si>
    <t>150321</t>
  </si>
  <si>
    <t>Following engine failure, the jet fighter crashed into a village.</t>
  </si>
  <si>
    <t>Puertos Lobos, Argentina</t>
  </si>
  <si>
    <t>Aerovias Halcon</t>
  </si>
  <si>
    <t>Rio Gallegos -  Buenos Aires</t>
  </si>
  <si>
    <t>LV-GLA</t>
  </si>
  <si>
    <t>22534</t>
  </si>
  <si>
    <t>Ditched in the ocean after running out of fuel after a problem caused excessive fuel consumption. Decision to continue a flight with both engines impaired until ditching at night became inevitable, instead of making an emergency daytime landing on any of the various runways in the area at a time when the situation made it clear that this operation was inevitable.</t>
  </si>
  <si>
    <t>Near Juneau, Alaska</t>
  </si>
  <si>
    <t>Alaska Coastal Airlines</t>
  </si>
  <si>
    <t>N88820</t>
  </si>
  <si>
    <t>1114</t>
  </si>
  <si>
    <t>Crashed into a glacial crevasse. Undetermined cause.</t>
  </si>
  <si>
    <t>00:47</t>
  </si>
  <si>
    <t>Near Ljubljana, Slovenia, Yugoslavia</t>
  </si>
  <si>
    <t>Britannia Airways</t>
  </si>
  <si>
    <t>Luton - Ljubljana</t>
  </si>
  <si>
    <t>Bristol Britannia 102</t>
  </si>
  <si>
    <t>G-ANBB</t>
  </si>
  <si>
    <t>12903</t>
  </si>
  <si>
    <t>The plane crashed into forest during a landing attempt at Ljubljana Airport. The crew's failure to follow proper landing procedures. Improperly set altimeter. Captain failed to adjust his altimeter (he remained on QNH instead of changing to QFE) and the crew failed to cross-check altimeters.</t>
  </si>
  <si>
    <t>Mumbai, Indian</t>
  </si>
  <si>
    <t>Sud Aviation SE-210 Caravelle</t>
  </si>
  <si>
    <t>VT-DSB</t>
  </si>
  <si>
    <t>Struck a hill while simulating an engine failure.</t>
  </si>
  <si>
    <t>Off Puertito de Sausal, Spain</t>
  </si>
  <si>
    <t>EC-AXC</t>
  </si>
  <si>
    <t>19410</t>
  </si>
  <si>
    <t>An overspeeding and failed attempt to feather the No. 1 engine necessitated ditching the plane. The plane sank after 5 minutes.  One passenger refused to leave the aircraft and drowned.</t>
  </si>
  <si>
    <t>13:03</t>
  </si>
  <si>
    <t>Winton, Australia</t>
  </si>
  <si>
    <t>Mount Isa - Longreach</t>
  </si>
  <si>
    <t>Vickers Viscount 832</t>
  </si>
  <si>
    <t>VH-RMI</t>
  </si>
  <si>
    <t>416</t>
  </si>
  <si>
    <t>About 150 miles from Longreach, fire was reported in No. 1 and 2 engines. While the plane was making an emergency descent, the left wing broke away due to weakening by the fire. After failure of the wing, the plane broke up in mid-air and crashed. Loosened bolts led to the loss of the oil lubricating unit causing the bearings to heat and catching the engines on fire. Subsequently, a locking mechanism was installed on the bolts to prevent any future accidents of this kind.</t>
  </si>
  <si>
    <t>03:15</t>
  </si>
  <si>
    <t>HK-174</t>
  </si>
  <si>
    <t>42929</t>
  </si>
  <si>
    <t>The cargo plane struck trees at the end of the runway after trying to make an emergency landing. Material failure consisting in fatigue failure of a number of teeth of the pinion of the governor control unit, which was jammed against the rack in the 'up' position and therefore set for maximum rpm, thus causing the engine to overspeed. This would be in keeping with the fact that the dome ring was at maximum low pitch setting, i.e. high rpm and a runway propeller on take-off.</t>
  </si>
  <si>
    <t>Near Wemme, Oregon</t>
  </si>
  <si>
    <t>Eugene - Portland</t>
  </si>
  <si>
    <t>McDonnell Douglas DC-9-14</t>
  </si>
  <si>
    <t>N9101</t>
  </si>
  <si>
    <t>45794/52</t>
  </si>
  <si>
    <t>The plane crashed into Salmon Mountain while on approach to Portland. The pilots evidently had agreed to maintain 9,000 feet, but descended instead. The aircraft hit the mountain at the 3,830-foot level of a 4,090-foot ridge. The crew's descent  below its clearance limit and below that of surrounding obstructing terrain for reasons unknown. First crash of a DC-9.</t>
  </si>
  <si>
    <t>An Khe, Vietnam</t>
  </si>
  <si>
    <t>de Havilland Canada CV-2B Caribou</t>
  </si>
  <si>
    <t>63-9751</t>
  </si>
  <si>
    <t>While attempting a go-around the plane hit Hong Kong mountain.</t>
  </si>
  <si>
    <t>Off Morgan City, Louisiana</t>
  </si>
  <si>
    <t>Petroleum Helicopter</t>
  </si>
  <si>
    <t>Bell 204B helicopter</t>
  </si>
  <si>
    <t>N1187W</t>
  </si>
  <si>
    <t>2041</t>
  </si>
  <si>
    <t>The helicopter crashed into the Gulf of Mexico after a tail rotor failure.  Fatigue fracture.</t>
  </si>
  <si>
    <t>Near Sukhumi, Georgia, USSR</t>
  </si>
  <si>
    <t>Antonov AN-24</t>
  </si>
  <si>
    <t>CCCP-46467</t>
  </si>
  <si>
    <t>27307905</t>
  </si>
  <si>
    <t>Crashed into high ground while descending.</t>
  </si>
  <si>
    <t>Dowagiac, Michigan</t>
  </si>
  <si>
    <t>Warsaw Aviation - Taxi</t>
  </si>
  <si>
    <t>N3279W</t>
  </si>
  <si>
    <t>Crashed after flying into adverse weather. VFR flight into adverse weather conditions. No night or instrument flight experience. Spatial disorientation.</t>
  </si>
  <si>
    <t>09:06</t>
  </si>
  <si>
    <t>Heflin, Alabama</t>
  </si>
  <si>
    <t>Gastonia Aviation - Taxi</t>
  </si>
  <si>
    <t>N411Z</t>
  </si>
  <si>
    <t>Crashed after flying in icing conditions. Undetermined cause.</t>
  </si>
  <si>
    <t>East Nassau, New York</t>
  </si>
  <si>
    <t>Chester Airport</t>
  </si>
  <si>
    <t>Cessna 205A</t>
  </si>
  <si>
    <t>N4816U</t>
  </si>
  <si>
    <t>Struck mountain at 1,200 ft after flying VFR into adverse weather conditions. Pilot exercised poor judgment. ATC issued conflicting instructions.</t>
  </si>
  <si>
    <t>01:43</t>
  </si>
  <si>
    <t>Off Chatham, Massachusetts</t>
  </si>
  <si>
    <t>Lockheed EC-121H</t>
  </si>
  <si>
    <t>55-5262</t>
  </si>
  <si>
    <t>4413</t>
  </si>
  <si>
    <t>The aircraft was observed flying low and emitting smoke from one of its engines before crashing into the sea and exploding, 125 miles east of Nantucket.</t>
  </si>
  <si>
    <t>Off Matsuyama, Japan</t>
  </si>
  <si>
    <t>533</t>
  </si>
  <si>
    <t>Osaka - Matsuyama</t>
  </si>
  <si>
    <t>NAMC-YS-11-111</t>
  </si>
  <si>
    <t>JA8658</t>
  </si>
  <si>
    <t>2023</t>
  </si>
  <si>
    <t>The plane crashed into the sea after overshooting the runway and during a go-around. Undetermined cause.</t>
  </si>
  <si>
    <t>02:42</t>
  </si>
  <si>
    <t>Near Dallgow, Germany</t>
  </si>
  <si>
    <t>Frankfurt - Berlin</t>
  </si>
  <si>
    <t>Boeing 727-21</t>
  </si>
  <si>
    <t>N317PA</t>
  </si>
  <si>
    <t>18995/221</t>
  </si>
  <si>
    <t>The cargo plane crashed while landing. The descent of the flight below its altitude clearance limit for reasons unknown.</t>
  </si>
  <si>
    <t>06:06</t>
  </si>
  <si>
    <t>Near New Bern, North Carolina</t>
  </si>
  <si>
    <t>N40406</t>
  </si>
  <si>
    <t>14170</t>
  </si>
  <si>
    <t>Crashed while on approach. Descent below obstructing terrain.</t>
  </si>
  <si>
    <t>Near Aden, Yemen</t>
  </si>
  <si>
    <t>VR-AAN</t>
  </si>
  <si>
    <t>4284</t>
  </si>
  <si>
    <t>The aircraft crashed into the desert 20 minutes after taking off. The aircraft made contact with ATC during the climb but failed to make a scheduled report an hour later. Detonation of an explosive device placed in hand luggage in the cabin on the port side just above the wing.</t>
  </si>
  <si>
    <t>16:30</t>
  </si>
  <si>
    <t>Near Bratislava, Czechoslovakia</t>
  </si>
  <si>
    <t>Transportno Aviatsionno Bulgaro-Soviet Obshchestvo</t>
  </si>
  <si>
    <t>Bratislava - Praha</t>
  </si>
  <si>
    <t>LZ-BEN</t>
  </si>
  <si>
    <t>184007101/356</t>
  </si>
  <si>
    <t>Following takeoff, the aircraft did not follow assigned route and crashed into wooded hillside. Insufficient evaluation of the weather conditions and relief of the terrain by the crew.</t>
  </si>
  <si>
    <t>Near Siagon, South Vietnam</t>
  </si>
  <si>
    <t>Saigon - Korat AB</t>
  </si>
  <si>
    <t>4476574</t>
  </si>
  <si>
    <t>Crashed and burst into flames into a rice paddy after experiencing a malfunction of the left engine.</t>
  </si>
  <si>
    <t>Near Pedrera, Brazil</t>
  </si>
  <si>
    <t>PBY-5A Catalina</t>
  </si>
  <si>
    <t>PP-PCW</t>
  </si>
  <si>
    <t>CV429</t>
  </si>
  <si>
    <t>Moscow - Brazzaville</t>
  </si>
  <si>
    <t>Tupolev TU-114B</t>
  </si>
  <si>
    <t>CCCP-76457</t>
  </si>
  <si>
    <t>1270805</t>
  </si>
  <si>
    <t>Crashed into a snowbank on the takeoff roll in poor visibility.</t>
  </si>
  <si>
    <t>02:55</t>
  </si>
  <si>
    <t>Aerocondor de Colombia</t>
  </si>
  <si>
    <t>Miami - Bogota</t>
  </si>
  <si>
    <t>Lockheed L-1649A Starliner</t>
  </si>
  <si>
    <t>N7301C</t>
  </si>
  <si>
    <t>1002</t>
  </si>
  <si>
    <t>Crash landed short of the runway on approach in fog. Pilot error. Presence of unauthorized person in the cockpit distracting the pilot. Lack of cockpit supervision. Poor weather.</t>
  </si>
  <si>
    <t>Binh Tahi, Da Nang, Vietnam</t>
  </si>
  <si>
    <t>Canadair CL-44D4-1</t>
  </si>
  <si>
    <t>N228SW</t>
  </si>
  <si>
    <t>The cargo plane undershot runway by 1 mile while making a radar approach in fog at night. Crashed into numerous thatched roof houses.</t>
  </si>
  <si>
    <t>09:56</t>
  </si>
  <si>
    <t>Cascubel River, Colombia</t>
  </si>
  <si>
    <t>729</t>
  </si>
  <si>
    <t>Bogota - Cali</t>
  </si>
  <si>
    <t>Douglas C-47A-80-DL</t>
  </si>
  <si>
    <t>HK-161</t>
  </si>
  <si>
    <t>19630</t>
  </si>
  <si>
    <t>Crashed into the southern slopes of Tajumbina Peak at 11,600 ft. while approaching Cali. Lack of cockpit discipline. Consuming alcohol shortly before the flight. Not following the recommended route. Incorrectly reported positions. Continuing VFR in IFR conditions. Flying below minimum safe altitude for a VFR approach.</t>
  </si>
  <si>
    <t>06:55</t>
  </si>
  <si>
    <t>New Shrewsbury, New Jersey</t>
  </si>
  <si>
    <t>Red Bank Air Taxi</t>
  </si>
  <si>
    <t>Beechcraft D18S</t>
  </si>
  <si>
    <t>N2045D</t>
  </si>
  <si>
    <t>The left engine failed during take off. The aircraft was at its maximum gross weight and aft center of gravity limit. The pilot did not properly feather the prop. The plane stalled and crashed.</t>
  </si>
  <si>
    <t>Hilo, Hawaii</t>
  </si>
  <si>
    <t>Channel Air Lift</t>
  </si>
  <si>
    <t>N30046</t>
  </si>
  <si>
    <t>22417</t>
  </si>
  <si>
    <t>Cargo shifted during takeoff. The plane tried to return for a landing but crashed. Improperly loaded aircraft.</t>
  </si>
  <si>
    <t>Off Okisu, Japan</t>
  </si>
  <si>
    <t>S2F-1 / HSS-2</t>
  </si>
  <si>
    <t>Mid air collision. Both planes crashed into the sea.</t>
  </si>
  <si>
    <t>N4129P</t>
  </si>
  <si>
    <t>Disappeared while en route on a flight from San Juan, Puerto Rico to St. Thomas, Virgin Islands. Wreckage never recovered.</t>
  </si>
  <si>
    <t>04:15</t>
  </si>
  <si>
    <t>Air Ferry</t>
  </si>
  <si>
    <t>Manchester, England - Frankfurt, Germany</t>
  </si>
  <si>
    <t>G-ASOG</t>
  </si>
  <si>
    <t>10359</t>
  </si>
  <si>
    <t>The cargo plane crashed short of the runway. The crew did not set the altimeters in the final approach according to the instructions in the operations manual. This error was aggravated by the fact that the final approach check list did not coincide with the altimeter setting procedure. In consequence the crew unintentionally flew below critical height and the aircraft collided with trees when the altimeters were showing approx. 200 ft. above the critical height.</t>
  </si>
  <si>
    <t>Aleppo, Syria</t>
  </si>
  <si>
    <t>Syrian Arab Airlines</t>
  </si>
  <si>
    <t>YK-ACB</t>
  </si>
  <si>
    <t>33559</t>
  </si>
  <si>
    <t>Crashed into building while landing.</t>
  </si>
  <si>
    <t>Near Curitiba, Brazil</t>
  </si>
  <si>
    <t>Sadia</t>
  </si>
  <si>
    <t>Sao Paulo - Curitiba</t>
  </si>
  <si>
    <t>Handley Page HPR-7 Herald 214</t>
  </si>
  <si>
    <t>PP-SDJ</t>
  </si>
  <si>
    <t>190</t>
  </si>
  <si>
    <t>Crashed into hill while on approach. Improper procedures used by crew.</t>
  </si>
  <si>
    <t>00:02</t>
  </si>
  <si>
    <t>Avanti Aviation -Air Taxi</t>
  </si>
  <si>
    <t>Cessna 210-5A</t>
  </si>
  <si>
    <t>N4855U</t>
  </si>
  <si>
    <t>Pilot misjudged altitude and distance and crashed into a mountain at 8,800 ft. Pilot tested positive for alcohol.</t>
  </si>
  <si>
    <t>Near Hourghada, UAR</t>
  </si>
  <si>
    <t>Crashed after an explosion aboard the aircraft.</t>
  </si>
  <si>
    <t>Near Mexico City, Mexico</t>
  </si>
  <si>
    <t>Havana - Mexico City</t>
  </si>
  <si>
    <t>CU-T827</t>
  </si>
  <si>
    <t>401504</t>
  </si>
  <si>
    <t>Crashed due to bomb explosion.</t>
  </si>
  <si>
    <t>HB-IMF</t>
  </si>
  <si>
    <t>12:13</t>
  </si>
  <si>
    <t>Youngstown, Ohio</t>
  </si>
  <si>
    <t>Vercoa Air Service - Air Taxi</t>
  </si>
  <si>
    <t>Cessna 182</t>
  </si>
  <si>
    <t>N3796U</t>
  </si>
  <si>
    <t>Suffered complete engine failure and tried to return to the airport but crashed. Fuel contaminated with water.</t>
  </si>
  <si>
    <t>14:21</t>
  </si>
  <si>
    <t>Menado, Indonesia</t>
  </si>
  <si>
    <t>Jakarta - Menado via Surabaya</t>
  </si>
  <si>
    <t>PK-GLB</t>
  </si>
  <si>
    <t>Crashed on approach, landing short of the runway, collapsing the landing gear. Awkward landing technique resulting in excessive rate of sink. Contributing factors include narrow runway, uneven runway necessitating landing as close to the threshold as possible and marginal weather conditions.</t>
  </si>
  <si>
    <t>Tegucigalpa, Honduras</t>
  </si>
  <si>
    <t>San Pedro Sula - Tegucigalpa</t>
  </si>
  <si>
    <t>HR-SAG</t>
  </si>
  <si>
    <t>42894/56</t>
  </si>
  <si>
    <t>While landing, the crew was unable to move the throttles into reverse position. The plane was not able to go-around and a ground loop was attempted. The aircraft ran off the runway into a ditch and the left wing tank ruptured and caught fire. Probable failure of the reverse pitch control mechanism.</t>
  </si>
  <si>
    <t>Mactan, Philippines</t>
  </si>
  <si>
    <t>345</t>
  </si>
  <si>
    <t>Manila - Mactan</t>
  </si>
  <si>
    <t>PI-C501</t>
  </si>
  <si>
    <t>10147</t>
  </si>
  <si>
    <t>Crashed after undershooting the runway. Loss of control at low altitude. Improper loading which placed the center of gravity in back of the center of gravity limits of the plane.</t>
  </si>
  <si>
    <t>Monrovia, Liberia</t>
  </si>
  <si>
    <t>837</t>
  </si>
  <si>
    <t>Rome - Monrovia</t>
  </si>
  <si>
    <t>PP-PEA</t>
  </si>
  <si>
    <t>45253/5</t>
  </si>
  <si>
    <t>Crashed on short of  the runway during approach. Crew error. The failure of the pilot to arrest the fast descent at a low altitude upon which he had erroneously decided after coming in too high.</t>
  </si>
  <si>
    <t>Near Marseille, Ohio</t>
  </si>
  <si>
    <t>Lake Central Airlines</t>
  </si>
  <si>
    <t>527</t>
  </si>
  <si>
    <t>Colombus - Toledo</t>
  </si>
  <si>
    <t>Convair CV-380</t>
  </si>
  <si>
    <t>N73130</t>
  </si>
  <si>
    <t>023</t>
  </si>
  <si>
    <t>The aircraft crashed following the separation in flight of all four blades of the right propeller. No. 2 blade penetrated and destroyed the structural integrity of the fuselage. Malfunction of the hydraulipitch control mechanism. Uncontrollable overspeeding. Propeller separation in flight. Omission of the torque piston nitriding process during manufacture and failure of quality control to detect the omission.</t>
  </si>
  <si>
    <t>Compagnie Air Transport</t>
  </si>
  <si>
    <t>AT L98 Carvair</t>
  </si>
  <si>
    <t>F-BMHU</t>
  </si>
  <si>
    <t>Failed to climb on takeoff and crashed into a bridge and some houses.</t>
  </si>
  <si>
    <t>11:54</t>
  </si>
  <si>
    <t>Urbana, Ohio</t>
  </si>
  <si>
    <t>Trans World Airlines / Private</t>
  </si>
  <si>
    <t>553</t>
  </si>
  <si>
    <t>Pittsburgh - Dayton</t>
  </si>
  <si>
    <t>MD Douglas DC-9-15 / Beechcraft Baron-55</t>
  </si>
  <si>
    <t>N1063T/N6127V</t>
  </si>
  <si>
    <t xml:space="preserve">45777/80 / </t>
  </si>
  <si>
    <t>Midair collision. Twenty five killed on the DC-9, one on the Beechcraft. Failure of the DC-9 crew to see and avoid the Beechcraft. The DC-9 was traveling at almost 300 mph at low altitude in airspace occupied by numerous small planes. The contributing factor to the accident was the excessive speed of the DC-9.  ATC systems inadequate to separate controlled and uncontrolled traffic. After this accident, the FAA imposed a maximum speed of 250 knots below 10,000 ft. mean sea level.</t>
  </si>
  <si>
    <t>16:20</t>
  </si>
  <si>
    <t>Near Phan Rang, South Vietnam</t>
  </si>
  <si>
    <t>Siagon - Cam Ranh Bay AB</t>
  </si>
  <si>
    <t>Douglas C-47J</t>
  </si>
  <si>
    <t>99844</t>
  </si>
  <si>
    <t>33262</t>
  </si>
  <si>
    <t>Crashed and exploded  while en route.</t>
  </si>
  <si>
    <t>05:03</t>
  </si>
  <si>
    <t>Near Klamath Falls, Oregon</t>
  </si>
  <si>
    <t>720</t>
  </si>
  <si>
    <t>N2712</t>
  </si>
  <si>
    <t>73</t>
  </si>
  <si>
    <t>The aircraft struck the northwestern slope of Stukel Mountain just after takeoff. Loss of control due to ice accretion on airframe surfaces. The pilot should have required that de-icing fluid be applied prior to takeoff.</t>
  </si>
  <si>
    <t>Mt Visenti, Italy</t>
  </si>
  <si>
    <t>Aeralpi</t>
  </si>
  <si>
    <t>Venezia - Belluno</t>
  </si>
  <si>
    <t>de Havilland Canada DHC-6 Twin Otter 100</t>
  </si>
  <si>
    <t>I-CLAI</t>
  </si>
  <si>
    <t>Flew into Colcanin Mountain in heavy fog while en route.</t>
  </si>
  <si>
    <t>Off East London, South Africa</t>
  </si>
  <si>
    <t>Port Elizabeth - East London</t>
  </si>
  <si>
    <t>Vickers Viscount 818</t>
  </si>
  <si>
    <t>ZS-CVA</t>
  </si>
  <si>
    <t>Crashed into the sea. Most probably the captain suffered a heart attack and the first officer could not regain control of aircraft.</t>
  </si>
  <si>
    <t>07:51</t>
  </si>
  <si>
    <t>Kodiak, Alaska</t>
  </si>
  <si>
    <t>Harvey's Flying Service - Air Taxi</t>
  </si>
  <si>
    <t>N80194</t>
  </si>
  <si>
    <t>Took off in fog and struck a gravel pile before becoming airborne.</t>
  </si>
  <si>
    <t>Greenwood, Mississippi</t>
  </si>
  <si>
    <t>Harold E. Bell - Air Taxi</t>
  </si>
  <si>
    <t>Beechcraft 95-55</t>
  </si>
  <si>
    <t>N1333Z</t>
  </si>
  <si>
    <t>Collided with trees in fog on final approach. Improper IFR operation.</t>
  </si>
  <si>
    <t>New Orleans, Louisiana</t>
  </si>
  <si>
    <t>New Orleans AP - New Orleans AP</t>
  </si>
  <si>
    <t>McDonnell Douglas DC-8-51</t>
  </si>
  <si>
    <t>N802E</t>
  </si>
  <si>
    <t>45409/19</t>
  </si>
  <si>
    <t>Crashed into hotel during training flight. Improper supervision by the instructor and the improper use of flight and power controls by both instructor and the captain-trainee during a simulated two-engine out landing approach.</t>
  </si>
  <si>
    <t>15:50</t>
  </si>
  <si>
    <t>Phelan, California</t>
  </si>
  <si>
    <t>Ace Flying Service</t>
  </si>
  <si>
    <t>Piper PA-30</t>
  </si>
  <si>
    <t>N7979Y</t>
  </si>
  <si>
    <t>The aircraft struck a mountain. Continued VFR flight into adverse weather conditions.</t>
  </si>
  <si>
    <t>Off Lima, Peru</t>
  </si>
  <si>
    <t>Caribbean Airlines</t>
  </si>
  <si>
    <t>N706G</t>
  </si>
  <si>
    <t>Ditched in the ocean.</t>
  </si>
  <si>
    <t>16:33</t>
  </si>
  <si>
    <t>Lexington, Kentucky</t>
  </si>
  <si>
    <t>Lexington Air Taxi</t>
  </si>
  <si>
    <t>N3727G</t>
  </si>
  <si>
    <t>A fire of undetermined origin occurred in the left engine nacelle during climb-out. Engine failure of undetermined origin. Inadequate preflight planning. Improperly loaded aircraft, weight and center of gravity.</t>
  </si>
  <si>
    <t>Seoul, South Korea</t>
  </si>
  <si>
    <t>Military - Republiof South Korea Air Force</t>
  </si>
  <si>
    <t>Yoido AB - Taegu</t>
  </si>
  <si>
    <t>The aircraft crashed shortly after taking off from Yoido Air Base into the residential neighborhood of Chonggu-dong, a suburb of Seoul. The accident took place in rain and fog.</t>
  </si>
  <si>
    <t>Tamanrasset, Algeria</t>
  </si>
  <si>
    <t>Air Algerie</t>
  </si>
  <si>
    <t>Algiers - Tamanrasset</t>
  </si>
  <si>
    <t>7T-VAU</t>
  </si>
  <si>
    <t>3065</t>
  </si>
  <si>
    <t>Crashed into a mountainside while descending to land at Tamanrasset. Cause unknown.</t>
  </si>
  <si>
    <t>Near Mamuniyeh, Iran</t>
  </si>
  <si>
    <t>Military - Imperial Iranian Air Force</t>
  </si>
  <si>
    <t>Shiraz - TerhanI</t>
  </si>
  <si>
    <t>Lockheed C-130B</t>
  </si>
  <si>
    <t>5-107</t>
  </si>
  <si>
    <t>4118</t>
  </si>
  <si>
    <t>Crashed after flying through thunderstorm activity and being struck by lightning.</t>
  </si>
  <si>
    <t>01:13</t>
  </si>
  <si>
    <t>Near Nicosia, Cyprus</t>
  </si>
  <si>
    <t>Globe Air</t>
  </si>
  <si>
    <t>Bombay - Cairo</t>
  </si>
  <si>
    <t>HB-ITB</t>
  </si>
  <si>
    <t>13232</t>
  </si>
  <si>
    <t>The flight crashed while making a second landing attempt. Misjudgement by the pilot during approach. Both pilots exceeded their duty time by 3 hours at the time of the crash. The first officer had less than 50 hours flying time in a Britannia.</t>
  </si>
  <si>
    <t>53-0549</t>
  </si>
  <si>
    <t>4364</t>
  </si>
  <si>
    <t>Shortly after taking off from Otis AFB, the aircraft experienced a fire in the No. 3 engine and attempted to return to the air base, but crashed in a fireball one mile south of Nantucket.</t>
  </si>
  <si>
    <t>Near Sogamosa, Colombia</t>
  </si>
  <si>
    <t>HK-326</t>
  </si>
  <si>
    <t>4631</t>
  </si>
  <si>
    <t>Malaybalay, Philippines</t>
  </si>
  <si>
    <t>Pelita Air Service</t>
  </si>
  <si>
    <t>Fokker F-27 Friendship 400</t>
  </si>
  <si>
    <t>PK-PFB</t>
  </si>
  <si>
    <t>10306</t>
  </si>
  <si>
    <t>The plane crashed at the west end of of the runway on takeoff while on a demonstration flight. Overloaded.</t>
  </si>
  <si>
    <t>Off Tsushima Island , Japan</t>
  </si>
  <si>
    <t>151365</t>
  </si>
  <si>
    <t>185-5078</t>
  </si>
  <si>
    <t>Flushing, New York</t>
  </si>
  <si>
    <t>Greylock Airways / Private</t>
  </si>
  <si>
    <t>de Havilland DH-104 / Piper PA-28</t>
  </si>
  <si>
    <t>N80013 / N5836W</t>
  </si>
  <si>
    <t>The de Havilland and Piper collided while attempting to land at La Guardia Airport. The Piper did not reply to instructions from the tower and landed without clearance. Congested traffipattern. Inadequate spacing of traffiwere contributing factors. All three killed on the Piper.</t>
  </si>
  <si>
    <t>16:28</t>
  </si>
  <si>
    <t>New Castle, Virginia</t>
  </si>
  <si>
    <t>Greenbriar Airways</t>
  </si>
  <si>
    <t>Cessna 205</t>
  </si>
  <si>
    <t>N1301G</t>
  </si>
  <si>
    <t>Collided with trees in rain and fog while en route. Continued VFR flight into adverse weather conditions.</t>
  </si>
  <si>
    <t>El Plumerillo, Chile</t>
  </si>
  <si>
    <t>FAC-956</t>
  </si>
  <si>
    <t>4470</t>
  </si>
  <si>
    <t>Cape Dyer, Canada</t>
  </si>
  <si>
    <t>Curtiss C-46T</t>
  </si>
  <si>
    <t>CF-NAD</t>
  </si>
  <si>
    <t>30200</t>
  </si>
  <si>
    <t>Crashed short of the runway in whiteout conditions. Improper  procedures by crew in whiteout weather conditions.</t>
  </si>
  <si>
    <t>18:37</t>
  </si>
  <si>
    <t>Ottawa, Ontario, Canada</t>
  </si>
  <si>
    <t>Air Canada</t>
  </si>
  <si>
    <t>Training -Montreal - Ottawa</t>
  </si>
  <si>
    <t>Douglas DC-8-54F</t>
  </si>
  <si>
    <t>CF-TJM</t>
  </si>
  <si>
    <t>45653/178</t>
  </si>
  <si>
    <t>The plane rolled to the right and crashed inverted. Failure to abandon a training maneuver under conditions which precluded the availability of adequate flight control.</t>
  </si>
  <si>
    <t>21:06</t>
  </si>
  <si>
    <t>Mt. Canigou, near Roussillon, France</t>
  </si>
  <si>
    <t>Air Ferry Ltd</t>
  </si>
  <si>
    <t>G-APYK</t>
  </si>
  <si>
    <t>Crashed into a mountain while attempting to land. Series of errors by the crew due to intoxication by carbon monoxide fumes. Difficulty in communication between the ATC and crew due to lack of phraseology.</t>
  </si>
  <si>
    <t>Stockport, Cheshire, England</t>
  </si>
  <si>
    <t>British Midland Airways</t>
  </si>
  <si>
    <t>Palma de Mallorca - Manchester</t>
  </si>
  <si>
    <t>G-ALHG</t>
  </si>
  <si>
    <t>The aircraft crashed a during a landing attempt. Loss of power in both starboard engines resulting in control difficulties. Fuel starvation due to inadvertent fuel transfer. Inadvertent fuel transfer in flight on a scale sufficient to involve the risk, after a long flight, of emptying the tank expected to contain sufficient fuel can occur if the fuel selector levers in the cockpit of this type of aircraft are incorrectly positioned by even a small amount. This is easy to do and difficult for the pilot to recognize.</t>
  </si>
  <si>
    <t>Near Siagon, Vietnam</t>
  </si>
  <si>
    <t>58-0737</t>
  </si>
  <si>
    <t>3534</t>
  </si>
  <si>
    <t>Broke-up in mid air.</t>
  </si>
  <si>
    <t>Jedda, Saudi Arabia</t>
  </si>
  <si>
    <t>HZ-AAJ</t>
  </si>
  <si>
    <t>15235/26680</t>
  </si>
  <si>
    <t>17:58</t>
  </si>
  <si>
    <t>Dublin, Ireland</t>
  </si>
  <si>
    <t>Aer Turas</t>
  </si>
  <si>
    <t>Glasgow - Dublin</t>
  </si>
  <si>
    <t>Bristol 170 Freighter 31E</t>
  </si>
  <si>
    <t>EI-APM</t>
  </si>
  <si>
    <t>13076</t>
  </si>
  <si>
    <t>The pilot attempted an overshoot maneuver, following the stoppage of the port engine, at too low a speed (below the minimum control speed) resulting in an uncontrollable turn towards the Airport buildings.</t>
  </si>
  <si>
    <t>Near La Paz, Mexico</t>
  </si>
  <si>
    <t>La Paz - Mazatlan</t>
  </si>
  <si>
    <t>Douglas DC-3A-197D</t>
  </si>
  <si>
    <t>XA-FUW</t>
  </si>
  <si>
    <t>3260</t>
  </si>
  <si>
    <t>Crashed into a residential neighborhood while attempting to return to the airport following an engine failure.</t>
  </si>
  <si>
    <t>Near Coari, Brazil</t>
  </si>
  <si>
    <t>Belem - Cachimbo</t>
  </si>
  <si>
    <t>C-47-268</t>
  </si>
  <si>
    <t>The pilot became lost and ran out of fuel crashing into a swamp. Wreckage was found in the jungle 10 days later.</t>
  </si>
  <si>
    <t>Near Dien Bien Phu, Vietnam</t>
  </si>
  <si>
    <t>Lockheed C-130E-I Hercules</t>
  </si>
  <si>
    <t>64-0547</t>
  </si>
  <si>
    <t>4040</t>
  </si>
  <si>
    <t>An Khe, South Vietnam</t>
  </si>
  <si>
    <t>An Khe - Tan Son Nhut</t>
  </si>
  <si>
    <t>60-0293</t>
  </si>
  <si>
    <t>3591</t>
  </si>
  <si>
    <t>The plane crashed after an aborted takeoff caused the plane to break apart and catch fire.</t>
  </si>
  <si>
    <t>Vickers 803 Viscount</t>
  </si>
  <si>
    <t>EI-AOF</t>
  </si>
  <si>
    <t>An unintentional stall and incipient spin at a low altitude from which recovery was not possible.</t>
  </si>
  <si>
    <t>21:18</t>
  </si>
  <si>
    <t>Siagon, Vietnam</t>
  </si>
  <si>
    <t>N6936C</t>
  </si>
  <si>
    <t>4849</t>
  </si>
  <si>
    <t>Collided with a US Air Force Lockheed RF-4C Phantom II.</t>
  </si>
  <si>
    <t>13:47</t>
  </si>
  <si>
    <t>Blossburg, Pennsylvania</t>
  </si>
  <si>
    <t>Elmira - Washington DC</t>
  </si>
  <si>
    <t>BAC One Eleven 204AF</t>
  </si>
  <si>
    <t>N1116J</t>
  </si>
  <si>
    <t>098</t>
  </si>
  <si>
    <t>The flight crashed after an in-flight fire destroyed the pitch control systems. Incorrect installation of a valve caused hot air to ignite hydraulifluid. The fire resulted from engine bleed air flowing back through the malfunctioning non-return valve and an open air delivery valve, through the auxiliary power unit in a reverse direction, and exiting into the plenum chamber at temperatures sufficiently high to cause the acoustics linings to ignite.</t>
  </si>
  <si>
    <t>Near Jacksonville, North Carolina</t>
  </si>
  <si>
    <t>Bell UH-1B / Sikorsky CH53A helicopters</t>
  </si>
  <si>
    <t>638572/153305</t>
  </si>
  <si>
    <t>A mid-air collision occurred between the two aircraft as they attempted to land at the New River Marine Corps Air Facility located on the grounds of Camp Le Jeune.</t>
  </si>
  <si>
    <t>Khamis Mushait, Saudi Arabia</t>
  </si>
  <si>
    <t>Nejran - Jeddah</t>
  </si>
  <si>
    <t>HZ-AAM</t>
  </si>
  <si>
    <t>Kai Tak, Hong Kong</t>
  </si>
  <si>
    <t>Thai International</t>
  </si>
  <si>
    <t>Seoul - Hong Kong</t>
  </si>
  <si>
    <t>Sud Aviation SE-210 Caravelle III</t>
  </si>
  <si>
    <t>HS-TGI</t>
  </si>
  <si>
    <t>025/24</t>
  </si>
  <si>
    <t>Ditched into the sea while on approach during a typhoon. Crew did not follow proper approach procedures.  The captain did not monitor the approach properly and the co-pilot mishandled the aircraft after descending below minimum altitude.</t>
  </si>
  <si>
    <t>18:43</t>
  </si>
  <si>
    <t>Bacolod, Philippines</t>
  </si>
  <si>
    <t>Bacolod - Mactan</t>
  </si>
  <si>
    <t>PI-C527</t>
  </si>
  <si>
    <t>10285</t>
  </si>
  <si>
    <t>Crashed into a mountain in poor weather. Pilot error. Decision to fly VFR over rugged terrain in IFR conditions.</t>
  </si>
  <si>
    <t>Tananarive, Malagasy Republic</t>
  </si>
  <si>
    <t>5R-MAD</t>
  </si>
  <si>
    <t>42991</t>
  </si>
  <si>
    <t>Crashed 2,500 feet beyond the runway while taking off from Ivato airport in fog. Lost power to both left engines and struck high ground while trying to return for an emergency landing in poor visibility.</t>
  </si>
  <si>
    <t>11:01</t>
  </si>
  <si>
    <t>Near Hendersonville, North Carolina</t>
  </si>
  <si>
    <t>Ashville - Roanoke</t>
  </si>
  <si>
    <t>Boeing B-727-22 / Cessna 310</t>
  </si>
  <si>
    <t>N68650/N3121S</t>
  </si>
  <si>
    <t xml:space="preserve">18295/4 / </t>
  </si>
  <si>
    <t>Midair collision. The B-727 was climbing away from Asheville Airport when it hit the Cessna, about 8 miles from the airport at 6,000 feet.  Seventy-nine on the B-727 and  3 on the Cessna killed. Deviation from IFR clearance by the Cessna pilot. Confusing transmission by the ATC. Lack of secondary surveillance radar. John T. McNaughton, Navy Secretary designate killed along with his wife and son.</t>
  </si>
  <si>
    <t>Near Luang Prabang, Laos</t>
  </si>
  <si>
    <t>Vehu Akat</t>
  </si>
  <si>
    <t>Vientiane - Luang Prabang</t>
  </si>
  <si>
    <t>XW-PDL</t>
  </si>
  <si>
    <t>Struck a mountain in the Phou Pha Bon range while in a holding pattern. Encountered strong turbulence and downdrafts.</t>
  </si>
  <si>
    <t>Taiwan Aviation</t>
  </si>
  <si>
    <t>B-112</t>
  </si>
  <si>
    <t>Hudgin Air Service</t>
  </si>
  <si>
    <t>N3308W</t>
  </si>
  <si>
    <t>The pilot was unable to climb over the Grand Canyon rim due to downdrafts and crashed.</t>
  </si>
  <si>
    <t>Spitzberg, Norway</t>
  </si>
  <si>
    <t>Breguet 1150</t>
  </si>
  <si>
    <t>Near Bao Loc, Vietnam</t>
  </si>
  <si>
    <t>Fairchild C-123K</t>
  </si>
  <si>
    <t>54-0621</t>
  </si>
  <si>
    <t>20070</t>
  </si>
  <si>
    <t>05:10</t>
  </si>
  <si>
    <t>Near Gander, Newfoundland, Canada</t>
  </si>
  <si>
    <t>523</t>
  </si>
  <si>
    <t>Gander - Havana</t>
  </si>
  <si>
    <t>OK-WAI</t>
  </si>
  <si>
    <t>187009705</t>
  </si>
  <si>
    <t>Unable to maintain altitude after taking off, the aircraft crashed 4,000 feet past the runway and burned. Cause unknown.</t>
  </si>
  <si>
    <t>Farmington, New Mexico</t>
  </si>
  <si>
    <t>Lester C. Bush - Air Taxi</t>
  </si>
  <si>
    <t>N9507Z</t>
  </si>
  <si>
    <t>The aircraft was unable to maintain flying speed after taking off. Plane overloaded by 220 lbs.</t>
  </si>
  <si>
    <t>Near Huong Thuy, South Vietnam</t>
  </si>
  <si>
    <t>Lockheed C130B</t>
  </si>
  <si>
    <t>61-2649</t>
  </si>
  <si>
    <t>3692</t>
  </si>
  <si>
    <t>The aircraft struck a mountain at 1,700 ft., exploded and disintegrated 10 minutes after taking off from Da Nang.</t>
  </si>
  <si>
    <t>Isle Culebra, Puerto Rico</t>
  </si>
  <si>
    <t>Inter Island Air - Air Taxi</t>
  </si>
  <si>
    <t>Cessnea 172</t>
  </si>
  <si>
    <t>N8372U</t>
  </si>
  <si>
    <t>The pilot landed 1/2 way down the runway, bounced, attempted a go-around with 3/4 flaps and hit high ground while attempt to return to the field.</t>
  </si>
  <si>
    <t>Off Rhodes, Greece</t>
  </si>
  <si>
    <t>Athens - Nicosia</t>
  </si>
  <si>
    <t>G-ARCO</t>
  </si>
  <si>
    <t>06449</t>
  </si>
  <si>
    <t>While flying at FL 290 the aircraft was destroyed by a detonation of a bomb within the cabin.</t>
  </si>
  <si>
    <t>Camden, Arizona</t>
  </si>
  <si>
    <t>Bruns Air Service - Air Taxi</t>
  </si>
  <si>
    <t>Beechcraft N35</t>
  </si>
  <si>
    <t>N396Z</t>
  </si>
  <si>
    <t>The plane attempted to make a forced landing and crashed. Both control hubs of the propeller hub failed.  Improper maintenance.</t>
  </si>
  <si>
    <t>South Vietnam</t>
  </si>
  <si>
    <t>China Airlines (Taiwan)</t>
  </si>
  <si>
    <t>Phan Rang - Pleiku</t>
  </si>
  <si>
    <t>B-1541</t>
  </si>
  <si>
    <t>Calhoun, Georgia</t>
  </si>
  <si>
    <t>Crest Airlines - Air Taxi</t>
  </si>
  <si>
    <t>Aero Commander 560</t>
  </si>
  <si>
    <t>N2677B</t>
  </si>
  <si>
    <t>The pilot failed to maintain flying speed and went into a spin and crashed. Landing gear and flaps in the full down position.</t>
  </si>
  <si>
    <t>Fernhurst, Sussex, England</t>
  </si>
  <si>
    <t>Malaga - London</t>
  </si>
  <si>
    <t>Sud Aviation Caravelle 10R</t>
  </si>
  <si>
    <t>EC-BDD</t>
  </si>
  <si>
    <t>202/204</t>
  </si>
  <si>
    <t>The aircraft descended too low and flew into the southern slope of Black Down Hill.  Descended through its assigned altitude for reasons unknown. Actress June Thorburn, 36,  killed.</t>
  </si>
  <si>
    <t>Hong Kong, China</t>
  </si>
  <si>
    <t>033</t>
  </si>
  <si>
    <t>Hong Kong - Saigon</t>
  </si>
  <si>
    <t>Convair CV-880-22M-3</t>
  </si>
  <si>
    <t>VR-HFX</t>
  </si>
  <si>
    <t>22-00-37</t>
  </si>
  <si>
    <t>Shortly before reaching V1, the nose gear tire blew causing severe vibration. The crew aborted the takeoff and overran the runway into the sea. Loss of directional control developing from separation of the right nose wheel tread.  Inability to stop within the normally adequate runway distance available due to use of differential braking, impaired performance and an increase in tail wind component and aircraft weight over those used in calculating the aircraft's acceleration /stoping performance.</t>
  </si>
  <si>
    <t>Cincinnati - Los Angeles</t>
  </si>
  <si>
    <t>Boeing B-707-131</t>
  </si>
  <si>
    <t>N742TW</t>
  </si>
  <si>
    <t>17669/43</t>
  </si>
  <si>
    <t>While on the takeoff roll a loud bang was heard as the aircraft passed a Delta plane and the takeoff was aborted. The aircraft overran the runway and crashed and burned. The inability of the TWA crew to abort successfully their takeoff at the speed attained prior to the attempted abort. The abort was understandably initiated because of the first officer's belief that his plane had collided with a Delta aircraft stopped just off the runway. A contributing factor was the action of the Delta crew in advising the tower that their plane was clear of the runway without carefully ascertaining the facts, and when in fact their aircraft was not a safe distance under the circumstances of another aircraft taking off on that runway.</t>
  </si>
  <si>
    <t>Near Sverdlovsk, Russia</t>
  </si>
  <si>
    <t>CCCP-75538</t>
  </si>
  <si>
    <t>184007002</t>
  </si>
  <si>
    <t>The plane climbed to 700 ft. and crashed into the ground. Malfunctioning artificial horizon and compass.</t>
  </si>
  <si>
    <t>Cincinnati International Airport, Covington/Hebron, Kentucky</t>
  </si>
  <si>
    <t>Los Angeles - Cincinnati</t>
  </si>
  <si>
    <t>Convair CV-880-22-1</t>
  </si>
  <si>
    <t>N821TW</t>
  </si>
  <si>
    <t>22-00-27</t>
  </si>
  <si>
    <t>The aircraft struck a tree short of the runway during an approach in snow. Procedural errors by the crew during the approach in adverse weather. The visual approach conducted at night and in deteriorating weather conditions without adequate altimeter cross-reference. The approach was conducted using visual reference to partially lighted irregular terrain which may have been conducive to producing an illusionary sense of adequate terrain clearance.</t>
  </si>
  <si>
    <t>Juneau, Alaska</t>
  </si>
  <si>
    <t>Livingston Helicopter - Air Taxi</t>
  </si>
  <si>
    <t>Hiller FH1100</t>
  </si>
  <si>
    <t>N784LC</t>
  </si>
  <si>
    <t>Cause undetermined.</t>
  </si>
  <si>
    <t>04:05</t>
  </si>
  <si>
    <t>Sanger, California</t>
  </si>
  <si>
    <t>Priority Air - Air Taxi</t>
  </si>
  <si>
    <t>N9450Z</t>
  </si>
  <si>
    <t>Lost an engine on approach and was unable to maintain altitude. Aircraft overloaded by 827 lbs.</t>
  </si>
  <si>
    <t>Near Qui Nhon, South Vietnam</t>
  </si>
  <si>
    <t>de Havilland Canada C-7A Caribou</t>
  </si>
  <si>
    <t>62-4175</t>
  </si>
  <si>
    <t>The aircraft crashed and burned on a slope of a mountain in light rain and low visibility as it diverted to Nha.Trang from it scheduled landing at Qui Nhon.</t>
  </si>
  <si>
    <t>Muong Soui, Laos</t>
  </si>
  <si>
    <t>Lao Cathay Airlines</t>
  </si>
  <si>
    <t>XW-PFM</t>
  </si>
  <si>
    <t>Carpich Huanuco Mt., Peru</t>
  </si>
  <si>
    <t>Huanuco - Tingo Maria</t>
  </si>
  <si>
    <t>Douglas DC-C-54A</t>
  </si>
  <si>
    <t>OB-R-148</t>
  </si>
  <si>
    <t>10284</t>
  </si>
  <si>
    <t>The plane flew into 10,500 ft. Carpish Mountain,30 miles from Tingo Maria.</t>
  </si>
  <si>
    <t>Near Madison, Wisconsin</t>
  </si>
  <si>
    <t>Cleveland, OH - Madison WI</t>
  </si>
  <si>
    <t>Beechcraft 18H</t>
  </si>
  <si>
    <t>N390R</t>
  </si>
  <si>
    <t>BA-623</t>
  </si>
  <si>
    <t>The twin engine aircraft went into a spin and crashed into the icy waters of  Lake Monona in heavy fog and sank. The plane was three miles from landing at Madison. Cause undetermined. Singer, Otis Redding, 26, killed, along with his vallet and  four members of his Bar-Kays band. Trumpet player, Ben Cauley was the only survivor.</t>
  </si>
  <si>
    <t>17:36</t>
  </si>
  <si>
    <t>Hanalei, Hawaii</t>
  </si>
  <si>
    <t>Kauai Helicopter - Air Taxi</t>
  </si>
  <si>
    <t>Bell 47J-2A</t>
  </si>
  <si>
    <t>N8501F</t>
  </si>
  <si>
    <t>Fatigue fracture of tail rotor while attempting to land. Lack of bonding material between shell and grip. Substandard quality control.</t>
  </si>
  <si>
    <t>Corona, New Mexico</t>
  </si>
  <si>
    <t>Tulakes Aviaiton - Air Taxi</t>
  </si>
  <si>
    <t>N3408W</t>
  </si>
  <si>
    <t>Crashed in icing conditions at a low altitude. Evasive maneuver to avoid trees. Pilot not instrument rated. Continued VFR flight into adverse weather conditions.</t>
  </si>
  <si>
    <t>Creag Bhan, England</t>
  </si>
  <si>
    <t>Avro Shackleton MR-3</t>
  </si>
  <si>
    <t>XF702</t>
  </si>
  <si>
    <t>Struck a mountain. Icing</t>
  </si>
  <si>
    <t>Denver, CO - Scottsbluff, NE</t>
  </si>
  <si>
    <t>N65276</t>
  </si>
  <si>
    <t>19202</t>
  </si>
  <si>
    <t>The cargo plane crashed on takeoff. The failure of the crew to perform a pre-takeoff control check resulting in takeoff with the elevators immobilized by a control batten.</t>
  </si>
  <si>
    <t>13:49</t>
  </si>
  <si>
    <t>Chiang Mai, Thailand</t>
  </si>
  <si>
    <t>Thai Airways</t>
  </si>
  <si>
    <t>002</t>
  </si>
  <si>
    <t>Bangkok - Chiang Mai</t>
  </si>
  <si>
    <t>HS-TDH</t>
  </si>
  <si>
    <t>9189</t>
  </si>
  <si>
    <t>During poor weather and after a flyby, the pilot requested a Runway 18 approach. The pilot decided to make a visual approach along the middle of 3 diverging roads, which was aligned with the runway. Because of the fog, the pilot began his approach along the third road which extended to the Royal Thai Air Force fuel storage instead of Runway 18. When the aircraft got close to the ground, the pilot realized that he was approaching the wrong road. He tried to initiate a go-around but the aircraft became unstable as he raised the nose slipped to the left and stalled the plane. The No.1 engine hit the ground first, 200 meters from the airport.</t>
  </si>
  <si>
    <t>08:28</t>
  </si>
  <si>
    <t>Liepaja, Latvia</t>
  </si>
  <si>
    <t>Riga - Liepaja</t>
  </si>
  <si>
    <t>CCCP-46215</t>
  </si>
  <si>
    <t>67302909</t>
  </si>
  <si>
    <t>The aircraft crashed during a go-around after a failed landing attempt.</t>
  </si>
  <si>
    <t>Executive Air - Air Taxi</t>
  </si>
  <si>
    <t>Beechcraft 95-55B</t>
  </si>
  <si>
    <t>N6139V</t>
  </si>
  <si>
    <t>Undetermined. Pilot may have suffered a heart attack.</t>
  </si>
  <si>
    <t>Imperial Comm - Air Taxi</t>
  </si>
  <si>
    <t>Beechcraft E18S</t>
  </si>
  <si>
    <t>N82B</t>
  </si>
  <si>
    <t>Engine failure on takeoff. Pilot used improper emergency procedures. Used minimum takeoff run and takeoff speed. Executed steep climb and turn at 50 ft.</t>
  </si>
  <si>
    <t>16:11</t>
  </si>
  <si>
    <t>Tanana, Alaska</t>
  </si>
  <si>
    <t>Tanana Air Taxi</t>
  </si>
  <si>
    <t>Cessna 180H</t>
  </si>
  <si>
    <t>N7921V</t>
  </si>
  <si>
    <t>Non-instrument rated pilot attempted night flying in IFR conditions. Spatial disorientation. Continued VFR flight into adverse weather conditions.</t>
  </si>
  <si>
    <t>Near Quang Tri, South Vietnam</t>
  </si>
  <si>
    <t>Sikorsky CH-53A (helicopter)</t>
  </si>
  <si>
    <t>153710</t>
  </si>
  <si>
    <t>Crashed into a mountain south of Dong Ha airfield.</t>
  </si>
  <si>
    <t>Near Copper Canyon, Nevada</t>
  </si>
  <si>
    <t>Buckley ANGB - Seattle NAS</t>
  </si>
  <si>
    <t>Douglas C-54P</t>
  </si>
  <si>
    <t>50850</t>
  </si>
  <si>
    <t>10427</t>
  </si>
  <si>
    <t>The aircraft hit Mt. Tobin 300 ft. below the peak and slid 1,000 ft. down the side of the mountain. Turbulent conditions caused the uncontrolled descent. The pilot was not qualified for the type of aircraft and should not have continued the flight.</t>
  </si>
  <si>
    <t>07:54</t>
  </si>
  <si>
    <t>Zifta, Egypt</t>
  </si>
  <si>
    <t>Cairo - Beirut</t>
  </si>
  <si>
    <t>SU-AJG</t>
  </si>
  <si>
    <t>Ice accretion on the lifting surface of the aircraft accompanied by moderate to severe turbulence, which resulted in loss of aircraft control by the pilot. When he tried to regain control over the aircraft the lifting surfaces were loaded beyond approved design limits, which brought about the disintegration of main parts of the aircraft in the air, and its subsequent impact with the ground.</t>
  </si>
  <si>
    <t>Iwakuni, Japan</t>
  </si>
  <si>
    <t>Mililtary - U.S. Navy</t>
  </si>
  <si>
    <t>152144</t>
  </si>
  <si>
    <t>185-5114</t>
  </si>
  <si>
    <t>Crashed into Kamegamori Mountain, near border between Ehime and Kouchi.</t>
  </si>
  <si>
    <t>Minot AFB, North Dakota</t>
  </si>
  <si>
    <t>58-0026</t>
  </si>
  <si>
    <t>17771/241</t>
  </si>
  <si>
    <t>Rotated too early, stalled and crashed during a snowstorm.</t>
  </si>
  <si>
    <t>Moroni, Comoro Islands</t>
  </si>
  <si>
    <t>Air Comores</t>
  </si>
  <si>
    <t>F-OECD</t>
  </si>
  <si>
    <t>14040</t>
  </si>
  <si>
    <t>Touched down on the right side of the runway, bounced, crashed into landing lights and into the sea.  Inadequate supervision of the flight by the pilot-in-command.</t>
  </si>
  <si>
    <t>Off Phu Quoc, Vietnam</t>
  </si>
  <si>
    <t>Lockheed P-3B Orion</t>
  </si>
  <si>
    <t>153440</t>
  </si>
  <si>
    <t>185-5237</t>
  </si>
  <si>
    <t>Crashed and sank in about 100 feet of water while on patrol.</t>
  </si>
  <si>
    <t>Vancouver, Canada</t>
  </si>
  <si>
    <t>322</t>
  </si>
  <si>
    <t>Honolulu - Vancouver</t>
  </si>
  <si>
    <t>Boeing B-707-138B</t>
  </si>
  <si>
    <t>N791SA</t>
  </si>
  <si>
    <t>17698/44</t>
  </si>
  <si>
    <t>Visual reference was lost in fog after the flare and prior to touchdown. The aircraft overran the runway and collided with a parked aircraft, some vehicles and two buildings. Failure to evaluate existing terminal weather information and to discontinue the attempt to land.</t>
  </si>
  <si>
    <t>Northern India</t>
  </si>
  <si>
    <t>Chandigarh, Punjab - Leh, Kashmir</t>
  </si>
  <si>
    <t>Antonov AN-12BP</t>
  </si>
  <si>
    <t>BL534</t>
  </si>
  <si>
    <t>024003</t>
  </si>
  <si>
    <t>Vanished without a trace over the Himalayas while en route.</t>
  </si>
  <si>
    <t>Linkuo, Taiwan</t>
  </si>
  <si>
    <t>Hong Kong - Taipei</t>
  </si>
  <si>
    <t>Boeing B-727-92C</t>
  </si>
  <si>
    <t>B-1018</t>
  </si>
  <si>
    <t>19175/339</t>
  </si>
  <si>
    <t>The aircraft descended below the glideslope, struck trees and  a house, short of runway, at night, in poor weather. Pilot was not qualified to fly.</t>
  </si>
  <si>
    <t>19:35</t>
  </si>
  <si>
    <t>Eureka, Utah</t>
  </si>
  <si>
    <t>Havasu City Air - Air Taxi</t>
  </si>
  <si>
    <t>Cessna 210</t>
  </si>
  <si>
    <t>N1838F</t>
  </si>
  <si>
    <t>Undetermined probable cause.</t>
  </si>
  <si>
    <t>Ban Napa, Laos</t>
  </si>
  <si>
    <t>Royal Air Lao</t>
  </si>
  <si>
    <t>Vientiane - Sayaboury</t>
  </si>
  <si>
    <t>XW-TAD</t>
  </si>
  <si>
    <t>26696</t>
  </si>
  <si>
    <t>Crashed into the Mekong River.</t>
  </si>
  <si>
    <t>Near Bratsk, Russia</t>
  </si>
  <si>
    <t>Krasnoyarsk - Petropavlovsk</t>
  </si>
  <si>
    <t>CCCP-74252</t>
  </si>
  <si>
    <t>187010601</t>
  </si>
  <si>
    <t>Cruising at flight level 260, some type of emergency developed. An abrupt descent was begun and accelerated until aerodynamiforces broke apart the plane. Cause unknown.</t>
  </si>
  <si>
    <t>Basse-Terre, Guadeloupe, West Indies</t>
  </si>
  <si>
    <t>Caracas - Pointe a Pitre</t>
  </si>
  <si>
    <t>Boeing B-707-328C</t>
  </si>
  <si>
    <t>F-BLCJ</t>
  </si>
  <si>
    <t>19724</t>
  </si>
  <si>
    <t>After reporting the field in sight, the aircraft struck the ridge of a dormant volcano. The crew initiated a descent from an incorrectly identified point while flying VFR.</t>
  </si>
  <si>
    <t>Near Khe Sanh, South Vietnam</t>
  </si>
  <si>
    <t>Hue - Khe Sanh</t>
  </si>
  <si>
    <t>54-0590</t>
  </si>
  <si>
    <t>20039</t>
  </si>
  <si>
    <t>The aircraft attempted a go-around after a small plane landed in front of it but was shot down by enemy ground fire. The plane was hit in the right turbine and crashed in flames.</t>
  </si>
  <si>
    <t>19:18</t>
  </si>
  <si>
    <t>Off Panay Island, Philippines</t>
  </si>
  <si>
    <t>507</t>
  </si>
  <si>
    <t>Manila - Lapu Lapu</t>
  </si>
  <si>
    <t>PI-C871</t>
  </si>
  <si>
    <t>0019</t>
  </si>
  <si>
    <t>Cashed into the sea. In-flight structural failure due to air loads exceeding the design strength, while flying into a thunderstorm cell.</t>
  </si>
  <si>
    <t>23:20</t>
  </si>
  <si>
    <t>Near Saint Denis, Reunion</t>
  </si>
  <si>
    <t>Saint Denis - Paris</t>
  </si>
  <si>
    <t>Douglas DC6B</t>
  </si>
  <si>
    <t>43748</t>
  </si>
  <si>
    <t>43748/314</t>
  </si>
  <si>
    <t>Crashed into a hill shortly after taking off from the Indian Ocean island. The pilot did not follow the correct departure procedure of turning out towards the ocean after takeoff.</t>
  </si>
  <si>
    <t>19:37</t>
  </si>
  <si>
    <t>Potters Cove, Rhode Island</t>
  </si>
  <si>
    <t>Viking Airways - Air Taxi</t>
  </si>
  <si>
    <t>N2623F</t>
  </si>
  <si>
    <t>Crashed into the water while attempting to stay below ceiling on dark night. Continued VFR flight into adverse weather conditions.</t>
  </si>
  <si>
    <t>Fortaire Aviation - Air Taxi</t>
  </si>
  <si>
    <t>Brantly 305</t>
  </si>
  <si>
    <t>N2224U</t>
  </si>
  <si>
    <t>Crashed while attempting to land. Sank into the Mississippi River. Improper compensation for wind conditions.</t>
  </si>
  <si>
    <t>10:59</t>
  </si>
  <si>
    <t>Off Wexford Harbor, Ireland</t>
  </si>
  <si>
    <t>712</t>
  </si>
  <si>
    <t>Cork - London</t>
  </si>
  <si>
    <t>Vickers Viscount 803</t>
  </si>
  <si>
    <t>EI-AOM</t>
  </si>
  <si>
    <t>The aircraft was believed to have gone into a spin or spiral dive with recovery at about 12,000 ft. The dive apparently caused structural damage which resulted in the aircraft plunging into St George's Channel, 10 miles east of Carnsore Point. Possible causal factors may have been metal fatigue, corrosion, flutter (vibration) or a bird strike.</t>
  </si>
  <si>
    <t>17:57</t>
  </si>
  <si>
    <t>Ozark Air Lines / Private</t>
  </si>
  <si>
    <t>Peoria, IL - St. Louis, MO</t>
  </si>
  <si>
    <t>McDonnell Douglas DC-9 and Cessna 150F</t>
  </si>
  <si>
    <t>N970Z/N8669G</t>
  </si>
  <si>
    <t>45772/30</t>
  </si>
  <si>
    <t>Midair collision. Both planes were in a landing pattern. The collision resulted in damage to the DC9's wing with fuel pouring out but the plane was able to make a safe landing.  Two killed on the Cessna, no one killed on the DC-9.  Inadequacy of current VFR standards. The DC-9 crew not sighting the Cessna in time to avoid it. Congested traffipattern.</t>
  </si>
  <si>
    <t>10:31</t>
  </si>
  <si>
    <t>Military - Russian Air Force</t>
  </si>
  <si>
    <t>MiG-15 UTI</t>
  </si>
  <si>
    <t>Soviet cosmonaut Yuri Gagarin, 34, the first man in space, was killed along with his instructor, when the military fighter they were training in crashed approximately 30 miles east of Moscow.</t>
  </si>
  <si>
    <t>153445</t>
  </si>
  <si>
    <t>185-5241</t>
  </si>
  <si>
    <t>Shot down by enemy fire.</t>
  </si>
  <si>
    <t>London - Zurich</t>
  </si>
  <si>
    <t>Boeing B-707-465</t>
  </si>
  <si>
    <t>G-ARWE</t>
  </si>
  <si>
    <t>18373</t>
  </si>
  <si>
    <t>Shortly after leaving the runway during takeoff the No. 2 engine caught fire. Through some confusion, the crew did not pull the fire shutoff handle. The fire continued to burn and while attempting to land, the No. 2 engine fell away. After the plane came to a stop, the wing tank exploded.</t>
  </si>
  <si>
    <t>Near Coyhaique, Chile</t>
  </si>
  <si>
    <t>Ladeco</t>
  </si>
  <si>
    <t>CC-CBM</t>
  </si>
  <si>
    <t>6330</t>
  </si>
  <si>
    <t>Crashed while on approach 5 minutes from its destination. Failure of the right wing.</t>
  </si>
  <si>
    <t>15:23</t>
  </si>
  <si>
    <t>Dahlonega, Georgia</t>
  </si>
  <si>
    <t>Canair Corp. - Air Taxi</t>
  </si>
  <si>
    <t>N3152R</t>
  </si>
  <si>
    <t>Flew into mountain upslope in rain and fog. Continued VFR flight into adverse weather conditions.</t>
  </si>
  <si>
    <t>Aerovias Rojas</t>
  </si>
  <si>
    <t>Aguascalientes - Mexico City</t>
  </si>
  <si>
    <t>XA-GEV</t>
  </si>
  <si>
    <t>7339</t>
  </si>
  <si>
    <t>While operating on its inaugural flight the aircraft crashed into a mountain en route after getting lost.</t>
  </si>
  <si>
    <t>Mull of Kintyre, England</t>
  </si>
  <si>
    <t>WB833</t>
  </si>
  <si>
    <t>Crashed during anti-submarine exercises.</t>
  </si>
  <si>
    <t>Near Cheo Reo, South Vietnam</t>
  </si>
  <si>
    <t>Bell UH-1H / Bell UH-1H (helicopter)</t>
  </si>
  <si>
    <t>6616441/6717255</t>
  </si>
  <si>
    <t>A mid-air collision occurred between the two helicopters at about 1,000 ft. altitude.</t>
  </si>
  <si>
    <t>18:50</t>
  </si>
  <si>
    <t>Near Windhoek, South Africa (Namibia)</t>
  </si>
  <si>
    <t>228/129</t>
  </si>
  <si>
    <t>Windhoek - Luanda</t>
  </si>
  <si>
    <t>Boeing B-707-344C</t>
  </si>
  <si>
    <t>ZS-EUW</t>
  </si>
  <si>
    <t>19705</t>
  </si>
  <si>
    <t>The aircraft took off from J. G. Strijdom Airport, climbed to an altitude of 600 ft. and then descended, crashing, about one minute after taking off 3 miles from the runway. Procedural errors during takeoff . Takeoff conditions in total darkness with no external visual reference. Stabilizer trim improperly set, spatial disorientation and preoccupation with after takeoff duties.</t>
  </si>
  <si>
    <t>Ilyushin IL-18V</t>
  </si>
  <si>
    <t>CCCP-75526</t>
  </si>
  <si>
    <t>183006804</t>
  </si>
  <si>
    <t>Struck power lines while landing.</t>
  </si>
  <si>
    <t>23:33</t>
  </si>
  <si>
    <t>Carpenteria, California</t>
  </si>
  <si>
    <t>Utility Helocopter - Air Taxi</t>
  </si>
  <si>
    <t>Bell 206A</t>
  </si>
  <si>
    <t>N6275N</t>
  </si>
  <si>
    <t>Crashed into the ocean 8 miles offshore. Undetermined probable cause.</t>
  </si>
  <si>
    <t>Near Chaklala, West Pakistan</t>
  </si>
  <si>
    <t>Lockheed Martin L-100-10</t>
  </si>
  <si>
    <t>64145</t>
  </si>
  <si>
    <t>Crashed while en route after encountering turbulence, possibly leading to a break-up of the aircraft.</t>
  </si>
  <si>
    <t>Near Dawson, Texas</t>
  </si>
  <si>
    <t>352</t>
  </si>
  <si>
    <t>Houston - Dallas-Fort Worth</t>
  </si>
  <si>
    <t>Lockheed L188A Electra</t>
  </si>
  <si>
    <t>N9707C</t>
  </si>
  <si>
    <t>1099</t>
  </si>
  <si>
    <t>On a flight from Houston to Dallas the airliner flew into thunderstorms. While attempting to turn around by making a right hand turn, winds lifted the port wing, forcing the starboard wing down past 90 degrees.  A stall resulted from this unusual attitude, pitching the nose down. During the recovery maneuver, the starboard wing was over-stressed, separating from the aircraft followed by the the tail and engines. The aircraft crashed into a field. Pilot's decision to penetrate a line of thunderstorms and severe weather. Visual perception of the pilot may have been reduced by a near lightning strike.</t>
  </si>
  <si>
    <t>Got el Afraq, Libya</t>
  </si>
  <si>
    <t>Libya - England</t>
  </si>
  <si>
    <t>Armstrong Whitworth Argosy C-1</t>
  </si>
  <si>
    <t>XR133</t>
  </si>
  <si>
    <t>6788</t>
  </si>
  <si>
    <t>The plane's wing hit an obstruction, the plane cartwheeled and broke-up and burst into flames. The obstruction was a 45 gallon drum which had been placed about 7 feet high on a structure being used as a shower.</t>
  </si>
  <si>
    <t>Kham Duc, Vietnam</t>
  </si>
  <si>
    <t>60-0297</t>
  </si>
  <si>
    <t>3600</t>
  </si>
  <si>
    <t>Shot down by enemy fire while attempting to evacuate Kham Ducivilians.  The aircraft shook  violently, crashed and burst into flames in a ravine at the end of the airstrip.</t>
  </si>
  <si>
    <t>21:46</t>
  </si>
  <si>
    <t>Pelliston, Michigan</t>
  </si>
  <si>
    <t>Phillips Flying Service - Air Taxi</t>
  </si>
  <si>
    <t>N4307Y</t>
  </si>
  <si>
    <t>Collided with trees on final approach in rain, fog and low ceiling. Continued VFR flight into adverse weather conditions.</t>
  </si>
  <si>
    <t>Paramount, California</t>
  </si>
  <si>
    <t>Los Angeles Airways</t>
  </si>
  <si>
    <t>Anaheim - LAX</t>
  </si>
  <si>
    <t>Sikorsky S-61L helicopter</t>
  </si>
  <si>
    <t>N303Y</t>
  </si>
  <si>
    <t>The helicopter suddenly descended to the ground with an erratiaction of the main rotor blades and burst into flames. A faulty main rotor blade damper caused one of the rotor blades to detach for reasons undetermined and strike the fuselage.</t>
  </si>
  <si>
    <t>Convair CV-990-30A-5</t>
  </si>
  <si>
    <t>PK-GJA</t>
  </si>
  <si>
    <t>30-10-3</t>
  </si>
  <si>
    <t>The aircraft crashed in a nearly vertical attitude, 5 minutes after takeoff, 20 nm from the airport.</t>
  </si>
  <si>
    <t>Vidalia, Georgia</t>
  </si>
  <si>
    <t>Houston-Beech - Air Taxi</t>
  </si>
  <si>
    <t>Cessna 411</t>
  </si>
  <si>
    <t>N7395U</t>
  </si>
  <si>
    <t>Engine failure on takeoff. Pilot failed to follow proper emergency procedures. Cause of engine failure unknown.</t>
  </si>
  <si>
    <t>00:58</t>
  </si>
  <si>
    <t>Bangkok - Karachi</t>
  </si>
  <si>
    <t>Boeing B-707-321C</t>
  </si>
  <si>
    <t>N798PA</t>
  </si>
  <si>
    <t>18790/394</t>
  </si>
  <si>
    <t>Crashed  1,200 meters short of the runway and hit a tree and caught fire in heavy rain on a night approach. Improper IFR operation. Misused or failed to use flaps. Descended below decision height. The aircraft was named 'Clipper Caribbean.'</t>
  </si>
  <si>
    <t>San Sebastian, Spain</t>
  </si>
  <si>
    <t>Rinaldo Piaggio</t>
  </si>
  <si>
    <t>Piaggio PD-808</t>
  </si>
  <si>
    <t>I-PIAI</t>
  </si>
  <si>
    <t>The aircraft flew into the side of Mt. Jaiskibel after turned in the wrong direction.</t>
  </si>
  <si>
    <t>Yuhnov, Russia</t>
  </si>
  <si>
    <t>Military Soviet  Air Force - Aeroflot</t>
  </si>
  <si>
    <t>Kaunas - Ryazan / Moscow - Gomel</t>
  </si>
  <si>
    <t>Antonov An-12 - Ilyshin IL-14</t>
  </si>
  <si>
    <t>Midair collision. Ninety-six killed on the An-12, 24 on the IL-14.</t>
  </si>
  <si>
    <t>Near Bearcat, South Vietnam</t>
  </si>
  <si>
    <t>Bell UH-1H / Bell UH-1H / Bell UH-1H</t>
  </si>
  <si>
    <t>A mid-air collision between three helicopters at 900 ft. (66-16202) (66-16592) (66-16601).</t>
  </si>
  <si>
    <t>12:46</t>
  </si>
  <si>
    <t>Vichy, Missouri</t>
  </si>
  <si>
    <t>Purdue Airlines Inc.</t>
  </si>
  <si>
    <t>N6898D</t>
  </si>
  <si>
    <t>20082</t>
  </si>
  <si>
    <t>Passenger inadvertentlly opened air stair door in flight, safety chain failed and passenger fell out.</t>
  </si>
  <si>
    <t>BKS Air Transport</t>
  </si>
  <si>
    <t>Deauville, France - London, England</t>
  </si>
  <si>
    <t>Airspeed AS.57 Ambassador 2</t>
  </si>
  <si>
    <t>G-AMAD</t>
  </si>
  <si>
    <t>5211</t>
  </si>
  <si>
    <t>The cargo plane's left wing struck the ground, the plane struck two other planes, burst into flames and came to rest on its back near a building. Failure of the port flap operating rod due to fatigue, permitting the port flaps to retract. This resulted in a rolling moment to port which could not be controlled.</t>
  </si>
  <si>
    <t>Ft. Lauderdale, Florida</t>
  </si>
  <si>
    <t>Red Aircraft Service - Air Taxi</t>
  </si>
  <si>
    <t>Ft. Lauderdale - Bahama Island</t>
  </si>
  <si>
    <t>N5694Y</t>
  </si>
  <si>
    <t>Crashed while en route. Only right wing tip recovered. Undetermined probable cause.</t>
  </si>
  <si>
    <t>Near Dharan, Saudi Arabia</t>
  </si>
  <si>
    <t>Convair CV-340-68B</t>
  </si>
  <si>
    <t>HZ-AAZ</t>
  </si>
  <si>
    <t>219</t>
  </si>
  <si>
    <t>Crashed after a third aborted landing attempt in poor visibility and blowing dust. Failure of the captain to maintain minimum altitude for reasons unknown. Poor judgement by the pilot in attempting a fourth landing.</t>
  </si>
  <si>
    <t>Near Lagos, Nigeria</t>
  </si>
  <si>
    <t>Brussels - Lagos</t>
  </si>
  <si>
    <t>Boeing 707-329C</t>
  </si>
  <si>
    <t>OO-SJK</t>
  </si>
  <si>
    <t>19211/518</t>
  </si>
  <si>
    <t>The cargo plane descended below mimimum safe altitude and struck trees and crashed.</t>
  </si>
  <si>
    <t>Gravata, Brazil</t>
  </si>
  <si>
    <t>Curtiss C-46C</t>
  </si>
  <si>
    <t>PP-VBJ</t>
  </si>
  <si>
    <t>33481</t>
  </si>
  <si>
    <t>Off Chili</t>
  </si>
  <si>
    <t>Aerolineas Flecha Austral</t>
  </si>
  <si>
    <t>CC-CDI</t>
  </si>
  <si>
    <t>33445</t>
  </si>
  <si>
    <t>Lost at sea.</t>
  </si>
  <si>
    <t>Near Recife Brazil</t>
  </si>
  <si>
    <t>51-5178</t>
  </si>
  <si>
    <t>43588</t>
  </si>
  <si>
    <t>Struck a mountain while en route.</t>
  </si>
  <si>
    <t>Jamestown, Rhode Island</t>
  </si>
  <si>
    <t>Mid Island Air - Air Taxi</t>
  </si>
  <si>
    <t>Cessna 182H</t>
  </si>
  <si>
    <t>N8317S</t>
  </si>
  <si>
    <t>Struck guy wires of tower while flying below low cloud level. Continued VFR flight into adverse weather conditions.</t>
  </si>
  <si>
    <t>14:06</t>
  </si>
  <si>
    <t>Aitalia</t>
  </si>
  <si>
    <t>McDonnell Douglas DC-8</t>
  </si>
  <si>
    <t>I-DIWF</t>
  </si>
  <si>
    <t>45630</t>
  </si>
  <si>
    <t>Crashed on approach, 7 miles north of the runway. Positioning for final approach by means of a non-standard procedure. Delayed detection of the VOR radial.</t>
  </si>
  <si>
    <t>Milwaukee, Wisconsin</t>
  </si>
  <si>
    <t>North Central Airlines / Private</t>
  </si>
  <si>
    <t>Convair CV-580 / Cessna 150</t>
  </si>
  <si>
    <t>N4634S / N8742S</t>
  </si>
  <si>
    <t xml:space="preserve">176 / </t>
  </si>
  <si>
    <t>Midair collision with the Cessna which became embedded in the forward baggage compartment.  Three person on the Cessna were killed none on the Convair.  Lack of VFR separation. Inability of the Convair crew to detect the Cessna in sufficient time to take evasive action despite having been provided with three radar traffiadvisories. Visual detection capabalities were substantially reduced by heavy accumulation of insect smears on the windshield and by haze, smoke and sun glare.</t>
  </si>
  <si>
    <t>13:05</t>
  </si>
  <si>
    <t>Pfaffenhofen, Germany</t>
  </si>
  <si>
    <t>Vickers Viscount 739A</t>
  </si>
  <si>
    <t>G-ATFN</t>
  </si>
  <si>
    <t>394</t>
  </si>
  <si>
    <t>The aircraft broke up in-flight after plunging from 21,000 ft. Failure of the aircraft's electrical DC generator control system.</t>
  </si>
  <si>
    <t>07:57</t>
  </si>
  <si>
    <t>230</t>
  </si>
  <si>
    <t>Cincinnati - Charlston, WV</t>
  </si>
  <si>
    <t>Fairchild-Hiller FH-227B</t>
  </si>
  <si>
    <t>N712U</t>
  </si>
  <si>
    <t>Crashed on approach to Kanawha County Airport in poor visibility. The aircraft was being operated under VFR when it entered a shallow fog overlying the approach lights.  Unrecognized loss of altitude orientation during the final portion of the approach into shallow, dense fog. Disorientation caused by rapid reduction in the ground guidance segment available to the pilot at a point beyond which a go-around could not be initiated.</t>
  </si>
  <si>
    <t>Continental Air Transport</t>
  </si>
  <si>
    <t>Halifax, NS - Santa Maria, Portugal</t>
  </si>
  <si>
    <t>N3821</t>
  </si>
  <si>
    <t>10356</t>
  </si>
  <si>
    <t>The cargo plane went missing en route.</t>
  </si>
  <si>
    <t>09:35</t>
  </si>
  <si>
    <t>Compton, California</t>
  </si>
  <si>
    <t>417</t>
  </si>
  <si>
    <t>N300Y</t>
  </si>
  <si>
    <t>The main rotor blade of the helicopter separated from the central hub. The aircraft spun to destruction as the tail cone sheared off. Metallurgical fault during manufacture of the main rotor blade spindle. Fatigue origin in area of substandard hardness and inadequate shot peening on main rotor blade spindle.</t>
  </si>
  <si>
    <t>Off Port Said, Egypt</t>
  </si>
  <si>
    <t>Cairo - Damascus</t>
  </si>
  <si>
    <t>Antonov AN-24V</t>
  </si>
  <si>
    <t>SU-AOL</t>
  </si>
  <si>
    <t>67302806</t>
  </si>
  <si>
    <t>Ditched into the Mediterranean sea. Cause unknown.</t>
  </si>
  <si>
    <t>Near Maturin, Venezuela</t>
  </si>
  <si>
    <t>Hawker Siddeley HS-748-215-2</t>
  </si>
  <si>
    <t>YV-C-AMY</t>
  </si>
  <si>
    <t>1580</t>
  </si>
  <si>
    <t>The plane crashed while returning to the airport for an emergency landing after the No. 1 engine failed on takeoff.</t>
  </si>
  <si>
    <t>Lopez, Washington</t>
  </si>
  <si>
    <t>Island Sky Ferry - Air Taxi</t>
  </si>
  <si>
    <t>Cessna 172</t>
  </si>
  <si>
    <t>N2520Y</t>
  </si>
  <si>
    <t>Misjudged altitude and crashed into water.  Right wing struck open water during a low turn away from a fog bank. Continued VFR flight into adverse weather conditions.</t>
  </si>
  <si>
    <t>Near Odda, Norway</t>
  </si>
  <si>
    <t>Westwing</t>
  </si>
  <si>
    <t>LN-BFD</t>
  </si>
  <si>
    <t>Crashed into a hill in poor weather conditons while flying raindeer hunters to a mountain location. One man survived by jumping from the plane seconds before it caught fire.</t>
  </si>
  <si>
    <t>Near Burgas, Bulgaria</t>
  </si>
  <si>
    <t>Bulair TABSO</t>
  </si>
  <si>
    <t>LZ-BEG</t>
  </si>
  <si>
    <t>187009101</t>
  </si>
  <si>
    <t>Crashed on approach descending into the ground short of the runway. Deviation from the prescribed flight rules to accomplish a visual approach in adverse weather conditions.</t>
  </si>
  <si>
    <t>Far Aviation - Air Taxi / Speeds Flying - Air Taxi</t>
  </si>
  <si>
    <t>Cessna 402 / Piper PA-28</t>
  </si>
  <si>
    <t>N8283F / N8828W</t>
  </si>
  <si>
    <t>Midair collision. Pilot of Cessna failed to see and avoid other aircraft. Two aboard the Piper killed.</t>
  </si>
  <si>
    <t>Off Cap d'Antibes, France</t>
  </si>
  <si>
    <t>1611</t>
  </si>
  <si>
    <t>Ajaccio - Nice</t>
  </si>
  <si>
    <t>Sud-Aviation Caravelle 3</t>
  </si>
  <si>
    <t>F-BOHB</t>
  </si>
  <si>
    <t>The airliner crashed into the Mediterranean sea, 10 miles south of Nice Airport, while attempting an emergency landing 21 minutes after taking off. Prior to the crash a message was received that there was fire aboard in the rear of the cabin.</t>
  </si>
  <si>
    <t>Wake Island</t>
  </si>
  <si>
    <t>55-3133</t>
  </si>
  <si>
    <t>17249/16</t>
  </si>
  <si>
    <t>Experienced engine trouble and divered to Wake. The plane skidded on the runway with the tail on fire.</t>
  </si>
  <si>
    <t>Port Harcourt, Biafra, Nigeria</t>
  </si>
  <si>
    <t>Pan African Airlines</t>
  </si>
  <si>
    <t>Lagos - Port Harcourt</t>
  </si>
  <si>
    <t>N90427</t>
  </si>
  <si>
    <t>10445</t>
  </si>
  <si>
    <t>While on final approach, the aircraft hit trees and crashed into a village and caught fire.</t>
  </si>
  <si>
    <t>Kenai, Alaska</t>
  </si>
  <si>
    <t>Kenai Air Service - Air Taxi</t>
  </si>
  <si>
    <t>Beechcraft D50A</t>
  </si>
  <si>
    <t>N674T</t>
  </si>
  <si>
    <t>Aircraft crashed on tide flats shortly after take off. Undetermined probable cause.</t>
  </si>
  <si>
    <t>Near Camp Evans, Vietnam</t>
  </si>
  <si>
    <t>de Havilland Canada C-7B Caribou</t>
  </si>
  <si>
    <t>63-9753</t>
  </si>
  <si>
    <t>Crashed into a Chinook helicopter while taking off. Eleven killed on the Chinook.</t>
  </si>
  <si>
    <t>16:10</t>
  </si>
  <si>
    <t>Near Camp Evans, South Vietnam</t>
  </si>
  <si>
    <t>Military - U.S. Air Force / Military -  U.S. Army</t>
  </si>
  <si>
    <t>de Havilland C-7B / Boeing Vertol CH-47A</t>
  </si>
  <si>
    <t>639753/6619041</t>
  </si>
  <si>
    <t>A mid-air collision between the fixed-wing aircraft and helicopter at the de Havilland C-7A prepared to land and the Boeing Vertol took off.</t>
  </si>
  <si>
    <t>Catalina - Vega - Air Taxi</t>
  </si>
  <si>
    <t>de Havilland DH-104</t>
  </si>
  <si>
    <t>N4040B</t>
  </si>
  <si>
    <t>Fire and explosion in flight during initial climb. Undetermined origin under cockpit floorboard.</t>
  </si>
  <si>
    <t>Puerto Cortes, Costa Rica</t>
  </si>
  <si>
    <t>Aerovias del Valle</t>
  </si>
  <si>
    <t>Britten-Norman BN-2 Islander</t>
  </si>
  <si>
    <t>TI-1063C</t>
  </si>
  <si>
    <t>Derry, Pennsylvania</t>
  </si>
  <si>
    <t>Augusta Aviaiton - Air Taxi</t>
  </si>
  <si>
    <t>N5140Y</t>
  </si>
  <si>
    <t>Collision with side of mountian. Improper IFR operation. Pilot did not follow published ADF approach. Premature descent.</t>
  </si>
  <si>
    <t>Praha - Kosice</t>
  </si>
  <si>
    <t>Avia 14-40</t>
  </si>
  <si>
    <t>OK-MCY</t>
  </si>
  <si>
    <t>805120</t>
  </si>
  <si>
    <t>Near Izmir, Turkey</t>
  </si>
  <si>
    <t>Military - Turkish Air Force</t>
  </si>
  <si>
    <t>17949</t>
  </si>
  <si>
    <t>4100</t>
  </si>
  <si>
    <t>Feijó, Brazil</t>
  </si>
  <si>
    <t>Douglas C-47A-25</t>
  </si>
  <si>
    <t>PP-SAD</t>
  </si>
  <si>
    <t>13764</t>
  </si>
  <si>
    <t>Tried to return to the airport for an emergency landing after an engine failed.</t>
  </si>
  <si>
    <t>Near Ban Me Thuot, South Vietnam</t>
  </si>
  <si>
    <t>Saigon - Da Nang</t>
  </si>
  <si>
    <t>450934</t>
  </si>
  <si>
    <t>The aircraft crashed en route after the pilot transmitted a Mayday reporting the failure of the No. 2 engine and inability to feather the propeller. It crashed 20 miles from the airfield it intended to make an emergency landing at.</t>
  </si>
  <si>
    <t>17:17</t>
  </si>
  <si>
    <t>Hanover, New Hampshire</t>
  </si>
  <si>
    <t>Boston, MA - Montpelier, VT - Lebanon, NH</t>
  </si>
  <si>
    <t>Fairchild-Hiller FH227C</t>
  </si>
  <si>
    <t>N380NE</t>
  </si>
  <si>
    <t>517</t>
  </si>
  <si>
    <t>The aircraft crashed into Moose Mountain during an approach. Execution of a non-standard approach.  Premature descent. The crew was not able to determine accurately its position because they had performed a non-standard instrument approach and there were no supplement navigational aids available for their use.</t>
  </si>
  <si>
    <t>09:54</t>
  </si>
  <si>
    <t>Barrow, Alaska</t>
  </si>
  <si>
    <t>Barrow Air Service - Air Taxi</t>
  </si>
  <si>
    <t>Aero Commander 680-E</t>
  </si>
  <si>
    <t>N3810C</t>
  </si>
  <si>
    <t>Engine failure on climb out for undetermined reasons. Aircraft allowed to enter condition of asymmetrical thrust. Improper emergency procedures. Aircraft overloaded by 475 lbs.</t>
  </si>
  <si>
    <t>01:24</t>
  </si>
  <si>
    <t>Tokyo - San Francisco</t>
  </si>
  <si>
    <t>McDonnell Douglas DC-8-62</t>
  </si>
  <si>
    <t>JA8032</t>
  </si>
  <si>
    <t>45954</t>
  </si>
  <si>
    <t>The plane landed in the shallow waters of San Francisco Bay, 2.5 mile short of the Runway 28L. All 107 people aboard were safely evacuated off the plane without injury. According to the NTSB, the captain said he was making a coupled approach, but because of problems with his pressure altimeter, he was relying on the more accurate radio altimeter for verification of altitude. The captain looked up expecting to be 200 feet above the water but instead was nearly in the water. He applied power but it was too late. The captain did not cross-check the raw data glide-slope signals and didn't realize the ILS on-course position was far above where he was. The  improper application of the prescribed procedures to execute an automatic-coupled ILS approach. This deviation from the prescribed procedures was, in part, due t o a lack of familiarization and infrequent operation of the installed flight director and autopilot system.  As a result, Japan Air Lines changed their training procedures to stress command responsibilities, crew coordination and transition time for new type of aircraft. The aircraft was recovered from the San Francisco Bay 55 hours after the accident, repaired at a United Air Lines facility and eventually flow back to Japan where it was put  in service for many decades.</t>
  </si>
  <si>
    <t>19:59</t>
  </si>
  <si>
    <t>Santa Ana, California</t>
  </si>
  <si>
    <t>Cable Commuter</t>
  </si>
  <si>
    <t>544</t>
  </si>
  <si>
    <t>Los Angeles - Santa Ana</t>
  </si>
  <si>
    <t>de Havilland Canada DHC-6 Twin Otter 200</t>
  </si>
  <si>
    <t>N7666</t>
  </si>
  <si>
    <t>While on approach to the airport, in dense fog, the aircraft descended prematurely and its left wing clipped a 30 ft. light pole on the grounds of a fire station 1.8 miles northwest of the runway threshold. The plane then veered into the adjacent elevated western embankment of a freeway and broke up, spewing flaming wreckage across all six traffilanes. Improper IFR operation. Misjudged altitude.</t>
  </si>
  <si>
    <t>Savannakhet, Laos</t>
  </si>
  <si>
    <t>N1386N</t>
  </si>
  <si>
    <t>22265</t>
  </si>
  <si>
    <t>13:25</t>
  </si>
  <si>
    <t>Point Baker, Alaska</t>
  </si>
  <si>
    <t>Stikine Air Service - Air Taxi</t>
  </si>
  <si>
    <t>N2202T</t>
  </si>
  <si>
    <t>Failed to maintain directional control on take off and crashed. Left float struck rock. Took off at low tide in quartering tail wind.</t>
  </si>
  <si>
    <t>09:36</t>
  </si>
  <si>
    <t>Pedro Bay, Alaska</t>
  </si>
  <si>
    <t>Wien Consolidated Airlines</t>
  </si>
  <si>
    <t>Anchorage - Iliamna</t>
  </si>
  <si>
    <t>Fairchild F-27B</t>
  </si>
  <si>
    <t>N4905</t>
  </si>
  <si>
    <t>0049</t>
  </si>
  <si>
    <t>Broke up in severe turbulence at 11,500 feet. Failure of the right wing that was weakened by pre-existing fatigue cracks.  The turbulence was not forcast and not known to the flight crew.  Improper maintenance. Incorrect weather forcast.</t>
  </si>
  <si>
    <t>Conquest Airways - Air Taxi</t>
  </si>
  <si>
    <t>N433AC</t>
  </si>
  <si>
    <t>Aircraft failed to maintain flying speed during initial climb. Center of gravity aft of limits. Possible misuse of flaps.</t>
  </si>
  <si>
    <t>10:55</t>
  </si>
  <si>
    <t>Wolf Creek, Montana</t>
  </si>
  <si>
    <t>Northwest Moon - Air Taxi</t>
  </si>
  <si>
    <t>Aero Commander 560-F</t>
  </si>
  <si>
    <t>N6257X</t>
  </si>
  <si>
    <t>Crashed while en route. Pilot flew into icing conditions and turbulence.  Continued VFR flight into adverse weather conditions.</t>
  </si>
  <si>
    <t>22:02</t>
  </si>
  <si>
    <t>N494PA</t>
  </si>
  <si>
    <t>19696/688</t>
  </si>
  <si>
    <t>En route from New York City, the airliner crashed in the Caribbean sea and exploded while descending for a landing  at Maiquetia Airport. Possible sensory illusion produced by the town lights on upslope. The aircraft was named 'Clipper Malay.'</t>
  </si>
  <si>
    <t>20:12</t>
  </si>
  <si>
    <t>Bradford, Pennsylvania</t>
  </si>
  <si>
    <t>Detroit - Erie - Bradford - Washington D.C.</t>
  </si>
  <si>
    <t>Convair CV-580</t>
  </si>
  <si>
    <t>N5802</t>
  </si>
  <si>
    <t>The aircraft crashed into trees in the snow, 2.5 miles short of the runway, during an instrument approach. Continuation of the descent below minimum descent altitude into obstructing terrain while both pilots were looking outside to establish visual reference to the ground. Improper IFR operation. Misread or failed to read instruments.</t>
  </si>
  <si>
    <t>Prudhoe Bay, Alaska</t>
  </si>
  <si>
    <t>Interior Airways</t>
  </si>
  <si>
    <t>Fairbanks - Prudhoe Bay</t>
  </si>
  <si>
    <t>Lockheed L-100 Hercules</t>
  </si>
  <si>
    <t>N760AL</t>
  </si>
  <si>
    <t>4229</t>
  </si>
  <si>
    <t>The cargo plane crashed after a go-around was attempted in a snowstorm. Pilot in command continued VFR flight into adverse weather conditions and delayed in initiating go around. Weather conditions - down and up drafts.</t>
  </si>
  <si>
    <t>Elmendorf Air Force Base, Alaska</t>
  </si>
  <si>
    <t>San Francisco - Anchorage - Cam Ranh Bay, Vietnam</t>
  </si>
  <si>
    <t>Boeing 707-321CF</t>
  </si>
  <si>
    <t>N799PA</t>
  </si>
  <si>
    <t>The stickshaker sounded shortly after VR. The aircraft rotated and climbed slowly.  The right wing contacted the snow covered ground 94 feet left of the extended centerline at a distance of 2,760 feet from the runway.  The aircraft rolled inverted and broke up.  The probable cause was an attempted takeoff with the flaps in a retracted position. This resulted from a combination of factors: a) inadequate cockpit checklist and procedures; b) a warning system inadequacy associated with cold weather operations; c) ineffective control practices regarding manufacturer's Service Bulletins; and d) stresses imposed upon the crew by their attempts to meet an air trafficontrol deadline.</t>
  </si>
  <si>
    <t>Ensenada, Mexico</t>
  </si>
  <si>
    <t>Exportada De Sal S.A.</t>
  </si>
  <si>
    <t>Tijuana - Black Warrior Lagoon, Baja</t>
  </si>
  <si>
    <t>Crashed into a mountain after being blown off course by a storm while en route.</t>
  </si>
  <si>
    <t>20:22</t>
  </si>
  <si>
    <t>North Central Airlines</t>
  </si>
  <si>
    <t>458</t>
  </si>
  <si>
    <t>Minneapolis - Chicago - Milwaukee</t>
  </si>
  <si>
    <t>N2045</t>
  </si>
  <si>
    <t>369</t>
  </si>
  <si>
    <t>The aircraft crashed during an instrument approach after a go-around, nearly inverted, into a hangar. Spacial disorientation of the crew precipitated by refraction of the landing or approach lights during transition from flying IFR to visual reference to the ground.</t>
  </si>
  <si>
    <t>Ching Chuan Kang AB, Taiwan</t>
  </si>
  <si>
    <t>64-0545</t>
  </si>
  <si>
    <t>4035</t>
  </si>
  <si>
    <t>Crashed short of the runway while attempting to land.</t>
  </si>
  <si>
    <t>15:52</t>
  </si>
  <si>
    <t>Minchumina, Alaska</t>
  </si>
  <si>
    <t>Fairbanks - Bethel - Minchumina</t>
  </si>
  <si>
    <t>de Havilland DHC-6</t>
  </si>
  <si>
    <t>N4901</t>
  </si>
  <si>
    <t>Crashed after the pilot experienced spatial disorientation in a whiteout.</t>
  </si>
  <si>
    <t>Port Hedland, WA, Australia</t>
  </si>
  <si>
    <t>MaRobertson-Miller Airlines</t>
  </si>
  <si>
    <t>1750</t>
  </si>
  <si>
    <t>Perth - Port Hedland</t>
  </si>
  <si>
    <t>VH-RMQ</t>
  </si>
  <si>
    <t>Last radio contact  from the aircraft was at 11:34 local 30 DME south of Port Hedland in moderate turbulence. The aircraft was seen descending rapidly. Wreckage was found 28 south of Port Hedland. The accident was caused by a crack originating at a bolt hole in the wing spar. Also, it was found that someone  had carried out an incorrect procedure on the spar, by forcing an oversize bush into the housing of the lower spar boom, resulting in damage which exacerbated the spread of the hairline fracture.</t>
  </si>
  <si>
    <t>Near Ciudad Vitoria, Mexico</t>
  </si>
  <si>
    <t>Servicios Aéreos Especiales</t>
  </si>
  <si>
    <t>Reynosa - Tampico</t>
  </si>
  <si>
    <t>XA-SAE</t>
  </si>
  <si>
    <t>20554</t>
  </si>
  <si>
    <t>Mt. Paku, Taiwan</t>
  </si>
  <si>
    <t>Kaohsiung - Hualien</t>
  </si>
  <si>
    <t>B-309</t>
  </si>
  <si>
    <t>12541</t>
  </si>
  <si>
    <t>Encountered extreme turbulence and downdrafts while en route.</t>
  </si>
  <si>
    <t>12:43</t>
  </si>
  <si>
    <t>Tyonek, Alaska</t>
  </si>
  <si>
    <t>ERA Helicopter</t>
  </si>
  <si>
    <t>Bell 205A</t>
  </si>
  <si>
    <t>N4048G</t>
  </si>
  <si>
    <t>The helicopter crashed into the water after a uncontrolled descent. Moisture in the servo cylinder vent ports froze causing the pilot valves ports to become inoperative causing the  pitch control to lock-up.</t>
  </si>
  <si>
    <t>Gatwick Airport, Horley, Surrey,  England</t>
  </si>
  <si>
    <t>Frankfurt - London</t>
  </si>
  <si>
    <t>Boeing B-727-113C</t>
  </si>
  <si>
    <t>YA-FAR</t>
  </si>
  <si>
    <t>19690/540</t>
  </si>
  <si>
    <t>The aircraft descended below the glide slope and crashed into trees and a house short of the runway.  Incorrect setting of flaps and instruments.</t>
  </si>
  <si>
    <t>Near Bradford, Pennsylvania</t>
  </si>
  <si>
    <t>737</t>
  </si>
  <si>
    <t>Washington - Harrisburgh - Bradford - Erie - Detroit</t>
  </si>
  <si>
    <t>N5825</t>
  </si>
  <si>
    <t>386</t>
  </si>
  <si>
    <t>Crashed, clipping tree tops short of the runway, in light snow while on approach. An excessive descent was not detected or corrected by the crew for reasons unknown. Possibilities include an altimeter failure or misreading of the instrument approach chart.</t>
  </si>
  <si>
    <t>Mt. Tawu, Thailand</t>
  </si>
  <si>
    <t>China Air Lines</t>
  </si>
  <si>
    <t>Crashed onto a mountain slope obscured by clouds.</t>
  </si>
  <si>
    <t>19:21</t>
  </si>
  <si>
    <t>Off Los Angeles, California</t>
  </si>
  <si>
    <t>933</t>
  </si>
  <si>
    <t>Copenhagen - Los Angeles - Seattle</t>
  </si>
  <si>
    <t>LN-MOO</t>
  </si>
  <si>
    <t>45822</t>
  </si>
  <si>
    <t>The aircraft was on approach to 07R when it crashed into Santa Monica Bay 6 miles short of the runway. The fuselage  broke into 3 pieces one of which floated for 20 hours. SAS did not authorize a back course approach to LAX.  A VOR approach was conducted without notifying the controlling authority. The crew was preoccupied with a landing gear light problem. Lack of crew coordination and inadequate monitoring of aircraft position which resulted in an unplanned descent into the water. The aircraft was named 'Sverre Viking.'</t>
  </si>
  <si>
    <t>Near Hue, Vietnam</t>
  </si>
  <si>
    <t>949</t>
  </si>
  <si>
    <t>20415</t>
  </si>
  <si>
    <t>Struck a mountain in poor weather while en route.</t>
  </si>
  <si>
    <t>18:21</t>
  </si>
  <si>
    <t>266</t>
  </si>
  <si>
    <t>Los Angeles - Denver - Milwaukee</t>
  </si>
  <si>
    <t>Boeing B-727-22QC</t>
  </si>
  <si>
    <t>N7434U</t>
  </si>
  <si>
    <t>19891/631</t>
  </si>
  <si>
    <t>The aircraft crashed into Santa Monica Bay shortly after a night takeoff in poor weather and visibility. The crew reported a fire warning in  the No. 1 engine and shut it down. After initiating a turn, the aircraft crashed into the water at high speed. The aircraft was dispatched with one generator inoperative. While this was legal, United was required to repair the generator at the first airport where there were repair facilities. The aircraft flew for a total of 41 hours with the inoperative generator passing through airports that had the facilities to repair the generator. Shutting  down the engine took the second generator offline leaving just one generator which became overloaded causing it to trip, resulting in the loss of all electrical power in the aircraft. For reasons undetermined, the battery standby switch was not turned on. At night, in rain, with no lights or instruments, the captain became disoriented and crashed into the PacifiOcean, 11.5 miles west of Los Angeles International Airport, four minutes after its initial takeoff roll. Battery backup for instruments was not required at the time. This crash prompted the FAA to require all transport category aircraft to have a standby attitude indicator which is powered by an independent source. False fire warning which prompted the shutting down of the No. 1 engine. Failure of the crew to unpower the heavy electrical loads before shutting down the No. 1 engine. Failure of UAL to repair the No. 3 generator in a timely manner.</t>
  </si>
  <si>
    <t>Off  Taiwan</t>
  </si>
  <si>
    <t>Lockheed HC-130H Hercules</t>
  </si>
  <si>
    <t>65-0990</t>
  </si>
  <si>
    <t>4151</t>
  </si>
  <si>
    <t>Ditched in the Pacific.</t>
  </si>
  <si>
    <t>06:53</t>
  </si>
  <si>
    <t>Port Angeles, Washington</t>
  </si>
  <si>
    <t>Pudget Sound Air - Air Taxi</t>
  </si>
  <si>
    <t>Port Angeles - Seattle</t>
  </si>
  <si>
    <t>N8181H</t>
  </si>
  <si>
    <t>The plane crashed after a premature liftoff for unknown reasons.</t>
  </si>
  <si>
    <t>Off Batan Islands, Philippines</t>
  </si>
  <si>
    <t>Lockheed C-130H</t>
  </si>
  <si>
    <t>Inadvertent contact with the water during low-level flight over open ocean while searching for survivors.</t>
  </si>
  <si>
    <t>Near Lone Pine, California</t>
  </si>
  <si>
    <t>Mineral County Airlines</t>
  </si>
  <si>
    <t>Hawthorne, NV - Burbank - Long Beach</t>
  </si>
  <si>
    <t>N15570</t>
  </si>
  <si>
    <t>6320</t>
  </si>
  <si>
    <t>Flew into  Mt. Whitney at 11,800 ft. Deviated from prescribed course, as authorized, resulting in the aircraft being operated under IFR weather conditions, in high mountainous terrain, in an area where there was a lack of radio navigation aids. Aircraft recovered 8/8/69.</t>
  </si>
  <si>
    <t>Tainan, Taiwan</t>
  </si>
  <si>
    <t>Kaohsiung - Taipei</t>
  </si>
  <si>
    <t>Handley Page Dart Herald 201</t>
  </si>
  <si>
    <t>B-2009</t>
  </si>
  <si>
    <t>Crashed after experiencing an engine failure during takeoff. The plane passed over a wooded area and belly-landed in a small cleared and skidded into a creek.</t>
  </si>
  <si>
    <t>17:38</t>
  </si>
  <si>
    <t>Prinair</t>
  </si>
  <si>
    <t>Saint Thomas - San Juan</t>
  </si>
  <si>
    <t>N563PR</t>
  </si>
  <si>
    <t>14125</t>
  </si>
  <si>
    <t>Crashed into the Sierra de Luquillo mountains. The vectoring of the aircraft by a ATC trainee into mountainous terrain under IFR  conditions without adequate clearance altitude.</t>
  </si>
  <si>
    <t>Maracaibo, Zulia, Venezuela</t>
  </si>
  <si>
    <t>Venezolana Internacional de Aviacion</t>
  </si>
  <si>
    <t>Maracaibo - Miami</t>
  </si>
  <si>
    <t>McDonnell Douglas DC-9-32</t>
  </si>
  <si>
    <t>YV-C-AVD</t>
  </si>
  <si>
    <t>47243/448</t>
  </si>
  <si>
    <t>Seconds after becoming airborne, the aircraft struck electrical power lines and crashed into houses in the La Trinidad section of the city. Takeoff calculations made from erroneous information. Faulty temperature sensor along the runway. San Francisco Giants pitcher Nestor Chavez, 22,  killed.</t>
  </si>
  <si>
    <t>Leamon Flying Service</t>
  </si>
  <si>
    <t>Bell 47G2A1 / Cessna 150H</t>
  </si>
  <si>
    <t>N73997 / N22790</t>
  </si>
  <si>
    <t>Midair collision. Two killed on the Bell, 1 on the Cessna.  Improper or conflicting instructions from ATC. Pilot failed to avoid and see other aircraft.</t>
  </si>
  <si>
    <t>Jeddah - Aswan</t>
  </si>
  <si>
    <t>SU-APC</t>
  </si>
  <si>
    <t>188011301</t>
  </si>
  <si>
    <t>The aircraft crashed and burned while attempting to land  at Aswan Airport for the third time. The pilot descended below minimum safe altitude without having the runway lights clearly in sight. A contributing factor was pilot fatigue.</t>
  </si>
  <si>
    <t>Avion Airways</t>
  </si>
  <si>
    <t>Memphis - New Orleans</t>
  </si>
  <si>
    <t>N142D</t>
  </si>
  <si>
    <t>1946</t>
  </si>
  <si>
    <t>Crashed while landing in fog. The aircraft was being operated under VFR when it entered a shallow fog overlying the approach lights. Failure of the crew to discontinue descent into conditions below minima upon reaching the decision height. Improper IFR operation. Misunderstanding of instructions. Exercising of poor judgment. Poor crew coordination. Pilot fatigue.</t>
  </si>
  <si>
    <t>Off New Providence Island, Bahamas</t>
  </si>
  <si>
    <t>Islands of the Bahamas Inc</t>
  </si>
  <si>
    <t>N3914</t>
  </si>
  <si>
    <t>22445</t>
  </si>
  <si>
    <t>The cargo aircraft crashed into the ocean after a reported fire.</t>
  </si>
  <si>
    <t>Zawoja, Poland</t>
  </si>
  <si>
    <t>Warsaw - Cracow</t>
  </si>
  <si>
    <t>SP-LTF</t>
  </si>
  <si>
    <t>67302406</t>
  </si>
  <si>
    <t>The aircraft was on a flight from Warsaw to Cracow when it crashed into the Babia Gora mountains. The aircraft deviated from its normal route in heavy fog for unknown reasons.</t>
  </si>
  <si>
    <t>Boeing Vertol CH47C (helicopter)</t>
  </si>
  <si>
    <t>67-18523</t>
  </si>
  <si>
    <t>As the helicopter was taking off in a vertical climb, there was a loss in rotor speed and the aircraft touched down on the edge of a ravine and rolled over causing the rotor blades to strike the ground and a fire to erupt.</t>
  </si>
  <si>
    <t>Sept-Îles, Canada</t>
  </si>
  <si>
    <t>CF-THK</t>
  </si>
  <si>
    <t>271</t>
  </si>
  <si>
    <t>A fire in the left landing gear caused the plane to return for an emergency landing. After landing to a full stop,  control was lost of the No.1 engine. Loss of control of the left main gear brakes caused the aircraft to circle to the right during the evacuation. Overheating of the starter selector relay during the starting of the No.1 and 2 engines. The proximity of a wire bundle to the relay provided a source of combustion for the initial fire.</t>
  </si>
  <si>
    <t>Off Chongjin, North Korea</t>
  </si>
  <si>
    <t>Lockheed EC-121M</t>
  </si>
  <si>
    <t>135749</t>
  </si>
  <si>
    <t>4318</t>
  </si>
  <si>
    <t>The aircraft was shot down over the Sea of Japan by two North Korean MiG jet fighters while making a reconnaissance flight.</t>
  </si>
  <si>
    <t>Kinshasa, Zaire</t>
  </si>
  <si>
    <t>Wigmo</t>
  </si>
  <si>
    <t>Kinshasa - Luluaburg</t>
  </si>
  <si>
    <t>The plane developed landing gear trouble while attempting to land at Luluaburg. The pilot chose to return to Kinshasa. He was circling to use up fuel when the accident occurred. The plane crashed into the Congo River. Leased to the Congolese Air Force.</t>
  </si>
  <si>
    <t>Craig, Alaska</t>
  </si>
  <si>
    <t>Simpson Air Service - Air Taxi</t>
  </si>
  <si>
    <t>de Havilland DHC-2</t>
  </si>
  <si>
    <t>N167W</t>
  </si>
  <si>
    <t>Crashed into water after making a steep, nose high turn. Pilot in command failed to maintain flying speed.</t>
  </si>
  <si>
    <t>14:59</t>
  </si>
  <si>
    <t>Khulna, Bangladesh</t>
  </si>
  <si>
    <t>Silchar, India - Khulna, Bangladesh</t>
  </si>
  <si>
    <t>VT-DOJ</t>
  </si>
  <si>
    <t>10214</t>
  </si>
  <si>
    <t>The aircraft crashed in adverse weather conditions. Windshear. The crew tried to fly through thunderstorms at a low level but lost control in severe downdrafts.</t>
  </si>
  <si>
    <t>Near Takoradi, Ghana</t>
  </si>
  <si>
    <t>Ghana Airways</t>
  </si>
  <si>
    <t>9G-AAF</t>
  </si>
  <si>
    <t>9407</t>
  </si>
  <si>
    <t>The aircraft struck high ground after engine problems required  a forced landing.</t>
  </si>
  <si>
    <t>Near Nakhon Ratchasima , Thailand</t>
  </si>
  <si>
    <t>Batcat 21</t>
  </si>
  <si>
    <t>Lockheed EC121R</t>
  </si>
  <si>
    <t>67-21493</t>
  </si>
  <si>
    <t>4489</t>
  </si>
  <si>
    <t>The aircraft crashed shortly after taking off from Korat Air Base. The plane climbed to about 500 ft. and then slammed into the ground and burst into flames. Severe windshear.</t>
  </si>
  <si>
    <t>Las Higueras, Argentina</t>
  </si>
  <si>
    <t>Argentina CAA</t>
  </si>
  <si>
    <t>LQ-IPC</t>
  </si>
  <si>
    <t>4280</t>
  </si>
  <si>
    <t>Crashed during landing attempt.</t>
  </si>
  <si>
    <t>Service mission</t>
  </si>
  <si>
    <t>TC-28</t>
  </si>
  <si>
    <t>13783/25228</t>
  </si>
  <si>
    <t>Nosed over on landing, exploded and burst into flames.</t>
  </si>
  <si>
    <t>Near Chon Thanh, South Vietnam</t>
  </si>
  <si>
    <t>Boeing Vertol CH47A (helicopter)</t>
  </si>
  <si>
    <t>66-19029</t>
  </si>
  <si>
    <t>As the helicopter was taking off, the landing gear became entangled in some wire which dragged the aircraft down and caused it to fall over a cliff.</t>
  </si>
  <si>
    <t>12:45</t>
  </si>
  <si>
    <t>Medford, New Jersey</t>
  </si>
  <si>
    <t>Flying W Airways</t>
  </si>
  <si>
    <t>Medford, NJ - Allentown, PA</t>
  </si>
  <si>
    <t>N1243N</t>
  </si>
  <si>
    <t>22456</t>
  </si>
  <si>
    <t>Lifted off prematurely to avoid a parked aircraft and struck trees.</t>
  </si>
  <si>
    <t>Near Lashio, Myanmar</t>
  </si>
  <si>
    <t>XY-ACR</t>
  </si>
  <si>
    <t>9629</t>
  </si>
  <si>
    <t>Lost control on approach and nosed into the ground. Flap asymmetry in the final stages of the flight.</t>
  </si>
  <si>
    <t>09:52</t>
  </si>
  <si>
    <t>Reggio di Calabria, Italy</t>
  </si>
  <si>
    <t>Aero Transporti Italiani</t>
  </si>
  <si>
    <t>Rome - Reggio di Calabria</t>
  </si>
  <si>
    <t>Fokker F-27 Friendship 600</t>
  </si>
  <si>
    <t>I-ATIT</t>
  </si>
  <si>
    <t>10363</t>
  </si>
  <si>
    <t>Landed short of the runway and hit a wall. Misjudgement by the pilots of the distance between the aircraft and the ground during the final phase of the landing approach.</t>
  </si>
  <si>
    <t>08:42</t>
  </si>
  <si>
    <t>Near Salinas Victoria, Nuevo Leon, Mexico</t>
  </si>
  <si>
    <t>Compania Mexicana de Aviacion</t>
  </si>
  <si>
    <t>Mexico City - Monterey</t>
  </si>
  <si>
    <t>Boeing B-727-64</t>
  </si>
  <si>
    <t>XA-SEL</t>
  </si>
  <si>
    <t>19256/355</t>
  </si>
  <si>
    <t>While the crew was descending and attempting to align with the runway, the plane hit high ground, several kilometers from the airport, in poor weather conditions. Excessive speed and wide radius of turn took the  aircraft out of the designated descent area and over rising terrain.</t>
  </si>
  <si>
    <t>07:12</t>
  </si>
  <si>
    <t>North Bend, Oregon</t>
  </si>
  <si>
    <t>Eureka Aero Inc. - Air Taxi</t>
  </si>
  <si>
    <t>Cessna 337C</t>
  </si>
  <si>
    <t>N2665S</t>
  </si>
  <si>
    <t>Collided with trees on approach. Improper IFR operation. Descended below minima for reasons unknown.</t>
  </si>
  <si>
    <t>Off Andreanof Islands, Alaska</t>
  </si>
  <si>
    <t>Shemya, AK - Eielson, AK</t>
  </si>
  <si>
    <t>Boeing RC-135E</t>
  </si>
  <si>
    <t>62-4137</t>
  </si>
  <si>
    <t>18477</t>
  </si>
  <si>
    <t>Vanished en route. A message was received from the aircraft stating they were experiencing a vibration but not declaring an emergency followed by 'crew go to oxygen.'</t>
  </si>
  <si>
    <t>15:05</t>
  </si>
  <si>
    <t>Cascade Airways</t>
  </si>
  <si>
    <t>Pasco - Spokane</t>
  </si>
  <si>
    <t>Beechcraft 99</t>
  </si>
  <si>
    <t>N2550A</t>
  </si>
  <si>
    <t>U-106</t>
  </si>
  <si>
    <t>The aircraft pitched up upon take off, stalled and crashed. The pitch trim was found in the full nose up position. Inadequate preflight preparation and/or planning, improper operation of flight controls by copilot. Failed to obtain/maintain flying speed.</t>
  </si>
  <si>
    <t>Agra, India</t>
  </si>
  <si>
    <t>Near Monroe, Georgia</t>
  </si>
  <si>
    <t>Air South</t>
  </si>
  <si>
    <t>Atlanta, GA - Sumpter, SC - Greer, SC</t>
  </si>
  <si>
    <t>Beechcraft B-99</t>
  </si>
  <si>
    <t>N844NS</t>
  </si>
  <si>
    <t>U16</t>
  </si>
  <si>
    <t>The aircraft descended in a near vertical dive crashing to the ground. Unwanted change in longitudinal trim which resulted in a nose down high-speed flight condition that was beyond the physical capacity of the pilots to overcome. The initiating element in the accident sequence could not be specifically determined. However, design of the aircraft flight control system was conducive to malfunctions of the flight control systems which, if undetected by the crew could lead to loss of control.</t>
  </si>
  <si>
    <t>Hitauda, Nepal</t>
  </si>
  <si>
    <t>Katmandu - Simra</t>
  </si>
  <si>
    <t>9N-AAP</t>
  </si>
  <si>
    <t>42956</t>
  </si>
  <si>
    <t>Collided with trees on a cloud covered mountain summit. The plane was 10 miles from its destination when it crashed. Weather was poor at the time of the accident.</t>
  </si>
  <si>
    <t>Interior Airways - Air Taxi</t>
  </si>
  <si>
    <t>Sagwon,AK - Elusive Lake, AK</t>
  </si>
  <si>
    <t>Grumman G-44A</t>
  </si>
  <si>
    <t>N58Q</t>
  </si>
  <si>
    <t>Crashed into lake while attempting to land. Aircraft porpoised and sank into a lake. Improper level off. Improper recovery from bounced landing.</t>
  </si>
  <si>
    <t>06:57</t>
  </si>
  <si>
    <t>New York - Newark</t>
  </si>
  <si>
    <t>N558MA</t>
  </si>
  <si>
    <t>175</t>
  </si>
  <si>
    <t>The plane flew into wake turbulence and crashed.  The pilot was 12 minutes behind schedule and made an intersection takeoff. The tower warned him of wake turbulence from a recently departing jet.</t>
  </si>
  <si>
    <t>Sparrevohn, Alaska</t>
  </si>
  <si>
    <t>Safeway Airways</t>
  </si>
  <si>
    <t>McGrath, AK - Sparrevohn, AK</t>
  </si>
  <si>
    <t>Cessna 320</t>
  </si>
  <si>
    <t>N3007T</t>
  </si>
  <si>
    <t>The aircraft flew into rising terrain (blind canyon). Continued VFR flight into adverse weather conditions.</t>
  </si>
  <si>
    <t>Kekaha, Hawaii</t>
  </si>
  <si>
    <t>Trans Isle Air</t>
  </si>
  <si>
    <t>Kalaupapa - Lihue</t>
  </si>
  <si>
    <t>De Havilland DH-104 Dove</t>
  </si>
  <si>
    <t>N88G</t>
  </si>
  <si>
    <t>826</t>
  </si>
  <si>
    <t>The sightseeing flight collided with trees after experiencing an engine failure. Failure of valve assembly. Pilot-in-command exercised poor judgment. Unwarranted low flying.</t>
  </si>
  <si>
    <t>12:33</t>
  </si>
  <si>
    <t>Boeing 707-331C</t>
  </si>
  <si>
    <t>N787TW</t>
  </si>
  <si>
    <t>18712/373</t>
  </si>
  <si>
    <t>Crashed during a missed approach procedure. A loss of directional control, which resulted from the intentional shutdown of the pumps supplying hydraulipressure to the rudder without a concurrent restoration of power on the No.4 engine. A contributing factor was the inadequacy of the hydraulifluid loss emergency procedure when applied against the operating configuration of the aircraft.</t>
  </si>
  <si>
    <t>Biskra, Algeria</t>
  </si>
  <si>
    <t>Paris - Hassi Messaoud</t>
  </si>
  <si>
    <t>Sud Aviation SE-210 Caravelle 6N</t>
  </si>
  <si>
    <t>7T-VAK</t>
  </si>
  <si>
    <t>073/73</t>
  </si>
  <si>
    <t>Crash landed while attempting an emergency landing after a fire in an electrical panel led to a cabin fire.</t>
  </si>
  <si>
    <t>15:26</t>
  </si>
  <si>
    <t>Halvorson - Air Taxi</t>
  </si>
  <si>
    <t>Bell 47G3B1</t>
  </si>
  <si>
    <t>N73909</t>
  </si>
  <si>
    <t>The helicopter collided with trees after experiencing engine failure. Pilot overshot two suitable landing areas.</t>
  </si>
  <si>
    <t>Uli , Nigeria</t>
  </si>
  <si>
    <t>Canairelief Air</t>
  </si>
  <si>
    <t>CF-NAJ</t>
  </si>
  <si>
    <t>4828</t>
  </si>
  <si>
    <t>14:40</t>
  </si>
  <si>
    <t>Niagra Falls, Canada</t>
  </si>
  <si>
    <t>Prior Aviatoin - Air Taxi</t>
  </si>
  <si>
    <t>Bell 47G-2</t>
  </si>
  <si>
    <t>N8403E</t>
  </si>
  <si>
    <t>The helicopter crashed into a  river after experiencing engine failure.</t>
  </si>
  <si>
    <t>Near Long Tieng, Laos</t>
  </si>
  <si>
    <t>Long Tieng, Laos - Sam Thong, Laos</t>
  </si>
  <si>
    <t>Pilatus Pc-6C</t>
  </si>
  <si>
    <t>N196X</t>
  </si>
  <si>
    <t>596</t>
  </si>
  <si>
    <t>The plane crashed into a hillside as it was about to come in for a landing and after the pilot was shot.</t>
  </si>
  <si>
    <t>Sucre, Ecuador</t>
  </si>
  <si>
    <t>HC-ALK</t>
  </si>
  <si>
    <t>15777/27222</t>
  </si>
  <si>
    <t>Engine fire led to an emergency landing with the landing gear retracted.</t>
  </si>
  <si>
    <t>Caracas - Pointe a Pitre, Guadeloupe</t>
  </si>
  <si>
    <t>Boeing B-707-328B</t>
  </si>
  <si>
    <t>F-BHSZ</t>
  </si>
  <si>
    <t>18459/335</t>
  </si>
  <si>
    <t>At a height of 3,000 ft., the aircraft suddenly nosed  into the sea, 3 minutes after taking off.</t>
  </si>
  <si>
    <t>Near Khantanga, Russia</t>
  </si>
  <si>
    <t>Antonov An-12PL</t>
  </si>
  <si>
    <t>CCCP-11381</t>
  </si>
  <si>
    <t>402807</t>
  </si>
  <si>
    <t>Crashed short of the runway on approach. Icing.</t>
  </si>
  <si>
    <t>Newton, Iowa</t>
  </si>
  <si>
    <t>Private Charter</t>
  </si>
  <si>
    <t>Chicago - Des Moines.</t>
  </si>
  <si>
    <t>Cessna 172H</t>
  </si>
  <si>
    <t>N3149X</t>
  </si>
  <si>
    <t>55299</t>
  </si>
  <si>
    <t>The single engine plane took off at night in rainy weather despite warnings of a building storm front. Fighter, Rocky Marciano, 45,  killed. The pilot was not cleared to fly IFR and had only 35 hours of night flying experience. The plane got as far as Newton, Iowa. The plane was seen flying barely 100 feet off the ground when it entered a rolling bank of clouds. Reappearing once, it rose and disappeared again. The plane crashed into a lone oak tree in the middle of a corn field. After a stop at Des Moines, Marciano was on his way home to attend his birthday party. Pilot attempted operation beyond experience/ability level. Continued VFR flight into adverse weather conditions. Spatial disorientation.</t>
  </si>
  <si>
    <t>Military - Royal Lao Air Force</t>
  </si>
  <si>
    <t>Crashed near the Meking River after being unable to land because of lower clouds and  running out of fuel.</t>
  </si>
  <si>
    <t>Korat Air Base, Thailand</t>
  </si>
  <si>
    <t>Batcat 19</t>
  </si>
  <si>
    <t>67-21495</t>
  </si>
  <si>
    <t>4491</t>
  </si>
  <si>
    <t>Dropped down below the glide path and struck approach lights, 3,000 feet short of the runway during a second approach.</t>
  </si>
  <si>
    <t>Near Medina, Colombia</t>
  </si>
  <si>
    <t>SATENA</t>
  </si>
  <si>
    <t>Bogota - Villavicencio</t>
  </si>
  <si>
    <t>FAC-685</t>
  </si>
  <si>
    <t>Crashed into a mountain, 30 miles from its destination after being diverted because of a severe storm.</t>
  </si>
  <si>
    <t>14:29</t>
  </si>
  <si>
    <t>Near Fairland, Indiana</t>
  </si>
  <si>
    <t>Allegheny Airlines / Forth Corporation</t>
  </si>
  <si>
    <t>853</t>
  </si>
  <si>
    <t>Indianapolis - Bakalar AFB</t>
  </si>
  <si>
    <t>MD Douglas DC-9-31/Piper Cherokee PA-28</t>
  </si>
  <si>
    <t>N988VJ/N7374J</t>
  </si>
  <si>
    <t xml:space="preserve">47211/357 / </t>
  </si>
  <si>
    <t>Midair collision at 2,500 ft. The Piper crashed into the tail of the DC-9 as it prepared to land. Eighty-two killed aboard the DC-9, one aboard the Cessna.  Inadequate VFR separation and deficiencies in the ATC system in the terminal area with mixed VFR/IFR traffic.</t>
  </si>
  <si>
    <t>Near Antipolo, Philippines</t>
  </si>
  <si>
    <t>Mactan - Manilla</t>
  </si>
  <si>
    <t>BAC One-Eleven 402AP</t>
  </si>
  <si>
    <t>PI-C1131</t>
  </si>
  <si>
    <t>Landed short and crashed into a tree during it's approach. Possible faulty altimiter. The weather was clear.</t>
  </si>
  <si>
    <t>20:33</t>
  </si>
  <si>
    <t>Londrina-Parana, Brazil</t>
  </si>
  <si>
    <t>Camp Grande - Londrina - Sao Palo</t>
  </si>
  <si>
    <t>PP-SPP</t>
  </si>
  <si>
    <t>15618/27063</t>
  </si>
  <si>
    <t>Fifteen minutes after leaving Londina, the port engine was feathered and aircraft returned to Londrina. The plane crashed while attempting a go-around after a failed landing attempt. The only survivor was a crew member thrown clear of the accident.</t>
  </si>
  <si>
    <t>17:09</t>
  </si>
  <si>
    <t>Campbell River, Canada</t>
  </si>
  <si>
    <t>Vancouver - Campbell River</t>
  </si>
  <si>
    <t>Convair CV-640</t>
  </si>
  <si>
    <t>CF-PWR</t>
  </si>
  <si>
    <t>440</t>
  </si>
  <si>
    <t>Crashed into a hill  while attempting to land in inclement weather. Non-compliance with the instrument approach procedures. Pilot error.</t>
  </si>
  <si>
    <t>Near Hoi An, Vietnam</t>
  </si>
  <si>
    <t>Pleiku - Da Nang</t>
  </si>
  <si>
    <t>Douglas DC-4 / USAF F-4E</t>
  </si>
  <si>
    <t>XV-NUG</t>
  </si>
  <si>
    <t>10860</t>
  </si>
  <si>
    <t>Midair collision. The F-4E landed safely. The DC-4 crashed, killing all seventy-five aboard and two on the ground. Misconstrued instructions on landing by the DC-4.</t>
  </si>
  <si>
    <t>Mexico City, Mexico</t>
  </si>
  <si>
    <t>Chicago - Mexico City</t>
  </si>
  <si>
    <t>XA-SEJ</t>
  </si>
  <si>
    <t>19255/331</t>
  </si>
  <si>
    <t>During an approach, the plane undershot the runway and landed about a mile short, hitting an embankment . The plane became airborne again until the undercarriage and forward fuselage struck a railway embankment and broke up. Undetermined cause.</t>
  </si>
  <si>
    <t>Santa Cruz - La Paz</t>
  </si>
  <si>
    <t>CP-698</t>
  </si>
  <si>
    <t>43273</t>
  </si>
  <si>
    <t>Hit 15,500 ft. Mt. Choquetanga. Cause unknown. All members of the Bolivian soccer team The Strongest, killed.</t>
  </si>
  <si>
    <t>Uli, Nigeria</t>
  </si>
  <si>
    <t>Nordchurchaid</t>
  </si>
  <si>
    <t>Boeing C-97</t>
  </si>
  <si>
    <t>N52676</t>
  </si>
  <si>
    <t>The cargo plane crashed  into trees on approach.</t>
  </si>
  <si>
    <t>07:10</t>
  </si>
  <si>
    <t>Grumman C-2A</t>
  </si>
  <si>
    <t>152796</t>
  </si>
  <si>
    <t>Crashed while flying from Subi Point in the Philippines to an aircraft carrier.</t>
  </si>
  <si>
    <t>Metro Commuter - Air Taxi</t>
  </si>
  <si>
    <t>Rawling, WY - Denver, CO</t>
  </si>
  <si>
    <t>Beechcraft 65-B80</t>
  </si>
  <si>
    <t>N590CA</t>
  </si>
  <si>
    <t>Crash landed off of airport. Engine failure. Improper operation of powerplant controls. Pilot accepted weather below MDA for approach.</t>
  </si>
  <si>
    <t>Timmins, Ontario ,Canada</t>
  </si>
  <si>
    <t>Austin Airways</t>
  </si>
  <si>
    <t>Winisk - Timmins</t>
  </si>
  <si>
    <t>CF-AAL</t>
  </si>
  <si>
    <t>15383/26828</t>
  </si>
  <si>
    <t>Crashed after returning to Timmins because of poor weather. The pilot made inadequate pre flight preparations for a flight into known marginal weather. The pilot descended below the minimum altitude. The pilot exposed himself and his crew to the effects of fatigue by attempting a flight after a long period of duty.</t>
  </si>
  <si>
    <t>Point Alexander, Alaska</t>
  </si>
  <si>
    <t>Channel Flying Service - Air Taxi</t>
  </si>
  <si>
    <t>Sitka, AK - Pt. Alexander, AK</t>
  </si>
  <si>
    <t>N8216V</t>
  </si>
  <si>
    <t>The wreckage of the float plane was found on a rugged beach with the pilot and passengers missing. Cause undetermined.</t>
  </si>
  <si>
    <t>Near Anderma, Russia</t>
  </si>
  <si>
    <t>Antonov An-12TB</t>
  </si>
  <si>
    <t>CCCP-11376</t>
  </si>
  <si>
    <t>402406</t>
  </si>
  <si>
    <t>Crashed on approach. Icing.</t>
  </si>
  <si>
    <t>Mt. Pilot Knob, Glen Falls, New York</t>
  </si>
  <si>
    <t>411</t>
  </si>
  <si>
    <t>Albany - Glenn Falls</t>
  </si>
  <si>
    <t>N7811M</t>
  </si>
  <si>
    <t>531</t>
  </si>
  <si>
    <t>Struck trees on the northwest slope of Pilot Knob Mountain, and impacted a rock cliff, after which the aircraft fell 38ft, becoming lodged between trees. The captain exceeded his clearance limits and flew the aircraft into a severe 'lee side' mountain downdraft at an altitude insufficient for recovery.</t>
  </si>
  <si>
    <t>Near Ikeja, Nigeria</t>
  </si>
  <si>
    <t>Nigeria Airways</t>
  </si>
  <si>
    <t>825</t>
  </si>
  <si>
    <t>Kano - Lagos</t>
  </si>
  <si>
    <t>BAC VC-10-1101</t>
  </si>
  <si>
    <t>5N-ABD</t>
  </si>
  <si>
    <t>804</t>
  </si>
  <si>
    <t>The aircraft crashed and burned 8 miles from Lagos Airport where it was to have landed. Cause unknown.  Possibly insufficient monitoring of equipment. Allowing the aircraft to come down to an unsafe altitude without contact with the ground.</t>
  </si>
  <si>
    <t>Near Keratea, Greece</t>
  </si>
  <si>
    <t>Chania - Athens</t>
  </si>
  <si>
    <t>SX-DAE</t>
  </si>
  <si>
    <t>45540/1016</t>
  </si>
  <si>
    <t>The aircraft crashed into Mt. Pan, 25 miles SW of Athens while preparing to land. The flight crew deviated from the proper track and descended below the minimum safe altitude during approach.</t>
  </si>
  <si>
    <t>08:31</t>
  </si>
  <si>
    <t>Passadumkeag, Maine</t>
  </si>
  <si>
    <t>Aroostook Air - Air Taxi</t>
  </si>
  <si>
    <t>Houlton, ME - Portland, ME</t>
  </si>
  <si>
    <t>N5090Y</t>
  </si>
  <si>
    <t>Hit a mountain at 1,350 ft. on initital approach. Minimum flying altitude 1,900 ft.  Improper IFR operation.</t>
  </si>
  <si>
    <t>Military U.S. Navy</t>
  </si>
  <si>
    <t>LTVF-8J</t>
  </si>
  <si>
    <t>150879</t>
  </si>
  <si>
    <t>The fighter crashed into Miramar Naval Air Station after engine failure and total flame out.</t>
  </si>
  <si>
    <t>Nha Trang, Vietnam</t>
  </si>
  <si>
    <t>B-2005</t>
  </si>
  <si>
    <t>44694</t>
  </si>
  <si>
    <t>An explosive device was detonated in the cabin just as the aircraft was about to land. The blast damaged the aircraft's hydraulics. The aircraft became airborne, overran the runway and crashed into a school.</t>
  </si>
  <si>
    <t>XW-TDJ</t>
  </si>
  <si>
    <t>13529</t>
  </si>
  <si>
    <t>Crashed while approaching Luang Prabang Airport in thick fog.</t>
  </si>
  <si>
    <t>Nulato, Alaska</t>
  </si>
  <si>
    <t>Galena Air Service - Air Taxi</t>
  </si>
  <si>
    <t>Nulato, AK - Tanana, AK</t>
  </si>
  <si>
    <t>N3472Y</t>
  </si>
  <si>
    <t>Emergency flight to airlift sick patient. Collided with trees while en route. Pilot stayed low to maintain ground contact at night. Continued VFR flight into adverse weather conditions.</t>
  </si>
  <si>
    <t>Stockholm, Sweden</t>
  </si>
  <si>
    <t>Stockholm - Zurich</t>
  </si>
  <si>
    <t>EC-BNM</t>
  </si>
  <si>
    <t>30-10-32</t>
  </si>
  <si>
    <t>The plane developed trouble in the No. 4 engine and the takeoff was aborted and the plane returned to the gate.  It was decided to continue the ferry flight to Zurich on three engines.  As the aircraft started its take-off roll the nose yawed to the right. This was corrected by retarding no.1 engine power. The aircraft rotated at 134kts with 27deg. Flaps. While climbing, the aircraft banked 4 to 6 degrees to the right and the airspeed dropped to 10kts below V2. The plane then contacted some tree tops, banked 10 to 15 degrees and crashed. Unexpected early loss of external visual reference after take-off and loss of directional control during transition from visual to instrument flying. Windshear.</t>
  </si>
  <si>
    <t>Near Villia Greece</t>
  </si>
  <si>
    <t>Military - Royal HelleniAir Force</t>
  </si>
  <si>
    <t>The aircraft, carrying paratroopers, crashed into a mountain in fog.</t>
  </si>
  <si>
    <t>Faleolo, Western Samoa</t>
  </si>
  <si>
    <t>Polynesian Airlines</t>
  </si>
  <si>
    <t>208B</t>
  </si>
  <si>
    <t>Apia, Western Samoa - Pago Pago, American Samoa</t>
  </si>
  <si>
    <t>5W-FAC</t>
  </si>
  <si>
    <t>16964</t>
  </si>
  <si>
    <t>Crashed into a lagoon 400 yards past the end of the runway, seconds after taking off after the plane pitched up and stalled. Windshear, precipitation and turbulence.</t>
  </si>
  <si>
    <t>Mt. Pumacona, Peru</t>
  </si>
  <si>
    <t>Trujillo - Juanjui</t>
  </si>
  <si>
    <t>OB-R-776</t>
  </si>
  <si>
    <t>10591</t>
  </si>
  <si>
    <t>Flew into a 10,500 ft. mountain. The mental state of the pilot-in-command adversely affected his judgement and efficiency. Contributing factors  ATC error, navigational aids not functional.</t>
  </si>
  <si>
    <t>03:53</t>
  </si>
  <si>
    <t>Portage, Michigan</t>
  </si>
  <si>
    <t>Buckeye Air Service - Air Taxi</t>
  </si>
  <si>
    <t>Detroit, MI - Chicago, IL</t>
  </si>
  <si>
    <t>Beechcraft TC-45J</t>
  </si>
  <si>
    <t>N3766</t>
  </si>
  <si>
    <t>Left engine feathered. Improper emergency procedure. Failed to use flaps. Pilot made go-around due to not extending flaps full.</t>
  </si>
  <si>
    <t>Near Poza Rica, Mexico</t>
  </si>
  <si>
    <t>Charter -Federal Electricity Commission</t>
  </si>
  <si>
    <t>XB-DOK</t>
  </si>
  <si>
    <t>Crashed into a hill on approach. The plane was carrying Mexican journalists covering the presidential campaign.</t>
  </si>
  <si>
    <t>Near Delhi, India</t>
  </si>
  <si>
    <t>Kathmandu - Delhi</t>
  </si>
  <si>
    <t>9N-AAR</t>
  </si>
  <si>
    <t>The aircraft crashed short of the runway after entering a thunderstorm and encountering windshear.</t>
  </si>
  <si>
    <t>Near Batagai, Russia</t>
  </si>
  <si>
    <t>CCCP-47701</t>
  </si>
  <si>
    <t>59900202</t>
  </si>
  <si>
    <t>Crashed into high ground on approach after executing a premature descent.</t>
  </si>
  <si>
    <t>07:49</t>
  </si>
  <si>
    <t>TAG Airlines</t>
  </si>
  <si>
    <t>Cleveland - Detroit</t>
  </si>
  <si>
    <t>De Havilland Dove</t>
  </si>
  <si>
    <t>N2300H</t>
  </si>
  <si>
    <t>The aircraft suffered an airframe failure while en route. Fatigue fracture of wing attachment fitting bolts. FAA replacement time exceeded.</t>
  </si>
  <si>
    <t>Near Murmansk, Russia</t>
  </si>
  <si>
    <t>CCCP-45083</t>
  </si>
  <si>
    <t>5351706</t>
  </si>
  <si>
    <t>Near Corrientes, Argentina</t>
  </si>
  <si>
    <t>Corrientes - Rosario</t>
  </si>
  <si>
    <t>Hawker Siddeley HS-748 1</t>
  </si>
  <si>
    <t>LV-HGW</t>
  </si>
  <si>
    <t>1539</t>
  </si>
  <si>
    <t>Crashed in a storm 8 minutes after taking off. Went into a dive and crashed at a high rate of speed into the ground. Severe turbulence and adverse weather conditions.</t>
  </si>
  <si>
    <t>Apuseni mountains, Romania</t>
  </si>
  <si>
    <t>Bucharest - Oradea</t>
  </si>
  <si>
    <t>YR-AMT</t>
  </si>
  <si>
    <t>77303310</t>
  </si>
  <si>
    <t>Crashed into mountains while on approach.</t>
  </si>
  <si>
    <t>Near Samarkand, USSR</t>
  </si>
  <si>
    <t>CCCP-75798</t>
  </si>
  <si>
    <t>182004303</t>
  </si>
  <si>
    <t>Crashed into a mountain at an elevation of 5,000 ft. Misidentification of the aircraft by the air trafficontroller.</t>
  </si>
  <si>
    <t>Long Island Sound, Connecticut</t>
  </si>
  <si>
    <t>Pilgrim Airlines</t>
  </si>
  <si>
    <t>Groton, CT - New York, NY</t>
  </si>
  <si>
    <t>N124PM</t>
  </si>
  <si>
    <t>Crashed into Long Island Sound while on a flight from Groton to New York.  Fuel exhaustion resulting from inadequate flight preparation and erroneous in-flight decisions by the pilot-in-command.</t>
  </si>
  <si>
    <t>Puerta Infrida, Colombia</t>
  </si>
  <si>
    <t>Lineas Aéreas La Urraca</t>
  </si>
  <si>
    <t>HK-1270</t>
  </si>
  <si>
    <t>4544</t>
  </si>
  <si>
    <t>Crashed while attempting to return to the airport after reporting an overspeeding propeller.</t>
  </si>
  <si>
    <t>Off Santo Domingo, Dominican Republic</t>
  </si>
  <si>
    <t>Compania Dominicana de Aviacion</t>
  </si>
  <si>
    <t>Santo Domingo - San Juan</t>
  </si>
  <si>
    <t>HI-177</t>
  </si>
  <si>
    <t>47500/546</t>
  </si>
  <si>
    <t>Two minutes after taking off , the crew reported losing an engine and turned back towards the airport. The plane then descended rapidly and crashed into the sea. Featherweight boxer Carlos Cruz and members of  the Puerto Rican women's national volleyball team killed.</t>
  </si>
  <si>
    <t>19:34</t>
  </si>
  <si>
    <t>Suburban Airlines - Air Taxi</t>
  </si>
  <si>
    <t>Sherbrooke, Canada - Newark, NJ</t>
  </si>
  <si>
    <t>N3218Q</t>
  </si>
  <si>
    <t>No second in command pilot. ILS approach, descended below glide slope and hit natural gas storage tank holder at 190 ft. AGL.</t>
  </si>
  <si>
    <t>Congo</t>
  </si>
  <si>
    <t>9Q-CUD</t>
  </si>
  <si>
    <t>9780</t>
  </si>
  <si>
    <t>13:34</t>
  </si>
  <si>
    <t>Zurich - Tel Aviv</t>
  </si>
  <si>
    <t>Convair CV-990-30A-6</t>
  </si>
  <si>
    <t>HB-ICD</t>
  </si>
  <si>
    <t>301015</t>
  </si>
  <si>
    <t>About 9 minutes after taking off, the crew reported trouble with the aircraft's cabin pressure and radioed they were returning to the airport. The crew reported they suspected an explosion in the aft cargo hold. While returning to the airport the crew lost navigational instruments and electrical power. The cockpit filled with smoke and the plane crashed into a forest. Detonation of an explosive device in the rear section of the passenger cabin shortly after takeoff. A bomb with an altimeter trigger was believed to have been placed in a package mailed to an Israeli address by Palestinian extremists.</t>
  </si>
  <si>
    <t>St. Moritz, Switzerland</t>
  </si>
  <si>
    <t>Bavaria Flug</t>
  </si>
  <si>
    <t>Munchen - St. Moritz</t>
  </si>
  <si>
    <t>Handley Page Jetstream 1</t>
  </si>
  <si>
    <t>D-INAH</t>
  </si>
  <si>
    <t>Crashed 3 km short of the runway into a snow bank. Disintegration of the No. 1 engine turbine wheel.</t>
  </si>
  <si>
    <t>Belem Bay, Brazil</t>
  </si>
  <si>
    <t>Paraense Transportes Aereos</t>
  </si>
  <si>
    <t>Reclife - Belem</t>
  </si>
  <si>
    <t>PP-BUF</t>
  </si>
  <si>
    <t>Crashed into Guajara Bay, short of the runway while on approach during a storm.</t>
  </si>
  <si>
    <t>Taiwan - Da Nang</t>
  </si>
  <si>
    <t>Lockheed EC-121P</t>
  </si>
  <si>
    <t>145927</t>
  </si>
  <si>
    <t>5508</t>
  </si>
  <si>
    <t>The pilot tried to stretch the approach to avoid workers on the runway, ran out of runway, attempted a go-around, was unable to gain altitude and crashed into several structures, trucks and a U.S. Navy Jet.</t>
  </si>
  <si>
    <t>Binghamton, New York</t>
  </si>
  <si>
    <t>Commuter Airline - Air Taxi</t>
  </si>
  <si>
    <t>Binghamton, NY - Washington DC</t>
  </si>
  <si>
    <t>N497DM</t>
  </si>
  <si>
    <t>Ran off end of runway, crashed and burned while attempting to take off. Attempted take off with snow on wings. Take off aborted too late to remain on runway.</t>
  </si>
  <si>
    <t>19:53</t>
  </si>
  <si>
    <t>Colorado City, Arizona</t>
  </si>
  <si>
    <t>Grand Canyon Airlines</t>
  </si>
  <si>
    <t>Grand Canyon - Las Vegas</t>
  </si>
  <si>
    <t>N4121R</t>
  </si>
  <si>
    <t>Flew into thunderstorms and turbulence, crashed while en route. Continued VFR flight into adverse weather conditions. Spatial disorientation.</t>
  </si>
  <si>
    <t>08:16</t>
  </si>
  <si>
    <t>Royal Air Maroc</t>
  </si>
  <si>
    <t>Agadir - Casablanca</t>
  </si>
  <si>
    <t>Aerospatiale Caravelle 3</t>
  </si>
  <si>
    <t>CN-CCV</t>
  </si>
  <si>
    <t>032/33</t>
  </si>
  <si>
    <t>The aircraft crashed 9.7 km short of the runway during approach in the fog and broke in two.</t>
  </si>
  <si>
    <t>Novosibirsk, Russia</t>
  </si>
  <si>
    <t>CCCP-47751</t>
  </si>
  <si>
    <t>79901204</t>
  </si>
  <si>
    <t>The aircraft crashed after colliding with a balloon.</t>
  </si>
  <si>
    <t>Cambridge, Maryland</t>
  </si>
  <si>
    <t>East Coast Air - Air Taxi</t>
  </si>
  <si>
    <t>Teterboro, NJ - Cambridge, MD</t>
  </si>
  <si>
    <t>N3241W</t>
  </si>
  <si>
    <t>Collided with trees while attempting to land in fog.  Either misread or failed to read instruments correctly.</t>
  </si>
  <si>
    <t>Dak Seang, Laos</t>
  </si>
  <si>
    <t>Lockheed AC-130A Hercules</t>
  </si>
  <si>
    <t>54-1625</t>
  </si>
  <si>
    <t>3012</t>
  </si>
  <si>
    <t>215</t>
  </si>
  <si>
    <t>Cuayan - Manila</t>
  </si>
  <si>
    <t>Hawker Siddeley HS-748-209</t>
  </si>
  <si>
    <t>PI-C-1022</t>
  </si>
  <si>
    <t>1643</t>
  </si>
  <si>
    <t>The aircraft was on a flight from Cauayan, Isabela to Manila when it crashed into mountainous terrain after an explosion in the rear lavatory of the aircraft  broke off the tail section.</t>
  </si>
  <si>
    <t>Rivolto, Italy</t>
  </si>
  <si>
    <t>Military - Italian Air Force</t>
  </si>
  <si>
    <t>MM52-6018</t>
  </si>
  <si>
    <t>10948</t>
  </si>
  <si>
    <t>Crashed after experiencing engine problems.</t>
  </si>
  <si>
    <t>Kainatu,  New Guinea</t>
  </si>
  <si>
    <t>VH-TGR</t>
  </si>
  <si>
    <t>Crashed after taking off from a dirt air strip.</t>
  </si>
  <si>
    <t>Near St. Croix, US Virgin Islands</t>
  </si>
  <si>
    <t>Antillian Airlines</t>
  </si>
  <si>
    <t>980</t>
  </si>
  <si>
    <t>New York City - St. Maarten</t>
  </si>
  <si>
    <t>McDonnell Douglas DC-9-33CF</t>
  </si>
  <si>
    <t>N935F</t>
  </si>
  <si>
    <t>47407/457</t>
  </si>
  <si>
    <t>The flight was scheduled to fly from New York to St. Maarten. Because of poor visibility, the aircraft could not land at St. Maarten and was diverted to San Juan, Puerto Rico. Five minutes later the crew was told the weather had improved at St. Maarten and were directed back. After 3 missed landing attempts at St. Maarten, the crew asked to be diverted to St. Thomas. By this time, the plane was very low on fuel and the crew chose to divert to St. Croix. While trying to make St. Croix, the aircraft ran out of fuel and ditched into the sea, 35 miles from shore, sinking in 5,000 ft. of water. Improper management of fuel by the crew. Continued, unsuccessful attempts to land at St. Maarten until insufficient fuel remained to reach an alternate airport. A contributing factor was rain showers in the approaching zone not reported to the crew. Inadequate warning given to passengers before the ditching.</t>
  </si>
  <si>
    <t>Hamilton AFB, California</t>
  </si>
  <si>
    <t>52-5822</t>
  </si>
  <si>
    <t>5221</t>
  </si>
  <si>
    <t>Mogadishu, Somalia</t>
  </si>
  <si>
    <t>Somali Airlines</t>
  </si>
  <si>
    <t>6O-AAJ</t>
  </si>
  <si>
    <t>379</t>
  </si>
  <si>
    <t>After loosing all flight controls on approach, the aircraft hit the runway hard, collapsing the nose gear and sliding off the runway. In-flight fire of unknown origin which resulted in loss of the flight controls.</t>
  </si>
  <si>
    <t>Iligan, Philippines</t>
  </si>
  <si>
    <t>PI-C532</t>
  </si>
  <si>
    <t>10311</t>
  </si>
  <si>
    <t>In almost zero visibility, control was lost during takeoff. The plane ran off the runway, the wing tip struck a rock pile and the plane cartwheeled.</t>
  </si>
  <si>
    <t>21:28</t>
  </si>
  <si>
    <t>Pellston, Michigan</t>
  </si>
  <si>
    <t>Executive Jet Sales Inc.</t>
  </si>
  <si>
    <t>Detroit - Pellston</t>
  </si>
  <si>
    <t>Gates Learjet 23</t>
  </si>
  <si>
    <t>N434EJ</t>
  </si>
  <si>
    <t>23-046</t>
  </si>
  <si>
    <t>The aircraft, cleared for an instrument landing, broke through scattered clouds at 400 feet, landing short of the runway, crashing into trees and exploding into a ball of fire. Illusions produced by the lack of visual cues during a circling approach over unlighted terrain at night to a runway not equipped with approach lights or other visual approach aides. Possibility of altimeter error. United Auto Worker's President, Walter Reuther, 63, and his wife killed along with Oskar Stronorov, William Wolfman and pilots George Evans and Joseph Karrafa.</t>
  </si>
  <si>
    <t>Kishiniev, Moldavia, USSR</t>
  </si>
  <si>
    <t>CCCP11149</t>
  </si>
  <si>
    <t>The plane crashed during a training flight.</t>
  </si>
  <si>
    <t>Off Puntarenas, Costa Rica</t>
  </si>
  <si>
    <t>Curtiss C-46A-55-CK</t>
  </si>
  <si>
    <t>YV-C-AMK</t>
  </si>
  <si>
    <t>254</t>
  </si>
  <si>
    <t>Crashed into the sea while en route.</t>
  </si>
  <si>
    <t>Aeroservice S de RL</t>
  </si>
  <si>
    <t>HR-ASN</t>
  </si>
  <si>
    <t>14009</t>
  </si>
  <si>
    <t>While on approach, the plane banked to the left and crashed to the ground. The pilot stalled the plane in turbulence at a low altitude.</t>
  </si>
  <si>
    <t>Chamblee, Georgia</t>
  </si>
  <si>
    <t>Lehigh Acres Development Inc.</t>
  </si>
  <si>
    <t>Chamblee, GA - Fort Myers,FL</t>
  </si>
  <si>
    <t>N40412</t>
  </si>
  <si>
    <t>14116</t>
  </si>
  <si>
    <t>There was a loss of power as the aircraft climbed after taking off from DeKalb Peachtree Airport. The plane touched down and slid along a highway for one-half a mile striking a automobile killing 5 people. Loss of effective engine power because of improper fuel having been placed in the tanks by relatively untrained personnel. A contributing factor was the flightcrew did not detect the error.</t>
  </si>
  <si>
    <t>03:12</t>
  </si>
  <si>
    <t>Tripoli, Libya</t>
  </si>
  <si>
    <t>OK-NDO</t>
  </si>
  <si>
    <t>96601803</t>
  </si>
  <si>
    <t>Undershot runway in fog and crashed after two failed landing attempts. Crew error.</t>
  </si>
  <si>
    <t>Roxas, Philippines</t>
  </si>
  <si>
    <t>Manila - Bacolod</t>
  </si>
  <si>
    <t>PI-C507</t>
  </si>
  <si>
    <t>10246</t>
  </si>
  <si>
    <t>A hand grenade exploded inside the passenger cabin at FL130 . A safe emergency landing was made despite a 9 sq. ft. hole in the fuselage.</t>
  </si>
  <si>
    <t>Near Huaricanga, Peru</t>
  </si>
  <si>
    <t>LADE</t>
  </si>
  <si>
    <t>Fokker F-27 Friendship 400M</t>
  </si>
  <si>
    <t>TC-75</t>
  </si>
  <si>
    <t>10411</t>
  </si>
  <si>
    <t>Crashed onto a 15,000 ft. mountain.</t>
  </si>
  <si>
    <t>McGrath, Alakska</t>
  </si>
  <si>
    <t>Reeder Flying Service</t>
  </si>
  <si>
    <t>McGrath AK - Galena, AK</t>
  </si>
  <si>
    <t>N154R</t>
  </si>
  <si>
    <t>6156</t>
  </si>
  <si>
    <t>Crashed into trees shortly after taking off. The pilot-in-command diverted attention from operation.  Pilot rotated at V2, reduced power, co-pilot raised gear, prop hit runway.</t>
  </si>
  <si>
    <t>Near Arbucias, Gerona, Spain</t>
  </si>
  <si>
    <t>Dan Air Services</t>
  </si>
  <si>
    <t>Manchester - Barcelona</t>
  </si>
  <si>
    <t>G-APDN</t>
  </si>
  <si>
    <t>06415</t>
  </si>
  <si>
    <t>Due to heavy traffic, the flight was diverted from the planned route. The aircraft failed to follow the assigned airway and crashed into a cloud obscured Montseny Mountain while on approach. The deviation from the assigned airway may have been caused by malfunctioning equipment. In addition, the ATC did not realize the aircraft was deviating from its assigned course.</t>
  </si>
  <si>
    <t>08:09</t>
  </si>
  <si>
    <t>Toronto, Canada</t>
  </si>
  <si>
    <t>621</t>
  </si>
  <si>
    <t>Montreal - Toronto - Los Angeles</t>
  </si>
  <si>
    <t>McDonnell Douglas DC-8-63</t>
  </si>
  <si>
    <t>CF-TIW</t>
  </si>
  <si>
    <t>46114/526</t>
  </si>
  <si>
    <t>While attempting to land at Toronto, at approximately 60 feet above the runway, the spoilers were inadvertently deployed causing the aircraft to fall to the runway and lose the No. 4 engine. With the wing on fire, the captain decided to go-around but while circling the plane lost the No. 3 engine and eventually went into a seep dive and crashed. Inadvertent deployment of the spoilers by the first officer while the aircraft was still in the air. Faulty design by allowing the spoiler handle to perform two different unrelated tasks (lift to arm and pull to deploy). After the crash McDonnell Douglas denied there was any design flaw and the FAA decided to issue an Airworthiness Directive requiring a warning placard on all DC8s. After two and possibly three more crashed with the same cause an AD was issued requiring a safety lock be installed.</t>
  </si>
  <si>
    <t>Reykjavik - Halifax - Sidney</t>
  </si>
  <si>
    <t>Antonov AN-22</t>
  </si>
  <si>
    <t>CCCP-09303</t>
  </si>
  <si>
    <t>9340207</t>
  </si>
  <si>
    <t>Disappeared without a trace while en route with a final destination of Peru, 40 minutes after takeoff. The plane was carrying a field hospital to earthquake stricken Peru.</t>
  </si>
  <si>
    <t>Lincoln, New Mexico</t>
  </si>
  <si>
    <t>Del Rio Flying Service - Air Taxi</t>
  </si>
  <si>
    <t>San Antonio, TX - Rudioso, NM</t>
  </si>
  <si>
    <t>Cessna 310J</t>
  </si>
  <si>
    <t>N3016L</t>
  </si>
  <si>
    <t>Flew into mountain ridge obscured by clouds. Continued VFR flight into adverse weather conditions.</t>
  </si>
  <si>
    <t>Tokyo, Japan</t>
  </si>
  <si>
    <t>Tokyo - Okinawa</t>
  </si>
  <si>
    <t>McDonnell Douglas DC-8-63AF</t>
  </si>
  <si>
    <t>N785FT</t>
  </si>
  <si>
    <t>46005/412</t>
  </si>
  <si>
    <t>Cargo plane. An unarrested rate of descent due to inattention of the crew to instrument altitude references while the pilot was attempting to establish outside visual contact in meteorological conditions which precluded such contact during that segment of a precision radar approach inbound from the Decision Height.</t>
  </si>
  <si>
    <t>Military - Forces Militaires Françaises</t>
  </si>
  <si>
    <t>Military - United States Navy</t>
  </si>
  <si>
    <t>Las Vegas - San Diego</t>
  </si>
  <si>
    <t>152159</t>
  </si>
  <si>
    <t>185-5129</t>
  </si>
  <si>
    <t>Broke up and crashed after penetrating a thunderstorm 50 miles south of Las Vegas.</t>
  </si>
  <si>
    <t>02:17</t>
  </si>
  <si>
    <t>Islamabad, Pakistan</t>
  </si>
  <si>
    <t>Rawalpindi - Lahore</t>
  </si>
  <si>
    <t>AP-ALM</t>
  </si>
  <si>
    <t>10163</t>
  </si>
  <si>
    <t>Crashed into terrain after takeoff in thunderstorms and strong winds.</t>
  </si>
  <si>
    <t>Lineas Aereas Nacionales SA (Peru)</t>
  </si>
  <si>
    <t>OB-R939</t>
  </si>
  <si>
    <t>1106</t>
  </si>
  <si>
    <t>The flight crashed shortly after takeoff after the No. 3 engine failed. Procedural error after an emergency occurred. With flaps retracted, the aircraft lost altitude and crashed while in a turn. The improper execution of engine-out procedures by the flight crew with contributing factors of improper loading of the aircraft and improper maintenance procedures by company personnel.</t>
  </si>
  <si>
    <t>03:44</t>
  </si>
  <si>
    <t>Hwa-Lien</t>
  </si>
  <si>
    <t>NAMC YS-11A-219</t>
  </si>
  <si>
    <t>B-156</t>
  </si>
  <si>
    <t>2110</t>
  </si>
  <si>
    <t>Crashed on Yuan mountain while on approach to Taipei during a thick fog.</t>
  </si>
  <si>
    <t>Near Tam Ky, South Vietnam</t>
  </si>
  <si>
    <t>Boeing Vertol CH47B (helicopter)</t>
  </si>
  <si>
    <t>67-18445</t>
  </si>
  <si>
    <t>Shot down by a rocket grenade.</t>
  </si>
  <si>
    <t>Near Silcher, India</t>
  </si>
  <si>
    <t>Silchar - Gauhati</t>
  </si>
  <si>
    <t>VT-DWT</t>
  </si>
  <si>
    <t>10336</t>
  </si>
  <si>
    <t>Crashed in jungled hills shortly after takeoff. The pilot didn't climb to the minimum sector altitude and continued directly to Gauhati.</t>
  </si>
  <si>
    <t>Haringvreter, Netherlands</t>
  </si>
  <si>
    <t>Dutch Continental Airways</t>
  </si>
  <si>
    <t>Britten-Norman BN-2A Islander</t>
  </si>
  <si>
    <t>PH-NVA</t>
  </si>
  <si>
    <t>Struck trees and crashed on Haringvreter Island. he pilot suffered spatial disorientation after entering a fog bank. The pilot was not IFR qualified.</t>
  </si>
  <si>
    <t>Near Dnepropetrovsk, Ukraine, USSR</t>
  </si>
  <si>
    <t>CCCP-45012</t>
  </si>
  <si>
    <t>1350502</t>
  </si>
  <si>
    <t>Crashed while cruising at FL270.</t>
  </si>
  <si>
    <t>Near Leningrad, USSR</t>
  </si>
  <si>
    <t>Yakovlev YAK-40</t>
  </si>
  <si>
    <t>CCCP-87690</t>
  </si>
  <si>
    <t>9910503</t>
  </si>
  <si>
    <t>16:06</t>
  </si>
  <si>
    <t>Trans International Airlines</t>
  </si>
  <si>
    <t>863</t>
  </si>
  <si>
    <t>Jamaica, NY - Washington D.C.</t>
  </si>
  <si>
    <t>McDonnell Douglas DC-8-63CF</t>
  </si>
  <si>
    <t>N4863T</t>
  </si>
  <si>
    <t>45951/414</t>
  </si>
  <si>
    <t>Rejected takeoff. Lost control and crashed. Loss of pitch control caused by the entrapment of a pointed, asphalt-covered object between the leading edge of the right elevator and the right horizontal spar web access door in the aft part of the stabilizer.</t>
  </si>
  <si>
    <t>Orocovis, Puerto Rico</t>
  </si>
  <si>
    <t>San Juan Air</t>
  </si>
  <si>
    <t>San Juan - Ponce</t>
  </si>
  <si>
    <t>N855JA</t>
  </si>
  <si>
    <t>87</t>
  </si>
  <si>
    <t>Cranbrook, Canada</t>
  </si>
  <si>
    <t>Eagle Flight - Air Taxi</t>
  </si>
  <si>
    <t>Portland, OR - Cranbrook, Canada</t>
  </si>
  <si>
    <t>Cessna T337B</t>
  </si>
  <si>
    <t>N2346S</t>
  </si>
  <si>
    <t>Descended below minimum approach altitude for unknown reasons.</t>
  </si>
  <si>
    <t>Near Vagar, Denmark</t>
  </si>
  <si>
    <t>Fokker F-27 Friendship 300</t>
  </si>
  <si>
    <t>TF-FIL</t>
  </si>
  <si>
    <t>Crashed into mountains on Mueggenaes Island at  an altitudwe of 1,500 ft., 2 miles off course, while descending, after holding for 20 minutes.</t>
  </si>
  <si>
    <t>Near Da Nang, Vietnam</t>
  </si>
  <si>
    <t>Pleiku - Hue</t>
  </si>
  <si>
    <t>Douglas DC-3-DST</t>
  </si>
  <si>
    <t>B- 305</t>
  </si>
  <si>
    <t>3251</t>
  </si>
  <si>
    <t>Flew into high ground after being diverted to Da Nang in poor weather conditions.</t>
  </si>
  <si>
    <t>Mys-Kammenyj, Russia</t>
  </si>
  <si>
    <t>Antonov An-12B</t>
  </si>
  <si>
    <t>CCCP-11031</t>
  </si>
  <si>
    <t>7345003</t>
  </si>
  <si>
    <t>Lost three engine while taking off and crashed. Malfunctioning fuel system.</t>
  </si>
  <si>
    <t>Mt. Trelease, near Silver Plume, Colorado</t>
  </si>
  <si>
    <t>Charter, Golden Eagle Aviation Inc.</t>
  </si>
  <si>
    <t>Wichita - Denver - Logan, Utah</t>
  </si>
  <si>
    <t>N464M</t>
  </si>
  <si>
    <t>14151</t>
  </si>
  <si>
    <t>Two charter planes took off Wichita for a flight to Logan, Utah via Denver. The flight was uneventful to Denver.  The crew of N464M decided to fly a sceniroute the rest of the way to Logan. The aircraft, which was overloaded by 5,165 lbs. , flew into a box canyon. Confronted with steeply rising terrain, the pilot made a sharp bank trying to turn around in the narrowing valley and stalled, crashing into a mountainous forested area on  Mt. Trelease. Numerous members and staff of the Wichita State Football team were killed. The pilot had only 123 total hours in a Martin 404, the copilot 30 hours. Intentional operation of the aircraft over a mountain valley route at an altitude from which the aircraft could neither climb over the obstructing terrain ahead, nor execute a successful course reversal. Other factors included overloaded conditions, lack of a flight planning and minimum qualifications of the crew.</t>
  </si>
  <si>
    <t>14:07</t>
  </si>
  <si>
    <t>Near Taipei, Taiwan</t>
  </si>
  <si>
    <t>Taipei - Ching Chuan Kang</t>
  </si>
  <si>
    <t>Lockheed C-130E</t>
  </si>
  <si>
    <t>64-0536</t>
  </si>
  <si>
    <t>4025</t>
  </si>
  <si>
    <t>The aircraft struck a mountain ridge 6 minutes after taking off from Taipei. Deviation off course while flying  IFR in zero visibility.</t>
  </si>
  <si>
    <t>Mahaffey, Pennsylvania</t>
  </si>
  <si>
    <t>Dubois, PA - Roanoak, VA</t>
  </si>
  <si>
    <t>Aero Commander 500-B</t>
  </si>
  <si>
    <t>N701X</t>
  </si>
  <si>
    <t>The aircraft crashed into a mountainside 20 minutes after taking off. NASCAR driver Curtis Turner, 46, was killed along with pro-golfer Clarence King. King was flying the plane and had a blood alcohol of 0.17. Alcoholiimpairment of efficiency and judgment.  Evidence showed the passenger, Turner had a severe heart attack prior to the accident.</t>
  </si>
  <si>
    <t>Near Germiston, South Africa</t>
  </si>
  <si>
    <t>National Airways</t>
  </si>
  <si>
    <t>Johannesberg - Orapa Mine, Botswana</t>
  </si>
  <si>
    <t>ZS-DKR</t>
  </si>
  <si>
    <t>16660/33408</t>
  </si>
  <si>
    <t>Shortly after takeoff, the No. 1 engine failed.  After feathering the prop, the crew tried to return to the airport but the plane crashed 1.2 miles from the airport. The plane was carrying employees of the Anglo American Corporation.</t>
  </si>
  <si>
    <t>Dayton, Ohio</t>
  </si>
  <si>
    <t>Saturn Airways</t>
  </si>
  <si>
    <t>Dayton, OH - Ft. Dix, NJ</t>
  </si>
  <si>
    <t>Lockheed L-100-20 Hercules</t>
  </si>
  <si>
    <t>N9248R</t>
  </si>
  <si>
    <t>4221</t>
  </si>
  <si>
    <t>The crew of the cargo plane became disoriented and struck the ground 5,000 ft. short of the runway. Fog, low ceiling, spatial disorientation, improper IFR operation.</t>
  </si>
  <si>
    <t>16:49</t>
  </si>
  <si>
    <t>New Castle, Delaware</t>
  </si>
  <si>
    <t>Delaware Aviation - Air Taxi</t>
  </si>
  <si>
    <t>Teleboro, NJ  - Wilmington, DE</t>
  </si>
  <si>
    <t>Piper PA-28R</t>
  </si>
  <si>
    <t>N7667J</t>
  </si>
  <si>
    <t>Pilot received landing clearance then was observed in climbs, dives and turns below traffipattern before crashing. Undetermined cause.</t>
  </si>
  <si>
    <t>Pointe-à-Pitre, Guadeloupe</t>
  </si>
  <si>
    <t>Aerocosta Colombia</t>
  </si>
  <si>
    <t>HK-792</t>
  </si>
  <si>
    <t>33060</t>
  </si>
  <si>
    <t>The cargo plane crashed while attempting to make an emergency landing.</t>
  </si>
  <si>
    <t>19:36</t>
  </si>
  <si>
    <t>Near Huntington, West Virginia</t>
  </si>
  <si>
    <t>Southern Airways</t>
  </si>
  <si>
    <t>932</t>
  </si>
  <si>
    <t>Kingston, NC - Huntington, WV</t>
  </si>
  <si>
    <t>McDonnell Douglas DC-9-31</t>
  </si>
  <si>
    <t>N97S</t>
  </si>
  <si>
    <t>47245/510</t>
  </si>
  <si>
    <t>While on approach, the aircraft crashed one mile short of Runway 11 at Tri-State Airport in rain and fog. Thirty-six players and 5 coaches on the Marshall University football team were among those killed. Improper procedures executed by the crew. Descent below Minimum Descent Altitude during a nonprecision approach under adverse operating conditions, without visual contact with the runway environment. The reason for this descent was not able to be determined, although the two most likely explanations are ( a ) improper use of cockpit instrumentation data, or (b) an altimetry system error .</t>
  </si>
  <si>
    <t>Nar Can Tho, South Vietnam</t>
  </si>
  <si>
    <t>Military - Vietnamese Air Force / Military - U.S. Army</t>
  </si>
  <si>
    <t>de Havilland RU-6A Beaver /Bell UH-1H</t>
  </si>
  <si>
    <t>53-03724/560</t>
  </si>
  <si>
    <t>Mid-air collision at 1,200 ft.</t>
  </si>
  <si>
    <t>Anchorage - Yokota AFB</t>
  </si>
  <si>
    <t>N4909C</t>
  </si>
  <si>
    <t>46060/472</t>
  </si>
  <si>
    <t>The military charter overran the runway during takeoff, hit the ILS localizer support structure and burst into flames. The lack of acceleration, undetected by the crew  until after V1 speed was reached caused by the main landing gear wheels remaining locked after power was applied for takeoff on the icy runway due to brake or hydraulifailure.</t>
  </si>
  <si>
    <t>Near Nha Trang, South Vietnam</t>
  </si>
  <si>
    <t>Saigon - Nha Trang AB</t>
  </si>
  <si>
    <t>55-4574</t>
  </si>
  <si>
    <t>20236</t>
  </si>
  <si>
    <t>Crashed into high ground on a mountainside while on a flight from Saigon to Nha Trang Air Base. Cause unknown.</t>
  </si>
  <si>
    <t>Near Cam Ranh, South Vietnam</t>
  </si>
  <si>
    <t>Cam Ranh Bay AB - Siagon</t>
  </si>
  <si>
    <t>54-0649</t>
  </si>
  <si>
    <t>Crashed into the jungle 15 miles from it destination as the pilot prepared to land at Saigon in poor weather conditions.</t>
  </si>
  <si>
    <t>Dhaka, Bangladesh</t>
  </si>
  <si>
    <t>Cargolux</t>
  </si>
  <si>
    <t>Canadair CL-44J</t>
  </si>
  <si>
    <t>TF-LLG</t>
  </si>
  <si>
    <t>The cargo plane crashed while attempting to land. Malfunction of the hydraulisystem caused the controls to lock.</t>
  </si>
  <si>
    <t>Delhi, India</t>
  </si>
  <si>
    <t>Jamair</t>
  </si>
  <si>
    <t>VT-CZC</t>
  </si>
  <si>
    <t>12103</t>
  </si>
  <si>
    <t>The No. 2 engine failed on takeoff due to fuel starvation. The plane made a right turn, lost control and crashed.</t>
  </si>
  <si>
    <t>Near Constanta, Romania</t>
  </si>
  <si>
    <t>Tel Aviv - Constanta</t>
  </si>
  <si>
    <t>BAC One-Eleven  424EU</t>
  </si>
  <si>
    <t>YR-BCA</t>
  </si>
  <si>
    <t>Crashed 4 kms short of the runway on approach in poor weather after being diverted to Bucurest.</t>
  </si>
  <si>
    <t>Panarah, Pakistan</t>
  </si>
  <si>
    <t>CCCP-09305</t>
  </si>
  <si>
    <t>9340205</t>
  </si>
  <si>
    <t>Crashed during an emergency landing with engines on fire.</t>
  </si>
  <si>
    <t>14:42</t>
  </si>
  <si>
    <t>Trans Caribbean Airways</t>
  </si>
  <si>
    <t>505</t>
  </si>
  <si>
    <t>New York - St. Thomas</t>
  </si>
  <si>
    <t>Boeing B-727-2A7</t>
  </si>
  <si>
    <t>N8790R</t>
  </si>
  <si>
    <t>20240</t>
  </si>
  <si>
    <t>The aircraft experienced a hard landing which caused it to bounce. The crew executed a second touchdown which caused the main landing gear to fail. The aircraft veered off the right side of the runway, passed through the airport perimeter fence, crossed a paved highway and hit an embankment. Captain's use of improper techniques in recovering from a high bounce generated by a poorly executed approach and touchdown.</t>
  </si>
  <si>
    <t>Near Shemshernagar,  Pakistan</t>
  </si>
  <si>
    <t>AP-AUV</t>
  </si>
  <si>
    <t>10330</t>
  </si>
  <si>
    <t>Crashed and burned on landing.</t>
  </si>
  <si>
    <t>Off Algiers, Algeria</t>
  </si>
  <si>
    <t>Rousseau Aviaiton</t>
  </si>
  <si>
    <t>Algiers - Menorca</t>
  </si>
  <si>
    <t>Nord 262E</t>
  </si>
  <si>
    <t>F-BNGB</t>
  </si>
  <si>
    <t>Ditched in the ocean. Mayday received. No trace of the plane ever found.</t>
  </si>
  <si>
    <t>Leningrad, Russia</t>
  </si>
  <si>
    <t>Leningrad - Erevan</t>
  </si>
  <si>
    <t>CCCP-75773</t>
  </si>
  <si>
    <t>181003603</t>
  </si>
  <si>
    <t>The plane crashed during takeoff on a flight to Erevan.</t>
  </si>
  <si>
    <t>Ben Gashir, Libya</t>
  </si>
  <si>
    <t>Algers - Boumediene</t>
  </si>
  <si>
    <t>SU-ALC</t>
  </si>
  <si>
    <t>6439</t>
  </si>
  <si>
    <t>Crashed 7 kms from the runway in a sandstorm. Decision to land while visibility was below company minimums for that particular airport at night.</t>
  </si>
  <si>
    <t>Edison, New Jersey</t>
  </si>
  <si>
    <t>American Airlines / Private</t>
  </si>
  <si>
    <t>San Francisco, CA - Newark, NJ</t>
  </si>
  <si>
    <t>Boeing B-707-323 / Cessna 150</t>
  </si>
  <si>
    <t>N7595A/N60942</t>
  </si>
  <si>
    <t xml:space="preserve">19345 / </t>
  </si>
  <si>
    <t>Midair collision at 3,000 ft.  Failed to see and avoid other aircraft. The Boeing 707 landed safely. Two killed on the Cessna.  System permitted VFR operation in congested area in reduced visibility.</t>
  </si>
  <si>
    <t>Balkan Bulgarian Airlines</t>
  </si>
  <si>
    <t>LZ130</t>
  </si>
  <si>
    <t>Paris - Zurich - Sofia</t>
  </si>
  <si>
    <t>LZ-BED</t>
  </si>
  <si>
    <t>186009002</t>
  </si>
  <si>
    <t>The crew decided while on the ground at Paris not to stop at Zurich but later, while in flight, changed their minds when they received reports of improving weather. The plane crashed during the approach to Zurich after drifting to the right and below the glide path. The left wing tip and landing gear struck the ground first.</t>
  </si>
  <si>
    <t>Near Privas, France</t>
  </si>
  <si>
    <t>L'Armée de L'Air</t>
  </si>
  <si>
    <t>Paris - Orange</t>
  </si>
  <si>
    <t>Nord 262A-34</t>
  </si>
  <si>
    <t>F-RBOA</t>
  </si>
  <si>
    <t>Crashed and exploded  in a snowstorm in mountainous terrain. Thirteen of France's nuclear weapons experts were killed.</t>
  </si>
  <si>
    <t>07:35</t>
  </si>
  <si>
    <t>Near Pacae, Peru</t>
  </si>
  <si>
    <t>Fuerza Aérea del Peru</t>
  </si>
  <si>
    <t>Mazamari - Lima</t>
  </si>
  <si>
    <t>FAP-381</t>
  </si>
  <si>
    <t>Crashed in the Andes mountains after experiencing engine trouble.</t>
  </si>
  <si>
    <t>Surgut, USSR</t>
  </si>
  <si>
    <t>CCCP 11000</t>
  </si>
  <si>
    <t>5343610</t>
  </si>
  <si>
    <t>Sao Pedro da Aldeia, Brazil</t>
  </si>
  <si>
    <t>Aramar</t>
  </si>
  <si>
    <t>Beech King Air F90</t>
  </si>
  <si>
    <t>PT-LJR</t>
  </si>
  <si>
    <t>LA-093</t>
  </si>
  <si>
    <t>Near Sokcho, South Korea</t>
  </si>
  <si>
    <t>Korean Airlines</t>
  </si>
  <si>
    <t>Kangnung - Seoul</t>
  </si>
  <si>
    <t>Fokker F-27 Friendship 500</t>
  </si>
  <si>
    <t>HL-5212</t>
  </si>
  <si>
    <t>10428</t>
  </si>
  <si>
    <t>Crash landed on a beach after a hijacker detonated grenades he was carrying. The hijacker and the co-pilot were killed by the grenade explosions.</t>
  </si>
  <si>
    <t>Merida, Venezuela</t>
  </si>
  <si>
    <t>Merida - Maiquetia</t>
  </si>
  <si>
    <t>Vickers Viscount 749</t>
  </si>
  <si>
    <t>YV-C-AMV</t>
  </si>
  <si>
    <t>94</t>
  </si>
  <si>
    <t>Crash landed onto Cruces de Daji mountain in the Andes eight minutes after taking off off from Merida.</t>
  </si>
  <si>
    <t>Voroshilovgrad, Russia</t>
  </si>
  <si>
    <t>CCCP-12996</t>
  </si>
  <si>
    <t>00347403</t>
  </si>
  <si>
    <t>Aileron oscillations coincided with flap extension. The crew misunderstood aileron oscillations for asymmetrical flap extension and retracted the flaps. The airspeed dropped to 172 knots and the aileron suddenly deflected causing a left roll. The aircraft undershot the runway and crashed. The hinge moment reversal on the ailerons caused by icing.</t>
  </si>
  <si>
    <t>16:12</t>
  </si>
  <si>
    <t>Aguadilla, Puerto Rico</t>
  </si>
  <si>
    <t>Jamie Ramirez - Air Taxi</t>
  </si>
  <si>
    <t>Mona Is., PR - Mayaguez, PR</t>
  </si>
  <si>
    <t>N3680K</t>
  </si>
  <si>
    <t>The pilot declared a engine problem and ditched into the ocean.  A search found no evidence of the aircraft or occupants.</t>
  </si>
  <si>
    <t>Mt. Cunatineuta, Ecuador</t>
  </si>
  <si>
    <t>TAME</t>
  </si>
  <si>
    <t>La Paz - San Borja</t>
  </si>
  <si>
    <t>TAM-60</t>
  </si>
  <si>
    <t>26683</t>
  </si>
  <si>
    <t>Cashed into a mountain 15 minutes after taking off in poor weather conditions.</t>
  </si>
  <si>
    <t>Gauhati, India</t>
  </si>
  <si>
    <t>Gauhati - Calcutta</t>
  </si>
  <si>
    <t>VT-ATT</t>
  </si>
  <si>
    <t>20363</t>
  </si>
  <si>
    <t>Hit  a mountain after deviating from the prescribed course. Wreckage found 6 days later.</t>
  </si>
  <si>
    <t>06:33</t>
  </si>
  <si>
    <t>Ontario, California</t>
  </si>
  <si>
    <t>366</t>
  </si>
  <si>
    <t>Los Angeles - Ontairo</t>
  </si>
  <si>
    <t>Boeing B-720-047B</t>
  </si>
  <si>
    <t>N3166</t>
  </si>
  <si>
    <t>19439</t>
  </si>
  <si>
    <t>The aircraft, during a training flight suddenly rolled to the left and  crashed after a missed, 3 engine, ILS approach. Failure of the aircraft rudder hydrauliactuator support fitting which led to the loss of left rudder control. Stress corrosion cracks.</t>
  </si>
  <si>
    <t>Vorochilovgrad, Ukraine</t>
  </si>
  <si>
    <t>Antonov An-10</t>
  </si>
  <si>
    <t>CCCP-11145</t>
  </si>
  <si>
    <t>8400701</t>
  </si>
  <si>
    <t>Crashed on approach resulting from structural failure of the right outer wing.</t>
  </si>
  <si>
    <t>Near San Jose, Philippines</t>
  </si>
  <si>
    <t>Manila - Nichols AFB</t>
  </si>
  <si>
    <t>293246</t>
  </si>
  <si>
    <t>13136</t>
  </si>
  <si>
    <t>Crashed into a rice field moments after taking off from Basa Air Base near Floridablanca. Climbed to 200 ft. banked to the left, stalled and crashed to the ground. Failure of the right engine. A young boy was the only survivor.</t>
  </si>
  <si>
    <t>Kayenta, Arizona</t>
  </si>
  <si>
    <t>Monument Valle - Air Taxi</t>
  </si>
  <si>
    <t>Kayenta, AZ - Tucon, AZ</t>
  </si>
  <si>
    <t>Cessna TU206B</t>
  </si>
  <si>
    <t>N4960F</t>
  </si>
  <si>
    <t>The aircraft went into a spin at the top of a ridge and crashed. Moderate to severe turbulence was forcast in the area.</t>
  </si>
  <si>
    <t>17:26</t>
  </si>
  <si>
    <t>C. Amalie, Virgin Islands</t>
  </si>
  <si>
    <t>Costal Airway</t>
  </si>
  <si>
    <t>C. Amalie, VI - San Juan, PR</t>
  </si>
  <si>
    <t>Beech E18S</t>
  </si>
  <si>
    <t>N456T</t>
  </si>
  <si>
    <t>The plane crashed on take off after an engine failure. Inadequate maintenance and inspection of powerplants. Failed to follow approved procedures and directives. Improper emergency procedures.</t>
  </si>
  <si>
    <t>17:01</t>
  </si>
  <si>
    <t>Manchester, New Hampshire</t>
  </si>
  <si>
    <t>New England Aviaiton</t>
  </si>
  <si>
    <t>Manchester, NH - Boston, MS</t>
  </si>
  <si>
    <t>N144H</t>
  </si>
  <si>
    <t>The aircraft experienced engine failure during takeoff and crashed. Fuel starvation. Fuel selector positioned between tanks. Pilots unfamilarity with aircraft. Had only 1 hour in type aircraft.</t>
  </si>
  <si>
    <t>Coolidge, Arizona</t>
  </si>
  <si>
    <t>Apache Airlines - Air Taxi</t>
  </si>
  <si>
    <t>Tucon, AZ - Phoenix, AZ</t>
  </si>
  <si>
    <t>de Havilland 104-7X</t>
  </si>
  <si>
    <t>N4922V</t>
  </si>
  <si>
    <t>04285</t>
  </si>
  <si>
    <t>Crashed after the wing separated from the fuselage. Fractured due to fatigue which propagated in area of corrosion and fretting.</t>
  </si>
  <si>
    <t>Guatemala City - Tikal</t>
  </si>
  <si>
    <t>TG-ACA-A</t>
  </si>
  <si>
    <t>Crashed in a hill.</t>
  </si>
  <si>
    <t>Anaktvk Pass, Alaska</t>
  </si>
  <si>
    <t>Gay Airways - Air Taxi</t>
  </si>
  <si>
    <t>Sagwon, AK - Local</t>
  </si>
  <si>
    <t>Sud Aviation SA 318C</t>
  </si>
  <si>
    <t>N9222</t>
  </si>
  <si>
    <t>The pilot suffered spatial disorientation in whiteout conditions. Continued VFR flight into adverse weather conditions.</t>
  </si>
  <si>
    <t>Aviogenex (Yugoslavia)</t>
  </si>
  <si>
    <t>London - Rijeka</t>
  </si>
  <si>
    <t>Tupolev TU-134A</t>
  </si>
  <si>
    <t>YU-AHZ</t>
  </si>
  <si>
    <t>1351205</t>
  </si>
  <si>
    <t>The aircraft crashed on landing at Rijeka Airport during a heavy rain storm. After a too rapid descent, the aircraft landed extremely hard on the runway causing the left wing to separate. The aircraft turned over and slid 2,300 ft. and burst into flames. Improper handling of the flight and engine controls. Optical illusion due to the intense rain which caused a refraction of light.</t>
  </si>
  <si>
    <t>Near Capetown, South Africa</t>
  </si>
  <si>
    <t>Hawker Siddeley HS 125-400B (3)</t>
  </si>
  <si>
    <t>01 / 02 / 03</t>
  </si>
  <si>
    <t>25177/25181/25182</t>
  </si>
  <si>
    <t>All three planes crashed into Devil's Peak  and exploded while flying in a V formation in heavy mist.</t>
  </si>
  <si>
    <t>11:08</t>
  </si>
  <si>
    <t>Roanoke, Virginia</t>
  </si>
  <si>
    <t>Atlanta, GA - Martinsville, VA</t>
  </si>
  <si>
    <t>Aero Commander 680E</t>
  </si>
  <si>
    <t>N601JJ</t>
  </si>
  <si>
    <t>491-161</t>
  </si>
  <si>
    <t>The flight crashed into the side of a mountain during a thunderstorm. Continued VFR flight into adverse weather conditions.  Entered instrument weather at too low an altitude to clear mountain.  World War II hero and western movie star Audie Murphy, 46, killed.</t>
  </si>
  <si>
    <t>Oslo, Norway - East Berlin, German</t>
  </si>
  <si>
    <t>HA-MOC</t>
  </si>
  <si>
    <t>181992903</t>
  </si>
  <si>
    <t>Disappeard from radar while eight miles short of the runway and crashed into the sea while on approach. Crew error. Crew flew below prescribed minimum altitiude.</t>
  </si>
  <si>
    <t>Tikaka, Sudan</t>
  </si>
  <si>
    <t>Sudan Airways</t>
  </si>
  <si>
    <t>ST-AAY</t>
  </si>
  <si>
    <t>10238</t>
  </si>
  <si>
    <t>The aircraft experienced a forced landing after being hijacked and running out of fuel.</t>
  </si>
  <si>
    <t>17:11</t>
  </si>
  <si>
    <t>Near Duarte, California</t>
  </si>
  <si>
    <t>Hughes Airwest  / Military - US Marine Air Corps</t>
  </si>
  <si>
    <t>Los Angeles - Salt Lake City</t>
  </si>
  <si>
    <t>McDonnell Douglas DC-9-31 / F4-B</t>
  </si>
  <si>
    <t>N9345/151458</t>
  </si>
  <si>
    <t xml:space="preserve">47441/503 / </t>
  </si>
  <si>
    <t>The DC-9 was climbing to FL 330 under radar control of the LA ARTCC and the F4-B was en route to El Toro under VFR. Visibility was good with no clouds. The collision took place at 15,150 feet. Both planes crashed into the San Gabriel Mountains. One of two killed on the F4 when the forward canopy did not jettison. The other crew member parachuted to safety unhurt. All forty-nine killed aboard the DC-9. Failure of both crews to see and avoid each other and failure of the F4 crew to request radar advisory service and particularly considering the fact that they had  an inoperable transponder.  Allegations also surfaced that the F-4B was performing an aerobatics maneuver shortly before the collision.</t>
  </si>
  <si>
    <t>08:49</t>
  </si>
  <si>
    <t>New Haven, Connecticut</t>
  </si>
  <si>
    <t>485</t>
  </si>
  <si>
    <t>Washington D.C. - Newport News, VA - Philadelphia</t>
  </si>
  <si>
    <t>N5832</t>
  </si>
  <si>
    <t>384</t>
  </si>
  <si>
    <t>The aircraft crashed into a row of beach houses, 4,980 feet short of the runway. Captain's intentional descent below minima under adverse weather conditions while trying to locate the runway despite advisories from 1st. officer.</t>
  </si>
  <si>
    <t>Hickam AFB - Pango Pango</t>
  </si>
  <si>
    <t>Boeing - EC-135N</t>
  </si>
  <si>
    <t>61-0331</t>
  </si>
  <si>
    <t>18238</t>
  </si>
  <si>
    <t>Disappeared while en route. Met with an undisclosed catastrophievent and plunged into the sea. Believed to  have struck the surface at high speed.</t>
  </si>
  <si>
    <t>Near Arica, Chile</t>
  </si>
  <si>
    <t>SAVCO</t>
  </si>
  <si>
    <t>Santa Cruz - Arica</t>
  </si>
  <si>
    <t>CP-926</t>
  </si>
  <si>
    <t>43043/83</t>
  </si>
  <si>
    <t>The aircraft struck Putre Mountain at an altitude of 18,000 feet.  Improper flight planning for IMC weather.</t>
  </si>
  <si>
    <t>Garberville, California</t>
  </si>
  <si>
    <t>Shelter Cove Sea Park</t>
  </si>
  <si>
    <t>Shelter Cove, CA - San Jose, CA</t>
  </si>
  <si>
    <t>N90627</t>
  </si>
  <si>
    <t>4642</t>
  </si>
  <si>
    <t>The aircraft was unable to gain height on takeoff. It struck a transformer and a building, became airborne and went off a cliff into the ocean. Failure of the pilot to remove the rudder and elavator gust locks.</t>
  </si>
  <si>
    <t>Hokkaido, Japan</t>
  </si>
  <si>
    <t>Toa DomestiAirline (Japan)</t>
  </si>
  <si>
    <t>Sapporo - Hakodate</t>
  </si>
  <si>
    <t>NAMC YS-11A-227</t>
  </si>
  <si>
    <t>JA8764</t>
  </si>
  <si>
    <t>2134</t>
  </si>
  <si>
    <t>The aircraft crashed into Yokotsu Mountain while on approach. Navigational error after strong winds caused flight to drift.</t>
  </si>
  <si>
    <t>Anchorage Helicopter - Air Taxi</t>
  </si>
  <si>
    <t>Fairbanks, AK - Local</t>
  </si>
  <si>
    <t>Bell 206</t>
  </si>
  <si>
    <t>N7893S</t>
  </si>
  <si>
    <t>The aircraft took off from a roadside lodging, hit wires and crashed and burned. Pilot failed to see and avoid obstruction.</t>
  </si>
  <si>
    <t>Near Bamako, Mali</t>
  </si>
  <si>
    <t>Air Ivoire</t>
  </si>
  <si>
    <t>6V-AAP</t>
  </si>
  <si>
    <t>20505</t>
  </si>
  <si>
    <t>Crashed into high terrain during a right turn on takeoff at night.</t>
  </si>
  <si>
    <t>San Francisco - Honolulu - Guam - Manila - Siagon</t>
  </si>
  <si>
    <t>N461PA</t>
  </si>
  <si>
    <t>While on a VOR/DME approach to Manila runway 24, the aircraft struck Mount Kamunay at an altitude of 2,525 feet, 20 miles east/northeast of the Manila VOR. The probable cause was improper crew coordination, which caused a premature descent.</t>
  </si>
  <si>
    <t>Novosibirsk - Irkutsk</t>
  </si>
  <si>
    <t>CCCP-42405</t>
  </si>
  <si>
    <t>820202</t>
  </si>
  <si>
    <t>While landing at Irkutsk Airport the aircraft landed short of the runway after an excessive rate of sink. The left wing separated and the plane burst into flames.</t>
  </si>
  <si>
    <t>Near Morioko, Japan</t>
  </si>
  <si>
    <t>All Nippon Airways /  Japanese Air Force</t>
  </si>
  <si>
    <t>58</t>
  </si>
  <si>
    <t>Sapporo - Tokyo</t>
  </si>
  <si>
    <t>Boeing B-727-281 / Air Force F86F</t>
  </si>
  <si>
    <t xml:space="preserve">JA8329 / </t>
  </si>
  <si>
    <t>20436/788</t>
  </si>
  <si>
    <t>A Japan Air Self Defense Force F-86F fighter collided with the B-727. Both aircraft crashed, but the fighter pilot ejected safely. All one hundred sixty-two aboard the 727 were killed. The fighter pilot and his captain was indicted for involuntary homicide. The fighter pilot was acquitted but the captain was convicted and received 3 years in jail for not providing sufficient supervision of his wingman.</t>
  </si>
  <si>
    <t>845</t>
  </si>
  <si>
    <t>San Francisco - Los Angeles</t>
  </si>
  <si>
    <t>Boeing B-747-121</t>
  </si>
  <si>
    <t>N747PA</t>
  </si>
  <si>
    <t>19639/2</t>
  </si>
  <si>
    <t>The aircraft struck approach lights at the departure end of runway during takeoff. Miscalculation of available runway length and takeoff reference speed by crew. Erroneous information from the dispatcher. The aircraft was named 'Clipper America.'</t>
  </si>
  <si>
    <t>Near Pau, France</t>
  </si>
  <si>
    <t>Exercises</t>
  </si>
  <si>
    <t>The plane, carrying parachute trainees, crashed in the flatlands of the Pyrenees during a final approach and after experiencing an engine fire. Two escaped by parachuting out of the plane before it crashed.</t>
  </si>
  <si>
    <t>Irkutsk, USSR</t>
  </si>
  <si>
    <t>Odessa - Irkutsk - Vladivostok</t>
  </si>
  <si>
    <t>Tupolev TU-104</t>
  </si>
  <si>
    <t>A few seconds after taking off the airliner lost altitude and slammed into the tarmaexploding in flames.</t>
  </si>
  <si>
    <t>14:27</t>
  </si>
  <si>
    <t>Valdez, Alaska</t>
  </si>
  <si>
    <t>Trans Alaska Helicopter - Air Taxi</t>
  </si>
  <si>
    <t>Valdez, AK - Local</t>
  </si>
  <si>
    <t>Sikorsky S-55B</t>
  </si>
  <si>
    <t>N5096V</t>
  </si>
  <si>
    <t>The helicopter crashed after the failure of the main rotor. Inadequate inspection and maintenance.</t>
  </si>
  <si>
    <t>Near Pegnitz, West Germany</t>
  </si>
  <si>
    <t>Ludwigsburg - Grafenwohr</t>
  </si>
  <si>
    <t>Boeing Vertol CH-47A (helicopter)</t>
  </si>
  <si>
    <t>66-19023</t>
  </si>
  <si>
    <t>The helicopter, carrying American troops to an exercise, crashed into a hayfield and exploded in flames. Fatigue failure of the rotor blade led to its failure and structural failure of the aircraft.</t>
  </si>
  <si>
    <t>Augusta, Maine</t>
  </si>
  <si>
    <t>Downeast Airlines</t>
  </si>
  <si>
    <t>Boston, MA - Rockville, ME diverted to  Augusta ME</t>
  </si>
  <si>
    <t>Piper PA-31</t>
  </si>
  <si>
    <t>N595DE</t>
  </si>
  <si>
    <t>31-422</t>
  </si>
  <si>
    <t>Crashed in dense fog while making an approach to Agusta State Airport. Discontinue VOR approach, attempted to maintain visual flight in IFR conditions at an altitude below obstructing terrain.</t>
  </si>
  <si>
    <t>Chinnamanur, India</t>
  </si>
  <si>
    <t>Trivandrum - Madurai</t>
  </si>
  <si>
    <t>HAL-748-224 Srs.2</t>
  </si>
  <si>
    <t>VT-DXG</t>
  </si>
  <si>
    <t>Strayed off course and flew into a mountain.</t>
  </si>
  <si>
    <t>1866</t>
  </si>
  <si>
    <t>Boeing B-727-193</t>
  </si>
  <si>
    <t>N2969G</t>
  </si>
  <si>
    <t>19304/287</t>
  </si>
  <si>
    <t>The aircraft crashed into the slopes of Chikat Mountain in rain and fog while attempting a non-precision instrument landing at Juneau Municipal Airport. Display of misleading navigation information which resulted in the premature descent below obstacle clearance altitude. The crew didn't use all available navaids to check the position of the aircraft.</t>
  </si>
  <si>
    <t>Near Hasloh, Germany</t>
  </si>
  <si>
    <t>Pan International</t>
  </si>
  <si>
    <t>Hamburg, Germany - Malaga, Spain</t>
  </si>
  <si>
    <t>BAC One-Eleven 515FB</t>
  </si>
  <si>
    <t>D-ALAR</t>
  </si>
  <si>
    <t>207</t>
  </si>
  <si>
    <t>The aircraft collided with a bridge shearing off both wings after a double engine failure during takeoff.  A forced landing was attempted on a roadway. The water-injection system to cool the engines during takeoff was inadvertently filled with kerosene instead of water.</t>
  </si>
  <si>
    <t>00:16</t>
  </si>
  <si>
    <t>Jackson, Mississippi</t>
  </si>
  <si>
    <t>C and C Aviaiton - Air Taxi</t>
  </si>
  <si>
    <t>Temple, TX - Columbus, GA</t>
  </si>
  <si>
    <t>Aero Commander 560-A</t>
  </si>
  <si>
    <t>N2779B</t>
  </si>
  <si>
    <t>Collided with trees and crashed on final approach after experiencing engine failure. Fuel exhaustion. Mismanagement of fuel.</t>
  </si>
  <si>
    <t>Presevo, Russia</t>
  </si>
  <si>
    <t>4W-ABI</t>
  </si>
  <si>
    <t>9334</t>
  </si>
  <si>
    <t>Crashed while taking off. Icing.</t>
  </si>
  <si>
    <t>Budapest - Kiev</t>
  </si>
  <si>
    <t>HA-LBD</t>
  </si>
  <si>
    <t>9350801</t>
  </si>
  <si>
    <t>While on approach to Kiev,   generator failed forcing the crew to switch to batteries. After two aborted attempts to land in fog, the plane crashed and broke up.</t>
  </si>
  <si>
    <t>Sena Madureira, Brazil</t>
  </si>
  <si>
    <t>Cruzerio do Sul - Rio Branco</t>
  </si>
  <si>
    <t>PP-CBV</t>
  </si>
  <si>
    <t>4977</t>
  </si>
  <si>
    <t>The aircraft tried to return to the airport after an engine fire but the right wing struck trees and it crashed in the Amazon jungle.</t>
  </si>
  <si>
    <t>Near Aarsele, West Vlaanderen, Belgium</t>
  </si>
  <si>
    <t>London - Salzburg</t>
  </si>
  <si>
    <t>G-APEC</t>
  </si>
  <si>
    <t>While en route a distress message was received from the aircraft after which it crashed and burst into flames.  The elevators and tailplane were destroyed when the rear pressure bulkhead ruptured at 19,000 feet. The airplane rapidly nosed down and crashed. The bulkhead was weakened by corrosion from a suspected leak in the lavatory.</t>
  </si>
  <si>
    <t>CCCP-42490</t>
  </si>
  <si>
    <t>021603</t>
  </si>
  <si>
    <t>Crashed on takeoff</t>
  </si>
  <si>
    <t>SceniAir Lines</t>
  </si>
  <si>
    <t>Las Vegas - Grand Canyon</t>
  </si>
  <si>
    <t>N3250Q</t>
  </si>
  <si>
    <t>The sightseeing plane crashed in rain/snow.  Continued VFR flight into adverse weather conditions. Pilot transmitted he was turning around do to weather conditions.</t>
  </si>
  <si>
    <t>13:17</t>
  </si>
  <si>
    <t>Hot Springs, Virginia</t>
  </si>
  <si>
    <t>Alpena Flying Service - Air Taxi</t>
  </si>
  <si>
    <t>Detroit, MI - Hot Springs, VA</t>
  </si>
  <si>
    <t>Swearingen SA26AT</t>
  </si>
  <si>
    <t>N20DE</t>
  </si>
  <si>
    <t>The pilot descended below minima on a third attempt at landing with no glideslope approach and hit the ground 150 feet short and right of the runway. Improper IFR operation.</t>
  </si>
  <si>
    <t>San Vicente del Caguan, Colombia</t>
  </si>
  <si>
    <t>HK- 595</t>
  </si>
  <si>
    <t>19348</t>
  </si>
  <si>
    <t>The aircraft crashed and burned short of the runway. A girl, 6, and a boy 3, were the only survivors.</t>
  </si>
  <si>
    <t>Peoria, Illinois</t>
  </si>
  <si>
    <t>Chicago, IL - Peoria, IL</t>
  </si>
  <si>
    <t>N51CS</t>
  </si>
  <si>
    <t>BA-211</t>
  </si>
  <si>
    <t>Collided with wires/poles while attempting to land. Improper IFR operation. Descended below MDA.</t>
  </si>
  <si>
    <t>Crashed after flying during a typhoon.</t>
  </si>
  <si>
    <t>Bath, Pennsylvania</t>
  </si>
  <si>
    <t>Monmouth Airways</t>
  </si>
  <si>
    <t>Jamaica, NY - Allentown, PA</t>
  </si>
  <si>
    <t>Beechcraft B99</t>
  </si>
  <si>
    <t>N986MA</t>
  </si>
  <si>
    <t>U-44</t>
  </si>
  <si>
    <t>Collided with trees while attempting to land. Improper IFR operation. Descended below MDA. Pilot fatigue.</t>
  </si>
  <si>
    <t>Off Livorno, Italy</t>
  </si>
  <si>
    <t>San Giusto - Sardinia</t>
  </si>
  <si>
    <t>Lockheed C-130K Hercules</t>
  </si>
  <si>
    <t>XV216</t>
  </si>
  <si>
    <t>4243</t>
  </si>
  <si>
    <t>The plane, carrying paratroopers, crashed into the Ligurian Sea about 20 miles west of Pisa shortly after taking off from San Giusto Airport. In-flight structural failure. Cause undetermined.</t>
  </si>
  <si>
    <t>Off Padang, Philippines</t>
  </si>
  <si>
    <t>Merpati Nusantara Airlines</t>
  </si>
  <si>
    <t>Jakarta - Padang</t>
  </si>
  <si>
    <t>Vickers Viscount 828</t>
  </si>
  <si>
    <t>PK-MVS</t>
  </si>
  <si>
    <t>448</t>
  </si>
  <si>
    <t>The plane crashed into the sea while on approach to Pandang.</t>
  </si>
  <si>
    <t>Vinnitsa, Russia</t>
  </si>
  <si>
    <t>CCCP-46809</t>
  </si>
  <si>
    <t>67302306</t>
  </si>
  <si>
    <t>The plane crashed during a go-around.</t>
  </si>
  <si>
    <t>Near Penghu Island, Taiwan</t>
  </si>
  <si>
    <t>Taipei - Hong Kong</t>
  </si>
  <si>
    <t>B-1852</t>
  </si>
  <si>
    <t>122</t>
  </si>
  <si>
    <t>The plane crashed into the sea while on a flight from Taipei to Hong Kong.  Detonation of an explosive device.</t>
  </si>
  <si>
    <t>Near Hue, South Vietnam</t>
  </si>
  <si>
    <t>Da Nang - Camp Eagle</t>
  </si>
  <si>
    <t>Boeing Vertol CH-47C</t>
  </si>
  <si>
    <t>68-15866</t>
  </si>
  <si>
    <t>Crashed into a mountain after attempting to fly through a lowland area due to deteriorating weather conditions.</t>
  </si>
  <si>
    <t>Saratov, Russia</t>
  </si>
  <si>
    <t>CCCP-46788</t>
  </si>
  <si>
    <t>57301801</t>
  </si>
  <si>
    <t>Crashed short of runway during approach.</t>
  </si>
  <si>
    <t>Raleigh, North Carolina</t>
  </si>
  <si>
    <t>Miami, FL - Raleigh, NC</t>
  </si>
  <si>
    <t>Douglas DC-9-31 /Cessna 206</t>
  </si>
  <si>
    <t>N8943E / N2110F</t>
  </si>
  <si>
    <t xml:space="preserve">47166/265 / </t>
  </si>
  <si>
    <t>Midair collision.  The DC-9 descended onto the Cessna. Two killed aboard the Cessna. The DC-9 landed with no one aboard injured. Inadequacy of ATC facilities and services in the terminal area.</t>
  </si>
  <si>
    <t>Cazombo, Angola</t>
  </si>
  <si>
    <t>Fuerza Area Angolaise</t>
  </si>
  <si>
    <t>Antonov AN-26</t>
  </si>
  <si>
    <t>Shot down by surface-to-air missile launced by UNITA rebels.</t>
  </si>
  <si>
    <t>Sofia IAP - Algiers</t>
  </si>
  <si>
    <t>LZ-BES</t>
  </si>
  <si>
    <t>185008104</t>
  </si>
  <si>
    <t>Crashed in adverse weather conditions shortly after taking off.</t>
  </si>
  <si>
    <t>12:36</t>
  </si>
  <si>
    <t>Near Puerto Inca, Huanuco, Peru</t>
  </si>
  <si>
    <t>508</t>
  </si>
  <si>
    <t>OB-R-941</t>
  </si>
  <si>
    <t>1086</t>
  </si>
  <si>
    <t>The aircraft was struck by lightning after it entered an area of thunderstorms and heavy turbulence. The lightning caused a fire which led to the separation of the right wing and part of the left wing. The aircraft crashed in mountainous terrain in the jungle. One German passenger, a female teenager, survived and was found after trekking through the jungle for 9 days. Juliane Koepcke had a broken collarbone and was unconscious for an unknown amount of time but had survived the crash still strapped in her seat. When she came to, she set out in vain to find her mother. Maria Koepcke, her mother, a leading Peruvian ornithologist, was dead. Rescue crews searched for the aircraft without success. Koepcke would have to save herself.  Koepcke found a stream and began nine days of wading through knee-high water and fighting off swarms of insects and leeches. On the ninth day, she found a canoe and shelter. Then she waited. Hours later, local lumbermen returned and found her. They tried to get her to eat but she was quite sick and refused. Insects had buried eggs in her skin and they were beginning to hatch. One of the men poured gasoline on her and, as she told the London Daily Mail, 'I counted 35 worms that came out of my arms alone.' The men offered what assistance they could provide but it was too late in the day to start the journey back to civilization; she slept one more night in the jungle before the men took her on the final seven hour journey via canoe down the river to a lumber station where she was airlifted to a hospital.</t>
  </si>
  <si>
    <t>Near Chetumal, Mexico</t>
  </si>
  <si>
    <t>SAESA</t>
  </si>
  <si>
    <t>Chetumel - Merida</t>
  </si>
  <si>
    <t>Hawker Siddeley HS-748-230 Srs. 2A</t>
  </si>
  <si>
    <t>XA-SEV</t>
  </si>
  <si>
    <t>1598</t>
  </si>
  <si>
    <t>The aircraft crashed following a fire onboard while en route.</t>
  </si>
  <si>
    <t>Sierra de Atalayasa, Spain</t>
  </si>
  <si>
    <t>602</t>
  </si>
  <si>
    <t>Valencia - Ibiza</t>
  </si>
  <si>
    <t>Sud-Aviation Caravelle VI-R</t>
  </si>
  <si>
    <t>EC-ATV</t>
  </si>
  <si>
    <t>163</t>
  </si>
  <si>
    <t>The aircraft crashed into hill while attempting to land. Failure to maintain the minimum flight altitude during the final stages of the visual approach.</t>
  </si>
  <si>
    <t>01:04</t>
  </si>
  <si>
    <t>Chambers, Nebraska</t>
  </si>
  <si>
    <t>Kime Flying Service - Air Taxi</t>
  </si>
  <si>
    <t>Omaha, NE - Hot Springs, SD</t>
  </si>
  <si>
    <t>N4897P</t>
  </si>
  <si>
    <t>The pilot feathered the right engine for undetermined reasons, failed to maintain safe altitude and crashed into a telephone pole and wires.</t>
  </si>
  <si>
    <t>Near Adana, Turkey</t>
  </si>
  <si>
    <t>Damascus - Ankara</t>
  </si>
  <si>
    <t>MDonnell Douglas DC-9-32</t>
  </si>
  <si>
    <t>TC-JAC</t>
  </si>
  <si>
    <t>47213/358</t>
  </si>
  <si>
    <t>After diverting to Adana because of pressurization problems, the aircraft hit the ground downwind on the second approach and caught fire.</t>
  </si>
  <si>
    <t>Near Funza, Colombia</t>
  </si>
  <si>
    <t>Lineas Aéreas la Urraca</t>
  </si>
  <si>
    <t>Bogota - San Andres</t>
  </si>
  <si>
    <t>HK-1347</t>
  </si>
  <si>
    <t>Crashed shortly after leaving Bogota after an explosion aboard.</t>
  </si>
  <si>
    <t>Near Betania, Colombia</t>
  </si>
  <si>
    <t>Medellin - Buenaventura</t>
  </si>
  <si>
    <t>FAC-661</t>
  </si>
  <si>
    <t>The aircraft struck a mountain in rain and thunderstorms operating as a non-scheduled passenger airliner run by the military.</t>
  </si>
  <si>
    <t>Near Hermsdorf, Czechoslovakia</t>
  </si>
  <si>
    <t>JU 367</t>
  </si>
  <si>
    <t>Stockholm - Belgrade</t>
  </si>
  <si>
    <t>YU-AHT</t>
  </si>
  <si>
    <t>47482/592</t>
  </si>
  <si>
    <t>The plane crashed after the detonation of a bomb in the forward cargo hold. A flight attendant,  22 year old Vesna Vulovic, fell 33,330 feet in the tail section and although she broke both legs and was temporarily paralyzed from the waist down, she survived. She was in a coma for 27 days and it took 16 months for her to recover. The bomb was believed to be placed on the plane by a Croatian extremist group. On January 27, 1997, 25 years after the crash, Vesna Vulovireturned to the crash-site and was reunited with the firemen who pulled her from the wreckage and the medical team who looked after her in the hospital.</t>
  </si>
  <si>
    <t>Near Tegal, Indonesia</t>
  </si>
  <si>
    <t>PENAS</t>
  </si>
  <si>
    <t>XW-PEH</t>
  </si>
  <si>
    <t>43126/132</t>
  </si>
  <si>
    <t>Due to a compass error the aircraft became lost and crashed during a forced landing due to fuel starvation.</t>
  </si>
  <si>
    <t>Pha Khao, Laos</t>
  </si>
  <si>
    <t>Ban Xon - Pha Khao</t>
  </si>
  <si>
    <t>393</t>
  </si>
  <si>
    <t>51</t>
  </si>
  <si>
    <t>Crashed while attempting to land. Overloaded</t>
  </si>
  <si>
    <t>BattleMountain, Nevada</t>
  </si>
  <si>
    <t>Clarkes Thunder - Air Taxi</t>
  </si>
  <si>
    <t>Gallup, NM - Battle Mountain, NV</t>
  </si>
  <si>
    <t>Beechcraft S35</t>
  </si>
  <si>
    <t>N8933U</t>
  </si>
  <si>
    <t>Pilot flying too high and suffered hypoxia. Pilot had emphysema and advanced arteriosclerosis. No oxygen aboard the aircraft.</t>
  </si>
  <si>
    <t>Near Valledupar, Colombia</t>
  </si>
  <si>
    <t>TAC Colombia</t>
  </si>
  <si>
    <t>772</t>
  </si>
  <si>
    <t>Bogota - Valledupar</t>
  </si>
  <si>
    <t>HK-1139</t>
  </si>
  <si>
    <t>0075</t>
  </si>
  <si>
    <t>Disappeared while en route. Wreckage found 3 days later.</t>
  </si>
  <si>
    <t>Near Vientiane, Laos</t>
  </si>
  <si>
    <t>Savannakhet - Vientiane</t>
  </si>
  <si>
    <t>XW-TDE</t>
  </si>
  <si>
    <t>43126</t>
  </si>
  <si>
    <t>Shot down while en route. Aircraft not found.</t>
  </si>
  <si>
    <t>Hankins Airways - Air Taxi</t>
  </si>
  <si>
    <t>Chicago, IL - Detroit, MI</t>
  </si>
  <si>
    <t>Beechcraft D 18S</t>
  </si>
  <si>
    <t>N80398</t>
  </si>
  <si>
    <t>The aircraft failed to maintain flying speed after a engine failure for undetermined reasons. Ice seen on aircraft before and after the accident.</t>
  </si>
  <si>
    <t>Little Rock, Arkansas</t>
  </si>
  <si>
    <t>62-1813</t>
  </si>
  <si>
    <t>3775</t>
  </si>
  <si>
    <t>Midair collision with a T-37 trainer while on approach to Little Rock. Both pilots on the trainer ejected safely.</t>
  </si>
  <si>
    <t>Fairfield, Idaho</t>
  </si>
  <si>
    <t>Sun Valley Airways - Air Taxi</t>
  </si>
  <si>
    <t>Hailey, ID - Boise, ID</t>
  </si>
  <si>
    <t>N1027C</t>
  </si>
  <si>
    <t>In-flight fire caused in-flight structural failure. Left wing separated due to fire resulting from engine cylinder separation. Excessive working hours may have contributed to the accident.</t>
  </si>
  <si>
    <t>07:05</t>
  </si>
  <si>
    <t>Molokai, Hawaii</t>
  </si>
  <si>
    <t>Alii Air Hawaii - Air Taxi</t>
  </si>
  <si>
    <t>Honolulu, HI - Lanai, HI</t>
  </si>
  <si>
    <t>N5642V</t>
  </si>
  <si>
    <t>Flew into thunderstorm activity and crashed into ocean for reasons unknown. Continued VFR flight into adverse weather conditions.</t>
  </si>
  <si>
    <t>405</t>
  </si>
  <si>
    <t>New York City - Albany, NY</t>
  </si>
  <si>
    <t>Fairchild-Hiller FH-227-B</t>
  </si>
  <si>
    <t>N7818M</t>
  </si>
  <si>
    <t>541</t>
  </si>
  <si>
    <t>The aircraft was on final approach to Albany County Airport in light snow and two miles visibility, when the pilot reported a malfunctioning left propeller cruise pitch lock. The captain ordered the engine shut down but the crew was unsuccessful in feathering the prop and the plane began to lose altitude. The plane crashed 4 miles short of the runway into a two-family house killing one man. Malfunction of the cruise pitch lock.  Inability of the crew to feather the left propeller, in combination with the descent below the minimum approach altitude. The reason for the malfunction and inability to feather the prop remains undetermined.</t>
  </si>
  <si>
    <t>Fort Worth, Texas</t>
  </si>
  <si>
    <t>58-0048</t>
  </si>
  <si>
    <t>17793/263</t>
  </si>
  <si>
    <t>While attempting to land the right wing struck the ground, the plane crashed and burned.</t>
  </si>
  <si>
    <t>Near Al Fujayrah, United Arab Emirates</t>
  </si>
  <si>
    <t>Sterling Airways</t>
  </si>
  <si>
    <t>296</t>
  </si>
  <si>
    <t>Colombo - Dubai</t>
  </si>
  <si>
    <t>Aerospatiale Caravelle Super 10B</t>
  </si>
  <si>
    <t>OY-STL</t>
  </si>
  <si>
    <t>267</t>
  </si>
  <si>
    <t>The aircraft struck a mountain ridge during approach, 50 miles E of Dubai. Incorrect information from an outdated flight plan.</t>
  </si>
  <si>
    <t>Shamsam Mountains, South Yemen</t>
  </si>
  <si>
    <t>EgyptAir</t>
  </si>
  <si>
    <t>763</t>
  </si>
  <si>
    <t>Cairo - Aden</t>
  </si>
  <si>
    <t>YU-AHR</t>
  </si>
  <si>
    <t>47503/587</t>
  </si>
  <si>
    <t>The aircraft crashed into Shamsam Mountain and exploded, during a visual approach, 4 miles SW of the airport.</t>
  </si>
  <si>
    <t>Near Tchepone, Laos</t>
  </si>
  <si>
    <t>55-0044</t>
  </si>
  <si>
    <t>3071</t>
  </si>
  <si>
    <t>Struck by a surface-to-air missile.</t>
  </si>
  <si>
    <t>Near San Fernando, Venezuela</t>
  </si>
  <si>
    <t>AVENSA</t>
  </si>
  <si>
    <t>YV-C-EVF</t>
  </si>
  <si>
    <t>22577</t>
  </si>
  <si>
    <t>21:26</t>
  </si>
  <si>
    <t>NAMC YS-11A-211</t>
  </si>
  <si>
    <t>PP-SMI</t>
  </si>
  <si>
    <t>2059</t>
  </si>
  <si>
    <t>Crashed in mountainous terrain,  50 miles north of Rio de Janeiro, while on approach.</t>
  </si>
  <si>
    <t>Near Ardinello di Amaseno</t>
  </si>
  <si>
    <t>Rome - Foggia</t>
  </si>
  <si>
    <t>I-ATIP</t>
  </si>
  <si>
    <t>10251</t>
  </si>
  <si>
    <t>Crashed into high ground while en route in thunderstorm activity. Loss of control due to downdrafts and updrafts in thunderstorm activity.</t>
  </si>
  <si>
    <t>Helaire Helicopter</t>
  </si>
  <si>
    <t>Bell 47J-2</t>
  </si>
  <si>
    <t>N8467E</t>
  </si>
  <si>
    <t>Float equipped sightseeing helicopter encountered turbulence which led to the blades flapping and a steep nose down crash into the river.</t>
  </si>
  <si>
    <t>Addis Ababa - Rome</t>
  </si>
  <si>
    <t>BAC Super VC-10 1154</t>
  </si>
  <si>
    <t>5X-UVA</t>
  </si>
  <si>
    <t>881</t>
  </si>
  <si>
    <t>The aircraft broke-up after overrunning the runway and an aborted takeoff. Partial loss of braking power due to the incorrect reassembly and repairs of the braking system.</t>
  </si>
  <si>
    <t>Near Moyobamba, Peru</t>
  </si>
  <si>
    <t>OB-R-653</t>
  </si>
  <si>
    <t>17102/34369</t>
  </si>
  <si>
    <t>The cargo plane struck a mountain in poor weather conditions. The pilot elected to use a cruising altitude lower than stipulated in order to save time and continue flying in VFR conditions.</t>
  </si>
  <si>
    <t>Nyot Mo, Laos</t>
  </si>
  <si>
    <t>Long Tieng, Laos - Moung Cha, Laos</t>
  </si>
  <si>
    <t>Pilatus PC6CH2</t>
  </si>
  <si>
    <t>N391R</t>
  </si>
  <si>
    <t>Hit trees while flying through a mountain pass in rain and fog.</t>
  </si>
  <si>
    <t>Near An Loc, Vietnam</t>
  </si>
  <si>
    <t>64-0508</t>
  </si>
  <si>
    <t>Bratsk, USSR</t>
  </si>
  <si>
    <t>CCCP-87778</t>
  </si>
  <si>
    <t>9040314</t>
  </si>
  <si>
    <t>Crashed on approach. Windshear.</t>
  </si>
  <si>
    <t>Near Carini, Sicily, Italy</t>
  </si>
  <si>
    <t>Rome - Palermo</t>
  </si>
  <si>
    <t>I-DIWB</t>
  </si>
  <si>
    <t>45625/150</t>
  </si>
  <si>
    <t>The plane cashed into Mt. Lunga during an approach to Palermo. The crew's non-adherence to airport traffiregulations. The aircraft was named Antonio Pigafetta.</t>
  </si>
  <si>
    <t>Cuidad, Venezuela</t>
  </si>
  <si>
    <t>Aerotechnia</t>
  </si>
  <si>
    <t>Ciudad - La Centella</t>
  </si>
  <si>
    <t>YV-C-GAI</t>
  </si>
  <si>
    <t>26613</t>
  </si>
  <si>
    <t>10:25</t>
  </si>
  <si>
    <t>Near Gia Dinh, South Vietnam</t>
  </si>
  <si>
    <t>Bien Hoa - Vung Tau</t>
  </si>
  <si>
    <t>Metal fatigue of the spar in a blade led to separation of the blade and loss of control of the aircraft.</t>
  </si>
  <si>
    <t>Ross Aviation - Air Taxi</t>
  </si>
  <si>
    <t>Albuquerque, NM - Sante Fe, NM</t>
  </si>
  <si>
    <t>N841NS</t>
  </si>
  <si>
    <t>Forward cargo door was not secured, opened in flight. Cargo damaged left propeller. Open door created extra drag. Pilot lost control and crashed.</t>
  </si>
  <si>
    <t>Lobito, Angola</t>
  </si>
  <si>
    <t>Luanda - Lobito - Sa Da Bandeira</t>
  </si>
  <si>
    <t>CR-LLD</t>
  </si>
  <si>
    <t>Overshot the runway in heavy fog and crashed into the ocean while landing.</t>
  </si>
  <si>
    <t>Near Helgoland, Germany</t>
  </si>
  <si>
    <t>General Air</t>
  </si>
  <si>
    <t>de Havilland Canada DHC-6 Twin Otter</t>
  </si>
  <si>
    <t>D-IDHC</t>
  </si>
  <si>
    <t>Crashed after taking off this North sea island for another island.</t>
  </si>
  <si>
    <t>06:04</t>
  </si>
  <si>
    <t>Dulac, Louisiana</t>
  </si>
  <si>
    <t>Petrolium Helicopter</t>
  </si>
  <si>
    <t>Dulac, LA - Gulf oil platform</t>
  </si>
  <si>
    <t>N2256W</t>
  </si>
  <si>
    <t>Crashed into the water after the fatigue failure of both tail rotor blade grips.</t>
  </si>
  <si>
    <t>Cruzeiro do Sul Acre, Brazil</t>
  </si>
  <si>
    <t>Amazonese Importacao e Exportacao</t>
  </si>
  <si>
    <t>PP-PDG</t>
  </si>
  <si>
    <t>2037</t>
  </si>
  <si>
    <t>Cashed into trees shortly after taking off after two engines failed. Refueling directly from the trucks, without allowing sufficient time for the fuel to settle.</t>
  </si>
  <si>
    <t>Dallas/Ft. Worth, Texas</t>
  </si>
  <si>
    <t>9570</t>
  </si>
  <si>
    <t>N3305L</t>
  </si>
  <si>
    <t>45700</t>
  </si>
  <si>
    <t>While practicing touch and go landing the aircraft crashed after getting caught in the wake turbulence of a DC-10. An encounter with a trailing vortex generated by a preceding 'heavy' jet which resulted in an involuntary loss of control of the airplane during final approach. Although cautioned to expect turbulence the crew did not have sufficient information to evaluate accurately the hazard or the possible location of the vortex. Existing FAA procedures for controlling VFR flight did not provide the same protection from a vortex encounter as was provided to flights being given radar vectors in either IFR or VFR conditions.</t>
  </si>
  <si>
    <t>Fairbanks Air - Air Taxi</t>
  </si>
  <si>
    <t>Fairbanks, AK - Valdez, AK</t>
  </si>
  <si>
    <t>Cessna U206C</t>
  </si>
  <si>
    <t>N3990G</t>
  </si>
  <si>
    <t>Flew into mountain pass in fog. Wing caught ground in turnaround. Continued VFR flight into adverse weather conditions.</t>
  </si>
  <si>
    <t>Winfield, Kansas</t>
  </si>
  <si>
    <t>Smyer Aircraft - Air Taxi</t>
  </si>
  <si>
    <t>Arkansas City, KS - White Plains, NY</t>
  </si>
  <si>
    <t>N234AP</t>
  </si>
  <si>
    <t>In flight engine fire caused left wing to separate.</t>
  </si>
  <si>
    <t>Near Jesbel Musa, Morocco</t>
  </si>
  <si>
    <t>Rota - Souda Bay</t>
  </si>
  <si>
    <t>15-2182</t>
  </si>
  <si>
    <t>185-5152</t>
  </si>
  <si>
    <t>Crashed into a mountain en route.</t>
  </si>
  <si>
    <t>Near Pleiku, Vietnam</t>
  </si>
  <si>
    <t>Siagon - Hue-Phu Bai - Pleiku</t>
  </si>
  <si>
    <t>EM2</t>
  </si>
  <si>
    <t>30460</t>
  </si>
  <si>
    <t>CC-CDU</t>
  </si>
  <si>
    <t>33369</t>
  </si>
  <si>
    <t>On approach the aircraft struck El Ovejero mountain.</t>
  </si>
  <si>
    <t>Near an Loc, South Vietnam</t>
  </si>
  <si>
    <t>Boeing Vertol CH-47 (helicopter)</t>
  </si>
  <si>
    <t>Shot down by enemy fire, 60 miles north of Saigon, shortly after taking off.</t>
  </si>
  <si>
    <t>Near New Delhi, India</t>
  </si>
  <si>
    <t>471</t>
  </si>
  <si>
    <t>Bangkok - Delhi</t>
  </si>
  <si>
    <t>JA8012</t>
  </si>
  <si>
    <t>45860/213</t>
  </si>
  <si>
    <t>The aircraft crashed short of the runway. Indian officials claimed the crash was caused by a disregard for prescribed procedures in abandoning all instrument references before making visual contact with the runway. Japanese investigators claimed a false glide path signal was responsible for the descent into terrain.</t>
  </si>
  <si>
    <t>700Z</t>
  </si>
  <si>
    <t>Convair CV-880-22M-21</t>
  </si>
  <si>
    <t>VR-HFZ</t>
  </si>
  <si>
    <t>22-7-1-53</t>
  </si>
  <si>
    <t>The plane crashed while en route from Singapore to Hong Kong. Detonation of an explosive device in the passenger cabin in a suitcase under a seat. A Thai police lieutenant, accused of planting the bomb, was acquitted due to lack of sufficient evidence.</t>
  </si>
  <si>
    <t>Smiley, Texas</t>
  </si>
  <si>
    <t>Air Central</t>
  </si>
  <si>
    <t>Harlingen, TX - Austin, TX</t>
  </si>
  <si>
    <t>Cessna 182N</t>
  </si>
  <si>
    <t>N9077N</t>
  </si>
  <si>
    <t>Mentally distrubed passenger in rear seat shot pilot twice.</t>
  </si>
  <si>
    <t>Huê, Vietnam</t>
  </si>
  <si>
    <t>55-0043</t>
  </si>
  <si>
    <t>3070</t>
  </si>
  <si>
    <t>Struck by a surface-to-air missile while landing.</t>
  </si>
  <si>
    <t>CCCP-11215</t>
  </si>
  <si>
    <t>Structural failure and separation of both wings due to a fatigue crack in the center wing section.</t>
  </si>
  <si>
    <t>London Heathrow,  Staines, Surrey, England</t>
  </si>
  <si>
    <t>London - Brussels</t>
  </si>
  <si>
    <t>Hawker Siddeley Trident 1C</t>
  </si>
  <si>
    <t>G-ARPI</t>
  </si>
  <si>
    <t>2109</t>
  </si>
  <si>
    <t>The plane crashed into a field shortly after taking off from Heathrow Airport. The airplane stalled after the wing's leading edge devices were retracted prematurely after takeoff.  Failure of the captain to maintain adequate speed after noise abatement procedures. Premature retraction of the slats. Incapacitation of the captain due to a possible arterial hemorrhage.</t>
  </si>
  <si>
    <t>Ponce, Puerto Rico</t>
  </si>
  <si>
    <t>N554PR</t>
  </si>
  <si>
    <t>14085</t>
  </si>
  <si>
    <t>The pilot over-rotated during a go-around from a landing attempt , lost control and crashed. Crew error. The reason for rejecting the landing is not known.</t>
  </si>
  <si>
    <t>Hornell, New York</t>
  </si>
  <si>
    <t>Seventy Airways - Air Taxi</t>
  </si>
  <si>
    <t>Almond Dam, NY - Salamanica, NY</t>
  </si>
  <si>
    <t>Hughes 369HS</t>
  </si>
  <si>
    <t>N9067F</t>
  </si>
  <si>
    <t>Hti wires above creek while surveying flood damage.</t>
  </si>
  <si>
    <t>09:37</t>
  </si>
  <si>
    <t>Appleton, Wisconsin</t>
  </si>
  <si>
    <t>North Central Airlines / Air Wisconsin</t>
  </si>
  <si>
    <t>290 / 671</t>
  </si>
  <si>
    <t>Chicago, IL - Appleton, WI - Sheboygan, WI</t>
  </si>
  <si>
    <t>Convair CV-580/De Hav. Twin Otter 100</t>
  </si>
  <si>
    <t>N90858/N4043B</t>
  </si>
  <si>
    <t>083 / 013</t>
  </si>
  <si>
    <t>Both aircraft were proceeding under VFR getting ready to land when there was a midair collision. Both aircraft crashed into Lake Winnebago and sank. The failure of both flightcrews to detect visually the other aircraft in sufficient time to initiate evasive action.</t>
  </si>
  <si>
    <t>Blackpool, England</t>
  </si>
  <si>
    <t>Inter City Flug</t>
  </si>
  <si>
    <t>MBB HFB-320 Hansa Jet</t>
  </si>
  <si>
    <t>D-CASY</t>
  </si>
  <si>
    <t>1029</t>
  </si>
  <si>
    <t>The takeoff was aborted and the plane overran the runway and crashed into a camp and caught fire. Elevator gust locks not removed.</t>
  </si>
  <si>
    <t>Steamboat, Nevada</t>
  </si>
  <si>
    <t>Casino Air - Air Taxi</t>
  </si>
  <si>
    <t>Beechcraft U206C</t>
  </si>
  <si>
    <t>N29169</t>
  </si>
  <si>
    <t>The aircraft flew into a blind canyon. Stalled and crashed into rising terrain while in a turnaround.</t>
  </si>
  <si>
    <t>PacifiSouthwest Airlines</t>
  </si>
  <si>
    <t>Sacramento - San Francisco</t>
  </si>
  <si>
    <t>Boeing 737-200</t>
  </si>
  <si>
    <t>Two hijackers and one passenger killed.</t>
  </si>
  <si>
    <t>Off Las Palmas, Canary Islands, Spain</t>
  </si>
  <si>
    <t>331</t>
  </si>
  <si>
    <t>Las Palmas - Hamberg, Germany</t>
  </si>
  <si>
    <t>McDonnell Douglas DC-8-52</t>
  </si>
  <si>
    <t>EC-ARA</t>
  </si>
  <si>
    <t>45617/136</t>
  </si>
  <si>
    <t>The plane ditched into the sea, 14 miles from Gran Canana Island.</t>
  </si>
  <si>
    <t>Sikorsky CH-53D (helicopter)</t>
  </si>
  <si>
    <t>156658</t>
  </si>
  <si>
    <t>Shot down by enemy fire, 60 miles north of Siagon.</t>
  </si>
  <si>
    <t>Near Grytoya, Norway</t>
  </si>
  <si>
    <t>Military - Royal Norwegian Air Force</t>
  </si>
  <si>
    <t>Bardufoss - Bodoe</t>
  </si>
  <si>
    <t>67-056</t>
  </si>
  <si>
    <t>Crashed in rain and fog on the island of Hinno while preparing to land at Skagon Airport. Navigational error.  The pilot was found be under the influence of alcohol.</t>
  </si>
  <si>
    <t>Corfu Island, Greece</t>
  </si>
  <si>
    <t>Charter</t>
  </si>
  <si>
    <t>Sud-Aviation SE210 Caravelle</t>
  </si>
  <si>
    <t>On the takeoff run, a loud explosion was heard and the takeoff was aborted. The aircraft never became airborne,  overran the runway and crashed into shallow water.  On passenger that did not have her seatbelt on was killed.</t>
  </si>
  <si>
    <t>Villavicencio, Colombia</t>
  </si>
  <si>
    <t>AVIANCA / AVIANCA</t>
  </si>
  <si>
    <t>HK1341X/HK107</t>
  </si>
  <si>
    <t>11716 / 11723</t>
  </si>
  <si>
    <t>Midair collision. Seventeen aboard the HK-134 and twenty-one aboard the HK-107 killed.</t>
  </si>
  <si>
    <t>Near SoTrang, South Vietnam</t>
  </si>
  <si>
    <t>62-1853</t>
  </si>
  <si>
    <t>3817</t>
  </si>
  <si>
    <t>The aircraft was hit by small arms fire shortly after taking off from SoTrang Air Base.</t>
  </si>
  <si>
    <t>Gwalior - Delhi</t>
  </si>
  <si>
    <t>VT-DME</t>
  </si>
  <si>
    <t>10175</t>
  </si>
  <si>
    <t>Crashed on second approach after the pilot used the wrong flap setting and gears down after initiating a go-around.</t>
  </si>
  <si>
    <t>Near Konigs Wusterausen, East Germany</t>
  </si>
  <si>
    <t>Interflug</t>
  </si>
  <si>
    <t>Berlin - Birgas</t>
  </si>
  <si>
    <t>Ilyushin IL-62</t>
  </si>
  <si>
    <t>DM-SEA</t>
  </si>
  <si>
    <t>00702</t>
  </si>
  <si>
    <t>In cargo bay 6, hot air, leaking from an air conditioning system, melted insulation off cabling causing a short circuit in the stabilizing system. Melting insulation ignited flammable fluid which led to an uncontrollable fire that eventually weakened the structure until the tail fell off.</t>
  </si>
  <si>
    <t>Near Sandoway, Myanmar</t>
  </si>
  <si>
    <t>Burma Airways</t>
  </si>
  <si>
    <t>Sandoway - Rangoon</t>
  </si>
  <si>
    <t>XY-ACM</t>
  </si>
  <si>
    <t>26979</t>
  </si>
  <si>
    <t>Lost control soon after it took off and crashed into the sea.</t>
  </si>
  <si>
    <t>Canaima, Venezuela</t>
  </si>
  <si>
    <t>Lineas Areas Venezolanas</t>
  </si>
  <si>
    <t>Canaima - C iudad</t>
  </si>
  <si>
    <t>YV-C-AKE</t>
  </si>
  <si>
    <t>4705</t>
  </si>
  <si>
    <t>The aircraft crashed while the crew was returning to the airport after experiencing a No.1 engine failure.</t>
  </si>
  <si>
    <t>Papua, New Guinea</t>
  </si>
  <si>
    <t>Lae - Port Moresby</t>
  </si>
  <si>
    <t>de Havilland Canada DHC-4 Caribou</t>
  </si>
  <si>
    <t>A4-233</t>
  </si>
  <si>
    <t>While traveling through a valley, the pilot reversed his course after the weather deteriorated. He began to climb but clipped trees just below a ridge, lost control of the aircraft and crashed. The pilot's error in judgement in not flying about the poor weather in the valley.</t>
  </si>
  <si>
    <t>Near Magnitogorsk, Russia</t>
  </si>
  <si>
    <t>CCCP-74298</t>
  </si>
  <si>
    <t>182004505</t>
  </si>
  <si>
    <t>The aircraft crashed, trailing heavy smoke. Fire caused by spontaneous ignition of passenger baggage.</t>
  </si>
  <si>
    <t>Mt Siluwe, Papua, New Guinea</t>
  </si>
  <si>
    <t>Ansett Airlines of Papua New Guinea</t>
  </si>
  <si>
    <t>Shorts SC-7 Skyvan 3-300</t>
  </si>
  <si>
    <t>VH-PNI</t>
  </si>
  <si>
    <t>SH-1840</t>
  </si>
  <si>
    <t>While on a VFR flight, the aircraft, struck  Mt. Giluwe at  14,346 feet. Cause undetermined.</t>
  </si>
  <si>
    <t>Trinidad, Bolivia</t>
  </si>
  <si>
    <t>Servicios Aereas Virgen de Copacabana</t>
  </si>
  <si>
    <t>CP-959</t>
  </si>
  <si>
    <t>26903</t>
  </si>
  <si>
    <t>The No.1 engine failed during takeoff, the aircraft banked left, lost height, touched down again and ran through small trees and a fence . The right gear collapsed and the nose hit the ground.</t>
  </si>
  <si>
    <t>Gondar, Ethiopia</t>
  </si>
  <si>
    <t>Axum - Gondar</t>
  </si>
  <si>
    <t>ET-ABQ</t>
  </si>
  <si>
    <t>4325</t>
  </si>
  <si>
    <t>Crashed after a wing separated from the fuselage.</t>
  </si>
  <si>
    <t>Near Dhulikhel, Nepal</t>
  </si>
  <si>
    <t>Military - Royal Nepalese Air Force</t>
  </si>
  <si>
    <t>Panchkhal - Tribuvan</t>
  </si>
  <si>
    <t>9N-RF10</t>
  </si>
  <si>
    <t>9950</t>
  </si>
  <si>
    <t>Crashed while en route with paratroopers.</t>
  </si>
  <si>
    <t>Sacramento, California</t>
  </si>
  <si>
    <t>F-86 Sabrejet</t>
  </si>
  <si>
    <t>N275X</t>
  </si>
  <si>
    <t>A World War II vintage Sabrejet fighter leaving an air show at Executive Airport was unable to get airborn and crashed into a Farrell's Ice Cream Parlor on Freeport Blvd. Twenty-two people on the ground, including 12 children were killed. The pilot, was pulled from the wreckage by a bystander and survived. The pilot tried to lift off too quickly, pointing the nose of the jet three times higher than the normal angle. Instead of becoming airborne sooner, the plane had trouble getting off the ground.</t>
  </si>
  <si>
    <t>Near Ben Cat, South Vietnam</t>
  </si>
  <si>
    <t>Douglas C-54D-1-DC</t>
  </si>
  <si>
    <t>XV-NUH</t>
  </si>
  <si>
    <t>10588</t>
  </si>
  <si>
    <t>Crashed 23 miles from Saigon while attempting an emergency landing.</t>
  </si>
  <si>
    <t>EC-AQE</t>
  </si>
  <si>
    <t>14196/25641</t>
  </si>
  <si>
    <t>The student pilot rotated too quickly, the plane stalled and crashed.</t>
  </si>
  <si>
    <t>Kampot, Cambodia</t>
  </si>
  <si>
    <t>Cambodia Air</t>
  </si>
  <si>
    <t>XW-TDA</t>
  </si>
  <si>
    <t>13729</t>
  </si>
  <si>
    <t>Shot down by a mortar shell while approaching to land at Kampot.</t>
  </si>
  <si>
    <t>Adler - Moscow</t>
  </si>
  <si>
    <t>CCCP-75507</t>
  </si>
  <si>
    <t>183006405</t>
  </si>
  <si>
    <t>The flight ditched into Black Sea shortly after takeoff. The accident occurred in good weather and visibility, and ground controllers received no distress message prior to the crash. An investigation failed to reveal its cause.</t>
  </si>
  <si>
    <t>18:12</t>
  </si>
  <si>
    <t>Flamingo Airlines - Air Taxi</t>
  </si>
  <si>
    <t>Bimini, Bahamas - Nassau, Bahamas</t>
  </si>
  <si>
    <t>N4900</t>
  </si>
  <si>
    <t>Flew into thunderstorm activity and crashed into the ocean. Continued VFR flight into adverse weather conditions.</t>
  </si>
  <si>
    <t>21:50</t>
  </si>
  <si>
    <t>Near Krasnaya Polyana, USSR</t>
  </si>
  <si>
    <t>Leningrad - Moscow</t>
  </si>
  <si>
    <t>CCCP-86671</t>
  </si>
  <si>
    <t>70301</t>
  </si>
  <si>
    <t>The aircraft crashed at the outer marker while attempting to land for the third time in poor weather conditions.  Sudden incapacitation of the crew for reasons unknown.</t>
  </si>
  <si>
    <t>Near San Fernando, Chile</t>
  </si>
  <si>
    <t>Uruguayan Air Force - TAMU</t>
  </si>
  <si>
    <t>Mendoza - Santiago</t>
  </si>
  <si>
    <t>Fairchild-Hiller FH-227D/LCD</t>
  </si>
  <si>
    <t>T-571</t>
  </si>
  <si>
    <t>The plane left Montevideo bound for Santiago, Chile carrying the Old Christians Rugby Team. After leaving Mendoza and while flying at FL150, the copilot radioed he was over Curico and requested clearance to FL100. Because of head winds, the plane was actually still over the Andes. As the plane descended into clouds it ran into turbulence and the crew found themselves surrounded by mountains on all sides. The crew tried to climb out but the right wingtip struck the mountainside. The right wing detached and separated from the aircraft taking off part of the tail. The fuselage slid down a mountain slope and came to rest in the Andes mountains at an altitude of 12,000 feet. The survivors were not found until 12/22/72. Eight passengers died in an avalanche on October 30. Survivors resorted to cannibalism to stay alive. The book and movie 'Alive' is based on this accident. The aircraft flew into a rotor zone or mountain wave which led to loss of control of the aircraft.</t>
  </si>
  <si>
    <t>Off the Alaska coast</t>
  </si>
  <si>
    <t>Anchorage, AK - Juneau, AK</t>
  </si>
  <si>
    <t>N1812H</t>
  </si>
  <si>
    <t>35912</t>
  </si>
  <si>
    <t>The plane was on a flight from Anchorage to Juneau when it disappeared as it was approaching the Chugach Mountain range.  The weather along the prescribed route was not condusive to VFR flight.  Louisiana Congressman and House Majority Leader Hale Boggs, Alaska Congressman Nick Begich and his aide killed. Cause unknown.</t>
  </si>
  <si>
    <t>Off Athens, Greece</t>
  </si>
  <si>
    <t>Kerkira - Athens</t>
  </si>
  <si>
    <t>NAMC YS-11A-202</t>
  </si>
  <si>
    <t>SX-BBQ</t>
  </si>
  <si>
    <t>2155</t>
  </si>
  <si>
    <t>Crashed into the sea just short of the runway while on approach in poor visibility.</t>
  </si>
  <si>
    <t>Tanna, Vanuatu</t>
  </si>
  <si>
    <t>Air Melanesie</t>
  </si>
  <si>
    <t>Britten-Norman BN-2A-6 Islander</t>
  </si>
  <si>
    <t>F-OCRH</t>
  </si>
  <si>
    <t>221</t>
  </si>
  <si>
    <t>Near Noiretable, Loire, France</t>
  </si>
  <si>
    <t>Lyon - Clermont</t>
  </si>
  <si>
    <t>Vickers Viscount 724</t>
  </si>
  <si>
    <t>F-BMCH</t>
  </si>
  <si>
    <t>050</t>
  </si>
  <si>
    <t>Crashed while landing in severe turbulence. Faulty indication by radio compass.</t>
  </si>
  <si>
    <t>Poggiorsini, Italy</t>
  </si>
  <si>
    <t>Napoli - Bari</t>
  </si>
  <si>
    <t>I-ATIR</t>
  </si>
  <si>
    <t>10301</t>
  </si>
  <si>
    <t>Plummeted to the ground and burst into flames near a farmhouse after losing control with the tower. Visual approach in descent below minima.</t>
  </si>
  <si>
    <t>Near My Tho, South Vietnam</t>
  </si>
  <si>
    <t>Shot down by enemy fire over the Mekong Delta region.</t>
  </si>
  <si>
    <t>Near Plovdiv, Bulgaria</t>
  </si>
  <si>
    <t>Burgas - Sofia</t>
  </si>
  <si>
    <t>LZ-ILA</t>
  </si>
  <si>
    <t>146001046</t>
  </si>
  <si>
    <t>The crew elected to divert to Plovdiv due to fog. While on approach, the aircraft flew into a mountain.</t>
  </si>
  <si>
    <t>Elkton, Kentucky</t>
  </si>
  <si>
    <t>Metro Air Systems</t>
  </si>
  <si>
    <t>Hopkinsville, KY - Lexington, KY</t>
  </si>
  <si>
    <t>Beech G18S</t>
  </si>
  <si>
    <t>N2700S</t>
  </si>
  <si>
    <t>Improperly loaded aircraft, weight and center of gravity.</t>
  </si>
  <si>
    <t>19:51</t>
  </si>
  <si>
    <t>Moscow - Tokyo</t>
  </si>
  <si>
    <t>JA8040</t>
  </si>
  <si>
    <t>46057/474</t>
  </si>
  <si>
    <t>The aircraft lost altitude while taking off and crashed. The copilot responded to the captain's 'gear-up' command by reaching forward and pulling back on the ground spoiler handle, rather than lifting the gear handle which was immediately ahead of the spoiler control. Late night partying by the crew was suspected the night before.</t>
  </si>
  <si>
    <t>20:27</t>
  </si>
  <si>
    <t>Luthi Aviation - Air Taxi</t>
  </si>
  <si>
    <t>Minneapolis, MN - St. Paul, MN</t>
  </si>
  <si>
    <t>N717B</t>
  </si>
  <si>
    <t>Lost both engines on final approach. Struck trees and 2 houses. Fuel starvation. Did not refuel in Duluth.</t>
  </si>
  <si>
    <t>06:45</t>
  </si>
  <si>
    <t>Tenerife,  Canary Islands</t>
  </si>
  <si>
    <t>Tenerife - Munchen</t>
  </si>
  <si>
    <t>Convair CV-990-30A-5 Coronado</t>
  </si>
  <si>
    <t>EC-BZR</t>
  </si>
  <si>
    <t>30-10-25</t>
  </si>
  <si>
    <t>Reached a height of 300 feet  when the plane suddenly plunged to earth and crashed. Loss of control precipitated by abnormal maneuvers made by the pilot in command in zero visibility.</t>
  </si>
  <si>
    <t>Beni Sueif, Egypt</t>
  </si>
  <si>
    <t>Boeing 707-336C</t>
  </si>
  <si>
    <t>SU-AOW</t>
  </si>
  <si>
    <t>19845/809</t>
  </si>
  <si>
    <t>Crashed after the No. 4 engine separated from the plane.</t>
  </si>
  <si>
    <t>64-0558</t>
  </si>
  <si>
    <t>4059</t>
  </si>
  <si>
    <t>During a training exercise a  F-102A  jet fighter collided with the C-130, causing both planes to crash.</t>
  </si>
  <si>
    <t>Near  LaRandall, Quebe,Canada</t>
  </si>
  <si>
    <t>Superior Airways</t>
  </si>
  <si>
    <t>Douglas C-47B-15-DK</t>
  </si>
  <si>
    <t>CF-AUQ</t>
  </si>
  <si>
    <t>15281/26726</t>
  </si>
  <si>
    <t>The aircraft entered a spiral, while the captain tried to remove ice from the windscreen with a scraper. This caused a violent correction which led to a high speed stall. The DC-3 crashed  12 miles south of LaRandall in a nose and wing down attitude.</t>
  </si>
  <si>
    <t>Near Rawalpindi, Pakistan</t>
  </si>
  <si>
    <t>631</t>
  </si>
  <si>
    <t>Gilgit - Rawalpindi</t>
  </si>
  <si>
    <t>AP-AUS</t>
  </si>
  <si>
    <t>10314</t>
  </si>
  <si>
    <t>Crashed into hilly area in poor weather conditions.</t>
  </si>
  <si>
    <t>Walla Walla, Washington</t>
  </si>
  <si>
    <t>Red Carpet Flying Service - Air Taxi</t>
  </si>
  <si>
    <t>Spokan, WA - Walla Walla, WA</t>
  </si>
  <si>
    <t>Cessna 320E</t>
  </si>
  <si>
    <t>N3483Q</t>
  </si>
  <si>
    <t>Pilot not advised of weather by approach control. Weather conditions below minima.</t>
  </si>
  <si>
    <t>14:28</t>
  </si>
  <si>
    <t>Chicago, Midway Airport, Illinois</t>
  </si>
  <si>
    <t>Washington - Chicago</t>
  </si>
  <si>
    <t>Boeing B-737-222</t>
  </si>
  <si>
    <t>N9031U</t>
  </si>
  <si>
    <t>19069/75</t>
  </si>
  <si>
    <t>The aircraft crashed while making a nonprecision instrument approach to Runway 31L. The accident occurred in a residential area approximately 1.5 miles southeast of the approach end of Runway 31L. Upon reaching mimimum descent altitude, the pilot raised the nose of the aircraft to stop the descent. The stall warning horn sounded and continued to sound until the plane crashed 17 seconds later. The aircraft was destroyed by impact and subsequent fire. The captain's failure to exercise positive flight management during the execution of a non-precision approach, which culminated in a critical deterioration of airspeed resulting in a stall from which level flight could no longer be maintained. U.S. Representative from Illinois George Collins killed. Wife of  Watergates E. Howard Hunt, Dorothy Hunt, also killed.</t>
  </si>
  <si>
    <t>Zantop Airways</t>
  </si>
  <si>
    <t>Detroit, MI - Lexington, KY</t>
  </si>
  <si>
    <t>N20M</t>
  </si>
  <si>
    <t>23-094</t>
  </si>
  <si>
    <t>The positioning flight failed to climb after takeoff and crashed into a fuel storage tank.</t>
  </si>
  <si>
    <t>Delta Air Lines/ North Central Airlines</t>
  </si>
  <si>
    <t>954/575</t>
  </si>
  <si>
    <t>Tampa - Chicago / Chicago - Madison</t>
  </si>
  <si>
    <t>Convair CV-880 / McDonnell DC-9-31</t>
  </si>
  <si>
    <t>N8897E/N954N</t>
  </si>
  <si>
    <t>22-00-29 / 47159/231</t>
  </si>
  <si>
    <t>The Delta Convair, taxing across Runway 27L, after landing in heavy fog, was hit by the North Central DC-9 as it took off, shearing off its tail. The DC-9 came crashing back down on the runway and caught fire. Ten people out of 45 aboard the DC-9 were killed. None of the 88 aboard the Convair were killed. The ATC gave ambiguous instructions to the Delta crew, did not use all available information to determine the location of the CV-880 and the CV-880 crew did not request clarification of the controller's instructions.</t>
  </si>
  <si>
    <t>56-0490</t>
  </si>
  <si>
    <t>3098</t>
  </si>
  <si>
    <t>Shot down by enemy fire. Fuel began to leak and an explosion tore off the left wing. Two crew members parachuted to safety.</t>
  </si>
  <si>
    <t>Off St. Maarten off, Netherlands Antilles</t>
  </si>
  <si>
    <t>Air Guadeloupe</t>
  </si>
  <si>
    <t>Guadeloupe - St. Maarten</t>
  </si>
  <si>
    <t>de Havilland Canada DHC-6 Twin Otter 300</t>
  </si>
  <si>
    <t>F-OGFE</t>
  </si>
  <si>
    <t>Crashed on approach into the sea.</t>
  </si>
  <si>
    <t>Skaugum, Norway</t>
  </si>
  <si>
    <t>Alesund - Oslo</t>
  </si>
  <si>
    <t>Fokker F-28 Fellowship 1000</t>
  </si>
  <si>
    <t>LN-SUY</t>
  </si>
  <si>
    <t>11011</t>
  </si>
  <si>
    <t>Hit high ground while on approach to Fornebu Airport in Oslo. Pilot error.</t>
  </si>
  <si>
    <t>Everglades National Park, Florida</t>
  </si>
  <si>
    <t>Lockheed L-1011 TriStar1</t>
  </si>
  <si>
    <t>N310EA</t>
  </si>
  <si>
    <t>1011</t>
  </si>
  <si>
    <t>The crew was preoccupied with a landing gear problem and was trying to replace the landing gear light while on autopilot and in a holding pattern. As the captain got up to help, he inadvertently pushed on the yoke releasing the autopilot. With no ground reference and  under nighttime conditions, the aircraft gradually descended until it crashed into Everglades, 18.7 miles west-northwest of Miami . The failure of the crew to monitor the flight instruments during the final 4 minutes of flight, and to detect a descent soon enough to prevent impact with the ground. After spare parts from the L-1011 were used on other planes, apparitions of the captain, Robert Loft and flight engineer, Don Repo began to be reported by Eastern employees. The book 'The Ghost of Flight 401'and movies 'The Ghost of Flight 401' and 'Crash' are based on this accident. Three passengers and one crew member died in weeks following the accident making the total 103.</t>
  </si>
  <si>
    <t>American Express Leasing</t>
  </si>
  <si>
    <t>San Juan, PR - Managua, Nicaragua</t>
  </si>
  <si>
    <t>N500AE</t>
  </si>
  <si>
    <t>45130/823</t>
  </si>
  <si>
    <t>The flight crashed moments after taking off after losing the No. 2 engine and losing power in the No. 3 engine.  Overloaded by 4,193 lbs.  Inadequate maintenance, inspection and previous damage to the engine during a taxing accident led to the engine failures. Baseball player Roberto Clemente, 38, killed. Clemente was on a relief mission to deliver supplies for earthquake victims in Nicaragua.</t>
  </si>
  <si>
    <t>Toronto - Edmonton</t>
  </si>
  <si>
    <t>Boeing 707-321C</t>
  </si>
  <si>
    <t>CF-PWZ</t>
  </si>
  <si>
    <t>18826/389</t>
  </si>
  <si>
    <t>Landing in poor visibility, turbulence and snow, the cargo plane came in for a landing at a high sink rate. The captain took over the controls to try to arrest the sink rate but the plane crashed into trees, a powerline and finally into a ridge short of the runway. The plane broke in two and was destroyed by fire.</t>
  </si>
  <si>
    <t>14:31</t>
  </si>
  <si>
    <t>Near Glasgow, England</t>
  </si>
  <si>
    <t>G-AOHI</t>
  </si>
  <si>
    <t>Crashed into Ben More mountain. The pilot did not maintain a safe altitude and gave insufficient attention to navigation when flying VFR into an area of snow covered high ground in marginal weather conditions.</t>
  </si>
  <si>
    <t>Perm, Russia</t>
  </si>
  <si>
    <t>Antonov An-24B</t>
  </si>
  <si>
    <t>CCCP-46276</t>
  </si>
  <si>
    <t>77303609</t>
  </si>
  <si>
    <t>The plane went into a spiral dive. As the crew tried to pull the plane out it broke up due to excesss g loads. Four survived the crash as the plane landed in a blanket of snow but succumbed to the cold before they could be rescued.</t>
  </si>
  <si>
    <t>Jeddah - Lagos</t>
  </si>
  <si>
    <t>Boeing B-707-3D3C</t>
  </si>
  <si>
    <t>JY-ADO</t>
  </si>
  <si>
    <t>20494/850</t>
  </si>
  <si>
    <t>The landing gear collapsed after hitting a depression in the runway while landing. The aircraft ran off the side of the runway and caught fire.</t>
  </si>
  <si>
    <t>Townsend, Tennessee</t>
  </si>
  <si>
    <t>Air Transit - Air Taxi</t>
  </si>
  <si>
    <t>Knoxville, TN - Andrews, NC</t>
  </si>
  <si>
    <t>N7295E</t>
  </si>
  <si>
    <t>Collided with trees in fog and low ceiling. Continued VFR flight into adverse weather conditions.</t>
  </si>
  <si>
    <t>TAN</t>
  </si>
  <si>
    <t>HR-TNO</t>
  </si>
  <si>
    <t>45476/977</t>
  </si>
  <si>
    <t>Near Kyrenia, Cyprus</t>
  </si>
  <si>
    <t>Air Sinai</t>
  </si>
  <si>
    <t>Cairo - Nicosia</t>
  </si>
  <si>
    <t>SU-AOY</t>
  </si>
  <si>
    <t>188011101</t>
  </si>
  <si>
    <t>Crashed into the Kyrenia Mountains while on approach.</t>
  </si>
  <si>
    <t>Kasigluk, Alaska</t>
  </si>
  <si>
    <t>Harry Faulkner - Air Taxi</t>
  </si>
  <si>
    <t>Bethel, AK - Chevak, AK</t>
  </si>
  <si>
    <t>N9929V</t>
  </si>
  <si>
    <t>Crashed while en route in poor visibility and blowing snow. Continued VFR flight into adverse weather conditions. Inoperative gyro.</t>
  </si>
  <si>
    <t>10:06</t>
  </si>
  <si>
    <t>Moscow - Praha</t>
  </si>
  <si>
    <t>Tupolev TU-154</t>
  </si>
  <si>
    <t>CCCP-85023</t>
  </si>
  <si>
    <t>The plane struck the ground short of the runway while landing. Possible windshear or jammed tailplane.</t>
  </si>
  <si>
    <t>Morgan City, Louisiana</t>
  </si>
  <si>
    <t>Petrolium Helo Inc.</t>
  </si>
  <si>
    <t>Oil platform - Morgan City, LA</t>
  </si>
  <si>
    <t>Bell 206B</t>
  </si>
  <si>
    <t>N14831</t>
  </si>
  <si>
    <t>Crashed after the failure of the main rotor.  Pylon support link failed due to fatigue, causing complete failure of the main rotor.</t>
  </si>
  <si>
    <t>Cerro Horqueta, Panama</t>
  </si>
  <si>
    <t>Aerovias Urraca</t>
  </si>
  <si>
    <t>David - Changuinola</t>
  </si>
  <si>
    <t>HP-560</t>
  </si>
  <si>
    <t>19242</t>
  </si>
  <si>
    <t>Flew into Cerro Horqueta Mountain.</t>
  </si>
  <si>
    <t>Near Isma'iliya, Egypt</t>
  </si>
  <si>
    <t>Libya Arab Airlines</t>
  </si>
  <si>
    <t>Tripoli - Cairo</t>
  </si>
  <si>
    <t>Boeing B-727-224</t>
  </si>
  <si>
    <t>5A-DAH</t>
  </si>
  <si>
    <t>20244/650</t>
  </si>
  <si>
    <t>While en route from Tripoli to Cairo, the aircraft drifted over Israeli territory due to strong tailwinds and was shot down by Israeli Phantom fighters. After being hit, a fire broke out and the crew attempted to make an emergency landing in the desert but crashed and burst into flames. Cairo approach control radar and beacon not functioning.</t>
  </si>
  <si>
    <t>Londonderry, Vermont</t>
  </si>
  <si>
    <t>Mt. Empire, VT - Springfield, VT</t>
  </si>
  <si>
    <t>N3149L</t>
  </si>
  <si>
    <t>Hit a 2,800 ft. mountain in fog and snow while descending to land. Improper IFR operation. Misunderstood ATC instructions.</t>
  </si>
  <si>
    <t>Near Leningrad, Russia</t>
  </si>
  <si>
    <t>CCCP-75712</t>
  </si>
  <si>
    <t>189001804</t>
  </si>
  <si>
    <t>The aircraft entered a spin and dove into the ground.</t>
  </si>
  <si>
    <t>Semipalatinsk, Kazakhstan</t>
  </si>
  <si>
    <t>CCCP-87602</t>
  </si>
  <si>
    <t>9120118</t>
  </si>
  <si>
    <t>Szczecin, Poland</t>
  </si>
  <si>
    <t>Military - Polish Air Force</t>
  </si>
  <si>
    <t>012</t>
  </si>
  <si>
    <t>97305702</t>
  </si>
  <si>
    <t>Crashed while  en route. Twelve Interior Ministers of Poland and Czechoslovakia</t>
  </si>
  <si>
    <t>Near Szczecin, Poland</t>
  </si>
  <si>
    <t>Warsaw - Goleniow</t>
  </si>
  <si>
    <t>The aircraft crashed into a forest, 1.4 miles short of the runway, while attempting to land at Goleniow Airport  in rain and poor visibility. Icing. Captain did not turn on deicing equipment.</t>
  </si>
  <si>
    <t>Near Nabire, Indonesia</t>
  </si>
  <si>
    <t>PK-NUC</t>
  </si>
  <si>
    <t>Sofia - Moscow</t>
  </si>
  <si>
    <t>LZ-BEM</t>
  </si>
  <si>
    <t>182005602</t>
  </si>
  <si>
    <t>Crashed, broke up and burst in flames while on second approach after descending below glide slope. Icing of tailplane.</t>
  </si>
  <si>
    <t>Off Funchal, Portugal</t>
  </si>
  <si>
    <t>EC-BID</t>
  </si>
  <si>
    <t>228</t>
  </si>
  <si>
    <t>Crashed into the ocean while on approach to land.</t>
  </si>
  <si>
    <t>Near Nantes, France</t>
  </si>
  <si>
    <t>Lineas Aereas de Espana/Spantax SA Transportes</t>
  </si>
  <si>
    <t>504/400</t>
  </si>
  <si>
    <t>Palma de Mallorca - London</t>
  </si>
  <si>
    <t>MD Douglas DC-9-32/Convair CV-990A</t>
  </si>
  <si>
    <t>EC-BII/EC-BJC</t>
  </si>
  <si>
    <t>47077/148 /30-10-22</t>
  </si>
  <si>
    <t>Midair collision. Convair crew improperly assessed collision-course situation. Contributing factor was poor quality of radio transmissions. All sixty-eight aboard the DC-9 were killed while the Convair landed safely.</t>
  </si>
  <si>
    <t>Near Ban Hong Sa, Laos</t>
  </si>
  <si>
    <t>524</t>
  </si>
  <si>
    <t>20185</t>
  </si>
  <si>
    <t>Hyderabad, India</t>
  </si>
  <si>
    <t>HAL-748-224</t>
  </si>
  <si>
    <t>VT-EAU</t>
  </si>
  <si>
    <t>While turning and aligning to land the right wing tip struck power lines and a tree. The aircraft then hit a house and caught fire. Multiple errors by the instructor as well as the trainees due to being under the influence of  alcohol.</t>
  </si>
  <si>
    <t>Off Brunswick, Maine</t>
  </si>
  <si>
    <t>152749</t>
  </si>
  <si>
    <t>185-5189</t>
  </si>
  <si>
    <t>Ben Me Thuot, South Vietnam</t>
  </si>
  <si>
    <t>Saigon - Ban Me</t>
  </si>
  <si>
    <t>XV-NUI</t>
  </si>
  <si>
    <t>22174</t>
  </si>
  <si>
    <t>Crashed after an explosion in the cargo hold.</t>
  </si>
  <si>
    <t>10:13</t>
  </si>
  <si>
    <t>Near Hochwald, Solothurn,  Switzerland</t>
  </si>
  <si>
    <t>Invicta International Airlines (UK)</t>
  </si>
  <si>
    <t>Bristol - Basel</t>
  </si>
  <si>
    <t>Vickers Vanguard 952</t>
  </si>
  <si>
    <t>G-AXOP</t>
  </si>
  <si>
    <t>745</t>
  </si>
  <si>
    <t>Cashed into a forest during a snowstorm. Malfunctioning navigation equipment. Navigational error by crew.</t>
  </si>
  <si>
    <t>Sunnyvale, California</t>
  </si>
  <si>
    <t>Military - U.S. Navy / NASA</t>
  </si>
  <si>
    <t>Lockheed P-3C / Convair CV-990-30A-5</t>
  </si>
  <si>
    <t>157332/N711NA</t>
  </si>
  <si>
    <t>5547 / 1</t>
  </si>
  <si>
    <t>A Navy P-3C collided with a NASA research jet as it prepared to land at Moffett Naval Air Station. A ground controller mistakenly gave both planes permission to land on the same runway and the NASA plane settled on top of the P-3, 300 ft. off the ground. Both planes crashed onto a golf course. Five aboard the P-3 and 11 aboard the Convair were killed.</t>
  </si>
  <si>
    <t>Moffett AFB, California</t>
  </si>
  <si>
    <t>Lockheed P-3C Orion /Convair CV-990</t>
  </si>
  <si>
    <t>N711NA / 157332</t>
  </si>
  <si>
    <t xml:space="preserve"> / 185-5547</t>
  </si>
  <si>
    <t>Mid-air collision while landing. Five of 6 on the Orion and eleven aboard the CV-990 killed. Failure of the crew of the NASA crew to maintain a proper lookout for the P-3 which had transmitted being on the base leg and cleared to continue to Runway 32.</t>
  </si>
  <si>
    <t>Bamiyan, Afghanistan</t>
  </si>
  <si>
    <t>Bakhtar Afghan Airlines</t>
  </si>
  <si>
    <t>Bamiyan - Kabul</t>
  </si>
  <si>
    <t>YA-GAT</t>
  </si>
  <si>
    <t>The chartered American/Canadian tour group's plane crashed on takeoff.</t>
  </si>
  <si>
    <t>Davenport, Iowa</t>
  </si>
  <si>
    <t>Air Iowa</t>
  </si>
  <si>
    <t>N310WA</t>
  </si>
  <si>
    <t>A preexisting crack in the lower wing spar cause the wing to separate in flight. Inadequate inspection and maintenance of aircraft.</t>
  </si>
  <si>
    <t>Greenville, Maine</t>
  </si>
  <si>
    <t>Concord, NH - Greenville, ME</t>
  </si>
  <si>
    <t>Cessna 402B</t>
  </si>
  <si>
    <t>N2985Q</t>
  </si>
  <si>
    <t>The aircraft hit a fog shrouded hill at 1,400 ft. after descending below minima. Improper IFR operation.</t>
  </si>
  <si>
    <t>Deadhorse, Alaska</t>
  </si>
  <si>
    <t>Winship Air Service - Air Taxi</t>
  </si>
  <si>
    <t>Fairbanks, AK - Prudhoe, Alaska</t>
  </si>
  <si>
    <t>Swearingen SA26T</t>
  </si>
  <si>
    <t>N1214S</t>
  </si>
  <si>
    <t>The pilot became disoriented while attempting to  land and crashed 28nm from the airport. Improper IFR operation.</t>
  </si>
  <si>
    <t>Chita, Siberia, Russia</t>
  </si>
  <si>
    <t>Moscow - Chita</t>
  </si>
  <si>
    <t>CCCP-42411</t>
  </si>
  <si>
    <t>820303</t>
  </si>
  <si>
    <t>The aircraft broke up at FL 300. Detonation of a bomb in the cabin being carried by a hijacker.</t>
  </si>
  <si>
    <t>Svay Rieng, Cambodia</t>
  </si>
  <si>
    <t>XW-TDM</t>
  </si>
  <si>
    <t>10078</t>
  </si>
  <si>
    <t>Crashed shortly after taking off after being hit by ground fire.</t>
  </si>
  <si>
    <t>Near Rimouski, Canada</t>
  </si>
  <si>
    <t>Air Gaspé</t>
  </si>
  <si>
    <t>CF-QBB</t>
  </si>
  <si>
    <t>10081</t>
  </si>
  <si>
    <t>The plane crashed and burned after striking a tree while on final instrument approach to Rimouski.</t>
  </si>
  <si>
    <t>Boeing B-737-2A8</t>
  </si>
  <si>
    <t>VT-EAM</t>
  </si>
  <si>
    <t>20486/279</t>
  </si>
  <si>
    <t>The plane crashed and caught fire after hitting power lines during a landing attempt. The landing was made despite visibility below minima. Crew error.</t>
  </si>
  <si>
    <t>Sao Luis, Brazil</t>
  </si>
  <si>
    <t>Belem - Sao Luis</t>
  </si>
  <si>
    <t>PP-PDX</t>
  </si>
  <si>
    <t>126/127</t>
  </si>
  <si>
    <t>While on a go-around the aircraft attained a nose up attitude, stalled and crashed. Loss of power in the No.1 engine at a critical stage of the landing.</t>
  </si>
  <si>
    <t>Goussainville, France</t>
  </si>
  <si>
    <t>Tupolev TU-144</t>
  </si>
  <si>
    <t>CCCP-77102</t>
  </si>
  <si>
    <t>01-2</t>
  </si>
  <si>
    <t>During a steep climb at an airshow, the airplane was observed to level off very abruptly and then begin a dive. The plane broke apart and exploded before crashing into a residential area killing 8 people and seriously injuring 60 others. The pilot, possibly startled by a close encounter with a Mirage jet photographing the TU-144, overreacted causing a compressor stall. The aircraft then went into a dive and broke apart after the aircraft's design capacity was exceeded.</t>
  </si>
  <si>
    <t>Boeing 707-327C</t>
  </si>
  <si>
    <t>PP-VLJ</t>
  </si>
  <si>
    <t>19106/502</t>
  </si>
  <si>
    <t>The cargo plane was making an instrument approach to Runway 14 with the speed brake lever at 45 degrees and inboard spoilers deactivated when it was noted that the spoiler switch cover was open. The captain or copilot then closed the spoiler switch cover and activated the inboard spoiler causing the aircraft to pitch down. The plane descended from a height of about 70 meters and struck approach lights.</t>
  </si>
  <si>
    <t>Near Puerto Vallarta, Mexico</t>
  </si>
  <si>
    <t>Aeromexico</t>
  </si>
  <si>
    <t>Houston - Puerto Vallarta</t>
  </si>
  <si>
    <t>McDonnell Douglas DC-9-15</t>
  </si>
  <si>
    <t>XA-SOC</t>
  </si>
  <si>
    <t>47100/153</t>
  </si>
  <si>
    <t>The aircraft hit high ground during an approach, 32 kms from the airport.</t>
  </si>
  <si>
    <t>Amman, Jordan - Beiruit, Lebanon - Yerevan, Armenia</t>
  </si>
  <si>
    <t>CCCP-65668</t>
  </si>
  <si>
    <t>1351306</t>
  </si>
  <si>
    <t>The aircraft was not able to lift off during takeoff, overshot the runway and crashed into a house bursting into flames.</t>
  </si>
  <si>
    <t>14:03</t>
  </si>
  <si>
    <t>Paris, Orly, France</t>
  </si>
  <si>
    <t>820</t>
  </si>
  <si>
    <t>Rio - de Janerio - Paris</t>
  </si>
  <si>
    <t>Boeing B-707-345C</t>
  </si>
  <si>
    <t>PP-VJZ</t>
  </si>
  <si>
    <t>19106/683</t>
  </si>
  <si>
    <t>Fire aboard the aircraft in the aft right toilet was reported and an emergency descent made. The plane was heavily damaged by fire before fire fighters could rescue passengers. Most fatalities were due to CO before rescuers could reach passengers. The fire started in the aft right toilet either from an electrical short or discarded cigarette.</t>
  </si>
  <si>
    <t>Off Papeete, Tahiti</t>
  </si>
  <si>
    <t>816</t>
  </si>
  <si>
    <t>Auckland, NZ - Papeete, Tahiti - Honolulu - Los Angeles</t>
  </si>
  <si>
    <t>N417PA</t>
  </si>
  <si>
    <t>18959</t>
  </si>
  <si>
    <t>The aircraft crashed 30 seconds after takeoff from Faaa Airport into the ocean. Cause unknown.  It is possible an instrument failure diverted the crews attention during a turn. The aircraft was named 'Clipper Winged Racer.'</t>
  </si>
  <si>
    <t>16:43</t>
  </si>
  <si>
    <t>Ozark Air Lines</t>
  </si>
  <si>
    <t>Marion, IL - St. Louis</t>
  </si>
  <si>
    <t>N4215</t>
  </si>
  <si>
    <t>The aircraft crashed after attempting to land in thunderstorms with heavy rain and high winds. After passing the outer marker, the aircraft descended below the glide slope, entered an area of heavy rain, was struck by lightning and crashed into the ground short of the runway. The aircraft's encounter with a downdraft following the captain's decision to initiate and continue an instrument approach into a thunderstorm. Lack of a timely issuance of a severe weather warning by the National Weather Service.</t>
  </si>
  <si>
    <t>07:08</t>
  </si>
  <si>
    <t>Honolulu, HI</t>
  </si>
  <si>
    <t>Air Hawaii</t>
  </si>
  <si>
    <t>Honolulu - Lihue</t>
  </si>
  <si>
    <t>Volpar C45G</t>
  </si>
  <si>
    <t>N234JC</t>
  </si>
  <si>
    <t>The plane experienced engine faiure while taking off and crashed into the ocean. Fuel starvation. Rear auxillary tanks not serviced. Overloaded, improper center of gravity.</t>
  </si>
  <si>
    <t>10:08</t>
  </si>
  <si>
    <t>Logan Airport, Boston, Massachusett</t>
  </si>
  <si>
    <t>Burlilngton, VT  - Boston, MA</t>
  </si>
  <si>
    <t>N975NE</t>
  </si>
  <si>
    <t>47075/166</t>
  </si>
  <si>
    <t>The flight crashed into a seawall during ILS approach in adverse weather conditions. The failure of the flightcrew to monitor altitude and to recognize passage of the aircraft through the approach decision height during an unstabilized precision approach conducted in rapidly changing meteorological conditions. Poor positioning of the aircraft for an approach by ATC. Questionable information presented by the flight director.</t>
  </si>
  <si>
    <t>Revilla Flying Service - Air Taxi</t>
  </si>
  <si>
    <t>Ketchikan, AK - Metlakatla, AK</t>
  </si>
  <si>
    <t>Cessna A185F</t>
  </si>
  <si>
    <t>N70295</t>
  </si>
  <si>
    <t>The float plane crashed while en route. Probable cause undetermined.</t>
  </si>
  <si>
    <t>Near  Domodedovo, Russia</t>
  </si>
  <si>
    <t>964</t>
  </si>
  <si>
    <t>Tbilisi - Moscow</t>
  </si>
  <si>
    <t>SSR-42486</t>
  </si>
  <si>
    <t>021504</t>
  </si>
  <si>
    <t>After making a right turn, the aircraft plunged to earth from 1,500 ft.  Electrical failure of the compass and main gyro.</t>
  </si>
  <si>
    <t>Near La  Corunda, Spain</t>
  </si>
  <si>
    <t>Madrid - La Coruna</t>
  </si>
  <si>
    <t>Sud-Aviation Caravelle 10-R</t>
  </si>
  <si>
    <t>EC-BIC</t>
  </si>
  <si>
    <t>225/224</t>
  </si>
  <si>
    <t>The aircraft experienced two missing landing attempts. On the third try, the crew tried to descent below minimum safe altitude to make visual contact with the ground. The right wing clipped trees and the aircraft crashed about 2 m from the runway. Attempting to land in meteorological conditions that were below minima.</t>
  </si>
  <si>
    <t>Don Don, Haiti</t>
  </si>
  <si>
    <t>Port Au Prince - Cap Haitien</t>
  </si>
  <si>
    <t>Norman BN-2A-6</t>
  </si>
  <si>
    <t>N38JA</t>
  </si>
  <si>
    <t>211</t>
  </si>
  <si>
    <t>Airframe failure in flight.</t>
  </si>
  <si>
    <t>Baku, Azerbaijan, USSR</t>
  </si>
  <si>
    <t>CCCP-46435</t>
  </si>
  <si>
    <t>87304305</t>
  </si>
  <si>
    <t>Crashed after after attemping a return to the airport for an emergency landing.</t>
  </si>
  <si>
    <t>El Yopal, Colombia</t>
  </si>
  <si>
    <t>Villavicencio - El Yopal</t>
  </si>
  <si>
    <t>HK-111</t>
  </si>
  <si>
    <t>4105</t>
  </si>
  <si>
    <t>Struck a hill in heavy fog. Flying VFR in IFR conditions.</t>
  </si>
  <si>
    <t>Bogota - Cartagena</t>
  </si>
  <si>
    <t>Lockheed L-188A Electra</t>
  </si>
  <si>
    <t>HK-777</t>
  </si>
  <si>
    <t>1115</t>
  </si>
  <si>
    <t>Crashed into El Cable Mountain after taking off in fog.</t>
  </si>
  <si>
    <t>Near Huete, Spain</t>
  </si>
  <si>
    <t>Athens - Madrid</t>
  </si>
  <si>
    <t>Lockheed C-141A</t>
  </si>
  <si>
    <t>63-8077</t>
  </si>
  <si>
    <t>6008</t>
  </si>
  <si>
    <t>The aircraft was cleared to 5,000 ft. but descended to 3,000 ft. The plane hit a ridge became airborne, rolled over and crashed inverted into a ravine.</t>
  </si>
  <si>
    <t>Thirty-five miles west of Los Angeles, California</t>
  </si>
  <si>
    <t>Honolulu - Los Angeles</t>
  </si>
  <si>
    <t>Boeing B-707-331B</t>
  </si>
  <si>
    <t>N8705T</t>
  </si>
  <si>
    <t>18916/455</t>
  </si>
  <si>
    <t>The plane porpoised while descending to LAX. The aircraft was subjected to 2 minutes of peak acceleration forces of 2.4 g.  A combination of design tolerances in the aircraft's longitudinal control system which, under certain conditions, produced a critical relationship between control forces and aircraft response.</t>
  </si>
  <si>
    <t>Gary, Indiana</t>
  </si>
  <si>
    <t>Aegler Stuart Flying Service  / Private</t>
  </si>
  <si>
    <t>Grand Rapids, MI - Gary, IN</t>
  </si>
  <si>
    <t>Piper PA-30 / Cessna 337A</t>
  </si>
  <si>
    <t>N7881Y / N6270F</t>
  </si>
  <si>
    <t>The Piper, landing on Runway 20 collilded with the Cessna at a runway intersection. Two killed on each plane. Pilots failed to see and avoid eachother.</t>
  </si>
  <si>
    <t>King Cove, Alaska</t>
  </si>
  <si>
    <t>Travis AFB - Clark AFB - Yokota AFB, Japan</t>
  </si>
  <si>
    <t>McDonnell Douglas DC-8-63F</t>
  </si>
  <si>
    <t>N802WA</t>
  </si>
  <si>
    <t>46146</t>
  </si>
  <si>
    <t>Hit mountain at 3,500 ft., in level flight, 15.5 miles east of airport in fog. Improper IFR operation.  Descended below MSA in mountainous terrain.</t>
  </si>
  <si>
    <t>15:18</t>
  </si>
  <si>
    <t>Paintsville, Kentucky</t>
  </si>
  <si>
    <t>Wicks Flying Service - Air Taxi</t>
  </si>
  <si>
    <t>Humbolt, TN - Paintsville, KY</t>
  </si>
  <si>
    <t>Cessna 310H</t>
  </si>
  <si>
    <t>N1834H</t>
  </si>
  <si>
    <t>Collided with trees while en route. Cancelled IFR en route. Continued VFR flight into adverse weather conditions.</t>
  </si>
  <si>
    <t>Moganik, Yugoslavia</t>
  </si>
  <si>
    <t>Skopje - Titograd</t>
  </si>
  <si>
    <t>Aerospatiale Caravelle 6N</t>
  </si>
  <si>
    <t>YU-AHD</t>
  </si>
  <si>
    <t>151/149</t>
  </si>
  <si>
    <t>The aircraft struck Moganik Mountain at 6,300 ft., while descending.</t>
  </si>
  <si>
    <t>Natchitoches, Louisiana</t>
  </si>
  <si>
    <t>Natchitoches, La - Dallas, TX</t>
  </si>
  <si>
    <t>N50JR</t>
  </si>
  <si>
    <t>BA-176</t>
  </si>
  <si>
    <t>The plane crashed into a tree 200 yards past the end of the runway while taking off  from Natchitoches, Louisiana Municipal Airport. A witness to the crash reported that the plane never seemed to gain any altitude. It scraped the top of a pecan tree, catching a wing and crashed to the ground. Pilot failed to see/avoid objects, obstructions. Pilot had severe coronary artery disease. Ran 3 miles from motel to airport.  May have had a heart attack. Singer Jim Croce, 30, killed.  Also killed were accompanist Maurice Muehleisen, publicist Kenny Cortese, road manager Dennis Rast, comedian George Stevens and pilot Robert Elliot. Croce's company had just completed a performance before a crowd of 2,000 at Northwest State University.</t>
  </si>
  <si>
    <t>Eagleville, California</t>
  </si>
  <si>
    <t>Dunlap Aviation - Air Taxi</t>
  </si>
  <si>
    <t>Bakersfield, CA - Long Beach, CA</t>
  </si>
  <si>
    <t>Cessna 310</t>
  </si>
  <si>
    <t>N3015C</t>
  </si>
  <si>
    <t>Crashed into mountain while en route. Failed to see and avoid obstructions in rain and hail. No local navaids. Mountain obscured.</t>
  </si>
  <si>
    <t>06:18</t>
  </si>
  <si>
    <t>Lincoln, Nebraska</t>
  </si>
  <si>
    <t>Lisa Jet Inc. - Air Taxi</t>
  </si>
  <si>
    <t>Lincoln, NB - Omaha, NB</t>
  </si>
  <si>
    <t>Gates Lear 25</t>
  </si>
  <si>
    <t>N40LB</t>
  </si>
  <si>
    <t>Crashed while in initial climb. Inadequate preflight preparation. Poor crew coordination.</t>
  </si>
  <si>
    <t>19:52</t>
  </si>
  <si>
    <t>Rich Mountain, Arkansas</t>
  </si>
  <si>
    <t>Texas International Airlines</t>
  </si>
  <si>
    <t>655</t>
  </si>
  <si>
    <t>Memphis - El Dorado - Texarkana - Dallas</t>
  </si>
  <si>
    <t>Convair 600</t>
  </si>
  <si>
    <t>N94230</t>
  </si>
  <si>
    <t>056</t>
  </si>
  <si>
    <t>The aircraft flew100 miles off course and struck Black Fork Mountain, 600 feet below the summit of the peak, 91 miles North of Texarkana. Heavy thunderstorms were in the area at the time. The captain's attempt to operate the flight under VFR at night without using all the navigational aids and information available to him and his deviation from the pre-planned route without adequate positioning information.</t>
  </si>
  <si>
    <t>Miritituba, Brazil</t>
  </si>
  <si>
    <t>Aeronorte</t>
  </si>
  <si>
    <t>PT-CEV</t>
  </si>
  <si>
    <t>20182</t>
  </si>
  <si>
    <t>The crew started the takeoff roll at a point 200m down the runway, with a runway distance remaining of 1080m. After taking off, the DC-3 climbed slowly, entered a right turn, stalled and crashed in flames.  Power loss on one or both engines, due to maintenance deficiencies or fuel contamination.</t>
  </si>
  <si>
    <t>CCCP-42506</t>
  </si>
  <si>
    <t>21904</t>
  </si>
  <si>
    <t>The aircraft crashed shortly after takeoff while on a go-around. After reaching an altitude of 1,200 ft. the aircraft banked to the left which steepened until the plane began to descend and finally crashed. Malfunctioning artificial horizon.</t>
  </si>
  <si>
    <t>Magadan, Russia</t>
  </si>
  <si>
    <t>Antonov AN-12V</t>
  </si>
  <si>
    <t>CCCP-12967</t>
  </si>
  <si>
    <t>9346502</t>
  </si>
  <si>
    <t>Struck high ground after going off course during a go-around.</t>
  </si>
  <si>
    <t>Itaituba, PA, Brazil</t>
  </si>
  <si>
    <t>Taxi Aéreo Cesar Aguiar</t>
  </si>
  <si>
    <t>Britten-Norman BN-2A-7 Islander</t>
  </si>
  <si>
    <t>PT-DVN</t>
  </si>
  <si>
    <t>259</t>
  </si>
  <si>
    <t>Guanabara Bay, Brazil</t>
  </si>
  <si>
    <t>Rio de Janeiro - Belo Horizonte</t>
  </si>
  <si>
    <t>PP-SMJ</t>
  </si>
  <si>
    <t>2068</t>
  </si>
  <si>
    <t>The takeoff from Santos Dumont airport was aborted after a loss of power occurred before the V1 speed was reached. Due to poor braking action, emergency brakes were applied. The pilot-in-command retracted the landing gear after it was apparent an overrun was imminent. The aircraft slid into Guanabara Bay.</t>
  </si>
  <si>
    <t>Sainte Lucia Island</t>
  </si>
  <si>
    <t>CATA</t>
  </si>
  <si>
    <t>N37JA</t>
  </si>
  <si>
    <t>Flew into Mt. Gimie while en route.</t>
  </si>
  <si>
    <t>06:05</t>
  </si>
  <si>
    <t>La Verne, California</t>
  </si>
  <si>
    <t>Jack N. Boswick - Air Taxi</t>
  </si>
  <si>
    <t>La Verne, California - Willow Rock, Arizona</t>
  </si>
  <si>
    <t>Cessna 401A</t>
  </si>
  <si>
    <t>N6273Q</t>
  </si>
  <si>
    <t>The aircraft failed to become airborne and overran the runway on takeoff. The landing gear collapsed and the plane crashed. Failed to use checklist. Gust lock engaged.</t>
  </si>
  <si>
    <t>Arauca - Cucuta</t>
  </si>
  <si>
    <t>Handley Page HPR-7 Herald 101</t>
  </si>
  <si>
    <t>HK- 718</t>
  </si>
  <si>
    <t>The aircraft crashed after diverting to Villavicencio after experiencing hydrauliproblems and having to feather the No. 1engine.</t>
  </si>
  <si>
    <t>Near Albuquerque,  New Mexico</t>
  </si>
  <si>
    <t>27</t>
  </si>
  <si>
    <t>Miami, FL - San Francisco, CA</t>
  </si>
  <si>
    <t>McDonnell Douglas DC-10-10</t>
  </si>
  <si>
    <t>N60NA</t>
  </si>
  <si>
    <t>46700/14</t>
  </si>
  <si>
    <t>Overspeeding of the starboard engine caused the engine to disintegrate. Pieces struck the fuselage, breaking a window, causing rapid explosive decompression and a passenger was sucked out of the plane.  The plane landed safely. The captain and flight engineer were experimenting with the autothrottle system by tripping the circuit breakers which supplied the instruments which measured the rotational speed of each engine's low pressure compressor. This led to engine overspeeding and destruction of the engine.</t>
  </si>
  <si>
    <t>New York City - Prestwick</t>
  </si>
  <si>
    <t>N458PA</t>
  </si>
  <si>
    <t>19368/640</t>
  </si>
  <si>
    <t>Smoke in the cockpit and uncontrollable fire caused by spillage of nitriacid on sawdust packing in the cargo hold. The aircraft was named 'Clipper Titian.'</t>
  </si>
  <si>
    <t>Near Quang-Ngai, Vietnam</t>
  </si>
  <si>
    <t>XV-NIE</t>
  </si>
  <si>
    <t>14910/26355</t>
  </si>
  <si>
    <t>Flew into a mountain while en route. Flying under VFR in IFR conditons.</t>
  </si>
  <si>
    <t>CCCP-42503</t>
  </si>
  <si>
    <t>21901</t>
  </si>
  <si>
    <t>The aircraft crashed after the wing touched the ground while landing short of the runway.</t>
  </si>
  <si>
    <t>22:55</t>
  </si>
  <si>
    <t>Churchill Falls, Newfoundland, Canada</t>
  </si>
  <si>
    <t>Churchill Falls Co.</t>
  </si>
  <si>
    <t>Montreal - Churchill Falls</t>
  </si>
  <si>
    <t>de Havilland DH-125-400A</t>
  </si>
  <si>
    <t>CF- CFL</t>
  </si>
  <si>
    <t>NA741/25213</t>
  </si>
  <si>
    <t>The aircraft crashed 2 miles short of the runway. Inadequate cockpit discipline, distractions in cockpit. Pilot suffered from visual illusions due to relying on visual cues.</t>
  </si>
  <si>
    <t>Sitkin Island, Alaska</t>
  </si>
  <si>
    <t>Elmendorf AFB - Adak</t>
  </si>
  <si>
    <t>Douglas DC-118</t>
  </si>
  <si>
    <t>131615</t>
  </si>
  <si>
    <t>43718/371</t>
  </si>
  <si>
    <t>Struck a mountain 40 miles from Adak.</t>
  </si>
  <si>
    <t>Near Vilnius, Lithuania</t>
  </si>
  <si>
    <t>CCCP-45061</t>
  </si>
  <si>
    <t>3351406</t>
  </si>
  <si>
    <t>Went into a sudden dive and crashed to the ground.</t>
  </si>
  <si>
    <t>110</t>
  </si>
  <si>
    <t>N407PA</t>
  </si>
  <si>
    <t>18838</t>
  </si>
  <si>
    <t>Two phosphorus bombs were thrown into the aircraft prior to its departure. The aircraft was named 'Clipper Celestial.'</t>
  </si>
  <si>
    <t>19:14</t>
  </si>
  <si>
    <t>Manhattan, Kansas</t>
  </si>
  <si>
    <t>Capitol Air Service - Air Taxi</t>
  </si>
  <si>
    <t>Norman, OK - Manhattan, KS</t>
  </si>
  <si>
    <t>Cessna 310L</t>
  </si>
  <si>
    <t>N3269X</t>
  </si>
  <si>
    <t>Following ground contact, the aircraft became airborne for a distance of 525 ft., struck power lines and crashed.</t>
  </si>
  <si>
    <t>Talara, Peru</t>
  </si>
  <si>
    <t>US - La Paz</t>
  </si>
  <si>
    <t>TAM-47</t>
  </si>
  <si>
    <t>Boeing Vertol CH-47 (helilcopter)</t>
  </si>
  <si>
    <t>Ammunition exploded while the aircraft was on the ground.</t>
  </si>
  <si>
    <t>Near Tetouan, Morocco</t>
  </si>
  <si>
    <t>Paris - Tanger</t>
  </si>
  <si>
    <t>Sud-Aviation Caravelle VI-N</t>
  </si>
  <si>
    <t>OO-SRD</t>
  </si>
  <si>
    <t>069/84</t>
  </si>
  <si>
    <t>After missing the outer marker, the aircraft continued off course and crashed into Mt. Mellaline, 20 kms from the airport at an elevation of 2,300 feet in rain. Crew error. The pilot started his final turn too far east of the runway.</t>
  </si>
  <si>
    <t>CCCP-45004</t>
  </si>
  <si>
    <t>350202</t>
  </si>
  <si>
    <t>Crashed after takeoff. Engine failure. A defective turbine blade failed resulting in violent vibration of the engine and rupturing of a fuel line and causing an in-flight fire.</t>
  </si>
  <si>
    <t>Durban, South Africa</t>
  </si>
  <si>
    <t>Executive Funds</t>
  </si>
  <si>
    <t>ZS-DAK</t>
  </si>
  <si>
    <t>1498</t>
  </si>
  <si>
    <t>The No.1 engine failed while the DC-3  turned onto final approach.  Shortly thereafter,  the No.2 engine also failed. The aircraft was turned towards a beach and was ditched successfully. One  non-swimming passenger  drowned.</t>
  </si>
  <si>
    <t>12:38</t>
  </si>
  <si>
    <t>Bologna - Torino</t>
  </si>
  <si>
    <t>I-TIDE</t>
  </si>
  <si>
    <t>11015</t>
  </si>
  <si>
    <t>Crashed 2 miles short of the runway during an approach in fog and heavy rain.</t>
  </si>
  <si>
    <t>Unduavi, Bolivia</t>
  </si>
  <si>
    <t>Servicios Aéreos Boliviano</t>
  </si>
  <si>
    <t>CP-990</t>
  </si>
  <si>
    <t>22490</t>
  </si>
  <si>
    <t>The cargo plane hit a mountain en route.</t>
  </si>
  <si>
    <t>Air East</t>
  </si>
  <si>
    <t>Pittsburgh, PA - Johnstown, PA</t>
  </si>
  <si>
    <t>Beechcraft 99A</t>
  </si>
  <si>
    <t>N125AE</t>
  </si>
  <si>
    <t>U-125</t>
  </si>
  <si>
    <t>Crashed short of the runway.  Failed to maintain flying speed. Improper IFR operation. Premature descent below safe approach slope for reasons undetermined.</t>
  </si>
  <si>
    <t>Mukachevo, Russia</t>
  </si>
  <si>
    <t>CCCP-46357</t>
  </si>
  <si>
    <t>77303405</t>
  </si>
  <si>
    <t>16:36</t>
  </si>
  <si>
    <t>Near Nevia, Colombia</t>
  </si>
  <si>
    <t>Florencia - Bogota</t>
  </si>
  <si>
    <t>Hawker Siddeley HS 748-260</t>
  </si>
  <si>
    <t>FAC-1103</t>
  </si>
  <si>
    <t>The domestiflight crashed into a mountain while en route to Bogota. A fire broke out in the cabin soon after taking off.</t>
  </si>
  <si>
    <t>Santa Rose - La Paz</t>
  </si>
  <si>
    <t>TAM-52</t>
  </si>
  <si>
    <t>The non-scheduled passenger flight crashed while en route to La Paz.</t>
  </si>
  <si>
    <t>Cigerdu, Colombia</t>
  </si>
  <si>
    <t>Cessnyca</t>
  </si>
  <si>
    <t>HK-1216</t>
  </si>
  <si>
    <t>1905</t>
  </si>
  <si>
    <t>Crashed after climbing to cruising altitude.</t>
  </si>
  <si>
    <t>Rostov, Russia</t>
  </si>
  <si>
    <t>CCCP-46277</t>
  </si>
  <si>
    <t>77303610</t>
  </si>
  <si>
    <t>On a positioning flight the aircraft crashed past the end of the runway. Failure of the artificial horizon.</t>
  </si>
  <si>
    <t>06:58</t>
  </si>
  <si>
    <t>Goldendale, Washington</t>
  </si>
  <si>
    <t>Inland Aviation - Air Taxi</t>
  </si>
  <si>
    <t>Ephrata, WA - Portland, OR</t>
  </si>
  <si>
    <t>Cessna 172L</t>
  </si>
  <si>
    <t>N7888G</t>
  </si>
  <si>
    <t>Collided with trees at 5,600 ft. in sleet and freezing rain while en route. Continued VFR flight into adverse weather.</t>
  </si>
  <si>
    <t>Izmir, Turkey</t>
  </si>
  <si>
    <t>Izmir - Istanbul</t>
  </si>
  <si>
    <t>TC-JAO</t>
  </si>
  <si>
    <t>The plane yawed left, pitched nose down and crashed shortly after taking off. Icing. Frost on the wings along with over rotation resulted in a stall. Crew error.</t>
  </si>
  <si>
    <t>S. Dominican Pueblo, New Mexico</t>
  </si>
  <si>
    <t>Taos Airways - Air Taxi</t>
  </si>
  <si>
    <t>Taos, NM - Albuquerque, NM</t>
  </si>
  <si>
    <t>Beechcraft J-35</t>
  </si>
  <si>
    <t>N633Q</t>
  </si>
  <si>
    <t>Continued VFR flight into adverse weather. Crashed in snow while en route. Attempted to fly into icing conditions without anti-icing equipment or pitot heat.  Pilot minimally instrument qualified.</t>
  </si>
  <si>
    <t>Winger, Minnesota</t>
  </si>
  <si>
    <t>Theif River Aviation - Air Taxi</t>
  </si>
  <si>
    <t>Thief River, MN - Owatonna, MN</t>
  </si>
  <si>
    <t>N5290S</t>
  </si>
  <si>
    <t>Crashed in a steep nose down right wing low attitude in snow. Spatial disorientation. Continued VFR flight into adverse weather.</t>
  </si>
  <si>
    <t>Pago Pago, American Samoa</t>
  </si>
  <si>
    <t>806</t>
  </si>
  <si>
    <t>Auckland - Pago Pago</t>
  </si>
  <si>
    <t>N454PA</t>
  </si>
  <si>
    <t>19376/661</t>
  </si>
  <si>
    <t>The aircraft crashed and burned while making ILS approach to Pango Pango International Airport. There was a failure of the crew to correct an excessive rate of descent causing the aircraft to fly into trees short of the runway. Windshear, sensory illusory, inadequate monitoring of flight instruments, and the failure of the crew to call out descent rate. Most aboard the aircraft were not injured by the crash but succumbed to fire and paniafterwards. The aircraft was named Clipper Raidant.</t>
  </si>
  <si>
    <t>Near Honolulu, HI</t>
  </si>
  <si>
    <t>San Francisco, CA - Honolulu, HI - Agana, Guam</t>
  </si>
  <si>
    <t>Boeing B-747</t>
  </si>
  <si>
    <t>N732PA</t>
  </si>
  <si>
    <t>19638/3</t>
  </si>
  <si>
    <t>A 16 month old child was asphyxiated by a seat belt while unattended.</t>
  </si>
  <si>
    <t>Near Souda, Crete</t>
  </si>
  <si>
    <t>Military - West German Air Force</t>
  </si>
  <si>
    <t>Transall C-160D</t>
  </si>
  <si>
    <t>50-63</t>
  </si>
  <si>
    <t>The twin-engine turboprop hit a mountain at an elevation of 5,000 ft. during an ILS approach.</t>
  </si>
  <si>
    <t>19:31</t>
  </si>
  <si>
    <t>North Cay Air - Air Taxi</t>
  </si>
  <si>
    <t>St. Croix, VI - St. Thomas, VI</t>
  </si>
  <si>
    <t>Brittonnorman BN-2A6</t>
  </si>
  <si>
    <t>N864JA</t>
  </si>
  <si>
    <t>Lost at sea. Never recovered.</t>
  </si>
  <si>
    <t>Baltimore, Maryland</t>
  </si>
  <si>
    <t>Baltimore - Atlanta</t>
  </si>
  <si>
    <t>MDonnell Dougals DC-9</t>
  </si>
  <si>
    <t>An out of work Pennsylvania salesman, Samuel Byck attempted to hijack Flight 523. His plans were to fly the plane into the White House and kill president Richard Nixon. He killed a security guard to get on board. He then shot and killed to copilot and seriously wounded the pilot. He was wounded  by a security guard and soon after killed himself. The plane never left the ground.</t>
  </si>
  <si>
    <t>San Francisco de Moxos,  Bolivia</t>
  </si>
  <si>
    <t>CP-1052</t>
  </si>
  <si>
    <t>30195</t>
  </si>
  <si>
    <t>Severe turbulence possibly caused the failure of ropes securing cargo. The center of gravity shifted causing a loss of control. The wreckage was found 2 days later.</t>
  </si>
  <si>
    <t>Near Mehrabad, Iran</t>
  </si>
  <si>
    <t>5-122</t>
  </si>
  <si>
    <t>4393</t>
  </si>
  <si>
    <t>11:41</t>
  </si>
  <si>
    <t>Near Ermenonville, France</t>
  </si>
  <si>
    <t>981</t>
  </si>
  <si>
    <t>TC-JAV</t>
  </si>
  <si>
    <t>46704/29</t>
  </si>
  <si>
    <t>The aircraft crashed shortly after takeoff from Orly Airport in Paris, France. Climbing through FL110 the aircraft lost the rear cargo door, resulting in explosive decompression and damage to the cabin floor and control cables. The aircraft lost control and crashed in a forest at a high rate of speed. The service subcontractor and the flight engineer neglected to check the locking mechanism through a recently installed viewport to verify the door was latched properly. In addition, although a service bulletin stipulated that the locking pin should be extended, it was mistakenly shortened causing the latch to release after the cabin was pressurized. On June 12, 1972, an American Airlines DC-10 lost its cargo door shortly after taking off from Detroit Michigan. Using mainly engine thrust the crew was able to land safely. The cause was a defect in the latching mechanism on the door.</t>
  </si>
  <si>
    <t>Pathet Lao Airlines</t>
  </si>
  <si>
    <t>Antonov An-24</t>
  </si>
  <si>
    <t>Fifiteen journalists aboard for an Asian tour.</t>
  </si>
  <si>
    <t>Carson City, Nevada</t>
  </si>
  <si>
    <t>Carson City, NV - San Jose, CA</t>
  </si>
  <si>
    <t>Robertson 414</t>
  </si>
  <si>
    <t>N8118Q</t>
  </si>
  <si>
    <t>Took off on a dark night, turned, climbed and struck a mountain. Pilot failed to follow approved procedures. Failed to see and avoid obstructions. Improper decision and planning.</t>
  </si>
  <si>
    <t>19:28</t>
  </si>
  <si>
    <t>Bishop, California</t>
  </si>
  <si>
    <t>Sierra PacifiAirlines</t>
  </si>
  <si>
    <t>Bishop - Burbank</t>
  </si>
  <si>
    <t>N4819C</t>
  </si>
  <si>
    <t>138</t>
  </si>
  <si>
    <t>The aircraft crashed into Poleta Ridge, in the foothills of  the White Mountains at 6,100 ft.  The Wolper Productions Inc. movie crew was being flown from Bishop to Burbank. The flight was being conducted under VFR conditions. It could not be determined why the crew did not maintain a safe distance from hazardous terrain.</t>
  </si>
  <si>
    <t>Tehran - Kobenhavn</t>
  </si>
  <si>
    <t>Aerospatiale Caravelle 10B3</t>
  </si>
  <si>
    <t>OY-STK</t>
  </si>
  <si>
    <t>Collapse of right main landing gear while taxing ruptured the wing fuel tank causing a fire.</t>
  </si>
  <si>
    <t>Francistown, Botswana</t>
  </si>
  <si>
    <t>Wenela Air Services</t>
  </si>
  <si>
    <t>Francistown - Malawi</t>
  </si>
  <si>
    <t>A2-ZER</t>
  </si>
  <si>
    <t>27242</t>
  </si>
  <si>
    <t>The aircraft crashed into trees and burst into flames after the engines overheated resulting in loss of power. The plane was carrying gold miners. Fuel contamination. Jet A fuel contaminated the aviation gasoline.</t>
  </si>
  <si>
    <t>09:41</t>
  </si>
  <si>
    <t>Hilo Island, Hawaii</t>
  </si>
  <si>
    <t>Island Air</t>
  </si>
  <si>
    <t>Keahole, HI - Kahului, HI</t>
  </si>
  <si>
    <t>Beechcraft H18S</t>
  </si>
  <si>
    <t>N28358</t>
  </si>
  <si>
    <t>Flew into mountain slope in poor visibility. Continued VFR into adverse weather conditions.</t>
  </si>
  <si>
    <t>Grogak, Bali, Indonesia</t>
  </si>
  <si>
    <t>812</t>
  </si>
  <si>
    <t>Hong Kong - Bali, Indonesia - Sydney, Austrailia</t>
  </si>
  <si>
    <t>N446PA</t>
  </si>
  <si>
    <t>19268/544</t>
  </si>
  <si>
    <t>The aircraft was on a flight from Hong Kong to Denpassar, Bali.  While on approach, the plane crashed into Mt. Mesehe at 4,000 ft. killing all aboard. Premature execution of a right hand turn to join the 263 degrees outbound track which was based on the indication given by only one of the ADFs while the other one was still in steady condition. External or internal interference causing an incorrect indication from the automatidirection finder. The aircraft was named Clipper Climax.</t>
  </si>
  <si>
    <t>Tashkent, Uzbekistan</t>
  </si>
  <si>
    <t>Ilyushin IL-18E</t>
  </si>
  <si>
    <t>CCCP-75405</t>
  </si>
  <si>
    <t>186009005</t>
  </si>
  <si>
    <t>The plane took off, descended and crashed.</t>
  </si>
  <si>
    <t>CCCP-75559</t>
  </si>
  <si>
    <t>184007703</t>
  </si>
  <si>
    <t>The aircraft crashed after report of a heavy vibration and fire in the No. 4 engine. Structural failure of turbine disin No. 4 the engine.</t>
  </si>
  <si>
    <t>Galveston, Texas</t>
  </si>
  <si>
    <t>Houston Metro Airlines</t>
  </si>
  <si>
    <t>Galveston, TX - Houston, TX</t>
  </si>
  <si>
    <t>N853SA</t>
  </si>
  <si>
    <t>U-41</t>
  </si>
  <si>
    <t>Crashed during takeoff. Inadequate preflight preparation and planning. Lack of familarity with aircraft.  Misused  flaps. Gust lock engaged.</t>
  </si>
  <si>
    <t>Banos, Ecuador</t>
  </si>
  <si>
    <t>Aero Taxis Equatorianos</t>
  </si>
  <si>
    <t>Pastaza - Ambato</t>
  </si>
  <si>
    <t>HC-AUC</t>
  </si>
  <si>
    <t>Struck a mountain shortly after takeoff. Failure to climb to the minimum safety altitude. Overconfidence of the crew. Distraction by a tourist guide in the cockpit.</t>
  </si>
  <si>
    <t>Fragtflug</t>
  </si>
  <si>
    <t>Nice - Nurnberg</t>
  </si>
  <si>
    <t>TF-OAE</t>
  </si>
  <si>
    <t>44069/396</t>
  </si>
  <si>
    <t>The cargo plane struck trees and crashed while on final approach. Icing. Pilot blood alcohol above normal.</t>
  </si>
  <si>
    <t>Springfield, Illinois</t>
  </si>
  <si>
    <t>Alameda, CA - Indianapolis, IN</t>
  </si>
  <si>
    <t>Lockheed L-100-30 Hercules</t>
  </si>
  <si>
    <t>N14ST</t>
  </si>
  <si>
    <t>4225</t>
  </si>
  <si>
    <t>While en route the left wing separated from the aircraft. The plane crashed out of contol. The undiscovered, preexisting fatigue cracks, which reduced the strength of the left wing to the degree that it failed as a result of positive aerodynamiloads created by moderate turbulence.</t>
  </si>
  <si>
    <t>CCCP-87579</t>
  </si>
  <si>
    <t>9221122</t>
  </si>
  <si>
    <t>Rankin Inlet, Canada</t>
  </si>
  <si>
    <t>Lambair</t>
  </si>
  <si>
    <t>CF-QWJ</t>
  </si>
  <si>
    <t>13078</t>
  </si>
  <si>
    <t>The cargo plane suffered an engine failure and spiraled into the ground.</t>
  </si>
  <si>
    <t>Monte San Isidro,  Colombia</t>
  </si>
  <si>
    <t>Bucaramanga - Cucuta</t>
  </si>
  <si>
    <t>HK-1058</t>
  </si>
  <si>
    <t>380</t>
  </si>
  <si>
    <t>The aircraft lost control and crashed after a tailplane failure. Failure in-flight of the tailplane spar causing the left tailplane and elevator the detach.</t>
  </si>
  <si>
    <t>Battambang, Khmer Republic</t>
  </si>
  <si>
    <t>Battambang - Phnom Penh</t>
  </si>
  <si>
    <t>Boeing 307B-1 Stratoliner</t>
  </si>
  <si>
    <t>XW-TFR</t>
  </si>
  <si>
    <t>Crashed during takeoff and burned after 3 engines failed. Mechanical failure due to improper maintenance procedures. Insufficient training of cabin crew.</t>
  </si>
  <si>
    <t>Umiat, Alaska</t>
  </si>
  <si>
    <t>Alaska Helicopter - Air Taxi</t>
  </si>
  <si>
    <t>Umiat, AK - Local</t>
  </si>
  <si>
    <t>Fairchild Hiller FH1100</t>
  </si>
  <si>
    <t>N8679</t>
  </si>
  <si>
    <t>Crashed after the fatigue fracture of the swachplate assembly. Inadequate maintenance and inspection.</t>
  </si>
  <si>
    <t>Aeronorte Colombia</t>
  </si>
  <si>
    <t>HK-728</t>
  </si>
  <si>
    <t>10507</t>
  </si>
  <si>
    <t>The cargo plane crashed into a mountain at 7,000 ft. shortly after taking off.</t>
  </si>
  <si>
    <t>Near MoHoa, Vietnam</t>
  </si>
  <si>
    <t>Air Amercia</t>
  </si>
  <si>
    <t>Phnom Penh - Siagon</t>
  </si>
  <si>
    <t>ST-4</t>
  </si>
  <si>
    <t>20304</t>
  </si>
  <si>
    <t>The cargo plane was struck by a surface-to-air missile.</t>
  </si>
  <si>
    <t>Mt. Apica, Canada</t>
  </si>
  <si>
    <t>Laurentian Air Services</t>
  </si>
  <si>
    <t>LaTuque - St. Honore</t>
  </si>
  <si>
    <t>C-FTAT</t>
  </si>
  <si>
    <t>11850</t>
  </si>
  <si>
    <t>Struck high ground while attempting to land at St. Honore.</t>
  </si>
  <si>
    <t>Diemas, Syria</t>
  </si>
  <si>
    <t>Military - Canadian Air Force</t>
  </si>
  <si>
    <t>Beirut, Lebanon  - Damascas, Syria</t>
  </si>
  <si>
    <t>de Havilland Canada DHC-5 Buffalo</t>
  </si>
  <si>
    <t>115461</t>
  </si>
  <si>
    <t>On a routine United Nations flight to Damascus, Syria, from Beirut, Lebanon, climbed eastward over the Lebanese highlands. Apparently painted by Syrian radar and subsequently as it neared the village of Diemas, the decision was made to launch several SAM missiles, one of which destroyed the aircraft.</t>
  </si>
  <si>
    <t>Near Ouagadougou, Upper Volta</t>
  </si>
  <si>
    <t>Air  Mali</t>
  </si>
  <si>
    <t>Bamako, Mali - Kano, Nigeria</t>
  </si>
  <si>
    <t>TZ-ABE</t>
  </si>
  <si>
    <t>181003304</t>
  </si>
  <si>
    <t>The aircraft crashed after running out of fuel. After being diverted because of bad weather, a navigation error caused the crew to circle the wrong city.</t>
  </si>
  <si>
    <t>Cali, Colombia</t>
  </si>
  <si>
    <t>Tumaco - Bogota</t>
  </si>
  <si>
    <t>HK-508</t>
  </si>
  <si>
    <t>4527</t>
  </si>
  <si>
    <t>The crew became lost in rainy weather and crashed into Trujillo Mountain. Wreckage found 2 months later.</t>
  </si>
  <si>
    <t>Anaktuvuk, Alaska</t>
  </si>
  <si>
    <t>MerriAviation - Air Taxi</t>
  </si>
  <si>
    <t>Dietrich, AK - Happy Valley, AK</t>
  </si>
  <si>
    <t>N7620</t>
  </si>
  <si>
    <t>Tried to fly through an obscure mountain pass, tried to turn around and hit the ground.</t>
  </si>
  <si>
    <t>Margarita Island, Venezuela</t>
  </si>
  <si>
    <t>Cumana - Porlamar</t>
  </si>
  <si>
    <t>YV-C-AMX</t>
  </si>
  <si>
    <t>095</t>
  </si>
  <si>
    <t>The flight crashed into La Gloria peak in a hurricane.</t>
  </si>
  <si>
    <t>Howard AFB, Panama - La Paz, Bolivia</t>
  </si>
  <si>
    <t>65-0274</t>
  </si>
  <si>
    <t>300-6126</t>
  </si>
  <si>
    <t>Navigational error. Crew started their descent prematurely and struck a mountain.</t>
  </si>
  <si>
    <t>Near Kisangani, Zaire</t>
  </si>
  <si>
    <t>Military - Zairean Air Force</t>
  </si>
  <si>
    <t>9T-TCD</t>
  </si>
  <si>
    <t>Tandjung-karang, Indonesia</t>
  </si>
  <si>
    <t>PK-GFJ</t>
  </si>
  <si>
    <t>10422</t>
  </si>
  <si>
    <t>Crashed into a building while landing during poor weather conditions. The plane was blown against the building by a strong gust of wind.</t>
  </si>
  <si>
    <t>Ionian Sea , off Kefallinia, Greece</t>
  </si>
  <si>
    <t>Tel Aviv - Athens - Rome - New York</t>
  </si>
  <si>
    <t>N8734</t>
  </si>
  <si>
    <t>20063/789</t>
  </si>
  <si>
    <t>The aircraft pitched up, rolled to the left, went into a steep spiral dive and crashed into the sea. Detonation of an explosive device in the aft cargo hold. A Palestinian organization claimed responsibility. The blast probably buckled the cabin floor damaging the elevator and rudder controls.</t>
  </si>
  <si>
    <t>07:34</t>
  </si>
  <si>
    <t>Near Charlotte, North Carolina</t>
  </si>
  <si>
    <t>Charleston, SC - Charlotte, NC - Chicago, IL</t>
  </si>
  <si>
    <t>N8984E</t>
  </si>
  <si>
    <t>47400/443</t>
  </si>
  <si>
    <t>The aircraft flew too low and struck trees 3.3 miles short of the runway during an approach in fog. Flightcrew's lack of altitude awareness at critical points during the approach due to poor cockpit discipline in that the crew did not follow prescribed procedures. The crewmembers were preoccupied with conversations having nothing to do with the operating the aircraft while conducting an instrument approach. The aircraft was 50 knots too fast and 500 feet below the final approach fix.</t>
  </si>
  <si>
    <t>Phan Rang, Vietnam</t>
  </si>
  <si>
    <t>Da Nang - Saigon</t>
  </si>
  <si>
    <t>Boeing B-727-121C</t>
  </si>
  <si>
    <t>XV-NJC</t>
  </si>
  <si>
    <t>19819</t>
  </si>
  <si>
    <t>Hijacked. Detonation of two hand grenades in the passenger compartment after the pilot refused to fly to Hanoi, North Vietnam. The aircraft attempted to land, executed a missed approach and dove into the ground from a height of 1,000 feet.</t>
  </si>
  <si>
    <t>Riverside, California</t>
  </si>
  <si>
    <t>Riverside Air</t>
  </si>
  <si>
    <t>Las Vegas, NV - Riverside, CA</t>
  </si>
  <si>
    <t>N15528</t>
  </si>
  <si>
    <t>Crashed into cables and caugt fire after a third attempt to land.  Improper IFR procedures. Pilot descended below MDA on VOR approach.</t>
  </si>
  <si>
    <t>09:55</t>
  </si>
  <si>
    <t>Frontier Flying Service - Air Taxi</t>
  </si>
  <si>
    <t>Fairbanks, AK - Dietrich, AK</t>
  </si>
  <si>
    <t>N70026</t>
  </si>
  <si>
    <t>The aircraft suffered engine failure during takeoff and crashed. Excessive ware of spark plugs. Inadequate inspection and maintenance.</t>
  </si>
  <si>
    <t>Lupine, Alaska</t>
  </si>
  <si>
    <t>Winship Air Service</t>
  </si>
  <si>
    <t>Fairbanks, AK - Lupine, AK</t>
  </si>
  <si>
    <t>Volpar 18</t>
  </si>
  <si>
    <t>N357V</t>
  </si>
  <si>
    <t>Crashed after encountering airframe icing. Failed to follow approved procedures and directives. Improper operation of powerplant and powerplant controls.</t>
  </si>
  <si>
    <t>Off Saint Thomas, U.S. Virgin Islands</t>
  </si>
  <si>
    <t>North Cay Airways</t>
  </si>
  <si>
    <t>Saint Croix - Saint Thomas</t>
  </si>
  <si>
    <t>Medfra, Alaska</t>
  </si>
  <si>
    <t>Evergreen Helicopter - Air Taxi</t>
  </si>
  <si>
    <t>N2970W</t>
  </si>
  <si>
    <t>Main rotor separated due to overloading. Evidence of mast bumping. Improper operation of flight controls.</t>
  </si>
  <si>
    <t>Tupolev Tu-154</t>
  </si>
  <si>
    <t>SU-AXB</t>
  </si>
  <si>
    <t>73A-048</t>
  </si>
  <si>
    <t>The aircraft lost control while taking off and crashed. Pilot error. Stalled.</t>
  </si>
  <si>
    <t>Formosa Strait</t>
  </si>
  <si>
    <t>Lockheed WC-130H Hercules</t>
  </si>
  <si>
    <t>65-0965</t>
  </si>
  <si>
    <t>4106</t>
  </si>
  <si>
    <t>Disappeared after flying into typhoon Bess.</t>
  </si>
  <si>
    <t>Kassan, Alaska</t>
  </si>
  <si>
    <t>Webber Airlines -Air Taxi</t>
  </si>
  <si>
    <t>Kassan, AK - Coffman Cove, AK</t>
  </si>
  <si>
    <t>N129WA</t>
  </si>
  <si>
    <t>Entered local fog conditions after takeoff and collided with trees. Pilot initiated flight in adverse weather conditions.</t>
  </si>
  <si>
    <t>Calapan, Philippines</t>
  </si>
  <si>
    <t>Mabuhay Airways</t>
  </si>
  <si>
    <t>RP-C643</t>
  </si>
  <si>
    <t>15551/26996</t>
  </si>
  <si>
    <t>One hour after takeoff, cruising at FL85, the No.1 engine had to be shut down due to severe vibrations and backfiring. The crew chose to divert to Calapan. At 900 ft over Calapan, the controls began to shake and control of the aircraft  was lost. The aircraft was ditched 700 feet offshore.</t>
  </si>
  <si>
    <t>Fort Apache, Arizona</t>
  </si>
  <si>
    <t>Deming Flying Service - Air Taxi</t>
  </si>
  <si>
    <t>Kingman, AZ - Deming, NM</t>
  </si>
  <si>
    <t>Cessna 172M</t>
  </si>
  <si>
    <t>N20673</t>
  </si>
  <si>
    <t>The pilot continued flight into poor weather conditions  and thunderstorm activity. Continued VFR flight into adverse weather conditions. Pilot not insturment rated.</t>
  </si>
  <si>
    <t>Blair, Oklahoma</t>
  </si>
  <si>
    <t>AltusFlying Service - Air Taxi</t>
  </si>
  <si>
    <t>Dallas, TX - Altus, OK</t>
  </si>
  <si>
    <t>N979L</t>
  </si>
  <si>
    <t>Collided with the ground on final apporach in rain and fog. ATC failed to provide radar vectoring as requested. Pilot descended below MDA.</t>
  </si>
  <si>
    <t>06:35</t>
  </si>
  <si>
    <t>Chicao, Illinois</t>
  </si>
  <si>
    <t>Henry Nichols - Air Taxi</t>
  </si>
  <si>
    <t>Indianapolis, IN - Chicago, Il</t>
  </si>
  <si>
    <t>Cessna 337D</t>
  </si>
  <si>
    <t>N2HN</t>
  </si>
  <si>
    <t>Pilot misjudged altitude in fog and landed in water. Continued VFR flight into adverse weather conditions.</t>
  </si>
  <si>
    <t>Willow Air Service - Air Taxi</t>
  </si>
  <si>
    <t>Willow, AK - Local</t>
  </si>
  <si>
    <t>N2580P</t>
  </si>
  <si>
    <t>Failed to maintain flying speed while in the initial climb. Stalled and crashed. Incorrect trim setting. Plane overloaded.</t>
  </si>
  <si>
    <t>Old Man's Camp, Alaska</t>
  </si>
  <si>
    <t>Alaska International Air</t>
  </si>
  <si>
    <t>Fairbanks - Bettles</t>
  </si>
  <si>
    <t>N102AK</t>
  </si>
  <si>
    <t>4234</t>
  </si>
  <si>
    <t>While en route, the cargo plane lost a wing and spiraled into the ground. Failure of the right wing in fight. Fatigue fracture. Inadequate maintenance and inspection.</t>
  </si>
  <si>
    <t>Pagosa Springs, Colorado</t>
  </si>
  <si>
    <t>Hlavka Aviation - Air Taxi</t>
  </si>
  <si>
    <t>Gallup, NM - Rapid City, SD</t>
  </si>
  <si>
    <t>Beechcraft 95-B55</t>
  </si>
  <si>
    <t>N414K</t>
  </si>
  <si>
    <t>Pilot refused weather briefing. Flew into blind canyon. Icing conditions. Continued VFR flight into adverse weather conditions.</t>
  </si>
  <si>
    <t>Rae Point, Northwest Territories, Canada</t>
  </si>
  <si>
    <t>Pan ArctiOil</t>
  </si>
  <si>
    <t>Lockheed 188PF Electra</t>
  </si>
  <si>
    <t>C-FPAB</t>
  </si>
  <si>
    <t>1141</t>
  </si>
  <si>
    <t>Crashed into the sea 2 miles short of the runway.</t>
  </si>
  <si>
    <t>Off Sonderborg, Denmark</t>
  </si>
  <si>
    <t>OY-DVJ</t>
  </si>
  <si>
    <t>Ditched into the ocean.</t>
  </si>
  <si>
    <t>Hoonah, Alaska</t>
  </si>
  <si>
    <t>Southeast Sky - Air Taxi</t>
  </si>
  <si>
    <t>Juneau, AK - Tenakee, AK</t>
  </si>
  <si>
    <t>N97702Z</t>
  </si>
  <si>
    <t>The float equiped plane crashed into the bay in blowing snow and poor visibility. Continued VFR flight into adverse weather conditions.</t>
  </si>
  <si>
    <t>Orient Air System and Integrated Services</t>
  </si>
  <si>
    <t>Douglas C-47A-30</t>
  </si>
  <si>
    <t>RP-C570</t>
  </si>
  <si>
    <t>25452/14007</t>
  </si>
  <si>
    <t>The No.2 prop was feathered when the engine failed after taking off. The aircraft lost altitude during a 180 degree turn and a forced landing was made in a rice field.</t>
  </si>
  <si>
    <t>Soddu, Ethiopia</t>
  </si>
  <si>
    <t>Soddu - Beica</t>
  </si>
  <si>
    <t>ET-AAR</t>
  </si>
  <si>
    <t>9465</t>
  </si>
  <si>
    <t>Crashed on takoff.</t>
  </si>
  <si>
    <t>540</t>
  </si>
  <si>
    <t>Nairobi - Johannesburg</t>
  </si>
  <si>
    <t>Boeing B-747-130</t>
  </si>
  <si>
    <t>D-ABYB</t>
  </si>
  <si>
    <t>19747/29</t>
  </si>
  <si>
    <t>The aircraft stalled and crashed during takeoff. The wing flaps were not extended. First fatal Boeing 747 accident to occur.</t>
  </si>
  <si>
    <t>Alpa Servicios Aéreos</t>
  </si>
  <si>
    <t>Cessna 500 Citation I</t>
  </si>
  <si>
    <t>EC-CGG</t>
  </si>
  <si>
    <t>500-0108</t>
  </si>
  <si>
    <t>19:26</t>
  </si>
  <si>
    <t>Bear Mountain,  Thiells, New York</t>
  </si>
  <si>
    <t>6231</t>
  </si>
  <si>
    <t>New York City, NY - Buffalo, NY</t>
  </si>
  <si>
    <t>Boeing B-727-251</t>
  </si>
  <si>
    <t>N274US</t>
  </si>
  <si>
    <t>20296</t>
  </si>
  <si>
    <t>The aircraft stalled in a climb from which recovery was not effected. The loss of control of the aircraft because the flight crew failed to recognize and correct the aircraft's high-angle-of-attack, low-speed stall and its descending spiral. The stall was precipitated by the flight crew's improper reaction to erroneous airspeed and Mach indications which had resulted from a blockage of the pitot heads by atmospheriicing. Contrary to standard operational procedures, the flight crew had not activated the pitot head heaters.</t>
  </si>
  <si>
    <t>Near Berryville, Virginia</t>
  </si>
  <si>
    <t>Columbus - Washington D.C.</t>
  </si>
  <si>
    <t>Boeing B-727-231</t>
  </si>
  <si>
    <t>N54328</t>
  </si>
  <si>
    <t>20306/791</t>
  </si>
  <si>
    <t>The plane crashed into high terrain at approximately 270 mph during an approach to Dulles Airport. The crew's decision to descend before aircraft reached the approach segment. The crew ignored high terrain marked on the en route chart and continued their descent. Lack of clarity in ATC procedures. The issuance of the approach clearance when the flight was 44 miles from the airport on an unpublished route without clearly defined minimum altitudes. Inadequate depiction of altitude restrictions on the profile view of the approach chart for the VOR/DME approach to Runway 12 at Dulles International Airport.</t>
  </si>
  <si>
    <t>Near Maskeliya, Sri Lanka</t>
  </si>
  <si>
    <t>Martinair Holland NV</t>
  </si>
  <si>
    <t>Surabaya - Jeddah</t>
  </si>
  <si>
    <t>McDonnell Douglas DC-8-55F</t>
  </si>
  <si>
    <t>PH-MHB</t>
  </si>
  <si>
    <t>45818/242</t>
  </si>
  <si>
    <t>The aircraft impacted high ground during approach. The crew descended below a safe altitude due to a position error resulting from misinterpretation of Doppler and weather radar.</t>
  </si>
  <si>
    <t>Near Old Harbors, Alaska</t>
  </si>
  <si>
    <t>Old Harbor, AK - Kodiac, AK</t>
  </si>
  <si>
    <t>Grumman G-21</t>
  </si>
  <si>
    <t>N1583V</t>
  </si>
  <si>
    <t>1125</t>
  </si>
  <si>
    <t>Near MoHoa, South Vietnam</t>
  </si>
  <si>
    <t>Shot down by a surface-to-air missile.</t>
  </si>
  <si>
    <t>Bukhara, Uzbekistan</t>
  </si>
  <si>
    <t>Yakovlev 40</t>
  </si>
  <si>
    <t>CCCP-87630</t>
  </si>
  <si>
    <t>9131119</t>
  </si>
  <si>
    <t>Overran the runway and hit a dyke while attempting to take off. Elevator lock not removed.</t>
  </si>
  <si>
    <t>Maturin, Venezuela</t>
  </si>
  <si>
    <t>Aerovias Venezolanas SA (Venezuela)</t>
  </si>
  <si>
    <t>358</t>
  </si>
  <si>
    <t>YV-C-AVM</t>
  </si>
  <si>
    <t>47056/89</t>
  </si>
  <si>
    <t>The flight crashed 5 minutes after taking off. Undetermined cause. Possible engine failure.</t>
  </si>
  <si>
    <t>Riverton Heights, Washingon</t>
  </si>
  <si>
    <t>Harbor Airlines - Air Taxi</t>
  </si>
  <si>
    <t>Riverton Heights, WA - Oak Harbor, OR</t>
  </si>
  <si>
    <t>Brittonorman BN-2A</t>
  </si>
  <si>
    <t>N66HA</t>
  </si>
  <si>
    <t>The aircraft crashed into a residental area while in an initial climb. Unknown matter in pitot statisystem effected A/S indicator. Pilot diverted attention from operation of aircraft.</t>
  </si>
  <si>
    <t>Carpathian Mts., near Sibiu, Romania</t>
  </si>
  <si>
    <t>Antonov AN-24RV</t>
  </si>
  <si>
    <t>YR-AMD</t>
  </si>
  <si>
    <t>27307606</t>
  </si>
  <si>
    <t>Crashed into Lotru mountains.</t>
  </si>
  <si>
    <t>CCCP-45037</t>
  </si>
  <si>
    <t>351002</t>
  </si>
  <si>
    <t>Near Nha Trang, Vietnam</t>
  </si>
  <si>
    <t>Da Lat - Nha Trang</t>
  </si>
  <si>
    <t>ST-1</t>
  </si>
  <si>
    <t>20074</t>
  </si>
  <si>
    <t>Shot down with a SAM missile.</t>
  </si>
  <si>
    <t>10:07</t>
  </si>
  <si>
    <t>Palmer, Washington</t>
  </si>
  <si>
    <t>Richland Flying Service - Air Taxii</t>
  </si>
  <si>
    <t>Richland, WA  - Seattle, WA</t>
  </si>
  <si>
    <t>Cessna TU206D</t>
  </si>
  <si>
    <t>N71972</t>
  </si>
  <si>
    <t>Unable to maintain altitude and crashed into trees. Icing conditons. Airfame icing.</t>
  </si>
  <si>
    <t>Sierra del Aconquija, Argentina</t>
  </si>
  <si>
    <t>Military - Argentine Navy</t>
  </si>
  <si>
    <t>AE-259</t>
  </si>
  <si>
    <t>140</t>
  </si>
  <si>
    <t>Flew into the side of a mountain in poor weather conditons.</t>
  </si>
  <si>
    <t>Near Doncello, Colombia</t>
  </si>
  <si>
    <t>San Vicente del Caguan - Florencia</t>
  </si>
  <si>
    <t>FAC-688</t>
  </si>
  <si>
    <t>Crashed and burned in mountains while en route. Improper flight planning by proceeding in mountainous terrain during adverse weather conditions which had reduced visibility along the route.</t>
  </si>
  <si>
    <t>16:07</t>
  </si>
  <si>
    <t>Whittier, California</t>
  </si>
  <si>
    <t>Golden West Airlines / Private</t>
  </si>
  <si>
    <t>261</t>
  </si>
  <si>
    <t>Ontario - Los Angeles</t>
  </si>
  <si>
    <t>de Hav Can. DHC-6 Tw Otter 100/ Cessna</t>
  </si>
  <si>
    <t>N6383</t>
  </si>
  <si>
    <t>Midair collision between a DHC-6 and a Cessna 150 at 2,200 feet while approaching Ontario Airport. Twelve aboard the Otter  and two aboard the Cessna killed. The failure of both flight crews to see the other aircraft in sufficient time to initiate evasive action. This was because of the position of the sun, the closure angle of the aircraft and the necessity of the Twin Otter's flight crew to acquire visual contact with radar reported traffidirectly ahead of them.</t>
  </si>
  <si>
    <t>Juneau, AK - Return</t>
  </si>
  <si>
    <t>N1944</t>
  </si>
  <si>
    <t>The aircraft disappeared after attempting to return to Juneau. Not found. Probable cause unknown.</t>
  </si>
  <si>
    <t>Budapest, Hunary</t>
  </si>
  <si>
    <t>Berlin - Budapest</t>
  </si>
  <si>
    <t>HA-MOH</t>
  </si>
  <si>
    <t>184007104</t>
  </si>
  <si>
    <t>The aircraft crashed into the ground 1,360 meters past the runway threshold and 120 meters to the left of the center line while attempting to land at Ferihegy airport. Poor weather, fog, nightime conditions, lack of crew coordination and possible spatial disorientation contributed to the accident.</t>
  </si>
  <si>
    <t>Sam Neva, Laos</t>
  </si>
  <si>
    <t>Istanbul, Turkey</t>
  </si>
  <si>
    <t>TC-JAP</t>
  </si>
  <si>
    <t>11058</t>
  </si>
  <si>
    <t>After an electrical failure at the airport the aircraft initiated a go-around. Because another aircraft was about to take off, an extended downwind leg was flown. The aircraft crashed into the Sea of  Marmara while in the process of making the second approach.</t>
  </si>
  <si>
    <t>Santo Domingo, Dominican Republic</t>
  </si>
  <si>
    <t>Linea Aérea Nacional</t>
  </si>
  <si>
    <t>Santo Domingo - Port-au-Prince</t>
  </si>
  <si>
    <t>Douglas DC-3-313</t>
  </si>
  <si>
    <t>HI-222</t>
  </si>
  <si>
    <t>2189</t>
  </si>
  <si>
    <t>Crashed during take off.</t>
  </si>
  <si>
    <t>Kenai, AK - Gulkana, AK</t>
  </si>
  <si>
    <t>N54734</t>
  </si>
  <si>
    <t>Misjudged altitude. Flew into rising terrain. Not recovered due to avalanche danger.</t>
  </si>
  <si>
    <t>08:58</t>
  </si>
  <si>
    <t>Houston, Texas</t>
  </si>
  <si>
    <t>Horizon Properties</t>
  </si>
  <si>
    <t>Lawton, OK - Huntsville, TX</t>
  </si>
  <si>
    <t>N15HC</t>
  </si>
  <si>
    <t>43080</t>
  </si>
  <si>
    <t>The flight was diverted to Houston because weather at Huntsville was below minima.  An ILS approach was abandoned due to intermittent operation of the aircraft ILS localizer receiver instruments. The crew then tried an approach with Houston TRACON monitoring on surveillance radar. The DC-3 descended too low until the left wing collided with a  high power line tower, located 1.8 miles short of the runway. Fifteen feet of wing was torn off and the aircraft continued another 650 feet before striking the ground inverted.  Improper in-flight decisions or planning and improper IFR operation.</t>
  </si>
  <si>
    <t>Manila - Iligan</t>
  </si>
  <si>
    <t>Hawker Siddeley HS-748 2</t>
  </si>
  <si>
    <t>RP-C1028</t>
  </si>
  <si>
    <t>The No. 2 engine caught fire shortly after takeoff.  The aircraft crashed into a rice field 3 miles short of the runway while making an emergency approach back to the airport.</t>
  </si>
  <si>
    <t>Souda, Crete</t>
  </si>
  <si>
    <t>Military - Deutsche Luftwaffe</t>
  </si>
  <si>
    <t>Transall C-160</t>
  </si>
  <si>
    <t>5063</t>
  </si>
  <si>
    <t>D-85</t>
  </si>
  <si>
    <t>Slammed into a mountain at an altitude of 5,000 ft. during an approach to Canea in a snow shower.</t>
  </si>
  <si>
    <t>PacifiAlaska Airlines</t>
  </si>
  <si>
    <t>Fairbanks - Happy Valley Camp</t>
  </si>
  <si>
    <t>Douglas DC-6BF</t>
  </si>
  <si>
    <t>N77DG</t>
  </si>
  <si>
    <t>43520/222</t>
  </si>
  <si>
    <t>The cargo plane lost three of four engines on takeoff. The crew tried to return to the airport but crashed short of the runway. Fuel contamination. Water in fuel.</t>
  </si>
  <si>
    <t>Aerocondor</t>
  </si>
  <si>
    <t>Medellin, Colombia - Miami, Florida</t>
  </si>
  <si>
    <t>Canadair CL-44</t>
  </si>
  <si>
    <t>HK-1972</t>
  </si>
  <si>
    <t>Minutes after taking off in a rainstorm the right wing struck a tree. The crew lost control of the plane and crashed.</t>
  </si>
  <si>
    <t>Embraer 110C Bandeirante</t>
  </si>
  <si>
    <t>PP-SBE</t>
  </si>
  <si>
    <t>110021</t>
  </si>
  <si>
    <t>The plane crashed into houses after taking off and burst into flames. The plane had engine trouble, attempted to return to the airport when it crashed into the houses.</t>
  </si>
  <si>
    <t>Waterford, Wisconsin</t>
  </si>
  <si>
    <t>Burlington Air - Air Taxi</t>
  </si>
  <si>
    <t>Moline, IL - Racine IL</t>
  </si>
  <si>
    <t>Beechcraft 95</t>
  </si>
  <si>
    <t>N2061C</t>
  </si>
  <si>
    <t>The aircraft suffered partial loss of engine power while en route. Made a forced crash landing.  Not equipped with anti- icing. Conditions conducive to carburetor induction icing. Attempted operation with know deficiencies in equipment. Initiated flight in adverse weather conditions.</t>
  </si>
  <si>
    <t>Pleiku, South Vietnam</t>
  </si>
  <si>
    <t>XV-NUJ</t>
  </si>
  <si>
    <t>10701</t>
  </si>
  <si>
    <t>Shot down by a hand-held surface-to-air missile by North Vietnamese forces 25 miles SW of Pleiku.</t>
  </si>
  <si>
    <t>Near Barito, Argentina</t>
  </si>
  <si>
    <t>El Palomar AB - San Carlos de Bariloche</t>
  </si>
  <si>
    <t>TC-72</t>
  </si>
  <si>
    <t>10404</t>
  </si>
  <si>
    <t>The aircraft struck a mountain while preparing for an ILS approach in poor weather. Crew error. Crew descended below the minimum safe altitude before knowing their position.</t>
  </si>
  <si>
    <t>Singa, Sudan</t>
  </si>
  <si>
    <t>ST-ADB</t>
  </si>
  <si>
    <t>Near Quilcene, Washington</t>
  </si>
  <si>
    <t>Clark AFB - Japan</t>
  </si>
  <si>
    <t>Lockheed C-141A (L.300)</t>
  </si>
  <si>
    <t>64-0641</t>
  </si>
  <si>
    <t>6054</t>
  </si>
  <si>
    <t>The aircraft struck a ridge of  Mt. Constance in OlympiNational Park. Faulty clearance by the ATC after misidentifying the C-141 as another aircraft.</t>
  </si>
  <si>
    <t>Tan Son AFB - Clark AFB</t>
  </si>
  <si>
    <t>Lockheed C-5A Galaxy</t>
  </si>
  <si>
    <t>68-218</t>
  </si>
  <si>
    <t>0021</t>
  </si>
  <si>
    <t>The aircraft reported it was returning to Tan Son Nhut Airbase 15 minutes after taking off. The aircraft was not able to make the airport and crashed landed into a rice paddy, 1.5 miles from the airport. The flight was evacuating 243 Vietnamese orphans. Pressure failure due to a faulty rear loading ramp caused decompression which led to severed rudder and elevator cables and loss of two hydraulisystems resulting in a loss of pitch control. Worst single non-combat U.S. military aviation disaster.</t>
  </si>
  <si>
    <t>13:42</t>
  </si>
  <si>
    <t>Goleta, California</t>
  </si>
  <si>
    <t>Skips Air Service - Air Taxi</t>
  </si>
  <si>
    <t>Fresno, CA - Santa Barbara, CA</t>
  </si>
  <si>
    <t>Cessna 310Q</t>
  </si>
  <si>
    <t>N7634Q</t>
  </si>
  <si>
    <t>Descended into obscured mountain slope. Continued VFR flight into adverse weather.</t>
  </si>
  <si>
    <t>Anaktuvak, AK - Deadhorse, AK</t>
  </si>
  <si>
    <t>N59521</t>
  </si>
  <si>
    <t>Continued VFR flight into adverse weather. Pilot said gyro not working properly.</t>
  </si>
  <si>
    <t>Near Sardinata, Colombia</t>
  </si>
  <si>
    <t>Ocana - Cucuta</t>
  </si>
  <si>
    <t>FAC- 663</t>
  </si>
  <si>
    <t>Crashed  on its inaugural flight.</t>
  </si>
  <si>
    <t>Off Cape Paterson, Australia</t>
  </si>
  <si>
    <t>Air Express</t>
  </si>
  <si>
    <t>VH-SJQ</t>
  </si>
  <si>
    <t>12807</t>
  </si>
  <si>
    <t>Following an engine failure the cargo plane could not maintain altitude and crashed into the ocean.</t>
  </si>
  <si>
    <t>Savoonga, Alaska</t>
  </si>
  <si>
    <t>Foster Aviation</t>
  </si>
  <si>
    <t>Savoonga, AK - Gambell, AK</t>
  </si>
  <si>
    <t>Piper PA-23-250</t>
  </si>
  <si>
    <t>N5067Y</t>
  </si>
  <si>
    <t>27-2081</t>
  </si>
  <si>
    <t>The cabin door came open in flight distracting the pilot. Failed to maintain flying speed. Stalled.</t>
  </si>
  <si>
    <t>Near Sakon Nakhon, Thailand</t>
  </si>
  <si>
    <t>Nakhom Phanom AB - Utapao AB</t>
  </si>
  <si>
    <t>Sikorsky CH-53C (helicopter)</t>
  </si>
  <si>
    <t>68-10933</t>
  </si>
  <si>
    <t>The copter was observed in an uncontrollable descent to earth in an inverted attitude after which it crashed and burned. Cracking of a rotor spindle assembly  which led to separation of the main rotor.</t>
  </si>
  <si>
    <t>Legaspi - Manilla</t>
  </si>
  <si>
    <t>BAC One-Eleven 524FF</t>
  </si>
  <si>
    <t>RP-C1184</t>
  </si>
  <si>
    <t>A bomb exploded in the right rear lavatory causing a hole in the fuselage. The plane landed safely.</t>
  </si>
  <si>
    <t>Pedro Alfonso, Brazil</t>
  </si>
  <si>
    <t>Hawker Siddeley HS-748-235 Srs. 2A</t>
  </si>
  <si>
    <t>PP-VDN</t>
  </si>
  <si>
    <t>1625</t>
  </si>
  <si>
    <t>The aircraft landed with excessive speed and touched down on the last 300 meters of the runway, overran the runway, crossed a street and crashed into a house.</t>
  </si>
  <si>
    <t>16:05</t>
  </si>
  <si>
    <t>JFK Airport, New York, New York</t>
  </si>
  <si>
    <t>66</t>
  </si>
  <si>
    <t>New Orleans - New York City</t>
  </si>
  <si>
    <t>Boeing B-727-225</t>
  </si>
  <si>
    <t>N8845E</t>
  </si>
  <si>
    <t>20443/837</t>
  </si>
  <si>
    <t>The aircraft crashed into the approach lights to runway 22L at JFK while on an ILS approach to the runway. Aircraft's encounter with heavy rain and a very strong thunderstorm that was located astride the ILS localizer course which resulted in a high descent rate into approach light towers.The flightcrew's delayed recognition and correction of the high descent rate and their reliance upon visual cues rather than on flight instrument reference. However, the adverse winds might have been too severe for a successful approach and landing even had they relied upon and responded rapidly to the indications of the flight instruments.Contributing to the accident was the continued use of Runway 22L when it should have become evident to both air trafficontrol personnel and the flightcrew that a severe weather hazard existed along the approach path.</t>
  </si>
  <si>
    <t>22:28</t>
  </si>
  <si>
    <t>Hamilton Aviation</t>
  </si>
  <si>
    <t>Detroit, MI - Peducah, KY</t>
  </si>
  <si>
    <t>N791A</t>
  </si>
  <si>
    <t>Crashed in an emergency landing. Fatigue fracture of the cylinder head. Standpipe cutoff flush with bottom of oil tank. Improper maintenance.</t>
  </si>
  <si>
    <t>Near Saravena, Colombia</t>
  </si>
  <si>
    <t>Taxi Aereo El Venado</t>
  </si>
  <si>
    <t>Cucuta - Tame</t>
  </si>
  <si>
    <t>HK-1309</t>
  </si>
  <si>
    <t>10403</t>
  </si>
  <si>
    <t>Nantes, France</t>
  </si>
  <si>
    <t>Touraine Air Transport</t>
  </si>
  <si>
    <t>Nantes - Brest</t>
  </si>
  <si>
    <t>F-BTQE</t>
  </si>
  <si>
    <t>U- 61</t>
  </si>
  <si>
    <t>Crashed on takeoff after engine failure in the No. 2 engine.</t>
  </si>
  <si>
    <t>Near Colina, Chile</t>
  </si>
  <si>
    <t>FAC-970</t>
  </si>
  <si>
    <t>19730</t>
  </si>
  <si>
    <t>Aerovias Condor</t>
  </si>
  <si>
    <t>Bogota  - Barranquilla</t>
  </si>
  <si>
    <t>Lockheed L-188AF Electra</t>
  </si>
  <si>
    <t>HK-1976</t>
  </si>
  <si>
    <t>1087</t>
  </si>
  <si>
    <t>The cargo plane barely took off when it settled back on the runway and crashed into a DC-6. Both planes destroyed.</t>
  </si>
  <si>
    <t>Homer Air Service - Air Taxi</t>
  </si>
  <si>
    <t>Homer, AK - Local</t>
  </si>
  <si>
    <t>N6817L</t>
  </si>
  <si>
    <t>Diverted attention from aircraft. Misjudged altitude and clearance. Struck high obstruction.</t>
  </si>
  <si>
    <t>Poway, California</t>
  </si>
  <si>
    <t>Oceanaire Helicopter - Air Taxi</t>
  </si>
  <si>
    <t>Poway, CA - Pomona, CA</t>
  </si>
  <si>
    <t>N58137</t>
  </si>
  <si>
    <t>Departed from well lighted area into surrounding unlighted terrain with fog in area. Crashed.  Spatial disorientation.</t>
  </si>
  <si>
    <t>Near Batumi, Georgia, USSR</t>
  </si>
  <si>
    <t>CCCP-87475</t>
  </si>
  <si>
    <t>9442037</t>
  </si>
  <si>
    <t>The aircraft struck a mountain after an attempted go-around.</t>
  </si>
  <si>
    <t>Imlay City, Michigan</t>
  </si>
  <si>
    <t>Exercise</t>
  </si>
  <si>
    <t>57-0454</t>
  </si>
  <si>
    <t>3161</t>
  </si>
  <si>
    <t>Crashed while flying low in an exercise in formation. Propeller separation.</t>
  </si>
  <si>
    <t>Hualien - Taipei</t>
  </si>
  <si>
    <t>Vickers 837 Viscount</t>
  </si>
  <si>
    <t>B-2029</t>
  </si>
  <si>
    <t>Stalled and crashed during thunderstorm while attempting to land for a second time. The pilot attempted a go around but the plane did not respond, thw eing hit the ground and the plane crashed. The pilot decided to pull up too late for another try at landing and failed to operate the plane properly while doing so.</t>
  </si>
  <si>
    <t>Near Immouzer, Morocco</t>
  </si>
  <si>
    <t>Paris - Agadir</t>
  </si>
  <si>
    <t>JY-AEE</t>
  </si>
  <si>
    <t>18767/376</t>
  </si>
  <si>
    <t>The aircraft was on approach when the right wing tip and No. 4 engine struck a mountain peak at 2,400 feet.  Part of the wing separated and the plane crashed into a ravine. Crew error.</t>
  </si>
  <si>
    <t>Off Amapala, Honduras</t>
  </si>
  <si>
    <t>Military - Nicaraguan Air Force</t>
  </si>
  <si>
    <t>Veracruz - Managua</t>
  </si>
  <si>
    <t>Douglas DC-47</t>
  </si>
  <si>
    <t>412</t>
  </si>
  <si>
    <t>The plane was unable to land at Ilopango, El Salvador to refuel because of adverse weather conditions. The plane most likely ran out of fuel and crashed into the PacifiOcean.</t>
  </si>
  <si>
    <t>426</t>
  </si>
  <si>
    <t>Denver - Wichita</t>
  </si>
  <si>
    <t>N88777</t>
  </si>
  <si>
    <t>19798/608</t>
  </si>
  <si>
    <t>The aircraft climbed to about 100 feet above runway 35L and then crashed near the departure end of the runway. At the time of the accident, a thunderstorm with associated rain showers was moving over the northern portion of the airport. The aircraft's encounter, immediately following takeoff, with severe windshear at an altitude and airspeed which precluded recovery to level flight.</t>
  </si>
  <si>
    <t>Krasnovodsk, USSR</t>
  </si>
  <si>
    <t>CCCP-87323</t>
  </si>
  <si>
    <t>9330230</t>
  </si>
  <si>
    <t>Crash during pool visibility and weather conditions.</t>
  </si>
  <si>
    <t>Prague, Czechoslovakia - Damascus, Syria</t>
  </si>
  <si>
    <t>OK-DBF</t>
  </si>
  <si>
    <t>31502</t>
  </si>
  <si>
    <t>The airliner crashed into a sandy knoll, 10 miles NE of Damascus during an approach to Damascus International Airport. Failure of the crew to maintain the minimum flight altitude.</t>
  </si>
  <si>
    <t>Minford, Ohio</t>
  </si>
  <si>
    <t>Portsmouth Aviation - Air Taxi</t>
  </si>
  <si>
    <t>Monticello, NY - Portsmoutn, OH</t>
  </si>
  <si>
    <t>N44323</t>
  </si>
  <si>
    <t>The aircraft suffered engine failure on final. Fuel exhaustion. Evasive maneuver to avoid collision. Tried to avoid trees and crashed.</t>
  </si>
  <si>
    <t>Off Punta Amapala, El Salvador</t>
  </si>
  <si>
    <t>Crashed into the PacifiOcean after running out of fuel after diverting to an alternate airport.</t>
  </si>
  <si>
    <t>13:57</t>
  </si>
  <si>
    <t>Near Gambell, Alaska</t>
  </si>
  <si>
    <t>Wien Air Alaska</t>
  </si>
  <si>
    <t>99</t>
  </si>
  <si>
    <t>Nome - Gambell</t>
  </si>
  <si>
    <t>N4904</t>
  </si>
  <si>
    <t>After several landing attempts, the aircraft crashed into Sevuokuk Mountain, in fog, while attempting to land at Gambell Airport. The flightcrew's failure to adhere to prescribed company instrument approach procedures while attempting to land in adverse weather conditions.</t>
  </si>
  <si>
    <t>Leipzig-Halle, East Germany</t>
  </si>
  <si>
    <t>Stuttgart - Leipzig</t>
  </si>
  <si>
    <t>Tupolev TU-134</t>
  </si>
  <si>
    <t>DM-SCD</t>
  </si>
  <si>
    <t>9350702</t>
  </si>
  <si>
    <t>The aircraft descended below the glide path and struck a radio tower short of the runway. The captain was sentenced to 5 years in prison, the co-pilot, navigator and radio officer received 3 year sentences each. The plane collided with the radio tower because the pilot was flying below the minimum flight altitude.</t>
  </si>
  <si>
    <t>Near Bahar Dar, Ethiopia</t>
  </si>
  <si>
    <t>Bahar Dar - Debra Marcos</t>
  </si>
  <si>
    <t>ET-ABX</t>
  </si>
  <si>
    <t>4292</t>
  </si>
  <si>
    <t>The plane was flying at FL 115 under VFR in scattered clouds. When breaking through a cloud bank a mountain was seen up ahead. A steep climbing turn was initiated, but the tail struck trees, control was lost and the aircraft crashed inverted.</t>
  </si>
  <si>
    <t>Near Palembang, Indonesia</t>
  </si>
  <si>
    <t>Jakarta - Palembang</t>
  </si>
  <si>
    <t>PK-GVC</t>
  </si>
  <si>
    <t>11039</t>
  </si>
  <si>
    <t>Landed short and struck trees while on approach in poor weather. VFR flight in weather conditions below minima.</t>
  </si>
  <si>
    <t>Off Beirut, Lebanon</t>
  </si>
  <si>
    <t>Budapest - Beirut, Lebanon</t>
  </si>
  <si>
    <t>Tupolev TU-154B</t>
  </si>
  <si>
    <t>HA-LCI</t>
  </si>
  <si>
    <t>The aircraft crashed into the Mediterranean sea while on approach. The ILS localizer was down at the time but a visible approach was possible. Cause unknown.</t>
  </si>
  <si>
    <t>Klua Tan Tan, Canada</t>
  </si>
  <si>
    <t>Northern Thunderbird Air</t>
  </si>
  <si>
    <t>Prince George - Dease Lake</t>
  </si>
  <si>
    <t>CF-MHU</t>
  </si>
  <si>
    <t>Flew into a mountain ridge.</t>
  </si>
  <si>
    <t>Boeing 727-24C</t>
  </si>
  <si>
    <t>HK-1272</t>
  </si>
  <si>
    <t>19525/439</t>
  </si>
  <si>
    <t>The cargo plane struck trees and broke up on a second landing attempt in poor weather.</t>
  </si>
  <si>
    <t>Cairns Airport, Queensland, Australia</t>
  </si>
  <si>
    <t>Connair</t>
  </si>
  <si>
    <t>Mount Isa - Cairns</t>
  </si>
  <si>
    <t>de Havilland DH114 Heron 2E</t>
  </si>
  <si>
    <t>VH-CLS</t>
  </si>
  <si>
    <t>14067</t>
  </si>
  <si>
    <t>Improper approach during a storm. Crew error. Misalignment of the aircraft with the runway and abandonment of the landing approach. The pilot-in-command did not immediately initiate a climb to a safe altitude for reasons unknown.</t>
  </si>
  <si>
    <t>Zephyr Cove, Nevada</t>
  </si>
  <si>
    <t>Las Vegas, NV - So. Lake Tahoe, CA</t>
  </si>
  <si>
    <t>Piper PA-34</t>
  </si>
  <si>
    <t>N1495X</t>
  </si>
  <si>
    <t>Collided with trees while descending to land. Pilot fatigue.</t>
  </si>
  <si>
    <t>Tomonoco, Bolivia</t>
  </si>
  <si>
    <t>Tomonoco - La Paz</t>
  </si>
  <si>
    <t>Convair CV-440-12</t>
  </si>
  <si>
    <t>TAM-44</t>
  </si>
  <si>
    <t>The aircraft took off reaching a altitude of only 300 feet which was insufficient to clear the terrain surrounding the airport. Cause not determined. Overloaded.</t>
  </si>
  <si>
    <t>Inex Adria Aviopromet</t>
  </si>
  <si>
    <t>Tivat - Praha</t>
  </si>
  <si>
    <t>YU-AJO</t>
  </si>
  <si>
    <t>47457/620</t>
  </si>
  <si>
    <t>The aircraft landed short and hit high ground during an ILS approach in fog.</t>
  </si>
  <si>
    <t>13:02</t>
  </si>
  <si>
    <t>Bell 212</t>
  </si>
  <si>
    <t>N90057</t>
  </si>
  <si>
    <t>The helicopter crashed after the main rotor failed. No occupants ever found.</t>
  </si>
  <si>
    <t>State College, Pennsylvania</t>
  </si>
  <si>
    <t>Quakertown Aviation - Air Taxi</t>
  </si>
  <si>
    <t>Latrobe, PA - State College, PA</t>
  </si>
  <si>
    <t>NA Rockwell 112</t>
  </si>
  <si>
    <t>N4QA</t>
  </si>
  <si>
    <t>Collided with mountain at 1,500 ft. while attempting to land. Misjudged altitude and clearance.</t>
  </si>
  <si>
    <t>Caoba, Guatemala</t>
  </si>
  <si>
    <t>Uaxactun - Flores</t>
  </si>
  <si>
    <t>TG-AGA</t>
  </si>
  <si>
    <t>6142</t>
  </si>
  <si>
    <t>Crashed into mountainous jungle in poor visibility and heavy rain.</t>
  </si>
  <si>
    <t>Kharkov, Ukraine, USSR</t>
  </si>
  <si>
    <t>CCCP-46349</t>
  </si>
  <si>
    <t>97305708</t>
  </si>
  <si>
    <t>Near Novgorod (Russia</t>
  </si>
  <si>
    <t>CCCP-87458</t>
  </si>
  <si>
    <t>9431736</t>
  </si>
  <si>
    <t>Crashed into a build in fog while attempting to land. Pilot descended below MDA</t>
  </si>
  <si>
    <t>LZ-ANA</t>
  </si>
  <si>
    <t>67302707</t>
  </si>
  <si>
    <t>Near Bir Lahfan, Egypt</t>
  </si>
  <si>
    <t>Military - Israel  Air Force</t>
  </si>
  <si>
    <t>Lockheed C-130 Hercules</t>
  </si>
  <si>
    <t>011</t>
  </si>
  <si>
    <t>Crashed 15 ft. below the summit of cloud-obscured Jebel Hilal Mountain on the Israeli-occupied Sinai Peninsula.</t>
  </si>
  <si>
    <t>Hertfordshire, England</t>
  </si>
  <si>
    <t>Piper PA-23-250 Aztec</t>
  </si>
  <si>
    <t>N6645Y</t>
  </si>
  <si>
    <t>27-3960</t>
  </si>
  <si>
    <t>Race car driver Graham Hill, 46, was killed when the plane he was piloting got lost in fog and crashed near Elstree Airport.</t>
  </si>
  <si>
    <t>SceniAirline - Air Taxi</t>
  </si>
  <si>
    <t>Ely, NV - Elko, NV</t>
  </si>
  <si>
    <t>N52SA</t>
  </si>
  <si>
    <t>Crashed in snow and turbulence while descending to land. Descended below minima. Pilot didn't use available instrument approach chart.</t>
  </si>
  <si>
    <t>Tacloban, Philippines</t>
  </si>
  <si>
    <t>Philippine Aerotransport</t>
  </si>
  <si>
    <t>Britten-Norman BN-2A-21 Islander</t>
  </si>
  <si>
    <t>RP-C2136</t>
  </si>
  <si>
    <t>14:49</t>
  </si>
  <si>
    <t>Rollinsville, Colorado</t>
  </si>
  <si>
    <t>Star Aviation</t>
  </si>
  <si>
    <t>Denver, CO - Grandby, CO</t>
  </si>
  <si>
    <t>Mitsubishi MU-2B</t>
  </si>
  <si>
    <t>N133MA</t>
  </si>
  <si>
    <t>Crashed into mountains. Continued VFR flight into adverse weather conditions.</t>
  </si>
  <si>
    <t>Near Al Qaysumah, Saudi Arabia</t>
  </si>
  <si>
    <t>438</t>
  </si>
  <si>
    <t>Beirut - Dubai</t>
  </si>
  <si>
    <t>Boeing B-720B-023B</t>
  </si>
  <si>
    <t>OD-AFT</t>
  </si>
  <si>
    <t>18020/165</t>
  </si>
  <si>
    <t>The aircraft broke-up at FL 370 and crashed in the desert. Detonation of an explosive device in the forward cargo compartment.</t>
  </si>
  <si>
    <t>Moscow - Vnukovo</t>
  </si>
  <si>
    <t>CCCP-45036</t>
  </si>
  <si>
    <t>3351001</t>
  </si>
  <si>
    <t>The plane rolled to the left and crashed into houses after takeoff. Failure of both artificial horizons.</t>
  </si>
  <si>
    <t>Winship Air</t>
  </si>
  <si>
    <t>Anchorage, AK - Deadhorse, AK</t>
  </si>
  <si>
    <t>Lear Jet 24A</t>
  </si>
  <si>
    <t>N651LJ</t>
  </si>
  <si>
    <t>Crashed short of the runway in fog. The pilot descended below published minimums because of low fuel.  Inadequate preflight planning. Improper IFR operation.</t>
  </si>
  <si>
    <t>Orlando Airways - Air Taxi</t>
  </si>
  <si>
    <t>Albuquerque, NM - Gallup, NM</t>
  </si>
  <si>
    <t>N5258Y</t>
  </si>
  <si>
    <t>Crashed in snow showers and low visibility.</t>
  </si>
  <si>
    <t>Mactan Island, Philippines</t>
  </si>
  <si>
    <t>RP-C2135</t>
  </si>
  <si>
    <t>Taxi Aereo el Venado</t>
  </si>
  <si>
    <t>Bogota - La Macarene</t>
  </si>
  <si>
    <t>HK-172</t>
  </si>
  <si>
    <t>10280</t>
  </si>
  <si>
    <t>Hit an 11,620 ft. mountain in poor weather.</t>
  </si>
  <si>
    <t>14:24</t>
  </si>
  <si>
    <t>Orofino, Idaho</t>
  </si>
  <si>
    <t>Green Acres - Air Taxi</t>
  </si>
  <si>
    <t>Butte, MT - Kooskia, ID</t>
  </si>
  <si>
    <t>Bellanca 17-30</t>
  </si>
  <si>
    <t>N7385V</t>
  </si>
  <si>
    <t>Struck trees in mountainous area in rain and low visibility at 5,700 ft. north of proposed route.  Continued VFR flight into adverse weather.</t>
  </si>
  <si>
    <t>15:44</t>
  </si>
  <si>
    <t>Near San Borja, Bolivia</t>
  </si>
  <si>
    <t>Frigorifico Maniqui</t>
  </si>
  <si>
    <t>CP- 573</t>
  </si>
  <si>
    <t>4682</t>
  </si>
  <si>
    <t>The plane was forced to return to San Borja after the No.2 engine failed.  After crossing the runway the plane crashed into trees 1.2 miles past the end of the runway. Malfunction or failure of the No. 2 engine, landing gear malfunction and an improper landing procedure.</t>
  </si>
  <si>
    <t>Near Loja, Ecuador</t>
  </si>
  <si>
    <t>Loja - Guayaquil</t>
  </si>
  <si>
    <t>Hawker Siddeley HS-748-246</t>
  </si>
  <si>
    <t>FAE-683</t>
  </si>
  <si>
    <t>1683</t>
  </si>
  <si>
    <t>The aircraft lost altitude and the right wing struck trees as the plane crashed in the Chillacocha mountain range at 9.000 ft. while en route.</t>
  </si>
  <si>
    <t>Near Shanghai, China</t>
  </si>
  <si>
    <t>CAAC</t>
  </si>
  <si>
    <t>Guangzhou - Changsha</t>
  </si>
  <si>
    <t>B-492</t>
  </si>
  <si>
    <t>Crashed during the approach.</t>
  </si>
  <si>
    <t>Chapeco, Brazil</t>
  </si>
  <si>
    <t>Transbrasil</t>
  </si>
  <si>
    <t>PT-TBD</t>
  </si>
  <si>
    <t>110011</t>
  </si>
  <si>
    <t>Frunze, Kyrgyzstan</t>
  </si>
  <si>
    <t>CCCP-75558</t>
  </si>
  <si>
    <t>184007505</t>
  </si>
  <si>
    <t>The crew was practicing dual engine failure with No. 3 and 4 engines shut down. The airplane lost control when the captain attempted a go-around and the No. 3 engine failed to relight. The propeller caused strong drag and the aircraft rolled and impacted the ground.</t>
  </si>
  <si>
    <t>05:42</t>
  </si>
  <si>
    <t>Lafayette, Louisiana</t>
  </si>
  <si>
    <t>Falcon Airways - Air Taxi</t>
  </si>
  <si>
    <t>Lafayette, LA - Patterson, LA</t>
  </si>
  <si>
    <t>Beechcraft  C-45H</t>
  </si>
  <si>
    <t>N3329G</t>
  </si>
  <si>
    <t>After the plane took off, cargo shifted causing the plane to enter a layer of fog and crash into a swamp. Improperly loaded cargo.</t>
  </si>
  <si>
    <t>Off Santa Maria, Colombia</t>
  </si>
  <si>
    <t>LAC Colombia</t>
  </si>
  <si>
    <t>Santa Maria - Curacao</t>
  </si>
  <si>
    <t>HK-1389</t>
  </si>
  <si>
    <t>43519/221</t>
  </si>
  <si>
    <t>The cargo plane crashed into the ocean. Engine failure.</t>
  </si>
  <si>
    <t>Mildenhall, England - Torrejon AFB</t>
  </si>
  <si>
    <t>60-0368</t>
  </si>
  <si>
    <t>18143/482</t>
  </si>
  <si>
    <t>Hawk Inlet, Alaska</t>
  </si>
  <si>
    <t>Temsco Helicopter - Air Taxi</t>
  </si>
  <si>
    <t>N9172F</t>
  </si>
  <si>
    <t>Crashed while climbing to cruise altitude. Failed to maintain adequate rotor speed.</t>
  </si>
  <si>
    <t>10:44</t>
  </si>
  <si>
    <t>Mercer Airlines</t>
  </si>
  <si>
    <t>Burbank - Ontario</t>
  </si>
  <si>
    <t>N901MA</t>
  </si>
  <si>
    <t>36326</t>
  </si>
  <si>
    <t>The aircraft took off from Burbank when a propeller blade separated, causing an engine failure. The aircraft circled back to the airport and attempted an emergency landing but upon touchdown the plane’s speed was too great. As a result, the landing was aborted and the flight crew opted to divert to nearby Van Nuys Airport. While en route, a second engine failed and the aircraft crashed onto the Woodley Golf Course one mile short of the runway at Van Nuys. The aircraft plowed into a small unoccupied building and came to rest against a portable bungalow.</t>
  </si>
  <si>
    <t>CCCP-42327</t>
  </si>
  <si>
    <t>66600201</t>
  </si>
  <si>
    <t>St. Croix, Virgin Islands</t>
  </si>
  <si>
    <t>Antilles Air</t>
  </si>
  <si>
    <t>St. Thomas, VI - St. Croix, VI</t>
  </si>
  <si>
    <t>Grumman G-21A seaplane</t>
  </si>
  <si>
    <t>N4772C</t>
  </si>
  <si>
    <t>B131</t>
  </si>
  <si>
    <t>Crashed into the water and sank while attempting and emergency forced. Unscheduled feathering of right prop for undetermined reasons. Engine failure for undetermined reasons.</t>
  </si>
  <si>
    <t>Sibiu, Romania</t>
  </si>
  <si>
    <t>Ilyushin II-14P</t>
  </si>
  <si>
    <t>YR-ILO</t>
  </si>
  <si>
    <t>14803061</t>
  </si>
  <si>
    <t>Southeastern Bolivia</t>
  </si>
  <si>
    <t>Camiri - Itaguasurenda</t>
  </si>
  <si>
    <t>IAI Arava 201</t>
  </si>
  <si>
    <t>TAM-76</t>
  </si>
  <si>
    <t>Crashed in the jungle while en route</t>
  </si>
  <si>
    <t>Moscow - Yerevan</t>
  </si>
  <si>
    <t>CCCP-75408</t>
  </si>
  <si>
    <t>186009201</t>
  </si>
  <si>
    <t>The aircraft plunged to earth from FL 260. Electrical power failure of compass, gyros and auto pilot.</t>
  </si>
  <si>
    <t>Igiugig, Alaska</t>
  </si>
  <si>
    <t>Kodiak Western Alaska Airlines</t>
  </si>
  <si>
    <t>South Nanek, AK - Dillingham, AK</t>
  </si>
  <si>
    <t>Cessna 207</t>
  </si>
  <si>
    <t>N91142</t>
  </si>
  <si>
    <t>20700089</t>
  </si>
  <si>
    <t>Continued VFR flight in to adverse weather.</t>
  </si>
  <si>
    <t>San Onofre, California</t>
  </si>
  <si>
    <t>Sky Haven - Air Taxi</t>
  </si>
  <si>
    <t>Palm Springs, CA - Santa Ana, CA</t>
  </si>
  <si>
    <t>N1631V</t>
  </si>
  <si>
    <t>The aircraft crashed into the PacifiOcean after an in-flight fire. Source of the fire undetermined.</t>
  </si>
  <si>
    <t>Havana. Cuba</t>
  </si>
  <si>
    <t>CU-T879</t>
  </si>
  <si>
    <t>67302501</t>
  </si>
  <si>
    <t>During a training flight the aircraft collided with a DC-8 and crashed. The DC-8 landed safely.</t>
  </si>
  <si>
    <t>Near Puerto Asis, Colombia</t>
  </si>
  <si>
    <t>Florencia - Puerto Asis</t>
  </si>
  <si>
    <t>FAC-676</t>
  </si>
  <si>
    <t>Crashed into a lake while on approach.</t>
  </si>
  <si>
    <t>08:19</t>
  </si>
  <si>
    <t>Juneau - Ketchikan</t>
  </si>
  <si>
    <t>N124AS</t>
  </si>
  <si>
    <t>18821</t>
  </si>
  <si>
    <t>The plane overran the runway after landing at excessive speed. The captain's faulty judgement in initiating a go-around after he was committed to a full stop landing following an excessively long and fast touchdown from an unstabilized approach.</t>
  </si>
  <si>
    <t>Friday Harbor, Washington</t>
  </si>
  <si>
    <t>North Sound Aviation</t>
  </si>
  <si>
    <t>Burlington, WA - Friday Harbor, WA</t>
  </si>
  <si>
    <t>N1645U</t>
  </si>
  <si>
    <t>Crashed while attempting a go-around. Continued VFR flight into adverse weather. Spatial disorientation. Premature flap retraction.</t>
  </si>
  <si>
    <t>14:56</t>
  </si>
  <si>
    <t>Aspen, Colorado</t>
  </si>
  <si>
    <t>Royal American - Air Taxi</t>
  </si>
  <si>
    <t>Denver, CO - Aspen, CO</t>
  </si>
  <si>
    <t>Beechcraft A36</t>
  </si>
  <si>
    <t>N6061S</t>
  </si>
  <si>
    <t>Made a high speed vertical dive and crashed. Probable cause undetermined.</t>
  </si>
  <si>
    <t>Neuquen, Argentina</t>
  </si>
  <si>
    <t>Yacimientos Petroliferos Fiscales</t>
  </si>
  <si>
    <t>LV-HHB</t>
  </si>
  <si>
    <t>1540</t>
  </si>
  <si>
    <t>Structural failure and in-flight separation of the right wing. Fatigue cracks attributed to stress due to design. These cracks became critical sooner than anticipated. The cracks remained undetected and became critical because the manufacturer's inspection program for the area was insufficiently.</t>
  </si>
  <si>
    <t>Palm Desert, California</t>
  </si>
  <si>
    <t>Chartair - Air Taxi</t>
  </si>
  <si>
    <t>San Diego, CA - Palm Desert, CA</t>
  </si>
  <si>
    <t>Beech B60</t>
  </si>
  <si>
    <t>N37D</t>
  </si>
  <si>
    <t>Flew into a thunderstorm and broke apart. Exceeded designed stress limits of aircraft.  VFR flight into adverse weather.</t>
  </si>
  <si>
    <t>08:08</t>
  </si>
  <si>
    <t>Bell 205 A-1 helicopter</t>
  </si>
  <si>
    <t>N8167J</t>
  </si>
  <si>
    <t>30090</t>
  </si>
  <si>
    <t>Fatigue fracture of tail boom fuselage attachment fitting. Pilot and 4 passengers not recovered.</t>
  </si>
  <si>
    <t>Anaktuvuk, AK - Bettles, AK</t>
  </si>
  <si>
    <t>N1707U</t>
  </si>
  <si>
    <t>Crashed in show and low ceiling while en route. Whiteout. Initiated flight in adverse weather conditions.</t>
  </si>
  <si>
    <t>625</t>
  </si>
  <si>
    <t>New York City - Saint Thomas</t>
  </si>
  <si>
    <t>Boeing B-727-95</t>
  </si>
  <si>
    <t>N1963</t>
  </si>
  <si>
    <t>19837/499</t>
  </si>
  <si>
    <t>After touching down 2,200 feet down the runway, a go-around procedure was initiated. When there was no acceleration felt, the throttles were closed again. After attaining a nose-up attitude of 11 degrees, the aircraft ran off the end of the runway and struck a localizer antenna. The wingtip then clipped a hillside, the aircraft hit an embankment, went airborne and contacted the ground bursting into flames. The captain's actions and his judgement in initiating a go-around manoeuver with insufficient runway remaining after a long touchdown.</t>
  </si>
  <si>
    <t>Near Monze, Zambia</t>
  </si>
  <si>
    <t>de Havilland Aircraft</t>
  </si>
  <si>
    <t>C-GDHA</t>
  </si>
  <si>
    <t>428</t>
  </si>
  <si>
    <t>The airplane crashed 1,000 meters beyond the runway after taking off with a failure of the No. 2 engine.</t>
  </si>
  <si>
    <t>Camuigan, Philippines</t>
  </si>
  <si>
    <t>RP-C2140</t>
  </si>
  <si>
    <t>450</t>
  </si>
  <si>
    <t>Kozani, Greece</t>
  </si>
  <si>
    <t>Athens - Larisa</t>
  </si>
  <si>
    <t>NAMC YS-11A-500</t>
  </si>
  <si>
    <t>SX-BBR</t>
  </si>
  <si>
    <t>2156</t>
  </si>
  <si>
    <t>The airliner crashed into mountainous terrain after being diverted to Kozani due to poor weather at Larissa.</t>
  </si>
  <si>
    <t>Near Cuneca, Spain</t>
  </si>
  <si>
    <t>Terhan, Iran - Madrid, Spain - McGuire AFB, New Jersey</t>
  </si>
  <si>
    <t>Boeing B-747-131F</t>
  </si>
  <si>
    <t>5-283</t>
  </si>
  <si>
    <t>19677/73</t>
  </si>
  <si>
    <t>The aircraft was struck by lightning while descending through FL100.  There was an explosion in the No. 1 fuel tank which caused the left wing to fail and the plane to crash. Ignition of fuel vapor in the No.1 tank in the vicinity of the motor drive fuel valve.</t>
  </si>
  <si>
    <t>Chernigov, Ukraine, USSR</t>
  </si>
  <si>
    <t>CCCP-46534</t>
  </si>
  <si>
    <t>57310108</t>
  </si>
  <si>
    <t>Went into a spin and crashed.</t>
  </si>
  <si>
    <t>08:56</t>
  </si>
  <si>
    <t>Petersburg, Alaska</t>
  </si>
  <si>
    <t>Lab Flying Service - Air Taxi</t>
  </si>
  <si>
    <t>Haines, AK - Wrangell, AK</t>
  </si>
  <si>
    <t>N55951</t>
  </si>
  <si>
    <t>Lost control of aircraft and crashed. Probable cause undetermined.</t>
  </si>
  <si>
    <t>Zamboanga, Philipines</t>
  </si>
  <si>
    <t>Davao - Manila</t>
  </si>
  <si>
    <t>BAC One-Eleven 527FK</t>
  </si>
  <si>
    <t>RP-C1161</t>
  </si>
  <si>
    <t>The aircraft was destroyed after a hijacker set off grenades in the cabin. All three hijackers were killed.</t>
  </si>
  <si>
    <t>Nacias Nguema, Equatorial Guinea</t>
  </si>
  <si>
    <t>Luanda - Moscow</t>
  </si>
  <si>
    <t>Tupolev TU-154A</t>
  </si>
  <si>
    <t>CCCP-85102</t>
  </si>
  <si>
    <t>Agana, Guam</t>
  </si>
  <si>
    <t>702</t>
  </si>
  <si>
    <t>Wake Island - Guam - Manila</t>
  </si>
  <si>
    <t>RP-C1061</t>
  </si>
  <si>
    <t>1007</t>
  </si>
  <si>
    <t>The No. 3 engine failed during the takeoff roll as the plane left Agana Naval Air Station. The aircraft began to rise but struck terrain and exploded in flames. The loss of climb capability after the crew retracted the flaps at too low an altitude to clear the rising terrain. The flaps were retracted after the No. 3 propeller feathered as the aircraft lifted off the runway. A driver in an automobile struck by the aircraft was killed.</t>
  </si>
  <si>
    <t>Off Kota Kinabalu, Malaysia</t>
  </si>
  <si>
    <t>Sabah Air</t>
  </si>
  <si>
    <t>GAF Nomad N-22B</t>
  </si>
  <si>
    <t>9M-ATZ</t>
  </si>
  <si>
    <t>Stalled and crashed into the sea during the approach two miles from the airport.</t>
  </si>
  <si>
    <t>Somerset, Colorado</t>
  </si>
  <si>
    <t>Sky Chopper  - Air Taxi</t>
  </si>
  <si>
    <t>Grand Junction, CO - Somerset, CO</t>
  </si>
  <si>
    <t>N7894S</t>
  </si>
  <si>
    <t>Hit powerlines at 70 ft. AGL. Pilot failed to see and avoid obstructions.</t>
  </si>
  <si>
    <t>Entebbe, Uganda</t>
  </si>
  <si>
    <t>Tel-Aviv - Athens - Paris</t>
  </si>
  <si>
    <t>Airbus A300</t>
  </si>
  <si>
    <t>F-BVGG</t>
  </si>
  <si>
    <t>The plane was hijacked ,in Athens, by Palestinian terrorists and flown to Entebbe Uganda. Seven passengers were killed during a commando raid by Israeli armed forces to free the hostages.</t>
  </si>
  <si>
    <t>Daiku, Burma</t>
  </si>
  <si>
    <t>Military - Burma Air Force</t>
  </si>
  <si>
    <t>Caught fire and exploded.</t>
  </si>
  <si>
    <t>09:21</t>
  </si>
  <si>
    <t>Huntsville, Missouri</t>
  </si>
  <si>
    <t>Reed Aviation - Air Taxi</t>
  </si>
  <si>
    <t>N7941C</t>
  </si>
  <si>
    <t>Midair collision with another Piper PA-28 while climbing to cruise. Three killed on N7941C and two on the other aircraft. Pilots failed to see and avoid eachother.</t>
  </si>
  <si>
    <t>Greensburg, Kansas</t>
  </si>
  <si>
    <t>Ulysses, KS - Greensburg, KS</t>
  </si>
  <si>
    <t>N56712</t>
  </si>
  <si>
    <t>Collided with dirt bank after overrunning the runway while landing. Misjudged distance, speed and altitude. Failed to initiate a go-around.</t>
  </si>
  <si>
    <t>Bratislava, Czechoslovakia</t>
  </si>
  <si>
    <t>Prague - Bratislava</t>
  </si>
  <si>
    <t>Ilyushin IL-18L</t>
  </si>
  <si>
    <t>OK-NAB</t>
  </si>
  <si>
    <t>189001605</t>
  </si>
  <si>
    <t>The No. 3 engine failed during the approach and the No. 4 engine was feathered by mistake. The No. 4 engine was restarted but  the aircraft lost control and crashed into Zlaté piesky lake after a decision to go-around was made.</t>
  </si>
  <si>
    <t>Billings, Vermont</t>
  </si>
  <si>
    <t>Mamer - Shreck  - Air Taxi</t>
  </si>
  <si>
    <t>Billings, MT - Cody, WY</t>
  </si>
  <si>
    <t>N8681Q</t>
  </si>
  <si>
    <t>Crashed in rain and low ceiling. Continued VFR flight into adverse weather.</t>
  </si>
  <si>
    <t>Near Tehran, Iran</t>
  </si>
  <si>
    <t>Tehran, Iran - Seoul, Korea</t>
  </si>
  <si>
    <t>Boeing 707-373</t>
  </si>
  <si>
    <t>HL7412</t>
  </si>
  <si>
    <t>19715/642</t>
  </si>
  <si>
    <t>Instead of turning on course the cargo plane continued straight and hit a mountain.</t>
  </si>
  <si>
    <t>Military - Spanish Air Force</t>
  </si>
  <si>
    <t>Moron - Canary Islands</t>
  </si>
  <si>
    <t>Douglas C-54E</t>
  </si>
  <si>
    <t>T4/11-352</t>
  </si>
  <si>
    <t>27344</t>
  </si>
  <si>
    <t>Crashed 15 minutes after taking off.</t>
  </si>
  <si>
    <t>Andes Mountains, Ecuador</t>
  </si>
  <si>
    <t>Quito - Cuenca</t>
  </si>
  <si>
    <t>HC-ARS</t>
  </si>
  <si>
    <t>377</t>
  </si>
  <si>
    <t>Sunnyside, Utah</t>
  </si>
  <si>
    <t>Green River Aviation - Air Taxi</t>
  </si>
  <si>
    <t>Sunnyside, UT - Salt Lake City, UT</t>
  </si>
  <si>
    <t>N9924X</t>
  </si>
  <si>
    <t>The pilot rotated the aircraft 5,000 ft. down the runway and crashed into rising terrain. Premature takeoff. Failed to abort takeoff.</t>
  </si>
  <si>
    <t>Shanisu River, Peru</t>
  </si>
  <si>
    <t>Aeroperu</t>
  </si>
  <si>
    <t>Lima - Caracas</t>
  </si>
  <si>
    <t>OB-R-1104</t>
  </si>
  <si>
    <t>Sondre Stromfjord,Greenland</t>
  </si>
  <si>
    <t>Thule AB - Sondrestrom AB</t>
  </si>
  <si>
    <t>67-0008</t>
  </si>
  <si>
    <t>6259</t>
  </si>
  <si>
    <t>The aircraft made a hard landing causing the nose gear to collapse, the aircraft to drift off the runways and collide with obstructions. Failure of the engines, flight controls or flight instruments.</t>
  </si>
  <si>
    <t>Near Thorney, England</t>
  </si>
  <si>
    <t>McGuire AFB - Mildenhall RAF</t>
  </si>
  <si>
    <t>67-0006</t>
  </si>
  <si>
    <t>The aircraft suffered structural failure after flying into a severe thunderstorm. The starboard wing, horizontal stabilizer and vertical tail fin separated from the aircraft.</t>
  </si>
  <si>
    <t>Ho Chi Minh City, Vietnam</t>
  </si>
  <si>
    <t>Ho Chi Minh City - Bangkok</t>
  </si>
  <si>
    <t>Sud Aviation SE 210 Caravelle III</t>
  </si>
  <si>
    <t>F-BSGZ</t>
  </si>
  <si>
    <t>A hijacker set off two grenades and was killed.</t>
  </si>
  <si>
    <t>Lajes, Azores, Portugal</t>
  </si>
  <si>
    <t>Military - Venezuelan Air Force</t>
  </si>
  <si>
    <t>Caracas - Praira da Vitoria</t>
  </si>
  <si>
    <t>7772</t>
  </si>
  <si>
    <t>4408</t>
  </si>
  <si>
    <t>Crashed into a hill one mile short of the runway in heavy rain and wind while attempting to land at Lajes Air Base. Members of the Venezuelan choir Orfeon Universitario killed. The aircraft was not properly aligned with the runway as it made its approach. Weather conditions associated with hurricane Emmy was the primary factor in the accident.</t>
  </si>
  <si>
    <t>Timmins, Ontario, Canada</t>
  </si>
  <si>
    <t>Moosonee - Timmins</t>
  </si>
  <si>
    <t>CF-MIT</t>
  </si>
  <si>
    <t>The float plane struck power lines and crashed while attempting to land.</t>
  </si>
  <si>
    <t>Off Adler, Russia</t>
  </si>
  <si>
    <t>Aeroflot / Aeroflot</t>
  </si>
  <si>
    <t>7957 /31</t>
  </si>
  <si>
    <t>Donetsk - Sochi /Rostov na Donu - Kerch</t>
  </si>
  <si>
    <t>Antonov AN-24 / Yakovlev Yak-40</t>
  </si>
  <si>
    <t>46518/87772</t>
  </si>
  <si>
    <t>37308504 / 9030713</t>
  </si>
  <si>
    <t>Midair collision at FL187.  ATC error. Fifty-two deaths on the Antonov, 38 on the Yak. Violation of separation rules. Contributing causes were insufficient visual alertness on the part of both crews and a lack of situation analysis based on air/ground radio communications.</t>
  </si>
  <si>
    <t>Near Gaj, Hrvatska, Yugoslavia</t>
  </si>
  <si>
    <t>Inex Adria Aviopromet / British Airways</t>
  </si>
  <si>
    <t>330/476</t>
  </si>
  <si>
    <t>Split - Koln / London - Istanbul</t>
  </si>
  <si>
    <t>McDonnell Douglas DC-9-31 / Trident 3B</t>
  </si>
  <si>
    <t>YU-AJR/G-AWZT</t>
  </si>
  <si>
    <t>47649741 / 2320</t>
  </si>
  <si>
    <t>Midair collision. ATC error, negligence in operations. Improper look-out duties on both aircraft. One hundred thirteen deaths on the DC-9 and 63 on the Trident. The entire shift of controllers were arrested. One was found guilty of criminal negligence and sentenced to seven years in jail but release after a little over two years.</t>
  </si>
  <si>
    <t>Karatepe Mountains, Turkey</t>
  </si>
  <si>
    <t>Istanbul - Antalya</t>
  </si>
  <si>
    <t>Boeing B-727-2F2</t>
  </si>
  <si>
    <t>TC-JBH</t>
  </si>
  <si>
    <t>20982/1087</t>
  </si>
  <si>
    <t>The aircraft struck Mt. Karatepa during an approach to land. The crew attempted a landing at Isparta instead of Antalya.</t>
  </si>
  <si>
    <t>Near Mosher Creek, Canada</t>
  </si>
  <si>
    <t>Air West Airlines Ltd.</t>
  </si>
  <si>
    <t>C-FAWF</t>
  </si>
  <si>
    <t>While trying to make a turn in a narrow valley, the pilot sensed a stall, leveled the aircraft and crashed into a grove of trees.</t>
  </si>
  <si>
    <t>Loma Linda University - Air Taxi</t>
  </si>
  <si>
    <t>Dagget, CA - Loma Linda, CA</t>
  </si>
  <si>
    <t>N9389</t>
  </si>
  <si>
    <t>Helicopter mediflight. Pilot failed to see and avoid power lines while flying through a pass.</t>
  </si>
  <si>
    <t>Near Alpena, Michigan</t>
  </si>
  <si>
    <t>61-0296</t>
  </si>
  <si>
    <t>18203/518</t>
  </si>
  <si>
    <t>Flew into high terrain.</t>
  </si>
  <si>
    <t>Nairobi, Kenya</t>
  </si>
  <si>
    <t>Emirates Air Transport</t>
  </si>
  <si>
    <t>TZ-ARC</t>
  </si>
  <si>
    <t>45467/970</t>
  </si>
  <si>
    <t>Struck Mt. Kenya while descending to land. Descended prematurely.</t>
  </si>
  <si>
    <t>13:24</t>
  </si>
  <si>
    <t>Off Bridgetown, Barbados</t>
  </si>
  <si>
    <t>455</t>
  </si>
  <si>
    <t>Bridgetown - Kingston</t>
  </si>
  <si>
    <t>CU-T1201</t>
  </si>
  <si>
    <t>45611/48</t>
  </si>
  <si>
    <t>Ten minutes after taking off from Barbados the aircraft reported an explosion aboard. The plane was seen below the overcast trailing smoke. The aircraft crashed into the Caribbean sea. Detonation of an explosive device in the aft of the cabin which initiated an uncontrollable fire which led to the incapacitation of the crew.</t>
  </si>
  <si>
    <t>Busick, North Carolina</t>
  </si>
  <si>
    <t>Aero National - Air Taxi</t>
  </si>
  <si>
    <t>Greensville, NC - Philadelphia, PA</t>
  </si>
  <si>
    <t>N15025</t>
  </si>
  <si>
    <t>Crashed after flying into an area of thunderstorms. Continued flight into know areas of severe turbulence.</t>
  </si>
  <si>
    <t>01:37</t>
  </si>
  <si>
    <t>Mumbai - Chennai</t>
  </si>
  <si>
    <t>VT-DWN</t>
  </si>
  <si>
    <t>231</t>
  </si>
  <si>
    <t>The aircraft crash landed in flames during an emergency landing. The right engine failed during takeoff. A fatigue crack in compressor led to engine destruction, severing of fuel lines and fire. The fire spread because the crew did not shut off the fuel supply.</t>
  </si>
  <si>
    <t>Santa Cruz, Bolivia</t>
  </si>
  <si>
    <t>Santa Cruz - Viru</t>
  </si>
  <si>
    <t>Boeing B-707-31</t>
  </si>
  <si>
    <t>N730JP</t>
  </si>
  <si>
    <t>17671/48</t>
  </si>
  <si>
    <t>The aircraft failed to climb and crashed into trees, poles and houses at the end of the runway and came to rest in a soccer field 560 meters beyond the runway. The failure of the crew to select enough thrust to achieve the necessary acceleration. Crew fatigue.</t>
  </si>
  <si>
    <t>19:08</t>
  </si>
  <si>
    <t>Hampton, Virginia</t>
  </si>
  <si>
    <t>Skyline Aviation - Air Taxi</t>
  </si>
  <si>
    <t>Washington D.C. - Baltimore, MD</t>
  </si>
  <si>
    <t>N61436</t>
  </si>
  <si>
    <t>Partial power loss of No. 1 engine on initial approach. Aircraft crashed in water. Failure of the No. 5 cylinder in the right engine. Body of co-pilot not recovered.</t>
  </si>
  <si>
    <t>Villavicencio - Cucuta</t>
  </si>
  <si>
    <t>HK-149</t>
  </si>
  <si>
    <t>4593</t>
  </si>
  <si>
    <t>The No. 1 engine failed and the plane crashed and burned when the left wing dropped and touched the runway.</t>
  </si>
  <si>
    <t>Near Petrolia, Brazil</t>
  </si>
  <si>
    <t>Nordeste Linhas Aéreas</t>
  </si>
  <si>
    <t>PT-TBA</t>
  </si>
  <si>
    <t>110004</t>
  </si>
  <si>
    <t>Banjarmasin, Indonesia</t>
  </si>
  <si>
    <t>Bali International Air Service</t>
  </si>
  <si>
    <t>PK-KFR</t>
  </si>
  <si>
    <t>10142</t>
  </si>
  <si>
    <t>After overshooting the runway, a go-around was initiated but abrupt application of power made an engine autofeather after which the plane crashed.</t>
  </si>
  <si>
    <t>Inair Panama</t>
  </si>
  <si>
    <t>Curacao - Port-au-Prince</t>
  </si>
  <si>
    <t>HP-671</t>
  </si>
  <si>
    <t>Went missing between Curacao - Port-au-Prince.</t>
  </si>
  <si>
    <t>Aeroleasing - Air Taxi</t>
  </si>
  <si>
    <t>Shannon, Ireland - Geneva, Switzerland</t>
  </si>
  <si>
    <t>Piper PA-31T</t>
  </si>
  <si>
    <t>HB-LHT</t>
  </si>
  <si>
    <t>The aircraft could not maintain a positive rate of climb on takeoff and crashed.</t>
  </si>
  <si>
    <t>Eastville, Kisangani, Congo</t>
  </si>
  <si>
    <t>L-100-20</t>
  </si>
  <si>
    <t>C-FPWX</t>
  </si>
  <si>
    <t>4361</t>
  </si>
  <si>
    <t>Moscow - Leningrad</t>
  </si>
  <si>
    <t>CCCP-42471</t>
  </si>
  <si>
    <t>021204</t>
  </si>
  <si>
    <t>The plane crashed during takeoff in poor weather conditions.</t>
  </si>
  <si>
    <t>Grand Canyon Air - Air Taxi</t>
  </si>
  <si>
    <t>32-40443</t>
  </si>
  <si>
    <t>Grand Canyon, AZ - Denver, CO</t>
  </si>
  <si>
    <t>Piper PA-32-300</t>
  </si>
  <si>
    <t>N4125R</t>
  </si>
  <si>
    <t>The aircraft crashed while on final approach. An unrestrained German Shepard interfered with flight controls.</t>
  </si>
  <si>
    <t>23:26</t>
  </si>
  <si>
    <t>Cape May, New Jersey</t>
  </si>
  <si>
    <t>AtlantiCity Airlines</t>
  </si>
  <si>
    <t>977</t>
  </si>
  <si>
    <t>AtlantiCity - Cap May</t>
  </si>
  <si>
    <t>N101AC</t>
  </si>
  <si>
    <t>The plane crashed short of the runway in rain. Windshear. The aircraft's rate of descent and descent flight path angle increased as a result of windshear encountered during visual approach below minimum descent altitude. The flight crew did not recognize these flightpath deviations because they were relying on visual references which were degraded by non-homogeneous fog and on kinestheticues which were adversely affected by the aircraft's forward center of gravity resulting from the improperly loaded aircraft.</t>
  </si>
  <si>
    <t>Kiev, USSR</t>
  </si>
  <si>
    <t>CCCP-46672</t>
  </si>
  <si>
    <t>47309604</t>
  </si>
  <si>
    <t>The flight crashed in fog while making a landing attempt.</t>
  </si>
  <si>
    <t>864</t>
  </si>
  <si>
    <t>Cairo - Bangkok</t>
  </si>
  <si>
    <t>Boeing B-707-366C</t>
  </si>
  <si>
    <t>SU-AXA</t>
  </si>
  <si>
    <t>20763</t>
  </si>
  <si>
    <t>The aircraft crashed into an industrial area during a landing attempt. Lack of altitude awareness and disorientation leading to an uncontrolled descent. Crew did not make use of navigational aids.</t>
  </si>
  <si>
    <t>Wisconson</t>
  </si>
  <si>
    <t>Valley Air Service - Air Taxi</t>
  </si>
  <si>
    <t>Anguilla Island, WI - Beef Island, WI</t>
  </si>
  <si>
    <t>N4573P</t>
  </si>
  <si>
    <t>27-82</t>
  </si>
  <si>
    <t>Disappeared while en route. Crashed into water. Aircraft and those aboard never recovered.</t>
  </si>
  <si>
    <t>Near Trujillo, Peru</t>
  </si>
  <si>
    <t>Trujillo - Tarapoto</t>
  </si>
  <si>
    <t>OB-R-247</t>
  </si>
  <si>
    <t>7462</t>
  </si>
  <si>
    <t>Crashed in the foothills of the Andes shortly after taking off from Trujillo.</t>
  </si>
  <si>
    <t>Jet Avia Charter</t>
  </si>
  <si>
    <t>Palm Springs - Las Vegas</t>
  </si>
  <si>
    <t>Gates Learjet 24B</t>
  </si>
  <si>
    <t>N12MK</t>
  </si>
  <si>
    <t>24B-192</t>
  </si>
  <si>
    <t>The plane took off from Palm Springs Municipal Airport in light rain, bound for Las Vegas Nevada. The plane climbed to 9,000 feet but never changed its runway heading and flew directly into a mountain at an altitude of 9,700 feet. Flight crew's misinterpretation of an IFR clearance issued by the Palm Springs Departure Control and subsequent ATC instructions.  Natalie 'Dolly' Sinatra, 82, mother of entertainer Frank Sinatra and her traveling companion were killed.</t>
  </si>
  <si>
    <t>Near Alma Ata,  Kazakastan, USSR</t>
  </si>
  <si>
    <t>3843</t>
  </si>
  <si>
    <t>Novosibirsk - Alma Ata</t>
  </si>
  <si>
    <t>CCCP-42369</t>
  </si>
  <si>
    <t>86601203</t>
  </si>
  <si>
    <t>The aircraft was preparing to land when it was informed by the tower that its left engine was on fire. Shortly thereafter, the plane exploded and crashed 2 miles short of the runway.</t>
  </si>
  <si>
    <t>06:36</t>
  </si>
  <si>
    <t>Mosses Lake, WA - Tokyo, Japan</t>
  </si>
  <si>
    <t>Douglas DC-8</t>
  </si>
  <si>
    <t>JA8054</t>
  </si>
  <si>
    <t>46148/553</t>
  </si>
  <si>
    <t>The cargo plane crashed while attempting to take off. Alcoholiimpairment of captain. Flightcrew members did not prevent captain from attempting to fly. Blood alcohol of 0.21.</t>
  </si>
  <si>
    <t>Terrace, BC, Canada</t>
  </si>
  <si>
    <t>Northern Thunderbird Air Ltd.</t>
  </si>
  <si>
    <t>Prince George - Prince Rupert</t>
  </si>
  <si>
    <t>C-GNTB</t>
  </si>
  <si>
    <t>463</t>
  </si>
  <si>
    <t>Crashed into Little Herman Mountain while on approach.</t>
  </si>
  <si>
    <t>Kalvesta, Sweden</t>
  </si>
  <si>
    <t>Skyline Sweden</t>
  </si>
  <si>
    <t>Malmo - Bromma</t>
  </si>
  <si>
    <t>Vickers Viscount 838</t>
  </si>
  <si>
    <t>SE-FOZ</t>
  </si>
  <si>
    <t>The aircraft suddenly dove to the earth into an apartment parking lot from an altitude of 1,150 feet. Icing of the stabilizer leading to stabilizer stall. The No.2 and No.3 engines had been running with reduced power and the anti-icing system temperature was too low.</t>
  </si>
  <si>
    <t>North Canada Air</t>
  </si>
  <si>
    <t>C-FWAD</t>
  </si>
  <si>
    <t>13253</t>
  </si>
  <si>
    <t>The cargo plane stalled nearly vertical and crashed. Shifting cargo.</t>
  </si>
  <si>
    <t>San Ramon, Bolivia</t>
  </si>
  <si>
    <t>Transportes Aéreos Itenez</t>
  </si>
  <si>
    <t>CP-983</t>
  </si>
  <si>
    <t>Avia 14T</t>
  </si>
  <si>
    <t>OK-OCA</t>
  </si>
  <si>
    <t>190013167</t>
  </si>
  <si>
    <t>The cargo plane crashed short of the runway while attempting to land. Failure to follow the prescribed flight path and decision height in marginal weather.</t>
  </si>
  <si>
    <t>Mineralnye Vody, Russia</t>
  </si>
  <si>
    <t>Tashkent - Mineralnyye Vody</t>
  </si>
  <si>
    <t>CCCP-75520</t>
  </si>
  <si>
    <t>183006703</t>
  </si>
  <si>
    <t>The plane crashed after an aborted landing.</t>
  </si>
  <si>
    <t>Near Saglouc, Canada</t>
  </si>
  <si>
    <t>Survair</t>
  </si>
  <si>
    <t>C-FNAR</t>
  </si>
  <si>
    <t>13154</t>
  </si>
  <si>
    <t>Crashed in whiteout conditions.</t>
  </si>
  <si>
    <t>Off Aden, Yemen</t>
  </si>
  <si>
    <t>Alyemda</t>
  </si>
  <si>
    <t>Aden - Al Kari</t>
  </si>
  <si>
    <t>7O-ABF</t>
  </si>
  <si>
    <t>13475</t>
  </si>
  <si>
    <t>Near Cascina, Italy</t>
  </si>
  <si>
    <t>MM61995</t>
  </si>
  <si>
    <t>The aircraft crashed into cloud obscured  Mt. Serra shortly after taking off from San Giusto Airport at Pisa. The plane was seen making a evasive maneuver before slamming into the mountain peak.</t>
  </si>
  <si>
    <t>Niamey, Niger</t>
  </si>
  <si>
    <t>Overseas National Airways</t>
  </si>
  <si>
    <t>Paris, France - Niamey, Nigher</t>
  </si>
  <si>
    <t>N8635</t>
  </si>
  <si>
    <t>46050/430</t>
  </si>
  <si>
    <t>The cargo plane crashed short of the runway while attempting to land.</t>
  </si>
  <si>
    <t>Saint Louis, Missouri</t>
  </si>
  <si>
    <t>Fleming International Airways</t>
  </si>
  <si>
    <t>Saint Louis, MO - Detroit, MI</t>
  </si>
  <si>
    <t>N280F</t>
  </si>
  <si>
    <t>1076</t>
  </si>
  <si>
    <t>After taking off the cargo plane's No. 2 engine did not develop power, the plane rolled to the right and crashed. Attempted operation with known deficiencies in equipment. Failed to follow approved procedures. Inadequate maintenance and inspection.</t>
  </si>
  <si>
    <t>Tezzeron Lake, British Columbia, Canada</t>
  </si>
  <si>
    <t>Prince George - Tezzeron Lake</t>
  </si>
  <si>
    <t>Pipper PA-23-250 Aztec</t>
  </si>
  <si>
    <t>C-GNLL</t>
  </si>
  <si>
    <t>The aircraft crashed at high speed, in a 45 degree attitude into Tezzeron Lake and sank. The pilot was not instrument rated and most likely lost control of the aircraft when he entered instrument flight conditions in a heavy snow shower. The aircraft entered a spiral dive from which the pilot was not able to recover.</t>
  </si>
  <si>
    <t>17:07</t>
  </si>
  <si>
    <t>Pan American World Airways / KLM</t>
  </si>
  <si>
    <t>1736/4805</t>
  </si>
  <si>
    <t>Tenerife - Las Palmas / Tenerife - Las Palmas</t>
  </si>
  <si>
    <t>Boeing B-747-121 / Boeing B-747-206B</t>
  </si>
  <si>
    <t>N736PA/PH-BUF</t>
  </si>
  <si>
    <t>19643/11 / 20400/157</t>
  </si>
  <si>
    <t>Both aircraft were diverted to Tenerife because of a bombing at Las Palmas Airport. After an extended delay,  both planes were instructed to back track up the runway. The KLM plane reached its takeoff point while the Pan Am plane was still on the runway. The Pan Am plane continued up the runway missing the taxiway turnout. There was heavy fog on the runway. The KLM plane began its takeoff roll without permission with the Pan Am plane still on the runway. The KLM plane hit the Pan Am plane just as it was taking off. Both planes burst into flames.  KLM 234 + 14 crew,  Pan Am 326 + 9 crew killed. All aboard the KLM plane were killed. The Pan Am aircraft was named Clipper Victor. The KLM aircraft was named Rhine River.</t>
  </si>
  <si>
    <t>Bainaha Valley, Indonesia</t>
  </si>
  <si>
    <t>Palu - Toli Toli</t>
  </si>
  <si>
    <t>PK-NUP</t>
  </si>
  <si>
    <t>486</t>
  </si>
  <si>
    <t>After spotting a mountain in front of him, the pilot applied full power and went into a steep climb. The plane stalled and crashed into trees.</t>
  </si>
  <si>
    <t>Near Zhadanof, Russia</t>
  </si>
  <si>
    <t>CCCP-87738</t>
  </si>
  <si>
    <t>9010310</t>
  </si>
  <si>
    <t>16:19</t>
  </si>
  <si>
    <t>New Hope, Georgia</t>
  </si>
  <si>
    <t>242</t>
  </si>
  <si>
    <t>Huntsville - Atlanta</t>
  </si>
  <si>
    <t>N1335U</t>
  </si>
  <si>
    <t>47393/608</t>
  </si>
  <si>
    <t>The aircraft sustained a broken windshield and loss of power to both engines after penetrating a thunderstorm and encountering hail. The plane crash landed on a highway and exploded in flames. Total and unique loss of thrust from both engines while the aircraft was penetrating an area of severe thunderstorms with heavy precipitation and hail. Contributing factor was the failure of the company's dispatcher to provide the flight crew with up-to-date severe weather information.</t>
  </si>
  <si>
    <t>SW of Bogota, Colombia</t>
  </si>
  <si>
    <t>Douglas DC-3-3A</t>
  </si>
  <si>
    <t>HK-556</t>
  </si>
  <si>
    <t>4958</t>
  </si>
  <si>
    <t>Crashed on the slopes of the Rio Guape mountains. Found 1 month later. Deviation from course.</t>
  </si>
  <si>
    <t>Tapa AFB, Estonia</t>
  </si>
  <si>
    <t>Parnu - Tapa</t>
  </si>
  <si>
    <t>Crashed into a building while attempting to land in snow and poor visibility.</t>
  </si>
  <si>
    <t>TG-ACA</t>
  </si>
  <si>
    <t>143</t>
  </si>
  <si>
    <t>Failure of the No. 1 engine due to lack of oil. Mantenance error. Incorrectly connected high pressure oil hose.</t>
  </si>
  <si>
    <t>Near Jericho, Jordan</t>
  </si>
  <si>
    <t>Military - Israel Air Force</t>
  </si>
  <si>
    <t>360</t>
  </si>
  <si>
    <t>Crashed and exploded in the desert shortly after taking off . Crew error. Flight at an unsafe altitude into an area of unfamiliar terrain.</t>
  </si>
  <si>
    <t>Beiruit, Lebanon</t>
  </si>
  <si>
    <t>Varna, Bulgaria  - Beiruit, Lebanon</t>
  </si>
  <si>
    <t>Antonov An-12BP</t>
  </si>
  <si>
    <t>SP-LZA</t>
  </si>
  <si>
    <t>6344307</t>
  </si>
  <si>
    <t>The cargo plane struck power lines and trees while attempting to land.</t>
  </si>
  <si>
    <t>09:33</t>
  </si>
  <si>
    <t>Near Lusaka, Zambia</t>
  </si>
  <si>
    <t>IAS Cargo</t>
  </si>
  <si>
    <t>Nairobi, Kenya  - Luskaka, Zambia</t>
  </si>
  <si>
    <t>G-BEBP</t>
  </si>
  <si>
    <t>18579/332</t>
  </si>
  <si>
    <t>The elevator assembly separated in mid-flight. The plane nose dived and crashed. The in-flight separation of the right hand horizontal stabilizer and elevator as a result of a combination of metal fatigue and inadequate failsafe design in the rear spar structure. Shortcomings in design assessment, certification and inspection procedures were contributory factors.</t>
  </si>
  <si>
    <t>New  York Helicopter</t>
  </si>
  <si>
    <t>Pan Am building - JFK Airport</t>
  </si>
  <si>
    <t>Sikorsky S61L</t>
  </si>
  <si>
    <t>N619PA</t>
  </si>
  <si>
    <t>61427</t>
  </si>
  <si>
    <t>While passengers were loading aboard the helicopter on top of the Pan Am building, the landing  gear collapsed causing the helicopter to tip on its side.  Four people, waiting to board the craft  were killed by the rotating blades. One of the blades tore loose and struck a window breaking in two. One-half of the blade then sailed two blocks striking and killing a pedestrian. Fatigue failure of the upper right forward fitting of the right main landing gear tube assembly. The fatigue originated from a small surface pit of undetermined source.</t>
  </si>
  <si>
    <t>Havana, Cuba</t>
  </si>
  <si>
    <t>Ilyushin IL-62M</t>
  </si>
  <si>
    <t>CCCP-86614</t>
  </si>
  <si>
    <t>51903</t>
  </si>
  <si>
    <t>Struck power lines and crashed while attempting to land.</t>
  </si>
  <si>
    <t>Houma, Louisiana</t>
  </si>
  <si>
    <t>Intracostals - Air Taxi</t>
  </si>
  <si>
    <t>Houma, LA - Return</t>
  </si>
  <si>
    <t>N3345L</t>
  </si>
  <si>
    <t>The float plane making an approach over a canal for landing collided with a bridge in rain and hail. Continued VFR flight into adverse weather conditions.</t>
  </si>
  <si>
    <t>Natal, Brazil</t>
  </si>
  <si>
    <t>Embraer C-95 Bandeirante</t>
  </si>
  <si>
    <t>FAB2157</t>
  </si>
  <si>
    <t>110057</t>
  </si>
  <si>
    <t>Salto-Nueva Hesperides, Uruguay</t>
  </si>
  <si>
    <t>Fuerza Aérea Uruguaya</t>
  </si>
  <si>
    <t>Carrasco - Salto-Nueva Hesperides</t>
  </si>
  <si>
    <t>CX-BJE</t>
  </si>
  <si>
    <t>110083</t>
  </si>
  <si>
    <t>Crashed into trees while making an ILS approach.</t>
  </si>
  <si>
    <t>Off Wake Island</t>
  </si>
  <si>
    <t>Lockheed EC-130Q</t>
  </si>
  <si>
    <t>156176</t>
  </si>
  <si>
    <t>Crashed into the PacifiOcean and exploded moments after taking off from Wake Island Air Base. The plane rose no higher than 400 ft. before crashing one mile from the end of the runway.</t>
  </si>
  <si>
    <t>Off Kirovograd, Ukraine</t>
  </si>
  <si>
    <t>CCCP-46847</t>
  </si>
  <si>
    <t>27307505</t>
  </si>
  <si>
    <t>Crashed into the Black Sea shortly after taking off from Kirovograd.</t>
  </si>
  <si>
    <t>Near Cuangar, Angola</t>
  </si>
  <si>
    <t>Military - Angolan Air Force</t>
  </si>
  <si>
    <t>Shot down by rebels near the Namibia border as it took off.</t>
  </si>
  <si>
    <t>Jima, Ethiopia</t>
  </si>
  <si>
    <t>Tippi - Jima</t>
  </si>
  <si>
    <t>ET-ABF</t>
  </si>
  <si>
    <t>6069</t>
  </si>
  <si>
    <t>The cargo plane crashed into a mountainside in poor weather, visibility and rain showers.</t>
  </si>
  <si>
    <t>Ruby, Alaska</t>
  </si>
  <si>
    <t>Harold's Air Service</t>
  </si>
  <si>
    <t>Ruby - Colorado Creek</t>
  </si>
  <si>
    <t>N22JA</t>
  </si>
  <si>
    <t>264</t>
  </si>
  <si>
    <t>Flew into terrain. Pilot in command misjudged speed and clearance.</t>
  </si>
  <si>
    <t>Near Puerto Montt, Chile</t>
  </si>
  <si>
    <t>Punta Arenas - Santiago</t>
  </si>
  <si>
    <t>FAC-989</t>
  </si>
  <si>
    <t>45534</t>
  </si>
  <si>
    <t>Crashed into a swamp and burst into flames as it attempted to land in heavy rain at night.</t>
  </si>
  <si>
    <t>Near Yoro, Honduras</t>
  </si>
  <si>
    <t>Military - Honduran Air Force</t>
  </si>
  <si>
    <t>Yoro - Honduran</t>
  </si>
  <si>
    <t>FAH-301</t>
  </si>
  <si>
    <t>6096</t>
  </si>
  <si>
    <t>The left engine exploded in flight and the plane crashed into mountainous terrain. Plane was overloaded with passengers.</t>
  </si>
  <si>
    <t>09:27</t>
  </si>
  <si>
    <t>Bernard Creek, Idaho</t>
  </si>
  <si>
    <t>Gaige Aviation - Air Taxi</t>
  </si>
  <si>
    <t>Boise, ID - Flying B Ranch, ID</t>
  </si>
  <si>
    <t>Piper PA-32R</t>
  </si>
  <si>
    <t>N9228K</t>
  </si>
  <si>
    <t>Flew into blind canyon and crashed. Stalled in canyon during go-around over mountain strip. Minimum flying experience.</t>
  </si>
  <si>
    <t>Encino, California</t>
  </si>
  <si>
    <t>Private KNBC Los Angeles</t>
  </si>
  <si>
    <t>Burbank - Santa Barbara</t>
  </si>
  <si>
    <t>Bell 206B JetRanger</t>
  </si>
  <si>
    <t>N4TV</t>
  </si>
  <si>
    <t>The helicopter, piloted by Francis Gary Powers, 48, crashed in Balboa Park on the way back from covering a news story on a brush fire in Santa Barbara. Francis Gary Powers was famous for piloting the U-2 spy plane in 1960 that was shot down by the Russians and caused a major political crisis for President Eisenhower.  Powers was a helicopter pilot and newscaster for KNBC in Los Angeles. Power's cameraman was also killed. The helicopter apparently ran out of fuel.</t>
  </si>
  <si>
    <t>Near El Bolson, Argentina</t>
  </si>
  <si>
    <t>El Bolson - Rivadavia</t>
  </si>
  <si>
    <t>T-87</t>
  </si>
  <si>
    <t>Struck a mountain shortly after taking off from El Bolson.</t>
  </si>
  <si>
    <t>Engle, New Mexico</t>
  </si>
  <si>
    <t>Southwest Aviation - Air Taxi</t>
  </si>
  <si>
    <t>Albuquerque, NM - Las Cruces, NM</t>
  </si>
  <si>
    <t>Cessna U206</t>
  </si>
  <si>
    <t>N8062Z</t>
  </si>
  <si>
    <t>Flew into thunderstorm and crashed.</t>
  </si>
  <si>
    <t>Parkersburg, West Virginia</t>
  </si>
  <si>
    <t>Rambar Aviation - Air Taxi</t>
  </si>
  <si>
    <t>Buffalo, NY - Parkersburg, WV</t>
  </si>
  <si>
    <t>Beechcraft 58</t>
  </si>
  <si>
    <t>N9265Q</t>
  </si>
  <si>
    <t>Experienced engine loss on final approach. Wrong engine feathered. Cashed. Inadequate maintenance and inspection. Engine fuel manifold valve defective.</t>
  </si>
  <si>
    <t>Monarch Aviation</t>
  </si>
  <si>
    <t>N8817E</t>
  </si>
  <si>
    <t>The cargo plane took off struck trees, crashed and burned.</t>
  </si>
  <si>
    <t>Deadhorse, AK - Eskimo Island, AK</t>
  </si>
  <si>
    <t>N59382</t>
  </si>
  <si>
    <t>Crashed while en route. Equipped with emergency floats but aircraft and those aboard never recovered.</t>
  </si>
  <si>
    <t>Kona, Hawaii</t>
  </si>
  <si>
    <t>Island Airways</t>
  </si>
  <si>
    <t>Honolulu - Kona</t>
  </si>
  <si>
    <t>Shorts SC-7 Skyvan 3-200</t>
  </si>
  <si>
    <t>N4917</t>
  </si>
  <si>
    <t>SH-1850</t>
  </si>
  <si>
    <t>The cargo plane stalled, went into a spin and crashed short of the runway. Failure to maintain flying speed.</t>
  </si>
  <si>
    <t>00:35</t>
  </si>
  <si>
    <t>Off Hong Kong</t>
  </si>
  <si>
    <t>Transmeridian Air Cargo</t>
  </si>
  <si>
    <t>3751</t>
  </si>
  <si>
    <t>Canadair CL-44D4-2</t>
  </si>
  <si>
    <t>G-ATZH</t>
  </si>
  <si>
    <t>The No. 4 engine failed shortly after taking off. A fire developed and the plane crashed into the ocean. A loss of control following in-flight separation of the right-hand outboard wing section and the No.4 engine. These failures followed a No.4 engine failure, an internal engine fire and a fire in the aircraft fuel system eventually resulting in a massive external fire.</t>
  </si>
  <si>
    <t>09:10</t>
  </si>
  <si>
    <t>Minto Lake, Alaska</t>
  </si>
  <si>
    <t>Wright Air Service - Air Taxi</t>
  </si>
  <si>
    <t>Minto Lake, AK - Fairbanks, AK</t>
  </si>
  <si>
    <t>Helo 295</t>
  </si>
  <si>
    <t>N99798</t>
  </si>
  <si>
    <t>1441</t>
  </si>
  <si>
    <t>Collided with a Cessna 185 while climbing to cruise. Failed to see and void other aircraft.</t>
  </si>
  <si>
    <t>Near Cuenca, Ecuador</t>
  </si>
  <si>
    <t>Servicios Aereos Nacionales Airways</t>
  </si>
  <si>
    <t>Vickers Viscount 764D</t>
  </si>
  <si>
    <t>HC-BCL</t>
  </si>
  <si>
    <t>185</t>
  </si>
  <si>
    <t>Struck a mountain peak in the Cajas mountains  in poor weather . Flying VFR in IFR conditions.</t>
  </si>
  <si>
    <t>14:52</t>
  </si>
  <si>
    <t>Mt. Iliamna, Alaska</t>
  </si>
  <si>
    <t>Alaska Aeronautical Industries</t>
  </si>
  <si>
    <t>302</t>
  </si>
  <si>
    <t>Iliamna - Anchorage</t>
  </si>
  <si>
    <t>N563MA</t>
  </si>
  <si>
    <t>Crashed in level flight  into Mt. Iliamna glacier at 7,000 feet. Failure of the flight crew to use proper navigational procedures for the route being flown especially their failure to use the available backup means of navigation to verify the position and progress of the flight. Recovery of bodies or wreckage not possible.</t>
  </si>
  <si>
    <t>Mt. Loi Hsam Hsao, Burma</t>
  </si>
  <si>
    <t>Mongasat - Keng Tung</t>
  </si>
  <si>
    <t>XY-AEH</t>
  </si>
  <si>
    <t>Crashed in the jungles of eastern Burma.</t>
  </si>
  <si>
    <t>00:12</t>
  </si>
  <si>
    <t>Safe Air Cargo</t>
  </si>
  <si>
    <t>Yakutat - Anchorage</t>
  </si>
  <si>
    <t>Douglas DC-7BF</t>
  </si>
  <si>
    <t>N6314J</t>
  </si>
  <si>
    <t>45359/868</t>
  </si>
  <si>
    <t>The cargo plane did not gain altitude after taking off and crashed into trees 2.5 miles from the runway. The aircraft was overloaded and lost an engine on takeoff.</t>
  </si>
  <si>
    <t>Kirkland AFB - Nellis AFB</t>
  </si>
  <si>
    <t>Boeing - EC-135K</t>
  </si>
  <si>
    <t>62-3536</t>
  </si>
  <si>
    <t>Crashed into a mountain peak in the Manzano range shortly after taking off and making a right bank. The aircraft was observed flying too low and did not heed the controller's warnings. Fatigue may have played a part in the accident.</t>
  </si>
  <si>
    <t>16:59</t>
  </si>
  <si>
    <t>Istanbul - Bucharest</t>
  </si>
  <si>
    <t>HA-LBC</t>
  </si>
  <si>
    <t>8350605</t>
  </si>
  <si>
    <t>Crashed short of the runway. The aircraft was being flown at reduced power and went unnoticed by the crew until it struck the ground in level flight..</t>
  </si>
  <si>
    <t>Salida, Colorado</t>
  </si>
  <si>
    <t>Salida Flying Service - Air Taxi</t>
  </si>
  <si>
    <t>Salida, CO - Cortez, CO</t>
  </si>
  <si>
    <t>N1452M</t>
  </si>
  <si>
    <t>Crashed into a mountain while in climb to cruise. Midjudge distance, speed and altitude.</t>
  </si>
  <si>
    <t>Kuala Lumpur,  Malaysia</t>
  </si>
  <si>
    <t>Hong Kong - Kuala Lumpur</t>
  </si>
  <si>
    <t>McDonnell Douglas DC-8-62H</t>
  </si>
  <si>
    <t>JA-8051</t>
  </si>
  <si>
    <t>46152/550</t>
  </si>
  <si>
    <t>The aircraft struck a hill 4 miles short of the runway while on  a VOR approach during a thunderstorm. Crew error. Descended below MDA.</t>
  </si>
  <si>
    <t>Stevens Pass, Pennsylvania</t>
  </si>
  <si>
    <t>Kenmore Air  - Air Taxi</t>
  </si>
  <si>
    <t>Kenmore, WA - Lake Hatheume, Canada</t>
  </si>
  <si>
    <t>N64391</t>
  </si>
  <si>
    <t>Low flight through canyon approacing mountain pass. Unable to outclimb rising terrain. Plane exceed gross takeoff weight and aft center of gravity.</t>
  </si>
  <si>
    <t>Grand Chenier, Louisiana</t>
  </si>
  <si>
    <t>Air Logistics</t>
  </si>
  <si>
    <t>New Iberia, LA - Grand Chenier, LA</t>
  </si>
  <si>
    <t>N157AL</t>
  </si>
  <si>
    <t>Crashed in rain, fog and thunderstorm activity. Pilot flying low because of deteriorating weather.</t>
  </si>
  <si>
    <t>18:52</t>
  </si>
  <si>
    <t>Near Gillsburg, Mississippi</t>
  </si>
  <si>
    <t>L &amp; J Company</t>
  </si>
  <si>
    <t>Greenville - Baton Rouge</t>
  </si>
  <si>
    <t>Convair CV-300</t>
  </si>
  <si>
    <t>N55VM</t>
  </si>
  <si>
    <t>003</t>
  </si>
  <si>
    <t>The crew diverted to MComb because of low fuel. Both engines quit before the aircraft could land and a forced landing was attempted in a wooded area. The plane struck trees before it could make a forced landing in an open field. Lead singer Ronnie Van Zant, 29, guitarist Stevie Gaines, back up vocalist Cassie Gaines and assistant manager Dean Kilpatrick of the Lynyrd Skynyrd band killed.  Several other members of the band were seriously injured. Fuel exhaustion due to crew inattention of the fuel supply. Contributing factors were improper flight planning and a malfunction in the No.2 engine which caused a higher than normal fuel consumption.</t>
  </si>
  <si>
    <t>Mindoro, Philippines</t>
  </si>
  <si>
    <t>Sikorksky CH-53 (helicopter)</t>
  </si>
  <si>
    <t>157139</t>
  </si>
  <si>
    <t>After lifting a water container the aircraft began rotating until control was lost and contact was made with the ground, shearing off the tail rotor and a large portion of the tail assembly. New engines were installed in the CH-53s to increase the power of the main rotor and on a whole to make the helicopter more powerful. However, it was soon evident that the tail rotor could not balance the increased power created by the main rotor. Under certain conditions the aircraft would become unstable and lose directional heading. Sikorsky warns of these conditions. To compensate for the mistake that had been made, Sikorsky designed and tested a bell crank system to stabilize the rear rotor. After seven years, this helicopter was still not retrofitted with the bell crank system. Gross weight of the container exceeded the lifting capacity of the helicopter. No restrains used by the passengers.</t>
  </si>
  <si>
    <t>Belgrade, Yugoslavia</t>
  </si>
  <si>
    <t>Explosive decompression.</t>
  </si>
  <si>
    <t>San Cristobal de las Casas, Mexico</t>
  </si>
  <si>
    <t>Servicios Aereos Martinez Leon</t>
  </si>
  <si>
    <t>Palenque - San Cristobal de las Casas</t>
  </si>
  <si>
    <t>Britten-Norman BN-2A-8 Trislander</t>
  </si>
  <si>
    <t>XA-FUA</t>
  </si>
  <si>
    <t>0388</t>
  </si>
  <si>
    <t>Exploded, crashed and burned on approach.</t>
  </si>
  <si>
    <t>21:48</t>
  </si>
  <si>
    <t>Near Funchal, Island of Madeira, Portugal</t>
  </si>
  <si>
    <t>TAP (Air Portugal)</t>
  </si>
  <si>
    <t>425</t>
  </si>
  <si>
    <t>Brussels - Funchal</t>
  </si>
  <si>
    <t>Boeing B-727-282</t>
  </si>
  <si>
    <t>CS-TBR</t>
  </si>
  <si>
    <t>20972/1096</t>
  </si>
  <si>
    <t>The aircraft landed 1,000 ft. past the aiming point of the runway in heavy rain, overran the runway and plunged off a cliff during a third landing attempt. Hydroplaning, due to poor drainage on the runway. Excessive speed during landing.</t>
  </si>
  <si>
    <t>Rome, Italy - Asmara, Ethiopia</t>
  </si>
  <si>
    <t>Boeing 707-360C</t>
  </si>
  <si>
    <t>ET-ACD</t>
  </si>
  <si>
    <t>19736/696</t>
  </si>
  <si>
    <t>The cargo plane failed to gain altitude and crashed into trees.</t>
  </si>
  <si>
    <t>Near Point Hope, Alaska</t>
  </si>
  <si>
    <t>Munz Northern Airlines</t>
  </si>
  <si>
    <t>Britten-Norman BN-2A-8 Islander</t>
  </si>
  <si>
    <t>N36MN</t>
  </si>
  <si>
    <t>546</t>
  </si>
  <si>
    <t>Aircraft went missing. Never found.</t>
  </si>
  <si>
    <t>Near Bariloche, Argentina</t>
  </si>
  <si>
    <t>Buenos  Aires - San Carlos de Bariloche</t>
  </si>
  <si>
    <t>BAC One-Eleven 420EL</t>
  </si>
  <si>
    <t>LV-JGY</t>
  </si>
  <si>
    <t>The flight crashed into high ground after a second landing attempt. Procedural error by the crew during the final approach in that they abandoned the ILS procedure. This was influenced by the interruption of the VOR signal.</t>
  </si>
  <si>
    <t>Near Beziers, France</t>
  </si>
  <si>
    <t>182</t>
  </si>
  <si>
    <t>Crashed into mountains north of the city in fog and adverse weather conditions.</t>
  </si>
  <si>
    <t>19:17</t>
  </si>
  <si>
    <t>Pinehurst, North Carolina</t>
  </si>
  <si>
    <t>Resort Air Service - Air Taxi</t>
  </si>
  <si>
    <t>Charlotte, NC - Pinehurst, NC</t>
  </si>
  <si>
    <t>N4461S</t>
  </si>
  <si>
    <t>Hit trees short of the runway while on final approach in rain and fog. Aircraft observed flying low 3 miles from airport.</t>
  </si>
  <si>
    <t>Near Al Bayda, Lebanon</t>
  </si>
  <si>
    <t>Jeddah - Benghazi</t>
  </si>
  <si>
    <t>LZ-BTN</t>
  </si>
  <si>
    <t>After not being able to land at the scheduled airport due to fog, the crew could not find the alternate airport, ran out of fuel and crashed.</t>
  </si>
  <si>
    <t>Straits of Johore, near Kampung Ladang, Malaysia</t>
  </si>
  <si>
    <t>Malaysia Airlines</t>
  </si>
  <si>
    <t>653</t>
  </si>
  <si>
    <t>Penang - Kuala Lumpur</t>
  </si>
  <si>
    <t>Boeing B-737-2H6</t>
  </si>
  <si>
    <t>9M-MBD</t>
  </si>
  <si>
    <t>20585/306</t>
  </si>
  <si>
    <t>During a hijacking and while descending from 21,000 to 7,000 feet, both pilots were shot and the aircraft crashed into a swamp.</t>
  </si>
  <si>
    <t>Intracostal City, Louisiana</t>
  </si>
  <si>
    <t>SNIAS SA330J</t>
  </si>
  <si>
    <t>N4730S</t>
  </si>
  <si>
    <t>Collided with cable crane. Crane operator failed to park crane boom in stowed position.</t>
  </si>
  <si>
    <t>Tarko-Saley, USSR</t>
  </si>
  <si>
    <t>CCCP-47695</t>
  </si>
  <si>
    <t>27307602</t>
  </si>
  <si>
    <t>Hierro, Canary Islands</t>
  </si>
  <si>
    <t>153428</t>
  </si>
  <si>
    <t>185-5225</t>
  </si>
  <si>
    <t>Flew into a 4,200 ft. mountain at 1,200 ft.</t>
  </si>
  <si>
    <t>19:22</t>
  </si>
  <si>
    <t>Evansville, Indiana</t>
  </si>
  <si>
    <t>National Jet Services Inc.,  (Air Indiana)</t>
  </si>
  <si>
    <t>Evansville - Nashville</t>
  </si>
  <si>
    <t>N51071</t>
  </si>
  <si>
    <t>4837</t>
  </si>
  <si>
    <t>The plane crashed during takeoff in rain and fog. Killed, were the entire Evansville basketball team. The aileron on one wing and rudder remained locked upon takeoff, which made it extremely difficult to bank. An attempted takeoff with the rudder and right aileron control locks installed, in combination with a rearward center of gravity. Improperly loaded luggage which resulted in rearward center of gravity which resulted in the aircraft's rotating to a nose-high attitude immediately after takeoff and entering the region of reversed command from which the pilot was unable to recover.</t>
  </si>
  <si>
    <t>Davenport, Indiana</t>
  </si>
  <si>
    <t>Straley Flying Service - Air Taxi</t>
  </si>
  <si>
    <t>Davenport, IA - Davenport, IA</t>
  </si>
  <si>
    <t>N1634H</t>
  </si>
  <si>
    <t>Crashed while in holding pattern to land. Icing of vertical stabilizer. Aircraft not equipped to fly in icing conditions.</t>
  </si>
  <si>
    <t>Off Madeira, Portugal</t>
  </si>
  <si>
    <t>SATA</t>
  </si>
  <si>
    <t>730</t>
  </si>
  <si>
    <t>Geneva - Funchal</t>
  </si>
  <si>
    <t>Aerospatiale Caravelle 10R</t>
  </si>
  <si>
    <t>HB-ICK</t>
  </si>
  <si>
    <t>200</t>
  </si>
  <si>
    <t>Ditched into the ocean while on approach. Crew error. Sensory illusion.</t>
  </si>
  <si>
    <t>San Francisco, CA - Salt Lake City, Utah</t>
  </si>
  <si>
    <t>N8047U</t>
  </si>
  <si>
    <t>45880/275</t>
  </si>
  <si>
    <t>While in a holding pattern because of electrical problems the cargo plane cashed into 7,600 ft. mountain. The approach controller's issuance and the flight crew's acceptance of an incomplete and ambiguous holding clearance in combination with the flight crew's failure to adhere to prescribed impairment-of-communications procedures and prescribed holding procedures. The controller's and flight crew's actions are attributed to probable habits of imprecise communication and of imprecise adherence to procedures developed through years of exposure to operations in a radar environment. Contributing to the accident was the failure of the aircraft's No.1 electrical system for unknown reasons.</t>
  </si>
  <si>
    <t>07:48</t>
  </si>
  <si>
    <t>Vieques, Puerto Rico</t>
  </si>
  <si>
    <t>Vieques Air Link</t>
  </si>
  <si>
    <t>St Croix, VI - Vieques, PR</t>
  </si>
  <si>
    <t>N862JA</t>
  </si>
  <si>
    <t>The plane made a forced landing in the ocean. Fuel exhaustion. Inadequate preflight planning. Mismanagement of fuel.</t>
  </si>
  <si>
    <t>Nanisivik, Canada</t>
  </si>
  <si>
    <t>Kenn Borek Air</t>
  </si>
  <si>
    <t>CF-ABW</t>
  </si>
  <si>
    <t>278</t>
  </si>
  <si>
    <t>The pilot lost control of the aircraft and crashed 2,200 ft. short of the runway in a 45 degree nose-down and right bank attitude while attempting to land. Unknown possible turbulence including windshear or mechanical failure of the flaps/ailerons.</t>
  </si>
  <si>
    <t>12:42</t>
  </si>
  <si>
    <t>Giddings, Texas</t>
  </si>
  <si>
    <t>Aviation Charter - Air Taxi</t>
  </si>
  <si>
    <t>Houston, TX - Austin, TX</t>
  </si>
  <si>
    <t>N116MM</t>
  </si>
  <si>
    <t>Exceeded design stress limits of aircraft after experiencing airframe ice.</t>
  </si>
  <si>
    <t>Willemstad, Curacao, Netherlands Antilles</t>
  </si>
  <si>
    <t>Valley Air Service</t>
  </si>
  <si>
    <t>Piper PA-31-350 Navajo</t>
  </si>
  <si>
    <t>Servicios Aereos Nacionales</t>
  </si>
  <si>
    <t>Vickers Viscount 764 D</t>
  </si>
  <si>
    <t>HC-BEM</t>
  </si>
  <si>
    <t>Crashed into a hill while descending for a landing. Flying under VFR in IFR conditions.</t>
  </si>
  <si>
    <t>855</t>
  </si>
  <si>
    <t>Bombay - Dubai</t>
  </si>
  <si>
    <t>Boeing B-747-237B</t>
  </si>
  <si>
    <t>VT-EBD</t>
  </si>
  <si>
    <t>19959/124</t>
  </si>
  <si>
    <t>Following a right turn, after taking off, the plane rolled to the left beyond 90 degrees, went into a steep dive, crashed and exploded in shallow water. Irrational control wheel inputs on the part of the captain after his attitude director indicator malfunctioned leading to complete loss of situational awareness.</t>
  </si>
  <si>
    <t>Marion, Illinois</t>
  </si>
  <si>
    <t>Greenville, KY - Marion, IL</t>
  </si>
  <si>
    <t>Cessna 337G</t>
  </si>
  <si>
    <t>N719047</t>
  </si>
  <si>
    <t>Crashed into electrical tower while in landing approach, 1 mile short of the runway. Previous damage caused the aileron surface attachments to separate in flight.</t>
  </si>
  <si>
    <t>Dubois, Pennsylvania</t>
  </si>
  <si>
    <t>Henry Webber Air - Air Taxi</t>
  </si>
  <si>
    <t>Dubois, PA - Lancaster, PA</t>
  </si>
  <si>
    <t>Aerostar 601P</t>
  </si>
  <si>
    <t>N1BE</t>
  </si>
  <si>
    <t>61P0245041</t>
  </si>
  <si>
    <t>Crashed after engine failure on climb to cruise. Fuel starvation. Ice in fuel. Improper emergency procedures.</t>
  </si>
  <si>
    <t>Near San Vincente, Colombia</t>
  </si>
  <si>
    <t>SADELCA</t>
  </si>
  <si>
    <t>Neiva - San Vincente</t>
  </si>
  <si>
    <t>HK-1351X</t>
  </si>
  <si>
    <t>42958</t>
  </si>
  <si>
    <t>Struck a 7,000 ft. mountain in fog.</t>
  </si>
  <si>
    <t>Eirunepe, Brazil</t>
  </si>
  <si>
    <t>TABA</t>
  </si>
  <si>
    <t>Embraer 110P Bandeirante</t>
  </si>
  <si>
    <t>PT-GKW</t>
  </si>
  <si>
    <t>110128</t>
  </si>
  <si>
    <t>Near Artigas, Uruguay</t>
  </si>
  <si>
    <t>Military - Uruguayan Air Force</t>
  </si>
  <si>
    <t>Artigas - Montevideo</t>
  </si>
  <si>
    <t>T511</t>
  </si>
  <si>
    <t>19301</t>
  </si>
  <si>
    <t>The passenger flight attempted to make an emergency landing at Artigas Airport when it had taken off from.  An engine failure was followed by a wide banking turn and crash to the ground bursting into flames.</t>
  </si>
  <si>
    <t>Richland, Washington</t>
  </si>
  <si>
    <t>Columbia PacifiAirlines</t>
  </si>
  <si>
    <t>Richland, WA - Seattle, WA</t>
  </si>
  <si>
    <t>N199EA</t>
  </si>
  <si>
    <t>U037</t>
  </si>
  <si>
    <t>The aircraft crashed shortly after taking off from Richland after climbing to 400 feet and stalling. Crew error.  The failure and inability of the flightcrew to prevent rapid pitchup and stall by exerting sufficient push force on the control wheel. The pitchup was caused by the combination of a mistrimmed horizontal stabilizer and a center of gravity near the aircraft's aft limit. The mistrimmed condition resulted from discrepancies in the aircraft's trim system and the flightcrew's preoccupation with making a timely departure. The out-of-trim warning system was inoperative.</t>
  </si>
  <si>
    <t>Cranbrook, British Columbia, Canada</t>
  </si>
  <si>
    <t>Calgary - Cranbrook</t>
  </si>
  <si>
    <t>Boeing B-737-275</t>
  </si>
  <si>
    <t>C-FPWC</t>
  </si>
  <si>
    <t>20142/253</t>
  </si>
  <si>
    <t>The aircraft touched down just as the crew noticed a snow plow on the runway. A go-around was initiated but the thrust reverses did not stow away properly because hydraulipower was automatically cut off at lift-off.  The aircraft missed the plow, overran the runway, crashed and burned. Estimated time of arrival given by Calgary ATC in error. Crew did not report over its final approach beacon.</t>
  </si>
  <si>
    <t>04:55</t>
  </si>
  <si>
    <t>Genoa Peak, Nevada</t>
  </si>
  <si>
    <t>Los Angeles, CA - Lake Tahoe, CA</t>
  </si>
  <si>
    <t>N4307W</t>
  </si>
  <si>
    <t>Crashed into obscured mountain while en route. Continued VFR flight into adverse weather conditions. Radar showed aircraft circling over mountain tops for over 12 minutes.</t>
  </si>
  <si>
    <t>Merrill Pass, Alaska</t>
  </si>
  <si>
    <t>Yute Air Alaska - Air Taxi</t>
  </si>
  <si>
    <t>Dillingham, AK - Anchorage, AK</t>
  </si>
  <si>
    <t>Evangel 4500</t>
  </si>
  <si>
    <t>N4508L</t>
  </si>
  <si>
    <t>The pilot suffered spatial disorientation and crashed in rain and low ceiling while en route. Continued VFR flight into adverse weather conditions.</t>
  </si>
  <si>
    <t>Solvang, California</t>
  </si>
  <si>
    <t>Security Air</t>
  </si>
  <si>
    <t>Visalia, CA - Santa Barbara, CA - Santa Maria, CA</t>
  </si>
  <si>
    <t>Aero Commander 500A</t>
  </si>
  <si>
    <t>N6143X</t>
  </si>
  <si>
    <t>Continued VFR flight into adverse weather conditions.</t>
  </si>
  <si>
    <t>LAX, Los Angeles, California</t>
  </si>
  <si>
    <t>603</t>
  </si>
  <si>
    <t>Los Angeles - Honolulu</t>
  </si>
  <si>
    <t>N68045</t>
  </si>
  <si>
    <t>46904</t>
  </si>
  <si>
    <t>While approaching V1 speed on takeoff, a loud bang was heard followed by shaking of the aircraft. The crew decided to abort the takeoff. With the end of the runway approaching, the captain steered the aircraft off the runway to the right. The landing gear failed and resulted in a fire. The plane slid for approximately 650 feet and came to rest 40 feet right of the runway centerline. Several passengers not heeding the warnings of the stewardess exited onto the wing and fell into the fire. Failure of two tires on the left main landing gear resulting in failure of a third tire during a critical point in the takeoff. This was to be pilot Gene Hershe's last flight before retiring.</t>
  </si>
  <si>
    <t>Agana, Guam - Rota, TT</t>
  </si>
  <si>
    <t>Cessna 337F</t>
  </si>
  <si>
    <t>N101SX</t>
  </si>
  <si>
    <t>Crashed after experiencing engine failure on takeoff climbout.</t>
  </si>
  <si>
    <t>Fokker F-28 Fellowship 1000 / MiG-21</t>
  </si>
  <si>
    <t xml:space="preserve">5N-ANA / </t>
  </si>
  <si>
    <t>11993</t>
  </si>
  <si>
    <t>Midair collision. The Fokker collided with the MiG which was performing touch-and-go landings. Error by the MiG pilot. Sixteen killed on the Fokker and two on the MiG.</t>
  </si>
  <si>
    <t>LAV - Linea Aeropostal Venezolana</t>
  </si>
  <si>
    <t>Caracas - Cumana</t>
  </si>
  <si>
    <t>British Aerospace 748 2A</t>
  </si>
  <si>
    <t>YV-45C</t>
  </si>
  <si>
    <t>1744</t>
  </si>
  <si>
    <t>The aircraft crashed into the ocean shortly after takeoff due to problems with the artificial horizon. The pilot radioed he was having an instrument failure. The plane the banked to the left and crashed into the sea.</t>
  </si>
  <si>
    <t>Laurel, Mississippi</t>
  </si>
  <si>
    <t>Hesler Noble - Air Taxi</t>
  </si>
  <si>
    <t>Jackson, MS - Laurel, MS</t>
  </si>
  <si>
    <t>Cessna 310I</t>
  </si>
  <si>
    <t>N8114M</t>
  </si>
  <si>
    <t>Crashed on final approach in rain and low ceiling. Improper IFR operation. Pilot attempted operation beyond experience and ability level. Pilot failed instrument check 4 days before accident.</t>
  </si>
  <si>
    <t>Whitelake, Michigan</t>
  </si>
  <si>
    <t>Wyman Pilot Service - Air Taxi</t>
  </si>
  <si>
    <t>Flint, MI - Whitelake, MI</t>
  </si>
  <si>
    <t>Beechcraft D18</t>
  </si>
  <si>
    <t>N427Q</t>
  </si>
  <si>
    <t>Crashed on final approach after flying through areas of turbulence and thunderstorms.</t>
  </si>
  <si>
    <t>Vrastsa, Bulgaria</t>
  </si>
  <si>
    <t>Sofia - Warszawa</t>
  </si>
  <si>
    <t>LZ-TUB</t>
  </si>
  <si>
    <t>8350501</t>
  </si>
  <si>
    <t>Crashed shortly after takeoff. An undetermined emergency of some kind occurred during the climb after takeoff resulting in loss of control of the aircraft.</t>
  </si>
  <si>
    <t>Near Riverside, California</t>
  </si>
  <si>
    <t>Lake Havasu Air</t>
  </si>
  <si>
    <t>Santa Ana, CA - Lake Havasu, AZ</t>
  </si>
  <si>
    <t>Cessna T207A</t>
  </si>
  <si>
    <t>N7354U</t>
  </si>
  <si>
    <t>Crashed into a mountain in fog.  Continued VFR flight into adverse weather conditions.</t>
  </si>
  <si>
    <t>Okaraba, Burma</t>
  </si>
  <si>
    <t>Yangon - Myitkyina</t>
  </si>
  <si>
    <t>XY-ADK</t>
  </si>
  <si>
    <t>10235</t>
  </si>
  <si>
    <t>After an explosion, the aircraft went spinning into the ground and crashed into a field.</t>
  </si>
  <si>
    <t>Volta Redonda, Rio de Janeiro, Brazil</t>
  </si>
  <si>
    <t>Aero Clube de Volta Redonda</t>
  </si>
  <si>
    <t>Local tour</t>
  </si>
  <si>
    <t>Piper Cherokee Arrow  PA-28</t>
  </si>
  <si>
    <t>PT - CIH</t>
  </si>
  <si>
    <t>The plane lost engine rotation after takeoff  and the pilot  attempted to return to the airport for an emergency landing. Due to the low altitude, the plane stalled and crashed in Paraiba River, one-half mile from the  runway.  Mechanical failure.</t>
  </si>
  <si>
    <t>N140AL</t>
  </si>
  <si>
    <t>The helicopter was attempting to land on an oil drilling platform. The co-pilot suffered spatial disorientation and stalled helicopter and crashed.</t>
  </si>
  <si>
    <t>St. John, VI - St. Croix, VI</t>
  </si>
  <si>
    <t>N877A</t>
  </si>
  <si>
    <t>Made a forced landing in water. Fuel starvation. Inattentiveness to fuel supply. Fuel selector positioned between tanks.</t>
  </si>
  <si>
    <t>Paris - Seoul</t>
  </si>
  <si>
    <t>HL-7429</t>
  </si>
  <si>
    <t>19363/623</t>
  </si>
  <si>
    <t>The aircraft, which deviated off course, suffered rapid decompression after being fired upon by a Russian fighter. The aircraft made an emergency landing on a frozen lake.</t>
  </si>
  <si>
    <t>21:47</t>
  </si>
  <si>
    <t>Arlington, Indiana</t>
  </si>
  <si>
    <t>Trenton, NJ - Indianappolis, IN</t>
  </si>
  <si>
    <t>N49MC</t>
  </si>
  <si>
    <t>Lost control and crashed after the pilot entered a known area of severe turbulence and thunderstorms.</t>
  </si>
  <si>
    <t>Upolu, West Samoa</t>
  </si>
  <si>
    <t>South PacifiIsland Airways</t>
  </si>
  <si>
    <t>Pago Pago, American Samoa - Apia, Western Samoa</t>
  </si>
  <si>
    <t>N3SP</t>
  </si>
  <si>
    <t>402B0930</t>
  </si>
  <si>
    <t>The pilot took a shortcut over the mountainous center of Upolu instead of flying along the coast as per company procedure.</t>
  </si>
  <si>
    <t>HK-1705</t>
  </si>
  <si>
    <t>43565/243</t>
  </si>
  <si>
    <t>Crashed on farmland six miles outside of Bogota shortly after taking off.</t>
  </si>
  <si>
    <t>Whittier, AK</t>
  </si>
  <si>
    <t>Alaska Travel</t>
  </si>
  <si>
    <t>Anchorage, AK - Whittier, AK</t>
  </si>
  <si>
    <t>N37741</t>
  </si>
  <si>
    <t>The float plane flew into a blind canyon and crashed into water. Continued VFR flight into adverse weather conditions.</t>
  </si>
  <si>
    <t>Pensacola, Florida</t>
  </si>
  <si>
    <t>Miami, FL - Pensacola, FL - Mobile, AL</t>
  </si>
  <si>
    <t>Boeing B-727-235</t>
  </si>
  <si>
    <t>N4744</t>
  </si>
  <si>
    <t>19464</t>
  </si>
  <si>
    <t>The aircraft crashed while attempting a non-precision instrument approach to Pensacola and landed in 12 feet of water, 3 nm short of the runway. Failure of the crew to monitor altitude and descent rate and the failure of the 1st officer to provide the captain with the required altitude and approach performance call-outs. Also the flight engineer disabled the GPWS alarm so the crew could hear one another better. In addition, the night flight had been diverted from its primary airport due to poor weather and was required to execute a compressed approach (descending and approaching more quickly and steeply than normal), and the crucial altimeter readout was an old drum-roll-counter type (due to be replaced), which could easily be misread, especially in  heavy workload situations. Three fatalities occurred when the frightened passengers grabbed their seat cushions and exited the plane from the rear. They drowned in part because their seat cushions were not flotation cushions. The airplane was not required to have floatation cushions because it was not flying over water.</t>
  </si>
  <si>
    <t>Kouchi, Japan</t>
  </si>
  <si>
    <t>PS-1 amphibious ASW</t>
  </si>
  <si>
    <t>Crashed in mountains.</t>
  </si>
  <si>
    <t>Pochinok, Russia</t>
  </si>
  <si>
    <t>Baku - Leningrad</t>
  </si>
  <si>
    <t>CCCP-85169</t>
  </si>
  <si>
    <t>76A-169</t>
  </si>
  <si>
    <t>The flight engineer accidentally shut off the automatitransferring of fuel from the sump tank. Eventually all three engines stopped and the plane crashed. Fuel starvation.</t>
  </si>
  <si>
    <t>Saint John's, Newfoundland</t>
  </si>
  <si>
    <t>Gander Aviation</t>
  </si>
  <si>
    <t>Survey</t>
  </si>
  <si>
    <t>Beech Queen Air A80</t>
  </si>
  <si>
    <t>C-GGAL</t>
  </si>
  <si>
    <t>Crashed in heavy fog while attempting to take off.</t>
  </si>
  <si>
    <t>189</t>
  </si>
  <si>
    <t>Toronto - Winnipeg</t>
  </si>
  <si>
    <t>C-FTLV</t>
  </si>
  <si>
    <t>47197</t>
  </si>
  <si>
    <t>The aircraft overran the runway and crashed into a revine after an aborted takeoff due to a blown tire. The No. 3 tire failed on takeoff and debris damaged the right gear 'down and locked' switch, causing a gear unsafe indication in the cockpit. Debris was also ingested by the No. 2 engine causing a loss of reverse thrust during the rejected takeoff.</t>
  </si>
  <si>
    <t>Off Bergen, Norway</t>
  </si>
  <si>
    <t>Helikopter Service</t>
  </si>
  <si>
    <t>Bergen - Stratjford-A</t>
  </si>
  <si>
    <t>Sikorsky S-61N</t>
  </si>
  <si>
    <t>LN-OQS</t>
  </si>
  <si>
    <t>The helicopter crashed 87 miles northwest of Bergen on a ferry run to an oil drillilng platform.</t>
  </si>
  <si>
    <t>Amphibians</t>
  </si>
  <si>
    <t>Samburu - Nairobi</t>
  </si>
  <si>
    <t>Britten Norman BN-2A Trislander Mk.III-2</t>
  </si>
  <si>
    <t>5Y-CMC</t>
  </si>
  <si>
    <t>1032</t>
  </si>
  <si>
    <t>While en route the pilot decided to fly at a lower altitiude to avoid weather but crashed into a hill. Flying VFR in IFR conditions.</t>
  </si>
  <si>
    <t>Sogamoso, Bolivia</t>
  </si>
  <si>
    <t>Aeropeca</t>
  </si>
  <si>
    <t>HK-1350</t>
  </si>
  <si>
    <t>22557</t>
  </si>
  <si>
    <t>The aircraft, flying VFR, collided with a mountain in deteriorating weather condtions after being blown off course which went unnoticed because of lacking navigational equipment.</t>
  </si>
  <si>
    <t>Laboucher Bay, Alaska</t>
  </si>
  <si>
    <t>Webber Air - Air Taxi</t>
  </si>
  <si>
    <t>Laboucher, AK - Ketchican, AK</t>
  </si>
  <si>
    <t>N1045</t>
  </si>
  <si>
    <t>1195</t>
  </si>
  <si>
    <t>Crashed en route. All twelve bodies recovered.</t>
  </si>
  <si>
    <t>Raton, New Mexico</t>
  </si>
  <si>
    <t>Kansas City, MO - Raton, NM</t>
  </si>
  <si>
    <t>Mitsubishi MU-2J</t>
  </si>
  <si>
    <t>N178MA</t>
  </si>
  <si>
    <t>Pilot misjudged altitude and clearance and crashed while descending to land. Alcoholiimpairment of pilot.</t>
  </si>
  <si>
    <t>Papun, Burma</t>
  </si>
  <si>
    <t>XY-AEI</t>
  </si>
  <si>
    <t>07:47</t>
  </si>
  <si>
    <t>Las Vegas Airlines</t>
  </si>
  <si>
    <t>Las Vegas, NV - Santa Ana, CA</t>
  </si>
  <si>
    <t>Piper PA-31-350 Chieftain</t>
  </si>
  <si>
    <t>N44LV</t>
  </si>
  <si>
    <t>Crashed on takeoff. Down elevator control stop backed out, limiting down elevator travel to 1 1/2 degrees of normal 20 degrees.</t>
  </si>
  <si>
    <t>10:21</t>
  </si>
  <si>
    <t>Antillies Air - Air Taxi</t>
  </si>
  <si>
    <t>N7777V</t>
  </si>
  <si>
    <t>The aircraft made a force landing in the water while en route. Overloaded. Allowed to take off with too much weight. Improper emergency procedures.</t>
  </si>
  <si>
    <t>Coal Harbour, BC, Canada</t>
  </si>
  <si>
    <t>AirWest Airlines</t>
  </si>
  <si>
    <t>Victoria harbor - Victoria Harbor Water Aerodome</t>
  </si>
  <si>
    <t>de havilland Canada Twin Otter 200</t>
  </si>
  <si>
    <t>C-FAIV</t>
  </si>
  <si>
    <t>While on approach, the aircraft yawed to the left and plunged into the ocean in a left-wing and nose-down attitude and sank. In-flight failure of the left-hand inboard flap control rod that led to a sudden retraction of the complete left-hand flap system and sudden loss of control.</t>
  </si>
  <si>
    <t>Conakry, Guinea</t>
  </si>
  <si>
    <t>Air Guinee</t>
  </si>
  <si>
    <t>3X-GAX</t>
  </si>
  <si>
    <t>187009803</t>
  </si>
  <si>
    <t>Near Kariba, Rhodesia (Zimbabwe)</t>
  </si>
  <si>
    <t>Air Rhodesia</t>
  </si>
  <si>
    <t>Kariba - Salisbury</t>
  </si>
  <si>
    <t>Vickers Viscount 782D</t>
  </si>
  <si>
    <t>VP-WAS</t>
  </si>
  <si>
    <t>The aircraft took off from  from Kariba Airport at 17.10.  Shortly after departing Kariba, the starboard wing was hit by a SAM-7 missile.  The crew tried to make an emergency landing in a large clearing in the bush. The aircraft crash landed, striking an irrigation ditch, cart-wheeled, broke up and caught fire.  Soldiers from the Joshua Nkomo's Zimbabwe Peoples Revolution Army, who were responsible for shooting down the airliner, later killed 10 of the 18 survivors. The remaining survivors were rescued the next day.</t>
  </si>
  <si>
    <t>Savoy, Illinois</t>
  </si>
  <si>
    <t>Savoy, IL - Cleveland, OH</t>
  </si>
  <si>
    <t>N26AN</t>
  </si>
  <si>
    <t>The plane crashed while taking off after engine failure. Connecting rod bolt or nut failure for reasons unknown.</t>
  </si>
  <si>
    <t>Lineas Areas del Centro</t>
  </si>
  <si>
    <t>Mexico City - Morelia</t>
  </si>
  <si>
    <t>XA-BOP</t>
  </si>
  <si>
    <t>14:47</t>
  </si>
  <si>
    <t>Wrangell, Alaska</t>
  </si>
  <si>
    <t>Temesco Helicopter - Air Taxi</t>
  </si>
  <si>
    <t>Wrangell, AK - Return</t>
  </si>
  <si>
    <t>Soloy 12EJ3</t>
  </si>
  <si>
    <t>N5384V</t>
  </si>
  <si>
    <t>The helicopter experienced rotor failure. Undersized threads on anti-node bar.</t>
  </si>
  <si>
    <t>Paranaque, Philippines</t>
  </si>
  <si>
    <t>Laoag - Paranaque</t>
  </si>
  <si>
    <t>PH-FKY</t>
  </si>
  <si>
    <t>10328</t>
  </si>
  <si>
    <t>The domestiflight crashed while attempting to land at Paranaque in thunderstorms with heavy rain and wind gusts. Possible lightning strike.</t>
  </si>
  <si>
    <t>Viking Air Service - Air Taxi</t>
  </si>
  <si>
    <t>King Salmon, AK - Kodiak, AK</t>
  </si>
  <si>
    <t>N1EC</t>
  </si>
  <si>
    <t>Disappeared en route. Aircraft or those aboard never found.</t>
  </si>
  <si>
    <t>Monroe, Massachusetts</t>
  </si>
  <si>
    <t>Business Aircraft - Air Taxi</t>
  </si>
  <si>
    <t>Bridgeport, CT - Albany, NY</t>
  </si>
  <si>
    <t>Cessna 310N</t>
  </si>
  <si>
    <t>N4121Q</t>
  </si>
  <si>
    <t>Crashed in fog and low ceiling. Continued VFR flight into adverse weather conditions. Improper emergency procedures. Landing gear would not retract.</t>
  </si>
  <si>
    <t>09:02</t>
  </si>
  <si>
    <t>PacifiSouthwest Airlines / Private</t>
  </si>
  <si>
    <t>Los Angeles - San Diego</t>
  </si>
  <si>
    <t>Boeing B-727-214 / Cessna 172</t>
  </si>
  <si>
    <t>N533PS/N7711G</t>
  </si>
  <si>
    <t xml:space="preserve">19688/589 / </t>
  </si>
  <si>
    <t>Midair collision. The PSA was descending and about to land at Lindbergh Field. The Cessna was climbing while engaged in practice approaches. The 727 overtook and struck the Cessna from the rear. The primary cause was the PSA crew lost sight of the Cessna and did not make that fact known to the ATC.  The ATC failed to realize from the PSA transmissions that they lost sight of the Cessna. One hundred thirty-five killed on the PSA, two on the Cessna and seven on the ground. Crew fatigue may have played a part in the accident as there are unofficial reports that the crew attended an all night party and had only 2 hours sleep from the night before.</t>
  </si>
  <si>
    <t>Francisco Cruz</t>
  </si>
  <si>
    <t>Borinquen, PR - San Juan, PR</t>
  </si>
  <si>
    <t>Beech D18AS</t>
  </si>
  <si>
    <t>N500L</t>
  </si>
  <si>
    <t>A415</t>
  </si>
  <si>
    <t>Flew into vortex turbulence and crashed while attempting to land.  Unable to communicate on terminal radar service frequency.</t>
  </si>
  <si>
    <t>Near Kuopio, Finland</t>
  </si>
  <si>
    <t>Military - Finish Air Force</t>
  </si>
  <si>
    <t>Kuopio - Helsinki</t>
  </si>
  <si>
    <t>DO-10</t>
  </si>
  <si>
    <t>12050</t>
  </si>
  <si>
    <t>After taking off, one of engines stalled due to a damaged #5 cylinder exhaust. The pilot attempted to return to to Kuopio. He turned  but the plane lost control and crashed into Lake Juurusvesi.</t>
  </si>
  <si>
    <t>Near Mandalay, Myanmar</t>
  </si>
  <si>
    <t>XY-ADY</t>
  </si>
  <si>
    <t>10572</t>
  </si>
  <si>
    <t>Lost both engines on climbout and made an emergency landing on a sandbank of the Irrawaddy River.</t>
  </si>
  <si>
    <t>Sverdlovsk, Russia</t>
  </si>
  <si>
    <t>CCCP-87437</t>
  </si>
  <si>
    <t>9431335</t>
  </si>
  <si>
    <t>Crashed after the left engine flamed out on takeoff.</t>
  </si>
  <si>
    <t>Era Helicopter - Air Taxi</t>
  </si>
  <si>
    <t>Kenai, AK - Return</t>
  </si>
  <si>
    <t>Bell 205-1</t>
  </si>
  <si>
    <t>N2215W</t>
  </si>
  <si>
    <t>The tail rotor pitch control system failed shortly after taking off. The helicopter tried to return and crashed.</t>
  </si>
  <si>
    <t>Off Bellona, Solomon Islands</t>
  </si>
  <si>
    <t>Solomon Islands Airlines</t>
  </si>
  <si>
    <t>Britten Norman BN-2A Trislander</t>
  </si>
  <si>
    <t>H4-AAC</t>
  </si>
  <si>
    <t>0613</t>
  </si>
  <si>
    <t>Gulf of Sivash, USSR</t>
  </si>
  <si>
    <t>CCCP-46327</t>
  </si>
  <si>
    <t>97305504</t>
  </si>
  <si>
    <t>Torreon, New Mexico</t>
  </si>
  <si>
    <t>Don Zimmerman - Air Taxi</t>
  </si>
  <si>
    <t>Oberlin, KS - Phoenix, NM</t>
  </si>
  <si>
    <t>Beechcraft 65-80</t>
  </si>
  <si>
    <t>N866G</t>
  </si>
  <si>
    <t>The pilot flew into a mountain pass became suffered spatial disorientation and crashed. Continued VFR flight into adverse weather conditions. Not instrument rated.</t>
  </si>
  <si>
    <t>Belém, Brazil</t>
  </si>
  <si>
    <t>Taxi Aéreo Kovacs</t>
  </si>
  <si>
    <t>PT-JXL</t>
  </si>
  <si>
    <t>Nile Delta Air Services</t>
  </si>
  <si>
    <t>SU-AZM</t>
  </si>
  <si>
    <t>Lubbox, Texas</t>
  </si>
  <si>
    <t>Astrd Wing Aviaiton - Air Taxi</t>
  </si>
  <si>
    <t>Dallas, TX - Lubbox, TX</t>
  </si>
  <si>
    <t>N310BJ</t>
  </si>
  <si>
    <t>Crashed while on an ILS approach in fog and low visibility. Improper IFR operation. Tower advised pilot was 1/2 mile off course.</t>
  </si>
  <si>
    <t>Near Katunayake, Sri Lanka</t>
  </si>
  <si>
    <t>Jeddah - Colombo</t>
  </si>
  <si>
    <t>McDonnell Douglas DC-8-Super 63CF</t>
  </si>
  <si>
    <t>TF-FLA</t>
  </si>
  <si>
    <t>46020/415</t>
  </si>
  <si>
    <t>The aircraft crashed short of the runway into a coconut plantation while attempting to land in heavy rain.  Windshear. Excessive sink rate. Crew's non-conformance with approach procedures. Incorrect information supplied by the radar controller. Lack of an approach lighting system at Bandaranaike.</t>
  </si>
  <si>
    <t>Hays, Kansas</t>
  </si>
  <si>
    <t>Festus Flying Service - Air Taxi</t>
  </si>
  <si>
    <t>Wichita, KS - Hays, KS</t>
  </si>
  <si>
    <t>Beechcraft G18S</t>
  </si>
  <si>
    <t>N910PC</t>
  </si>
  <si>
    <t>Crashed on final approach in sleet, freezing rain and low ceiling. Pilot failed to maintain flying speed and stalled aircraft.</t>
  </si>
  <si>
    <t>Off Marie Galante Island, West Indies</t>
  </si>
  <si>
    <t>F-OGHD</t>
  </si>
  <si>
    <t>469</t>
  </si>
  <si>
    <t>The aircraft sank in the sea after the left wing tip struck the water in heavy rain and wind.</t>
  </si>
  <si>
    <t>Near Leh, India</t>
  </si>
  <si>
    <t>Chandigarh - Leh</t>
  </si>
  <si>
    <t>Antonov An-12</t>
  </si>
  <si>
    <t>Crashed into a mountain and burned short of the runway after experiencing engine failure.</t>
  </si>
  <si>
    <t>Near Rubio, Venezuela</t>
  </si>
  <si>
    <t>Cucuta - Arauca</t>
  </si>
  <si>
    <t>HK-1393</t>
  </si>
  <si>
    <t>19053</t>
  </si>
  <si>
    <t>Crashed in the Rubio mountains.</t>
  </si>
  <si>
    <t>Hydaburg, Alaska</t>
  </si>
  <si>
    <t>Tyee Airlines - Air Taxi</t>
  </si>
  <si>
    <t>Ketchikan, AK - Hydaburg, AK</t>
  </si>
  <si>
    <t>N37906</t>
  </si>
  <si>
    <t>Crashed in rain, fog and low ceiling. Continued VFR flight into deteriorating weather conditions.</t>
  </si>
  <si>
    <t>09:03</t>
  </si>
  <si>
    <t>Corporate Air - Air Taxi</t>
  </si>
  <si>
    <t>Hartford, CT - Newburg, NY</t>
  </si>
  <si>
    <t>N8999A</t>
  </si>
  <si>
    <t>61P-0501-206</t>
  </si>
  <si>
    <t>Partial No.1 engine failure during takeoff. Crashed.</t>
  </si>
  <si>
    <t>Near Steamboat Springs, Coloado</t>
  </si>
  <si>
    <t>Rocky Mountain Airways</t>
  </si>
  <si>
    <t>Steamboat Springs - Denver</t>
  </si>
  <si>
    <t>N25RM</t>
  </si>
  <si>
    <t>387</t>
  </si>
  <si>
    <t>Forced to return to Steamboat Springs due to severe icing, the plane crashed into a 10,530 ft. mountain.  Severe icing and strong downdraughts associated with a mountain wave which combined to exceed the aircraft's capability to maintain flight. Contributing to the accident was the Captain's decision to fly into probable icing conditions that exceeded the conditions authorized by company directives.</t>
  </si>
  <si>
    <t>Selvapiana, Italy</t>
  </si>
  <si>
    <t>Air 70</t>
  </si>
  <si>
    <t>Cessna 421 Golden Eagle</t>
  </si>
  <si>
    <t>I-ASON</t>
  </si>
  <si>
    <t>VT-EAL</t>
  </si>
  <si>
    <t>20485/277</t>
  </si>
  <si>
    <t>Couldn't climb on takeoff due to non-availability of leading edge slats, overran the runway and killed one passenger and  3 maintenance workers on the ground cutting grass. Nonavailability of leading edge devices immediately after rotation during take off.</t>
  </si>
  <si>
    <t>Morton, Illinois</t>
  </si>
  <si>
    <t>Galesburg Aviation - Air Taxi</t>
  </si>
  <si>
    <t>Terra Haute, IN - Moline, IN</t>
  </si>
  <si>
    <t>Cessna 210L</t>
  </si>
  <si>
    <t>N4638Q</t>
  </si>
  <si>
    <t>21059538</t>
  </si>
  <si>
    <t>Collided with wires in fog and low ceiling. Continued VFR flight into adverse weather conditions.</t>
  </si>
  <si>
    <t>Chevak, Alaska</t>
  </si>
  <si>
    <t>Chugiak Aviation - Air Taxi</t>
  </si>
  <si>
    <t>St. Marys, AK - Chevak, AK</t>
  </si>
  <si>
    <t>N7378U</t>
  </si>
  <si>
    <t>Pilot flew into white out conditions and suffered spatial disorientation. Continued VFR flight into adverse weather conditions.</t>
  </si>
  <si>
    <t>00:39</t>
  </si>
  <si>
    <t>Near Cinisi, Sicily, Italy</t>
  </si>
  <si>
    <t>4128</t>
  </si>
  <si>
    <t>I-DIKQ</t>
  </si>
  <si>
    <t>47227/334</t>
  </si>
  <si>
    <t>The aircraft crashed into ocean during a landing approach. Poor monitoring of altitudes and too early a transition from ILS to visual flight procedures.</t>
  </si>
  <si>
    <t>Turks &amp; Caicos Islands, Caribbean</t>
  </si>
  <si>
    <t>Haïti Air Inter</t>
  </si>
  <si>
    <t>Britten Norman BN-2A Islander</t>
  </si>
  <si>
    <t>HH-CNB</t>
  </si>
  <si>
    <t>173</t>
  </si>
  <si>
    <t>McDonnell Douglas DC-8-61</t>
  </si>
  <si>
    <t>N8082U</t>
  </si>
  <si>
    <t>45972/357</t>
  </si>
  <si>
    <t>While on a flight from Denver to Portland, the aircraft ran out of fuel while the crew was distracted with a landing gear problem. Failure of the captain to monitor properly the aircraft's fuel state and to properly respond to the low fuel state as indicated by other crew members. Contributing to the accident was the failure of the other two flight crew members either to fully comprehend the criticality of the fuel state or to successfully communicate their concern to the captain.</t>
  </si>
  <si>
    <t>Templeton, Massachusetts</t>
  </si>
  <si>
    <t>Nash and Tampo - Air Taxi</t>
  </si>
  <si>
    <t>Concord, MA - White Plains, NY</t>
  </si>
  <si>
    <t>N33TN</t>
  </si>
  <si>
    <t>Midair collision with a Aerostar 600. Pilots in command failed to see and avoid the other aircraft. No anti-collision lights.</t>
  </si>
  <si>
    <t>Minsk, Russia</t>
  </si>
  <si>
    <t>Antonov AN-24N</t>
  </si>
  <si>
    <t>CCCP46807</t>
  </si>
  <si>
    <t>67302207</t>
  </si>
  <si>
    <t>Near Belgorod, Russia</t>
  </si>
  <si>
    <t>Let 410M</t>
  </si>
  <si>
    <t>CCCP-67210</t>
  </si>
  <si>
    <t>760513</t>
  </si>
  <si>
    <t>Grand Rapids, Michigan</t>
  </si>
  <si>
    <t>L.J. Simmons - Air Taxi</t>
  </si>
  <si>
    <t>Lansing, MI - Marquette, MI</t>
  </si>
  <si>
    <t>Aerostar 601</t>
  </si>
  <si>
    <t>N7437S</t>
  </si>
  <si>
    <t>61-0008</t>
  </si>
  <si>
    <t>The aircraft encountered air frame icing and wind shear and crashed while attempting to land. Pilot initiated flight in adverse weather conditions. Failed to follow approved procedures.</t>
  </si>
  <si>
    <t>Bechar, Algeria</t>
  </si>
  <si>
    <t>Nord 262A-44</t>
  </si>
  <si>
    <t>7T-VSU</t>
  </si>
  <si>
    <t>Crashed short of the runway on approach. Crew error. Non-compliance with proper procedure, lack of crew coordination, crew fatigue and faulty altimiter.</t>
  </si>
  <si>
    <t>Rodez, France</t>
  </si>
  <si>
    <t>Air Rouergue</t>
  </si>
  <si>
    <t>F-BYAH</t>
  </si>
  <si>
    <t>10570</t>
  </si>
  <si>
    <t>Struck a mountain. Failure of the crew to level off at the prescribed altitude either due to inadequate monitoring or an altimeter setting error by confusion between QNH and QFE.</t>
  </si>
  <si>
    <t>Trebinje, Bosnia Herzegovina</t>
  </si>
  <si>
    <t>Aeropol</t>
  </si>
  <si>
    <t>Antonov 2PF</t>
  </si>
  <si>
    <t>SP-TBB</t>
  </si>
  <si>
    <t>1G159-02</t>
  </si>
  <si>
    <t>The plane, on a positioning flight flew into a side of the mountain</t>
  </si>
  <si>
    <t>Near Agudos, Brazil</t>
  </si>
  <si>
    <t>TAM Lineas Aéreas Regional</t>
  </si>
  <si>
    <t>Bauru - Sao Paulo</t>
  </si>
  <si>
    <t>PP-SBB</t>
  </si>
  <si>
    <t>100-010</t>
  </si>
  <si>
    <t>Hit trees and burst into flames shortly after taking off.</t>
  </si>
  <si>
    <t>Clarksburg, West Virginia</t>
  </si>
  <si>
    <t>561</t>
  </si>
  <si>
    <t>Clarksburg - Washington DC</t>
  </si>
  <si>
    <t>Nord 262</t>
  </si>
  <si>
    <t>N29824</t>
  </si>
  <si>
    <t>The plane crashed  inverted shortly after lifting off the ground. The captain's decision to take off with snow on the aircraft's wing and empennage surfaces which resulted in a loss of lateral control and a loss of lift as the aircraft ascended out of ground effect.</t>
  </si>
  <si>
    <t>Near Kariba, Rhodesia</t>
  </si>
  <si>
    <t>VP-YND</t>
  </si>
  <si>
    <t>Shot down by rebels with 2 surface-to-air missiles a few minutes after taking off from Kariba.</t>
  </si>
  <si>
    <t>Manakau Harbor, New Zealand</t>
  </si>
  <si>
    <t>Gisborne - Auckland</t>
  </si>
  <si>
    <t>ZK-NFC</t>
  </si>
  <si>
    <t>10456</t>
  </si>
  <si>
    <t>Flew into the water while on ILS approach. The crew was misled by a visual illusion in conditions of reduced visibility into believing they were at a safe height and consequently failed to monitor the flight instruments sufficiently to confirm their aircraft maintained a safe approach path.</t>
  </si>
  <si>
    <t>Barentu, Ethiopia</t>
  </si>
  <si>
    <t>ET-AFW</t>
  </si>
  <si>
    <t>16681/33429</t>
  </si>
  <si>
    <t>The plane crashed after a bomb exploded aboard.</t>
  </si>
  <si>
    <t>Near Moanda, Gabon</t>
  </si>
  <si>
    <t>Air Gabon</t>
  </si>
  <si>
    <t>TR-LXN</t>
  </si>
  <si>
    <t>45108/770</t>
  </si>
  <si>
    <t>Greensville, Mississippi</t>
  </si>
  <si>
    <t>Air Service - Air Taxi</t>
  </si>
  <si>
    <t>Greenville, MS - Charlotte, NC</t>
  </si>
  <si>
    <t>Beech 58</t>
  </si>
  <si>
    <t>N2055K</t>
  </si>
  <si>
    <t>Midair collision with a Beechcraft 99A55. Pilots in command failed to see and avoid other aircraft.</t>
  </si>
  <si>
    <t>15:04</t>
  </si>
  <si>
    <t>Gulfport, Mississippi</t>
  </si>
  <si>
    <t>Universal Airways</t>
  </si>
  <si>
    <t>Houston, TX - Gulfport, MS - New Orleans, LA</t>
  </si>
  <si>
    <t>Beech BE-70</t>
  </si>
  <si>
    <t>N777AE</t>
  </si>
  <si>
    <t>The plane failed to maintain flying speed and crashed while attempting to take off.  Improperly loaded aircraft. Nose baggage door opened during takeoff. Flaps inoperative. Improper emergency procedures. Inadequate emergency training.</t>
  </si>
  <si>
    <t>10:14</t>
  </si>
  <si>
    <t>Galesburg, Illinois</t>
  </si>
  <si>
    <t>Agee Flying Service - Air Taxi</t>
  </si>
  <si>
    <t>Lebanon, TN - Galesburg, IL</t>
  </si>
  <si>
    <t>Cessna 310B</t>
  </si>
  <si>
    <t>N5384A</t>
  </si>
  <si>
    <t>Missed the approach and crashed in fog and low ceiling. Improper IFR operation.</t>
  </si>
  <si>
    <t>Near Probolinggo, Indonesia</t>
  </si>
  <si>
    <t>Denpasar - Surabaya</t>
  </si>
  <si>
    <t>PK-GVP</t>
  </si>
  <si>
    <t>11094</t>
  </si>
  <si>
    <t>Struck Mt. Bromo at 6,200 ft. while en route..</t>
  </si>
  <si>
    <t>Off Marina del Rey, California</t>
  </si>
  <si>
    <t>Swift Aire Lines Inc.</t>
  </si>
  <si>
    <t>235</t>
  </si>
  <si>
    <t>New York - Santa Monica</t>
  </si>
  <si>
    <t>Aerospatiale Nord 262A-33</t>
  </si>
  <si>
    <t>N418SA</t>
  </si>
  <si>
    <t>The plane ditched into Santa Monica Bay near Marina del Rey, shortly after taking off from Santa Monica Airport. The flight crew's mismanagement of an emergency procedure following an autofeather of the right-hand propeller which resulted in their shutting down the remaining engine. A leak or break in the propeller pressure line probably caused the right engine to autofeather. The left engine was shut down when the flight crew failed to identify the engine on which the autofeather occurred and moved the left power lever to the stop position. Contributing to the accident was the unavailability of vital restart information to the crew.</t>
  </si>
  <si>
    <t>Near Doha Airport, Qatar</t>
  </si>
  <si>
    <t>Amman - Doha</t>
  </si>
  <si>
    <t>Boeing B-727-2D3</t>
  </si>
  <si>
    <t>JY-ADU</t>
  </si>
  <si>
    <t>20886/1061</t>
  </si>
  <si>
    <t>Bejing, China</t>
  </si>
  <si>
    <t>Hawker Siddeley Trident 2E</t>
  </si>
  <si>
    <t>B-274</t>
  </si>
  <si>
    <t>2172</t>
  </si>
  <si>
    <t>The aircraft crashed into a factory after being stolen and flown by pilot who was not qualified to fly.</t>
  </si>
  <si>
    <t>19:44</t>
  </si>
  <si>
    <t>Moscow - Odessa</t>
  </si>
  <si>
    <t>CCCP-42444</t>
  </si>
  <si>
    <t>921001</t>
  </si>
  <si>
    <t>The aircarft crashed in freezing rain and fog shortly after taking off. The aircraft was overloaded. The pilot had very little experience flying aircraft type.</t>
  </si>
  <si>
    <t>Chardzhow, Russia</t>
  </si>
  <si>
    <t>CCCP-78390</t>
  </si>
  <si>
    <t>9410233</t>
  </si>
  <si>
    <t>The plane crashed after entering the wake turbulence of a helicopter.</t>
  </si>
  <si>
    <t>Liepaya, Latvia</t>
  </si>
  <si>
    <t>Gorkiy - Liepaya</t>
  </si>
  <si>
    <t>Tupolev 134A</t>
  </si>
  <si>
    <t>CCCP-65031</t>
  </si>
  <si>
    <t>48530</t>
  </si>
  <si>
    <t>The plane descended too quickly, power was applied but the plane struck trees and crashed. The plane was allowed in below minima conditions.</t>
  </si>
  <si>
    <t>11:13</t>
  </si>
  <si>
    <t>Nightmute, Alaska</t>
  </si>
  <si>
    <t>Village Aviation - Air Taxi</t>
  </si>
  <si>
    <t>Bethel, AK - Tooksook, Alaska</t>
  </si>
  <si>
    <t>N733CT</t>
  </si>
  <si>
    <t>U20604755</t>
  </si>
  <si>
    <t>Pilot became disoriented, crashed in snow and low visibility while en route. Pilot not qualified for type of flying. FAA had suspended his certificate.</t>
  </si>
  <si>
    <t>Luanda, Angola</t>
  </si>
  <si>
    <t>DM-STL</t>
  </si>
  <si>
    <t>186009402</t>
  </si>
  <si>
    <t>The cargo plane lost the No. 2 engine on takeoff, overran the runway, crashed into the ILS localizer antenna, broke up and caught fire.</t>
  </si>
  <si>
    <t>Ste. Foy, PQ, Canada</t>
  </si>
  <si>
    <t>255</t>
  </si>
  <si>
    <t>Quebe- Montreal</t>
  </si>
  <si>
    <t>CF-QBL</t>
  </si>
  <si>
    <t>0047</t>
  </si>
  <si>
    <t>Engine failure shortly after takeoff caused damage so the landing gear could not be retracted and increasing drag during the critical climbout phase. Airspeed slowed until the aircraft crashed.</t>
  </si>
  <si>
    <t>Carrizozo, New Mexico</t>
  </si>
  <si>
    <t>SW Air Rangers - Air Taxi</t>
  </si>
  <si>
    <t>Carrizozo, NM - Albuquerque, NM</t>
  </si>
  <si>
    <t>Piper PA-32RT-300</t>
  </si>
  <si>
    <t>N6309C</t>
  </si>
  <si>
    <t>32R-7885024</t>
  </si>
  <si>
    <t>Crashed into a mountain shortly after taking off. Continued VFR flight into adverse weather conditions. IFR flight plan not filed.</t>
  </si>
  <si>
    <t>Off Avalon, California</t>
  </si>
  <si>
    <t>Catalina Airlines</t>
  </si>
  <si>
    <t>San Pedro, CA - Catalina, CA</t>
  </si>
  <si>
    <t>N11CS</t>
  </si>
  <si>
    <t>1166</t>
  </si>
  <si>
    <t>During an attempted go-around, the plane struck boat wakes and crashed. One passenger drowned.</t>
  </si>
  <si>
    <t>Newark, NJ - Flushing, NY</t>
  </si>
  <si>
    <t>Sikorsky S61-L</t>
  </si>
  <si>
    <t>N618PA</t>
  </si>
  <si>
    <t>61426</t>
  </si>
  <si>
    <t>Tail rotor separated in flight shortly after takeoff. The helicopter autorotated and crashed. Fatigue fracture in tail rotor.</t>
  </si>
  <si>
    <t>HC-AVP</t>
  </si>
  <si>
    <t>The aircraft disappeared while en route. Wreckage was not discovered for over 5 years.</t>
  </si>
  <si>
    <t>Baykity, Russia</t>
  </si>
  <si>
    <t>CCCP-26569</t>
  </si>
  <si>
    <t>3809</t>
  </si>
  <si>
    <t>Chicago O'Hare, Illinois</t>
  </si>
  <si>
    <t>Chicago, IL- Los Angeles, CA</t>
  </si>
  <si>
    <t>N110AA</t>
  </si>
  <si>
    <t>46510/22</t>
  </si>
  <si>
    <t>During takeoff just, as the plane lifted from the runway, the left engine and pylon separated from the aircraft damaging the wing and hydraulisystem which caused the aircraft to roll and crash. Highest single plane death toll in U.S. aviation history. Asymmetrical stall and the ensuing roll of the aircraft because of the uncommanded retraction of the left wing outboard leading edge slats and the loss of stall warning and slat disagreement indication systems caused by separation of the engine and pylon. Improper maintenance procedures used by American Airlines when dismounting the engines for maintenance, by removing the pylon and engine together, putting strain on the engine mounts leading to  stress cracks.</t>
  </si>
  <si>
    <t>Shungnak, Alaska</t>
  </si>
  <si>
    <t>Ambler Air Service</t>
  </si>
  <si>
    <t>Ambler, AK - Kobuk, AK</t>
  </si>
  <si>
    <t>N1690Z</t>
  </si>
  <si>
    <t>Crashed. Continued VFR flight into adverse weather conditions.</t>
  </si>
  <si>
    <t>Bullen Point, Alaska</t>
  </si>
  <si>
    <t>Sea Airmotive</t>
  </si>
  <si>
    <t>Bullen Point - Deadhorse</t>
  </si>
  <si>
    <t>de Havilland Canada DHC-4A Caribou</t>
  </si>
  <si>
    <t>N581PA</t>
  </si>
  <si>
    <t>The cargo plane crashed in heavy crosswind while attempting to takeoff. Inadequate preflight preparation and/or planning. Pilot in command failed to follow approved procedures,directives,etc. Cargo shifted.</t>
  </si>
  <si>
    <t>Military - Mauritanian Air Force</t>
  </si>
  <si>
    <t>Bouceif - Dakar</t>
  </si>
  <si>
    <t>de Havilland Canada DHC-5D Buffalo</t>
  </si>
  <si>
    <t>5T-MAX</t>
  </si>
  <si>
    <t>088</t>
  </si>
  <si>
    <t>Crashed into the AtlantiOcean during a blinding sandstorm. The pilot, unable to land due to the sandstorm headed out to sea for another approach when the accident occurred.</t>
  </si>
  <si>
    <t>Rockland, Maine</t>
  </si>
  <si>
    <t>Boston - Rockland</t>
  </si>
  <si>
    <t>de Havilland DHC-6-200</t>
  </si>
  <si>
    <t>N68DE</t>
  </si>
  <si>
    <t>The aircraft crashed into a wooded area during a non-precision approach to Rockland, in fog . Failure to arrest aircraft's descent rate, without the runway in sight. Inordinate management pressures, the first officer's marginal instrument proficiency, the captain's inadequate supervision of the flight, inadequate crew training and the captain's chronifatigue were all factors in the accident.</t>
  </si>
  <si>
    <t>Hindustan Aeronautics 748-2M</t>
  </si>
  <si>
    <t>H2178</t>
  </si>
  <si>
    <t>Crashed into a 16,000 ft. mountain 10 minutes after taking off from Leh.</t>
  </si>
  <si>
    <t>14:51</t>
  </si>
  <si>
    <t>Skystream Airlines</t>
  </si>
  <si>
    <t>Positioning</t>
  </si>
  <si>
    <t>N454SA</t>
  </si>
  <si>
    <t>U- 54</t>
  </si>
  <si>
    <t>22:48</t>
  </si>
  <si>
    <t>Hyannis, Massachusetts</t>
  </si>
  <si>
    <t>Air New England</t>
  </si>
  <si>
    <t>248</t>
  </si>
  <si>
    <t>New York, NY - Hyannis, MA</t>
  </si>
  <si>
    <t>N383EX</t>
  </si>
  <si>
    <t>The plane crashed in a heavily wooded area about 1.5 miles northeast of Barnstable Municipal Airport while on an ILS approach. The failure of the flightcrew to recognize and react in a timely manner to the gross deviation from acceptable approach parameters, resulting in a continuation of the descent well below the decision height during a precision approach without visual contact with the runway environment. Pilot fatigue.</t>
  </si>
  <si>
    <t>Near Medan Airfield, Indonesia</t>
  </si>
  <si>
    <t>Talang Betutu - Medan</t>
  </si>
  <si>
    <t>PK-GVE</t>
  </si>
  <si>
    <t>11055</t>
  </si>
  <si>
    <t>Struck Mt. Sebayak at 5,500 ft. during its approach. Pilot error.The plane was named 'Mamberamo.'</t>
  </si>
  <si>
    <t>09:32</t>
  </si>
  <si>
    <t>Soldotna Air Services</t>
  </si>
  <si>
    <t>Anchorage, AK - Kenai, AK</t>
  </si>
  <si>
    <t>N402TH</t>
  </si>
  <si>
    <t>402B1034</t>
  </si>
  <si>
    <t>Crashed in low ceiling and rain. Fluxgate compass inoperative because of chafed wires.</t>
  </si>
  <si>
    <t>Bua, Fiji</t>
  </si>
  <si>
    <t>Fiji Air Services</t>
  </si>
  <si>
    <t>Suva-Nausori - Bua-Dama</t>
  </si>
  <si>
    <t>DQ-FBO</t>
  </si>
  <si>
    <t>Crashed into a rain forest. Pilot-in-command continuing the flight into conditions where he lost visual reference with the ground which resulted in the aircraft colliding with terrain.</t>
  </si>
  <si>
    <t>Off Honolulu, Hawaii</t>
  </si>
  <si>
    <t>Trans National Airlines</t>
  </si>
  <si>
    <t>Positiioning - San Jose - Honolulu</t>
  </si>
  <si>
    <t>N63250</t>
  </si>
  <si>
    <t>17062</t>
  </si>
  <si>
    <t>Malfunction of the Loran Navigation System caused the pilot to become lost, run out of fuel and crash into the Pacific. The wreckage was never found.</t>
  </si>
  <si>
    <t>OD-AFX</t>
  </si>
  <si>
    <t>19107/507</t>
  </si>
  <si>
    <t>On a third practice touch-and-go landing, the plane yawed to the right, stalled and crashed in an inverted attitude.</t>
  </si>
  <si>
    <t>St. Croix - St. Kitts</t>
  </si>
  <si>
    <t>N575PR</t>
  </si>
  <si>
    <t>The aircraft attained a nose-high attitude and pitched up shortly after taking off. The pilot's loss of control of the aircraft after takeoff because of the aircraft's grossly overweight and out-of-balance condition which resulted from misloading by the company's load control personnel. The misloading was due to the failure of the company to supervise and enforce its loading procedures.</t>
  </si>
  <si>
    <t>Off Sumburgh, Shetlands, England</t>
  </si>
  <si>
    <t>Hawker Siddeley HS-748-1</t>
  </si>
  <si>
    <t>G-BEKF</t>
  </si>
  <si>
    <t>1542</t>
  </si>
  <si>
    <t>Crashed into the sea after overrunning the runway while taking off. Locked condition of the elevators which prevented the rotation of the aircraft into a flying attitude. Gust lock became re-engaged during pre- flight check.</t>
  </si>
  <si>
    <t>Canton, Ohio</t>
  </si>
  <si>
    <t>Cessna  501 Citation</t>
  </si>
  <si>
    <t>N15NY</t>
  </si>
  <si>
    <t>0110</t>
  </si>
  <si>
    <t>The aircraft crashed 1,000 feet short of the runway during a landing attempt at Akron-Canton airfield. Baseball player Thurman Munson, 32,  who was piloting the aircraft, was killed. Munson who was practicing takeoffs and landings, allowed the plane to get too low and then slowed the aircraft to 10 knots below safe landing speed.</t>
  </si>
  <si>
    <t>Leningrad, USSR</t>
  </si>
  <si>
    <t>LET 410M turbojet</t>
  </si>
  <si>
    <t>CCCP-67206</t>
  </si>
  <si>
    <t>760509</t>
  </si>
  <si>
    <t>Crashed due to engine failure on approach.</t>
  </si>
  <si>
    <t>Near Panvel, India</t>
  </si>
  <si>
    <t>Bombay - Pune</t>
  </si>
  <si>
    <t>Hindustan Aeronautics 748 2-224</t>
  </si>
  <si>
    <t>VT-DXJ</t>
  </si>
  <si>
    <t>515</t>
  </si>
  <si>
    <t>Crashed into the Kiroli Hills while on approach to Bombay at night. Momentary/intermittent loss of electrical contact in the G/S system of aircraft which gave the pilot an erroneous impression of the interception of the glide slope.</t>
  </si>
  <si>
    <t>Pistol Creek, Idaho</t>
  </si>
  <si>
    <t>Boise Air Service</t>
  </si>
  <si>
    <t>Boise, ID - Indian Creek, ID</t>
  </si>
  <si>
    <t>Cessna T210M</t>
  </si>
  <si>
    <t>N6286B</t>
  </si>
  <si>
    <t>Flew into blind canyon and crashed into trees. Pilot error.</t>
  </si>
  <si>
    <t>Southern Jersey Air - Air Taxi</t>
  </si>
  <si>
    <t>Flushing, NY - AtlantiCity, NJ</t>
  </si>
  <si>
    <t>Beechcraft D55</t>
  </si>
  <si>
    <t>N105AC</t>
  </si>
  <si>
    <t>Ran out of fuel on the initial climb and crashed. Fuel starvation. Fuel selector valves positioned to auxiliary tanks.</t>
  </si>
  <si>
    <t>Near Katab, Egypt</t>
  </si>
  <si>
    <t>Bahri Aviation</t>
  </si>
  <si>
    <t>Athens, Greece - Jeddah, Saudi Arabia</t>
  </si>
  <si>
    <t>Learjet 35</t>
  </si>
  <si>
    <t>N711AF</t>
  </si>
  <si>
    <t>35-029</t>
  </si>
  <si>
    <t>Crashed en route. Wreckage found in 1987.</t>
  </si>
  <si>
    <t>13:35</t>
  </si>
  <si>
    <t>Dneprodzerzhinsk, Ukraine, USSR</t>
  </si>
  <si>
    <t>7880</t>
  </si>
  <si>
    <t>Tashkent - Donetsk - Minsk /Chelyabinsk to Kishinev</t>
  </si>
  <si>
    <t>Tupolev TU-134A / Tupolev Tu-134A</t>
  </si>
  <si>
    <t>65735/65816</t>
  </si>
  <si>
    <t>2351516 / 05040</t>
  </si>
  <si>
    <t>Midair collision at 27,200 ft. Separation error by air trafficontroller. Eight-four killed on the 65735 and 94 on the 65816. Fourteen players and 3 staff members of the Russian soccer team, Pakhtakor Tashkent were killed.</t>
  </si>
  <si>
    <t>Hawker Siddeley HS-748</t>
  </si>
  <si>
    <t>FAC-1101</t>
  </si>
  <si>
    <t>1702</t>
  </si>
  <si>
    <t>Illegal flight.</t>
  </si>
  <si>
    <t>Near Enisseysk, USSR</t>
  </si>
  <si>
    <t>Norisk - Krasnoyarsk</t>
  </si>
  <si>
    <t>CCCP-12963</t>
  </si>
  <si>
    <t>9346407</t>
  </si>
  <si>
    <t>Crashed into a wooded area after all four engines flamed out. Fuel contamination.</t>
  </si>
  <si>
    <t>Near Kirsanov, Russia</t>
  </si>
  <si>
    <t>CCCP-45038</t>
  </si>
  <si>
    <t>3351003</t>
  </si>
  <si>
    <t>The aircraft lost control and crashed after an uncommanded flap extension at FL270.</t>
  </si>
  <si>
    <t>Bradley Air Services</t>
  </si>
  <si>
    <t>C-GROW</t>
  </si>
  <si>
    <t>415</t>
  </si>
  <si>
    <t>Crashed into a hill while making a turn during the approach.</t>
  </si>
  <si>
    <t>Andema, Russia</t>
  </si>
  <si>
    <t>CCCP-46269</t>
  </si>
  <si>
    <t>77303602</t>
  </si>
  <si>
    <t>Aerospatiale Corvette</t>
  </si>
  <si>
    <t>OY-SBS</t>
  </si>
  <si>
    <t>Crashed on approach after two engines failed leading to a loss of control of the aircraft.</t>
  </si>
  <si>
    <t>Off Taipei, Taiwan</t>
  </si>
  <si>
    <t>Boeing 707-324C</t>
  </si>
  <si>
    <t>B-1834</t>
  </si>
  <si>
    <t>18887/431</t>
  </si>
  <si>
    <t>Crashed into the sea after taking off.</t>
  </si>
  <si>
    <t>Butler Aviation Inc.</t>
  </si>
  <si>
    <t>Redmond - Klamath Falls - Medford</t>
  </si>
  <si>
    <t>N455SW</t>
  </si>
  <si>
    <t>44287</t>
  </si>
  <si>
    <t>The plane was transporting company employees when it hit Surveyor Mountain 7 minutes after taking off from Klamath Falls. The plane hit trees along the crest of a mountain ridge along the flight path. Crew error. The crew's decision to undertake a direct point-to-point high cruise speed flight at low altitude.</t>
  </si>
  <si>
    <t>Near Sarroch,  Italy</t>
  </si>
  <si>
    <t>Alghero - Cagliari</t>
  </si>
  <si>
    <t>I-ATJC</t>
  </si>
  <si>
    <t>47667/776</t>
  </si>
  <si>
    <t>The aircraft hit a mountain at an altitude of 2,000 ft. during an approach in poor weather. Crew's misjudgement in selection of a low altitude flight profile and inadequate ATC assistance.</t>
  </si>
  <si>
    <t>Blink Horn Point, Canada</t>
  </si>
  <si>
    <t>PacifiCoastal Airlines</t>
  </si>
  <si>
    <t>Britten Norman BN-7A lslander</t>
  </si>
  <si>
    <t>C-FZVV</t>
  </si>
  <si>
    <t>238</t>
  </si>
  <si>
    <t>Struck high ground.</t>
  </si>
  <si>
    <t>Merced, California</t>
  </si>
  <si>
    <t>58-0127</t>
  </si>
  <si>
    <t>17872/342</t>
  </si>
  <si>
    <t>Porpoise Bay, British Columbia Canada</t>
  </si>
  <si>
    <t>West Coast Air</t>
  </si>
  <si>
    <t>C-FWAF</t>
  </si>
  <si>
    <t>The aircraft was on finals when it suddenly turned right and descended in a right wing-down attitude, striking the ground and cartwheeling into trees.</t>
  </si>
  <si>
    <t>Southeast Skyways - Air Taxi</t>
  </si>
  <si>
    <t>N1726U</t>
  </si>
  <si>
    <t>20700326</t>
  </si>
  <si>
    <t>Pilot suffered spatial disorientation after entering clouds. Continued VFR flight into adverse weather. Pilot under the influence of alcohol.</t>
  </si>
  <si>
    <t>Covington, Kentucky</t>
  </si>
  <si>
    <t>Comair</t>
  </si>
  <si>
    <t>Covington, KY - Nashville, TN</t>
  </si>
  <si>
    <t>N6642L</t>
  </si>
  <si>
    <t>The plane crashed after engine failure for undetermined reasons. Improper flap configueration. Plane overloaded. Hurried departure. Inadequate flight training.</t>
  </si>
  <si>
    <t>SR316</t>
  </si>
  <si>
    <t>Zurich - Geneva - Athens - Bombay - Beijing</t>
  </si>
  <si>
    <t>HB-IDE</t>
  </si>
  <si>
    <t>45919/312</t>
  </si>
  <si>
    <t>The aircraft overran the runway and crashed with the left wing and tail separating before the aircraft came to a rest. The crew touched down too far down the runway at a speed higher than normal after a non-stabilized final approach. The crew did not fully apply the braking systems after a touchdown under known adverse conditions.</t>
  </si>
  <si>
    <t>Spernak Airway - Air Taxi</t>
  </si>
  <si>
    <t>Anchorage, AK - Anchorage, AK</t>
  </si>
  <si>
    <t>Cessna 207A</t>
  </si>
  <si>
    <t>N6224H</t>
  </si>
  <si>
    <t>The plane suffered engine failure on takeoff and crashed. Water in fuel. Improperly serviced aircraft.</t>
  </si>
  <si>
    <t>Bloomington, Indiana</t>
  </si>
  <si>
    <t>Rhoadgs Aviation - Air Taxi</t>
  </si>
  <si>
    <t>Centrailia, IN - Columbus, IN</t>
  </si>
  <si>
    <t>N1320G</t>
  </si>
  <si>
    <t>Crashed after flying into a tornado watch area. Continued flight into known areas of severe turbulence.</t>
  </si>
  <si>
    <t>23:46</t>
  </si>
  <si>
    <t>Near San Ysidro, California</t>
  </si>
  <si>
    <t>Monterey, Mexico - San Ysidro, CA</t>
  </si>
  <si>
    <t>Beech 200</t>
  </si>
  <si>
    <t>XC-PGR</t>
  </si>
  <si>
    <t>Crashed while on final approach. The plane hit a pole, 14 feet above ground level, 2 miles from the approach end of the runway. The localizer was inoperative and the crew was using VOR/DME.  Improper IFR operation.</t>
  </si>
  <si>
    <t>Tijuana, Mexico</t>
  </si>
  <si>
    <t>Procurator Generale de la Republica</t>
  </si>
  <si>
    <t>XC-BOS</t>
  </si>
  <si>
    <t>519</t>
  </si>
  <si>
    <t>Crashed into a utility pole short of the runway in heavy fog.</t>
  </si>
  <si>
    <t>2605</t>
  </si>
  <si>
    <t>Los Angeles, CA  - Mexico City, Mexico</t>
  </si>
  <si>
    <t>N903WA</t>
  </si>
  <si>
    <t>46929/107</t>
  </si>
  <si>
    <t>The aircraft struck a vehicle after landing on a closed runway in fog. The tower warned the flight three times about the closed runway. Non-compliance with the meteorological minima for the approach procedure, as cleared.  Failure to comply with the aircraft's operating procedures during the approach phase, and landing on a runway closed to traffic.</t>
  </si>
  <si>
    <t>Big Trout Lake, Canada</t>
  </si>
  <si>
    <t>607</t>
  </si>
  <si>
    <t>Pickle Lake - Big Trout</t>
  </si>
  <si>
    <t>De Havilland Dash-6</t>
  </si>
  <si>
    <t>C-GTJA</t>
  </si>
  <si>
    <t>630</t>
  </si>
  <si>
    <t>Sruck the tower while trying to land in poor visibility.</t>
  </si>
  <si>
    <t>Greenville, South Carolina</t>
  </si>
  <si>
    <t>Bankair Inc. - Air Taxi</t>
  </si>
  <si>
    <t>Greenville, SC - Colombia, SC</t>
  </si>
  <si>
    <t>N66893</t>
  </si>
  <si>
    <t>The aircraft lost power during takeoff and crashed into power lines. Power plant failure for undetermined reasons. Inadequate maintenance and inspection.</t>
  </si>
  <si>
    <t>20:29</t>
  </si>
  <si>
    <t>Salem, Oregon</t>
  </si>
  <si>
    <t>McKenzie Flying Service - Air Taxi</t>
  </si>
  <si>
    <t>John Day, OR - Salem, OR</t>
  </si>
  <si>
    <t>Cessna T310R</t>
  </si>
  <si>
    <t>N1316G</t>
  </si>
  <si>
    <t>310R0005</t>
  </si>
  <si>
    <t>Aircraft 1,200 ft. high at LOM commenced rapid descent and crashed. Improper IFR operation.</t>
  </si>
  <si>
    <t>Near Chicago, Illinois</t>
  </si>
  <si>
    <t>Chicago - Washington D.C.</t>
  </si>
  <si>
    <t>Boeing B-727</t>
  </si>
  <si>
    <t>While en route from Chicago to Washington an explosive device detonated in the baggage compartment. The aircraft was flying at an altitude of approximately 34,500 feet, when the flight crew experienced a noise which they described as a thump. Smoke subsequently filled the cabin and the aircraft was forced to make an emergency landing at Washington-Dulles Airport. The bomb was planted by the Unabomber, a man who had been accused of attacks over an 18-year period. He was arrested in April 1996 and subsequently received a life sentence.</t>
  </si>
  <si>
    <t>Vologda, Russia</t>
  </si>
  <si>
    <t>CCCP-87454</t>
  </si>
  <si>
    <t>9431136</t>
  </si>
  <si>
    <t>The plane descended below the decision height without having established ground contact and crashed into a wooded area.</t>
  </si>
  <si>
    <t>04:56</t>
  </si>
  <si>
    <t>Granger, Utah</t>
  </si>
  <si>
    <t>Ogden, UT - Las Vegas, NV</t>
  </si>
  <si>
    <t>Lockheed L-188CF Electra</t>
  </si>
  <si>
    <t>N859U</t>
  </si>
  <si>
    <t>2016</t>
  </si>
  <si>
    <t>During the descent the aircraft attained a high airspeed and high rate of descent and disintegrated in flight. A progressive failure in the aircraft's electrical system leading to the disabling or erratiperformance of some critical flight instruments and flight instrument lighting while the flight was operating in night instrument meteorological condition. As a result of these conditions, the flight crew could not resolve the instrumentation anomalies to determine proper aircraft attitude reference, and became disoriented and lost control of the aircraft. The crew's efforts to regain control of the aircraft imposed aerodynamiloads which exceeded design limits of the aircraft and caused it to break up in flight.</t>
  </si>
  <si>
    <t>Takla Narrows, British Columbia, Canada</t>
  </si>
  <si>
    <t>Smithers Air Service</t>
  </si>
  <si>
    <t>C-FJIK</t>
  </si>
  <si>
    <t>02:03</t>
  </si>
  <si>
    <t>Near At Ta'if, Jeddah, Saudi Arabia</t>
  </si>
  <si>
    <t>740</t>
  </si>
  <si>
    <t>Jeddah - Karachi</t>
  </si>
  <si>
    <t>Boeing B-707-340C</t>
  </si>
  <si>
    <t>AP-AWZ</t>
  </si>
  <si>
    <t>20275/844</t>
  </si>
  <si>
    <t>After being airborne about a half an hour a cabin attendant reported a fire in the aft cabin area. Seventeen minutes later the aircraft crashed into a rocky desert while attempting an emergency landing. The blaze may have been started by a passenger possibly from a leaking kerosene stove carried aboard by a Haj pilgrim passenger.</t>
  </si>
  <si>
    <t>12:49</t>
  </si>
  <si>
    <t>Near Mt. Erebus, Ross Ice Shelf, Antarctica</t>
  </si>
  <si>
    <t>Auckland - Christchurch</t>
  </si>
  <si>
    <t>McDonnell Douglas DC-10-30</t>
  </si>
  <si>
    <t>ZK-NZP</t>
  </si>
  <si>
    <t>46910/182</t>
  </si>
  <si>
    <t>The aircraft crashed into the slopes of Mt. Erebus while on sightseeing flight to Antarctica. An incorrect computer-stored flight plan resulted in a navigational error directing the flight towards Mt. Erebus. Because of overcast, the crew descended below authorized altitude. Contributing to the accident was the crew's inexperience with flying the Antarctiroute. Information about the navigational errors was suppressed by officials.</t>
  </si>
  <si>
    <t>San Andres Island, Colombia</t>
  </si>
  <si>
    <t>Aerolineas La Gaviola</t>
  </si>
  <si>
    <t>HK-2059</t>
  </si>
  <si>
    <t>Nome, AK - Return</t>
  </si>
  <si>
    <t>N8061V</t>
  </si>
  <si>
    <t>294</t>
  </si>
  <si>
    <t>Crashed in snow, low ceiling and fog while en route. Continued VFR flight into adverse weather.</t>
  </si>
  <si>
    <t>Cherskiy, Russia</t>
  </si>
  <si>
    <t>CCCP-26547</t>
  </si>
  <si>
    <t>2810</t>
  </si>
  <si>
    <t>Shifting cargo caused the pilot to lose control and crash into a hotel.</t>
  </si>
  <si>
    <t>Apolo, Bolivia</t>
  </si>
  <si>
    <t>CAMBA</t>
  </si>
  <si>
    <t>CP-1440</t>
  </si>
  <si>
    <t>14114</t>
  </si>
  <si>
    <t>Cerro Toledo Mountain, Colombia</t>
  </si>
  <si>
    <t>Arauca - Bogota</t>
  </si>
  <si>
    <t>Douglas DC-4 (C-54)</t>
  </si>
  <si>
    <t>FAC-1106</t>
  </si>
  <si>
    <t>10853</t>
  </si>
  <si>
    <t>Near Puerto Esperanza, Peru</t>
  </si>
  <si>
    <t>Pucallpa - Puerto Esperanza</t>
  </si>
  <si>
    <t>FAP-348</t>
  </si>
  <si>
    <t>Crashed into the jungle on a domestiflight 20 miles from its destination. Severe thunderstorms associated with windshear and  a hurricane is believed to have caused the crash.</t>
  </si>
  <si>
    <t>Ankara - Samsun</t>
  </si>
  <si>
    <t>TC-JAT</t>
  </si>
  <si>
    <t>11071</t>
  </si>
  <si>
    <t>Crashed into Cubuk Hill in fog, two minutes away from landing at the airport.  In-flight structural failure due to severe turbulence. The aircraft was named 'Trabzon.'</t>
  </si>
  <si>
    <t>Menari, Papua New Guinea</t>
  </si>
  <si>
    <t>Douglas Airways</t>
  </si>
  <si>
    <t>GAF Nomad 22B</t>
  </si>
  <si>
    <t>P2-DNL</t>
  </si>
  <si>
    <t>Crashed into the side of a mountain.</t>
  </si>
  <si>
    <t>Haiti</t>
  </si>
  <si>
    <t>Port au Prince - Cape Haitien</t>
  </si>
  <si>
    <t>Britten Norman BN Islander</t>
  </si>
  <si>
    <t>HH-CNC</t>
  </si>
  <si>
    <t>474</t>
  </si>
  <si>
    <t>Struck high ground in poor visibility while en route.</t>
  </si>
  <si>
    <t>Over the AtlantiOcean</t>
  </si>
  <si>
    <t>Private charter</t>
  </si>
  <si>
    <t>Shreveport - Baton Rouge</t>
  </si>
  <si>
    <t>Cessna 441 Conquest</t>
  </si>
  <si>
    <t>N442NC</t>
  </si>
  <si>
    <t>The plane was on a 45 minute fight from Shreveport to Baton Rouge Louisiana. The aircraft climbed past its assigned altitude and veered to the northeast. The FAA  tried to contact the aircraft without success. Fighter jets was scrambled to intercept the plane but observed no one at the controls and got no response to radio calls. The plane rose to an altitude of 41,600 feet and headed out to sea. The plane eventually ran out of fuel, descended to about 25,000 feet, went into a spin and crashed into 1,100 feet of water. No wreckage or remains were ever recovered. The official cause remains unknown although it is believed the occupants lost consciousness due to oxygen deprivation. Louisiana State University football coach Robert 'Bo' Rein, 34, was killed.</t>
  </si>
  <si>
    <t>Elburz Mtns., near Laskarak, Markazi, Iran</t>
  </si>
  <si>
    <t>Iran National Airlines</t>
  </si>
  <si>
    <t>Babol Sar - Tehran</t>
  </si>
  <si>
    <t>Boeing B-727-86</t>
  </si>
  <si>
    <t>EP-IRD</t>
  </si>
  <si>
    <t>19817/537</t>
  </si>
  <si>
    <t>The aircraft crashed into a mountain during a landing attempt in fog and snow. Inoperative ground radar, inoperative ILS. The aircraft was named 'Shiraz.'</t>
  </si>
  <si>
    <t>Mt. Cemonyet,  Indonesia</t>
  </si>
  <si>
    <t>CASA 212 Aviocar 100</t>
  </si>
  <si>
    <t>PK-PCX</t>
  </si>
  <si>
    <t>45/3N</t>
  </si>
  <si>
    <t>Hit high ground at 2,700 ft. in poor weather while on approach.</t>
  </si>
  <si>
    <t>06:20</t>
  </si>
  <si>
    <t>Near Mandalay, Burma</t>
  </si>
  <si>
    <t>Mandalay - Rangoon</t>
  </si>
  <si>
    <t>Fairchild FH-227H</t>
  </si>
  <si>
    <t>545</t>
  </si>
  <si>
    <t>Crashed into a building while attempting an emergency landing following the loss of one engine.</t>
  </si>
  <si>
    <t>Baracoa, Cuba</t>
  </si>
  <si>
    <t>Cubana de Aviacon</t>
  </si>
  <si>
    <t>Moa - Baracoa</t>
  </si>
  <si>
    <t>CU-T1219</t>
  </si>
  <si>
    <t>9840959</t>
  </si>
  <si>
    <t>Crashed while attemping to land.</t>
  </si>
  <si>
    <t>Advance Airlines</t>
  </si>
  <si>
    <t>Sydney - Tomora</t>
  </si>
  <si>
    <t>Beechcraft Super King Air 200</t>
  </si>
  <si>
    <t>VH-AAV</t>
  </si>
  <si>
    <t>BB-0245</t>
  </si>
  <si>
    <t>Crashed into a sea wall just 2 feet short of the runway while attemping an emergency landing.</t>
  </si>
  <si>
    <t>Leeville, Louisiana</t>
  </si>
  <si>
    <t>Rotor Airs In- Air Taxi</t>
  </si>
  <si>
    <t>Leeville, LA - Grand Isle, LA</t>
  </si>
  <si>
    <t>Sikorsky S-62A</t>
  </si>
  <si>
    <t>N442Y</t>
  </si>
  <si>
    <t>The helicopter experienced uncontrollable overspeeding, became airborne, lost power and crashed.</t>
  </si>
  <si>
    <t>Near Agra, India</t>
  </si>
  <si>
    <t>A bicyclist riding on the runway led the pilot to initiate a premature liftoff resulting in a stall. The plane was carrying paratroopers.</t>
  </si>
  <si>
    <t>Taipei - Manila</t>
  </si>
  <si>
    <t>Boeing B-707-309C</t>
  </si>
  <si>
    <t>B-1826</t>
  </si>
  <si>
    <t>20262/830</t>
  </si>
  <si>
    <t>The aircraft undershot the runway and bounced twice. The two outboard engines broke loose and the wingtips were ripped off. A fire broke out and spread rapidly. Pilot error.</t>
  </si>
  <si>
    <t>Near Warsaw, Poland</t>
  </si>
  <si>
    <t>007</t>
  </si>
  <si>
    <t>New York City - Warsaw</t>
  </si>
  <si>
    <t>SP-LAA</t>
  </si>
  <si>
    <t>11004</t>
  </si>
  <si>
    <t>While attempting to land at Warsaw, the crew initiated an overshoot procedure after there were indications that the landing gear was not down. When thrust was applied, the No. 2 engine disintegrated, damaging two other engines and severing the rudder and elevator control lines. The plane crashed one-half mile from the runway threshold. Metal fatigue in the No. 2 engine turbine disc. The dead included 22 members of the U.S. boxing team and Polish singer Anna Jantar. The aircraft was named Mikolaj Kopernik.</t>
  </si>
  <si>
    <t>Near Yenice, Turkey</t>
  </si>
  <si>
    <t>74-2064</t>
  </si>
  <si>
    <t>4659</t>
  </si>
  <si>
    <t>Crashed into hilly terrain after the left wing exploded. Cause unknown. The plane was returning to Incirlik Air Base.</t>
  </si>
  <si>
    <t>19:49</t>
  </si>
  <si>
    <t>Eagle Commuter</t>
  </si>
  <si>
    <t>Houston, TX - Brownwood, TX</t>
  </si>
  <si>
    <t>Piper PA-28-180</t>
  </si>
  <si>
    <t>N55932</t>
  </si>
  <si>
    <t>28-7305503</t>
  </si>
  <si>
    <t>The right engine failed while taking off. The plane plunged to the ground, struck a helicopter, a small plane, four parked cars, and slammed into a hanger and burst into flames. The engine failed for undetermined reasons.  Improper emergency procedures. The pilot did not properly configure aircraft and  land immediately.</t>
  </si>
  <si>
    <t>Off Macae, Brazil</t>
  </si>
  <si>
    <t>VOTEC</t>
  </si>
  <si>
    <t>Sikorsky S-76</t>
  </si>
  <si>
    <t>PT-HKB</t>
  </si>
  <si>
    <t>760008</t>
  </si>
  <si>
    <t>Deer Lake, Canada</t>
  </si>
  <si>
    <t>Tomahawk Airways</t>
  </si>
  <si>
    <t>C-FEIA</t>
  </si>
  <si>
    <t>Cuiaba, Brazil</t>
  </si>
  <si>
    <t>VoteTaxi Aéreo</t>
  </si>
  <si>
    <t>PT-JSC</t>
  </si>
  <si>
    <t>695</t>
  </si>
  <si>
    <t>Crashed after stalling.</t>
  </si>
  <si>
    <t>Florianopolis, Brazil</t>
  </si>
  <si>
    <t>Sao Paulo - Florianopolis</t>
  </si>
  <si>
    <t>Boeing B-727-27C</t>
  </si>
  <si>
    <t>PT-TYS</t>
  </si>
  <si>
    <t>19111/297</t>
  </si>
  <si>
    <t>The plane crashed into a hill while landing during a thunderstorm. The pilot misjudged his speed and distance and failed to initiate a go-around. Improper flight supervision and control of the engines.</t>
  </si>
  <si>
    <t>Posht-i-Badam, Iran</t>
  </si>
  <si>
    <t>Lockheed EC-130E Hercules</t>
  </si>
  <si>
    <t>62-1809</t>
  </si>
  <si>
    <t>3770</t>
  </si>
  <si>
    <t>Hit by  a U.S. Marine Corps RH-53D Sea Stallion helicopter during a hostage rescue operation while on the ground.</t>
  </si>
  <si>
    <t>Manchester - Tenerife</t>
  </si>
  <si>
    <t>G-BDAN</t>
  </si>
  <si>
    <t>19279/288</t>
  </si>
  <si>
    <t>The plane crashed into a mountain 5,500 ft. high at 300 mph during an approach to Tenerife. The pilot, while in a holding pattern, took the aircraft in an area of high ground not maintaining the correct altitude. Lack of communication between the pilot and co-pilot.</t>
  </si>
  <si>
    <t>Don Muang, Thailand</t>
  </si>
  <si>
    <t>Khon Kaen - Bangkok</t>
  </si>
  <si>
    <t>Hawker Siddeley HS-748-2</t>
  </si>
  <si>
    <t>HS-THB</t>
  </si>
  <si>
    <t>1568</t>
  </si>
  <si>
    <t>The aircraft entered a thunderstorm, was caught in a downdraft and struck the ground 8 nm northeast of Bangkok International Airport. The pilot directed the aircraft into a thunderstorm in an early dissipating stage.  The aircraft was severely affected by a downdraft and lost altitude rapidly. At that time, the altitude of the aircraft was 1,500 ft. and the pilot could not maintain altitude. Procedural error by the pilot. Was not tuned to weather warning, did not use his weather radar and flew into an area of severe weather.</t>
  </si>
  <si>
    <t>PT-KHK</t>
  </si>
  <si>
    <t>208</t>
  </si>
  <si>
    <t>Crashed while conducting a survey</t>
  </si>
  <si>
    <t>Off Varadero, Cuba</t>
  </si>
  <si>
    <t>CU-T322</t>
  </si>
  <si>
    <t>147001642</t>
  </si>
  <si>
    <t>Near Rio Hacha, Colombia</t>
  </si>
  <si>
    <t>Transportes Aereos del Caribe</t>
  </si>
  <si>
    <t>Rio Hacha - Medellin</t>
  </si>
  <si>
    <t>Aerospatiale Caravelle 6R</t>
  </si>
  <si>
    <t>HK-1810</t>
  </si>
  <si>
    <t>165</t>
  </si>
  <si>
    <t>A fire and explosion took place 5 minutes after taking off. The explosion was possibly caused by a bomb placed in the rear section of the aircraft.</t>
  </si>
  <si>
    <t>12:05</t>
  </si>
  <si>
    <t>Off Sarasota, Florida</t>
  </si>
  <si>
    <t>Northeast Jet</t>
  </si>
  <si>
    <t>West Palm Beach, FL - New Orleans, LA</t>
  </si>
  <si>
    <t>Learjet 25D</t>
  </si>
  <si>
    <t>N125NE</t>
  </si>
  <si>
    <t>25-271</t>
  </si>
  <si>
    <t>An unexpected encouter with moderate to severe clear air turbulence, the flightcrew's improper response to the encounter, and the aircraft's marginal controllability characteristics when flown at and beyond the boundary of its high altitude speed envelope, all of which resulted in the aircraft exceeding its Mach limits and a progressive loss of control from which recovery was not possible.</t>
  </si>
  <si>
    <t>Gran Canaria Island, Spain</t>
  </si>
  <si>
    <t>Spanish Air Force</t>
  </si>
  <si>
    <t>Lockheed C-130</t>
  </si>
  <si>
    <t>T.10-1/311-01</t>
  </si>
  <si>
    <t>4520</t>
  </si>
  <si>
    <t>Crashed into a mountain because of no visual reference due to fog.</t>
  </si>
  <si>
    <t>Near Yachiba, Bolivia</t>
  </si>
  <si>
    <t>Fairchild F-27J</t>
  </si>
  <si>
    <t>CP-1117</t>
  </si>
  <si>
    <t>0118</t>
  </si>
  <si>
    <t>Crashed in the Tapecua mountains.</t>
  </si>
  <si>
    <t>15:33</t>
  </si>
  <si>
    <t>Near Matala, Angola</t>
  </si>
  <si>
    <t>Lineas Aereas de Angola</t>
  </si>
  <si>
    <t>D2-TYC</t>
  </si>
  <si>
    <t>9721753</t>
  </si>
  <si>
    <t>Accidentally shot down by anti-aircraft fire.</t>
  </si>
  <si>
    <t>15:46</t>
  </si>
  <si>
    <t>Valley, Nebraska</t>
  </si>
  <si>
    <t>Air Wisconsin</t>
  </si>
  <si>
    <t>965</t>
  </si>
  <si>
    <t>Appleton, WI - Minneapolis, MN, - Lincoln, NE</t>
  </si>
  <si>
    <t>Swearingen 226TC Metro II</t>
  </si>
  <si>
    <t>N6505</t>
  </si>
  <si>
    <t>TC-228</t>
  </si>
  <si>
    <t>After penetrating a thunderstorm massive amounts of water cause both engine to lose power. Although the engines were restarted the crew could not recover and crashed into a field. Engine failure due to massive ingestion of water into both engines. Crew error. Unwise decision to enter an area of thunderstorms. Critical weather not disseminated.</t>
  </si>
  <si>
    <t>Near Dushanbe, Russia</t>
  </si>
  <si>
    <t>CCCP-87689</t>
  </si>
  <si>
    <t>9910403</t>
  </si>
  <si>
    <t>11:06</t>
  </si>
  <si>
    <t>Lihue, Hawaii</t>
  </si>
  <si>
    <t>Aero PaLease - Air Taxi</t>
  </si>
  <si>
    <t>Honolulu, HI - Lihue, HI</t>
  </si>
  <si>
    <t>N2564Q</t>
  </si>
  <si>
    <t>Missed approach and crashed in fog and rain.  ATC failure to track flight to termination of radar service and advise of impending danger.</t>
  </si>
  <si>
    <t>Tyrrhenian Sea,  off Ustica, Italy</t>
  </si>
  <si>
    <t>870</t>
  </si>
  <si>
    <t>Bologna - Palermo</t>
  </si>
  <si>
    <t>I-TIGI</t>
  </si>
  <si>
    <t>45724/22</t>
  </si>
  <si>
    <t>Two Libyan MiG aircraft concealed themselves from radar detection by flying closely to the DC-9. When this was discovered, an attempt was made by either French or US aircraft to intercept the MiGs. It was believed that a shot fired at the MiGs accidentally struck Itavia Flight 870. The aircraft exploded and crashed off the island of Ustica. A report released in 1994 stated new evidence pointed to an explosive device aboard the aircraft causing the crash.</t>
  </si>
  <si>
    <t>Near Tepic, Mexico</t>
  </si>
  <si>
    <t>IMSS</t>
  </si>
  <si>
    <t>Embraer 110P1 Bandeirante</t>
  </si>
  <si>
    <t>XC-DAK</t>
  </si>
  <si>
    <t>110-242</t>
  </si>
  <si>
    <t>Nar Alma-Ata, Kasakastan, USSR</t>
  </si>
  <si>
    <t>Alma Ata - Simferopol</t>
  </si>
  <si>
    <t>CCCP-85355</t>
  </si>
  <si>
    <t>The aircraft crashed and burned in a field 2 minutes after takeoff. Windshear.</t>
  </si>
  <si>
    <t>Golovin, Alaska</t>
  </si>
  <si>
    <t>Ryan Air Services</t>
  </si>
  <si>
    <t>Nome, AK - Unalakeet, AK</t>
  </si>
  <si>
    <t>N90238</t>
  </si>
  <si>
    <t>402B0817</t>
  </si>
  <si>
    <t>The plane crashed after continued VFR flight into adverse weather conditions.</t>
  </si>
  <si>
    <t>17:02</t>
  </si>
  <si>
    <t>Tusayan, Arizona</t>
  </si>
  <si>
    <t>SceniAirlines</t>
  </si>
  <si>
    <t>Tusayan, AZ - Phoenix, AZ</t>
  </si>
  <si>
    <t>Cessna 404 Titan II</t>
  </si>
  <si>
    <t>N2683S</t>
  </si>
  <si>
    <t>Collided with trees during the initial climb due to engine failure. Substantial loss of power I the left engine at a critical point in takeoff and the failure of the pilot to establish a minimum drag configuration which degraded the marginal single-engine climb performance of the aircraft. The loss of power resulted from seizure of the turbocharger following progressive failure of the turbine wheel blades initiated by foreign object ingestion which had occurred previous t o this flight and was not detected during maintenance on t he engine 4 days before the accident.</t>
  </si>
  <si>
    <t>07:13</t>
  </si>
  <si>
    <t>Air Pennsylvania - Air Taxi</t>
  </si>
  <si>
    <t>Hazelton, PA - Philadelphia, PA</t>
  </si>
  <si>
    <t>Piper PA-31-350</t>
  </si>
  <si>
    <t>N5MS</t>
  </si>
  <si>
    <t>317405138</t>
  </si>
  <si>
    <t>The aircraft flew into the vortex wake of a B727, lost control and crashed.</t>
  </si>
  <si>
    <t>Cerro Lilio, Mexico</t>
  </si>
  <si>
    <t>Aeronaves del Peru</t>
  </si>
  <si>
    <t>Lima, Peu - Mexico City, Mexico</t>
  </si>
  <si>
    <t>Douglas DC-8-43F</t>
  </si>
  <si>
    <t>OB-R-1143</t>
  </si>
  <si>
    <t>45598/57</t>
  </si>
  <si>
    <t>The cargo plane crashed into a mountain in poor visibility.</t>
  </si>
  <si>
    <t>Togiak, Alaska</t>
  </si>
  <si>
    <t>Dillingham, AK - Return</t>
  </si>
  <si>
    <t>de Havilland DHC-3</t>
  </si>
  <si>
    <t>N443GR</t>
  </si>
  <si>
    <t>Struck a hill after taking off and climbing into a fog shrouded valley. Continued VFR flight into adverse weather conditions</t>
  </si>
  <si>
    <t>Oil Platform SS-224 - Houma LA</t>
  </si>
  <si>
    <t>Bell 205A-1 helicopter</t>
  </si>
  <si>
    <t>N95AL</t>
  </si>
  <si>
    <t>30203</t>
  </si>
  <si>
    <t>Crashed after continued VFR flight into adverse weather conditions. No windshield wipers, unreliable attitude indicator and inoperative turn needle.</t>
  </si>
  <si>
    <t>Nouadhibou, Mauretania</t>
  </si>
  <si>
    <t>Bucurest  - Nouadhibou</t>
  </si>
  <si>
    <t>Tupolev TU-154B-1</t>
  </si>
  <si>
    <t>YR-TPH</t>
  </si>
  <si>
    <t>277</t>
  </si>
  <si>
    <t>The aircraft touched down in water 1,000 ft. short of the runway.</t>
  </si>
  <si>
    <t>Prospec</t>
  </si>
  <si>
    <t>PT-KAC</t>
  </si>
  <si>
    <t>644</t>
  </si>
  <si>
    <t>Sa Cabaneta, Spain</t>
  </si>
  <si>
    <t>Learjet 35A</t>
  </si>
  <si>
    <t>EC-DFA</t>
  </si>
  <si>
    <t>35-196</t>
  </si>
  <si>
    <t>Slamed into a mountain while on approach.</t>
  </si>
  <si>
    <t>Qatar, Qatar</t>
  </si>
  <si>
    <t>Dhahran - Karachi</t>
  </si>
  <si>
    <t>Lockheed L-1011-200</t>
  </si>
  <si>
    <t>HZ-AHJ</t>
  </si>
  <si>
    <t>1161</t>
  </si>
  <si>
    <t>Two passengers were sucked out of the plane after a tire exploded in the wheel well causing damage to the fuselage.</t>
  </si>
  <si>
    <t>Ramstein AFB, West Germany</t>
  </si>
  <si>
    <t>Ramstein AFB - Oslo, Norway</t>
  </si>
  <si>
    <t>69-6581</t>
  </si>
  <si>
    <t>4357</t>
  </si>
  <si>
    <t>Stalled, crashed shortly after taking off.</t>
  </si>
  <si>
    <t>Near Riyadh, Saudi Arabia</t>
  </si>
  <si>
    <t>Riyadh - Jeddah</t>
  </si>
  <si>
    <t>Lockheed 1011-200 TriStar</t>
  </si>
  <si>
    <t>HZ-AHK</t>
  </si>
  <si>
    <t>1169</t>
  </si>
  <si>
    <t>The flight experienced a fire in the aft cargo compartment  6 minutes after taking off from Rilyadh. The plane returned to the airport and landed but because of a delay in evacuating the plane, all aboard were killed by smoke and fire. Half a minute before landing the captain decided not to order an emergency evacuation.  When he landed, he did not stop immediately but instead proceeded to make a normal landing delaying the fire equipment from putting out the fire. It took a full twenty-three minutes after touchdown before the doors were opened. The failure of the captain to prepare the cabin crew for immediate evacuation upon landing and his failure in not making a maximum stop landing on the runway, with immediate evacuation.</t>
  </si>
  <si>
    <t>Near Jakarta, Indonesia</t>
  </si>
  <si>
    <t>Bouraq Indonesia Airlines</t>
  </si>
  <si>
    <t>Banjarmasin-Sjamsudin Noor  -  Jakarta</t>
  </si>
  <si>
    <t>PK-IVS</t>
  </si>
  <si>
    <t>353</t>
  </si>
  <si>
    <t>A section of the tail separated in flight and the aircraft crashed into a swamp. Broken spigot fitting, which is part of  the elevator torque tube assembly. The part was not repaced as required.</t>
  </si>
  <si>
    <t>Near Montelimar, France</t>
  </si>
  <si>
    <t>Military - Kuwait Air Force</t>
  </si>
  <si>
    <t>KAF317</t>
  </si>
  <si>
    <t>4350</t>
  </si>
  <si>
    <t>Crashed after being struck by lightning</t>
  </si>
  <si>
    <t>Puerto Olaya, Colombia</t>
  </si>
  <si>
    <t>HK-329</t>
  </si>
  <si>
    <t>4404</t>
  </si>
  <si>
    <t>While en route a wing separated from the cargo plane which led to loss of control.  The wing attachment bolts failed in turbulence.</t>
  </si>
  <si>
    <t>20:58</t>
  </si>
  <si>
    <t>Off Freeport, Bahamas</t>
  </si>
  <si>
    <t>Florida Commuter Airlines</t>
  </si>
  <si>
    <t>West Palm Beach - Freeport Grand Bahama Islands</t>
  </si>
  <si>
    <t>N75KW</t>
  </si>
  <si>
    <t>4861</t>
  </si>
  <si>
    <t>The aircraft crashed into the AtlantiOcean about 3.5 nm SW of West End Settlement in low ceiling and thunderstorm activity. The cause was unable to be determined. Contributing factors include flight into thunderstorm activity, a malfunctioning pitot tube and improper supervision by airline management.</t>
  </si>
  <si>
    <t>Kindu, Zaire</t>
  </si>
  <si>
    <t>Military - Force Aérienne Zaïroise</t>
  </si>
  <si>
    <t>Lockheed Hercules C-130</t>
  </si>
  <si>
    <t>9T-TCE</t>
  </si>
  <si>
    <t>4569</t>
  </si>
  <si>
    <t>Crashed on takeoff after losing one engine.</t>
  </si>
  <si>
    <t>Near Medina, Saudi Arabia</t>
  </si>
  <si>
    <t>Military - Royal Saudi Air Force</t>
  </si>
  <si>
    <t>453</t>
  </si>
  <si>
    <t>Crashed into the desert after taking off. Report of an in-flight fire.</t>
  </si>
  <si>
    <t>Near Kindu, Zaire</t>
  </si>
  <si>
    <t>de Havilland DHC-5 Buffalo</t>
  </si>
  <si>
    <t>9T-CBA</t>
  </si>
  <si>
    <t>Mount Smjorfjollum, Iceland</t>
  </si>
  <si>
    <t>Flugfelag Austurlands</t>
  </si>
  <si>
    <t>Britten-Norman BN-2A-27 Islander</t>
  </si>
  <si>
    <t>TF-RTO</t>
  </si>
  <si>
    <t>Badakshan, Afghanistan</t>
  </si>
  <si>
    <t>CCCP-11104</t>
  </si>
  <si>
    <t>1347710</t>
  </si>
  <si>
    <t>Shot down by Afghan guerrilla forces as it prepared to land.</t>
  </si>
  <si>
    <t>Tampa Air Center - Air Taxi</t>
  </si>
  <si>
    <t>Bartow, FL - Lake City, FL</t>
  </si>
  <si>
    <t>N65V</t>
  </si>
  <si>
    <t>The aircraft experienced engine failure on final approach and collided with electronitowers. Inadequate maintenance and inspection of fuel system, filters, strainers and screens.</t>
  </si>
  <si>
    <t>Fuerza Aérea Venezolana</t>
  </si>
  <si>
    <t>Lockheed C-130H Hercules</t>
  </si>
  <si>
    <t>3556</t>
  </si>
  <si>
    <t>4406</t>
  </si>
  <si>
    <t>23:53</t>
  </si>
  <si>
    <t>Ramstein AB - Cairo</t>
  </si>
  <si>
    <t>67-0030</t>
  </si>
  <si>
    <t>6281</t>
  </si>
  <si>
    <t>Descended at an excessive sink rate at a banked angle until it crashed to the ground as it prepared to land at Cairo Airport.</t>
  </si>
  <si>
    <t>Annanberg, Papua New Guinea</t>
  </si>
  <si>
    <t>Provincial Air Services</t>
  </si>
  <si>
    <t>Britten-Norman BN-2A Trislander</t>
  </si>
  <si>
    <t>VH-BSG</t>
  </si>
  <si>
    <t>0279</t>
  </si>
  <si>
    <t>Anchorage - Seoul</t>
  </si>
  <si>
    <t>Boeing B-747-2B5B</t>
  </si>
  <si>
    <t>HL-7445</t>
  </si>
  <si>
    <t>21773/366</t>
  </si>
  <si>
    <t>Undershot runway and crashed while landing in fog. Crew error.</t>
  </si>
  <si>
    <t>F.R. de la Direccion General de Ados</t>
  </si>
  <si>
    <t>HK-1221G</t>
  </si>
  <si>
    <t>9703</t>
  </si>
  <si>
    <t>The aircraft crashed into a mountain at 9,500 ft. while descending to land. Continued VFR flight in deteriorating weather at low altitude in a mountainous area.</t>
  </si>
  <si>
    <t>21:35</t>
  </si>
  <si>
    <t>Pecos City, Texas</t>
  </si>
  <si>
    <t>Central Air Services</t>
  </si>
  <si>
    <t>N816D</t>
  </si>
  <si>
    <t>45085/714</t>
  </si>
  <si>
    <t>The cargo plane entered a steep bank shortly after takeoff and crashed. Complete engine failure/flameout No.1 engine. Powerplant failure for undetermined reasons. Pilot-in-command  failed to obtain/maintain flying speed. Improper emergency procedures</t>
  </si>
  <si>
    <t>Dar es Salaam, Tanzania</t>
  </si>
  <si>
    <t>Tanzania Aviation</t>
  </si>
  <si>
    <t>Dodoma - Dar es Salaam</t>
  </si>
  <si>
    <t>Piper PA-42 Cheyenne</t>
  </si>
  <si>
    <t>5H-TAL</t>
  </si>
  <si>
    <t>16:47</t>
  </si>
  <si>
    <t>Michigan City, IN</t>
  </si>
  <si>
    <t>Queen Airmotive - Air Taxi</t>
  </si>
  <si>
    <t>Chicago, IL - Michigan City, IL</t>
  </si>
  <si>
    <t>Beechcraft B90</t>
  </si>
  <si>
    <t>N2181L</t>
  </si>
  <si>
    <t>LW-181</t>
  </si>
  <si>
    <t>Crashed on final approach and came to rest in water. Elevator assembly detached due to missing bolt.</t>
  </si>
  <si>
    <t>Penninsula Airways - Air Taxi</t>
  </si>
  <si>
    <t>King Cove, AK - Cold Bay, AK</t>
  </si>
  <si>
    <t>N2243Q</t>
  </si>
  <si>
    <t>Pilot misjudged altitude and crashed in snow, gusting winds and dark night while en route.</t>
  </si>
  <si>
    <t>Tumut,, Australia</t>
  </si>
  <si>
    <t>Eagle Airways</t>
  </si>
  <si>
    <t>VH-EGU</t>
  </si>
  <si>
    <t>1030</t>
  </si>
  <si>
    <t>Crashed in mountains while en route.</t>
  </si>
  <si>
    <t>Mt. Elena, Colombia</t>
  </si>
  <si>
    <t>Florence - Neiva</t>
  </si>
  <si>
    <t>HK-1320</t>
  </si>
  <si>
    <t>Crashed in the jungle on a mountain peak. Flying VFR in meteorological conditions below minima.</t>
  </si>
  <si>
    <t>11:27</t>
  </si>
  <si>
    <t>Spokane, Washington</t>
  </si>
  <si>
    <t>Moses Lake - Spokane</t>
  </si>
  <si>
    <t>N390CA</t>
  </si>
  <si>
    <t>U-101</t>
  </si>
  <si>
    <t>During an instrument approach, the aircraft descended below 3,500 ft. and impacted rising terrain became airborne, went over a hilltop and came to rest 1,380 ft. further on. A fire started in the area of the right engine and spread throughout the fuselage. A premature descent to minimum descent altitude based on the flightcrew's use of an incorrect distance measuring equipment frequency and the flightcrew's subsequent failure to remain at or above MDA.</t>
  </si>
  <si>
    <t>Winnemucca, Nevada</t>
  </si>
  <si>
    <t>Orcon Inc. - Air Taxi</t>
  </si>
  <si>
    <t>Reno, NV - Winnemucca, NV</t>
  </si>
  <si>
    <t>Aero Commander 681</t>
  </si>
  <si>
    <t>N500JP</t>
  </si>
  <si>
    <t>Pilot transmitted he had runway in slight but crashed short of runway. Rain, snow and turbulence with thunderstorms in the area.</t>
  </si>
  <si>
    <t>Military - Soviet Navy</t>
  </si>
  <si>
    <t>CCCP-42332</t>
  </si>
  <si>
    <t>7660402</t>
  </si>
  <si>
    <t>Crashed shortly after taking off approximately 10 miles north of Leningrad.</t>
  </si>
  <si>
    <t>Walker - Watts Aviation - Air Taxi</t>
  </si>
  <si>
    <t>New Orleans, LA - Houma, LA</t>
  </si>
  <si>
    <t>Cessna 310R</t>
  </si>
  <si>
    <t>N1323G</t>
  </si>
  <si>
    <t>310R0007</t>
  </si>
  <si>
    <t>Crashed on final approach after encountering windshear. Pilot not briefed on possibility of turbulence and windshear by FSS personnel.</t>
  </si>
  <si>
    <t>White Plains, New York</t>
  </si>
  <si>
    <t>Private - Corporate</t>
  </si>
  <si>
    <t>White Plains, NY - Toronto, Canada - White Plains, NY</t>
  </si>
  <si>
    <t>Lockheed 1339</t>
  </si>
  <si>
    <t>N520S</t>
  </si>
  <si>
    <t>Crashed in rain, fog, windshear.  Pilot distracted as a result of a major electrical system failure. Undetected deviation from flightpath.</t>
  </si>
  <si>
    <t>114:20</t>
  </si>
  <si>
    <t>Avalon, California</t>
  </si>
  <si>
    <t>Helicopter - Air Taxi</t>
  </si>
  <si>
    <t>San Pedro, CA - Avalon, CA</t>
  </si>
  <si>
    <t>N324Y</t>
  </si>
  <si>
    <t>62012</t>
  </si>
  <si>
    <t>The main rotor disk failed from a fatigue fracture while attempting to land.</t>
  </si>
  <si>
    <t>Tucurui - Belem</t>
  </si>
  <si>
    <t>PT-GLB</t>
  </si>
  <si>
    <t>110-144</t>
  </si>
  <si>
    <t>Crashed into a tug boat and barges while on approach in heavy rain and wind and broke in two.</t>
  </si>
  <si>
    <t>North Adams, Massachusetts</t>
  </si>
  <si>
    <t>Berkshire Aviation - Air Taxi</t>
  </si>
  <si>
    <t>North Adams, MA - New York, NY</t>
  </si>
  <si>
    <t>N5489J</t>
  </si>
  <si>
    <t>Failed to obtain flying speed on takeoff and crashed. Airframe icing. Pitot heat off.</t>
  </si>
  <si>
    <t>05:25</t>
  </si>
  <si>
    <t>Off Tabones Island  Philippines</t>
  </si>
  <si>
    <t>Lockheed MC-130E-Y</t>
  </si>
  <si>
    <t>64-0564</t>
  </si>
  <si>
    <t>4074</t>
  </si>
  <si>
    <t>The military transport crashed into SubiBay, 15 miles west-northwest of Cubi Point Naval Air Station where it had taken off an hour earlier and where it was on approach to land. Witnesses saw the aircraft flying at a low altitude just before crashing into the sea and exploding in flames.</t>
  </si>
  <si>
    <t>08:13</t>
  </si>
  <si>
    <t>Fallon, Nevada</t>
  </si>
  <si>
    <t>Air Chaparral - Air Taxi</t>
  </si>
  <si>
    <t>Fallon, NV - Austin, NVq</t>
  </si>
  <si>
    <t>Cessna T210N</t>
  </si>
  <si>
    <t>N77FB</t>
  </si>
  <si>
    <t>Flew into the ground in rain, snow and low visibility. Six minutes before accident pilot radioed weather in the pass was getting lower and lower. Continued VFR flight into adverse weather.</t>
  </si>
  <si>
    <t>Dassault-Breguet Atlantique</t>
  </si>
  <si>
    <t>As the plane was taking off, one of the engines failed and after climbing to 500 ft., the aircraft plunged to earth and exploded in flames.</t>
  </si>
  <si>
    <t>Shemya AFB, Alaska</t>
  </si>
  <si>
    <t>Fairbanks - Shemya AFB</t>
  </si>
  <si>
    <t>Boeing RC-135S</t>
  </si>
  <si>
    <t>61-2664</t>
  </si>
  <si>
    <t>18340</t>
  </si>
  <si>
    <t>Hit the ground short of the runway in snow and fog.</t>
  </si>
  <si>
    <t>Redzikowo, Poland</t>
  </si>
  <si>
    <t>SP-LTU</t>
  </si>
  <si>
    <t>07306007</t>
  </si>
  <si>
    <t>Separation of a propeller blade caused a forced landing resulting the the plane crashing and burining.</t>
  </si>
  <si>
    <t>16:32</t>
  </si>
  <si>
    <t>Galena, Alaska</t>
  </si>
  <si>
    <t>Hughes, AK - Galena, AK</t>
  </si>
  <si>
    <t>N68856</t>
  </si>
  <si>
    <t>Lost an engine during a go around, began to climb, entered a steep left bank and crashed. Engine failure for unknown reasons.</t>
  </si>
  <si>
    <t>Mt. Hagen, Papua, New Guinea</t>
  </si>
  <si>
    <t>Talair</t>
  </si>
  <si>
    <t>P2-GKJ</t>
  </si>
  <si>
    <t>Laguna Soliz, Bolivia</t>
  </si>
  <si>
    <t>Urcupina</t>
  </si>
  <si>
    <t>CP-1470</t>
  </si>
  <si>
    <t>19395</t>
  </si>
  <si>
    <t>The cargo plane flew into the ground while trying to avoid bad weather.</t>
  </si>
  <si>
    <t>Freedom International</t>
  </si>
  <si>
    <t>Cincinnati - Detroit</t>
  </si>
  <si>
    <t>N400PG</t>
  </si>
  <si>
    <t>23-068</t>
  </si>
  <si>
    <t>While climbing through 3,800 ft., a Loon collided with the cargo plane penetrating the windshield. The copilot was killed and the captain sustained serious injuries. Debris from the windshield were ingested by the No.2 engine which had to be shut down. The pilot returned to the airport for a successful emergency landing.</t>
  </si>
  <si>
    <t>16:01</t>
  </si>
  <si>
    <t>Loveland, Colorado</t>
  </si>
  <si>
    <t>Air US / Private</t>
  </si>
  <si>
    <t>716 / -</t>
  </si>
  <si>
    <t>Denver, CO - Gillette, WY</t>
  </si>
  <si>
    <t>Hadley Page 137Jetstream I / Cessna 206</t>
  </si>
  <si>
    <t>N11360 / N4862F</t>
  </si>
  <si>
    <t>A midair collision occurred 2 nm east-southeast of Loveland, Colorado at 13,000 ft.. Two killed and 3 injured on the Cessna and 13 killed on the Jetstream. The failure of the Cessna pilot to establish communications with the Denver Center and his climbing into controlled airspace above 12,500 ft without an authorized transponder. Contributing factor was the fact that existing regulations did not prohibit parachute jumping in or immediately adjacent to federal airways.</t>
  </si>
  <si>
    <t>Pekanbaru, Indonesia</t>
  </si>
  <si>
    <t>Airfast Indonesia</t>
  </si>
  <si>
    <t>Douglas C-47A-5-DK</t>
  </si>
  <si>
    <t>PK-OBK</t>
  </si>
  <si>
    <t>12209</t>
  </si>
  <si>
    <t>Crashed during final approach. Hudbay Oil Co. charter.</t>
  </si>
  <si>
    <t>Near Fredrick, Maryland</t>
  </si>
  <si>
    <t>Boeing EC-135N</t>
  </si>
  <si>
    <t>61-0328</t>
  </si>
  <si>
    <t>18235</t>
  </si>
  <si>
    <t>While cruising at FL 210, the pitch trim moved to the full nose-down position. Gravational forces from the resulting dive led to the break-up of the aircraft.</t>
  </si>
  <si>
    <t>10:53</t>
  </si>
  <si>
    <t>Rio de la Plata, Argentina</t>
  </si>
  <si>
    <t>Tucuman - Buenos Aires</t>
  </si>
  <si>
    <t>BAC One-Eleven 529FR</t>
  </si>
  <si>
    <t>LV-LOX</t>
  </si>
  <si>
    <t>The aircraft crashed into a river bed after two missed approaches and while in a holding pattern. Severe turbulence and thunderstorms where occurring in area. Loss of control of the aircraft and impact with the water by an error of the pilot in assessing the meteorological conditions on crossing through a zone of extremely violent cumulonimbus clouds. Windshear.</t>
  </si>
  <si>
    <t>Near Menongue, Angola</t>
  </si>
  <si>
    <t>TAAG Angola Airlines</t>
  </si>
  <si>
    <t>D2-EAS</t>
  </si>
  <si>
    <t>4830</t>
  </si>
  <si>
    <t>Pinarete Mountain, Mexico</t>
  </si>
  <si>
    <t>Lineas Aereas</t>
  </si>
  <si>
    <t>Oaxaca - Puerto Escondido</t>
  </si>
  <si>
    <t>Convair CV-440-11</t>
  </si>
  <si>
    <t>XA-KEH</t>
  </si>
  <si>
    <t>Crashed into a mountain at 8,800 feet obscured by clouds.</t>
  </si>
  <si>
    <t>Near Zumba, Ecuador</t>
  </si>
  <si>
    <t>HC-BAX</t>
  </si>
  <si>
    <t>457</t>
  </si>
  <si>
    <t>Crashed into a mountain in fog.</t>
  </si>
  <si>
    <t>Near Guachala, Ecuador</t>
  </si>
  <si>
    <t>Military - Ecuadorean Air Force</t>
  </si>
  <si>
    <t>Quito - Macara</t>
  </si>
  <si>
    <t>Beech Super King Air 200/DHC6-Twin Otter</t>
  </si>
  <si>
    <t>FAE-723/FAE-457</t>
  </si>
  <si>
    <t>Crashed and burned after a mid-air collision over mountainous terrain in rain and fog.  Nine killed aboard the Beech and 16 aboard the Twin Otter.</t>
  </si>
  <si>
    <t>Shanair Inc. - Air Taxi</t>
  </si>
  <si>
    <t>Avalon, CA - Visalia, CA</t>
  </si>
  <si>
    <t>N140S</t>
  </si>
  <si>
    <t>After taking off the plane circled three time at a low altitude. On the third pass the aircraft experienced a slow roll, the nose dropped and the plane crashed into the water. Unwarranted low flying. Misjudged speed and exercised poor judgment.</t>
  </si>
  <si>
    <t>SU-BAH</t>
  </si>
  <si>
    <t>Ust-Barguzin, Russia</t>
  </si>
  <si>
    <t>Ulan - Severomuysk</t>
  </si>
  <si>
    <t>Ilyushin Il-14</t>
  </si>
  <si>
    <t>CCCP-41838</t>
  </si>
  <si>
    <t>147001141</t>
  </si>
  <si>
    <t>The crew informed ATC they could see the field but crashed 30 km from the airport.</t>
  </si>
  <si>
    <t>Hualien, Taiwan</t>
  </si>
  <si>
    <t>Taiwan Airlines</t>
  </si>
  <si>
    <t>B-11108</t>
  </si>
  <si>
    <t>Crashed into a mountain during a typhoon.</t>
  </si>
  <si>
    <t>Miraflores, Colombia</t>
  </si>
  <si>
    <t>Taxi Aéreo el Venado</t>
  </si>
  <si>
    <t>HK-1078</t>
  </si>
  <si>
    <t>9884</t>
  </si>
  <si>
    <t>With one engine out and attempting an emergency landing the aircraft had to go-around because of a plane on the runway. While attempting a second landing from the opposite direction the aircraft ditched into a lake.</t>
  </si>
  <si>
    <t>Nailstone, England</t>
  </si>
  <si>
    <t>London - East Midlands</t>
  </si>
  <si>
    <t>G-ASPL</t>
  </si>
  <si>
    <t>1560</t>
  </si>
  <si>
    <t>The the right rear door  of the cargo plane detached and struck the horizontal tail plane and became lodged on the leading edge. Control was lost, and the aircraft entered a steep dive. During the dive, the wings and tail plane failed due to overstressing.</t>
  </si>
  <si>
    <t>18:11</t>
  </si>
  <si>
    <t>Muskegon, Michigan</t>
  </si>
  <si>
    <t>G &amp; W Aviation</t>
  </si>
  <si>
    <t>Muskegon, MI - Pontiac, MI</t>
  </si>
  <si>
    <t>Cessna 401</t>
  </si>
  <si>
    <t>N7957F</t>
  </si>
  <si>
    <t>The aircraft experienced engine failure on takeoff and crashed. Power plant failure for reasons unknown. Improper emergency procedures.</t>
  </si>
  <si>
    <t>Near Yerevan, Armenia</t>
  </si>
  <si>
    <t>TAR</t>
  </si>
  <si>
    <t>Tehran, Iran - Larnaca, Cyprus</t>
  </si>
  <si>
    <t>Canadair CL-44D4-6</t>
  </si>
  <si>
    <t>LV-JTN</t>
  </si>
  <si>
    <t>The cargo plane was brought down after a Soviet fighter jet crashed into the tail of the Canadair. The plane had strayed into Soviet airspace.</t>
  </si>
  <si>
    <t>Mogadishu- Hargeisa</t>
  </si>
  <si>
    <t>Fokker F-27 Friendship 600RF</t>
  </si>
  <si>
    <t>6O-SAY</t>
  </si>
  <si>
    <t>10557</t>
  </si>
  <si>
    <t>Part of the right wing separated from the plane after the aircraft entered an area of heavy rain and severe turbulence and went into a spiral dive 8 minutes after takeoff.</t>
  </si>
  <si>
    <t>Kansas City, MO - York, NE</t>
  </si>
  <si>
    <t>Beechcraft 58TC</t>
  </si>
  <si>
    <t>N17705</t>
  </si>
  <si>
    <t>The aircraft experienced an uncontrolled descent shortly after taking off. Left and right elevator trim actuators reversed during installation. Elevator trim arms extended 23 degrees nose down.</t>
  </si>
  <si>
    <t>Madagascar</t>
  </si>
  <si>
    <t>5R-MGB</t>
  </si>
  <si>
    <t>Caruru, Colombia</t>
  </si>
  <si>
    <t>Transamazonica</t>
  </si>
  <si>
    <t>HK- 772</t>
  </si>
  <si>
    <t>11743</t>
  </si>
  <si>
    <t>The aircraft crashed short of the runway while attempting to land after a severe vibration required the crew to shut down the engine and feather the propeller.</t>
  </si>
  <si>
    <t>Chihuahua, Mexico</t>
  </si>
  <si>
    <t>Monterey - Chihuahua</t>
  </si>
  <si>
    <t>XA-DEN</t>
  </si>
  <si>
    <t>47621/729</t>
  </si>
  <si>
    <t>While landing in adverse weather conditions, the aircraft landed right of the runway, bounced and struck the ground. The fuselage broke in two and caught fire. Thunderstorms and strong turbulence in the area associated with a tropical air mass.</t>
  </si>
  <si>
    <t>Skagway, Alaska</t>
  </si>
  <si>
    <t>Skagway Air Service - Air Taxi</t>
  </si>
  <si>
    <t>Skagway, AK - Local</t>
  </si>
  <si>
    <t>N8224Q</t>
  </si>
  <si>
    <t>The aircraft's right wing impacted a boulder while exiting the mouth of a 3,000 ft. canyon while in a 45 degree bank. Pilot misjudged altitude and clearance.</t>
  </si>
  <si>
    <t>Near Sanyi, Miao-li, Taiwan</t>
  </si>
  <si>
    <t>Taipei - Kaohsiung</t>
  </si>
  <si>
    <t>B-2603</t>
  </si>
  <si>
    <t>19939/151</t>
  </si>
  <si>
    <t>The aircraft experienced in-flight structural failure. Severe corrosion in belly of plane led to a pressure hull rupture and disintegration of the plane.</t>
  </si>
  <si>
    <t>Near Zavitinsk, Russia</t>
  </si>
  <si>
    <t>Aeroflot / Military - Russian Air Force</t>
  </si>
  <si>
    <t>Komsomol'sk-na-Amure - Blagoveshchensk</t>
  </si>
  <si>
    <t>Antonov AN-24RV / Soviet Air Force TU-16</t>
  </si>
  <si>
    <t>CCCP-46653</t>
  </si>
  <si>
    <t>47309204</t>
  </si>
  <si>
    <t>Midair collision with a Soviet Air Force TU-16. The only surviving passenger, a 20 year old woman was found in a forest 3 days later. Poor communication between civilian and military ATCs.</t>
  </si>
  <si>
    <t>Zeya, Russia</t>
  </si>
  <si>
    <t>Chita - Zeya</t>
  </si>
  <si>
    <t>CCCP-87346</t>
  </si>
  <si>
    <t>9511539</t>
  </si>
  <si>
    <t>Flew into trees short and to the right of the runway, crashed and caught fire. Crew descended below minimums without visual contact with the ground.</t>
  </si>
  <si>
    <t>Paipa, Colombia</t>
  </si>
  <si>
    <t>HK-2651</t>
  </si>
  <si>
    <t>110206</t>
  </si>
  <si>
    <t>The aircraft was unable to gain altitude upon taking off. After turning left the plane struck a hill. Overloaded.</t>
  </si>
  <si>
    <t>Zeleznogorsk, Russian</t>
  </si>
  <si>
    <t>Aeroflot /Military - Russian</t>
  </si>
  <si>
    <t>Yakovlev YAK-40 / Mil Mi-8</t>
  </si>
  <si>
    <t>CCCP-87455</t>
  </si>
  <si>
    <t>9431236</t>
  </si>
  <si>
    <t>Midair collision with a military Mi-8 helicopter.</t>
  </si>
  <si>
    <t>Nellis AFB, Nevada</t>
  </si>
  <si>
    <t>Fort Lewis, WA - Indian springs, NV</t>
  </si>
  <si>
    <t>74-1672</t>
  </si>
  <si>
    <t>4623</t>
  </si>
  <si>
    <t>Crashed short of the runway. The plane was carrying infantry troops.</t>
  </si>
  <si>
    <t>Near Babaeski, Turkey</t>
  </si>
  <si>
    <t>Northrop F-5A</t>
  </si>
  <si>
    <t>The fighter crashed into a village after the pilot ejected from the plane.</t>
  </si>
  <si>
    <t>Military - Iranian Air Force</t>
  </si>
  <si>
    <t>Ahwaz - Tehran</t>
  </si>
  <si>
    <t>5-158-8552</t>
  </si>
  <si>
    <t>4594</t>
  </si>
  <si>
    <t>Crashed into Tir Square while on approach to land. Killed were Iran's Defense Minister and other military officals.</t>
  </si>
  <si>
    <t>Casper, Wyoming</t>
  </si>
  <si>
    <t>Sky Train Air</t>
  </si>
  <si>
    <t>Casper, WY - McAllen, TX</t>
  </si>
  <si>
    <t>Learjet 24</t>
  </si>
  <si>
    <t>N44CJ</t>
  </si>
  <si>
    <t>24-146</t>
  </si>
  <si>
    <t>A loss of control, possibly initiated by an unexpected encounter with moderate to severe clear air turbulence, which caused the aircraft to depart the narrow flight envelope boundaries in which it was operating and from which recovery was not effected.</t>
  </si>
  <si>
    <t>17:12</t>
  </si>
  <si>
    <t>Moerdijk, Netherlands</t>
  </si>
  <si>
    <t>NLM (Nederlandse Luchtvaart Maatschappij)</t>
  </si>
  <si>
    <t>431</t>
  </si>
  <si>
    <t>Rotterdam - Eindhoven - Hamburgh</t>
  </si>
  <si>
    <t>Fokker F-28 Fellowship 4000</t>
  </si>
  <si>
    <t>PH-CHI</t>
  </si>
  <si>
    <t>11141</t>
  </si>
  <si>
    <t>The aircraft entered an area of severe turbulence and a tornado which resulted in the separation of the right wing and in-flight break up.</t>
  </si>
  <si>
    <t>Kufstein, Austria</t>
  </si>
  <si>
    <t>Oefag Flugdienst</t>
  </si>
  <si>
    <t>Cessna 404 Titan</t>
  </si>
  <si>
    <t>OE-FCT</t>
  </si>
  <si>
    <t>404-0680</t>
  </si>
  <si>
    <t>18:24</t>
  </si>
  <si>
    <t>St. Thomas, U.S. Virgin Islands</t>
  </si>
  <si>
    <t>Aerolineas Argo</t>
  </si>
  <si>
    <t>HI-328</t>
  </si>
  <si>
    <t>2607</t>
  </si>
  <si>
    <t>After executing a turn to avoid traffithe cargo plane struck the ocean. Pilot misjudged the altitude and clearance.</t>
  </si>
  <si>
    <t>Bafoussam, Cameroon</t>
  </si>
  <si>
    <t>Cameroon Airlines</t>
  </si>
  <si>
    <t>TJ-CBC</t>
  </si>
  <si>
    <t>The aircraft took off, lost altitude, settled back on the runway and overshot the runway. The aircraft was overloaded. Other factors were the pilot misjudged the distance and speed during the takeoff and lack of proper pre-flight planning.</t>
  </si>
  <si>
    <t>Sierra de Guerro, Mexico</t>
  </si>
  <si>
    <t>Acapulco - Guadalajara</t>
  </si>
  <si>
    <t>XA-DEO</t>
  </si>
  <si>
    <t>47622/753</t>
  </si>
  <si>
    <t>The flight struck a mountain during an emergency descent due to explosive decompression. Crew's failure to follow approved emergency procedures.</t>
  </si>
  <si>
    <t>Mount Pocono, Pennsylvania</t>
  </si>
  <si>
    <t>Moyer Aviation - Air Taxi</t>
  </si>
  <si>
    <t>Millinocket, ME - Mount Pocono, PA</t>
  </si>
  <si>
    <t>N178RB</t>
  </si>
  <si>
    <t>Collided with trees on final approach. Improper IFR operation. Failed to follow approved procedures.</t>
  </si>
  <si>
    <t>Norilsk, Russia</t>
  </si>
  <si>
    <t>Krasnoyarsk - Norilsk</t>
  </si>
  <si>
    <t>Tupolev TU-154B-2</t>
  </si>
  <si>
    <t>CCCP-85480</t>
  </si>
  <si>
    <t>81A-480</t>
  </si>
  <si>
    <t>The plane acquired excessive vertical speed and descended below the glideslope while attempting to land. The aircraft impacted terrain in an open field and slid across frozen ground for about 300 m. The high descent rate could not be countered by applying maximum elevator trim. Malfunctioning elevator.</t>
  </si>
  <si>
    <t>Biratnagar, Nepal</t>
  </si>
  <si>
    <t>Pilatus PC-6/B2-H2 Turbo-Porter</t>
  </si>
  <si>
    <t>9N-ABJ</t>
  </si>
  <si>
    <t>746</t>
  </si>
  <si>
    <t>Crashed after takeoff.</t>
  </si>
  <si>
    <t>Castries, Saint Lucia Island</t>
  </si>
  <si>
    <t>Guyana Airways</t>
  </si>
  <si>
    <t>N3486F</t>
  </si>
  <si>
    <t>43683/305</t>
  </si>
  <si>
    <t>Engine failed during takeoff. The cargo plane crashed while returning to the field.</t>
  </si>
  <si>
    <t>08:53</t>
  </si>
  <si>
    <t>Mt. San Pietro, near Ajaccio, Corsica, France</t>
  </si>
  <si>
    <t>Inex Adria Aviopromet (Yugoslavia)</t>
  </si>
  <si>
    <t>JP1308</t>
  </si>
  <si>
    <t>Ljubljana - Ajaccio</t>
  </si>
  <si>
    <t>McDonnell Douglas MD-81</t>
  </si>
  <si>
    <t>YU-ANA</t>
  </si>
  <si>
    <t>48047/998</t>
  </si>
  <si>
    <t>The aircraft crashed into a mountain during an approach to Camp dell Oro Airport in heavy fog. The crew was not properly prepared for the approach. The minimum altitude and maximum speed limits of the holding pattern were probably not retained. Imprecise language used by the crew and air trafficontroller.</t>
  </si>
  <si>
    <t>Private - Parajump air show</t>
  </si>
  <si>
    <t>Haliive, HI  - Honolulu, HI</t>
  </si>
  <si>
    <t>N8185H</t>
  </si>
  <si>
    <t>AF-381</t>
  </si>
  <si>
    <t>Crashed into the water. Improperly loaded aircraft, weight and center of gravity.</t>
  </si>
  <si>
    <t>Spernak Airways - Air Taxi</t>
  </si>
  <si>
    <t>Tyonek, AK - Anchorage, AK</t>
  </si>
  <si>
    <t>N9461M</t>
  </si>
  <si>
    <t>Crashed into water during initial climb. Probable cause unknown.</t>
  </si>
  <si>
    <t>Mt. McKinley, AK</t>
  </si>
  <si>
    <t>Hudson Air Service - Air Taxi</t>
  </si>
  <si>
    <t>Talkeetna, AK - Return</t>
  </si>
  <si>
    <t>N4311R</t>
  </si>
  <si>
    <t>The aircraft encountered downdrafts while approaching mountain pass and crashed.</t>
  </si>
  <si>
    <t>Kuala Belait, Brunei</t>
  </si>
  <si>
    <t>Bristow Helicopters</t>
  </si>
  <si>
    <t>Aerospatiale Puma</t>
  </si>
  <si>
    <t>9M-SSC</t>
  </si>
  <si>
    <t>1481</t>
  </si>
  <si>
    <t>Near Covenas, Colombia</t>
  </si>
  <si>
    <t>ACES Colombia</t>
  </si>
  <si>
    <t>HK-2217</t>
  </si>
  <si>
    <t>Cape Town, South Africa</t>
  </si>
  <si>
    <t>Linair Express</t>
  </si>
  <si>
    <t>Cape Town - Johannesburg</t>
  </si>
  <si>
    <t>ZS-KVG</t>
  </si>
  <si>
    <t>Crashed onto a road after taking off.</t>
  </si>
  <si>
    <t>Durango, Colorado</t>
  </si>
  <si>
    <t>Sun West Airline - Air Taxi</t>
  </si>
  <si>
    <t>Albuquerque, NM - Durango, CO</t>
  </si>
  <si>
    <t>N41070</t>
  </si>
  <si>
    <t>The pilot failed to execute a successful missed approach for unknown reasons and crashed.</t>
  </si>
  <si>
    <t>Near Gelendzhik, USSR</t>
  </si>
  <si>
    <t>LET  410M Turbojet</t>
  </si>
  <si>
    <t>CCCP-67290</t>
  </si>
  <si>
    <t>781101</t>
  </si>
  <si>
    <t>The aircraft crashed into high ground.</t>
  </si>
  <si>
    <t>Helena, Montana</t>
  </si>
  <si>
    <t>N9763X</t>
  </si>
  <si>
    <t>The aircraft crashed into a mountain at the 9,300 foot level. The pilot was on course for his destination. The minimum obstacle clearance altitude for his location was 10,800 feet. Weather was not a problem but the accident did occur during hours of darkness. The aircraft was in level cruise when the accident happened. Proper altitude not maintained by pilot in command.</t>
  </si>
  <si>
    <t>Air Florida</t>
  </si>
  <si>
    <t>90</t>
  </si>
  <si>
    <t>Washington D.C. - Fort Lauderdale, FL</t>
  </si>
  <si>
    <t>N62AF</t>
  </si>
  <si>
    <t>19556/130</t>
  </si>
  <si>
    <t>The aircraft crashed into the 14th St. bridge and the PotomaRiver and sank shortly after taking off from Washington National Airport. The aircraft reached a peak altitude of 300 ft. The flight crew's failure to use the engine anti-icing system during takeoff. Failure to de-ice the plane a second time before takeoff and taking off with snow/ice on the airfoil surfaces of the aircraft. Ice which accumulated on the engine pressure probes resulted in erroneously high Engine Pressure Ratio (EPR) readings. When the throttles were set to takeoff EPR, the engines were actually developing significantly less than takeoff thrust. The crew's inexperience in icing condtions was a contributing factor.</t>
  </si>
  <si>
    <t>Near Addis Ababa, Ethiopia</t>
  </si>
  <si>
    <t>Military - Ethiopian Air Force</t>
  </si>
  <si>
    <t>71383</t>
  </si>
  <si>
    <t>Shot down by rebel forces.</t>
  </si>
  <si>
    <t>Logan Airport,  Boston, Massachusett</t>
  </si>
  <si>
    <t>30H</t>
  </si>
  <si>
    <t>Newark, NJ - Boston, MA</t>
  </si>
  <si>
    <t>McDonnell Douglas DC-10-30CF</t>
  </si>
  <si>
    <t>N113WA</t>
  </si>
  <si>
    <t>47821/320</t>
  </si>
  <si>
    <t>While landing on an icy runway, the aircraft touched down 2,800 feet beyond the displaced threshold and slid off the end of the runway into shallow water with the nose section detaching. The minimal braking effectiveness on the ice-covered runway. The crew landed without sufficient information as to runway conditions. Lack of FAA regulations. The pilot's decision to retain autothrottle speed control throughout the flare and the consequent extended touchdown point on the runway contributed to the severity of the accident.</t>
  </si>
  <si>
    <t>Constanta, Romania</t>
  </si>
  <si>
    <t>Antonov An-24RV</t>
  </si>
  <si>
    <t>YR-BMD</t>
  </si>
  <si>
    <t>57310202</t>
  </si>
  <si>
    <t>A malfunction of the No. 1 engine feathering system caused the aircraft to lose control and crash.</t>
  </si>
  <si>
    <t>Djibouti, Djbouti</t>
  </si>
  <si>
    <t>140/88JA</t>
  </si>
  <si>
    <t>Crashed into a mountain before a planned paratroop drop.</t>
  </si>
  <si>
    <t>Island of Cheju, South Korea</t>
  </si>
  <si>
    <t>Crashed into Mt. Halla while on approach to land in poor weather. Possible microburst windshear.</t>
  </si>
  <si>
    <t>Near Srinagar, India</t>
  </si>
  <si>
    <t>Parhankot - Leh</t>
  </si>
  <si>
    <t>Crashed in dirzzle and snow while en route.</t>
  </si>
  <si>
    <t>08:47</t>
  </si>
  <si>
    <t>350</t>
  </si>
  <si>
    <t>Fukuoka - Tokyo</t>
  </si>
  <si>
    <t>JA-8061</t>
  </si>
  <si>
    <t>45889/291</t>
  </si>
  <si>
    <t>The aircraft flew into shallow water, 100 yards meters short of the runway, after a struggle between a mentally ill captain and the co-pilot and flight engineer. The plane hit approach-light stanchions extending above the bay waters after which the nose broke off. During the approach, the captain, known to have mental problems, put the inboard engines into reverse in an attempt to destroy the aircraft while the co-pilot and flight engineer battled to restrain him.</t>
  </si>
  <si>
    <t>Mt. Ipao, Philippines</t>
  </si>
  <si>
    <t>Trans Air Services</t>
  </si>
  <si>
    <t>Manila - Sicogon</t>
  </si>
  <si>
    <t>Douglas DC-3 (C-47A-70-DL)</t>
  </si>
  <si>
    <t>RP-C141</t>
  </si>
  <si>
    <t>19251</t>
  </si>
  <si>
    <t>Struck Mt. Ipao on Panay Island.</t>
  </si>
  <si>
    <t>Cerro el Tablazo, Colombia</t>
  </si>
  <si>
    <t>LAC Columbia</t>
  </si>
  <si>
    <t>HK-1706</t>
  </si>
  <si>
    <t>44168/431</t>
  </si>
  <si>
    <t>The cargo plane crashed into high ground while on apporach to land.</t>
  </si>
  <si>
    <t>Providence, Rhode Island</t>
  </si>
  <si>
    <t>New York City - Bridgeport - New Haven - Groton - Boston</t>
  </si>
  <si>
    <t>de Havilland DHC -6-100</t>
  </si>
  <si>
    <t>N127PM</t>
  </si>
  <si>
    <t>The aircraft made an emergency landing near a reservoir after a fire erupted in the cockpit while the aircraft was en-route under IFR conditions. The fire spread to the cabin and destroyed the aircraft after impact.  The deficient design of the isopropyl alcohol windshield washer/deicer system and the inadequate maintenance of the system which resulted in an in-flight fire. The ignition source was not determined.</t>
  </si>
  <si>
    <t>13:26</t>
  </si>
  <si>
    <t>Mehamn, Norway</t>
  </si>
  <si>
    <t>Wideroe's Flyveselksap</t>
  </si>
  <si>
    <t>Berlevag - Mehamn</t>
  </si>
  <si>
    <t>LN-BNK</t>
  </si>
  <si>
    <t>568</t>
  </si>
  <si>
    <t>The aircraft crashed while on a flight from Berlevåg to Mehamn after the failure of the tail fin and rudder in moderate turbulence.  Overload due to a combination of clear air turbulence, mountain wave and the pilots spontaneous improper actions. There is some controversy surrounding this crash including the possiblity the aircraft was shot down by or collided with a British NATO Harrier jet fighter.</t>
  </si>
  <si>
    <t>20:44</t>
  </si>
  <si>
    <t>Mount Galunggung, Indonesia</t>
  </si>
  <si>
    <t>Kuala Lampur - Perth</t>
  </si>
  <si>
    <t>G-BDXH</t>
  </si>
  <si>
    <t>21635/365</t>
  </si>
  <si>
    <t>The aircraft flew into a plume from a volcanieruption at 37,000 feet during the night. All engines failed and the windshield lost transparency because of pitting. The first engine was restarted at 12,000 feet, followed by the other three and the plane landed safely at Jakarta. The aircraft was named 'City of Edinburgh.'</t>
  </si>
  <si>
    <t>Southern Belarus, USSR</t>
  </si>
  <si>
    <t>8641</t>
  </si>
  <si>
    <t>Leningrad - Kiev</t>
  </si>
  <si>
    <t>Yakovlev YAK-42</t>
  </si>
  <si>
    <t>CCCP-45229</t>
  </si>
  <si>
    <t>8040104</t>
  </si>
  <si>
    <t>From an altitude of 30,000 ft., a malfunction occurred causing the aircraft to crash 125 miles from its destination. In-flight failure and jamming of stabilizer screw-jack mechanism due to wear.</t>
  </si>
  <si>
    <t>Leesburg, Florida</t>
  </si>
  <si>
    <t>Beechcraft Bonanza F35</t>
  </si>
  <si>
    <t>N567LT</t>
  </si>
  <si>
    <t>D-4114</t>
  </si>
  <si>
    <t>Randy Rhoads, 25, lead guitarist for heavy metal star Ozzy Osbourne was killed when the plane in which he was a passenger crashed into a tour bus and a house. The pilot was attempting to buzz Osbourne's tour bus when after several attempts, the left wing struck the side of the bus puncturing it in two places approximately half way down the right side.  The plane was thrown over the bus, hit a pine tree, severing it approximately 10 feet up from the bottom, before it crashed into the garage of a  house. The plane was an estimated 10-11 feet off the ground traveling at approximately 120 - 150 knots during final impact. Several other members of the group were inside the bus but were not hurt. The pilot,  Andrew Aycock's medical certificate (3rd class) had expired, making his pilots license invalid. All three aboard, Rhoads, Rachel Youngblood, the groups hairdresser and the pilot were killed. Poor judgement by the pilot in buzzing the bus and misjudging clearance of obstacles.</t>
  </si>
  <si>
    <t>Near Woodstock, Illinois</t>
  </si>
  <si>
    <t>Boeing KC-135C</t>
  </si>
  <si>
    <t>58-0031</t>
  </si>
  <si>
    <t>17776</t>
  </si>
  <si>
    <t>Crashed 40 miles northwest of Chicago O'Hare Airport where it was to have landed. Exploded and dove in an almost vertical attitude from a height of 13,700 ft. into a wooded area, exploded and burned. Most probably overpressurization under the cargo floor and ignition of fuel vapor.</t>
  </si>
  <si>
    <t>Branti Airport, Indonesia</t>
  </si>
  <si>
    <t>Jakarta - Bandar</t>
  </si>
  <si>
    <t>PK-GVK</t>
  </si>
  <si>
    <t>11078</t>
  </si>
  <si>
    <t>The plane overran the runway in heavy rain, crashed into a field and burned while attemping to land.</t>
  </si>
  <si>
    <t>Queate, Colombia</t>
  </si>
  <si>
    <t>HK-2382</t>
  </si>
  <si>
    <t>Crashed into a mountain during poor weather conditions.</t>
  </si>
  <si>
    <t>Near Tanana, Alaska</t>
  </si>
  <si>
    <t>Banddanack, AK - Fairbanks, AK</t>
  </si>
  <si>
    <t>Hughes 369D</t>
  </si>
  <si>
    <t>N11058</t>
  </si>
  <si>
    <t>The aircraft crashed on a snow covered mountain slope in a steep left bank in overcast and snow showers. Continued VFR flight into IFR conditons.</t>
  </si>
  <si>
    <t>Near Erzurum, Turkey</t>
  </si>
  <si>
    <t>Erzurum - Incirlik</t>
  </si>
  <si>
    <t>74-1678</t>
  </si>
  <si>
    <t>4645</t>
  </si>
  <si>
    <t>Failure of the No.4 engine followed by separation of the engine and propeller of the No.3 engine.  Overpressurization of the right wing resulting in an explosion and in-flight fire. A Mayday was received from the aircraft before it fell and crashed into mountainous terrain and burst into flames. Attachment bolts to support the No. 4 engine had not been installed.</t>
  </si>
  <si>
    <t>Near Yangshuo, Guangxi, China</t>
  </si>
  <si>
    <t>3303</t>
  </si>
  <si>
    <t>Guangzhou - Guilin</t>
  </si>
  <si>
    <t>B-266</t>
  </si>
  <si>
    <t>2170</t>
  </si>
  <si>
    <t>The aircraft struck a mountain in heavy rain during a landing attempt.</t>
  </si>
  <si>
    <t>Hakalau, Hawaii</t>
  </si>
  <si>
    <t>Hilo, HI - Honalulu, HI</t>
  </si>
  <si>
    <t>N6911</t>
  </si>
  <si>
    <t>The aircraft departed Hilo on the last leg of a 3rd flight. A few minutes after takeoff, the pilot called the tower to ask for a return and indicated he had a difficulty. No further transmission was made. Witnesses heard intermittent engine sputtering and then the whine of a high speed dive. The aircraft impacted in a sugar cane field at a steep angle. Reason for occurrence undetermined.</t>
  </si>
  <si>
    <t>Gulf of Thailand</t>
  </si>
  <si>
    <t>Okanagan Helicopters</t>
  </si>
  <si>
    <t>C-GIMF</t>
  </si>
  <si>
    <t>760038</t>
  </si>
  <si>
    <t>de Havilland Canada DHC-7-103</t>
  </si>
  <si>
    <t>7O-ACK</t>
  </si>
  <si>
    <t>015</t>
  </si>
  <si>
    <t>Crashed into the ocean during an approach 2 km short of the runway.</t>
  </si>
  <si>
    <t>Judsonia, Arkansas</t>
  </si>
  <si>
    <t>64-0543</t>
  </si>
  <si>
    <t>4033</t>
  </si>
  <si>
    <t>Lost a wing and crashed.</t>
  </si>
  <si>
    <t>Westland Sea King HC-4 (helicopter)</t>
  </si>
  <si>
    <t>ZA-294</t>
  </si>
  <si>
    <t>The helicopter, carrying troops from one ship to another during the Falkland Islands war, crashed into the AtlantiOcean. Possible bird strike or component failure.</t>
  </si>
  <si>
    <t>Brazilia, Brazil</t>
  </si>
  <si>
    <t>Boeing B-737-200</t>
  </si>
  <si>
    <t>PP-SMY</t>
  </si>
  <si>
    <t>20907</t>
  </si>
  <si>
    <t>The aircraft broke in two after a hard landing. The pilot's misuse of rain repellant caused an optical illusion.</t>
  </si>
  <si>
    <t>Off Natuma Island, Indonesia</t>
  </si>
  <si>
    <t>Aerospatiale 330G Puma</t>
  </si>
  <si>
    <t>PK-PDU</t>
  </si>
  <si>
    <t>The helicopter crashed into the sea.</t>
  </si>
  <si>
    <t>Near Songnam-si, South Korea</t>
  </si>
  <si>
    <t>56-4391</t>
  </si>
  <si>
    <t>Crashed in poor weather conditions after taking off with paratroopers.</t>
  </si>
  <si>
    <t>Near Pacatuba, Brazil</t>
  </si>
  <si>
    <t>Boeing B-727-212A</t>
  </si>
  <si>
    <t>PP-SRK</t>
  </si>
  <si>
    <t>21347/1282</t>
  </si>
  <si>
    <t>The aircraft crashed into a 2,500 ft. mountain (Serra da Aratanha) during an approach in heavy rain and fog. Despite two altitude alert system warnings and the co-pilot's warning of the mountains ahead, the captain continued to descend below the minimum descend altitude. Non-observance of air traffiand carrier's procedures.</t>
  </si>
  <si>
    <t>Tabatinga, Brazil</t>
  </si>
  <si>
    <t>Eirunepe - Tabatinga</t>
  </si>
  <si>
    <t>Fairchild-Hiller FH-227B-LCD</t>
  </si>
  <si>
    <t>PT-LBV</t>
  </si>
  <si>
    <t>536</t>
  </si>
  <si>
    <t>The plane crashed into the tower during an approach in adverse weather conditions.</t>
  </si>
  <si>
    <t>Bombay, India</t>
  </si>
  <si>
    <t>Kuala Lumpur - Mumbai</t>
  </si>
  <si>
    <t>VT-DJJ</t>
  </si>
  <si>
    <t>17723/100</t>
  </si>
  <si>
    <t>The crew initiated a go-around after a heavy landing and a subsequently bounced lifted off the runway but descended back onto the ground and broke up. Deliberate reduction of engine power by the pilot 12 seconds prior to first impact due to altitude unawareness resulting in a high rate of descent and very hard landing. The aircraft was named 'Gaurishankar.'</t>
  </si>
  <si>
    <t>Oganda, Gabon</t>
  </si>
  <si>
    <t>Air Affaires Gabon</t>
  </si>
  <si>
    <t>TR-LYQ</t>
  </si>
  <si>
    <t>404--425</t>
  </si>
  <si>
    <t>00:05</t>
  </si>
  <si>
    <t>CCCP-86513</t>
  </si>
  <si>
    <t>4037536</t>
  </si>
  <si>
    <t>The aircraft crashed and burned in field shortly after takeoff. Failure of the aircraft's power plant fire warning system due to design deficiencies which resulted in false fire indications in both engines.</t>
  </si>
  <si>
    <t>16:09</t>
  </si>
  <si>
    <t>Kenner, Louisiana</t>
  </si>
  <si>
    <t>759</t>
  </si>
  <si>
    <t>New Orleans - Las Vegas</t>
  </si>
  <si>
    <t>N4737</t>
  </si>
  <si>
    <t>19457/518</t>
  </si>
  <si>
    <t>The aircraft crashed during a thunderstorm, 29 seconds after taking off from New Orleans International Airport. The plane reached an altitude of 95 to 150 feet and then began to descend and crashed into trees and houses bursting into flames. Microbust induced windshear. Limited capability of current ground-based low-level windshear detection technology. The aircraft was named 'Clipper Defiance.'</t>
  </si>
  <si>
    <t>Jolo, Philippines</t>
  </si>
  <si>
    <t>480</t>
  </si>
  <si>
    <t>Hawker Siddeley HS-748-209 Srs. 2</t>
  </si>
  <si>
    <t>RP-C1014</t>
  </si>
  <si>
    <t>1636</t>
  </si>
  <si>
    <t>Takeoff was aborted at V1 when the crew heard unusual sounds from the No.1 engine. The aircraft overran the runway and came to rest against a wall and some vehicles. Misjudged speed and distance and delayed action in aborting the takeoff.</t>
  </si>
  <si>
    <t>20:49</t>
  </si>
  <si>
    <t>Oxbow, Oregon</t>
  </si>
  <si>
    <t>Imnaha, OR - Fort Fairfield, ME</t>
  </si>
  <si>
    <t>Cessna 172F</t>
  </si>
  <si>
    <t>N8230U</t>
  </si>
  <si>
    <t>During the final approach the aircraft was observed to descend to approximately 50 feet above the river and then execute a pullup and begin a left turn to either reenter a left downwind or reverse the direction of landing. The pilot lost control, the left wing dropped, the nose pitched down and the aircraft impacted the ground at the river's edge. Inadvertent stall by the pilot in command. Aircraft's weight and balance exceeded limits.</t>
  </si>
  <si>
    <t>Castaic, California</t>
  </si>
  <si>
    <t>Western Helicopter</t>
  </si>
  <si>
    <t>Movie set</t>
  </si>
  <si>
    <t>Bell UH-1B Huey Helicopter</t>
  </si>
  <si>
    <t>N87701</t>
  </si>
  <si>
    <t>6414038</t>
  </si>
  <si>
    <t>During the filming of 'Twilight Zone, The Movie', a helicopter crashed, killing actor ViMorrow, 53, and two child actors. The helicopter was hovering low over a make believe Vietnamese village when an explosive charge from the special effects hit the tail rotor of the helicopter sending it crashing to the ground. One child, Rene Chen, 6, was crushed to death with the right skid. ViMorrow and the other child, Myca Dinh Le, 7, were decapitated. Criminal charges against the production company were eventually dismissed in a much publicized trial. The civil trial ended in awards of 2 million dollars to the families of each of the children and $700,000  to the estate of ViMorrow.</t>
  </si>
  <si>
    <t>Sitka, AK - Warm Springs, AK</t>
  </si>
  <si>
    <t>N9682Q</t>
  </si>
  <si>
    <t>Impacted the side of a mountain shortly after taking off. Improper in-flight planning. Proper alititude not maintained. Improper use of flight controls.</t>
  </si>
  <si>
    <t>Concord, New Hampshire</t>
  </si>
  <si>
    <t>Groton, CT - Concord, CT</t>
  </si>
  <si>
    <t>Piper PA-28-161</t>
  </si>
  <si>
    <t>N81786</t>
  </si>
  <si>
    <t>Collided with trees on approach. Weather briefing recommended no VFR flight. VFR flight into IFR conditions.</t>
  </si>
  <si>
    <t>830</t>
  </si>
  <si>
    <t>Tokyo - Honolulu</t>
  </si>
  <si>
    <t>N754PA</t>
  </si>
  <si>
    <t>19658/47</t>
  </si>
  <si>
    <t>A sixteen-year-old boy was killed when a bomb detonated under a seat cushion. The explosion caused minor damage and the plane landed safely at Honolulu. The bomb was placed onboard by Mohammed Rashed, a Jordanian terrorist with the May 15 Organization.</t>
  </si>
  <si>
    <t>Mindat, Myanmar</t>
  </si>
  <si>
    <t>XY-AEB</t>
  </si>
  <si>
    <t>Hit high ground.</t>
  </si>
  <si>
    <t>Sukhumi, Georgia, USSR</t>
  </si>
  <si>
    <t>LeT 410UVP Turbojet / Tupolev TU-134V</t>
  </si>
  <si>
    <t>67191 / 65836</t>
  </si>
  <si>
    <t>781120 / 17113</t>
  </si>
  <si>
    <t>Ground collision. Eleven killed on the LET and none on the Tupolev.</t>
  </si>
  <si>
    <t>Near Managua, Nicaragua</t>
  </si>
  <si>
    <t>Managua - El Rodeo</t>
  </si>
  <si>
    <t>Arava 201</t>
  </si>
  <si>
    <t>Rolled to the right and crashed from an altitude of 500 ft. shortly after becoming airborne.</t>
  </si>
  <si>
    <t>Off Castries, Saint Lucia</t>
  </si>
  <si>
    <t>Inter Island Air Services</t>
  </si>
  <si>
    <t>VP-LAE</t>
  </si>
  <si>
    <t>Knotsville, Tennessee</t>
  </si>
  <si>
    <t>Lockheed C-141B</t>
  </si>
  <si>
    <t>64-0652</t>
  </si>
  <si>
    <t>300-6065</t>
  </si>
  <si>
    <t>Impacted a mountain.</t>
  </si>
  <si>
    <t>Near Valladolid, Ecuador</t>
  </si>
  <si>
    <t>Aerolineas Condor</t>
  </si>
  <si>
    <t>Zumba - Loja</t>
  </si>
  <si>
    <t>HC-BHZ</t>
  </si>
  <si>
    <t>Flew into a mountain in the Andes after the pilot became disoriented in a low ceiling.</t>
  </si>
  <si>
    <t>Rio Branco, Brazil</t>
  </si>
  <si>
    <t>Cia Brasiliera de Tratores</t>
  </si>
  <si>
    <t>Gates Learjet 25B</t>
  </si>
  <si>
    <t>PT-JBQ</t>
  </si>
  <si>
    <t>25B-119</t>
  </si>
  <si>
    <t>The plane ran out of fuel on the third approach in poor weather.</t>
  </si>
  <si>
    <t>Near Mannheim, West Germany</t>
  </si>
  <si>
    <t>Boeing Vertol CH-47C (helicopter)</t>
  </si>
  <si>
    <t>74-22292</t>
  </si>
  <si>
    <t>Crashed after experiencing catastrophimechanical failure and separation of one of the rotors. The aircraft was carrying French and German sky divers as part of Mannheim's 375 birthday celebration. Bearing failure in the forward transmission pack.</t>
  </si>
  <si>
    <t>Near Malaga, Spain</t>
  </si>
  <si>
    <t>995</t>
  </si>
  <si>
    <t>Malaga - New York City</t>
  </si>
  <si>
    <t>EC-DEG</t>
  </si>
  <si>
    <t>46962/238</t>
  </si>
  <si>
    <t>The aircraft crashed during takeoff after intense vibration caused by a blown retreaded tire. The crew aborted the takeoff above VR and overran the runway. They also  failed to apply reverse thrust symmetrically.</t>
  </si>
  <si>
    <t>Near Nondalton, Alaksa</t>
  </si>
  <si>
    <t>Nondalton, AK - Port Alsworth, AK</t>
  </si>
  <si>
    <t>Robertson C-U206F</t>
  </si>
  <si>
    <t>N33249</t>
  </si>
  <si>
    <t>Shortly after takeoff from Hudson Lake the left wingtip contacted the water causing the aircraft to cartwheel. The aircraft came to rest inverted &amp; floated for a short time before sinking. Poor judgement by the pilot in command. Unfavorable wind and weather conditions.</t>
  </si>
  <si>
    <t>Two Bridge Lake, British Colombia, Canada</t>
  </si>
  <si>
    <t>Central Mountain Air Services</t>
  </si>
  <si>
    <t>C-FDJA</t>
  </si>
  <si>
    <t>459</t>
  </si>
  <si>
    <t>Near Kotzbue, Alaska</t>
  </si>
  <si>
    <t>Kiana, AK - Kotzebue, AK</t>
  </si>
  <si>
    <t>Cessna U206G</t>
  </si>
  <si>
    <t>N5331X</t>
  </si>
  <si>
    <t>The aircraft engine lost power over water of Hotham Inlet. Due to low altitude, the pilot had to ditch the aircraft. The aircraft sank almost immediately. Because of pilot's radio call two passengers were rescued. Reason for occurrence undetermined</t>
  </si>
  <si>
    <t>Luxembourg, Luxembourg</t>
  </si>
  <si>
    <t>Moscow - Luxembourg</t>
  </si>
  <si>
    <t>CCCP-86470</t>
  </si>
  <si>
    <t>72503</t>
  </si>
  <si>
    <t>The aircraft swerved to the right after landing, sideswiped a water tower, crashed into a building and continued into a revine where it exploded and burned. Failure of the control mechanism on the No.1 engine reverser.</t>
  </si>
  <si>
    <t>Anguilla - St. Thomas, VI</t>
  </si>
  <si>
    <t>The aircraft disappeared en route. Reasons for occurrence undetermined.</t>
  </si>
  <si>
    <t>Off Taiwan</t>
  </si>
  <si>
    <t>B-2311</t>
  </si>
  <si>
    <t>30575</t>
  </si>
  <si>
    <t>22:40</t>
  </si>
  <si>
    <t>Cullman, Alabama</t>
  </si>
  <si>
    <t>Cullman, AL - Louisville, KY</t>
  </si>
  <si>
    <t>N18411</t>
  </si>
  <si>
    <t>After takeoff from Runway 1, the aircraft was observed to climb in a steep attitude into the clouds. The aircraft crashed in a near vertical attitude about 3/4 mi from the runway on a bearing of 050 degrees. Reason for occurrence undetermined.</t>
  </si>
  <si>
    <t>Lubango, Angola</t>
  </si>
  <si>
    <t>D2-TAB</t>
  </si>
  <si>
    <t>4607</t>
  </si>
  <si>
    <t>Flew into a mountain while descending for a landing.</t>
  </si>
  <si>
    <t>Quetame, Colombia</t>
  </si>
  <si>
    <t>Aerolineas Centrales de Colombia</t>
  </si>
  <si>
    <t>de Havilland Canada DHC-6 Twin Otter 310</t>
  </si>
  <si>
    <t>HK-2536</t>
  </si>
  <si>
    <t>713</t>
  </si>
  <si>
    <t>Crashed into a mountain. Flying under VFR in IFR conditions, navigation error and lack of adequate training.</t>
  </si>
  <si>
    <t>Douglassville, Pennsylvania</t>
  </si>
  <si>
    <t>Air Taxi - Basco Flying Service Inc.</t>
  </si>
  <si>
    <t>Philadelphia, PA - Pottstown, PA</t>
  </si>
  <si>
    <t>Piper PA-32-260</t>
  </si>
  <si>
    <t>N32750</t>
  </si>
  <si>
    <t>32-7500008</t>
  </si>
  <si>
    <t>The pilot made an approach at Douglassville to the missed approach point where the pilot lost sight of the beacon. He began to make a missed approach. When the pilot advanced the throttle no increased engine noise was heard. The plane continued to lose speed until it crashed into trees at 440 Ft. MSL. For reasons undetermined.</t>
  </si>
  <si>
    <t>Near Pueblo, Colorado</t>
  </si>
  <si>
    <t>Pioneer Airlines</t>
  </si>
  <si>
    <t>Sante Fe, NM - Pueblo, CO</t>
  </si>
  <si>
    <t>Swearingen SA.227AC Metro III</t>
  </si>
  <si>
    <t>N30093</t>
  </si>
  <si>
    <t>AC-449</t>
  </si>
  <si>
    <t>The cargo plane flew into a hill while descending to land. The pilot may have had a physical imparement.</t>
  </si>
  <si>
    <t>c14:30</t>
  </si>
  <si>
    <t>Near San Andres de Bocay, Nicaragua</t>
  </si>
  <si>
    <t>Mil Mi-8 (helicopter)</t>
  </si>
  <si>
    <t>Shot down by Sandinistan rebels.</t>
  </si>
  <si>
    <t>Near Klawock, Alaksa</t>
  </si>
  <si>
    <t>Air Taxi - Tyee Airlines Inc.</t>
  </si>
  <si>
    <t>Ketchikan, AK - Craig, AK</t>
  </si>
  <si>
    <t>N68081</t>
  </si>
  <si>
    <t>Took off and crashed into rising terrain in fog. Improper inflight planning by pilot in command. Clouds and fog prevailed at the time.</t>
  </si>
  <si>
    <t>La Serena, Chile</t>
  </si>
  <si>
    <t>Aeronor Chile</t>
  </si>
  <si>
    <t>Santiago - La Serena</t>
  </si>
  <si>
    <t>CC-CJE</t>
  </si>
  <si>
    <t>0063</t>
  </si>
  <si>
    <t>While on approach, the aircraft suddenly banked to the left and went into a steep descent and crashed.  Inadequate flight procedures by the pilot in command after experiencing a loss of power in the left engine.  Inadequate flight planning by the pilot-in-command in coordinating the adoption of measures and applying procedures to successfully remedy a stall condition caused by total loss of power in the left engine when the aircraft was flying at low altitude on final approach to land.</t>
  </si>
  <si>
    <t>Defiance, Ohio</t>
  </si>
  <si>
    <t>Air Taxi - Custom Air Transport Inc.</t>
  </si>
  <si>
    <t>Columbus, OH - Difiance, OH</t>
  </si>
  <si>
    <t>Cessna T210</t>
  </si>
  <si>
    <t>N297EB</t>
  </si>
  <si>
    <t>The aircraft crashed during a non-precision approach in weather that was below minimums for that type of approach. Minimum descent altitude.not maintained by pilot in command.</t>
  </si>
  <si>
    <t>Mesvres, France</t>
  </si>
  <si>
    <t>Rijnmond Air Services</t>
  </si>
  <si>
    <t>PH-TSM</t>
  </si>
  <si>
    <t>31-7852161</t>
  </si>
  <si>
    <t>Rostov-on-Don, Russia</t>
  </si>
  <si>
    <t>CCCP-26627</t>
  </si>
  <si>
    <t>5208</t>
  </si>
  <si>
    <t>Guangzhou, China</t>
  </si>
  <si>
    <t>B-202</t>
  </si>
  <si>
    <t>189001401</t>
  </si>
  <si>
    <t>A passenger's cigarette caused a fire in the cabin which led to an oxygen tank exploding.</t>
  </si>
  <si>
    <t>Brainerd, Minnesota</t>
  </si>
  <si>
    <t>RepubliAirlines</t>
  </si>
  <si>
    <t>927</t>
  </si>
  <si>
    <t>Minneapolis-St Paul - Brainerd</t>
  </si>
  <si>
    <t>Convair 580-11A</t>
  </si>
  <si>
    <t>N844H</t>
  </si>
  <si>
    <t>327A</t>
  </si>
  <si>
    <t>The plane landed 1,725 feet beyond the runway threshold, right wing down, veered to the right until the right propeller struck a 2 to 3 foot snow bank. The blade separated from the engine and penetrated the cabin. Proper alignment not attained by pilot in command. Terrain condition, snow bank. Lack of NOTAM. Improper snow removal.</t>
  </si>
  <si>
    <t>2885</t>
  </si>
  <si>
    <t>Detroit - Los Angeles</t>
  </si>
  <si>
    <t>McDonnell Douglas DC-8-54F37</t>
  </si>
  <si>
    <t>N8053U</t>
  </si>
  <si>
    <t>46010/406</t>
  </si>
  <si>
    <t>After taking off the cargo plane rolled to the right with wings vertical to the ground until it crashed into a field. The flight crew's failure to follow procedural checklist requirements and to detect and correct a mistrimmed stabilizer before the aircraft became uncontrollable. Contributing to the accident was the captain allowing the second officer, who was not qualified to act as a pilot, to occupy the seat of the first officer and to conduct the take-off.</t>
  </si>
  <si>
    <t>Near Karimui, Papua New Guinea</t>
  </si>
  <si>
    <t>Britten Norman BN-2A-20 Trislander</t>
  </si>
  <si>
    <t>P2-ISH</t>
  </si>
  <si>
    <t>0757</t>
  </si>
  <si>
    <t>TC-JBR</t>
  </si>
  <si>
    <t>21603/1389</t>
  </si>
  <si>
    <t>The flight originated in West Germany and stopped in Istanbul before beginning a 40-minute flight to Ankara's Esenboga Airport. The aircraft crashed short of the runway in fog, snow and poor visibility. Windshear.</t>
  </si>
  <si>
    <t>Fayetteville, North Carolina</t>
  </si>
  <si>
    <t>74-1693</t>
  </si>
  <si>
    <t>4693</t>
  </si>
  <si>
    <t>An overheated APU led to a fire and loss of control of the aircraft.</t>
  </si>
  <si>
    <t>Brooksville, Florida</t>
  </si>
  <si>
    <t>Tallahssee, FL - Lakeland, FL</t>
  </si>
  <si>
    <t>Piper PA-32-301</t>
  </si>
  <si>
    <t>N28216</t>
  </si>
  <si>
    <t>The aircraft disappeared after entering an area of severe turbulence. Excessive airspeed for area of turbulence. Exceeded design stress limits of aircraft.</t>
  </si>
  <si>
    <t>Aeroleo Taxi Aereo</t>
  </si>
  <si>
    <t>PT-HJN</t>
  </si>
  <si>
    <t>30761</t>
  </si>
  <si>
    <t>Near Shach Goan, Afghanistan</t>
  </si>
  <si>
    <t>YA-GAZ</t>
  </si>
  <si>
    <t>Pilot decided to climb and continue to fly VFR in deteriorating weather. The plane crashed in an area of rain, turbulence and thunderstorms. Continued VFR flight in poor weather and a physical impairment due to lack of oxygen when flying at high altitude.</t>
  </si>
  <si>
    <t>Barquisimeto Venezuela</t>
  </si>
  <si>
    <t>Caracas - Barquisimeto</t>
  </si>
  <si>
    <t>YV-67C</t>
  </si>
  <si>
    <t>47025/106</t>
  </si>
  <si>
    <t>The aircraft landed past the runway threshold, experienced a hard landing in fog, slid off the runway and broke up. Improper in-flight decisions and inadequate supervision of the flight.</t>
  </si>
  <si>
    <t>02:36</t>
  </si>
  <si>
    <t>Jeffersonville, Georgia</t>
  </si>
  <si>
    <t>Jacksonville, FL - Atlanta, GA</t>
  </si>
  <si>
    <t>Mitsubishi MU-2B-60</t>
  </si>
  <si>
    <t>N72B</t>
  </si>
  <si>
    <t>The aircraft entered a high speed dive for reasons unknown and crashed. Exceeded design limits of aircraft.</t>
  </si>
  <si>
    <t>05:14</t>
  </si>
  <si>
    <t>Central Airlines</t>
  </si>
  <si>
    <t>Chicago - Newark</t>
  </si>
  <si>
    <t>Learjet 25</t>
  </si>
  <si>
    <t>N51CA</t>
  </si>
  <si>
    <t>25-030</t>
  </si>
  <si>
    <t>While attempting to land, the cargo plane came in too steep and fast, bounced on landing, crashed and burned. Loss of control following ground contact due to anunstabilized approach. Impairment of the flightcrew's judgment, decision making and flying abilities by a combination of physioIogical and psychological factors.</t>
  </si>
  <si>
    <t>Total</t>
  </si>
  <si>
    <t>Beech Super King Air 200</t>
  </si>
  <si>
    <t>F-BVRP</t>
  </si>
  <si>
    <t>BB-0038</t>
  </si>
  <si>
    <t>Selawik, Alaska</t>
  </si>
  <si>
    <t>Nome - Ambler</t>
  </si>
  <si>
    <t>N37MN</t>
  </si>
  <si>
    <t>Lost control of the aircraft and crashed in a snow storm. Continued VFR flight in IFR conditions.</t>
  </si>
  <si>
    <t>Near Khartoum, Sudan</t>
  </si>
  <si>
    <t>Air Liberia</t>
  </si>
  <si>
    <t>Hawker Siddeley HS-748-329 Srs. 2A</t>
  </si>
  <si>
    <t>EL-AIH</t>
  </si>
  <si>
    <t>1755</t>
  </si>
  <si>
    <t>The No.2 engine failed during climbout forcing a return to the airport. While on the  base leg the aircraft lost altitude and crashed. High Pressure fuel pump shaft broke due to pump seizure. The remaining engine could not produce enough power because the fuel datum trimmer wasn't reset in accordance with the flight manual.</t>
  </si>
  <si>
    <t>18:09</t>
  </si>
  <si>
    <t>Leninakan, Russia</t>
  </si>
  <si>
    <t>Nalchik - Leninakan</t>
  </si>
  <si>
    <t>CCCP-87291</t>
  </si>
  <si>
    <t>9320628</t>
  </si>
  <si>
    <t>The crew deviated from course while descending to land. Navigational error. ATC procedural error in not identifying the planes position.</t>
  </si>
  <si>
    <t>Near Toba, Japan</t>
  </si>
  <si>
    <t>Japan Air Self-Defence Force</t>
  </si>
  <si>
    <t>Kawasaki C-1 / Kawasaki C-1</t>
  </si>
  <si>
    <t>58-1009/68-1015</t>
  </si>
  <si>
    <t>Both aircraft, flying in tandem, crashed into the side of a mountain. A third aircraft brushed trees and managed to remain airborne.</t>
  </si>
  <si>
    <t>17:37</t>
  </si>
  <si>
    <t>Iwakuni AB, Japan</t>
  </si>
  <si>
    <t>PS-1</t>
  </si>
  <si>
    <t>Crashed near an ammo depot.</t>
  </si>
  <si>
    <t>SAN Ecuador</t>
  </si>
  <si>
    <t>832</t>
  </si>
  <si>
    <t>Sud Aviation SE-210 Caravelle VIR</t>
  </si>
  <si>
    <t>HC-BAT</t>
  </si>
  <si>
    <t>One of the aircraft's engines failed shortly after takeoff and the plane landed heavily on muddy ground and broke in three.</t>
  </si>
  <si>
    <t>Jacksonville NAS - Guantanamo Bay, Cuba</t>
  </si>
  <si>
    <t>141010</t>
  </si>
  <si>
    <t>Crashed into St. John's River just shy of the Jacksonville Naval Air Station's main runway. Shortly after takeoff, one of the engines burst into flames and the crew was trying to make it back to the air station.</t>
  </si>
  <si>
    <t>Near Ban Ta Khli, Thailand</t>
  </si>
  <si>
    <t>L4K-12/18</t>
  </si>
  <si>
    <t>20227</t>
  </si>
  <si>
    <t>The aircraft was preparing to land at Ban ta Khli Air Base when it was waved off because the runway was not clear. The plane plunged to earth 700 ft. past the runway. Engine failure was suspected.</t>
  </si>
  <si>
    <t>En route Miami, FL - Nassau, Bahamas</t>
  </si>
  <si>
    <t>Miami, FL - Nassau, Bahamas</t>
  </si>
  <si>
    <t>Lockheed L-1011</t>
  </si>
  <si>
    <t>N334EA</t>
  </si>
  <si>
    <t>Procedural error by maintenance crew caused O-ring seal to be left off all three engines, causing all oil to leak out in flight. One engine shut down at first sign of trouble, followed by failure of other two engines. First engine restarted at an altitude of 3,000 feet and ran long enough to make a safe landing at Miami 9 minutes later.</t>
  </si>
  <si>
    <t>Tanjung Karang, Indonesia</t>
  </si>
  <si>
    <t>Fokker F-28 Fellowship 3000RC</t>
  </si>
  <si>
    <t>PK-GFV</t>
  </si>
  <si>
    <t>11132</t>
  </si>
  <si>
    <t>The aircraft failed to gain altitude and overran the runway. Crew did not follow checklist procedures.</t>
  </si>
  <si>
    <t>797</t>
  </si>
  <si>
    <t>Dallas-Fort Worth - Toronto</t>
  </si>
  <si>
    <t>C-FTLU</t>
  </si>
  <si>
    <t>47196/278</t>
  </si>
  <si>
    <t>The plane was on a flight from Houston to Toronto with an intermediate stop at Dallas - Fort Worth.  An in-flight fire in the rear lavatory, of unknown origin, forced the plane to make an emergency landing at Cincinnati International Airport. Fatalities occurred from smoke inhalation and a flash fire that erupted when exit doors were opened. Underestimation of the fire severity and conflicting fire progress reports to the captain delayed a quicker emergency landing. Canadian folk singer Stan Rogers, 33,  killed. He was going home after attending the Kerrville Folk Festival in Texas. He died in the fire while helping other passengers to safety.</t>
  </si>
  <si>
    <t>Off Quemoy, Taiwan</t>
  </si>
  <si>
    <t>Military - Republiof China Air Force</t>
  </si>
  <si>
    <t>Fairchild C-199G</t>
  </si>
  <si>
    <t>The domestiflight crashed into the Formosa Strait after the right engine caught fire shortly after taking off.</t>
  </si>
  <si>
    <t>Kauai, Hawaii</t>
  </si>
  <si>
    <t>152720</t>
  </si>
  <si>
    <t>185-5160</t>
  </si>
  <si>
    <t>Crashed into a mountain</t>
  </si>
  <si>
    <t>Niela, Mali</t>
  </si>
  <si>
    <t>Air Mali</t>
  </si>
  <si>
    <t>TZ-ACH</t>
  </si>
  <si>
    <t>Cortez, Colorado</t>
  </si>
  <si>
    <t>Air Taxi - Four Corners Aviation Inc.</t>
  </si>
  <si>
    <t>Blanding, UT - Farnington, New Mexico</t>
  </si>
  <si>
    <t>N5413X</t>
  </si>
  <si>
    <t>Pilot became disoriented in clouds and impacted rising terrain in a nose up attitude. Continued VFR flight in adverse weather. Pilot was not instrumented rated.</t>
  </si>
  <si>
    <t>74-2068</t>
  </si>
  <si>
    <t>4694</t>
  </si>
  <si>
    <t>While flying at a low level during the aircraft stalled and crashed.</t>
  </si>
  <si>
    <t>Labe, Guinea</t>
  </si>
  <si>
    <t>CAAK</t>
  </si>
  <si>
    <t>Pyongyang, North Korea - Conakry, Guinea</t>
  </si>
  <si>
    <t>B-889</t>
  </si>
  <si>
    <t>Crashed into Fouta Djall Mountain.</t>
  </si>
  <si>
    <t>Near Cuenca, Azuay, Ecuador</t>
  </si>
  <si>
    <t>Boeing B-737-2V2</t>
  </si>
  <si>
    <t>HC-BIG</t>
  </si>
  <si>
    <t>22607/775</t>
  </si>
  <si>
    <t>The jetliner scraped a mountian peak, exploded in flames and slid down a ravine coming to rest at the foot of a mountain. The plane was attempting to land in the Andean city of Cuenca. Under-qualification of pilot.</t>
  </si>
  <si>
    <t>Off Scilly Islands, UK</t>
  </si>
  <si>
    <t>British Airways Helicopters</t>
  </si>
  <si>
    <t>Penzance - Scilly Islands</t>
  </si>
  <si>
    <t>Sikorsky S-61N-II</t>
  </si>
  <si>
    <t>G-BEON</t>
  </si>
  <si>
    <t>61-770</t>
  </si>
  <si>
    <t>Crashed into the English Channel.</t>
  </si>
  <si>
    <t>Gimli, Manitoba, Canada</t>
  </si>
  <si>
    <t>Ottawa - Edmonton</t>
  </si>
  <si>
    <t>Boeing B-767-233ER</t>
  </si>
  <si>
    <t>C-GAUN</t>
  </si>
  <si>
    <t>22520/47</t>
  </si>
  <si>
    <t>The aircraft took off from Ottawa bound for Edmonton with less than half the fuel required to make the trip. A computer known as the 'Fuel Quantity Information System Processor'  was not working properly so the ground crew made manual calculations for the amount of needed fuel. However, they used pounds/liter for the specifigravity factor instead of kilograms/liter. This was first model of aircraft of Air Canada to use kilograms. The aircraft ran out of fuel at 41,000 feet. With only standby instruments (magneticompass, artificial horizon, airspeed indicator and altimeter) and no slats or flaps, the plane landed safely on a 7,200 ft. runway at Gimli, a former Air Force base converted into a racing drag strip. The plane became known as the 'Gimli Glider.'  The TV movie Falling from the Sky: Flight 174 was made about this incident in 1995.</t>
  </si>
  <si>
    <t>Near Ambone, Indonesia</t>
  </si>
  <si>
    <t>PK-KCA</t>
  </si>
  <si>
    <t>404-0006</t>
  </si>
  <si>
    <t>Off Bula, Indonesia</t>
  </si>
  <si>
    <t>PK-KNF</t>
  </si>
  <si>
    <t>Evart, Michigan</t>
  </si>
  <si>
    <t>Air Taxi - Northern Air Services Inc.</t>
  </si>
  <si>
    <t>N400NA</t>
  </si>
  <si>
    <t>The aircraft collided with a power pole and trees during a forced landing after a power loss on takeoff. Reason for occurrence unknown.</t>
  </si>
  <si>
    <t>12:27</t>
  </si>
  <si>
    <t>Las Vegas, NV  - Grand Canyon, AZ</t>
  </si>
  <si>
    <t>N88LV</t>
  </si>
  <si>
    <t>31-7752118</t>
  </si>
  <si>
    <t>Crashed into a cliff in the Grand Canyon on a sightseeing flight.</t>
  </si>
  <si>
    <t>Near Dundo, Angola</t>
  </si>
  <si>
    <t>N17ST</t>
  </si>
  <si>
    <t>4333</t>
  </si>
  <si>
    <t>Adavale, Queensland, Australia</t>
  </si>
  <si>
    <t>Moore's Air Charter</t>
  </si>
  <si>
    <t>VH-KTE</t>
  </si>
  <si>
    <t>BB-0320</t>
  </si>
  <si>
    <t>Near Alma-Ata, Kazakastan, USSR</t>
  </si>
  <si>
    <t>Kazan - Chelyabinsk - Alma-Ata</t>
  </si>
  <si>
    <t>CCCP-65129</t>
  </si>
  <si>
    <t>60630</t>
  </si>
  <si>
    <t>Crashed an burned after striking mountain  while attempting to land. Procedural errors.</t>
  </si>
  <si>
    <t>Near Sakhalin Island, Russia</t>
  </si>
  <si>
    <t>Boeing B-747-230B</t>
  </si>
  <si>
    <t>HL-7442</t>
  </si>
  <si>
    <t>20559/186</t>
  </si>
  <si>
    <t>On a flight from Alaska to South Korea, the airliner drifted off course and twice penetrated Soviet airspace.  During the second penetration, the airliner was shot down by a Russian Su-15 Air Force fighter with air-to-air missiles. The aircraft crashed into international waters in the Sea of Japan. U.S. Representative from Georgia Lawrence McDonald killed.</t>
  </si>
  <si>
    <t>Smithers, British Columbia, Canada</t>
  </si>
  <si>
    <t>C-GIPF</t>
  </si>
  <si>
    <t>0274</t>
  </si>
  <si>
    <t>09:34</t>
  </si>
  <si>
    <t>Guilin, China</t>
  </si>
  <si>
    <t>Guilin - Beijing</t>
  </si>
  <si>
    <t>Hawker Siddeley Trident 2E /  II-28</t>
  </si>
  <si>
    <t xml:space="preserve">B-264 / </t>
  </si>
  <si>
    <t xml:space="preserve">2169 / </t>
  </si>
  <si>
    <t>Collided with a Chinese Air Force aircraft while taxing.</t>
  </si>
  <si>
    <t>Near Mina Jebel Ali, UAE</t>
  </si>
  <si>
    <t>Gulf Air</t>
  </si>
  <si>
    <t>Karachi - Abu Dhabi</t>
  </si>
  <si>
    <t>Boeing B-737-2P6</t>
  </si>
  <si>
    <t>A40-BK</t>
  </si>
  <si>
    <t>21734/566</t>
  </si>
  <si>
    <t>Crashed  into the desert after a distress message and during an emergency landing attempt. Detonation of an explosive device in the baggage compartment.</t>
  </si>
  <si>
    <t>Flagstaff, Arizona</t>
  </si>
  <si>
    <t>Flagstaff, AZ - Mesa, AZ</t>
  </si>
  <si>
    <t>Cessna TU206C</t>
  </si>
  <si>
    <t>N7353N</t>
  </si>
  <si>
    <t>The aircraft collided with trees shortly after takeoff. The pilot because disoriented and experienced spatial disorientation.</t>
  </si>
  <si>
    <t>Off Lanyu Island, Taiwan</t>
  </si>
  <si>
    <t>Britten-Norman BN-2A-26 Trislander</t>
  </si>
  <si>
    <t>B-11109</t>
  </si>
  <si>
    <t>0518</t>
  </si>
  <si>
    <t>08:11</t>
  </si>
  <si>
    <t>CCCP-87618</t>
  </si>
  <si>
    <t>9131918</t>
  </si>
  <si>
    <t>While taking off, the aircraft banked sharply to the left and crashed. Encounted a wake vortex from another aircraft.</t>
  </si>
  <si>
    <t>Springfield, Missouri</t>
  </si>
  <si>
    <t>Air Taxi - Ozark Skyways Inc.</t>
  </si>
  <si>
    <t>Little Rock, AR - Springfield, MO</t>
  </si>
  <si>
    <t>Cessna 182R</t>
  </si>
  <si>
    <t>N5191E</t>
  </si>
  <si>
    <t>While on final approach the aircraft hit tree tops and crashed 1,200 ft. short of the runway. Procedures not followed. The pilot in command did not use decision height.</t>
  </si>
  <si>
    <t>Aracatuba, Brazil</t>
  </si>
  <si>
    <t>PP-SBH</t>
  </si>
  <si>
    <t>110026</t>
  </si>
  <si>
    <t>After two missed IFR approaches the aircraft struck the ground short of the runway threshold during a third VFR approach.</t>
  </si>
  <si>
    <t>Near Lonkin, Myanmar</t>
  </si>
  <si>
    <t>Lonkin - Myitkyina</t>
  </si>
  <si>
    <t>XY-AEE</t>
  </si>
  <si>
    <t>Struck trees on high ground after losing the No.1 engine during take off.</t>
  </si>
  <si>
    <t>Pinckneyville, Illinois</t>
  </si>
  <si>
    <t>Air Illinois</t>
  </si>
  <si>
    <t>Springfield, Il - Carbondale, IL</t>
  </si>
  <si>
    <t>Hawker Siddeley HS-748-FAA</t>
  </si>
  <si>
    <t>N748LL</t>
  </si>
  <si>
    <t>1716</t>
  </si>
  <si>
    <t>Two minutes out of Springfield, the left generator suffered a complete mechanical failure. The first officer mistakenly shut down the right generator and all attempts at bring it back to life failed. Although the plane could be flown safely on batteries for about 30 minutes the captain decided to continue on towards Carbondale, thirty-nine minutes away. The batteries lasted for thirty-one minutes. The aircraft lost all power, turned blindly 180 degrees and crashed in a rural area.</t>
  </si>
  <si>
    <t>Middletown, Pennsylvania</t>
  </si>
  <si>
    <t>Pennsylvania Airlines</t>
  </si>
  <si>
    <t>Middletown - Washington DC</t>
  </si>
  <si>
    <t>Shorts 330-200</t>
  </si>
  <si>
    <t>N26288</t>
  </si>
  <si>
    <t>SH3074</t>
  </si>
  <si>
    <t>A passenger committed suicide by opening the right rear door and jumping out at 3,500 ft.</t>
  </si>
  <si>
    <t>Lubango, Huila, Angola</t>
  </si>
  <si>
    <t>Lubango - Luanda</t>
  </si>
  <si>
    <t>D2-TBN</t>
  </si>
  <si>
    <t>22775</t>
  </si>
  <si>
    <t>The airliner crashed immediately after takeoff.  Shot down by rebels with a surface to air missile.</t>
  </si>
  <si>
    <t>Landsdowne House, Canada</t>
  </si>
  <si>
    <t>C-GTLA</t>
  </si>
  <si>
    <t>632</t>
  </si>
  <si>
    <t>The aircraft touched down short of the runway while on a VFR approach in a snowstorm. The nosegear and one of the main landing gear legs broke away from the fuselage and the aircraft caught fire.</t>
  </si>
  <si>
    <t>Midland, Texas</t>
  </si>
  <si>
    <t>Wichita, TX - Midland, TX</t>
  </si>
  <si>
    <t>Beechcraft B-100</t>
  </si>
  <si>
    <t>N1910L</t>
  </si>
  <si>
    <t>Witnesses observed what appeared to be a normal approach, but at 30 to 50 ft. agl, the pilot initiated a go-around, the aircraft pitched up in an extremely nose high attitude, then entered a left bank, stalled &amp; crashed. Reasons for occurrence undetermined.</t>
  </si>
  <si>
    <t>Madrid-Barajas, Spain</t>
  </si>
  <si>
    <t>Paris - Madrid - Bogota</t>
  </si>
  <si>
    <t>Boeing B-747-283B</t>
  </si>
  <si>
    <t>HK-2910</t>
  </si>
  <si>
    <t>21381</t>
  </si>
  <si>
    <t>While attempting to land at Madrid, the crew intercepted the wrong ILS track which caused the pilot to initiate a right turn short of the VOR beacon. The aircraft impacted a series of hills during which the right wing broke off, the aircraft cartwheeled and broke into 5 pieces and came to rest upside down. Procedural errors by the crew including the pilot not knowing his precise position before descending, failure of the crew to take corrective action after a warning from the  ground proximity warning system and deficient teamwork on the flight deck.  The aircraft was named 'Magnus Viking,' LN-RNA and dry-leased from SAS.</t>
  </si>
  <si>
    <t>Near Enugu, Nigeria</t>
  </si>
  <si>
    <t>Fokker F-28 Fellowship 2000</t>
  </si>
  <si>
    <t>5N-ANF</t>
  </si>
  <si>
    <t>11090</t>
  </si>
  <si>
    <t>The aircraft crashed 18 nm short of the runway after attaining a nose-high attitude in poor visibility and caught fire. Crew may have been preoccupied with landing gear trouble.</t>
  </si>
  <si>
    <t>Iberia Airlines / Aviaco</t>
  </si>
  <si>
    <t>350/134</t>
  </si>
  <si>
    <t>Madrid - Rome</t>
  </si>
  <si>
    <t>Boeing B-727-200 / DC9-32</t>
  </si>
  <si>
    <t>EC-CFJ/EC-CGS</t>
  </si>
  <si>
    <t>20820 / 47645</t>
  </si>
  <si>
    <t>While taking off, the B-727 struck the DC-9 on the runway in poor visibility, fog and snow. Because of poor visibility and inadequate signs and markings the, DC-9 inadvertently wandered on the runway being used by the B-727 to take off. The airport had no ground radar. Fifty-one aboard the 727 and all 42 aboard the DC-9 were killed. Mexican actress,  María 'Fanny Cano' Damián, 39, among those killed.</t>
  </si>
  <si>
    <t>Put-In-Bay, Ohio</t>
  </si>
  <si>
    <t>Air Taxi - Island Airlines</t>
  </si>
  <si>
    <t>Put-In-Bay, OH - Kelly's Island, OH</t>
  </si>
  <si>
    <t>N208JP</t>
  </si>
  <si>
    <t>TAMPA Colombia</t>
  </si>
  <si>
    <t>Medellin - Miami</t>
  </si>
  <si>
    <t>Boeing 707-373C</t>
  </si>
  <si>
    <t>HK-2401</t>
  </si>
  <si>
    <t>18707/349</t>
  </si>
  <si>
    <t>After liftoff, the aircraft entered a 90 degree bank, struck power lines and crashed into buildings. Failure of the No.3 engine during a climb out with the No.4 engine operating at idle.</t>
  </si>
  <si>
    <t>Paulatuk, Northwest Territory, Canada</t>
  </si>
  <si>
    <t>Inuvik Coastal Airways</t>
  </si>
  <si>
    <t>Inuvik - Paulatuk</t>
  </si>
  <si>
    <t>C-FGJK</t>
  </si>
  <si>
    <t>The left wing contacted the ground after the pilot attempted a go-around. The plane cartwheeled and crashed. Runway is not oriented to correspond with the prevailing winds. The aircraft was overloaded by 840 lbs and was below that prescribed to take off. Lack of weather forcast.</t>
  </si>
  <si>
    <t>Leshukonskoye, Russia</t>
  </si>
  <si>
    <t>Arkhangelsk - Leshukonskoye</t>
  </si>
  <si>
    <t>CCCP-46617</t>
  </si>
  <si>
    <t>37308704</t>
  </si>
  <si>
    <t>The airliner crashed on approach in adverse weather. Instead of a go-around the pilot put the plane in a tight turn to the right with a high slip angle, leading to a loss of airspeed. After descending through decision height the pilot attempted a go-around but the plane rolled to the left and lost altitude. After the bank angle reached 90 degrees the aircraft crashed short of  the runway.</t>
  </si>
  <si>
    <t>Military - Royal Jordanian Air Force</t>
  </si>
  <si>
    <t>CASA 212-A3 Aviocar 100</t>
  </si>
  <si>
    <t>Crashed due to mechanical problems.</t>
  </si>
  <si>
    <t>Skycraft Air Transport</t>
  </si>
  <si>
    <t>Saint Louis, MO - Toronto, Canada</t>
  </si>
  <si>
    <t>C-GSCA</t>
  </si>
  <si>
    <t>15745/27190</t>
  </si>
  <si>
    <t>The attempts at taking off failed because of poor engine performance. On the third try power was lost in both engines and an emergency landing was attempted on a highway. The left wing struck a light pole. Jet-A fuel was used when refueling the aircraft, instead of aviation gas.</t>
  </si>
  <si>
    <t>Berlin - Sofia</t>
  </si>
  <si>
    <t>LZ-TUR</t>
  </si>
  <si>
    <t>4352308</t>
  </si>
  <si>
    <t>The aircraft struck power lines and crashed into a forest during a snowstorm while attempting to land.  A go-around was attempted at 300 ft. but the plane struck power lines and crashed 2.5 miles short of the runway. The crew descended below decision altitude while trying to make visual contact with the runway.</t>
  </si>
  <si>
    <t>North East Bolivian Airways</t>
  </si>
  <si>
    <t>Douglas EC-54U</t>
  </si>
  <si>
    <t>CP-1090</t>
  </si>
  <si>
    <t>36036</t>
  </si>
  <si>
    <t>After the No. 2 engine failed on takeoff, the pilot  tried to land but the propellers struck the runway and the aircraft ran off the runway into a ditch.</t>
  </si>
  <si>
    <t>Near Manado, Indonesia</t>
  </si>
  <si>
    <t>CASA 212 Aviocar 200</t>
  </si>
  <si>
    <t>PK-PCL</t>
  </si>
  <si>
    <t>218/58N</t>
  </si>
  <si>
    <t>Crashed into a mountain at approximately 3,000 ft. while attempting to land.</t>
  </si>
  <si>
    <t>Izhevsk, Russia</t>
  </si>
  <si>
    <t>CCCP-47358</t>
  </si>
  <si>
    <t>67310607</t>
  </si>
  <si>
    <t>The aircraft crashed after the elevator failed. Disconnection of the linkage of the elevators control rod.</t>
  </si>
  <si>
    <t>Terre Haute, Indiana</t>
  </si>
  <si>
    <t>Britt Airways</t>
  </si>
  <si>
    <t>Swearingen SA.226TC Metro II</t>
  </si>
  <si>
    <t>N63Z</t>
  </si>
  <si>
    <t>TC-240</t>
  </si>
  <si>
    <t>The aircraft entered a steep after taking off and crashed to the ground. Undetermined cause.</t>
  </si>
  <si>
    <t>Near Debre Zelt, Ethiopia</t>
  </si>
  <si>
    <t>1506</t>
  </si>
  <si>
    <t>4342002</t>
  </si>
  <si>
    <t>The aircraft crashed after a hijacker detonated a hand grenade when the pilot tried to land.</t>
  </si>
  <si>
    <t>Near San Gerardo, El Salvador</t>
  </si>
  <si>
    <t>Military - Salvadoran Air Force</t>
  </si>
  <si>
    <t>Bell UH-1H / Bell UH-1H</t>
  </si>
  <si>
    <t>One of the helicopters was hit by guerrilla mortar fire and lost control, crashing into the other helicopter.</t>
  </si>
  <si>
    <t>Prosperine, Australia</t>
  </si>
  <si>
    <t>Flight Safety Australia</t>
  </si>
  <si>
    <t>VH-FSA</t>
  </si>
  <si>
    <t>500-0237</t>
  </si>
  <si>
    <t>The cargo plane crashed short of the runway while landing.</t>
  </si>
  <si>
    <t>Colombia</t>
  </si>
  <si>
    <t>Taxi Aéreo del Guaviare</t>
  </si>
  <si>
    <t>HK-2685</t>
  </si>
  <si>
    <t>404-0685</t>
  </si>
  <si>
    <t>Crashed into the sea. Two bodies never recovered.</t>
  </si>
  <si>
    <t>16:16</t>
  </si>
  <si>
    <t>Oslo, Norway, New York, NY</t>
  </si>
  <si>
    <t>LN-RKB</t>
  </si>
  <si>
    <t>46871</t>
  </si>
  <si>
    <t>While attempting to land at JFK, New York, the aircraft touched down 4,700 feet beyond the threshold, slid off end of runway and came to rest in a tidal waterway. The crew's disregard for prescribed procedures for monitoring and controlling of airspeed during the final stages of the approach and decision to continue the landing rather than to execute a missed approach. Overreliance on the autothrottle speed control system which had a history of recent malfunctions.</t>
  </si>
  <si>
    <t>Near Borja, Spain</t>
  </si>
  <si>
    <t>68-10944</t>
  </si>
  <si>
    <t>4324</t>
  </si>
  <si>
    <t>Struck the face of a mountain as it made a low-level suppy drop during a training mission.</t>
  </si>
  <si>
    <t>Cumberland, Maryland</t>
  </si>
  <si>
    <t>N6629L</t>
  </si>
  <si>
    <t>Approximately 16 minutes prior to the accident the pilot was cleared for the localizer DME approach. The aircraft collided with the mountainous terrain on a heading of about 220 degrees at approx 8.5 DME on a bearing of 051 degrees from the airport. IFR procedure not followed. Proper altitude not maintained. Physical imparement of the pilot with carbon monoxide.</t>
  </si>
  <si>
    <t>Aerosucre Colombia</t>
  </si>
  <si>
    <t>HK-1322P</t>
  </si>
  <si>
    <t>Tried to make an emergency landing. Touched down, lifted off, stalled and crashed.</t>
  </si>
  <si>
    <t>San Borja, Bolivia</t>
  </si>
  <si>
    <t>Fairchild F-27M</t>
  </si>
  <si>
    <t>CP-862</t>
  </si>
  <si>
    <t>BL-52</t>
  </si>
  <si>
    <t>Crashed into the jungle.</t>
  </si>
  <si>
    <t>Near Hunghae, South Korea</t>
  </si>
  <si>
    <t>Pohang - Kannung</t>
  </si>
  <si>
    <t>Sikorsky CH-53D</t>
  </si>
  <si>
    <t>157132</t>
  </si>
  <si>
    <t>Crashed into a wooded mountainside while flying VFR. Pilot error.</t>
  </si>
  <si>
    <t>Near Rurrenabaque, Bolivia</t>
  </si>
  <si>
    <t>Frigorifico Reyes</t>
  </si>
  <si>
    <t>CP-1206</t>
  </si>
  <si>
    <t>10559</t>
  </si>
  <si>
    <t>Shortly after the cargo plane took off, the engines began to backfire, the plane lost altitude, the right wing clipped trees and the plane crashed.</t>
  </si>
  <si>
    <t>Off  Bimini</t>
  </si>
  <si>
    <t>State Airlines</t>
  </si>
  <si>
    <t>Ft. Lauderdale - Bimini</t>
  </si>
  <si>
    <t>N44NC</t>
  </si>
  <si>
    <t>402B-0852</t>
  </si>
  <si>
    <t>Slowed to 90 knts and soon after began to descent at 5,400 fpm and disappeared from radar and crashed into the sea. The wreckage was never found.</t>
  </si>
  <si>
    <t>Líder Táxi Aéreo</t>
  </si>
  <si>
    <t>PT-LCN</t>
  </si>
  <si>
    <t>24-287</t>
  </si>
  <si>
    <t>Imperatriz, Brazil</t>
  </si>
  <si>
    <t>VOTEC / VOTEC</t>
  </si>
  <si>
    <t>Embraer 110EJ Band./Embraer 110P Band.</t>
  </si>
  <si>
    <t>PT-GJZ/PT-GKL</t>
  </si>
  <si>
    <t>110088 / 110170</t>
  </si>
  <si>
    <t>Midair collision.  Same aircraft type, same airline. One of 17 killed aboard PT-GKL and all 18 aboard PT-GJZ were killed. PT-GJZ crashed out of control but PT-GKL was able to make a forced landing without its No.1 engine on a river after which it sank.</t>
  </si>
  <si>
    <t>Elbet Beni Salama, Egypt</t>
  </si>
  <si>
    <t>McDonnel F-4E Phantom II</t>
  </si>
  <si>
    <t>Crashed into a village approximately 80 miles from Cairo, killing 19 on the ground.</t>
  </si>
  <si>
    <t>Ushuaia, Argentina</t>
  </si>
  <si>
    <t>Tierra del Fuego Province</t>
  </si>
  <si>
    <t>Gates Learjet 35A</t>
  </si>
  <si>
    <t>LV-TDF</t>
  </si>
  <si>
    <t>22636</t>
  </si>
  <si>
    <t>Crashed in poor weather. The pilot descended below minimum safe altitude. Flying VFR in IFR conditions.</t>
  </si>
  <si>
    <t>01:45</t>
  </si>
  <si>
    <t>Chalkhill, Pennsylvania</t>
  </si>
  <si>
    <t>Zantop International Airlines</t>
  </si>
  <si>
    <t>Baltimore - Detroit</t>
  </si>
  <si>
    <t>N5523</t>
  </si>
  <si>
    <t>1034</t>
  </si>
  <si>
    <t>The cargo aircraft's entry into an unusual attitude and the inability of the flight crew to analyze the flight condition before there was a complete loss of control. Although the precise reason for the loss of control was not identified, an undetermined failure of a component in the No.2 vertical gyro system, perhaps involving the amplifier and associated circuitry, probably contributed to the cause of the accident by incorrectly processing data to the co-pilot's approach horizon. The inflight structural failure of the aircraft was due to overload.</t>
  </si>
  <si>
    <t>Air Continental</t>
  </si>
  <si>
    <t>Learjet 23A</t>
  </si>
  <si>
    <t>N101PP</t>
  </si>
  <si>
    <t>23-085</t>
  </si>
  <si>
    <t>According to witnesses, the aircraft made a normal approach to Rwy 33 with no apparent abnormalities. However, when it was about 200 ft over the approach lights, they heard an increase in the engine thrust &amp; the aircraft's descent stopped. Two witnesses thought the aircrew initiated a go-around. Immediately thereafter, the aircraft began an apparent level turn to the right. As it turned thru about 90 deg of turn, the bank angle had increased to nearly 90 deg, the aircraft's nose dropped &amp; the plane crashed in a nose low attitude &amp; burned. Malfunction of spoiler system for reasons undetermined.</t>
  </si>
  <si>
    <t>Island Beach, New Jersey</t>
  </si>
  <si>
    <t>Air Taxi - Raco Helicopters Corp.</t>
  </si>
  <si>
    <t>Aerospeciale AS-350D</t>
  </si>
  <si>
    <t>N5784M</t>
  </si>
  <si>
    <t>The on-demand air taxi flight departed for garden city with one passenger. The reported weather at the approximate time of the accident indicated low clouds, thunderstorm activity including rain and lighting. One witness stated that he observed the helicopter flying at an altitude of approximately 60 to 80 feet above the water. The helicopter wreckage was found the next day on the beach. Continued VFR flight into IMC. Improper altitude.</t>
  </si>
  <si>
    <t>Near Sao Pedro d' Aldeia, Brazil</t>
  </si>
  <si>
    <t>PP-SBC</t>
  </si>
  <si>
    <t>110-013</t>
  </si>
  <si>
    <t>The aircraft flew into heavy rain and a cloud shrouded hill after the pilot abandoned IFR and descended VFR. The plane was carrying journalists.</t>
  </si>
  <si>
    <t>11:34</t>
  </si>
  <si>
    <t>Port Hardy, British Columbia, Canada</t>
  </si>
  <si>
    <t>Coval Air</t>
  </si>
  <si>
    <t>Beechcraft 18</t>
  </si>
  <si>
    <t>While attempting to take off, gained 100 feet in altitude then nosed into the end of the runway tarmaand burned. Chartered by Painter's Lodge fishing resort.</t>
  </si>
  <si>
    <t>Off Buenavista, Philippines</t>
  </si>
  <si>
    <t>Bell UH-1H</t>
  </si>
  <si>
    <t>Crashed into the PacifiOcean off the coast of Marinduque Island.</t>
  </si>
  <si>
    <t>Sigonella AFB, Italy</t>
  </si>
  <si>
    <t>64-0624</t>
  </si>
  <si>
    <t>300-6037</t>
  </si>
  <si>
    <t>Failure of the No. 4 engine caused the No. 3 engine to failue due to debris. Debris also started a fire in the cargo hatch. The crew was overcome by smoke and cyanide, lost control and crashed.</t>
  </si>
  <si>
    <t>Ouzinkie, Alaska</t>
  </si>
  <si>
    <t>Kodiak, AK - Ouzinkie, AK</t>
  </si>
  <si>
    <t>N2021A</t>
  </si>
  <si>
    <t>The aircraft collided with the waters of the narrow strait, northwest of Monashka Bay. Witnesses reported the weather was IFR in the area at the time. The aircraft was not equipped for instrument flight nor was the pilot current with FARS to conduct IFR operations. Continued VFR flight into IMC.</t>
  </si>
  <si>
    <t>Tau Island, American Samoa</t>
  </si>
  <si>
    <t>Pango Pango - Tau Island</t>
  </si>
  <si>
    <t>N43SP</t>
  </si>
  <si>
    <t>669</t>
  </si>
  <si>
    <t>While turning from its base leg onto the final approach the fight controls suddenly collapsed and the nose of the plane pitched up. The pilot attempted to maintain control  of the aircraft by using the throttle and flap controls but it collided with a vehicle and terminal building.  A rusted elevator control cable broke. Improper maintenance  procedures. Total failure of the elevator control due to corrosion.</t>
  </si>
  <si>
    <t>Anchorage, AK - Cantwell, AK</t>
  </si>
  <si>
    <t>N7984Q</t>
  </si>
  <si>
    <t>Disappeared en route. Aircraft and occupants never found. Reasons undetermined.</t>
  </si>
  <si>
    <t>Vieques, PR - St. Croix, VI</t>
  </si>
  <si>
    <t>N589SA</t>
  </si>
  <si>
    <t>0038</t>
  </si>
  <si>
    <t>Banked to the left shortly after taking off and crashed into the ocean. Aircraft overloaded and improperly loaded. Inexperienced pilot. Water contamination of fuel.</t>
  </si>
  <si>
    <t>Dacca, Bangladesh</t>
  </si>
  <si>
    <t>Bangladesh Biman</t>
  </si>
  <si>
    <t>Chittagong-Patenga - Dhaka</t>
  </si>
  <si>
    <t>S2-ABJ</t>
  </si>
  <si>
    <t>10453</t>
  </si>
  <si>
    <t>Crashed in the water, 1,800 ft. short of the runway on a second landing attempt after a go-around on a VOR approach.</t>
  </si>
  <si>
    <t>Nawabshah, Pakistan</t>
  </si>
  <si>
    <t>Karachi - Tashkent</t>
  </si>
  <si>
    <t>CCCP-10232</t>
  </si>
  <si>
    <t>The plane flew into severe weather and hail penetrated the oil radiatiors. Power was lost in all four engines and load limits were exceeded during an emergency descent. The plane broke up and crashed.</t>
  </si>
  <si>
    <t>Machakos, Kenya</t>
  </si>
  <si>
    <t>Cessna 402A</t>
  </si>
  <si>
    <t>5Y-AMS</t>
  </si>
  <si>
    <t>402A-0038</t>
  </si>
  <si>
    <t>Aviation Enterprises</t>
  </si>
  <si>
    <t>Memphis - Chicago</t>
  </si>
  <si>
    <t>N70003</t>
  </si>
  <si>
    <t>12938</t>
  </si>
  <si>
    <t>During takeoff the crew lost the No. 1 engine. The plane struck utility poles and crashed through the roof of a building. Missing spark plug from the No. 1 engine in the No. 14 cylinder.</t>
  </si>
  <si>
    <t>Near Wamena, Indonesia</t>
  </si>
  <si>
    <t>PK-OBC</t>
  </si>
  <si>
    <t>12485</t>
  </si>
  <si>
    <t>Pontiac, Michigan</t>
  </si>
  <si>
    <t>Air Taxi - Richards Aviation Inc.</t>
  </si>
  <si>
    <t>Bolivar, TN - Pontiac, MI</t>
  </si>
  <si>
    <t>N9011Y</t>
  </si>
  <si>
    <t>The aircraft departed the airport with one dry air pump inoperative and the other pump reading low. Aircraft control was lost during an instrument approach in IMC. Operation with known deficiencies in equipment. Flight/Nav instruments disabled. Emergency procedures not followed.</t>
  </si>
  <si>
    <t>San Luis Obispo, California</t>
  </si>
  <si>
    <t>Wings West Airlines / Private</t>
  </si>
  <si>
    <t>628</t>
  </si>
  <si>
    <t>San Luis Obispo - San Fransisco</t>
  </si>
  <si>
    <t>Beechcraft C99 / Rockwell 112TC</t>
  </si>
  <si>
    <t>N6399U/N112SM</t>
  </si>
  <si>
    <t>U187 /</t>
  </si>
  <si>
    <t>A head-on midair collision occurred at 3, 400 ft. near San Luis Obispo Airport . The Beech was climbing and the Rockwell was descending. Two aboard the Rockwell aircraft were killed along with 15 aboard the Beech.  Failure of the pilots of both aircraft to follow the recommended communications and traffiadvisory practices for uncontrolled airports in alerting each other to their presence. Underlying the accident were the physiological limitations of human vision and reaction time.</t>
  </si>
  <si>
    <t>786</t>
  </si>
  <si>
    <t>Douala - Yaounde</t>
  </si>
  <si>
    <t>Boeing B-737-2H7C</t>
  </si>
  <si>
    <t>TJ-CBD</t>
  </si>
  <si>
    <t>21295/484</t>
  </si>
  <si>
    <t>When taxing tin preperation to takeoff, a compressor disin the No.2 engine failed. Debris punctured the wing and fuel tank causing an uncontrollable fire that destroyed the aircraft.</t>
  </si>
  <si>
    <t>Mt. Musaka, Papua, New Guinea</t>
  </si>
  <si>
    <t>Britten-Norman BN-2A-20 Islander</t>
  </si>
  <si>
    <t>P2-ISG</t>
  </si>
  <si>
    <t>0756</t>
  </si>
  <si>
    <t>Crashed into Mt. Musaka.</t>
  </si>
  <si>
    <t>Near Naples, Florida</t>
  </si>
  <si>
    <t>Provincetown - Boston Airlines</t>
  </si>
  <si>
    <t>Naples, FL - Tampa, FL</t>
  </si>
  <si>
    <t>Cessna 402C</t>
  </si>
  <si>
    <t>N89PB</t>
  </si>
  <si>
    <t>402C-06550</t>
  </si>
  <si>
    <t>Lost both engines while taking off and crashed  wheels up in a field. Fueled with jet fuel by accident.</t>
  </si>
  <si>
    <t>Near the Kwango River, Zaire</t>
  </si>
  <si>
    <t>MMM Aero Services</t>
  </si>
  <si>
    <t>Handley Page Dart Herald 202</t>
  </si>
  <si>
    <t>9Q-CAH</t>
  </si>
  <si>
    <t>303</t>
  </si>
  <si>
    <t>Opole, Poland</t>
  </si>
  <si>
    <t>APRL</t>
  </si>
  <si>
    <t>Airshow</t>
  </si>
  <si>
    <t>Antonov An-2T</t>
  </si>
  <si>
    <t>SP-AMK</t>
  </si>
  <si>
    <t>1G168-04</t>
  </si>
  <si>
    <t>Crashed during takeoff. Overloaded</t>
  </si>
  <si>
    <t>11:04</t>
  </si>
  <si>
    <t>AECA Cargo</t>
  </si>
  <si>
    <t>767-103</t>
  </si>
  <si>
    <t>McDonnell Douglas DC-8F-55</t>
  </si>
  <si>
    <t>HC-BKN</t>
  </si>
  <si>
    <t>45754/224</t>
  </si>
  <si>
    <t>While taking off, the cargo plane was unable to gain altitude and crashed into buildings at the end of the runway. Improper calculation of center of gravity, load distribution and maximum takeoff weight for existing runway and weather conditions.</t>
  </si>
  <si>
    <t>Near Sarakchar, Afghanistan</t>
  </si>
  <si>
    <t>Shot down by Afghan rebels.</t>
  </si>
  <si>
    <t>11:55</t>
  </si>
  <si>
    <t>near Orillia, Ontario, Canada</t>
  </si>
  <si>
    <t>Air Niagara</t>
  </si>
  <si>
    <t>C-GXFZ</t>
  </si>
  <si>
    <t>500-0032</t>
  </si>
  <si>
    <t>While on VFR training the aircraft was 200 feet over the runway when it suddenly rolled inverted and struck the ground.</t>
  </si>
  <si>
    <t>Ausin, Nevada</t>
  </si>
  <si>
    <t>Air Taxi - Desert Flying Service</t>
  </si>
  <si>
    <t>Reno, NV - Eureka, NV</t>
  </si>
  <si>
    <t>Cessna R182</t>
  </si>
  <si>
    <t>N1842R</t>
  </si>
  <si>
    <t>Deteriorating weather (fog) was encountered as the pilot followed a highway to his destination on an easterly heading. On scene evidence indicated that the aircraft impacted left wing tip first on a northerly heading near the east end of a box canyon. Flight into adverse weather. Air speed not maintained.</t>
  </si>
  <si>
    <t>Fort Franklin, Canada</t>
  </si>
  <si>
    <t>Nahanni Air Services</t>
  </si>
  <si>
    <t>Fort Norman - Fort Franklin</t>
  </si>
  <si>
    <t>C-FPPL</t>
  </si>
  <si>
    <t>Struck a tower while on approach in fog.  Weather was below VFR minima and not reported to the pilot because of a lack of observation and communications facilities at Fort Franklin. The decision of the pilot to continue the approach in fog.</t>
  </si>
  <si>
    <t>Near Omsk, Russia</t>
  </si>
  <si>
    <t>3352</t>
  </si>
  <si>
    <t>Krasnodar - Omsk</t>
  </si>
  <si>
    <t>CCCP-85243</t>
  </si>
  <si>
    <t>243</t>
  </si>
  <si>
    <t>While landing, the crew noticed something on the runway, took evasive action and crashed into two cleaning vehicles. The flying control officer (ATC)  fell asleep and did not inform the controllers cleaning vehicles were on the runway.</t>
  </si>
  <si>
    <t>Goose Bay, Newfoundland, Canada</t>
  </si>
  <si>
    <t>Labradore Airways</t>
  </si>
  <si>
    <t>St. Anthony - Goose Bay</t>
  </si>
  <si>
    <t>C-FAUS</t>
  </si>
  <si>
    <t>The air ambulance struck a mountain in near zero visibility and snow bounced twice and came to rest in a canyon. The VFR flight was attempted in mountainous terrain in marginal weather conditions. The aircraft was flown at an altitude which did not provide terrain clearance and the aircraft struck amountain for undetermined reasons.</t>
  </si>
  <si>
    <t>Near Kabul, Afghanistan</t>
  </si>
  <si>
    <t>Mililtary - Soviet Air Force</t>
  </si>
  <si>
    <t>Ilyushin IL-76M</t>
  </si>
  <si>
    <t>CCCP-86739</t>
  </si>
  <si>
    <t>083412354</t>
  </si>
  <si>
    <t>CCCP-08837</t>
  </si>
  <si>
    <t>7340106</t>
  </si>
  <si>
    <t>Shot down by Afghan rebels shortly after taking off. Worst single military aircraft disaster in history.</t>
  </si>
  <si>
    <t>Off Davao, Philippines</t>
  </si>
  <si>
    <t>Village Airways</t>
  </si>
  <si>
    <t>RP-C138</t>
  </si>
  <si>
    <t>20811</t>
  </si>
  <si>
    <t>The cargo plane went missing in the PacifiOcean while en route.</t>
  </si>
  <si>
    <t>Inverness, England</t>
  </si>
  <si>
    <t>Euroair</t>
  </si>
  <si>
    <t>G-HGGS</t>
  </si>
  <si>
    <t>110294</t>
  </si>
  <si>
    <t>Crashed into a 1,600 ft. hill after taking off from Inverness.</t>
  </si>
  <si>
    <t>Loja, Peru</t>
  </si>
  <si>
    <t>Loja - Zumba</t>
  </si>
  <si>
    <t>FAE-446</t>
  </si>
  <si>
    <t>Crashed into high terrain.</t>
  </si>
  <si>
    <t>Near Kostroma, USSR</t>
  </si>
  <si>
    <t>LET 410 M</t>
  </si>
  <si>
    <t>CCCP-67225</t>
  </si>
  <si>
    <t>770706</t>
  </si>
  <si>
    <t>18:14</t>
  </si>
  <si>
    <t>1039</t>
  </si>
  <si>
    <t>Jacksonville - Tampa</t>
  </si>
  <si>
    <t>N96PB</t>
  </si>
  <si>
    <t>110-365</t>
  </si>
  <si>
    <t>After taking off, the aircraft went into a steep dive, crashed and burned 7,800 ft. beyond the departure end of the runway. Malfunction of the elevator control system or elevator trim system. The reaction of the flight crew to correct the pitch control problem overstressed the left elevator control rod, which resulted in asymmetrical elevator deflection and overstress failure of the horizontal stabilizer attachment structure.</t>
  </si>
  <si>
    <t>Jammuin, India</t>
  </si>
  <si>
    <t>Antonov An-32</t>
  </si>
  <si>
    <t>Bainbridge, New York</t>
  </si>
  <si>
    <t>Air Taxi - Delaware Aviation LLC</t>
  </si>
  <si>
    <t>Binghamton, NY - Bainbridge, NY</t>
  </si>
  <si>
    <t>PA-23-250</t>
  </si>
  <si>
    <t>N6099Y</t>
  </si>
  <si>
    <t>VFR conditions prevailed when the fight departed. The destination was reported as clear until just prior to the estimated time of arrival, then fog began to form. Witnesses who heard the aircraft, just prior to the accident, reported heavy fog. After making an approach to Rwy 7, the aircraft turned to a heading of about 220 deg, then collided with trees on a wooded hill, .85 mi north of the airport. Continued VFR flight into adverse weather conditions.</t>
  </si>
  <si>
    <t>Near Jaen, Peru</t>
  </si>
  <si>
    <t>FAP-307</t>
  </si>
  <si>
    <t>Crashed in flames, two minutes after taking off from a military base.</t>
  </si>
  <si>
    <t>Near Bhojpur, Nepal</t>
  </si>
  <si>
    <t>9N-ABH</t>
  </si>
  <si>
    <t>376</t>
  </si>
  <si>
    <t>Crashed into mountain in poor weather off the intended course.</t>
  </si>
  <si>
    <t>Near Kranoyarsk, Russia</t>
  </si>
  <si>
    <t>3519</t>
  </si>
  <si>
    <t>CCCP-85338</t>
  </si>
  <si>
    <t>338</t>
  </si>
  <si>
    <t>The aircraft crashed while attempting an emergency landing after the No. 3 engine caught fire. Failure of a  compressor.</t>
  </si>
  <si>
    <t>Asuncion, Paraguay - La Paz, Bolivia</t>
  </si>
  <si>
    <t>Boeing B-727-225 Adv</t>
  </si>
  <si>
    <t>N819EA</t>
  </si>
  <si>
    <t>22556/1793</t>
  </si>
  <si>
    <t>The aircraft hit Mt. Illimani at an altitude of 19,600 feet after being cleared to descend during an approach to La Paz. The crew did not follow the prescribed airway. Navigation error. Controlled flight into terrain.</t>
  </si>
  <si>
    <t>TPI International Airways</t>
  </si>
  <si>
    <t>Detroit - Kansas City</t>
  </si>
  <si>
    <t>N357Q</t>
  </si>
  <si>
    <t>1044</t>
  </si>
  <si>
    <t>The cargo plane executed a missed approach because it was too high. The copilot mistakenly lined up with nearby Fairfax Airport to land. The captain took over and entered a steep climb for a go-around. The plane stalled and entered a dive and crashed into a water treatment plant. Improper IFR procedure. Airspeed not maintained which led to an inadvertent stall.</t>
  </si>
  <si>
    <t>Jinan, China</t>
  </si>
  <si>
    <t>5109</t>
  </si>
  <si>
    <t>Nanjing - Jinan</t>
  </si>
  <si>
    <t>B-434</t>
  </si>
  <si>
    <t>27308110</t>
  </si>
  <si>
    <t>Crashed after overshooting the runway in rain and fog.</t>
  </si>
  <si>
    <t>Havana - Managua</t>
  </si>
  <si>
    <t>CU-T899</t>
  </si>
  <si>
    <t>188011102</t>
  </si>
  <si>
    <t>The airliner crashed after takeoff. Failure of the artificial horizon and obstruction of aileron control due to shifted cargo.</t>
  </si>
  <si>
    <t>Carson, New Mexico</t>
  </si>
  <si>
    <t>Albuquerque, NM - Taos, NM -</t>
  </si>
  <si>
    <t>Bell 206 L-1</t>
  </si>
  <si>
    <t>N40TE</t>
  </si>
  <si>
    <t>The helicopter crashed in open terrain during a turn to reverse direction. Witnesses stated the aircraft was heading north and was on a converging course with high tension lines that were about 80 to 100 ft high and the belly counted spotlight was illuminated when it passed overhead. The helicopter impacted snow covered terrain in a steep descending bank to the right at a high rate of speed on a southerly heading. The power lines showed no evidence of having been struck. Pilot did not maintain directional control.</t>
  </si>
  <si>
    <t>Galaxy Airlines</t>
  </si>
  <si>
    <t>Reno, NV - Minneapolis-St. Paul, MN</t>
  </si>
  <si>
    <t>N5532</t>
  </si>
  <si>
    <t>1121</t>
  </si>
  <si>
    <t>The aircraft crashed while returning to the airport after reporting severe vibrations. While attempting to land, the aircraft crashed into a  field, bounced and slid into mobile homes. A ground handler forgot to close an air start access door. The crew's failure to control and monitor the flight path and air speed of the aircraft after detecting the vibration.</t>
  </si>
  <si>
    <t>Off Puerto Castilla, Honduras</t>
  </si>
  <si>
    <t>Howard AFB - Trujillo AP</t>
  </si>
  <si>
    <t>Lockheed C-130A</t>
  </si>
  <si>
    <t>56-0501</t>
  </si>
  <si>
    <t>3109</t>
  </si>
  <si>
    <t>Crashed into the Caribbean sea, 8 miles northwest of the airport where it was scheduled to land.</t>
  </si>
  <si>
    <t>Near Buga, Colombia</t>
  </si>
  <si>
    <t>AIRES Colombia</t>
  </si>
  <si>
    <t>Florencia - Cali</t>
  </si>
  <si>
    <t>HK-2638</t>
  </si>
  <si>
    <t>110341</t>
  </si>
  <si>
    <t>The aircraft crashed into a mountain at 8,500 ft. while descending to land at Buga. Continued VFR flight into deteriorating weather conditions.</t>
  </si>
  <si>
    <t>Cerro el Plateado, Colombia</t>
  </si>
  <si>
    <t>Medellin - Quibdo</t>
  </si>
  <si>
    <t>HK-1910</t>
  </si>
  <si>
    <t>497</t>
  </si>
  <si>
    <t>Crashed into a mountain at 11,500 ft.  In rainand fog.  Flying under VFR when conditions changed to IFR.</t>
  </si>
  <si>
    <t>Whitefield, New Hampshire</t>
  </si>
  <si>
    <t>Air Taxi - Air Trends Inc.</t>
  </si>
  <si>
    <t>Burlington, VT - Whitefield, NH</t>
  </si>
  <si>
    <t>N27522</t>
  </si>
  <si>
    <t>The aircraft crashed after executing a missed approach at Whitefield during IMC weather. The aircraft was seen at 300-400 ft agl during some part of the maneuvering near the airport. The aircraft seemed to be heading for the airport when last seen by ground observers. Fuel starvation. Fuel tank selector in wrong position.</t>
  </si>
  <si>
    <t>Minsk, Belarus, USSR</t>
  </si>
  <si>
    <t>Minsk - Leningrad</t>
  </si>
  <si>
    <t>CCCP-65910</t>
  </si>
  <si>
    <t>63971</t>
  </si>
  <si>
    <t>The aircraft crashed shortly after taking off from Minsk. Icing. Double engine failure.</t>
  </si>
  <si>
    <t>Soldotna, Alaska</t>
  </si>
  <si>
    <t>North PacifiAirlines</t>
  </si>
  <si>
    <t>Beech Queen Air 65-A80</t>
  </si>
  <si>
    <t>N50NP</t>
  </si>
  <si>
    <t>LD-231</t>
  </si>
  <si>
    <t>Crashed into trees while attempting a go-around in poor weather. Improper minimum descent atlitiude and missed approach. Improper inflight decision. Improper missed approach. Minimum descent altitude not maintained.</t>
  </si>
  <si>
    <t>0943</t>
  </si>
  <si>
    <t>Altus, Oklahoma</t>
  </si>
  <si>
    <t>Air Taxi - Oklahoma Airways Inc.</t>
  </si>
  <si>
    <t>Altus, OK - Oklahoma City, OK</t>
  </si>
  <si>
    <t>N5780M</t>
  </si>
  <si>
    <t>A witness saw smoke &amp; fire trailing from the vicinity of the l eng. He stated that the aircraft's nose came up, the plane rolled to the left, then it entered a steep, nose down, inverted attitude just before it crashed &amp; burned. Total failure of the exhaust manifold system. Inadequate inspection/maintenance.</t>
  </si>
  <si>
    <t>Nasosny, Russia</t>
  </si>
  <si>
    <t>Ilyushin IL-76MD</t>
  </si>
  <si>
    <t>CCCP-76569</t>
  </si>
  <si>
    <t>33448421</t>
  </si>
  <si>
    <t>Crashed into the Caspian sea after reporting an engine fire.</t>
  </si>
  <si>
    <t>12:48</t>
  </si>
  <si>
    <t>Central Point, Oregon</t>
  </si>
  <si>
    <t>Air Taxi - Mercy Flights Inc.</t>
  </si>
  <si>
    <t>Gold Beach, OR - Metford, OR</t>
  </si>
  <si>
    <t>Gulfstream AC-680F</t>
  </si>
  <si>
    <t>N233W</t>
  </si>
  <si>
    <t>The pilot reported loss of power in both engines. Witness saw the aircraft gilding wings level towards the runway when a loud rev was heard. The aircraft then pitched up and rolled left to an inverted position before ground contact and explosion. Misjudged emergency procedure. Airspeed not maintained. Directional control not maintained. Throttle/power control not corrected.</t>
  </si>
  <si>
    <t>Dirgantara Air Services</t>
  </si>
  <si>
    <t>PK-VIO</t>
  </si>
  <si>
    <t>693</t>
  </si>
  <si>
    <t>Struck a mountain in poor weather conditions.</t>
  </si>
  <si>
    <t>Near Durango, Vizcaya, Spain</t>
  </si>
  <si>
    <t>Madrid - Bilbao</t>
  </si>
  <si>
    <t>Boeing B-727-256</t>
  </si>
  <si>
    <t>EC-DDU</t>
  </si>
  <si>
    <t>21777/1487</t>
  </si>
  <si>
    <t>The aircraft crashed into an antenna on Mt. Oiz. Incorrect interpretation of Ground Proximity Warning System. The captain was heard shouting 'shut up' at the GPWS as it announced 'pull up.'  Overconfidence in altitude alert system. Incorrect interpretation of its warnings.</t>
  </si>
  <si>
    <t>300 nm NW of San Francisco, California</t>
  </si>
  <si>
    <t>Taipei - Los Angeles</t>
  </si>
  <si>
    <t>Boeing B-747-SP-09</t>
  </si>
  <si>
    <t>N4522V</t>
  </si>
  <si>
    <t>22805/564</t>
  </si>
  <si>
    <t>The aircraft descended in an uncontrolable dive, from 41,000 to 9,500 ft. after the crew shut down an engine.  The captain, preoccupied the malfunctioning engine, didn't properly monitor instruments and over relied on the autopilot and did not use his rudder to keep the plane from rolling . The autopilot disengaged after it could not handle the excessive roll caused by the shut down engine. The captain failed to make the proper flight corrections to recover the aircraft. After a terrifying series of inadvertent aerobatics, the plane leveled off at 9,500 feet and managed to land safely at San Francisco. Forces during the inverted spin were estimated to be from +6G to -4G. The landing gear was forced out through the closed doors, breaking the doors, which flew back and took out part of the rudder and elevator.</t>
  </si>
  <si>
    <t>Timbuktu, Mali</t>
  </si>
  <si>
    <t>Tombouctou - Bamako</t>
  </si>
  <si>
    <t>TZ-ACT</t>
  </si>
  <si>
    <t>87304104</t>
  </si>
  <si>
    <t>Crashed after taking off. The plane was not able to return to the airport after experiencing an engine failure.</t>
  </si>
  <si>
    <t>Near Valdez, Alaska</t>
  </si>
  <si>
    <t>Boeing RC-135T</t>
  </si>
  <si>
    <t>55-3121</t>
  </si>
  <si>
    <t>17237/4</t>
  </si>
  <si>
    <t>Struck a mountain in poor weather.</t>
  </si>
  <si>
    <t>Fort Hood, Texas</t>
  </si>
  <si>
    <t>64-0549</t>
  </si>
  <si>
    <t>4044</t>
  </si>
  <si>
    <t>Stalled during a training exercise and crashed.</t>
  </si>
  <si>
    <t>Near Florencia, Colombia</t>
  </si>
  <si>
    <t>Bogota - San Vicente del Caguán - Florencia</t>
  </si>
  <si>
    <t>Fokker F-28 Fellowship 3000</t>
  </si>
  <si>
    <t>FAC-1140</t>
  </si>
  <si>
    <t>11165</t>
  </si>
  <si>
    <t>The domestiflight crashed into a mountain while attempting to land at Florencia in rain and fog.</t>
  </si>
  <si>
    <t>Salta, Argentina</t>
  </si>
  <si>
    <t>YPF</t>
  </si>
  <si>
    <t>Buenos Aires - Salta</t>
  </si>
  <si>
    <t>HS-125-700B</t>
  </si>
  <si>
    <t>LV-ALW</t>
  </si>
  <si>
    <t>257133</t>
  </si>
  <si>
    <t>After an aborted landing attempt the aircraft struck a mountain in poor weather conditions.</t>
  </si>
  <si>
    <t>Athens, Louisiana</t>
  </si>
  <si>
    <t>Air Taxi - Eidoarie Inc.</t>
  </si>
  <si>
    <t>El Dorado, AR - Houston, TX</t>
  </si>
  <si>
    <t>Cessna 320B</t>
  </si>
  <si>
    <t>N3RU</t>
  </si>
  <si>
    <t>Crashed on a dark night while en route to Shreveport. Reason for occurrence unknown. Possible loss of DC power causing the pilot to lose control of the aircraft during a dark night and turbulent instrument flight.</t>
  </si>
  <si>
    <t>Near Phuket, Thailand</t>
  </si>
  <si>
    <t>HS-TBB</t>
  </si>
  <si>
    <t>21810/604</t>
  </si>
  <si>
    <t>The aircraft hit high ground during good weather conditions and after transmitting an emergency message that they had lost both engines.</t>
  </si>
  <si>
    <t>11:37</t>
  </si>
  <si>
    <t>Las Cruces, New Mexico</t>
  </si>
  <si>
    <t>Dallas, TX - San Diego, CA</t>
  </si>
  <si>
    <t>Boeing B-727-227</t>
  </si>
  <si>
    <t>N718AA</t>
  </si>
  <si>
    <t>20611/894</t>
  </si>
  <si>
    <t>While cruising at FL 350 a loud noise was heard followed by a severe jolt. The No. 3 engine separated from the aircraft. A damaged O ring allowed leakage from the forward lavatory waste drain valve. Four gallons of fluid leaked and froze on the exterior of the plane and then broke away in chunks and smashed into the engine. They plane landed safely.</t>
  </si>
  <si>
    <t>Tuba City, Arizona</t>
  </si>
  <si>
    <t>Air Taxi - Monument Valley Air Service</t>
  </si>
  <si>
    <t>Tuba City, AZ - Page, AZ</t>
  </si>
  <si>
    <t>N8849Q</t>
  </si>
  <si>
    <t>Medical transportation flight during the early morning hours in marginal weather conditions. The flight was not completed and was returning to the departure airport when it descended into desert terrain 10 miles short of its destination. Flight into known adverse weather.</t>
  </si>
  <si>
    <t>Kulusuk, Greenland</t>
  </si>
  <si>
    <t>Aeronica</t>
  </si>
  <si>
    <t>YN-BZF</t>
  </si>
  <si>
    <t>10118</t>
  </si>
  <si>
    <t>After a fuel transfer problem the plane crashed while trying to make an emergency landing in snow. Poor weather and failure of the crew to follow proper procedures with the auxiliary fuel system.</t>
  </si>
  <si>
    <t>Santa Rosa, Bolivia</t>
  </si>
  <si>
    <t>Carga Aereo Transportada</t>
  </si>
  <si>
    <t>CP-1489</t>
  </si>
  <si>
    <t>319</t>
  </si>
  <si>
    <t>The cargo plane lost an engine on talkeoff nosed down and crashed.</t>
  </si>
  <si>
    <t>Near L'vov, Ukraine, USSR</t>
  </si>
  <si>
    <t>Aeroflot / Soviet Air Force</t>
  </si>
  <si>
    <t>Tallin - L'vov</t>
  </si>
  <si>
    <t>Tupolev TU-134A / Antonov An-26</t>
  </si>
  <si>
    <t>CCCP65856/26492</t>
  </si>
  <si>
    <t>23253 /</t>
  </si>
  <si>
    <t>Midair collision as the Tupolev-134A prepared to land and the Antonov An-26 just took off.  Violations by the civil approach and military controllers. Misidentification of both aircraft. Seventy-one killed on the TU134 and twenty-three on the Antonov.</t>
  </si>
  <si>
    <t>Off Tanegashima, Japan</t>
  </si>
  <si>
    <t>Iwakuni - Fulemma, Okinawa</t>
  </si>
  <si>
    <t>CH-53D</t>
  </si>
  <si>
    <t>The helicopter crashed into the East China Sea.</t>
  </si>
  <si>
    <t>Vilanculos, Mozambique</t>
  </si>
  <si>
    <t>Empresa Nacional de Transp.  Trabalho Aereo</t>
  </si>
  <si>
    <t>C9-AMV</t>
  </si>
  <si>
    <t>Crashed while attempting an emergency landing along a beach.</t>
  </si>
  <si>
    <t>Golovin, AK - Elim, AK</t>
  </si>
  <si>
    <t>Cessna C-207A</t>
  </si>
  <si>
    <t>N73635</t>
  </si>
  <si>
    <t>According to the pilot-in-command, he was attempting to fly through a mountain saddle. As he turned towards the mountain and began his climb the weather deteriorated rapidly with ceilings zero, visibility zero and severe turbulence. The airplane struck the side of a 1,707 foot high mountain at the 1,590 foot level on a magnetiheading of 015 degrees. The pilot-in-command stated that just prior to impact he could not see anything. Continued VFR flight into IMC. Poor judgement. Improper planning.</t>
  </si>
  <si>
    <t>Harrison, Arkansas</t>
  </si>
  <si>
    <t>Acme Air</t>
  </si>
  <si>
    <t>Branson, MO - Harrison, AR</t>
  </si>
  <si>
    <t>Cessna 501 Citation I</t>
  </si>
  <si>
    <t>N10GE</t>
  </si>
  <si>
    <t>501-0022</t>
  </si>
  <si>
    <t>The plane struck a mountain while on approach. Improper IFR procedure. Improper use of navigational instruments. Low ceiling and rain.</t>
  </si>
  <si>
    <t>Cabimas, Venezuela</t>
  </si>
  <si>
    <t>YV-84C</t>
  </si>
  <si>
    <t>The aircraft's tail struck a hill 1,500 feet from the end of the runway after which an emergency crash landing was made.</t>
  </si>
  <si>
    <t>Nashville, Tennessee</t>
  </si>
  <si>
    <t>General Aviation Inc.</t>
  </si>
  <si>
    <t>Nashville - Indianapolis</t>
  </si>
  <si>
    <t>Grumman G-159 Gulfstream I</t>
  </si>
  <si>
    <t>N181TG</t>
  </si>
  <si>
    <t>181</t>
  </si>
  <si>
    <t>The cargo plane crashed after losing the No. 1 engine. Fuel starvation. Pilot had the fuel selector for the No. 1 engine in the off and feathered position.</t>
  </si>
  <si>
    <t>847</t>
  </si>
  <si>
    <t>Athens - Rome</t>
  </si>
  <si>
    <t>N64339</t>
  </si>
  <si>
    <t>20844/1065</t>
  </si>
  <si>
    <t>The aircraft was hijacked while en route from Athens to Rome over Italian airspace. U.S. Navy diver Robert Stethem was murdered aboard.</t>
  </si>
  <si>
    <t>Juara, Brazil</t>
  </si>
  <si>
    <t>Juara - Cuiaba</t>
  </si>
  <si>
    <t>PT-GJN</t>
  </si>
  <si>
    <t>110-063</t>
  </si>
  <si>
    <t>The plane stalled and crashed into an emergency vehicle while making an emergency landing attempt after an engine caught fire. A faulty fuel injection nozzle caused a blow torch effect damaging the compressor turbine vane ring and causing thermal fatigue and loss of one of the turbine blades.The resulting imbalance ruptured the starting control bypass fuel return line.</t>
  </si>
  <si>
    <t>AtlantiOcean, 110 miles West of Ireland</t>
  </si>
  <si>
    <t>Montreal - London</t>
  </si>
  <si>
    <t>VT-EFO</t>
  </si>
  <si>
    <t>21473/330</t>
  </si>
  <si>
    <t>The aircraft broke up in flight and crashed into the ocean. Detonation of an explosive device in the forward cargo hold. Terrorist working in Vancouver, Canada, checked baggage with bombs onto two flights. One bag transferred at Toronto onto flight 182. The other would have been transferred at Tokyo onto another Air India flight, but exploded at the airport killing 2 baggage handlers. The aircraft was named 'Kanishka.'</t>
  </si>
  <si>
    <t>Charlotte, North Carolina</t>
  </si>
  <si>
    <t>Piper PA-42</t>
  </si>
  <si>
    <t>N542TW</t>
  </si>
  <si>
    <t>The aircraft collided with trees and a pole short of the runway during a night VFR approach to land.  Poor VFR procedures. Overconfildence in personal ability. Poor judgement. Proper altitude not maintained. Exceeded proper descent rate.</t>
  </si>
  <si>
    <t>Near Uchuduk, Uzbekistan, USSR</t>
  </si>
  <si>
    <t>7425</t>
  </si>
  <si>
    <t>Karshi - Leningrad</t>
  </si>
  <si>
    <t>CCCP-85311</t>
  </si>
  <si>
    <t>The aircraft went into an uncontrolled descent from FL 400 and crashed.</t>
  </si>
  <si>
    <t>Near Erie, Pennsylvania</t>
  </si>
  <si>
    <t>Air Ohio - Air Taxi</t>
  </si>
  <si>
    <t>Louisville, KY - Cleveland, OH</t>
  </si>
  <si>
    <t>N71MA</t>
  </si>
  <si>
    <t>During a normal IFR cruise flight, the pilot of air Ohio flight 21, did not respond to ATC instructions. Air Ohio flight 21 continued for 40 minutes with no reply and without deviation in altitude or heading until the discrete target disappeared from radar over Lake Erie. The pilot had not slept for approximately 30 hours prior to the loss of communication response.</t>
  </si>
  <si>
    <t>Leticia, Colombia</t>
  </si>
  <si>
    <t>Fuerza Aérea Colombiana</t>
  </si>
  <si>
    <t>Leticia - Bogota</t>
  </si>
  <si>
    <t>FAC-902</t>
  </si>
  <si>
    <t>45067/709</t>
  </si>
  <si>
    <t>Crashed into the Amazon jungle in poor weather, after the crew reported a fire in the No. 3 engine. The last words from the aircraft was 'We're falling.'</t>
  </si>
  <si>
    <t>18:06</t>
  </si>
  <si>
    <t>Ft. Worth-Dallas, Texas</t>
  </si>
  <si>
    <t>Fort Lauderdale - Dallas-Fort Worth</t>
  </si>
  <si>
    <t>Lockheed L-1011-1 TriStar</t>
  </si>
  <si>
    <t>N726DA</t>
  </si>
  <si>
    <t>1163</t>
  </si>
  <si>
    <t>While on a flight from Fort Lauderdale, FL to Dallas/ Forth Worth, the aircraft crashed while making an landing attempt in thunderstorm activity. The plane touched down 6,000 feet short of the runway and 360 feet to the left of the runway centerline, became airborne again, struck a car killing the driver, crossed the highway and crashed into two water tank reservoirs. Microburst induced windshear. The flightcrew's decision to initiate and continue the approach into a cumulonimbus cloud which they observed to contain lightning. Lack of training for avoiding and escaping from low-altitude windshear.</t>
  </si>
  <si>
    <t>18:56</t>
  </si>
  <si>
    <t>Mt. Osutaka, near Ueno Village, Japan</t>
  </si>
  <si>
    <t>123</t>
  </si>
  <si>
    <t>Boeing B-747-SR46</t>
  </si>
  <si>
    <t>JA8119</t>
  </si>
  <si>
    <t>20783/230</t>
  </si>
  <si>
    <t>The aircraft suffered an aft pressure bulkhead failure at 23,900 ft. The aircraft had severe control difficulties with loss of all controls and eventually after 40 minutes, collided with a mountain. Improper repair of the  bulkhead while being supervised by Boeing engineers after a tail strike in 1978. Worst single plane disaster in aviation history. Kyu Sakamoto, 43, famous for his Japanese song 'Sukiyaki' was killed in the accident.</t>
  </si>
  <si>
    <t>Mulia, Indonesia</t>
  </si>
  <si>
    <t>PK-NUG</t>
  </si>
  <si>
    <t>346</t>
  </si>
  <si>
    <t>Aden, Yemen</t>
  </si>
  <si>
    <t>Alyemda Airlines</t>
  </si>
  <si>
    <t>Aden - Abu Dahbi</t>
  </si>
  <si>
    <t>7O-ACO</t>
  </si>
  <si>
    <t>20374/838</t>
  </si>
  <si>
    <t>As the plane reached FL230, water was spilled on the autopilot panel and the crew had to disengage the autopilot because the stabilizer trim wheel started to rotate. Control was lost as the plane pitched up and down. Control was regained at 1,000 ft. and an emergency landing was carried out.</t>
  </si>
  <si>
    <t>Gulkana, Alaska</t>
  </si>
  <si>
    <t>Air Taxi - Jet Alaska</t>
  </si>
  <si>
    <t>Anchorage, AK - Gulkana, AK</t>
  </si>
  <si>
    <t>Learjet 24D</t>
  </si>
  <si>
    <t>N455JA</t>
  </si>
  <si>
    <t>During a night arrival, the flight was on an instrument approach to the Gulkana Airport when radio contact with the aircraft was lost. Search was initiated &amp; the wreckage was found 7.4 mi north of the terminal VORr on the 330 deg radial.  Improper IFR procedure. Minimum descent altitude not maintained.</t>
  </si>
  <si>
    <t>06:13</t>
  </si>
  <si>
    <t>British Airtours</t>
  </si>
  <si>
    <t>28M</t>
  </si>
  <si>
    <t>Manchester - Kerkira</t>
  </si>
  <si>
    <t>Boeing B-737-236</t>
  </si>
  <si>
    <t>G-BGJL</t>
  </si>
  <si>
    <t>22033/743</t>
  </si>
  <si>
    <t>During takeoff from Manchester, failure of the No. 9 combustor on the port engine resulted in its ejection from the engine and fracturing of the fuel tank access panel and resulting fire. The fire spread into the cabin incapacitating and killing passengers due to toxismoke. Thermal metal fatigue of the combustor. Slow braking, using reverse thrust and turning the aircraft to starboard, sideways to a prevailing wind, all helped to feed the flames. The aircraft was named 'River Orrin.'</t>
  </si>
  <si>
    <t>Auburn, Maine</t>
  </si>
  <si>
    <t>Bar Harbor Airlines</t>
  </si>
  <si>
    <t>1808</t>
  </si>
  <si>
    <t>Boston, MA - Auburn, ME</t>
  </si>
  <si>
    <t>N300WP</t>
  </si>
  <si>
    <t>U-22</t>
  </si>
  <si>
    <t>While on approach, ATC noticed the flight was east of course and the crew was given instructions to correct.   The crew then tried, unsuccessfully to intercept the glideslope. The plane struck trees and crashed short and right of the runway centerline. The pilot's continuation of an unstabilized approach which resulted in a descent below glideslope. Improper IFR procedure by pilot. Missed approach not performed. Decision height not identified. Samantha Smith, 13, along with her father were killed. She became famous for writing to Soviet leader Yuri Andropov about her fear of nuclear war. She later visited him in Moscow.</t>
  </si>
  <si>
    <t>Beale AFB, California</t>
  </si>
  <si>
    <t>59-1443</t>
  </si>
  <si>
    <t>17931</t>
  </si>
  <si>
    <t>Crashed while trying to land with 3 engines.</t>
  </si>
  <si>
    <t>Kokoda, Papua New Guinea</t>
  </si>
  <si>
    <t>P2-DNW</t>
  </si>
  <si>
    <t>Near Kandahar, Afghanistan</t>
  </si>
  <si>
    <t>Kandahar - Farah</t>
  </si>
  <si>
    <t>YA-BAM</t>
  </si>
  <si>
    <t>57314106</t>
  </si>
  <si>
    <t>Shot down by rebels with a ground-to-air missile while flying at FL130.</t>
  </si>
  <si>
    <t>15:21</t>
  </si>
  <si>
    <t>Midwest Express</t>
  </si>
  <si>
    <t>Milwaukee - Atlanta</t>
  </si>
  <si>
    <t>N100ME</t>
  </si>
  <si>
    <t>47309/393</t>
  </si>
  <si>
    <t>The aircraft stalled and dove into the ground as it  took off.  Failure of right engine after compressor spacer failure precipitated by a fatigue crack. The crew's improper use of flight controls in response to the catastrophifailure of the right engine during a critical phase of flight which led to an accelerated stall and loss of control of the airplane. Contributing to the loss of control was a lack of crew coordination in response to the emergency.</t>
  </si>
  <si>
    <t>Afghanistan</t>
  </si>
  <si>
    <t>Grottoes Grove, Virginia</t>
  </si>
  <si>
    <t>Air Taxi - Henson Airlines</t>
  </si>
  <si>
    <t>1517</t>
  </si>
  <si>
    <t>Washington D.C. Baltimore, MD</t>
  </si>
  <si>
    <t>N339HA</t>
  </si>
  <si>
    <t>U156</t>
  </si>
  <si>
    <t>The aircraft hit a mountain while on approach in level flight at an altitude of 2,400 feet. Navigational error by the crew resulting from their use of the incorrect navigational facility and their failure to adequately monitor the flight instruments. Improper IFR procedure. Lack of proper radio equipment. Playwright, Larry Shue, 39, killed.</t>
  </si>
  <si>
    <t>Near Kharkov, Ukraine</t>
  </si>
  <si>
    <t>MAP</t>
  </si>
  <si>
    <t>Dnepropetrovsk - Moscow</t>
  </si>
  <si>
    <t>CCCP-69321</t>
  </si>
  <si>
    <t>1901708</t>
  </si>
  <si>
    <t>The plane crashed en route after a fire in the No. 1 engine which led to the seperation of the outer wing.</t>
  </si>
  <si>
    <t>Jenkinsburg, Georgia</t>
  </si>
  <si>
    <t>Air Carriers Express Services Inc</t>
  </si>
  <si>
    <t>Parachuting</t>
  </si>
  <si>
    <t>Cessna 208 Caravan I</t>
  </si>
  <si>
    <t>N551CC</t>
  </si>
  <si>
    <t>208-00017</t>
  </si>
  <si>
    <t>Lost power and spiraled into the ground after takeoff. Contaminated fuel. Overloaded.</t>
  </si>
  <si>
    <t>Tory Canal, New Zealand</t>
  </si>
  <si>
    <t>Air Albatross</t>
  </si>
  <si>
    <t>ZK-EHT</t>
  </si>
  <si>
    <t>402B-0304</t>
  </si>
  <si>
    <t>Crashed into power lines.</t>
  </si>
  <si>
    <t>Vitória da Conquista, Brazil</t>
  </si>
  <si>
    <t>PT-GKA</t>
  </si>
  <si>
    <t>110090</t>
  </si>
  <si>
    <t>The pilot of the cargo plane stayed at a low altitude after taking off in IMC conditons and crashed.</t>
  </si>
  <si>
    <t>1:00</t>
  </si>
  <si>
    <t>Off South Head, Australia</t>
  </si>
  <si>
    <t>Pel Air</t>
  </si>
  <si>
    <t>Sidney - Brisbane</t>
  </si>
  <si>
    <t>IAI 1124 Westwind</t>
  </si>
  <si>
    <t>VH-IWJ</t>
  </si>
  <si>
    <t>After attaining 5,000 ft. the cargo plane lost control crashed into Botany Bay after taking off from Sydney.</t>
  </si>
  <si>
    <t>Near Beni, Bolivia</t>
  </si>
  <si>
    <t>Sabeni</t>
  </si>
  <si>
    <t>Beni - La Paz</t>
  </si>
  <si>
    <t>CP-1593</t>
  </si>
  <si>
    <t>32936</t>
  </si>
  <si>
    <t>Crashed into mountains while en route.</t>
  </si>
  <si>
    <t>Near Kutayissi, USSR</t>
  </si>
  <si>
    <t>CCCP-87803</t>
  </si>
  <si>
    <t>9230923</t>
  </si>
  <si>
    <t>Crashed into a mountain slope after taking off in bad weather. Instructions to climb normally were delayed because of traffic.</t>
  </si>
  <si>
    <t>Homer City, Pennsylvania</t>
  </si>
  <si>
    <t>Mountain Air Cargo</t>
  </si>
  <si>
    <t>State College - Pittsburgh</t>
  </si>
  <si>
    <t>N3257</t>
  </si>
  <si>
    <t>The cargo plane struck high ground while en route. Pilot error. Altitude not maintained. Improper clearance.</t>
  </si>
  <si>
    <t>Putao, Myanmar</t>
  </si>
  <si>
    <t>XY-ADS</t>
  </si>
  <si>
    <t>10501</t>
  </si>
  <si>
    <t>The cargo plane overfew the runway and crashed one mile beyond the end.</t>
  </si>
  <si>
    <t>Jet Alaska</t>
  </si>
  <si>
    <t>Anchorage - Juneau</t>
  </si>
  <si>
    <t>Learjet 24XR</t>
  </si>
  <si>
    <t>N456JA</t>
  </si>
  <si>
    <t>24-265</t>
  </si>
  <si>
    <t>The air ambulance crashed into a mountain at 3,500 ft. while attempting to land. Crew became lost and disoriented and made a premature descent.</t>
  </si>
  <si>
    <t>Bethel, Alaska</t>
  </si>
  <si>
    <t>Air Taxi- Hermans Air Inc.</t>
  </si>
  <si>
    <t>Cessna 208</t>
  </si>
  <si>
    <t>N9241F</t>
  </si>
  <si>
    <t>208-00006</t>
  </si>
  <si>
    <t>A total loss of power was experienced on takeoff due to the fuel selectors being in the off position. The pilot attempted to restart the engine during which time the aircraft entered a stall and collided with the terrain. Checklist not used. Fuel tank selector in wrong position.</t>
  </si>
  <si>
    <t>Dothan, Alabama</t>
  </si>
  <si>
    <t>54-2817</t>
  </si>
  <si>
    <t>Crashed during a test flight.</t>
  </si>
  <si>
    <t>Quinhagaki, Alaska</t>
  </si>
  <si>
    <t>Bethel, AK - Quinhagaki, AK</t>
  </si>
  <si>
    <t>N74DJ</t>
  </si>
  <si>
    <t>The aircraft crashed on the frozen level tundra at night while on a part 135 air taxi flight. The investigation revealed the commercial rated air taxi pilot did not have a 135 air taxi check ride or competency check. The pilot's certificate prohibited him to carry passengers for hire at night or more than 50 mile cross country flight. At time of the accident the weather was below VFR conditions and the pilot did not receive a weather briefing. Continued VFR flight into IMC.</t>
  </si>
  <si>
    <t>Near Sibyak, Indonesia</t>
  </si>
  <si>
    <t>Military - Indonesian Air Force</t>
  </si>
  <si>
    <t>A-1322</t>
  </si>
  <si>
    <t>4898</t>
  </si>
  <si>
    <t>Luqa, Malta</t>
  </si>
  <si>
    <t>648</t>
  </si>
  <si>
    <t>Boeing B-737-266</t>
  </si>
  <si>
    <t>SU-AYH</t>
  </si>
  <si>
    <t>21191/450</t>
  </si>
  <si>
    <t>Hijacking. While on the ground at Malta to refuel the aircraft was stormed by Egyptian forces. During the fight, several hand grenades were thrown into the cabin causing a fire.</t>
  </si>
  <si>
    <t>Near Luassingua, Angola</t>
  </si>
  <si>
    <t>Shot down by South African anti-aircraft fire.</t>
  </si>
  <si>
    <t>Gander, Newfoundland, Canada</t>
  </si>
  <si>
    <t>Arrow Airways</t>
  </si>
  <si>
    <t>MF1285R</t>
  </si>
  <si>
    <t>Gander - Fort Campbell, KY</t>
  </si>
  <si>
    <t>McDonnell Douglas DC-8 Super 63PF</t>
  </si>
  <si>
    <t>N950JW</t>
  </si>
  <si>
    <t>46058/433</t>
  </si>
  <si>
    <t>The aircraft stalled and crashed during takeoff. Two-hundred-forty-four members of the 101st Airborne Division from Fort Campbell, Kentucky  were killed in the accident. There is controversy surrounding this crash. The majority opinion of the board was that the cause of the sequence leading up to the stall and crash could not be determined, with icing a possibility. The minority opinion was that the crash was possibly caused by detonation of an explosive device of unknown origin in a cargo compartment which led to an in-flight fire and loss of control of the aircraft.</t>
  </si>
  <si>
    <t>Nepal</t>
  </si>
  <si>
    <t>Short SC7- Skyvan</t>
  </si>
  <si>
    <t>RAN-23</t>
  </si>
  <si>
    <t>SH-1978</t>
  </si>
  <si>
    <t>De Kalb, Texas</t>
  </si>
  <si>
    <t>Guntersville - Dallas/Ft. Worth</t>
  </si>
  <si>
    <t>N711Y</t>
  </si>
  <si>
    <t>13658</t>
  </si>
  <si>
    <t>The plane crash landed into a field and struck a pole then continued into trees after dense smoke filled the plane and cockpit. The fire most likely started in a defective cabin heater but was not determined for sure. Singer Rick Nelson, 45, fiancée Helen Blair, 27, soundman Clark Russell and the members of his back-up group The Stone Canyon Band, Andy Chapin, 20, Rick Intveld, 22, Bobby Neal, 38, and Patrick Woodward, 35 were killed. Both pilots survived after climbing out the cockpit windows. Nelson had purchased the DC-3 in May 1985 from Jerry Lee Lewis and the craft had been forced to make two emergency landings in the previous six months. Nelson and his band were en route to perform at the half-time festivities at the Cotton Bowl.</t>
  </si>
  <si>
    <t>Near Peten, Guatemala</t>
  </si>
  <si>
    <t>Aerovias de Guatemala SA</t>
  </si>
  <si>
    <t>Guatemala City - Flores</t>
  </si>
  <si>
    <t>Sud-Aviation  Caravelle VI-N</t>
  </si>
  <si>
    <t>HC-BAE</t>
  </si>
  <si>
    <t>After initiating an overshoot and attempting to land for a second time, the plane crashed into a hilly area in the jungle. There were low lying clouds in the area.</t>
  </si>
  <si>
    <t>Ellendale, Minnesota</t>
  </si>
  <si>
    <t>Bell 296B</t>
  </si>
  <si>
    <t>N1498W</t>
  </si>
  <si>
    <t>The purpose of the flight was to take a news crew to a location to cover a story. The news crew had attempted to hire another helicopter, but that operator refused due to forecast low visibility. This pilot, however, agreed to fly. Although he was certified for instrument flight in airplanes, the pilot was not qualified for instrument flight in helicopters, nor was the helicopter certified for instrument flight. The helicopter crashed &amp; burned approximately 100' from the highway near a power line crossing. Impact occurred while the helicopter was in a shallow descent, heading away from the highway &amp; parallel with the power line. Continued VFR flight into IMC. Overconfidence in personal ability.</t>
  </si>
  <si>
    <t>Sao Paulo - Belo Horizonte</t>
  </si>
  <si>
    <t>Boeing B-737-2A1</t>
  </si>
  <si>
    <t>PP-SME</t>
  </si>
  <si>
    <t>20096/190</t>
  </si>
  <si>
    <t>The crew accidently tried to take off from a taxiway. The takeoff was aborted but the aircraft overran the runway and collided with a embankment and broke in two. There was heavy fog in the area.</t>
  </si>
  <si>
    <t>Las Lomitas, Mexico</t>
  </si>
  <si>
    <t>Aerocalifornia</t>
  </si>
  <si>
    <t>Villa Constitucion - Los Mochis</t>
  </si>
  <si>
    <t>Douglas DC-3A-178</t>
  </si>
  <si>
    <t>XA-IOR</t>
  </si>
  <si>
    <t>1547</t>
  </si>
  <si>
    <t>The plane tried to land at Los Mochis but had to divert to Las Lomitas because of fog. The airport was not approved for commercial flights and the plane crashed into a hill near the airport while attempting to land.</t>
  </si>
  <si>
    <t>Kasongo, Zaire</t>
  </si>
  <si>
    <t>GLM Aviation</t>
  </si>
  <si>
    <t>9Q-CWT</t>
  </si>
  <si>
    <t>1045</t>
  </si>
  <si>
    <t>Crashed while attempting to make a forced landing.</t>
  </si>
  <si>
    <t>Off Makung, Taiwan</t>
  </si>
  <si>
    <t>Taipei - Makung</t>
  </si>
  <si>
    <t>Boeing B-737-281</t>
  </si>
  <si>
    <t>B-1870</t>
  </si>
  <si>
    <t>20226/168</t>
  </si>
  <si>
    <t>The aircraft crashed into the sea during an attempted go-around after a missed landing attempt due to a burst nose gear tire.</t>
  </si>
  <si>
    <t>03:03</t>
  </si>
  <si>
    <t>Near Bugulma, Russia</t>
  </si>
  <si>
    <t>CCCP-46423</t>
  </si>
  <si>
    <t>07304108</t>
  </si>
  <si>
    <t>The aircraft entered a left bank and turn, stalled and crashed 5 miles short of the runway. Failure of the autofeather sensor circuit breaker caused propellers to feather.</t>
  </si>
  <si>
    <t>Bern, Switzerland</t>
  </si>
  <si>
    <t>Taxair</t>
  </si>
  <si>
    <t>Cessna 425 Conquest</t>
  </si>
  <si>
    <t>HB-LLS</t>
  </si>
  <si>
    <t>Alpena, Michigan</t>
  </si>
  <si>
    <t>Simmons Airlines</t>
  </si>
  <si>
    <t>1746</t>
  </si>
  <si>
    <t>Detroit, MI - Alpena, MI</t>
  </si>
  <si>
    <t>N1356P</t>
  </si>
  <si>
    <t>110370</t>
  </si>
  <si>
    <t>After a missed approach due to bad weather, the plane was cleared for an ILS approach but crashed in a wooded area, short of the runway. The flight crew's continued descent of the airplane below the glideslope and through the published decision height without obtaining visual reference of the runway for undetermined reasons.</t>
  </si>
  <si>
    <t>Near Naha, Indonesia</t>
  </si>
  <si>
    <t>PK-NCF</t>
  </si>
  <si>
    <t>108/15N</t>
  </si>
  <si>
    <t>Crashed into high ground at 1, 900 ft. while flying IFR in rain.</t>
  </si>
  <si>
    <t>Goose Bay Air Services</t>
  </si>
  <si>
    <t>Snegamook Lake - Goose Bay</t>
  </si>
  <si>
    <t>C-FAGM</t>
  </si>
  <si>
    <t>A fatigue initiated crack in the number nine cylinder head caused the engine to run rough and lose power. While the pilot was manoeuvring for the precautionary landing in whiteout conditions, the aircraft crashed. At impact, the fuel cells ruptured, and a fire erupted which destroyed the aircraft.</t>
  </si>
  <si>
    <t>Omsk, Soviet Union</t>
  </si>
  <si>
    <t>Ministerstvo Obshchestvo Mashinostroyeniya</t>
  </si>
  <si>
    <t>Antonov An-12AP</t>
  </si>
  <si>
    <t>CCCP-11795</t>
  </si>
  <si>
    <t>1400103</t>
  </si>
  <si>
    <t>Undershot the runway, overturned and caught fire.</t>
  </si>
  <si>
    <t>Bangui, Central African Republic</t>
  </si>
  <si>
    <t>Sepecat Jaguar A</t>
  </si>
  <si>
    <t>The jet fighter crashed into a school shortly after taking off after experiencing engine failure.</t>
  </si>
  <si>
    <t>Near Pemba, Mozambique</t>
  </si>
  <si>
    <t>Military - Mozambique Air Force</t>
  </si>
  <si>
    <t>Pemba - Maputo</t>
  </si>
  <si>
    <t>042</t>
  </si>
  <si>
    <t>The aircraft crashed while making an emergency return to the airfield after experiencing engine failure on takeoff.</t>
  </si>
  <si>
    <t>09:11</t>
  </si>
  <si>
    <t>Maravatio, Mexico</t>
  </si>
  <si>
    <t>940</t>
  </si>
  <si>
    <t>Mexico City - Puerto Vallarta</t>
  </si>
  <si>
    <t>Boeing B-727-264</t>
  </si>
  <si>
    <t>XA-MEM</t>
  </si>
  <si>
    <t>22414/1748</t>
  </si>
  <si>
    <t>While climbing through 29,000 feet, an overheated tire exploded in the wheel well after takeoff and damaged the hydrauliand electrical systems of the aircraft. The plane lost control and crashed. The tire had been serviced with air rather than nitrogen. The air, under high temperature and pressure, resulted in a chemical reaction within the tire itself which led to a explosion of the tire.</t>
  </si>
  <si>
    <t>Near Athens, Greece</t>
  </si>
  <si>
    <t>840</t>
  </si>
  <si>
    <t>N54340</t>
  </si>
  <si>
    <t>20845/1066</t>
  </si>
  <si>
    <t>Detonation of a explosive device in the passenger compartment causing four passengers to be sucked out.  The plane landed safely at Athens. The plastiexplosive was left under a seat by a woman carrying a Lebanese passport.</t>
  </si>
  <si>
    <t>Near Magdalena, New Mexico</t>
  </si>
  <si>
    <t>Lockheed HC-130P Hercules</t>
  </si>
  <si>
    <t>66-0211</t>
  </si>
  <si>
    <t>4161</t>
  </si>
  <si>
    <t>Lost a wing in heavy turbulence at low altitude.</t>
  </si>
  <si>
    <t>08:35</t>
  </si>
  <si>
    <t>Bogota - Saravena</t>
  </si>
  <si>
    <t>HK-2761</t>
  </si>
  <si>
    <t>780</t>
  </si>
  <si>
    <t>Crashed into a 8,500 ft. mountain in poor weather.</t>
  </si>
  <si>
    <t>06:32</t>
  </si>
  <si>
    <t>San Salvador, El Salvador</t>
  </si>
  <si>
    <t>Military - El Salvador Air Force</t>
  </si>
  <si>
    <t>San Salvador - Panama City</t>
  </si>
  <si>
    <t>FAS-302</t>
  </si>
  <si>
    <t>45078</t>
  </si>
  <si>
    <t>Crashed into a hill following an engine fire.</t>
  </si>
  <si>
    <t>Bell UH-1H / Bell UH-1H (helicopters)</t>
  </si>
  <si>
    <t>Both helicopters crashed into a rice paddy after experiencing a mid-air collision.</t>
  </si>
  <si>
    <t>Colombo, Sri Lanka</t>
  </si>
  <si>
    <t>Air Lanka</t>
  </si>
  <si>
    <t>Colombo - Male, Maldives</t>
  </si>
  <si>
    <t>Lockheed L-1011-100</t>
  </si>
  <si>
    <t>4R-ULD</t>
  </si>
  <si>
    <t>1061</t>
  </si>
  <si>
    <t>Detonation of an explosive device in the rear section of the cabin while on the ground and passengers were boarding. The aircraft was named City of Colombo.</t>
  </si>
  <si>
    <t>Hanty-Mansijsk, Soviet Union</t>
  </si>
  <si>
    <t>Yakovlev Yak-40</t>
  </si>
  <si>
    <t>CCCP-87301</t>
  </si>
  <si>
    <t>9321728</t>
  </si>
  <si>
    <t>Crashed on a test flight.</t>
  </si>
  <si>
    <t>Air Taxi - Islip Airco Inc.</t>
  </si>
  <si>
    <t>AtlantiCity, NJ - AtlantiCity, NJ</t>
  </si>
  <si>
    <t>Cessna 414A</t>
  </si>
  <si>
    <t>N414NY</t>
  </si>
  <si>
    <t>414A0242</t>
  </si>
  <si>
    <t>During takeoff the pilot was not able to pull back the control wheel more than 2 inches. He aborted the takeoff late and was not able to stop the plane before it ran off the runway and collided with a car. Delayed aborted takeoff. Restricted elevator control movement.</t>
  </si>
  <si>
    <t>Djibouti, Djibouti</t>
  </si>
  <si>
    <t>Dassault Breguet Atlantique</t>
  </si>
  <si>
    <t>Crashed in the vicinity of Day Mountain in heavy rain and low clouds.</t>
  </si>
  <si>
    <t>Military - Armée de l'Air Malgache</t>
  </si>
  <si>
    <t>Flew into the side of a mountain in poor weather.</t>
  </si>
  <si>
    <t>Cairo - Alexandia</t>
  </si>
  <si>
    <t>SU-GAD</t>
  </si>
  <si>
    <t>10659</t>
  </si>
  <si>
    <t>Crashed short of runway and collided with a building during a sandstorm.</t>
  </si>
  <si>
    <t>15:22</t>
  </si>
  <si>
    <t>Port Ellen, Islay Island</t>
  </si>
  <si>
    <t>Loganair</t>
  </si>
  <si>
    <t>423</t>
  </si>
  <si>
    <t>Glasgow - Port Ellen</t>
  </si>
  <si>
    <t>G-BGPC</t>
  </si>
  <si>
    <t>635</t>
  </si>
  <si>
    <t>The crew mistook Laphroaig for Port Ellen and crashed into a hill. Decision to allow the handling pilot to carry out a visual approach in unsuitable meteorological conditions. An error in visual navigation was a contributory factor.</t>
  </si>
  <si>
    <t>Howard AFB, Panama</t>
  </si>
  <si>
    <t>63-7983</t>
  </si>
  <si>
    <t>18600/639</t>
  </si>
  <si>
    <t>Crashed while attempting to landing.</t>
  </si>
  <si>
    <t>Grand Canyon Airlines / Helitech</t>
  </si>
  <si>
    <t>6 / 2</t>
  </si>
  <si>
    <t>Grand Canyon - Grand Canyon</t>
  </si>
  <si>
    <t>de Havilland Can. DHC-6 -300/ Bell 206B</t>
  </si>
  <si>
    <t>N76GC/N6TC</t>
  </si>
  <si>
    <t>248 /</t>
  </si>
  <si>
    <t>Midair collision. Inadequate visual lookout on the part of  both aircraft. Twenty killed on the de Havilland and  five on the Helitech. The failure of the flightcrew of both aircraft to see and avoid each other for undetermined reasons.</t>
  </si>
  <si>
    <t>Penza,  Russia</t>
  </si>
  <si>
    <t>Penza - Simferopol</t>
  </si>
  <si>
    <t>CCCP-65142</t>
  </si>
  <si>
    <t>60955</t>
  </si>
  <si>
    <t>The aircraft overan the runway after an aborted takeoff. Passenger died of heart attack.</t>
  </si>
  <si>
    <t>10:27</t>
  </si>
  <si>
    <t>Near Syktyvar, Russia</t>
  </si>
  <si>
    <t>CCCP-65120</t>
  </si>
  <si>
    <t>60482</t>
  </si>
  <si>
    <t>The aircraft crashed in a forest after an in-flight fire caused by baggage that ignited in the rear cargo hold led to loss of contol of the aircraft.</t>
  </si>
  <si>
    <t>Maputo, Mozambique</t>
  </si>
  <si>
    <t>Military - Zimbabwe Air Force</t>
  </si>
  <si>
    <t>7312</t>
  </si>
  <si>
    <t>9492</t>
  </si>
  <si>
    <t>Yosemite Nation, California</t>
  </si>
  <si>
    <t>San Andreas, CA - Death Valley, CA</t>
  </si>
  <si>
    <t>N3643W</t>
  </si>
  <si>
    <t>32186</t>
  </si>
  <si>
    <t>The aircraft struck a boulder as the aircraft climbed up a five degree upsloping ridge then nosed into the ground and burst into flames. Pilot disregarded performance data. Overconfidence in aircraft's ability.</t>
  </si>
  <si>
    <t>00:23</t>
  </si>
  <si>
    <t>Off St. Vincent, Leeward Islands</t>
  </si>
  <si>
    <t>Leeward Islands Air Transport</t>
  </si>
  <si>
    <t>Vieux Fort - Kingstown</t>
  </si>
  <si>
    <t>V2-LCJ</t>
  </si>
  <si>
    <t>Near Wampusirpi, Honduras</t>
  </si>
  <si>
    <t>Tegucigalpa - Duzuna</t>
  </si>
  <si>
    <t>Lockheed C130D</t>
  </si>
  <si>
    <t>3194</t>
  </si>
  <si>
    <t>Crashed into the jungle in poor weather conditions as it approached Durzana Air Base.</t>
  </si>
  <si>
    <t>Malakal, Sudan</t>
  </si>
  <si>
    <t>Malakal - Khartoum</t>
  </si>
  <si>
    <t>ST-ADY</t>
  </si>
  <si>
    <t>Shot down by SPLA rebels with surface-to-air missiles shortly after takeoff.</t>
  </si>
  <si>
    <t>Frenchglen, Oregon</t>
  </si>
  <si>
    <t>McDermitt, OR - Burns, OR</t>
  </si>
  <si>
    <t>N73569</t>
  </si>
  <si>
    <t>20700603</t>
  </si>
  <si>
    <t>During the pilot's attempt to reverse direction at the end of the gorge the aircraft stalled and a loss of control followed. A stall/spin maneuver resulted placing the aircraft in an uncontrolled descent into the terrain. Improper inflight planning/decision. Airspeed not maintained.</t>
  </si>
  <si>
    <t>Lander, Wyoming</t>
  </si>
  <si>
    <t>Denver Air Center</t>
  </si>
  <si>
    <t>Lander, WY - Riverton, WY</t>
  </si>
  <si>
    <t>N2727A</t>
  </si>
  <si>
    <t>4410201</t>
  </si>
  <si>
    <t>Collided with rising terrain while taking off, 1.5 miles past the end of the runway. Spatial disorientation of the pilot-in-command due to a physical impairment.</t>
  </si>
  <si>
    <t>Texarkana, Arkansas</t>
  </si>
  <si>
    <t>Southwest Airlift</t>
  </si>
  <si>
    <t>Little Rock - Texarkana</t>
  </si>
  <si>
    <t>Howard 250</t>
  </si>
  <si>
    <t>N252K</t>
  </si>
  <si>
    <t>2596</t>
  </si>
  <si>
    <t>On takeoff the cargo plane pitched up, rolled inverted and crashed. Improperly loaded. Alcohol impairment of the pilot and co-pilot.</t>
  </si>
  <si>
    <t>Cerritos, California</t>
  </si>
  <si>
    <t>Aeromexico / Private</t>
  </si>
  <si>
    <t>498</t>
  </si>
  <si>
    <t>Tijuana - Los Angeles</t>
  </si>
  <si>
    <t>MD Douglas DC-9-32 / Piper PA-28-181</t>
  </si>
  <si>
    <t>XA-JED/N4891F</t>
  </si>
  <si>
    <t>47356/470 /</t>
  </si>
  <si>
    <t>A midair collision occurred between a DC-9, attempting to land at LAX  and a Piper at 6,560 ft. over Cerritos, California. The Piper struck and knocked the horizontal and vertical stabilizer off the DC-9. The Piper fell into an unoccupied playground.  The DC-9 crashed into a neighborhood destroying eleven homes and damaging seven others. Sixty-four on the DC-9, three on the Cessna and 15 on the ground were killed. The pilot of the Piper inadvertently entered the LAX Terminal Control Area. The inadvertent and unauthorized entry of the PA-28 into the Los Angeles Terminal Control Area. The limitations of the 'see and avoid' concept to ensure traffiseparation under the conditions of the conflict.</t>
  </si>
  <si>
    <t>Tullamarine, VIC, Australia</t>
  </si>
  <si>
    <t>Peninsula Air Services</t>
  </si>
  <si>
    <t>Tullamarine - Leongatha</t>
  </si>
  <si>
    <t>VH-RED</t>
  </si>
  <si>
    <t>402-0130</t>
  </si>
  <si>
    <t>The air ambulance flight crashed on takeoff due to engine failure.</t>
  </si>
  <si>
    <t>Bombay-Karachi-Frankfurt-New York</t>
  </si>
  <si>
    <t>N656PA</t>
  </si>
  <si>
    <t>20351/127</t>
  </si>
  <si>
    <t>While on the ground, four hijackers opened fire on the passengers and crew and threw grenades among them, killing 16 passengers, one crew member and one ground crew memeber. The aircraft was named Clipper Empress of the Seas.</t>
  </si>
  <si>
    <t>Hopkinsville, Kentucky</t>
  </si>
  <si>
    <t>56-0468</t>
  </si>
  <si>
    <t>Overran the runway and crashed.</t>
  </si>
  <si>
    <t>Kondair</t>
  </si>
  <si>
    <t>G-BDTP</t>
  </si>
  <si>
    <t>1028</t>
  </si>
  <si>
    <t>The pilot, lacking experience overcorrected a movement in responding to windshear and couldn't  retain control when the aircraft entered a spiral dive as a result of the overcorrection.</t>
  </si>
  <si>
    <t>14:58</t>
  </si>
  <si>
    <t>Near Mantiqueira, Brazil</t>
  </si>
  <si>
    <t>AtlantiSoutheast Airlines</t>
  </si>
  <si>
    <t>Sao Jose dos Campo - Manaus</t>
  </si>
  <si>
    <t>Embraer 120RT Brasilia</t>
  </si>
  <si>
    <t>N219AS</t>
  </si>
  <si>
    <t>120019</t>
  </si>
  <si>
    <t>On a delivery flight the aircraft struck a clound covered mountain at 4,300 ft. Crew did not follow the prescribed course.</t>
  </si>
  <si>
    <t>East Indonesia Air Taxi</t>
  </si>
  <si>
    <t>Mangole - Manado</t>
  </si>
  <si>
    <t>PK-ESC</t>
  </si>
  <si>
    <t>SH-1851</t>
  </si>
  <si>
    <t>Crash into a mountain.</t>
  </si>
  <si>
    <t>San Antonio, Texas</t>
  </si>
  <si>
    <t>Southern Air Transport</t>
  </si>
  <si>
    <t>15</t>
  </si>
  <si>
    <t>Kelly AFB - Warner Robins AFB</t>
  </si>
  <si>
    <t>N15ST</t>
  </si>
  <si>
    <t>4391</t>
  </si>
  <si>
    <t>The cargo plane lost altitude and crashed inverted. The use by the carrier of a non-approved device designed to raise the elevator during loading operations which was not properly stowed by the flight crew and which lodged in the controls, preventing the flight crew from controlling the airplane during take-off.</t>
  </si>
  <si>
    <t>Ust-Maya, USSR</t>
  </si>
  <si>
    <t>LET 410MT Turbojet</t>
  </si>
  <si>
    <t>CCCP-67264</t>
  </si>
  <si>
    <t>780905</t>
  </si>
  <si>
    <t>Crashed into river on takeoff.</t>
  </si>
  <si>
    <t>Shiraz, Iran</t>
  </si>
  <si>
    <t>Boeing 737-286</t>
  </si>
  <si>
    <t>EP-IRG</t>
  </si>
  <si>
    <t>20499/284</t>
  </si>
  <si>
    <t>Shiraz Airport was attacked by Iraqi aircraft. Passengers were deplaning at the time of the attack.</t>
  </si>
  <si>
    <t>Near Valparasoll, Chile</t>
  </si>
  <si>
    <t>Military - Chilian Navy</t>
  </si>
  <si>
    <t>Casa 212-M Aviocar 100</t>
  </si>
  <si>
    <t>141</t>
  </si>
  <si>
    <t>Fishers Island, New York</t>
  </si>
  <si>
    <t>Air Taxi - New London Flying Services Inc.</t>
  </si>
  <si>
    <t>Groton, CT - Fisher Island, NY</t>
  </si>
  <si>
    <t>Piper PA-28-181</t>
  </si>
  <si>
    <t>N3962M</t>
  </si>
  <si>
    <t>28-7890344</t>
  </si>
  <si>
    <t>A Cessna 182 taking off on Rwy 25 collided with a piper pa-28-181 which was landing on Rwy 12. The collision occurred in the intersection of the two runways. The two occupants of the Cessna were seriously injured and the two occupants of the piper were fatally injured in the accident. Both aircraft were destroyed by fire. VFR procedures not followed. Inadequate visual lookout.</t>
  </si>
  <si>
    <t>Near Komatipoot, South Africa</t>
  </si>
  <si>
    <t>Government of Mozambique</t>
  </si>
  <si>
    <t>Lusaka - Maputo</t>
  </si>
  <si>
    <t>C9-CAA</t>
  </si>
  <si>
    <t>63457</t>
  </si>
  <si>
    <t>Crashed in the Lembombo mountains during a storm. President Samora Machel, president of Mozambique, killed. The aircraft descended below minima even though the crew did not have visual contact with Maputo. A GPWS warning was ignored and the plane hit high ground crashing onto a uphill slope. Navigational error. GPSW ignored. There is speculation that the plane was lured away from the correct flight path by a pirate radio beacon broadcasting on the same frequency as the Maputo Airport, disorienting the pilot.</t>
  </si>
  <si>
    <t>Kuybyshev, Russia</t>
  </si>
  <si>
    <t>Yekaterinburg - Kuybyshev</t>
  </si>
  <si>
    <t>CCCP-65766</t>
  </si>
  <si>
    <t>62327</t>
  </si>
  <si>
    <t>The plane crashed and burst into flames after a straight-in hard landing without leveling off.</t>
  </si>
  <si>
    <t>Manhattan, New York</t>
  </si>
  <si>
    <t>Private - WNBC</t>
  </si>
  <si>
    <t>Traffireporting</t>
  </si>
  <si>
    <t>Enstrom F-28F</t>
  </si>
  <si>
    <t>N8617B</t>
  </si>
  <si>
    <t>The helicopter was contracted by NBC to make daily highway traffiobservations in the New York City area. The pilot and passenger, Jane Dornacker, a NBC radio traffireporter, were flying in a northerly direction along manhattan's west side at an altitude of about 75 feet. Witnesses observed the aircraft's main rotor blades stop, the aircraft descended rapidly, struck the top of a chain link fence at a river pier, crashed into the HudsonRiver and sank in 15 to 20 feet of water. Investigation revealed the sprag clutch was inadequately lubricated, had 'rolled over' in the opposite direction of its design and the sprag assembly was damaged. Several sprags and both activating springs were broken and different size sprags were installed. An unauthorized, overhauled clutch had been installed in the aircraft. Dornacker had survived another helicopter crash earlier in the year.</t>
  </si>
  <si>
    <t>Near Peshawar, Pakistan</t>
  </si>
  <si>
    <t>Lahore - Peshawar</t>
  </si>
  <si>
    <t>AP-AUX</t>
  </si>
  <si>
    <t>10335</t>
  </si>
  <si>
    <t>Crashed short of the runway on approach, broke up and landed inverted. Crew error. The aircraft was allowed to descent below MDA. Crew did not properly monitor the altitude.</t>
  </si>
  <si>
    <t>Mil Mi-17 (helicopter)</t>
  </si>
  <si>
    <t>Either mechanical failure, weather or ground fire from Contra rebels brought the helicopter down.</t>
  </si>
  <si>
    <t>Near Zahedan, Iran</t>
  </si>
  <si>
    <t>Bakhtaran - Zahedan</t>
  </si>
  <si>
    <t>Struck the side of a mountain near the Pakistani border. Crew error. Descent below minimum safe altitude with a defective altimeter and in spite of warnings from the ATC.</t>
  </si>
  <si>
    <t>Off Sumburgh Head, Shetlands, Scotland</t>
  </si>
  <si>
    <t>British International Helicopters</t>
  </si>
  <si>
    <t>Boeing-Vertol Chinook</t>
  </si>
  <si>
    <t>G-BWFC</t>
  </si>
  <si>
    <t>MJ004</t>
  </si>
  <si>
    <t>The helicopoter crashed into the North Sea while carrying oil workers back to Sumburgh. Rotor failure.</t>
  </si>
  <si>
    <t>Near Sarowbi, Afghanistan</t>
  </si>
  <si>
    <t>Military - Afghan Republican Air Force</t>
  </si>
  <si>
    <t>Berlin, East Germany</t>
  </si>
  <si>
    <t>Minsk - Berlin</t>
  </si>
  <si>
    <t>CCCP-65795</t>
  </si>
  <si>
    <t>63145</t>
  </si>
  <si>
    <t>The aircraft crashed after landing on the wrong runway in fog. The crew did not understand the English instructions that the right runway was closed for repairs.</t>
  </si>
  <si>
    <t>Near Lanzhou, China</t>
  </si>
  <si>
    <t>Lanzhou - Chengdu</t>
  </si>
  <si>
    <t>B-3413</t>
  </si>
  <si>
    <t>37308907</t>
  </si>
  <si>
    <t>The No. 2 engine failed due to severe icing conditions 30 minutes after leaving Lanzhou. With the prop feathered, the plane crashed before reaching the airport.</t>
  </si>
  <si>
    <t>Ay, Saudi Arabia</t>
  </si>
  <si>
    <t>Iraqi Airways</t>
  </si>
  <si>
    <t>Baghdad - Amman</t>
  </si>
  <si>
    <t>Boeing B-737-270C</t>
  </si>
  <si>
    <t>YI-AGJ</t>
  </si>
  <si>
    <t>21183</t>
  </si>
  <si>
    <t>Hijacking.  While on a flight from Baghdad to Amman, hijackers exploded a hand grenade in the passenger cabin. While making an emergency descent a second hand grenade exploded in the cockpit causing the plane to lose control crash, break in two and catch fire.</t>
  </si>
  <si>
    <t>Near Nasaso, Fiji</t>
  </si>
  <si>
    <t>Sunflower Airlines</t>
  </si>
  <si>
    <t>Savu Savu - Nadi</t>
  </si>
  <si>
    <t>DQ-FEF</t>
  </si>
  <si>
    <t>14056</t>
  </si>
  <si>
    <t>The aircraft banked ninety degrees and crashed short of the runway. Loss of control due to mechanical failure. Use of a unsecured nonstandard flap attachment pin.</t>
  </si>
  <si>
    <t>Off Bata, Equatorial Guinea</t>
  </si>
  <si>
    <t>Military - Spanish Air Force.</t>
  </si>
  <si>
    <t>Bata - Malabo</t>
  </si>
  <si>
    <t>CASA 212-100</t>
  </si>
  <si>
    <t>T-12B-32</t>
  </si>
  <si>
    <t>The domestiflight crashed off the island of Bioko and sending a distress message. Engine failure.</t>
  </si>
  <si>
    <t>Abidjan, Ivory Coast</t>
  </si>
  <si>
    <t>Abidjan - Rio de Janeiro</t>
  </si>
  <si>
    <t>Boeing B-707-379C</t>
  </si>
  <si>
    <t>PP-VJK</t>
  </si>
  <si>
    <t>19822/726</t>
  </si>
  <si>
    <t>The plane crashed in the jungle while returning to Abidjan after taking off with the No. 1 engine on fire.</t>
  </si>
  <si>
    <t>Trillium Air</t>
  </si>
  <si>
    <t>C-GIRH</t>
  </si>
  <si>
    <t>Crashed into Lake Ontario. Both passenger and pilot were rescued by a helicopter. The pilot later died.</t>
  </si>
  <si>
    <t>Near Asmara, Ethiopia</t>
  </si>
  <si>
    <t>Asrmara - Addis Ababa</t>
  </si>
  <si>
    <t>Crashed after taking off from Johannes IV Airport after attempting to return for an emergency landing. The crew radioed they were having technical difficulties three minutes after taking off. While attempting to return to the airport the plane crashd. Mechanical malfunction.</t>
  </si>
  <si>
    <t>Skywest Airlines / Private.</t>
  </si>
  <si>
    <t>1834</t>
  </si>
  <si>
    <t>Pocatello - Salt Lake City</t>
  </si>
  <si>
    <t>Swearingen SA-226TC / Mooney M-20C</t>
  </si>
  <si>
    <t>N163SW / N6485U</t>
  </si>
  <si>
    <t>TC-327 /</t>
  </si>
  <si>
    <t>Midair collision with a Mooney M-20 at 7,000 ft. Ten killed on the Swearingen and none on the Mooney.  Procedures and directives not followed by the Mooney pilot. Lack of navigational vigilance by the Mooney instructor pilot which led to the authorized intrusion into the Salt Lake City airport radar service area. Contributing factor was the absence of a Mode-C transponder on the Mooney airplane and the limitations of the air trafficontrol system to provide collision protection.</t>
  </si>
  <si>
    <t>Cima, California</t>
  </si>
  <si>
    <t>California Air Charter</t>
  </si>
  <si>
    <t>Ontario, CA - Las Vegas, NV</t>
  </si>
  <si>
    <t>N9613F</t>
  </si>
  <si>
    <t>208-00106</t>
  </si>
  <si>
    <t>While en route the cargo plane began a gradual descent until it impacted a mountain at 6,500 ft.  Altitude not maintained. Inadvertent descent by pilot. Pilot fatigue (lack of sleep).</t>
  </si>
  <si>
    <t>Off Monrovia, Liberia</t>
  </si>
  <si>
    <t>Air Reconnaissance Unit of Liberia</t>
  </si>
  <si>
    <t>Cessna U-27A Caravan I</t>
  </si>
  <si>
    <t>ARU-021</t>
  </si>
  <si>
    <t>208-00044</t>
  </si>
  <si>
    <t>Near Jakiri, Cameroon</t>
  </si>
  <si>
    <t>Aero France</t>
  </si>
  <si>
    <t>Learjet 55</t>
  </si>
  <si>
    <t>F-GDHR</t>
  </si>
  <si>
    <t>55-070</t>
  </si>
  <si>
    <t>Off Papua, New Guinea</t>
  </si>
  <si>
    <t>Rabaul - Hoskins</t>
  </si>
  <si>
    <t>Embraer 110P2 Bandeirante</t>
  </si>
  <si>
    <t>P2-RDM</t>
  </si>
  <si>
    <t>110-262</t>
  </si>
  <si>
    <t>Ditched into the sea in poor weather conditions.</t>
  </si>
  <si>
    <t>Near Khost, Afghanistan</t>
  </si>
  <si>
    <t>Shot down by a Stinger missile by Afghan guerillas.</t>
  </si>
  <si>
    <t>Durango, Mexico</t>
  </si>
  <si>
    <t>Skyworld Airlines (Ports of Call Inc.)</t>
  </si>
  <si>
    <t>Boeing B-707-323B</t>
  </si>
  <si>
    <t>N712PC</t>
  </si>
  <si>
    <t>14:34</t>
  </si>
  <si>
    <t>Northwest Airlink</t>
  </si>
  <si>
    <t>2268</t>
  </si>
  <si>
    <t>N160FB</t>
  </si>
  <si>
    <t>While approaching to land the plane suddenly yawed to the left, rolled right and struck ground left of the runway. It then skidded into 3 ground vehicles and caught fire. The captain's inability to control the airplane in an attempt to recover from an asymmetripower condition at low speed following his intentional use of the beta mode of propeller operation to descend and slow the airplane rapidly on final approach for landing. The fatalities were attributed to a post crash fire, lack of fire-blocking material, and poorly designed aircraft components. Improper use of powerplant controls. Improper maintenance adjustment.</t>
  </si>
  <si>
    <t>Near Almaty, Kazakhstan</t>
  </si>
  <si>
    <t>Antonov An-26</t>
  </si>
  <si>
    <t>CCCP-26007</t>
  </si>
  <si>
    <t>9901</t>
  </si>
  <si>
    <t>The cargo plane struck the side of a mountain while setting up for the approach. The ATC didn't monitor the plane for at least  2 minutes after observing the plane taking a wrong course. When the ATC tried to contact the plane to tell them of the mistake the crew never responded because communications in the vicinity of the mountain blocked the signal.</t>
  </si>
  <si>
    <t>Boeing KC-135</t>
  </si>
  <si>
    <t>60-0361</t>
  </si>
  <si>
    <t>18136/475</t>
  </si>
  <si>
    <t>Stalled and went into a spin during a low-level refueling practice. The stall was propagated by the wake of a B-52.</t>
  </si>
  <si>
    <t>Mount San Gorgonio, California</t>
  </si>
  <si>
    <t>California Air National Guard</t>
  </si>
  <si>
    <t>F-4C Phantom jet fighter</t>
  </si>
  <si>
    <t>Dean Paul 'Dino' Martin, 35, son of entertainer Dean Martin was killed when the Phantom jet he was piloting crashed into the San Bernardino Mountains. Permission was given by March Air Force Base ATC to perform a 'maximum climb' takeoff. The aircraft was seen disappearing into a scattered cloud ceiling at 4,700 feet.  Radar contact was lost 9 minutes into the flight. The crash site was found on the 3rd day of searching in the San Bernardino Mountains. An investigation revealed the aircraft flew, inverted, into a solid wall of granite between two mountain peaks at an altitude of 3,750 feet  and at an estimated speed of 560 mph. The aircraft was literally pulverized into the granite. The 'maximum climb' takeoff, g forces associated with this type of flight and the dense cloud cover negatively affected the pilots ability to know his position and aircraft attitude.</t>
  </si>
  <si>
    <t>Eagle, Colorado</t>
  </si>
  <si>
    <t>Connie Kalitta Services</t>
  </si>
  <si>
    <t>Denver - Vail</t>
  </si>
  <si>
    <t>Learjet 24A</t>
  </si>
  <si>
    <t>N31SK</t>
  </si>
  <si>
    <t>24-118</t>
  </si>
  <si>
    <t>The air ambulance impacted a mountain at 8,000 ft. while circling to land. Improper planned approach. Improper altitude maintained. Inadequate preflight planning. Approach charts inaccurate.</t>
  </si>
  <si>
    <t>Near Parachinar, Pakistan</t>
  </si>
  <si>
    <t>Shot down by a Pakistani F-16 jet fighter firing an air-to-air missile.</t>
  </si>
  <si>
    <t>Local Flight</t>
  </si>
  <si>
    <t>N967JW</t>
  </si>
  <si>
    <t>4020067</t>
  </si>
  <si>
    <t>The aircraft was on the last leg of a commuter flight when it crashed in a heavily wooded area while making a VFR approach to Merrill Field. The plane struck the ground in a near vertical attitude. Fuel starvation. Auxiliary tank had fuel but the engines could not be restarted from those tanks.</t>
  </si>
  <si>
    <t>Scanex Air</t>
  </si>
  <si>
    <t>Hanover, West Germany - Skien, Norway</t>
  </si>
  <si>
    <t>Beechcraft King Air C90</t>
  </si>
  <si>
    <t>LN-KCR</t>
  </si>
  <si>
    <t>LJ-0793</t>
  </si>
  <si>
    <t>Crashed on approach five miles from it's destination.</t>
  </si>
  <si>
    <t>Medan-Polonia, Indonesia</t>
  </si>
  <si>
    <t>035</t>
  </si>
  <si>
    <t>Banda Aceh - Medan</t>
  </si>
  <si>
    <t>PK-GNQ</t>
  </si>
  <si>
    <t>47741/836</t>
  </si>
  <si>
    <t>The aircraft crashed on approach during heavy rain after hitting an antenna. Windshear.</t>
  </si>
  <si>
    <t>Burlington Air Express</t>
  </si>
  <si>
    <t>Wichita - Kansas City</t>
  </si>
  <si>
    <t>Boeing 707-351C</t>
  </si>
  <si>
    <t>N144SP</t>
  </si>
  <si>
    <t>19209/510</t>
  </si>
  <si>
    <t>The cargo plane flew into the ground short of the runway despite warnings from the controller. Improper IFR procedure. Disregarded decision height. Disregarded warnings.</t>
  </si>
  <si>
    <t>Wilmington, North Carolina</t>
  </si>
  <si>
    <t>Air-Lift Commuter</t>
  </si>
  <si>
    <t>Wilmington - Lumberton</t>
  </si>
  <si>
    <t>Swearingen SA-26TC Metro II</t>
  </si>
  <si>
    <t>N505LB</t>
  </si>
  <si>
    <t>TC-202</t>
  </si>
  <si>
    <t>The cargo plane lost the No. 2 engine while taking off and crashed into trees and caught fire. Poor in-flight planning. Emergency procedures not followed. The right engine did not have the latest welding process and failed causing a uncontained turbine failure.</t>
  </si>
  <si>
    <t>Sasco Air Lines</t>
  </si>
  <si>
    <t>ST-AIJ</t>
  </si>
  <si>
    <t>404-0612</t>
  </si>
  <si>
    <t>Shot down by rebels shortly after taking off.</t>
  </si>
  <si>
    <t>Near Batagay, Russia</t>
  </si>
  <si>
    <t>Tikis - Batagay</t>
  </si>
  <si>
    <t>Antonov 12BP</t>
  </si>
  <si>
    <t>CCCP-11418</t>
  </si>
  <si>
    <t>401712</t>
  </si>
  <si>
    <t>The cargo flight crew decided on a visual approach, ignored the GPWS warning and flew into a mountain.</t>
  </si>
  <si>
    <t>Mayaguez, Puerto Rico</t>
  </si>
  <si>
    <t>American Eagle</t>
  </si>
  <si>
    <t>5452</t>
  </si>
  <si>
    <t>San Juan, PR - Mayaguez, PR</t>
  </si>
  <si>
    <t>N432CA</t>
  </si>
  <si>
    <t>Improper maintenance in setting propeller flight idle blade angle and engine fuel flow resulting in a loss of control from an asymmetripower condition. A factor contributing to the accident was the pilot's unstabilized visual approach.</t>
  </si>
  <si>
    <t>5055</t>
  </si>
  <si>
    <t>Warsaw - New York City</t>
  </si>
  <si>
    <t>SP-LBG</t>
  </si>
  <si>
    <t>3344942</t>
  </si>
  <si>
    <t>The No. 2 engine failed, causing an engine fire, cabin decompression, damage to the  No. 1 engine, loss of  elevator control and damage to the electrical system. A fire in the cargo hold was not detected because of damage to the fire warning system. While attempting to return to Warsaw and attempting a turn to land, the aircraft crashed into a forest, 9 miles short of the runway. The cause of the engine failure was an overheated bearing. The aircraft was named Tadeusz Kosciuszko.</t>
  </si>
  <si>
    <t>Pickle Lake, Ontario, Canada</t>
  </si>
  <si>
    <t>Air Manitoba</t>
  </si>
  <si>
    <t>Big Trout - Pickle Lake</t>
  </si>
  <si>
    <t>C-FADD</t>
  </si>
  <si>
    <t>26324</t>
  </si>
  <si>
    <t>The cargo plane lost the left wing while in a holding pattern. The left wing failed under normal flight loads as a result of a fatigue crack in the center section lower wing skin. Anomalies in the radiographs taken during mandatory non-destructive testing inspections were not correctly interpreted.</t>
  </si>
  <si>
    <t>Sayre, Pennsylvania</t>
  </si>
  <si>
    <t>Sayre, PA - Washington, District of Colombia</t>
  </si>
  <si>
    <t>N32774</t>
  </si>
  <si>
    <t>327540064</t>
  </si>
  <si>
    <t>During initial climb after takeoff, smoke was observed in the cockpit. When the smoke became hvy, the plt decided to land. He attempted a forced landing on rising terrain in foggy conditions. Subsequently, the aircraft crashed into the side of the hill &amp; began burning. Electrical short and arcing leading to fire.</t>
  </si>
  <si>
    <t>YPFB Transportes Aereos</t>
  </si>
  <si>
    <t>Camiri - Santa Cruz</t>
  </si>
  <si>
    <t>CP-1018</t>
  </si>
  <si>
    <t>363</t>
  </si>
  <si>
    <t>Crashed into high terrain in poor weather.</t>
  </si>
  <si>
    <t>Near Ruteng, Indonesia</t>
  </si>
  <si>
    <t>PK-NUW</t>
  </si>
  <si>
    <t>Crashed into a ditch while attempting to land at Ruteng.</t>
  </si>
  <si>
    <t>Ilaga, Indonesia</t>
  </si>
  <si>
    <t>Missionary Aviation Fellowship</t>
  </si>
  <si>
    <t>PK-MAM</t>
  </si>
  <si>
    <t>Crashed into a ravine while attempting to land.</t>
  </si>
  <si>
    <t>Lübeck , Germany</t>
  </si>
  <si>
    <t>Travel Air Flug</t>
  </si>
  <si>
    <t>Cessna 501 Citation</t>
  </si>
  <si>
    <t>D-IAEC</t>
  </si>
  <si>
    <t>501-0203</t>
  </si>
  <si>
    <t>Crashed into an antenna. One of the pilots killed in this accident survived the September 6, 1971 Pan International accident.</t>
  </si>
  <si>
    <t>Bolivar State, Venezuela</t>
  </si>
  <si>
    <t>Rutaca</t>
  </si>
  <si>
    <t>YV-230C</t>
  </si>
  <si>
    <t>Khost, Afghanistan</t>
  </si>
  <si>
    <t>Kandahar - Kabul</t>
  </si>
  <si>
    <t>YA-BAL</t>
  </si>
  <si>
    <t>14105</t>
  </si>
  <si>
    <t>Shot down by rebels forces with a surface-to-air missile.</t>
  </si>
  <si>
    <t>Near Montelillo, Peru</t>
  </si>
  <si>
    <t>Military - Peruvian Air Force</t>
  </si>
  <si>
    <t>Lima - Saposa</t>
  </si>
  <si>
    <t>FAP-392</t>
  </si>
  <si>
    <t>5805</t>
  </si>
  <si>
    <t>Crashed into a gorge near the Jerache River  while en route on a domestiflight in adverse weather conditions.</t>
  </si>
  <si>
    <t>Berdiansk, USSR</t>
  </si>
  <si>
    <t>CCCP-87826</t>
  </si>
  <si>
    <t>9241824</t>
  </si>
  <si>
    <t>The aircraft landed at a high rate of speed and a go-around was initiated but then aborted. The aircraft overran the runway, crashed into trees and caught fire.</t>
  </si>
  <si>
    <t>Heho, Burma</t>
  </si>
  <si>
    <t>Heho - Mong Hsat</t>
  </si>
  <si>
    <t>XY-ADP</t>
  </si>
  <si>
    <t>10357</t>
  </si>
  <si>
    <t>Crashed into mountains at 8,200 ft. 20 minutes after leaving Heho.</t>
  </si>
  <si>
    <t>Manila - Baguio</t>
  </si>
  <si>
    <t>RP-C1015</t>
  </si>
  <si>
    <t>1637</t>
  </si>
  <si>
    <t>The aircraft crashed into Mt. Ugu in monsoon rains and heavy fog while preparing to land at Baguio.</t>
  </si>
  <si>
    <t>Fort Bragg AFB, North Carolina</t>
  </si>
  <si>
    <t>68-10945</t>
  </si>
  <si>
    <t>The aircraft was doing a drop and pulled up too late. The airplane skidded 1,000 yards down a dirt runway and struck a military vehicle, killing an Army soldier. The plane then impacted trees and broke up.</t>
  </si>
  <si>
    <t>Geneva, Switzerland</t>
  </si>
  <si>
    <t>Brazzaville - Paris</t>
  </si>
  <si>
    <t>Hijacked while en route from Rome, Italy to Paris, France. The hijacker killed one male passenger when the plane landed at Cointrin Airport in Switzerland to refuel, after which the plane was stormed by security personnel.</t>
  </si>
  <si>
    <t>Belize Air International Ltd.</t>
  </si>
  <si>
    <t>Mexico City - Miami</t>
  </si>
  <si>
    <t>Boeing B-377 Stratofreighter</t>
  </si>
  <si>
    <t>HI-481</t>
  </si>
  <si>
    <t>16687</t>
  </si>
  <si>
    <t>The cargo plane crashed on a roadway into a restaurant after taking off  in adverse weather conditions. Overloaded. Cargo shifted on takeoff.</t>
  </si>
  <si>
    <t>DHL</t>
  </si>
  <si>
    <t>N28ST</t>
  </si>
  <si>
    <t>23-013</t>
  </si>
  <si>
    <t>The cargo plane crashed into trees while attempting to land. Engine failure.</t>
  </si>
  <si>
    <t>Calama, Chile</t>
  </si>
  <si>
    <t>Santiago - Calama</t>
  </si>
  <si>
    <t>CC-CHJ</t>
  </si>
  <si>
    <t>22602</t>
  </si>
  <si>
    <t>The landing gear failed after the aircraft touched down 520 meters short of the runway, broke in two and caught fire.</t>
  </si>
  <si>
    <t>Near Chungking, Sichuan, China</t>
  </si>
  <si>
    <t>China Southwest Airlines</t>
  </si>
  <si>
    <t>4146</t>
  </si>
  <si>
    <t>Beijing - Chongqing</t>
  </si>
  <si>
    <t>B-222</t>
  </si>
  <si>
    <t>187009901</t>
  </si>
  <si>
    <t>The aircraft crashed 10 minutes before its scheduled landing. Fire in and failure of the No. 4 engine led to separation of the pylon and engine and loss of control of the aircraft. Overheating of the feathering oil. Poor maintenance procedures.</t>
  </si>
  <si>
    <t>Romulus, Michigan</t>
  </si>
  <si>
    <t>Northwest Airlines</t>
  </si>
  <si>
    <t>Detroit, MI - Phoenix, AZ</t>
  </si>
  <si>
    <t>McDonnell Douglas MD-82</t>
  </si>
  <si>
    <t>N312RC</t>
  </si>
  <si>
    <t>48090/1040</t>
  </si>
  <si>
    <t>The aircraft stalled and crashed during takeoff from Detroit Metropolitan Wayne County Airport. After liftoff, the wings of the airplane rolled to the left and right  and then the aircraft collided with obsticales northeast of the runway when the left wing struck light poles and the roof of a rental car agency. A 4-year-old girl, Cecilia Cichan, was the only survivor. Slats and flaps not extended. Crew's failure to use taxi checklist to ensure flaps and slats were extended. Lack of electrical power to the aircraft takeoff warning system. Cecelia is now married and earned a Psychology degree from the University of Alabama. Although she has made no publistatements or attended annual memorial services regarding the tragicrash, she corresponds with some of the crash victims’ loved ones.</t>
  </si>
  <si>
    <t>Near Auturn, France</t>
  </si>
  <si>
    <t>Oxaero Ltd.</t>
  </si>
  <si>
    <t>G-BGEO</t>
  </si>
  <si>
    <t>31-7405489</t>
  </si>
  <si>
    <t>15:36</t>
  </si>
  <si>
    <t>Off Ko Phuket, Thiland</t>
  </si>
  <si>
    <t>365</t>
  </si>
  <si>
    <t>Hat Yai - Phuket</t>
  </si>
  <si>
    <t>Boeing B-737-2P5</t>
  </si>
  <si>
    <t>HS-TBC</t>
  </si>
  <si>
    <t>22267/685</t>
  </si>
  <si>
    <t>The aircraft stalled and crashed into the ocean after the crew's attention was diverted to concern over another aircraft. Failure of the crew to monitor their airspeed. The pilot added power and raised the gear after the stick shaker activated but did not execute a recovery before hitting the sea.</t>
  </si>
  <si>
    <t>Carajas, Brazil</t>
  </si>
  <si>
    <t>Hawker Siddeley HS-125-403B</t>
  </si>
  <si>
    <t>FAB2129</t>
  </si>
  <si>
    <t>25290</t>
  </si>
  <si>
    <t>Kunduz, Afghanistan</t>
  </si>
  <si>
    <t>Shot down by Afghan rebels on approach.</t>
  </si>
  <si>
    <t>Luxor, Egypt</t>
  </si>
  <si>
    <t>Airbus A.300B4-203</t>
  </si>
  <si>
    <t>SU-BCA</t>
  </si>
  <si>
    <t>The plane landed too far down the runway, overran the runway, struck runway lights went through a fence and broke up.</t>
  </si>
  <si>
    <t>Hailey, Idaho</t>
  </si>
  <si>
    <t>Cessna T210L</t>
  </si>
  <si>
    <t>N2545S</t>
  </si>
  <si>
    <t>21061324</t>
  </si>
  <si>
    <t>After a dark night takeoff the aircraft was observed to execute a immediate left turn up a canyon into rising terrain. The plane stalled and crashed. Pilot misjudged proper rate of climb. Airspeed not maintained.</t>
  </si>
  <si>
    <t>Near Pagan, Myanmar</t>
  </si>
  <si>
    <t>Rangoon - Nyaung-U</t>
  </si>
  <si>
    <t>XY-AEL</t>
  </si>
  <si>
    <t>10689</t>
  </si>
  <si>
    <t>The aircraft crashed into a ridge at 1, 500 ft. in heavy rain while attempting to land at Nyaung-U Airport .</t>
  </si>
  <si>
    <t>El Poleo, Colombia</t>
  </si>
  <si>
    <t>Aeroejecutivos Colombia</t>
  </si>
  <si>
    <t>HK-2920</t>
  </si>
  <si>
    <t>419</t>
  </si>
  <si>
    <t>The aircraft crashed while attempting to make an emergency landing.</t>
  </si>
  <si>
    <t>18:28</t>
  </si>
  <si>
    <t>Mt. Crezzo, Italy</t>
  </si>
  <si>
    <t>Milan - Koln</t>
  </si>
  <si>
    <t>Aerospatiale Alenia ATR-42-312</t>
  </si>
  <si>
    <t>I-ATRH</t>
  </si>
  <si>
    <t>Shortly after taking off from Milan and passing through FL147, the aircraft nosed down and crashed into a mountain, in icing conditions. Icing of the wings.</t>
  </si>
  <si>
    <t>Komsomolsk-on-Amur, Russia</t>
  </si>
  <si>
    <t>CCCP-12162</t>
  </si>
  <si>
    <t>9346702</t>
  </si>
  <si>
    <t>The plane overran the runway while attempting to take off crashed into a building and was destroyed.</t>
  </si>
  <si>
    <t>Bellingham, Washington</t>
  </si>
  <si>
    <t>Air Taxi - Flying School of the Cascades Inc.</t>
  </si>
  <si>
    <t>Tacoma, WA - Bellingham, WA</t>
  </si>
  <si>
    <t>Cessna 310 N</t>
  </si>
  <si>
    <t>N4178Q</t>
  </si>
  <si>
    <t>310N0078</t>
  </si>
  <si>
    <t>The pilot became lost and while flying at a low altitude, crashed. Pilot did not maintain proper altitude. Fog, low ceiling.</t>
  </si>
  <si>
    <t>Ulongue, Malawi</t>
  </si>
  <si>
    <t>Air Malawi</t>
  </si>
  <si>
    <t>Blantyre - Lilongwe</t>
  </si>
  <si>
    <t>Shorts SC-7 Skyvan 3-100</t>
  </si>
  <si>
    <t>7Q-YMB</t>
  </si>
  <si>
    <t>SH-1971</t>
  </si>
  <si>
    <t>Shot down by rebels.</t>
  </si>
  <si>
    <t>17:13</t>
  </si>
  <si>
    <t>Near Ross River, Canada</t>
  </si>
  <si>
    <t>Fort Nelson - Ross River</t>
  </si>
  <si>
    <t>C-GVYX</t>
  </si>
  <si>
    <t>Lack of communication at the company's maintenance facility led to the dispatch of the aircraft with an unsuitable gasket in the right engine and the subsequent loss of engine oil. A single-engine go-around was attempted when the combination of single-engine performance, a low cloud base, and high terrain surrounding a confined operating area made a successful overshoot uncertain. The flaps were fully retracted before the minimum speed for single-engine flight in the zero flap configuration was achieved.</t>
  </si>
  <si>
    <t>1713</t>
  </si>
  <si>
    <t>Denver, CO - Boise, ID</t>
  </si>
  <si>
    <t>N626TX</t>
  </si>
  <si>
    <t>45726/36</t>
  </si>
  <si>
    <t>During a snowstorm in Denver, the flight was delayed 27 minutes after de-icing. When the aircraft took off, the crew experienced a rapid rotation during takeoff, overturned and crashed. Icing. Failure of the captain to de-ice a second time.</t>
  </si>
  <si>
    <t>Kodiak - Homer</t>
  </si>
  <si>
    <t>Beechcraft 1900C</t>
  </si>
  <si>
    <t>N401RA</t>
  </si>
  <si>
    <t>UB-58</t>
  </si>
  <si>
    <t>The aircraft crash landed 200 yards short of the runway while attempting to land at Homer Airport. Failure of the crew to supervise the loading of the aircraft which resulted in a shift of the center of gravity which caused the plane to lose control when the flaps were lowered for landing.</t>
  </si>
  <si>
    <t>Off Kaikoura, New Zealand</t>
  </si>
  <si>
    <t>Flynn's Ferry Service</t>
  </si>
  <si>
    <t>Wellington - Christchurch</t>
  </si>
  <si>
    <t>ZK-SFB</t>
  </si>
  <si>
    <t>208-00059</t>
  </si>
  <si>
    <t>The cargo plane stalled, went into a spin and crashed into the sea. Icing. The aircraft did not have any airframe deicing equipment.</t>
  </si>
  <si>
    <t>Green Island, Taiwan</t>
  </si>
  <si>
    <t>B-11125</t>
  </si>
  <si>
    <t>Bayfield, Colorado</t>
  </si>
  <si>
    <t>Trans Colorado AL / Continental Express</t>
  </si>
  <si>
    <t>2286</t>
  </si>
  <si>
    <t>Denver, CO - Durango, CO</t>
  </si>
  <si>
    <t>Swearingen SA.227AC Metro</t>
  </si>
  <si>
    <t>N68TC</t>
  </si>
  <si>
    <t>AC-457</t>
  </si>
  <si>
    <t>The aircraft crashed while attempting to land in adverse weather conditions five miles short of the runway.  The captain choose VOR/DME approach instead of ILS.  The NTSB isssued a report that stated that the captain was a heavy user of cocaine and traces were found in his blood and urine.</t>
  </si>
  <si>
    <t>Off Mauritius, Indian Ocean</t>
  </si>
  <si>
    <t>Taipei, Taiwan -  Mauritius - Johannesburg, South Africa</t>
  </si>
  <si>
    <t>Boeing B-747-244B</t>
  </si>
  <si>
    <t>ZS-SAS</t>
  </si>
  <si>
    <t>22171/488</t>
  </si>
  <si>
    <t>While over the Indian Ocean the crew contacted Mauritius approach control and reporting fire and smoke aboard. Three minutes after the last transmission the plane the plunged into the ocean 150 miles northeast of Mauritius. The fire caused incapacitation and disorientation of the crew, in-flight break-up and loss of control of the aircraft.  The fire originated in a front pallet on the right side in the upper deck cargo hold. The fire of unknown origin possibly (1) incapacitated the crew; (2) caused disorientation of the crew due to thick smoke; (3) caused crew distraction; (4) weakened the aircraft structure, causing an in-flight break-up; (5) burned through control cables or ; (6) caused loss of control due to deformation of the aircraft fuselage.</t>
  </si>
  <si>
    <t>Over the Andaman Sea</t>
  </si>
  <si>
    <t>858</t>
  </si>
  <si>
    <t>Abu Dhabi - Bangkok</t>
  </si>
  <si>
    <t>Boeing B-707-3B5C</t>
  </si>
  <si>
    <t>HL-7406</t>
  </si>
  <si>
    <t>20522/855</t>
  </si>
  <si>
    <t>The plane crashed while on a flight from Abu Dhabi to Bangkok. Detonation of an explosive device in the passenger cabin left by two passengers who exited  the plane at Abu Dhabi. A 75 year old man and Korean woman were arrested as they tried to use fake passports to fly to Rome. While under guard, the man bit into a cyanide capsule and died. The woman, a North Korean agent, confessed to the crime.</t>
  </si>
  <si>
    <t>Near Kishwati, Rwanda</t>
  </si>
  <si>
    <t>Cooper Skybird Air Charters</t>
  </si>
  <si>
    <t>5Y-EJS</t>
  </si>
  <si>
    <t>Crashed shortly after takeoff into a remote mountainous area.</t>
  </si>
  <si>
    <t>1771</t>
  </si>
  <si>
    <t>Los Angeles - San Fransisco</t>
  </si>
  <si>
    <t>British Aerospace BAe-146-200A</t>
  </si>
  <si>
    <t>N350PS</t>
  </si>
  <si>
    <t>E-2027</t>
  </si>
  <si>
    <t>A fired USAir employee, David Burke, after leaving a goodbye message to friends, shot both pilots with a .44 Magnum pistol. While the aircraft was cruising at 22,000 feet over the central California coast, the cockpit crew heard two shots in the passenger cabin and radioed a frantimessage to air trafficontrollers: 'There’s gunfire aboard.' Moments later, the plane entered a high-speed nosedive and smashed onto the ground at 700 mph. Investigators sifting through the wreckage were able to retrieve the plane’s cockpit voice recorder, which subsequently revealed the sounds of a commotion in the cockpit, three more shots, the groan of the pilot or co-pilot, and then a final shot.</t>
  </si>
  <si>
    <t>Military - Peruvian Naval Aviation</t>
  </si>
  <si>
    <t>AE-560</t>
  </si>
  <si>
    <t>10548</t>
  </si>
  <si>
    <t>The plane was observed during a fly-by to check that the landing gear was down. After attempting another approach the aircraft crashed into the sea. All members of the Alianza Lima soccer team killed. The pilots' lack of experience flying at night and misreading the manual for procedures in emergency situations.</t>
  </si>
  <si>
    <t>Kanabea, Papua New Guinea</t>
  </si>
  <si>
    <t>Britten-Norman BN-2A-2 Islander</t>
  </si>
  <si>
    <t>P2-MIB</t>
  </si>
  <si>
    <t>Near Iligan, Philippines</t>
  </si>
  <si>
    <t>Cebu - Iligan</t>
  </si>
  <si>
    <t>Shorts 360-300</t>
  </si>
  <si>
    <t>EI-BTJ</t>
  </si>
  <si>
    <t>SH-3719</t>
  </si>
  <si>
    <t>Crashed into Mt. Munay at 5,000 ft. while approaching Maria Cristina for landing.</t>
  </si>
  <si>
    <t>Off Vila dos Remidos, Brazil</t>
  </si>
  <si>
    <t>Recife - Fernando de Noronha</t>
  </si>
  <si>
    <t>C-130-2468</t>
  </si>
  <si>
    <t>Crashed into the AtlantiOcean while en route for reasons unknown.</t>
  </si>
  <si>
    <t>Air Littoral</t>
  </si>
  <si>
    <t>Brussels - Bordeaux</t>
  </si>
  <si>
    <t>Embraer 120 Brasilia</t>
  </si>
  <si>
    <t>F-GEGH</t>
  </si>
  <si>
    <t>120-033</t>
  </si>
  <si>
    <t>Crashed short of the runway and struck trees in fog after being diverted due to the weather.</t>
  </si>
  <si>
    <t>Eugene Island</t>
  </si>
  <si>
    <t>Air Taxi - Petroleum Helicopters Inc.</t>
  </si>
  <si>
    <t>Aerospatiale SA-330J</t>
  </si>
  <si>
    <t>N3596N</t>
  </si>
  <si>
    <t>The helicopter crashed while attempting to land on an oil rig. Improper planned approach. Clearance not maintained.</t>
  </si>
  <si>
    <t>Chadron, Nebraska</t>
  </si>
  <si>
    <t>Alliance, AK - Chadron, NE</t>
  </si>
  <si>
    <t>N105GP</t>
  </si>
  <si>
    <t>402C0642</t>
  </si>
  <si>
    <t>Became disoriented while en route and crashed into trees on a ridge. Improper IFR procedure. Proper alititude not maintained.</t>
  </si>
  <si>
    <t>Southcentral Air</t>
  </si>
  <si>
    <t>Kenai, AK - Anchorage, AK</t>
  </si>
  <si>
    <t>N496SC</t>
  </si>
  <si>
    <t>31-7752077</t>
  </si>
  <si>
    <t>Lost the right engine while taking off and made a forced landing. Failure of the right engine cylinder failure. Improper use of throttle controls during the emergency.</t>
  </si>
  <si>
    <t>Maunaloa, Hawaii</t>
  </si>
  <si>
    <t>Panorama Air Tour</t>
  </si>
  <si>
    <t>Honolulu, HI - Molokai, HI</t>
  </si>
  <si>
    <t>N712AN</t>
  </si>
  <si>
    <t>31-7652151</t>
  </si>
  <si>
    <t>Flying between islands at night with no moon the aircraft disappeared and was never found. Radar showed the aircraft slowed and went in a spin after losing the left engine.</t>
  </si>
  <si>
    <t>Merpati Nasantara Airlines</t>
  </si>
  <si>
    <t>Samarinda - Berau</t>
  </si>
  <si>
    <t>PK-NUY</t>
  </si>
  <si>
    <t>Disappeared between Samarinda and Berau, Indonesia.</t>
  </si>
  <si>
    <t>Condor Flugdienst</t>
  </si>
  <si>
    <t>3780</t>
  </si>
  <si>
    <t>Stuttgart - Izmir</t>
  </si>
  <si>
    <t>Boeing B-737-230A</t>
  </si>
  <si>
    <t>D-ABHD</t>
  </si>
  <si>
    <t>22635/774</t>
  </si>
  <si>
    <t>The aircraft was off the ILS sidebeam and crashed into a hill on approach in poor weather. The crew used the wrong VOR and ILS. Pilot overconfidence and co-pilot inactivity during the approach.</t>
  </si>
  <si>
    <t>05:19</t>
  </si>
  <si>
    <t>Monroe, Louisiana</t>
  </si>
  <si>
    <t>Phoenix Air</t>
  </si>
  <si>
    <t>Memphis, TN - Monroe, LA</t>
  </si>
  <si>
    <t>Learjet 36A</t>
  </si>
  <si>
    <t>N79SF</t>
  </si>
  <si>
    <t>36-041</t>
  </si>
  <si>
    <t>The cargo plane crashed during an ILS approach. The pilot-in-command executed a excessive descent rate and did not level off. Lack of experience in type of aircraft.</t>
  </si>
  <si>
    <t>Mt. Colorado, Bolivia</t>
  </si>
  <si>
    <t>ETA - Empresa Transportes Aéreos</t>
  </si>
  <si>
    <t>Curtiss C-46A-55</t>
  </si>
  <si>
    <t>CP-1244</t>
  </si>
  <si>
    <t>Struck Mt. Colorado in poor weather.</t>
  </si>
  <si>
    <t>Krosnovodsk, USSR</t>
  </si>
  <si>
    <t>Moscow - Krosnovodsk</t>
  </si>
  <si>
    <t>Tupolev TU 154B-2</t>
  </si>
  <si>
    <t>CCCP-85254</t>
  </si>
  <si>
    <t>77A254</t>
  </si>
  <si>
    <t>Broke in two after a heavy landing. Crew error. Co-pilot was flying the plane against requirements that the pilot fly the plane.</t>
  </si>
  <si>
    <t>Near Nizhnevartovsk, Russia</t>
  </si>
  <si>
    <t>Nizhnevartovsk - Tyumen</t>
  </si>
  <si>
    <t>CCCP-87549</t>
  </si>
  <si>
    <t>9531442</t>
  </si>
  <si>
    <t>The plane stalled and crashed after a loss of engine power on takeoff. The engine throttles were reduced at  a critical stage of the takeoff for undetermined reasons, probably by the crew.</t>
  </si>
  <si>
    <t>Panama</t>
  </si>
  <si>
    <t>Fuerza Aérea Panamena</t>
  </si>
  <si>
    <t>FAP215</t>
  </si>
  <si>
    <t>237</t>
  </si>
  <si>
    <t>Air Taxi - Minuteman Aviation Inc.</t>
  </si>
  <si>
    <t>Missoula, MT - Helena, MT</t>
  </si>
  <si>
    <t>Cessna 421A</t>
  </si>
  <si>
    <t>N517S</t>
  </si>
  <si>
    <t>421A0002</t>
  </si>
  <si>
    <t>As the aircraft turned inbound to intercept the localizer it collided with a mountain, 12 miles ESE of the airport. Improper IFR procedures. Improper use of navigation receiver.</t>
  </si>
  <si>
    <t>07:58</t>
  </si>
  <si>
    <t>Near Mulheim, Germany</t>
  </si>
  <si>
    <t>NFD - Nurnberger Flugdienst</t>
  </si>
  <si>
    <t>Hannover - Dusseldorf</t>
  </si>
  <si>
    <t>D-CABB</t>
  </si>
  <si>
    <t>AC-500</t>
  </si>
  <si>
    <t>The plane was struck by lightning and suffered a complete electrical failure after which the right wing broke off during an uncontrollable descent.</t>
  </si>
  <si>
    <t>Cary, North Carolina</t>
  </si>
  <si>
    <t>AV Air / American Eagle</t>
  </si>
  <si>
    <t>3378</t>
  </si>
  <si>
    <t>Raleigh - Richmond</t>
  </si>
  <si>
    <t>Swearingen SA227-AC</t>
  </si>
  <si>
    <t>N622AV</t>
  </si>
  <si>
    <t>AC-622</t>
  </si>
  <si>
    <t>The plane crashed into a reservoir shortly after taking off in low visibility and ceiling. The failure of the flight crew to maintain a proper flight path because of the first officer's inappropriate instrument scan, the captain's inadequate monitoring of the flight, and the flight  and the flight crew's response to a perceived fault in the airplane's stall avoidance system.</t>
  </si>
  <si>
    <t>06:09</t>
  </si>
  <si>
    <t>Surgut, Russia</t>
  </si>
  <si>
    <t>Tyumen - Surgut</t>
  </si>
  <si>
    <t>CCCP-65675</t>
  </si>
  <si>
    <t>1351501</t>
  </si>
  <si>
    <t>The aircraft made a hard landing beside the runway, broke up and caught fire. Crew error. Visual contact with the runway was lost as the aircraft descended through the decision height.</t>
  </si>
  <si>
    <t>Near Ercan, Cyprus</t>
  </si>
  <si>
    <t>Talia Airways</t>
  </si>
  <si>
    <t>Istanbul - Ercan</t>
  </si>
  <si>
    <t>Boeing B-727-2H9A</t>
  </si>
  <si>
    <t>TC-AKD</t>
  </si>
  <si>
    <t>20930/1044</t>
  </si>
  <si>
    <t>Crashed into mountain 20 kms E of Kyrenia Turkey while on approach. Crew error. Pilot discontinued IFR approach and descended ignoring mountains ahead. Realizing his mistake, he tried to climb and turn left but struck the mountain.</t>
  </si>
  <si>
    <t>17:28</t>
  </si>
  <si>
    <t>Near Johannesburg, South Africa</t>
  </si>
  <si>
    <t>Commercial Airways (Comair)</t>
  </si>
  <si>
    <t>206</t>
  </si>
  <si>
    <t>Phalaborwa - Johannesburg</t>
  </si>
  <si>
    <t>ZS-LGP</t>
  </si>
  <si>
    <t>110-402</t>
  </si>
  <si>
    <t>The aircraft crashed and burned 8 miles from Jan Smuts Airport while attemping to land. Detonation of a bomb consisting of nitro-glycerine and ammonium nitrate. A mineworker who heavily insured himself was thought to have committed suicide.</t>
  </si>
  <si>
    <t>06:37</t>
  </si>
  <si>
    <t>Near Fontainebleau, France</t>
  </si>
  <si>
    <t>Transport Arien Transregional</t>
  </si>
  <si>
    <t>Nancy - Paris</t>
  </si>
  <si>
    <t>Fairchild FH-227B</t>
  </si>
  <si>
    <t>F-GCPS</t>
  </si>
  <si>
    <t>Crashed after hitting power lines while making an approach to Orly. Electrical system failure.</t>
  </si>
  <si>
    <t>Rockwell Sabreliner 40</t>
  </si>
  <si>
    <t>FAE-068</t>
  </si>
  <si>
    <t>282-68</t>
  </si>
  <si>
    <t>Near Clarksville, Tennessee</t>
  </si>
  <si>
    <t>Sikorsky UH-60A / Sikorsky UH-60A</t>
  </si>
  <si>
    <t>8524462/8724605</t>
  </si>
  <si>
    <t>The two helicopters collided in mid-air in the dark and crashed on the Fort Campbell military base. Pilot error.</t>
  </si>
  <si>
    <t>Near Cucuta, N of  Santander, Colombia</t>
  </si>
  <si>
    <t>Cucuta - Cartagena</t>
  </si>
  <si>
    <t>Boeing B-727-21</t>
  </si>
  <si>
    <t>HK-1716</t>
  </si>
  <si>
    <t>18999/240</t>
  </si>
  <si>
    <t>The aircraft struck a mountain at 6,200 feet after taking off in mist and haze. The crew took off under VFR conditions during adverse weather conditions. Inappropriate presence of a non-crew pilot in the cockpit and his great talkativeness distracting part of the crew which resulted in carelessness and disorientation in monitoring the heading and altitude necessary to maneuver the plane. VFR flight into IFR conditions.</t>
  </si>
  <si>
    <t>Arax Airlines</t>
  </si>
  <si>
    <t>Cairo - Sharjah</t>
  </si>
  <si>
    <t>Douglas DC-8-55F</t>
  </si>
  <si>
    <t>5N-ARH</t>
  </si>
  <si>
    <t>45859/253</t>
  </si>
  <si>
    <t>During a second attempt to take off an engine on the cargo plane failed causing the plane to crash at the end of the runway.</t>
  </si>
  <si>
    <t>Combi, Cyprus</t>
  </si>
  <si>
    <t>Kuwait Airways</t>
  </si>
  <si>
    <t>Bangkok - Kuwait</t>
  </si>
  <si>
    <t>Boeing B-747-200</t>
  </si>
  <si>
    <t>9K-ADA</t>
  </si>
  <si>
    <t>21541</t>
  </si>
  <si>
    <t>Hijacking. Two hostages killed on the ground.</t>
  </si>
  <si>
    <t>Near Mazâr-e Charif, Afghanistan</t>
  </si>
  <si>
    <t>Maimana - Mazar</t>
  </si>
  <si>
    <t>Shot down by Afghan guerillas with an anti-aircraft missile.</t>
  </si>
  <si>
    <t>20:09</t>
  </si>
  <si>
    <t>Near Hennenman, South Africa</t>
  </si>
  <si>
    <t>Bloemfontein - Johannesburg</t>
  </si>
  <si>
    <t>ZS-UAS</t>
  </si>
  <si>
    <t>6154</t>
  </si>
  <si>
    <t>The plane crashed after fire broke out at FL90 and an emergency descent was made. A leak at the right booster pump was the source of the fire.</t>
  </si>
  <si>
    <t>St. Just, France</t>
  </si>
  <si>
    <t>Chaillotine Air Service</t>
  </si>
  <si>
    <t>Mitsubishi MU-2L Marquise</t>
  </si>
  <si>
    <t>F-GERA</t>
  </si>
  <si>
    <t>701SA</t>
  </si>
  <si>
    <t>Bagdarin, USSR</t>
  </si>
  <si>
    <t>Muya - Bagdarin</t>
  </si>
  <si>
    <t>Let 410UVP Turolet</t>
  </si>
  <si>
    <t>CCCP67518</t>
  </si>
  <si>
    <t>851422</t>
  </si>
  <si>
    <t>Crashed into a mountain during descent  in poor weather.</t>
  </si>
  <si>
    <t>Near Tchamulate, Angola</t>
  </si>
  <si>
    <t>Military - Cuban Air Force</t>
  </si>
  <si>
    <t>14-27</t>
  </si>
  <si>
    <t>7007</t>
  </si>
  <si>
    <t>Shot down with a surface-to-air missile.</t>
  </si>
  <si>
    <t>Allentown, PA - Morristown, NJ</t>
  </si>
  <si>
    <t>N442NE</t>
  </si>
  <si>
    <t>35-442</t>
  </si>
  <si>
    <t>The aircraft, on a positioning flight struck the ground short of the runway while attempting to land. Inadequate training. Improper descent rate and airspeed.</t>
  </si>
  <si>
    <t>Linfen, China</t>
  </si>
  <si>
    <t>Shanxi Airlines</t>
  </si>
  <si>
    <t>B-4218</t>
  </si>
  <si>
    <t>6341406</t>
  </si>
  <si>
    <t>The sightseeing  plane crashed into a hotel shortly after takeoff.</t>
  </si>
  <si>
    <t>Aloha Airlines</t>
  </si>
  <si>
    <t>Hilo - Honolulu</t>
  </si>
  <si>
    <t>Boeing B-737-297</t>
  </si>
  <si>
    <t>N73711</t>
  </si>
  <si>
    <t>20209</t>
  </si>
  <si>
    <t>The aircraft suffered separation of the top of the fuselage resulting in explosive decompression and severe structural damage. A flight attendant was sucked out of the opening in the fuselage and her body never recovered. The plane made a safe emergency landing at Kahuiui Airport on Maui. Failure of Aloha Airline's maintenance program to detect the presence of disbonding and fatigue damage which led to failure of the lap joint at S-10L and the separation of the fuselage upper lobe. Contributing factors were the failure of Aloha Airline's management to properly supervise its maintenance crew as well as the failure of the FAA to properly evaluate the Aloha Airlines maintenance program and to assess the airline's inspection and quality control deficiencies. In addition the maintenance program underestimated the need for inspections with the large number of pressurizations/depressurizations and humid salt air climate the plane was subjected to.</t>
  </si>
  <si>
    <t>Near Broennoysund, Norway</t>
  </si>
  <si>
    <t>Namsos - Bronnoysund</t>
  </si>
  <si>
    <t>de Havilland Canada DHC-7-102</t>
  </si>
  <si>
    <t>LN-WFN</t>
  </si>
  <si>
    <t>028</t>
  </si>
  <si>
    <t>Crashed into a hillside during approach in foggy weather.</t>
  </si>
  <si>
    <t>Swentna, Alaska</t>
  </si>
  <si>
    <t>Jay Hawk Air - Air Taxi</t>
  </si>
  <si>
    <t>Anchorage, AK - McGrath, AK</t>
  </si>
  <si>
    <t>N897P</t>
  </si>
  <si>
    <t>32-301</t>
  </si>
  <si>
    <t>The plane struck the rock face of a 8,600 ft. mountain in poor visibility. Pilot did not maintain proper altitude. Flight into known adverse weather. Poor inflight planning.</t>
  </si>
  <si>
    <t>Belize City, Belize - New Orleans, LA</t>
  </si>
  <si>
    <t>Boeing B-737-3T0</t>
  </si>
  <si>
    <t>N75356</t>
  </si>
  <si>
    <t>23838</t>
  </si>
  <si>
    <t>The aircraft encountered heavy rain and hail which resulted in flame-out of both engines. Attempts to restart engines were unsuccessful. The aircraft landed safely in a grassy field between a drainage ditch and levee with no power. Water ingestion due to heavy rain from a level 4 thunderstorm caused failure of both engines. A contributing cause of the incident was the inadequate design of the engines and the FAA water ingestion certification standards which did not reflect the waterfall rates that can be expected in moderate or higher intensity thunderstorms.</t>
  </si>
  <si>
    <t>Puerto Limon, Costa Rica</t>
  </si>
  <si>
    <t>YN-CBE</t>
  </si>
  <si>
    <t>Starair</t>
  </si>
  <si>
    <t>Billund - Hannover - Nurnberg</t>
  </si>
  <si>
    <t>OY-APE</t>
  </si>
  <si>
    <t>10443</t>
  </si>
  <si>
    <t>While landing the cargo plane pitched up for a go-around causing cargo to shift and the plane to lose control and crash.</t>
  </si>
  <si>
    <t>North American Sabreliner 40</t>
  </si>
  <si>
    <t>Military - Ecudorian Air Force</t>
  </si>
  <si>
    <t>Greenville, Mississippi</t>
  </si>
  <si>
    <t>61-2373</t>
  </si>
  <si>
    <t>3720</t>
  </si>
  <si>
    <t>The plane crashed and burned while practicing touch-and-go landings.</t>
  </si>
  <si>
    <t>Posadas, Argentina</t>
  </si>
  <si>
    <t>Resistencia - Posadas</t>
  </si>
  <si>
    <t>N1003G</t>
  </si>
  <si>
    <t>48050/989</t>
  </si>
  <si>
    <t>The airliner crashed 3 miles short of the runway in poor visibility. Crew's overconfidence and  incorrect in-flight planning.</t>
  </si>
  <si>
    <t>Central Mozambique</t>
  </si>
  <si>
    <t>Habsheim, France</t>
  </si>
  <si>
    <t>296Q</t>
  </si>
  <si>
    <t>Basel - Basel</t>
  </si>
  <si>
    <t>Airbus A320-111</t>
  </si>
  <si>
    <t>F-GFKC</t>
  </si>
  <si>
    <t>The plane was scheduled to perform a series of fly-bys at an air show. The plane was to descend to 100 ft. altitude with landing gear and flaps extended. The automatigo-around protection (Alpha Floor Function) was inhibited for the maneuver. During the maneuver, the plane descended thru 100 ft. to an altitude of 30 feet and hit trees at the end of the runway. The aircraft was totally destroyed by the successive impacts and violent fire which followed. The pilot allowed the aircraft to descend through 100 ft. at slow speed and maximum angle of attack and was late in applying go-around power. Unfamiliarity of the crew with the landing field and lack of planning for the flyby.</t>
  </si>
  <si>
    <t>Over the Persian Gulf, near Bandar Abbas, Iran</t>
  </si>
  <si>
    <t>Bandar Abbas - Dubai</t>
  </si>
  <si>
    <t>Airbus A300B2-203</t>
  </si>
  <si>
    <t>EP-IBU</t>
  </si>
  <si>
    <t>186</t>
  </si>
  <si>
    <t>The civilian Iranian airliner was shot down by the U.S. Navy vessel U.S.S. Vincennes with surface-to-air missiles. The Vincennes was protecting other civilian ships in the area from Iranian gunboats. The Vincennes responded to hostile action taking place against a ship by Iranian gun boats. However, orders to the captain were to send a helicopter to investigate but maintain position. In fact, the ship headed towards the hostilities and penetrated 2nm inside Iranian territorial waters and after the helicopter was fired upon, engaged the enemy boats. The ill-fated airliner was delayed in leaving Bandar Abbas because of a problem with the passport of a passenger. Soon after taking off the target appeared on the radar of the Vincennes. Because the plane was late and confusion of time zones, the crew was not expecting an airliner in the area. When the target was first identified, it squawked both 2 (military) and 3 (civilian). The reason for this was the radar tracker ball was left in the vicinity of the Bandar Abbas airport and the radar was picking up both the airliner and a military F-14 jet fighter at the same time. Playing it safe, the plane was misidentified as a F-14 Iranian fighter. The aircraft did not respond to 10 radio challenges from the Vincennes. However, 7 were on military frequencies which the airliner could not pick up. Three were on the civil emergency frequency addressed to the so called military F-14. When the plane was nearing 10 miles from the ship, it was reported to the captain that the aircraft was descending. At that time the surface-to-air missiles were fired destroying the aircraft. At the inquiry computer data showed that the plane was never descending and actually was ascending at a steady rate. Incredibly, a military investigation concluded that although the U.S. government regretted the loss of human life, the captain and crew were not at fault and acted properly in shooting down the airliner.</t>
  </si>
  <si>
    <t>Lineas Aéreas Suramericanas</t>
  </si>
  <si>
    <t>HK-3148</t>
  </si>
  <si>
    <t>Shortly after taking off the crew experienced failure of the No. 4 engine and a fire. While attemping to return to the airport control was lost and the plane crashed.</t>
  </si>
  <si>
    <t>Golden Meadow, Louisiana</t>
  </si>
  <si>
    <t>El Salvador - New Orleans</t>
  </si>
  <si>
    <t>N33VX</t>
  </si>
  <si>
    <t>44615/541</t>
  </si>
  <si>
    <t>The cargo plane ran out of fuel and crashed into a dirt bank . Fuel starvaion. Open drain valve inside the No. 4 engine led to the loss of fuel.</t>
  </si>
  <si>
    <t>Angola Air Charter</t>
  </si>
  <si>
    <t>Oostende, Belgium - Lagos, Nigeria</t>
  </si>
  <si>
    <t>Boeing 707-328C</t>
  </si>
  <si>
    <t>D2-TOV</t>
  </si>
  <si>
    <t>18881/436</t>
  </si>
  <si>
    <t>Liscomb Bay, Alaska</t>
  </si>
  <si>
    <t>Air Taxi - Temesco Helicopters Inc.</t>
  </si>
  <si>
    <t>Ketichikan, AK - Security Cove, AK</t>
  </si>
  <si>
    <t>Cessna CE185</t>
  </si>
  <si>
    <t>N70168</t>
  </si>
  <si>
    <t>18502033</t>
  </si>
  <si>
    <t>While in a narrow, tree-lined area just above a small cove, the pilot lost control of the aircraft while maneuvering, in preparation for a landing on a lake. The aircraft struck trees in-flight while in an unusual attitude and then struck the water. Poor visibility due to heavy rain existed at the time of the accident. Inadvertent stall.</t>
  </si>
  <si>
    <t>Sofia  - Varna</t>
  </si>
  <si>
    <t>LZ-DOK</t>
  </si>
  <si>
    <t>9620247</t>
  </si>
  <si>
    <t>Crashed on takeoff from Sophia airport en route to Varna. In-flight fire. Possible crew error.</t>
  </si>
  <si>
    <t>17:42</t>
  </si>
  <si>
    <t>Reykjavik, Iceland</t>
  </si>
  <si>
    <t>Geoterrex</t>
  </si>
  <si>
    <t>Narsarsuaq, Greenland - Reykjavik, Iceland</t>
  </si>
  <si>
    <t>C-GILU</t>
  </si>
  <si>
    <t>The plane, on a positioning flight entered a steep right turn, nosed down and crashd short of the runway. Loss of control by the crew because of large fluctuations in the power output of the right engine caused by the shift of an incorrectly installed speeder spring in the right propeller governor.</t>
  </si>
  <si>
    <t>Northern Afghanistan</t>
  </si>
  <si>
    <t>Bahawalpur, Pakistan</t>
  </si>
  <si>
    <t>Bahawalpur - Islamabad</t>
  </si>
  <si>
    <t>23494</t>
  </si>
  <si>
    <t>Crashed shortly after taking off from Bahawalpur 60 miles near the Indian border. Act of sabotage. Detonation of a low level explosive device or incapacitating gas. U.S. Ambassador to Pakistan, Arnold Raphel, 45, and Muhammad Zia ul-Haq 64, killed. A recent report states that the accident was caused by the failure of the elevator control system due to a mechanical failure.</t>
  </si>
  <si>
    <t>Duncan Town, Bahamas</t>
  </si>
  <si>
    <t>MD Air Services</t>
  </si>
  <si>
    <t>Partenavia P-68C</t>
  </si>
  <si>
    <t>N39272</t>
  </si>
  <si>
    <t>Crashed into the sea. Failure of the wing due to overstressing beyond the design limits.</t>
  </si>
  <si>
    <t>M'Bamu Island, Zaïre</t>
  </si>
  <si>
    <t>Kinair Cargo</t>
  </si>
  <si>
    <t>9Q-CBG</t>
  </si>
  <si>
    <t>10452</t>
  </si>
  <si>
    <t>Kirensk - Irkutsk</t>
  </si>
  <si>
    <t>Let 410MU</t>
  </si>
  <si>
    <t>CCCP-67235</t>
  </si>
  <si>
    <t>770801</t>
  </si>
  <si>
    <t>The crew failed to set the altimeters to the proper setting while landing. The plane descended until it contacted trees, broke up and caught fire. Crew fatigue was a factor.</t>
  </si>
  <si>
    <t>Kaiserslautern, West Germany</t>
  </si>
  <si>
    <t>Air show</t>
  </si>
  <si>
    <t>Aermacchi MB-339PAN (3 aircraft)</t>
  </si>
  <si>
    <t>Seventy people were killed on the ground when three out of ten jet aircraft of the Italian air team 'Frecce Tricolori' crashed while performing at an air show at the Ramstein Air Base.</t>
  </si>
  <si>
    <t>Kowloon Bay, Hong Kong</t>
  </si>
  <si>
    <t>Guangzhou - Hong Kong</t>
  </si>
  <si>
    <t>Hawker Siddeley HS-121 Trident 2E</t>
  </si>
  <si>
    <t>B-2218</t>
  </si>
  <si>
    <t>2159</t>
  </si>
  <si>
    <t>The right outboard flap of the plane hit the approach lights of Runway 31. The right main landing gear collapsed and the aircraft ran off the runway into the harbor.</t>
  </si>
  <si>
    <t>Cerro de la Calera, Mexico</t>
  </si>
  <si>
    <t>Transporte Aereo Federal</t>
  </si>
  <si>
    <t>Uruapan - Lazro</t>
  </si>
  <si>
    <t>XC-COX</t>
  </si>
  <si>
    <t>110-192</t>
  </si>
  <si>
    <t>The plane disappeared after taking off from Uruapan. Wreckage was found in the western Sierre Madre mountains.</t>
  </si>
  <si>
    <t>Aerocaribe</t>
  </si>
  <si>
    <t>XA-HUL</t>
  </si>
  <si>
    <t>09:01</t>
  </si>
  <si>
    <t>Dallas/Fort Worth, TX - Salt Lake City, UT</t>
  </si>
  <si>
    <t>Boeing B-727-232 Adv</t>
  </si>
  <si>
    <t>N473DA</t>
  </si>
  <si>
    <t>20750/992</t>
  </si>
  <si>
    <t>The aircraft stalled and crashed during takeoff, hitting a ILS localizer antenna, 1,000 feet beyond the end of the runway. Crew error. Improperly set flaps and slats. Failure of the takeoff safety warning system.</t>
  </si>
  <si>
    <t>Sitka, Alaska</t>
  </si>
  <si>
    <t>Wrangell Air Service</t>
  </si>
  <si>
    <t>Sitka - Petersburg</t>
  </si>
  <si>
    <t>N111VA</t>
  </si>
  <si>
    <t>The pilot encountered low ceilings, rain and fog while attempting to fly through a narrow mountain pass and successfully reversed course. He then flew into a small canyon off the main pass that terminated in a small glacier-covered bowl surrounded by steep rock walls. When it became apparent during a turn to reverse course that there was insufficient space to complete the maneuver before collision with a rock wall, the pilot retarded the throttles and crash landed on a glacier. Improper in-flight planning. Blind box canyon. Weight and balance exceeded. Rain fog.</t>
  </si>
  <si>
    <t>11:38</t>
  </si>
  <si>
    <t>Hang Khong (Vietnam)</t>
  </si>
  <si>
    <t>Hanoi - Bangkok</t>
  </si>
  <si>
    <t>VN-A102</t>
  </si>
  <si>
    <t>60925</t>
  </si>
  <si>
    <t>The aircraft crashed during approach in heavy rain and thunderstorms short of the runway. The crew descended below minimum altitude while over the outer marker. The plane lost height due to a microburst induced windshear when passing under a thunderstorm on final.</t>
  </si>
  <si>
    <t>Lago Agrio, Ecuador</t>
  </si>
  <si>
    <t>TAME Ecuador</t>
  </si>
  <si>
    <t>Lago Agrio - Quito</t>
  </si>
  <si>
    <t>HC-AZY</t>
  </si>
  <si>
    <t>1052</t>
  </si>
  <si>
    <t>The positioning flight took off with one bad engine. Another engine failed and the plane crashed and burst into flames.</t>
  </si>
  <si>
    <t>Cheney, Ontario, Canada</t>
  </si>
  <si>
    <t>Montreal - Ottawa</t>
  </si>
  <si>
    <t>BAe-748</t>
  </si>
  <si>
    <t>C-GFFA</t>
  </si>
  <si>
    <t>1789</t>
  </si>
  <si>
    <t>Struck the ground short of the runway while attempting to land.</t>
  </si>
  <si>
    <t>Bahar Dar, Ethiopia</t>
  </si>
  <si>
    <t>604</t>
  </si>
  <si>
    <t>Bahar Dar - Asmara</t>
  </si>
  <si>
    <t>Boeing B-737-230</t>
  </si>
  <si>
    <t>ET-AJA</t>
  </si>
  <si>
    <t>23914/1456</t>
  </si>
  <si>
    <t>During takeoff, the aircraft ingested numerous pigeons into both engines. One engine lost thrust almost immediately and the second lost thrust during the emergency return to the airport. The aircraft crashed while trying to land. Engine failure due to ingestion of 10-16 Columba Guinea birds.</t>
  </si>
  <si>
    <t>Near Miram, Pakistan</t>
  </si>
  <si>
    <t>Accidentally shot down by Pakistani anti-aircraft fire after straying out of Afghan air space.</t>
  </si>
  <si>
    <t>Wurtsmith AFB, Michigan</t>
  </si>
  <si>
    <t>Sawyer AFB - Wurtsmith AFB</t>
  </si>
  <si>
    <t>60-0317</t>
  </si>
  <si>
    <t>18092/431</t>
  </si>
  <si>
    <t>Crashed after returning from Sawyer AFB in Michigan.</t>
  </si>
  <si>
    <t>10:17</t>
  </si>
  <si>
    <t>Sedona, Arizona</t>
  </si>
  <si>
    <t>Air Taxi - Northern Arizona Aircraft Inc.</t>
  </si>
  <si>
    <t>Sedona, AZ - Sedona, AZ</t>
  </si>
  <si>
    <t>N4113R</t>
  </si>
  <si>
    <t>32-40432</t>
  </si>
  <si>
    <t>The pilot &amp; 4 fare-paying passengers were en route to the Grand Canyon national park for aerial sightseeing. An internal failure of the left magneto resulted in a total loss of engine power. The aircraft collided with terrain &amp; was destroyed by ground fire.</t>
  </si>
  <si>
    <t>Uganda Airlines</t>
  </si>
  <si>
    <t>775</t>
  </si>
  <si>
    <t>London - Rome</t>
  </si>
  <si>
    <t>Boeing B-707-338C</t>
  </si>
  <si>
    <t>5X-UBC</t>
  </si>
  <si>
    <t>19630/746</t>
  </si>
  <si>
    <t>Undershot runway and hit  a building while performing a third landing attempt in fog. The crew's lack of adequate preparation in the procedure for a non-precision approach, especially in crew coordination, altitude callouts and their continued descent beyond MDA without having located the runway visual markings. Crew fatigue.</t>
  </si>
  <si>
    <t>Vayudoot</t>
  </si>
  <si>
    <t>VT-DMC</t>
  </si>
  <si>
    <t>10173</t>
  </si>
  <si>
    <t>Crashed short of the runway. Controlled flight into terrain.</t>
  </si>
  <si>
    <t>Near Ahmedabad, India</t>
  </si>
  <si>
    <t>Bombay - Ahmadabad</t>
  </si>
  <si>
    <t>VT-EAH</t>
  </si>
  <si>
    <t>20481/271</t>
  </si>
  <si>
    <t>The plane hit an electrical mast, 5 miles short of runway during an approach in fog and burst into flames.</t>
  </si>
  <si>
    <t>Juliaca, Peru</t>
  </si>
  <si>
    <t>Aero Peru</t>
  </si>
  <si>
    <t>Juliaca - Arequipa</t>
  </si>
  <si>
    <t>OB-R-1020</t>
  </si>
  <si>
    <t>11059</t>
  </si>
  <si>
    <t>Crashed shortly after taking off from Manco Capaairport at Juliaca. The pilot tried to return to the runway but crashed in a high nose-up attitude into a pasture. The plane broke in two and burst into flames.</t>
  </si>
  <si>
    <t>Near Rzeszow, Poland</t>
  </si>
  <si>
    <t>Warszawa - Rzeszow</t>
  </si>
  <si>
    <t>SP-LTD</t>
  </si>
  <si>
    <t>67302209</t>
  </si>
  <si>
    <t>The plane attempted to make an emergency landing due to engine failure, struck a ditch and caught fire.</t>
  </si>
  <si>
    <t>Air Taxi - TAJ FBO Co.</t>
  </si>
  <si>
    <t>Brunswick, GA - Jacksonville, FL</t>
  </si>
  <si>
    <t>N8342L</t>
  </si>
  <si>
    <t>288190170</t>
  </si>
  <si>
    <t>During a night landing the aircraft collided with trees and crashed. Improper use of decisiion height. Improper IFR procedure.</t>
  </si>
  <si>
    <t>Ilmajoki, Finland</t>
  </si>
  <si>
    <t>Wasa Wings</t>
  </si>
  <si>
    <t>Helsink - Ilmajoki</t>
  </si>
  <si>
    <t>OH-EBA</t>
  </si>
  <si>
    <t>110226</t>
  </si>
  <si>
    <t>The aircraft struck trees2,400 feet next to the runway while approaching in deteriorating weather conditions. A power failure caused all light to go out at the airport.</t>
  </si>
  <si>
    <t>Toussus, France</t>
  </si>
  <si>
    <t>JC Air</t>
  </si>
  <si>
    <t>F-GFHR</t>
  </si>
  <si>
    <t>Crashed on take off.</t>
  </si>
  <si>
    <t>Montluçon, France</t>
  </si>
  <si>
    <t>Montluçon - Paris</t>
  </si>
  <si>
    <t>Swearingen SA-226TC Metro II</t>
  </si>
  <si>
    <t>F-GCPG</t>
  </si>
  <si>
    <t>TC-334E</t>
  </si>
  <si>
    <t>While taking off the nose pitched down the plane descended and crashed to the ground and caught fire. Inadvertent activation of the Stall Avoidance System resulting in the stick pusher activation at a crucial altitude.</t>
  </si>
  <si>
    <t>Hamada al Hambra, Libya</t>
  </si>
  <si>
    <t>Aero Club Libya</t>
  </si>
  <si>
    <t>Hamada al Hambra - Tripoli</t>
  </si>
  <si>
    <t>5A-DDD</t>
  </si>
  <si>
    <t>670</t>
  </si>
  <si>
    <t>While attempting to land in mist and poor visibility the aircraft hit a  pylon and burned.</t>
  </si>
  <si>
    <t>19:33</t>
  </si>
  <si>
    <t>Kodinsk, Russia</t>
  </si>
  <si>
    <t>Let 410UVP</t>
  </si>
  <si>
    <t>CCCP-67127</t>
  </si>
  <si>
    <t>790323</t>
  </si>
  <si>
    <t>The aircraft struck the ground while the crew was in the base leg turn. Crew procedural errors. The radio altimeter warning was not set and the outer marker was not used during the approach.</t>
  </si>
  <si>
    <t>Bîr Mogreïn, Mauritania</t>
  </si>
  <si>
    <t>T &amp; G Aviation</t>
  </si>
  <si>
    <t>Dakar - Agadir</t>
  </si>
  <si>
    <t>N284</t>
  </si>
  <si>
    <t>45203/776</t>
  </si>
  <si>
    <t>Accidently struck by a surface-to-air missile by the Polisario.</t>
  </si>
  <si>
    <t>Kabul - Khowst</t>
  </si>
  <si>
    <t>Antonov AN-32</t>
  </si>
  <si>
    <t>Shot down by a Pakistani jet fighter while en route.</t>
  </si>
  <si>
    <t>Leninakan, Armenia, USSR</t>
  </si>
  <si>
    <t>Military - Russian Air Force / Military - Russian Air Force</t>
  </si>
  <si>
    <t>Ilyushin IL-76 / Mi-8 (helicopter)</t>
  </si>
  <si>
    <t>CCCP-86732</t>
  </si>
  <si>
    <t>083413388</t>
  </si>
  <si>
    <t>A midair collision occurred between a soviet transport on an earthquake relief mission and a military Mi-8 helicopter.  As the transport approached for a landing in the darkness it struck the helicocopter.  Seventy-seven of 78 aboard the transport were killed. All five aboard the Mi-8 survived.</t>
  </si>
  <si>
    <t>Near Luxor, Egypt</t>
  </si>
  <si>
    <t>GAS Air</t>
  </si>
  <si>
    <t>Dar-es-Salaam - Cairo</t>
  </si>
  <si>
    <t>5N-AYJ</t>
  </si>
  <si>
    <t>19168/508</t>
  </si>
  <si>
    <t>After 2 missed approaches at Cairo the plane diverted to Luxor but crashed into a residential neighborhood while attempting to land. Forced landing. Fuel exhaustion.</t>
  </si>
  <si>
    <t>Near Leonora, WA, Australia</t>
  </si>
  <si>
    <t>Broughton Air Servces</t>
  </si>
  <si>
    <t>Mitsubish MU-2 uise</t>
  </si>
  <si>
    <t>VH-BBA</t>
  </si>
  <si>
    <t>782SA</t>
  </si>
  <si>
    <t>Lockerbie, Scotland</t>
  </si>
  <si>
    <t>London - New York City</t>
  </si>
  <si>
    <t>Boeing B-747-121A</t>
  </si>
  <si>
    <t>N739PA</t>
  </si>
  <si>
    <t>19646/15</t>
  </si>
  <si>
    <t>The airliner disappeared from radar shortly after leveling off at FL 310 while on a flight from Heathrow Airport, London,  to New York. The aircraft broke up with two main sections of wreckage coming down in the town of Lockerbie. Detonation of an explosive device in the forward cargo area planted by terrorists.  Musician Paul Jeffreys killed. The aircraft was named 'Clipper Maid of the Seas.'</t>
  </si>
  <si>
    <t>West Lafayette, Indiana</t>
  </si>
  <si>
    <t>Mid PacifiAir</t>
  </si>
  <si>
    <t>Terre Haute - Lafayette</t>
  </si>
  <si>
    <t>NAMC YS-11A-300F</t>
  </si>
  <si>
    <t>N128MP</t>
  </si>
  <si>
    <t>2139</t>
  </si>
  <si>
    <t>While landing the cargo plane pitched down and crashed short of the runway. A loss of control due to the improper in-flight decisions by the crew and the undetected accumulation of ice on the leading edge of the horizontal stabilizer, during flight in a forward centre of gravity condition and exacerbated by the extension of full landing flaps.</t>
  </si>
  <si>
    <t>Leicestershire, England</t>
  </si>
  <si>
    <t>92</t>
  </si>
  <si>
    <t>Boeing B-737-4Y0</t>
  </si>
  <si>
    <t>G-OBME</t>
  </si>
  <si>
    <t>23867/1603</t>
  </si>
  <si>
    <t>While en route and climbing through FL 280, a vibration was felt and the smell of smoke was detected.  A fan blade on the No. 1 engine detached and caused a compressor stall and vibration of the aircraft. The crew throttled back the No. 2 engine and the vibration stopped. Soon after it was decided to shut down the No. 2 engine. While attempting to land, power was lost in the No. 1 engine, the aircraft stalled and crashed into trees 3,000 ft. short of the runway. The crew mistakenly shut down the wrong engine, lost power in the disabled engine and was unable to maintain flight in the final approach.</t>
  </si>
  <si>
    <t>04:45</t>
  </si>
  <si>
    <t>Dayton, OH - Montreal, Canada</t>
  </si>
  <si>
    <t>Hawker Siddeley  Avro 748-215</t>
  </si>
  <si>
    <t>C-GDOV</t>
  </si>
  <si>
    <t>1582</t>
  </si>
  <si>
    <t>After gaining altitude the cargo plane descended until it impacted trees. Improper IFR procedure by the first officer during takeoff, his lack of instrument scan, his failure to maintain a positive rate of climb or to identify the resultant descent, and the captain's inadequate supervision of the flight. Contributing factors were: dark night, low ceiling, drizzle, the first officer's lack of total experience in the type of operation, and possible spatial disorientation of the first officer.</t>
  </si>
  <si>
    <t>Aerolineas La Paz</t>
  </si>
  <si>
    <t>La Paz - Apolo</t>
  </si>
  <si>
    <t>Douglas DC-3(C-47A-DL)</t>
  </si>
  <si>
    <t>CP-1418</t>
  </si>
  <si>
    <t>19344</t>
  </si>
  <si>
    <t>The plane went missing en route.</t>
  </si>
  <si>
    <t>Military - Canadian Army</t>
  </si>
  <si>
    <t>Lockheed CC-130E Hercules</t>
  </si>
  <si>
    <t>130318</t>
  </si>
  <si>
    <t>Crashed about 500 ft. short of the runway.</t>
  </si>
  <si>
    <t>Near Abilene, Texas</t>
  </si>
  <si>
    <t>63-7990</t>
  </si>
  <si>
    <t>18607</t>
  </si>
  <si>
    <t>Crashed in flames after taking off from Dyess Air Force Base. Failure of the water injection system during takeoff.</t>
  </si>
  <si>
    <t>07:41</t>
  </si>
  <si>
    <t>Rangoon, Myanmar</t>
  </si>
  <si>
    <t>Rangoon - Kentung</t>
  </si>
  <si>
    <t>XY-AEK</t>
  </si>
  <si>
    <t>10325</t>
  </si>
  <si>
    <t>The aircraft entered a fog bank after taking off from Rangoon and hit a tree and caught fire.</t>
  </si>
  <si>
    <t>RAM</t>
  </si>
  <si>
    <t>3132</t>
  </si>
  <si>
    <t>Marseille - Paris</t>
  </si>
  <si>
    <t>Vickers 952F Vanguard</t>
  </si>
  <si>
    <t>F-GEJE</t>
  </si>
  <si>
    <t>After a second takeoff attempt the cargo plane banked to the right until it crashed into the water.</t>
  </si>
  <si>
    <t>14:08</t>
  </si>
  <si>
    <t>Santa Maria, Azores, Portugal</t>
  </si>
  <si>
    <t>Independent Air Inc.</t>
  </si>
  <si>
    <t>1851</t>
  </si>
  <si>
    <t>Bergamo - Orio al Serio - Santa Maria</t>
  </si>
  <si>
    <t>N7231T</t>
  </si>
  <si>
    <t>19572/687</t>
  </si>
  <si>
    <t>The airliner hit a mountain while attempting to land at Santa Maria. The crew mistakenly continued to descend through 3,000 ft. which it was clear to. Because of a overlap in communications, the tower did not notice the mistake. The aircraft continued to descend and did not comment or react to warnings from the GPSW for 7 seconds. The aircraft then hit Pico Alto mountain at an altitude of 2,000 ft.  Procedural errors by the flight crew and ATC. Descent of the aircraft below minimum sector altitude. Transmission from the tower of a QNH value higher than the actual value.</t>
  </si>
  <si>
    <t>Tupolev 154B</t>
  </si>
  <si>
    <t>YR-TPJ</t>
  </si>
  <si>
    <t>80A-408</t>
  </si>
  <si>
    <t>Crashed after experiencing engine failure on takeoff.</t>
  </si>
  <si>
    <t>Near Kuala Lumpur, Malaysia</t>
  </si>
  <si>
    <t>Singapore - Kuala Lumpur</t>
  </si>
  <si>
    <t>Boeing 747-249F</t>
  </si>
  <si>
    <t>N807FT</t>
  </si>
  <si>
    <t>21828/408</t>
  </si>
  <si>
    <t>The cargo plane descended below minimums and impacted trees and a hill. Non-standard phraseology used by Kuala Lumpur ATC, causing the crew to misinterpret the instructions.</t>
  </si>
  <si>
    <t>Corona, California</t>
  </si>
  <si>
    <t>Air Taxi - Las Vegas Flyers Inc.</t>
  </si>
  <si>
    <t>N69383</t>
  </si>
  <si>
    <t>402B0527</t>
  </si>
  <si>
    <t>The accident occurred during a descent when the aircraft collided with a 2,060 ft. mountain. The pilot's failure to properly preflight and plan for flight and his intentional flight into imconditions. Pilots disregard for in-flight weather advisories. Factors contributing to the accident were the low ceiling conditions in conjunction with the mountainous terrain.</t>
  </si>
  <si>
    <t>811</t>
  </si>
  <si>
    <t>Los Angeles - Honolulu - Auckland - Sidney</t>
  </si>
  <si>
    <t>Boeing B-747-122</t>
  </si>
  <si>
    <t>N4713U</t>
  </si>
  <si>
    <t>19875/89</t>
  </si>
  <si>
    <t>After leaving Honolulu, on a flight from Los Angeles to Sydney, Australia, the loss of an improperly latched foward lower lobe cargo door resulted in explosive decompression and loss of power in the No. 3 and 4 engines. Nine passengers were sucked out of the plane and lost at sea. The plane landed safely. The cargo door opening was attributed to a faulty switch or wiring in the door control system which permitted electrical actuation of the door latches towards the unlatched position after initial door closure and before takeoff.</t>
  </si>
  <si>
    <t>Albancion Circulo</t>
  </si>
  <si>
    <t xml:space="preserve"> - Tegucigalpa - Toncontin</t>
  </si>
  <si>
    <t>HR-AKZ</t>
  </si>
  <si>
    <t>44642/586</t>
  </si>
  <si>
    <t>Hit high ground 27 km from the airport.</t>
  </si>
  <si>
    <t>Near QuebeCity, Quebec, Canada</t>
  </si>
  <si>
    <t>Transfair</t>
  </si>
  <si>
    <t>C-FBZN</t>
  </si>
  <si>
    <t>The cargo plane crashed after its initial climb.</t>
  </si>
  <si>
    <t>Dryden, Ontario, Canada</t>
  </si>
  <si>
    <t>Air Ontario</t>
  </si>
  <si>
    <t>1363</t>
  </si>
  <si>
    <t>Dryden - Winnipeg</t>
  </si>
  <si>
    <t>C-FONF</t>
  </si>
  <si>
    <t>11060</t>
  </si>
  <si>
    <t>While flying from Thunder Bay, Ontario to Winnipeg, Manitoba, the plane crashed on take-off from Dryden, Ontario. The aircraft failed to gain altitude, settled back down on the runway and then took off for a second time clipping the tops of  trees, causing debris to clog the engines leading to the plane crashing. The aircraft was being refueled with one engine running because of an unserviceable APU. Since no external power unit was available at the airport the engine could not be shut down and deicing could not be performed. The captain's decision to take off  in deteriorating weather conditions with an accumulation of snow and ice on the wings.  Decision not to de-ice the plane before taking off. The failure of the Canadian air transport system in placing the crew in a situation where they did not have the resources to make a proper decision.</t>
  </si>
  <si>
    <t>Aero Condor</t>
  </si>
  <si>
    <t>OB-T-1271</t>
  </si>
  <si>
    <t>0604</t>
  </si>
  <si>
    <t>Crashed after striking radio tower while on approach.</t>
  </si>
  <si>
    <t>Carswell AFB, Texas</t>
  </si>
  <si>
    <t>Evergreen International Airlines</t>
  </si>
  <si>
    <t>Fort Worth, TX - Oklahoma City, OK</t>
  </si>
  <si>
    <t>McDonnell Douglas DC-9-33RC</t>
  </si>
  <si>
    <t>N931F</t>
  </si>
  <si>
    <t>47192/287</t>
  </si>
  <si>
    <t>The loss of control of the airplane for undetermined reasons following the in-flight opening of the improperly latched cargo door. Contributing to the accident were inadequate procedures used by Evergreen Airlines and approved by the FAA for pre-flight verification of external cargo door lock pin manual control handle, and the failure of McDonnell Douglas to provide flight crew guidance and emergency procedures for an in-flight opening of the cargo door. Also contributing to the accident was the failure of the FAA to mandate modification to the door-open warning system for DC-9 cargo-configured airplanes, given the previously known occurrences of in-flight door openings.</t>
  </si>
  <si>
    <t>Pohang, South Korea</t>
  </si>
  <si>
    <t>157140</t>
  </si>
  <si>
    <t>Crashed and burned in mountainous terrain during a troop lift mission. Came in for a landing at an extreme high bank until it crashed to the ground. Pilot error.</t>
  </si>
  <si>
    <t>Guarulhos, Brazil</t>
  </si>
  <si>
    <t>Manaus - Sao Paulo-Guarulhos</t>
  </si>
  <si>
    <t>Boeing B-707-349C</t>
  </si>
  <si>
    <t>PT-TCS</t>
  </si>
  <si>
    <t>19354/503</t>
  </si>
  <si>
    <t>The plane crashed into houses during a steep approach. Crew error. High speed approach. Deep stall. This was the Boeing 707 used in the movie 'Airport' in 1970.</t>
  </si>
  <si>
    <t>21:07</t>
  </si>
  <si>
    <t>Col de Tourniol, France</t>
  </si>
  <si>
    <t>Europe Aero Service EAS</t>
  </si>
  <si>
    <t>Paris - Valence</t>
  </si>
  <si>
    <t>F-GGDM</t>
  </si>
  <si>
    <t>532</t>
  </si>
  <si>
    <t>After being cleared on a heading for Valence, the aircraft continued on its current heading until it struck a mountain at 4,100 feet. Crew error. Navigational error. Controlled flight into terrain.</t>
  </si>
  <si>
    <t>Near Cucuta, Colombia</t>
  </si>
  <si>
    <t>Pilatus PC-6 Turbo Porter</t>
  </si>
  <si>
    <t>FAC-1110</t>
  </si>
  <si>
    <t>819</t>
  </si>
  <si>
    <t>Baranquilla, Colombia</t>
  </si>
  <si>
    <t>Baranquilla - Bogota</t>
  </si>
  <si>
    <t>Aérospatiale SE-210 Caravelle</t>
  </si>
  <si>
    <t>HK-3325X</t>
  </si>
  <si>
    <t>Shifting of cargo after takeoff cause the plane to take a nose-high attitude, stall and crash into houses.</t>
  </si>
  <si>
    <t>Near Cancun, Mexico</t>
  </si>
  <si>
    <t>Aero Cozumel</t>
  </si>
  <si>
    <t>Chichen Itza - Cozumel</t>
  </si>
  <si>
    <t>Britten Norman BN-2A Trislander II</t>
  </si>
  <si>
    <t>XA-JPE</t>
  </si>
  <si>
    <t>1051</t>
  </si>
  <si>
    <t>Crashed after the pilot radioed he was making an emergency landing with engine problems.</t>
  </si>
  <si>
    <t>Columbia, Tennessee</t>
  </si>
  <si>
    <t>Southern Express</t>
  </si>
  <si>
    <t>Memphis - Columbia</t>
  </si>
  <si>
    <t>Embraer EMB-110 Bandeirante</t>
  </si>
  <si>
    <t>N95PB</t>
  </si>
  <si>
    <t>110330</t>
  </si>
  <si>
    <t>The positioning flight crashed into trees short of the runway in dense fog. The pilot attempted to make a VFR landing in IFR conditions that were below minimums for the published instrument approach and collided with trees and the ground after allowing the airplane to descend below the proper altitude.</t>
  </si>
  <si>
    <t>Oskarshamn, Sweden</t>
  </si>
  <si>
    <t>Holmstoem Air</t>
  </si>
  <si>
    <t>Stockholm - Oskarshamn</t>
  </si>
  <si>
    <t>SE-IZO</t>
  </si>
  <si>
    <t>U048</t>
  </si>
  <si>
    <t>While on approach the plane pitched up, went into a steep dive and crashed short of the runway. Aircraft improperly loaded causing a shift in the center of gravity.</t>
  </si>
  <si>
    <t>Near Tainjin, China</t>
  </si>
  <si>
    <t>Aero Asahi</t>
  </si>
  <si>
    <t>Bell 412</t>
  </si>
  <si>
    <t>JA9596</t>
  </si>
  <si>
    <t>33070</t>
  </si>
  <si>
    <t>04:27</t>
  </si>
  <si>
    <t>Near Paramaribo, Surinam</t>
  </si>
  <si>
    <t>Surinam Airways</t>
  </si>
  <si>
    <t>764</t>
  </si>
  <si>
    <t>Paramaribo - Zanderij</t>
  </si>
  <si>
    <t>McDonnell Douglas DC-8 Super 62</t>
  </si>
  <si>
    <t>N1809E</t>
  </si>
  <si>
    <t>46107/498</t>
  </si>
  <si>
    <t>The aircraft hit a tree and crashed during a third landing attempt in fog. The crew descended below the published minimum altitude. Despite concerns about possible landing equipment failures the crew was determined to make a landing and not divert to another airport as they were running out of fuel. They could not get an ILS signal and ignored a Ground Proximity Warning System alarm 60 seconds prior to the crash by turning it off 10 seconds after it started its warning. About 20 members from the Dutch soccer team 'Colorful 11' from Surinam were killed.</t>
  </si>
  <si>
    <t>Vereda el Salitre, Colombia</t>
  </si>
  <si>
    <t>Aerotaca</t>
  </si>
  <si>
    <t>El Yopal - Tame</t>
  </si>
  <si>
    <t>HK-2486</t>
  </si>
  <si>
    <t>Waipio Valley, Hawaii</t>
  </si>
  <si>
    <t>SceniAir Tours</t>
  </si>
  <si>
    <t>Hilo, HI - Kahului, HI</t>
  </si>
  <si>
    <t>Beechcraft H18</t>
  </si>
  <si>
    <t>N34AP</t>
  </si>
  <si>
    <t>BA-746</t>
  </si>
  <si>
    <t>Crashed in a scenicanyon area near a waterfall. The pilots improper in-flight planning/decision to maneuver with insufficient altitude over or in a canyon area. Factors related to the accident were the terrain conditions and sceniair tour's lack of specifidirection to its pilots concerning safety procedures for sightseeing flights.</t>
  </si>
  <si>
    <t>Berlin - Moscow</t>
  </si>
  <si>
    <t>Ilyushin IL-62MK</t>
  </si>
  <si>
    <t>DDR-SEW</t>
  </si>
  <si>
    <t>2850324</t>
  </si>
  <si>
    <t>The pilot aborted the takeoff at liftoff after it was discovered the rudder and elevator were jammed. When the command was given to apply reverse thrust  the flight engineer switched off the engines by mistake. The aircraft overran runway, collided with obstacles and caught fire. Jammed rudder and elevator.</t>
  </si>
  <si>
    <t>Zabol, Iran</t>
  </si>
  <si>
    <t>Kabul - Zaranj</t>
  </si>
  <si>
    <t>YA-BAK</t>
  </si>
  <si>
    <t>14104</t>
  </si>
  <si>
    <t>A ramp door opened in flight causing loss of control of the aircraft. The plane crashed into a hill.</t>
  </si>
  <si>
    <t>Near Tarma, Peru</t>
  </si>
  <si>
    <t>San Ramon - Captain Alvarino</t>
  </si>
  <si>
    <t>FAP-329</t>
  </si>
  <si>
    <t>Crashed into a mountainside in the remote Andean highlands shortly after leaving San Ramon. Overloaded.</t>
  </si>
  <si>
    <t>Kaohsiung, Taiwan</t>
  </si>
  <si>
    <t>Formosa Airlines</t>
  </si>
  <si>
    <t>Kaohsiung - Chi-mei</t>
  </si>
  <si>
    <t>Cessna 404 Titan Courier II</t>
  </si>
  <si>
    <t>B-12206</t>
  </si>
  <si>
    <t>404-0418</t>
  </si>
  <si>
    <t>Crashed into houses on takeoff and exploded.</t>
  </si>
  <si>
    <t>21:19</t>
  </si>
  <si>
    <t>Yaounde,  Cameroon</t>
  </si>
  <si>
    <t>Hawker Siddeley HS-748-435 Srs. 2</t>
  </si>
  <si>
    <t>TJ-CCF</t>
  </si>
  <si>
    <t>1804</t>
  </si>
  <si>
    <t>The plane landed short of the runway on the third landing attempt, overran the runway and collided with an embankment.</t>
  </si>
  <si>
    <t>Near Borana, Somalia</t>
  </si>
  <si>
    <t>Hargeisa - Mogadishu</t>
  </si>
  <si>
    <t>6O-SAZ</t>
  </si>
  <si>
    <t>Crashed after takeoff.  Shot down by a surface-to-air missile.</t>
  </si>
  <si>
    <t>00:04</t>
  </si>
  <si>
    <t>Cartersville, Georgia</t>
  </si>
  <si>
    <t>Calair</t>
  </si>
  <si>
    <t>Carterville, GA  - Montgomery, AL</t>
  </si>
  <si>
    <t>Dassault Falcon 20</t>
  </si>
  <si>
    <t>N125CA</t>
  </si>
  <si>
    <t>Unable to gain altitude the positioning flight struck powerlines and crashed. Failure of the pilot-in-command  to assure that the aircraft maintained a climb profile after takeoff. Factors related to the accident were: dark night, the crew's lack of visual perception at night, the PIC's lack of rest (fatigue) and the copilot's failure to attain remedial action.</t>
  </si>
  <si>
    <t>07:17</t>
  </si>
  <si>
    <t>Glen Burnie, Maryland</t>
  </si>
  <si>
    <t>Air Taxi - Centre Airlines Inc.</t>
  </si>
  <si>
    <t>Baltimore, MD - Winchester, VA</t>
  </si>
  <si>
    <t>N138JR</t>
  </si>
  <si>
    <t>Shortly after departing from runway 15l at the Baltimore-Washington International Airport, the pilot transmitted that he had an emergency consisting of a fire under his side panel. He reported he was going to circle &amp; land. According to witnesses, flames &amp; smoke were in the cockpit area. The aircraft started a gradual descent during a left turn. Subsequently, it crashed into a house.</t>
  </si>
  <si>
    <t>Denver, CO - Chicago, IL</t>
  </si>
  <si>
    <t>N1819U</t>
  </si>
  <si>
    <t>46618</t>
  </si>
  <si>
    <t>Catastrophifailure of the No. 2 (rear) engine while en route from Denver to Chicago, with total loss of all three hydraulics systems due to damage.The aircraft maneuvering with only the thrust of the engines, crashed while attempting to land at Sioux City. Failure to detect a fatigue crack in the No. 2 engine resulting in the disintegration of the fan disk and loss of all three hydraulisystems. Subject of the 1992 TV-movie 'Crash Landing: The Rescue of Flight 232.'</t>
  </si>
  <si>
    <t>Talourow Island, USSR</t>
  </si>
  <si>
    <t>Observation flight out of Cape Schmidt</t>
  </si>
  <si>
    <t>CCCP-26685</t>
  </si>
  <si>
    <t>8805</t>
  </si>
  <si>
    <t>Crashed into costal cliffs while on an ice observation flight.</t>
  </si>
  <si>
    <t>Porgera, New Guinea</t>
  </si>
  <si>
    <t>P2-RDW</t>
  </si>
  <si>
    <t>Crashed into jungle shortly after taking off.</t>
  </si>
  <si>
    <t>Zamboanga - Manila</t>
  </si>
  <si>
    <t>BAC One-Eleven 516FP</t>
  </si>
  <si>
    <t>RP-C1193</t>
  </si>
  <si>
    <t>In heavy rain the aircraft bounced twice, crashed through a concreate wall, overran the runway, crossed a road and struck several cars.</t>
  </si>
  <si>
    <t>Near Jalalabad, Afghanistan</t>
  </si>
  <si>
    <t>Mil Mi-8 / Mil Mi-8</t>
  </si>
  <si>
    <t>Mid-air collision between two helicopters.</t>
  </si>
  <si>
    <t>Near Chana, Angola</t>
  </si>
  <si>
    <t>Luena - Cazombo</t>
  </si>
  <si>
    <t>Shot down either by rebel forces or friendly fire. A missile struck one of the engines and the plane crashed while attempting an emergency landing.</t>
  </si>
  <si>
    <t>803</t>
  </si>
  <si>
    <t>Jeddah - Tripoli</t>
  </si>
  <si>
    <t>HL-7328</t>
  </si>
  <si>
    <t>47887/125</t>
  </si>
  <si>
    <t>The aircraft crashed short of the runway while landing in fog. Failure of the captain to land without analyzing the weather data.</t>
  </si>
  <si>
    <t>Off Ullung Do, South Korea</t>
  </si>
  <si>
    <t>Sikorsky S-58T</t>
  </si>
  <si>
    <t>Air Freight New Zealand</t>
  </si>
  <si>
    <t>ZK-FTB</t>
  </si>
  <si>
    <t>The cargo lost altitude shortly after lifting off and crashed and broke up in  Manukau Harbor. The training captain's failure to monitor the aircraft's climb flight path during the critical stage of the climb after take-off.</t>
  </si>
  <si>
    <t>13:43</t>
  </si>
  <si>
    <t>Samos, Greece</t>
  </si>
  <si>
    <t>OlympiAviation</t>
  </si>
  <si>
    <t>Thessaloniki - Samos</t>
  </si>
  <si>
    <t>SX-BGE</t>
  </si>
  <si>
    <t>SH-3083</t>
  </si>
  <si>
    <t>Crashed into Mt. Kerkis in poor weather after deviating from course on approach. The crew was flying VFR in IFR conditons. The aircraft was named Isle of Minos.</t>
  </si>
  <si>
    <t>Near Gambela, Ethiopia</t>
  </si>
  <si>
    <t>RRC Air Service</t>
  </si>
  <si>
    <t>Addis Ababa - Bole</t>
  </si>
  <si>
    <t>de Havilland DHC-6 Twin Otter 300</t>
  </si>
  <si>
    <t>ET-AIL</t>
  </si>
  <si>
    <t>699</t>
  </si>
  <si>
    <t>The aircraft took off from Addis Ababa to see how much food was reaching the famine-stricken area of western Ethiopia.  The plane crashed into a mountain in poor weather conditons at an altitude of  3,600 feet.  The crew flew into an area of bad weather at a very low altitude and failed to maintain visual contact with the ground.  U.S. Representative George Thomas 'Mickey' Leland, 45, killed.</t>
  </si>
  <si>
    <t>Near Midford Sound, New Zealand</t>
  </si>
  <si>
    <t>Aspring Air</t>
  </si>
  <si>
    <t>Wanaka - Milford Sound</t>
  </si>
  <si>
    <t>ZK-EVK</t>
  </si>
  <si>
    <t>0583</t>
  </si>
  <si>
    <t>Crashed into the face of a mountain. Undetermined.</t>
  </si>
  <si>
    <t>Janice, Mississippi</t>
  </si>
  <si>
    <t>Hattiesburg, MS - Gulfport, MS</t>
  </si>
  <si>
    <t>Cessna 177RG</t>
  </si>
  <si>
    <t>N1976Q</t>
  </si>
  <si>
    <t>177RG-0376</t>
  </si>
  <si>
    <t>The aircraft was flying from Hattiesburg to Gulfport. The non-instrument rated pilot lost control of the aircraft after encountering instrument meteorological conditions resulting in the airplane spiraling into the ground in a wooded area.  U.S. Representative from Mississippi, Larkin Smith, 45, was killed.</t>
  </si>
  <si>
    <t>China Eastern Airlines</t>
  </si>
  <si>
    <t>Shanghai - Hongqiao</t>
  </si>
  <si>
    <t>B-3417</t>
  </si>
  <si>
    <t>37309006</t>
  </si>
  <si>
    <t>Lost power and crashed into a river shortly after taking off from Shanghai.</t>
  </si>
  <si>
    <t>Gold Beach, Oregon</t>
  </si>
  <si>
    <t>Medford, OR - Medford, OR</t>
  </si>
  <si>
    <t>Beechcraft C90</t>
  </si>
  <si>
    <t>N25ST</t>
  </si>
  <si>
    <t>LJ507</t>
  </si>
  <si>
    <t>The aircraft emerged out of a fog bank while attempting to land, banked to the left and crashed. The pilot's failure to initiate a go-around after emerging from a fog bank on a short final which resulted in inadequate airspeed and a stall. Contributing to the accident was the pilot's poor judgement in attempting the VFR approach in IMC conditions.</t>
  </si>
  <si>
    <t>Near Gilgit, Pakistan</t>
  </si>
  <si>
    <t>Gilgit - Islamabad - Chaklala</t>
  </si>
  <si>
    <t>AP-BBF</t>
  </si>
  <si>
    <t>10207</t>
  </si>
  <si>
    <t>Crashed into Himalaya Mountains en route from Gilgit to Islamabad.</t>
  </si>
  <si>
    <t>Lynchburg, Virginia</t>
  </si>
  <si>
    <t>Bay Land Aviation</t>
  </si>
  <si>
    <t>Salisbury, MD - Lynchburg, VA</t>
  </si>
  <si>
    <t>N234J</t>
  </si>
  <si>
    <t>317952021</t>
  </si>
  <si>
    <t>Crashed into trees left of the runway after attempting two VFR and an IFR approach in fog. Failure to maintain clearance from obstructions because of improper IFR operation.</t>
  </si>
  <si>
    <t>Near Havana, Cuba</t>
  </si>
  <si>
    <t>Havana - Köln, Bonn</t>
  </si>
  <si>
    <t>CU-T1281</t>
  </si>
  <si>
    <t>3850453</t>
  </si>
  <si>
    <t>The aircraft crashed into navigational towers and residential houses shortly after takeoff in heavy rain and high winds. Decision to fly after an abrupt deterioration in weather conditions.</t>
  </si>
  <si>
    <t>Near Sao Jose do Xingu, Brazil</t>
  </si>
  <si>
    <t>Maraba - Belem</t>
  </si>
  <si>
    <t>Boeing B-737-241</t>
  </si>
  <si>
    <t>PP-VMK</t>
  </si>
  <si>
    <t>21006</t>
  </si>
  <si>
    <t>The aircraft ran out of fuel due to a navigation error and crashed into the jungle. The crew entered a heading of 027 degrees instead of 270 into the flight computer.  Although the flight from Maraba to Belem was supposed to last 45 minutes, after two hours, the captain still thought he was flying in the right direction. The course was finally corrected but the plane ran out of fuel and crashed into the jungle.</t>
  </si>
  <si>
    <t>Skagerrak, Denmark</t>
  </si>
  <si>
    <t>Partnair</t>
  </si>
  <si>
    <t>Oslo - Hamburg</t>
  </si>
  <si>
    <t>LN-PAA</t>
  </si>
  <si>
    <t>The aircraft crashed into the sea after an in-flight breakup. Severe vibration caused by worn bolts causing the rudder to jam and the tail to collapse. Bolts used to attach the fin to the fuselage were found to be counterfeit and wore much faster that genuine bolts.</t>
  </si>
  <si>
    <t>Near Bentuni, Indonesia</t>
  </si>
  <si>
    <t>Manokwari - Bentuni</t>
  </si>
  <si>
    <t>PK-NUE</t>
  </si>
  <si>
    <t>Crashed while making an approach.</t>
  </si>
  <si>
    <t>Mayfield, Kentucky</t>
  </si>
  <si>
    <t>Wehite Cap Aviation</t>
  </si>
  <si>
    <t>Orlando, FL - Mayfield, KY</t>
  </si>
  <si>
    <t>Beech King Air B100</t>
  </si>
  <si>
    <t>N887PE</t>
  </si>
  <si>
    <t>B-049</t>
  </si>
  <si>
    <t>Crashed into trees while attempting to land at night, in fog. Improper IFR procedures and failure to maintain minimum descent altitude.</t>
  </si>
  <si>
    <t>Near Bilma, Niger</t>
  </si>
  <si>
    <t>N'Djamena - Paris</t>
  </si>
  <si>
    <t>N54629</t>
  </si>
  <si>
    <t>46852/125</t>
  </si>
  <si>
    <t>While climbing through FL 350 ft., 46 minutes after takeoff, a bomb exploded in a container in location 13-R in the forward cargo hold. The aircraft disintegrated and crashed into the desert. A Congolese man, who boarded at Brazzaville and disembarked at Ndjamera was believed to have brought the bomb aboard.</t>
  </si>
  <si>
    <t>Boeing KC-135E</t>
  </si>
  <si>
    <t>57-1481</t>
  </si>
  <si>
    <t>17552/161</t>
  </si>
  <si>
    <t>An explosion occurred in an overheated fuel pump while shuting down the engines.</t>
  </si>
  <si>
    <t>23:21</t>
  </si>
  <si>
    <t>La Guardia Airport, New York, New York</t>
  </si>
  <si>
    <t>USAir</t>
  </si>
  <si>
    <t>5050</t>
  </si>
  <si>
    <t>New York City - Charlotte, NC</t>
  </si>
  <si>
    <t>Boeing B-737-401</t>
  </si>
  <si>
    <t>N416US</t>
  </si>
  <si>
    <t>23884/1643</t>
  </si>
  <si>
    <t>During an aborted takeoff,  the aircraft overran the runway, hit a wooden approach lighting pier and came to rest partially submerged in shallow water in Bowery Bay. The failure of the captain to exercise his authority in a timely manner to reject or continue the troubled takeoff which was initiated by a mistrimmed rudder.</t>
  </si>
  <si>
    <t>Near Baghran, Afghanistan</t>
  </si>
  <si>
    <t>Mil Mi-17 ( helicopter)</t>
  </si>
  <si>
    <t>Ujani Dam, India</t>
  </si>
  <si>
    <t>Pune - Hyderabad</t>
  </si>
  <si>
    <t>Dornier Do-288-201</t>
  </si>
  <si>
    <t>VT-EJF</t>
  </si>
  <si>
    <t>8052</t>
  </si>
  <si>
    <t>Exploded in mid-air and crashed during a thunderstorm and heavy rain.</t>
  </si>
  <si>
    <t>Terrace,  Canada</t>
  </si>
  <si>
    <t>Skylink Airlines</t>
  </si>
  <si>
    <t>C-GSLB</t>
  </si>
  <si>
    <t>AC-481</t>
  </si>
  <si>
    <t>The plane struck trees, losing part of a wing after initiating a go-around.</t>
  </si>
  <si>
    <t>Nyala, Sudan</t>
  </si>
  <si>
    <t>Nile Safaris Aviation</t>
  </si>
  <si>
    <t>ST-AIW</t>
  </si>
  <si>
    <t>09:53</t>
  </si>
  <si>
    <t>Grand Canyon National Park Airport, Tusayan, Arizona</t>
  </si>
  <si>
    <t>Canyon 5</t>
  </si>
  <si>
    <t>Grand Canyon National Park</t>
  </si>
  <si>
    <t>N75GC</t>
  </si>
  <si>
    <t>The aircraft bounced and came down on its right wing tip while attempting to land. The controls were damaged and after an attempted go-around and reaching a height of 200 ft., the plane rolled to the left and crashed into trees on a hill. Improper pilot techniques and crew coordination during the landing attempt, bounce and attempted go-around.</t>
  </si>
  <si>
    <t>Semyonovka ,Ukraine</t>
  </si>
  <si>
    <t>CCCP-48095</t>
  </si>
  <si>
    <t>1705</t>
  </si>
  <si>
    <t>Failure of the autopilot caused the plane to enter a spiral descent. Attempts to pull the plane out caused the aircraft to break-up in midair and crash into a swamp.</t>
  </si>
  <si>
    <t>Perth, Ontario, Canada</t>
  </si>
  <si>
    <t>56-3592</t>
  </si>
  <si>
    <t>17341/31</t>
  </si>
  <si>
    <t>A dry  fuel pump led to the ignition of fuel vapors.</t>
  </si>
  <si>
    <t>Uncertain, Texas</t>
  </si>
  <si>
    <t>Winchester Air</t>
  </si>
  <si>
    <t>Uncertain, TX - Destsin, FL</t>
  </si>
  <si>
    <t>N208W</t>
  </si>
  <si>
    <t>208-00115</t>
  </si>
  <si>
    <t>The aircraft took off, made a left turn and crashed into trees.  Improper planning and decision by the pilot-in-command and failure of the crew to maintain runway alignment and clearance from the high obstructions beside the runway. Contributing factors included weather conditions, dark night, lack of runway edge lights, lack of visual perception by the pilots and trees beside the runway.</t>
  </si>
  <si>
    <t>Urpay, Peru</t>
  </si>
  <si>
    <t>TAUSA</t>
  </si>
  <si>
    <t>Cessna 402C Utililiner</t>
  </si>
  <si>
    <t>OB-T-1254</t>
  </si>
  <si>
    <t>402C-0638</t>
  </si>
  <si>
    <t>Crashed into mountain after takeoff.</t>
  </si>
  <si>
    <t>13:39</t>
  </si>
  <si>
    <t>Lacey Township, New Jersey</t>
  </si>
  <si>
    <t>Air Taxi - Paramount Aviation Corp.</t>
  </si>
  <si>
    <t>New York, NY - AtlantiCity, NJ</t>
  </si>
  <si>
    <t>Agusta A109A MK II</t>
  </si>
  <si>
    <t>N21FL</t>
  </si>
  <si>
    <t>7309</t>
  </si>
  <si>
    <t>In-flight separation of a main rotor blade due to fatigue failure of the main rotor blade spar, which originated at a manufacturing induced scratch (tool mark) that was the result of inadequate quality control.</t>
  </si>
  <si>
    <t>02:32</t>
  </si>
  <si>
    <t>Ul'yanovsk - Leninakan</t>
  </si>
  <si>
    <t>Ilyushin IL-76TD</t>
  </si>
  <si>
    <t>CCCP-76466</t>
  </si>
  <si>
    <t>23440153</t>
  </si>
  <si>
    <t>Descended below minima and struck a mountain. Did not heed GPWS warnings. Incorrectly set altimeter.</t>
  </si>
  <si>
    <t>414</t>
  </si>
  <si>
    <t>Managua - Tegucigalpa</t>
  </si>
  <si>
    <t>N88705</t>
  </si>
  <si>
    <t>19514/597</t>
  </si>
  <si>
    <t>The aircraft landed short of the runway in heavy rain and high winds after returning to the airport. The crew did not follow the proper approach procedure.</t>
  </si>
  <si>
    <t>Hualein, China</t>
  </si>
  <si>
    <t>Hualian - Taibei</t>
  </si>
  <si>
    <t>Boeing B-737-209</t>
  </si>
  <si>
    <t>B-180</t>
  </si>
  <si>
    <t>23795/1319</t>
  </si>
  <si>
    <t>The plane hit a 7,000 ft, mountain 10 minutes after taking off. The flight crew used an incorrect departure procedure.</t>
  </si>
  <si>
    <t>Petropavlovsk, USSR</t>
  </si>
  <si>
    <t>Crashed while attempting to land in poor weather.</t>
  </si>
  <si>
    <t>Halawa Point, Molokai, Hawaii</t>
  </si>
  <si>
    <t>Aloha Island Air</t>
  </si>
  <si>
    <t>1712</t>
  </si>
  <si>
    <t>Kahului, Maui - Kaunakakai, Molokai</t>
  </si>
  <si>
    <t>N707PV</t>
  </si>
  <si>
    <t>The aircraft collided with terrain near Halawa Bay, Molokai, Hawaii, while en route on a scheduled passenger flight from the Kahalui Airport, Maui, to Kaunakakai Airport, Molokai. The decision of the captain to continue flight under visual flight rules at night into instrument meteorological conditions, which obscured rising mountainous terrain. The victims included eight members of Molokai High School's volleyball team and staff.</t>
  </si>
  <si>
    <t>Weasua Airtransport</t>
  </si>
  <si>
    <t>9L-LAV</t>
  </si>
  <si>
    <t>767</t>
  </si>
  <si>
    <t>Crashed on a beach following engine failure.</t>
  </si>
  <si>
    <t>Maluti Mountains, Lesotho</t>
  </si>
  <si>
    <t>Military - Royal Lesotho Defence Force</t>
  </si>
  <si>
    <t>Casa 212 Aviocar</t>
  </si>
  <si>
    <t>LDF-46</t>
  </si>
  <si>
    <t>Hit a mountain.</t>
  </si>
  <si>
    <t>Bardufoss, Norway</t>
  </si>
  <si>
    <t>Cessna 551 Citation II</t>
  </si>
  <si>
    <t>LN-AA</t>
  </si>
  <si>
    <t>551-0245</t>
  </si>
  <si>
    <t>The air ambulance crashed into a mountain during an instrument approach.</t>
  </si>
  <si>
    <t>Near Tyumem, Russia</t>
  </si>
  <si>
    <t>Perm - Sovietsky</t>
  </si>
  <si>
    <t>CCCP-46335</t>
  </si>
  <si>
    <t>97305602</t>
  </si>
  <si>
    <t>Crashed right of the runway during an approach in haze and snow.</t>
  </si>
  <si>
    <t>Albania</t>
  </si>
  <si>
    <t>Military - People's Army/ Military - Peoples Air Force</t>
  </si>
  <si>
    <t>Mil Mi-4 / Mil Mi-4</t>
  </si>
  <si>
    <t>Two helicopters transporting bus accident victims collided in mid-air.</t>
  </si>
  <si>
    <t>Seou - Ulsan</t>
  </si>
  <si>
    <t>HL-7255</t>
  </si>
  <si>
    <t>11223</t>
  </si>
  <si>
    <t>The plane crashed during takeoff after losing the left engine, directional control and overrunning the runway and catching fire.</t>
  </si>
  <si>
    <t>HK-1803</t>
  </si>
  <si>
    <t>19035/272</t>
  </si>
  <si>
    <t>The plane burst into flames and crashed shortly after taking off from El Dorado Airport. Detonation of an explosive device placed on the floor on the starboard side of the passenger cabin at seat 15F which ignited fuel vapors in an empty fuel tank. The bomb was placed by members of the drug cartel headed by Pablo Escobar in an attempt to kill presidental candidate Cesare Gaviria. He was not aboard the flight.</t>
  </si>
  <si>
    <t>Near Jamba, Angola</t>
  </si>
  <si>
    <t>Tepper Aviation</t>
  </si>
  <si>
    <t>Kamina - Jamba</t>
  </si>
  <si>
    <t>N9205T</t>
  </si>
  <si>
    <t>4129</t>
  </si>
  <si>
    <t>Charallave, Venezuela</t>
  </si>
  <si>
    <t>Lineas Aéreas Cave</t>
  </si>
  <si>
    <t>Canaima - Ciudad Guayana -Charallave</t>
  </si>
  <si>
    <t>YV-478C</t>
  </si>
  <si>
    <t>The aircraft was making a night, VOR instrument approach to Runway 28.  Visual meteorological conditions prevailed, except for some parts of the airport which were obscured by low cloud.  Approaching Runway 28, the aircraft was too high to land and the pilot chose instead to enter a right downwind to land on Runway 10.  At approximately 400 feet above ground level on final for Runway 10, the aircraft entered some clouds, the base of which were reported by the tower operator to be at 10 meters.  The aircraft continued its descent, initially striking some trees about 400 feet short of the runway, then shearing off one of the main landing gear on a hillside road about 200 feet prior to the runway.  The aircraft, under full power and nose up, began to climb, but rolled inverted and crashed at the threshold of Runway 10.  The wing fuel tanks were ruptured and the fuselage, trailing fire, slid across the runway and stopped on the parallel taxiway.  A fire ensued and airport fire and rescue crews put out the fire within 10 minutes.  Both pilots and one passenger were killed by impact and the remaining four passengers were taken to the hospital with moderate injuries.  The primary cause of the accident was the pilot's decision to descend without visual reference to the surface.  A contributing factor was the negative affect on crew performance that resulted from not using oxygen at 12,000 feet during the flight from Ciudad Guayana.</t>
  </si>
  <si>
    <t>Block Island, Rhode Island</t>
  </si>
  <si>
    <t>New England Airlines</t>
  </si>
  <si>
    <t>Block Island, RI - Westerly, RI</t>
  </si>
  <si>
    <t>N127JL</t>
  </si>
  <si>
    <t>Crashed into the sea 4 miles Northwest of the Island. Unknown cause. There was sever turbulence and windshear in the area.</t>
  </si>
  <si>
    <t>Patuxent, Maryland</t>
  </si>
  <si>
    <t>Fort Belvoir - Patuxent River NAS</t>
  </si>
  <si>
    <t>N296CA</t>
  </si>
  <si>
    <t>The crew inadvertently selected 'Beta Range' on the propellers at 800 feet. The aircraft then stalled and crashed into the river.</t>
  </si>
  <si>
    <t>Near Guayaramerin, Bolivia</t>
  </si>
  <si>
    <t>Guayaramerin - Santa Cruz</t>
  </si>
  <si>
    <t>TAM-62</t>
  </si>
  <si>
    <t>3187</t>
  </si>
  <si>
    <t>The passenger flight crashed into a jungle shortly after taking off.</t>
  </si>
  <si>
    <t>08:37</t>
  </si>
  <si>
    <t>Near Ibague, Colombia</t>
  </si>
  <si>
    <t>Helicopteros Nacionales de Colombia</t>
  </si>
  <si>
    <t>Bogota via Neiva - Ibague</t>
  </si>
  <si>
    <t>HK-3315X</t>
  </si>
  <si>
    <t>024</t>
  </si>
  <si>
    <t>Struck Mt. El Saluda at 5,000 ft., near Image, after announcing a go-around with intentions of diverting to their alternate.</t>
  </si>
  <si>
    <t>United Express</t>
  </si>
  <si>
    <t>2415</t>
  </si>
  <si>
    <t>Yakima - Pasco</t>
  </si>
  <si>
    <t>British Aerospace 3101 Jetstream 31</t>
  </si>
  <si>
    <t>N410UE</t>
  </si>
  <si>
    <t>776</t>
  </si>
  <si>
    <t>The aircraft was observed sinking fast while attempting to land at Pasco. The aircraft suddenly nosed over and crashed short of the runway. The crew's decision to continue an unstabilized instrument landing system approach that led to a stall, most likely of the horizontal stabilizer, and loss of control at low altitude. Contributing to the accident was the air trafficontroller's improper vectors that positioned the aircraft inside the outer marker while it was still well above the glideslope. Contributing to the stall and loss of control was the accumulation of airframe ice that degraded the aerodynamiperformance of the airplane.</t>
  </si>
  <si>
    <t>Near Visina, Romania</t>
  </si>
  <si>
    <t>Bicharest - Beogard</t>
  </si>
  <si>
    <t>YR-BMJ</t>
  </si>
  <si>
    <t>77310801</t>
  </si>
  <si>
    <t>Crashed in poor weather conditions. Rumors suggest the plane was shot down.</t>
  </si>
  <si>
    <t>Milford Sound</t>
  </si>
  <si>
    <t>Air Fiordland</t>
  </si>
  <si>
    <t>Cessna 207 / Cessna 207</t>
  </si>
  <si>
    <t>ZK-DAX / ZK-DQF</t>
  </si>
  <si>
    <t>Midair collision. Five killed on ZA-DAX, ZK-DQF landed safely.</t>
  </si>
  <si>
    <t>Java Sea, Indonesia</t>
  </si>
  <si>
    <t>Palambang and Jakarta</t>
  </si>
  <si>
    <t>PK-PCM</t>
  </si>
  <si>
    <t>217/57N</t>
  </si>
  <si>
    <t>Ditched into the Java Sea after experiencing mechanical problems with the right engine and being unable to maintain altitude. The crew shut down the engine and feathered the propeller but could not maintain altitude despite jettisoning luggage out of the aircraft.</t>
  </si>
  <si>
    <t>12:56</t>
  </si>
  <si>
    <t>Near Pervouralsk, Russia</t>
  </si>
  <si>
    <t>Tyumen - Ufa</t>
  </si>
  <si>
    <t>CCCP-65951</t>
  </si>
  <si>
    <t>2351703</t>
  </si>
  <si>
    <t>A fire in the rear cargo hold and fire warning in both engines forced the plane to crash land in a snow laden field. The plane broke up after striking irrigation equipment. Short circuit in the electrical wiring.</t>
  </si>
  <si>
    <t>Pico Blanco, Costa Rica</t>
  </si>
  <si>
    <t>SANSA</t>
  </si>
  <si>
    <t>032</t>
  </si>
  <si>
    <t>San Jose - Palmar Sur</t>
  </si>
  <si>
    <t>TI-SAB</t>
  </si>
  <si>
    <t>Crashed about 4,500 feet up on 7,250 ft. Pico Blanco Mountain, 10 miles southwest of San Jose, five minutes after taking off in a driving rainstorm. Continued VFR flight into IFR condtions.  The aircraft was not  equipped with a GWPS.</t>
  </si>
  <si>
    <t>07:19</t>
  </si>
  <si>
    <t>Near Leadville, Colorado</t>
  </si>
  <si>
    <t>Federal Express</t>
  </si>
  <si>
    <t>824</t>
  </si>
  <si>
    <t>Denver - Montrose</t>
  </si>
  <si>
    <t>Cessna 208A Caravan I Cargomaster</t>
  </si>
  <si>
    <t>N835FE</t>
  </si>
  <si>
    <t>208-00091</t>
  </si>
  <si>
    <t>The cargo plane crashed into a 14,200 ft. Mount Massive 50 feet below the summit  while en route. Diversion of the pilot's attention, resulting in an in flight collision with terrain during normal cruise flight.</t>
  </si>
  <si>
    <t>Ansonia, Ohio</t>
  </si>
  <si>
    <t>Aeroflite Services</t>
  </si>
  <si>
    <t>Detroit, MI - Louisville, KY</t>
  </si>
  <si>
    <t>N331DP</t>
  </si>
  <si>
    <t>23-067</t>
  </si>
  <si>
    <t>Twenty minutes after taking off  the crew began to display signs of incapacitation. Twenty minutes later the plane went into a steep dive and crashed to the ground. The flight crew became incapacitated for undetermined reasons and lost control of the airplane.</t>
  </si>
  <si>
    <t>Military - Venezuelan Navy</t>
  </si>
  <si>
    <t>Caracas - Puerto Ayancucho</t>
  </si>
  <si>
    <t>CASA 212-200 Aviocar</t>
  </si>
  <si>
    <t>ARV-0210</t>
  </si>
  <si>
    <t>268</t>
  </si>
  <si>
    <t>Crashed into El Junquito Hill 5 minutes after taking off and burned. Most likely cause was reduced visibility, rain and low overcast.</t>
  </si>
  <si>
    <t>Cove Neck, New York</t>
  </si>
  <si>
    <t>Medellin - New York City</t>
  </si>
  <si>
    <t>HK 2016</t>
  </si>
  <si>
    <t>19276/592</t>
  </si>
  <si>
    <t>The aircraft was put in a series of extended holding patterns as it approached New York.The crew informed ATC they were running out of fuel but did not declare an emergency and were cleared to land. After a missed approach and during  a go-around, the plane ran out of fuel and crashed in a wooded area. The captain speaking very little English and communicating through the first officer, at no time declared an emergency. The first officer used the term 'we need priority' several times, rather than declaring an emergency. The ATC did not realize the peril of the aircraft. Failure of the crew to properly communicate the emergency situation to the ATC. Although blame was placed squarely on the crew there are several reasons why ATC should have  taken some responsibility for the accident. ATC was trying to land too many planes at once given the weather and number of missed approaches and aborted landing that were taking place. The plane was put in an extended holding pattern on three different occasions. The crew was not told of wind shear below 500 ft. which led to the aborted landing attempt. The plane was passed between three different controllers as it came out of its holding pattern to land. Each time the crew had to repeat their fuel situation.  The crew did say 'we are running out of fuel' numerous times only to be taken on a wide circling pattern after the first attempt at landing was aborted. Although the major blame was placed on the crew, in the end, the FAA paid 40% of compensations to the passenger's families.</t>
  </si>
  <si>
    <t>Mt Rijani, Lombok Island, Indonesia</t>
  </si>
  <si>
    <t>Airfast Services</t>
  </si>
  <si>
    <t>Ujung Pandang - Selaparang</t>
  </si>
  <si>
    <t>Hawker Siddeley HS-748-2A</t>
  </si>
  <si>
    <t>PK-OBW</t>
  </si>
  <si>
    <t>Crashed into Mt. Ringani after being diverted en route to Denpasair, Bali, due to bad weather.</t>
  </si>
  <si>
    <t>Near Kinkala, Congo</t>
  </si>
  <si>
    <t>Military - Congolese Air Force</t>
  </si>
  <si>
    <t>Pointe-Noire - Brazzaville</t>
  </si>
  <si>
    <t>Nord 262C-66</t>
  </si>
  <si>
    <t>TN-230</t>
  </si>
  <si>
    <t>Rain and high winds caused the aircraft to crash 50 miles from it's destination of Brazzaville.</t>
  </si>
  <si>
    <t>Burlington, Vermont</t>
  </si>
  <si>
    <t>Airborne Express</t>
  </si>
  <si>
    <t>Burlington, VT - Albany, NY</t>
  </si>
  <si>
    <t>Cessna 208B Caravan I</t>
  </si>
  <si>
    <t>N4688B</t>
  </si>
  <si>
    <t>208B-0169</t>
  </si>
  <si>
    <t>In light snow, the cargo plane was unable to gain altitude and crashed into trees. The failure of the pilot to de-ice the airplane prior to departure, and his decision to make the takeoff at a weight that exceeded both the maximum structural takeoff weight and the reduced takeoff weight allowed for icing conditions resulting in an inadvertent stall.</t>
  </si>
  <si>
    <t>Plattsburg, New York</t>
  </si>
  <si>
    <t>Plattsburg - Syracuse</t>
  </si>
  <si>
    <t>Cessna 208B Caravan I Super Cargomaster</t>
  </si>
  <si>
    <t>N854FE</t>
  </si>
  <si>
    <t>208B-0172</t>
  </si>
  <si>
    <t>The cargo plane took off at night in snow was unable to gain altitude, make a steep descent and crashed into trees. Loss of control in-flight after the airplane stalled during climbout. The stall resulted from a loss of lift due to a contaminated wing surface. Contributing to the accident was the failure of the pilot to de-ice the aircraft prior to departure.</t>
  </si>
  <si>
    <t>Bauru, Brazil</t>
  </si>
  <si>
    <t>San Palo - Bauru - Aracatuba</t>
  </si>
  <si>
    <t>Fokker 27 Friendship 200</t>
  </si>
  <si>
    <t>PT-LCG</t>
  </si>
  <si>
    <t>10206</t>
  </si>
  <si>
    <t>Crashed after an aborted landing following landing  too fast and 2/3rds down the runway. The pilot attempted a go-around, became airborne but stalled and crashed into houses and a car killing two people.</t>
  </si>
  <si>
    <t>Near Bangalore, India</t>
  </si>
  <si>
    <t>Bombay - Bangalore</t>
  </si>
  <si>
    <t>Airbus A320-231</t>
  </si>
  <si>
    <t>VT-EPN</t>
  </si>
  <si>
    <t>079</t>
  </si>
  <si>
    <t>On final approach, the aircraft descended below the normal approach profile until it hit the ground 2,300 ft. short and 200 ft. to the right of the runway centerline. The co-pilot's (in this case check captain's) flight director was left in the Open Descent Idle Mode instead of the Vertical Speed Mode, the prescribed setting for an approach and landing.The aircraft could not maintain the correct flight path at idle power. Failure of the crew to realize the gravity of the situation and respond immediately towards proper action of moving the throttles, even after the radio altitude call-outs.</t>
  </si>
  <si>
    <t>Near Ngwerere, Zambia</t>
  </si>
  <si>
    <t>Military - Zambian Air Force</t>
  </si>
  <si>
    <t>M'bala - Likouala</t>
  </si>
  <si>
    <t>DHC-5 Buffalo</t>
  </si>
  <si>
    <t>AF316</t>
  </si>
  <si>
    <t>Suddenly dove into a field as it prepared to land at Likouala.</t>
  </si>
  <si>
    <t>19:47</t>
  </si>
  <si>
    <t>Aspen - Denver</t>
  </si>
  <si>
    <t>N820FE</t>
  </si>
  <si>
    <t>208-00043</t>
  </si>
  <si>
    <t>While on an ILS approach, the cargo plane encountered icing conditions. Subsequently it entered a steep descent and crashed short of the runway. The accumulation of structural ice and subsequent stalling of the aircraft. The icing condition was a related factor.</t>
  </si>
  <si>
    <t>Near Meerut, India</t>
  </si>
  <si>
    <t>MiG-23</t>
  </si>
  <si>
    <t>After the pilot ejected safely, the aircraft crashed into two trucks killing 50 people on the ground.</t>
  </si>
  <si>
    <t>Sukhbaata, Mongolia</t>
  </si>
  <si>
    <t>MIAT - Mongolian Airlines</t>
  </si>
  <si>
    <t>Sinquanon Management - Air Taxi</t>
  </si>
  <si>
    <t>Aerospatiale 350D</t>
  </si>
  <si>
    <t>N5778W</t>
  </si>
  <si>
    <t>1394</t>
  </si>
  <si>
    <t>The pilot of the helicopter heard a loud noise followed by loss of engine power. He entered an autorotation, deployed emergency floats and successfully landed on the water. However, a wave turned the helicopter over.  All successfully got out of the aircraft but one passenger died from drowning 8 hours later and the other 15 hours later. Fatigue failure of an engine turbine blade, which resulted in a loss of power. Rough ocean water in the emergency landing area was a related factor.</t>
  </si>
  <si>
    <t>Off Freetown, Sierre Leone</t>
  </si>
  <si>
    <t>Helicsa</t>
  </si>
  <si>
    <t>Sikorsky S-58ET (helilcopter)</t>
  </si>
  <si>
    <t>EC-DDR</t>
  </si>
  <si>
    <t>58-1617</t>
  </si>
  <si>
    <t>Crashed into the sea after takeoff.</t>
  </si>
  <si>
    <t>Las Mesitas, Honduras</t>
  </si>
  <si>
    <t>TAN Honduras</t>
  </si>
  <si>
    <t>San Pedro - Tegucigalpa</t>
  </si>
  <si>
    <t>HR-TNL</t>
  </si>
  <si>
    <t>1134</t>
  </si>
  <si>
    <t>The cargo plane descended below the minimum safe altitude and struck a 7,000 mountain in poor weather.</t>
  </si>
  <si>
    <t>Santiago de Cuba</t>
  </si>
  <si>
    <t>CU-T1436</t>
  </si>
  <si>
    <t>07406</t>
  </si>
  <si>
    <t>During takeoff, close to V1 the takeoff was aborted. The aircraft overran the runway and crashed.</t>
  </si>
  <si>
    <t>Kabul, Afghanistan</t>
  </si>
  <si>
    <t>Kokand - Kabul</t>
  </si>
  <si>
    <t>CCCP-78781</t>
  </si>
  <si>
    <t>83489670</t>
  </si>
  <si>
    <t>The aircraft stalled while on final and crashed while on approach after being ordered by ATC to discontinue the approach. Pilot error.</t>
  </si>
  <si>
    <t>Near Kuito, Angola</t>
  </si>
  <si>
    <t>CASA 212 Aviocar 300</t>
  </si>
  <si>
    <t>T-410</t>
  </si>
  <si>
    <t>Shot down with a missile fired by UNITA rebels.</t>
  </si>
  <si>
    <t>15:03</t>
  </si>
  <si>
    <t>Juiz De Fora, Brazil</t>
  </si>
  <si>
    <t>Air Taxi - Transamerica</t>
  </si>
  <si>
    <t>Rio de Janeiro - Juiz De Flora</t>
  </si>
  <si>
    <t>Learjet 25C</t>
  </si>
  <si>
    <t>PT-CMY</t>
  </si>
  <si>
    <t>25-108</t>
  </si>
  <si>
    <t>The jet overan the wet runway fell off a cliff and caught fire. Plane overloaded, pilot did not make the proper calcualtions for landing.</t>
  </si>
  <si>
    <t>14:44</t>
  </si>
  <si>
    <t>Off Vaeroy, Norway</t>
  </si>
  <si>
    <t>839</t>
  </si>
  <si>
    <t>Vaeroy - Bodo</t>
  </si>
  <si>
    <t>LN-BNS</t>
  </si>
  <si>
    <t>Control of the aircraft was lost when the push-pull rod to the elevator failed in heavy turbulence. The plane crashed into the sea.</t>
  </si>
  <si>
    <t>Off Contadora, Panama</t>
  </si>
  <si>
    <t>Aeroperlas</t>
  </si>
  <si>
    <t>N187AS</t>
  </si>
  <si>
    <t>131</t>
  </si>
  <si>
    <t>Shortly after taking off, the plane crashed into the ocean three miles south of the Panamanian island of Contadora after experiencing problems with the No. 2 engine leading to loss of altitude and control of the aircraft. The engine failure was caused by bird ingestion.</t>
  </si>
  <si>
    <t>Near Kinshasa, Zaire</t>
  </si>
  <si>
    <t>9T-TCG</t>
  </si>
  <si>
    <t>4589</t>
  </si>
  <si>
    <t>The propeller of the No. 3 engine separated which struck the No.4 propeller leading to a crash.</t>
  </si>
  <si>
    <t>06:21</t>
  </si>
  <si>
    <t>MATS - Manila Aero Transport System</t>
  </si>
  <si>
    <t>Manila - Roxaz City</t>
  </si>
  <si>
    <t>Douglas DC-3 (C-47A-30-DK)</t>
  </si>
  <si>
    <t>RP-C81</t>
  </si>
  <si>
    <t>25325</t>
  </si>
  <si>
    <t>The plane crashed into a rice field after an engine failed during a landing attempt and the plane attempted to take off again, crashing outside of the airport boundary.</t>
  </si>
  <si>
    <t>Ship Sands Island, ON, Canada</t>
  </si>
  <si>
    <t>Frontier Air</t>
  </si>
  <si>
    <t>Timmins, Ontario - Ship Sands Island, Ontario</t>
  </si>
  <si>
    <t>Beechcraft C99</t>
  </si>
  <si>
    <t>C-FGAW</t>
  </si>
  <si>
    <t>U197</t>
  </si>
  <si>
    <t>While on VOR approach the aircraft flew into the ground.</t>
  </si>
  <si>
    <t>Tarbert, England</t>
  </si>
  <si>
    <t>Avro Shackleton AEW-2</t>
  </si>
  <si>
    <t>WR965</t>
  </si>
  <si>
    <t>Crashed into a mountain in poor weather while en route.</t>
  </si>
  <si>
    <t>Guatamala City , Guatemala</t>
  </si>
  <si>
    <t>Aerial Transit Company</t>
  </si>
  <si>
    <t>Guatamala City - La Aurora</t>
  </si>
  <si>
    <t>N84BL</t>
  </si>
  <si>
    <t>43739/279</t>
  </si>
  <si>
    <t>The aircraft experienced engine failure on takeoff at about V2 and crashed into houses 8 km SE of the airport.</t>
  </si>
  <si>
    <t>08:55</t>
  </si>
  <si>
    <t>Tuxtla-Gutierrez, Mexico</t>
  </si>
  <si>
    <t>Avicsa</t>
  </si>
  <si>
    <t>Tapachula - Tuxtla-Gutierrez</t>
  </si>
  <si>
    <t>F-GHXA</t>
  </si>
  <si>
    <t>0101</t>
  </si>
  <si>
    <t>Crashed 3  miles short of the runway on approach, striking trees. The accident was attributed to a lack of coordination between the crew during the approach and their lack of experience on the type of aircraft.</t>
  </si>
  <si>
    <t>Manila - Iloilo</t>
  </si>
  <si>
    <t>Boeing B-737-3Y0</t>
  </si>
  <si>
    <t>EI-BZG</t>
  </si>
  <si>
    <t>24466</t>
  </si>
  <si>
    <t>There was an explosion in the center fuel tank while the aircraft was being pushed back for flight. Ignition of vapors in the empty center tank probably resulted from faulty wiring. Several causes have been presumed including chafed insulation on the wiring for the center fuel tank float level switch and damaged insulation on the wiring of the nearby wing anti-ice valve.</t>
  </si>
  <si>
    <t>Near Mt. Emerald, Qld, Australia</t>
  </si>
  <si>
    <t>Air North Queensland</t>
  </si>
  <si>
    <t>Proserpine - Mareeba - Claims</t>
  </si>
  <si>
    <t>Cessna Citation I</t>
  </si>
  <si>
    <t>VH-ANQ</t>
  </si>
  <si>
    <t>500-0283</t>
  </si>
  <si>
    <t>Crashed into Mt. Emerald , close to the summit, in a wings level, slightly nose-down attitude, shortly before it was due to land.  There were thunderstorms in the area at the time.</t>
  </si>
  <si>
    <t>Near Wurzburg , Germany</t>
  </si>
  <si>
    <t>Military - Luftwaffe</t>
  </si>
  <si>
    <t>50-39</t>
  </si>
  <si>
    <t>D61</t>
  </si>
  <si>
    <t>During a low level flight the crew lost reference with the ground and crashed.</t>
  </si>
  <si>
    <t>06:25</t>
  </si>
  <si>
    <t>Aerolift Philippines</t>
  </si>
  <si>
    <t>075</t>
  </si>
  <si>
    <t>Manila - Surigao City</t>
  </si>
  <si>
    <t>Beechcraft 1900C-1</t>
  </si>
  <si>
    <t>RP-C314</t>
  </si>
  <si>
    <t>UC-46</t>
  </si>
  <si>
    <t>Crashed shortly after taking off. The aircraft never gained more than 400 feet in altitude and crashed into houses killing four people. Failure of the right engine, after which, the pilot  made an immediate right turn, stalled the aircraft and crashed. Failure to maintain adequate flying speed and altitude due to the pilot's inability to properly perform the specified emergency procedures following a malfunction of the right engine immediately after take off. Failure of the engine.</t>
  </si>
  <si>
    <t>Thistle Lake, Northwest Territory, Canada</t>
  </si>
  <si>
    <t>Ptarmigan Airways</t>
  </si>
  <si>
    <t>C-FWAB</t>
  </si>
  <si>
    <t>The cargo plane failed to gain altitude and crashed into a parked helicopter.</t>
  </si>
  <si>
    <t>Near Altamira, Brazil</t>
  </si>
  <si>
    <t>Belem - Altamira</t>
  </si>
  <si>
    <t>PT-ICA</t>
  </si>
  <si>
    <t>570</t>
  </si>
  <si>
    <t>The pilot,, switched to VFR in IFR conditions, struck trees 1 km short of runway in heavy ground fog. Pilot error.</t>
  </si>
  <si>
    <t>07:33</t>
  </si>
  <si>
    <t>Oxfordshire, England</t>
  </si>
  <si>
    <t>5390</t>
  </si>
  <si>
    <t>Birmingham, England - Malaga, Spain</t>
  </si>
  <si>
    <t>BAC One-Eleven 528FL</t>
  </si>
  <si>
    <t>G-BJRT</t>
  </si>
  <si>
    <t>BAC 234</t>
  </si>
  <si>
    <t>While en route, at FL 173, a large section of windshield  fell away from the aircraft. The decompression pulled the captain out from under his seatbelt. Despite trying to hold onto the yoke, the captain was sucked out into the opening. A steward in the cockpit was able to grab hold of his legs. Another steward was able to strap himself into the vacant seat and aid in holding onto the captain's legs. The co-pilot wearing full restraints made an emergency landing at Southampton. The captain remained half way out of the aircraft for 15 minutes and suffered only frostbite and some fractures. Improper bolts used to replace the windshield two days earlier.</t>
  </si>
  <si>
    <t>Aialak Bay, Alaska</t>
  </si>
  <si>
    <t>Air Taxi - Trail Lake Flying Service Inc.</t>
  </si>
  <si>
    <t>Seward, AK - Aialak Bay, AK</t>
  </si>
  <si>
    <t>N9985M</t>
  </si>
  <si>
    <t>20700775</t>
  </si>
  <si>
    <t>Crashed into a 2,700 ft. mountain while on a sightseeing trip.  The pilot-in-command's attempt to fly under visual flight rules while in instrument meteorological conditions. Contributing factors to the accident were the low ceiling and surrounding mountainous terrain.</t>
  </si>
  <si>
    <t>Ashford, Washington</t>
  </si>
  <si>
    <t>Air Taxi - Aero West Aviation Inc.</t>
  </si>
  <si>
    <t>Aurora, OR - Penticton, Canada</t>
  </si>
  <si>
    <t>N59291</t>
  </si>
  <si>
    <t>21060195</t>
  </si>
  <si>
    <t>Crashed into Mt. Rainier at 12,700 ft. in poor visibility while en route. Continued VFR flight into IMC.</t>
  </si>
  <si>
    <t>Near Port Morseby, New Guinea</t>
  </si>
  <si>
    <t>Britten-Norman 2B-21 Islander</t>
  </si>
  <si>
    <t>P2-DNJ</t>
  </si>
  <si>
    <t>857</t>
  </si>
  <si>
    <t>Struck a ridge in poor weather 35km from Port Morseby while en route to Woltape.</t>
  </si>
  <si>
    <t>Off Union Island, Grenadines Islands</t>
  </si>
  <si>
    <t>Eagle Air</t>
  </si>
  <si>
    <t>J6-SLW</t>
  </si>
  <si>
    <t>Near Maymaneh, Afghanistan</t>
  </si>
  <si>
    <t>Servicio Expresso Nacional</t>
  </si>
  <si>
    <t>Beech King Air B90</t>
  </si>
  <si>
    <t>OB-1362</t>
  </si>
  <si>
    <t>LJ-0448</t>
  </si>
  <si>
    <t>Crashed during an emergency landing.</t>
  </si>
  <si>
    <t>Stepanakert, Azerbaijan, USSR</t>
  </si>
  <si>
    <t>Yerevan - Zvartnots</t>
  </si>
  <si>
    <t>CCCP-87453</t>
  </si>
  <si>
    <t>9431036</t>
  </si>
  <si>
    <t>The aircraft crashed into a cloud covered mountain at 2,520m, 22km from its destination.  Premature descent.</t>
  </si>
  <si>
    <t>Near Shindand, Afghanistan</t>
  </si>
  <si>
    <t>Crashed shortly after takeoff. Mechanical failure or possibly shot down.</t>
  </si>
  <si>
    <t>Yunlin, Taiwan</t>
  </si>
  <si>
    <t>UC- 5</t>
  </si>
  <si>
    <t>Crashed into a field in heavy rain and poor visibility while en route.</t>
  </si>
  <si>
    <t>Elkhorn, Wisconsin</t>
  </si>
  <si>
    <t>Private - Omniflight Helicopters</t>
  </si>
  <si>
    <t>Elkhorn, WI - Chicago, IL</t>
  </si>
  <si>
    <t>Bell BHT-206-B Helicopter</t>
  </si>
  <si>
    <t>N16933</t>
  </si>
  <si>
    <t>023338</t>
  </si>
  <si>
    <t>Four helicopters were being used to night transport a concert group. The helicopter in question remained at a lower altitude and crashed into terrain soon after taking off into fog. Blues guitarist Stevie Ray Vaughan, 35 was killed. Failure of the pilot to attain adequate altitude before flying over rising terrain. Factors related to the accident were: darkness, fog, haze, rising terrain, and the lack of visual cues that were available to the pilot.</t>
  </si>
  <si>
    <t>Lata, Georgia</t>
  </si>
  <si>
    <t>Mil Mi 8T (helicopter)</t>
  </si>
  <si>
    <t>Shot down by a surface-to-air missile by Georgian rebel forces.</t>
  </si>
  <si>
    <t>00:34</t>
  </si>
  <si>
    <t>Near Kaiserslautern, Germany</t>
  </si>
  <si>
    <t>Ramstein AB - Rhein-Main AB</t>
  </si>
  <si>
    <t>Lockheed C-5A</t>
  </si>
  <si>
    <t>68-0228</t>
  </si>
  <si>
    <t>Just after taking off, the aircraft drifted to the left and clipped trees eventually crashing 3,000 ft. past the end of the runway. Possible inadvertent deployment of a thrust reverser.</t>
  </si>
  <si>
    <t>Kaltag, Alaska</t>
  </si>
  <si>
    <t>Frontier Flying Service</t>
  </si>
  <si>
    <t>Nulato, AK - Kaltag, AK</t>
  </si>
  <si>
    <t>Piper PA-31-325 Navajo</t>
  </si>
  <si>
    <t>N59783</t>
  </si>
  <si>
    <t>317612024</t>
  </si>
  <si>
    <t>Crashed after loosing the No. 2 engine.Failure of the pilot to maintain adequate altitude after becoming distracted with an engine problem. Loss of power in the No. 2 engine for unknown reasons.</t>
  </si>
  <si>
    <t>Malta - Miami - Reykjavík - Gander</t>
  </si>
  <si>
    <t>Boeing B-727-247</t>
  </si>
  <si>
    <t>OB-1303</t>
  </si>
  <si>
    <t>20266/760</t>
  </si>
  <si>
    <t>The aircraft ran out of fuel and crashed into the sea. The last message that was heard from the crew was they were low on fuel and preparing to ditch.</t>
  </si>
  <si>
    <t>Off Sondre Stromfjord, Greenland</t>
  </si>
  <si>
    <t>Nuna Air</t>
  </si>
  <si>
    <t>Sondre Stomfjord - Goose Bay</t>
  </si>
  <si>
    <t>Cessna 441 Conquest II</t>
  </si>
  <si>
    <t>OY-CGM</t>
  </si>
  <si>
    <t>0229</t>
  </si>
  <si>
    <t>Crashed into the sea 80nm southwest of its departure point. According to ATC tapes, the crew was being incapacitated by hypoxia prior to crashing.</t>
  </si>
  <si>
    <t>Koltsovo, Russia</t>
  </si>
  <si>
    <t>Volgograd - Sverdlovsk</t>
  </si>
  <si>
    <t>CCCP-42351</t>
  </si>
  <si>
    <t>1811379</t>
  </si>
  <si>
    <t>The aircraft undershot on approach and crashed 1,700m short of the runway.  It is reported that the crew, who was apparently fatigued, failed to correctly follow procedures. The accident happened at night.</t>
  </si>
  <si>
    <t>Off Fernando de Noronha, Brazil</t>
  </si>
  <si>
    <t>SUDENE</t>
  </si>
  <si>
    <t>Fernando de Noronha -  Recife</t>
  </si>
  <si>
    <t>PT-FAW</t>
  </si>
  <si>
    <t>110368</t>
  </si>
  <si>
    <t>The predeparture check lists were carried out by the first officer, while the captain arrived late. The aircraft s taxied out immediately and it is presumed that the crew did not carry out the pretakeoff checklist. The airplane took off,  entered a steep climb and turned right. Shortly afterwards the plane dove into the sea. Both pilots had very little experience on Bandeirante planes.</t>
  </si>
  <si>
    <t>07:02</t>
  </si>
  <si>
    <t>HiTech Helicopters</t>
  </si>
  <si>
    <t>Van Nuys, CA - San Luis Obispo, CA</t>
  </si>
  <si>
    <t>N79DD</t>
  </si>
  <si>
    <t>500-0254</t>
  </si>
  <si>
    <t>Crashed short of the runway into a Eucalyptus tree while making an approach to Runway 11in heavy fog.  The pilot's improper IFR procedure. His failure to maintain the minimum descent altitude for the adverse weather was a related factor.</t>
  </si>
  <si>
    <t>Near Kuwait City, Kuwait</t>
  </si>
  <si>
    <t>Ilyushin IL-76</t>
  </si>
  <si>
    <t>The aircraft was shot down by a Kuwaiti fighter shortly after takeoff with an air-to-air missile. Mostly military personnel were onboard.</t>
  </si>
  <si>
    <t>China Southwest Airlines / Xiamen Airlines</t>
  </si>
  <si>
    <t>8301/</t>
  </si>
  <si>
    <t>Guangzhou - Shanghi</t>
  </si>
  <si>
    <t>Boeing B-737-247 / Boeing B-757-21B</t>
  </si>
  <si>
    <t>B-2812/B-2510</t>
  </si>
  <si>
    <t>24758 / 23189</t>
  </si>
  <si>
    <t>Shortly after taking off a hijacker entered the cockpit and demanded to be flown to Hong Kong. The captain circled for 30 minutes and after a struggle in the cockpit, attempted to land at Guangzhou, hitting the runway hard, clipping a B-707 and crashing into a B-757. Eighty-two aboard the B-737 and 46 aboard the B-757 were killed.</t>
  </si>
  <si>
    <t>Cape Canaveral, Florida</t>
  </si>
  <si>
    <t>791</t>
  </si>
  <si>
    <t>N8923E</t>
  </si>
  <si>
    <t>45838/104</t>
  </si>
  <si>
    <t>The aircraft experienced severe turbulence after entering overhang of a thunderstorm at FL 310. Three passengers received serious injuries. One passenger died 20 days after the accident. Failure of the captain to follow procedures by allowing the aircraft to continue into the overhang anvil of a thunderstorm. Failure of the passengers to abide by instructions concerning the use of seat belts. Failure of the flight attendants to enforce the use of seat belts.</t>
  </si>
  <si>
    <t>Near Bella Vista, Bolivia</t>
  </si>
  <si>
    <t>BAFIN</t>
  </si>
  <si>
    <t>Bella Vista - La Paz</t>
  </si>
  <si>
    <t>Douglas C-47B-40-DK</t>
  </si>
  <si>
    <t>CP-735</t>
  </si>
  <si>
    <t>15805/33553</t>
  </si>
  <si>
    <t>Disappeared en route. Wreckage found 6 years later in the Andes.</t>
  </si>
  <si>
    <t>01:58</t>
  </si>
  <si>
    <t>2886</t>
  </si>
  <si>
    <t>Camaguey - Santiago de Cuba</t>
  </si>
  <si>
    <t>CU-T1202</t>
  </si>
  <si>
    <t>9631449</t>
  </si>
  <si>
    <t>Struck the ground 2.5 miles short of the runway at a high rate of speed in rain and reduced visibility. Pilot error. Continuing VFR flight in IFR conditions.</t>
  </si>
  <si>
    <t>Novossibirsk, Russia</t>
  </si>
  <si>
    <t>MAP - Ministerstvo Aviatsionnoi Promyshlennosti</t>
  </si>
  <si>
    <t>Antonov AN-8</t>
  </si>
  <si>
    <t>CCCP-69320</t>
  </si>
  <si>
    <t>0B-3420</t>
  </si>
  <si>
    <t>The cargo plane crashed after both engines flamed out during an approach to land.</t>
  </si>
  <si>
    <t>19:11</t>
  </si>
  <si>
    <t>Stadelberg, Switzerland</t>
  </si>
  <si>
    <t>Milano - Zürich</t>
  </si>
  <si>
    <t>I-ATJA</t>
  </si>
  <si>
    <t>47641/746</t>
  </si>
  <si>
    <t>The aircraft continued to descend after intercepting the glide slope and hit high ground 6 miles from the airport. False indication of VHF NAV on unit No.1 in the aircraft. Possible misread altimeter by the pilot-in-command. Lack of GPWS warning in the cockpit. Crew was not aware of the possibility of incorrect indications in the NAV equipment in use. Non-compliance with basiprocedural instructions during the approach. ATC  did not observe the leaving of the cleared altitude of 4,000 ft.</t>
  </si>
  <si>
    <t>FAC-1150</t>
  </si>
  <si>
    <t>Crashed into a jungle mountain, Mt. Los Farllones, in poor weather.</t>
  </si>
  <si>
    <t>Near Ashkhabad, Turkmenistan, USSR</t>
  </si>
  <si>
    <t>Mil Mi-8T</t>
  </si>
  <si>
    <t>CCCP-22389</t>
  </si>
  <si>
    <t>Crashed landed after experiencing severe turbulence and engine failure.</t>
  </si>
  <si>
    <t>Ryan International Airlines</t>
  </si>
  <si>
    <t>Cleveland - Indianapolis</t>
  </si>
  <si>
    <t>McDonnell Douglas DC-9-15RC</t>
  </si>
  <si>
    <t>N565PC</t>
  </si>
  <si>
    <t>47240/346</t>
  </si>
  <si>
    <t>The cargo plane stalled during takeoff cart wheeled and crashed. The failure of the flight crew to detect and remove ice contamination on the airplane's wings, which was largely a result of a lack of appropriate response by the Federal Aviation Administration, Douglas Aircraft Company, and Ryan International Airlines to the known effect that a minute amount of contamination has on the stall characteristics of the DC-9 series 10 airplane. The ice contamination led to wing stall and loss of control during the attempted takeoff.</t>
  </si>
  <si>
    <t>Koh Samui, Thailand</t>
  </si>
  <si>
    <t>Bangkok Airways</t>
  </si>
  <si>
    <t>Bangkok - Koh Samui</t>
  </si>
  <si>
    <t>de Havilland Canada DHC-8-103</t>
  </si>
  <si>
    <t>OB-1358</t>
  </si>
  <si>
    <t>T210-63675</t>
  </si>
  <si>
    <t>After receiving a runway change, the crew executed a missed approach.  They became confused on which way to go. They entered an area of clouds and heavy rain, became disoriented and descended in a left wing down attitude until they impacted the ground at a coconut plantation. The pilots experienced spatial disorientation which resulted in improper control of the aircraft. Numerous procedural errors and poor cockpit discipline by the crew. The pilot flew into weather conditions where he had no visual reference. Lack of cross-checking and monitoring of altitude. Improper monitoring the flight instruments.</t>
  </si>
  <si>
    <t>Off Ravenna, Italy</t>
  </si>
  <si>
    <t>Eitos</t>
  </si>
  <si>
    <t>Aerospatiale 330J Puma</t>
  </si>
  <si>
    <t>I-EHPA</t>
  </si>
  <si>
    <t>1133</t>
  </si>
  <si>
    <t>The helicopter crashed into the sea during a storm.</t>
  </si>
  <si>
    <t>Northwest Airlines/ Northwest Airlines</t>
  </si>
  <si>
    <t>299/1482</t>
  </si>
  <si>
    <t>Detroit - Pittsburg</t>
  </si>
  <si>
    <t>Boeing B-727-251 / MD Douglas DC-9-14</t>
  </si>
  <si>
    <t>N278US/N3313L</t>
  </si>
  <si>
    <t>21157 / 45708/77</t>
  </si>
  <si>
    <t>Ground collision in dense fog. The 727 was on its takeoff roll when the DC-9 taxied onto the active runway. Improper crew coordination aboard the DC-9.  Failure to stop and alert ATC of positional uncertainty. Eight killed aboard the DC-9. None aboard the B-727.</t>
  </si>
  <si>
    <t>Sudania Air Cargo</t>
  </si>
  <si>
    <t>Boeing B-707-320F</t>
  </si>
  <si>
    <t>ST-SAC</t>
  </si>
  <si>
    <t>19377/666</t>
  </si>
  <si>
    <t>Undershot the runway by 4km on a second approach, hit powerlines and crashed in fog.</t>
  </si>
  <si>
    <t>Near Matak, Indonesia</t>
  </si>
  <si>
    <t>IPTN 332C Super Puma</t>
  </si>
  <si>
    <t>PK-PUI</t>
  </si>
  <si>
    <t>NSP4/2022</t>
  </si>
  <si>
    <t>Near False Pass, Alaska</t>
  </si>
  <si>
    <t>MarkAir Commuter</t>
  </si>
  <si>
    <t>Cold Bay - False Pass</t>
  </si>
  <si>
    <t>N9444F</t>
  </si>
  <si>
    <t>208-00104</t>
  </si>
  <si>
    <t>The cargo plane crashed into mountains while approaching False Pass. The pilot's improper decision to continue flight into an area of mountainous terrain and adverse weather conditions. the terrain and weather were factors.</t>
  </si>
  <si>
    <t>Near Paramo Mucuti, Venezuela</t>
  </si>
  <si>
    <t>Caracas - Merida</t>
  </si>
  <si>
    <t>ARV-0209</t>
  </si>
  <si>
    <t>Crashed into Paramo Mucuti Mountain, 35 miles from it's destination of Merida. The last message from the pilot was he was unable to land because of adverse weather conditions and was declaring an emergency. The flight was transporting a funeral party for a Navy flyer killed a few days before. The only survivor was another Navy flyer who had also survived the earlier accident.</t>
  </si>
  <si>
    <t>Near Belo Horizonte, Brazil</t>
  </si>
  <si>
    <t>Belair - Air Taxi</t>
  </si>
  <si>
    <t>PT-KKV</t>
  </si>
  <si>
    <t>25-172</t>
  </si>
  <si>
    <t>Crashed in a rainstorm.</t>
  </si>
  <si>
    <t>Jalaludin, Indonesia</t>
  </si>
  <si>
    <t>PK-NCY</t>
  </si>
  <si>
    <t>258/78N</t>
  </si>
  <si>
    <t>The plane made a forced landing during poor weather conditions and crashed into trees on a ridge. All passengers survived but one elderly passenger died while waiting for rescue.</t>
  </si>
  <si>
    <t>Near Ras Al Khafji, Saudi Arabia</t>
  </si>
  <si>
    <t>Lockheed AC-130H Hercules</t>
  </si>
  <si>
    <t>69-6567</t>
  </si>
  <si>
    <t>4341</t>
  </si>
  <si>
    <t>Shot down by a surface-to-air missile during operation Desert Storm.</t>
  </si>
  <si>
    <t>18:07</t>
  </si>
  <si>
    <t>USAir / Skywest Airlilnes</t>
  </si>
  <si>
    <t>1493/5569</t>
  </si>
  <si>
    <t>Columbus - Los Angeles \  Los Angeles - Fresno</t>
  </si>
  <si>
    <t>Boeing B-737-300 / Swearingen SA-227AC</t>
  </si>
  <si>
    <t>N388US/N683AV</t>
  </si>
  <si>
    <t>23310/1145 / AC-683</t>
  </si>
  <si>
    <t>The Skywest Metroliner was told to taxi into position for takeoff and hold. The ATC became preoccupied with another aircraft that departed the tower frequency. A Wings West aircraft reporting 'ready for takeoff', caused some confusion because the controller didn't have a flight progress strip in front of her. The strip appeared to have been misfiled at the clearance delivery position. The USAir, which was cleared to land, landed on top of the Metroliner. After the collision, both planes slid off the runway into an unoccupied fire station and burst into flames.The failure of the Los Angeles Air Traffifacility management to implement procedures that provided redundancy comparable to the requirements contained in the National Operational Position Standards and the failure of the FAA ATS to provide adequate policy direction and oversight to its ATC facility managers. These failures created an environment in the Los Angeles ATC tower that ultimately led to the failure of the  controller to maintain awareness of the traffisituation, culminating in the inappropriate clearances and the subsequent collision of the USAir and SkyWest aircraft. Twenty-two killed aboard the USAir and all 12 aboard the Metroliner.</t>
  </si>
  <si>
    <t>Near Nea Ankhialos, Greece</t>
  </si>
  <si>
    <t>Military - HelleniAir Force</t>
  </si>
  <si>
    <t>748</t>
  </si>
  <si>
    <t>4724</t>
  </si>
  <si>
    <t>The aircraft flew into the summit of Mt. Billiuras at 4,000 ft. while preparing to land at Nea Anghialos Airport.</t>
  </si>
  <si>
    <t>Munford, Alabama</t>
  </si>
  <si>
    <t>Macon Horizons - Air Taxi</t>
  </si>
  <si>
    <t>Macon, GA - Anniston, AL</t>
  </si>
  <si>
    <t>N27818</t>
  </si>
  <si>
    <t>31-7952001</t>
  </si>
  <si>
    <t>Impacted the side of a mountain at 2,300 ft., 10 miles from the destination airport. The pilot attempting visual flight in instrument meteorological conditions below the minimum safe altitude for terrain clearance. Contributing factors were the low ceiling and mountainous terrain.</t>
  </si>
  <si>
    <t>Air Taxi - Richmor Aviation</t>
  </si>
  <si>
    <t>Las Vegas, NV - Aspen, CO</t>
  </si>
  <si>
    <t>Learjet35A</t>
  </si>
  <si>
    <t>N535PC</t>
  </si>
  <si>
    <t>During an unstabilized approach in snow covered terrain and after not lining up correctly the pilot tried to correct the plane back to the centerline and inadvertently stalled the plane which crashed right wing first into the ground. Airspeed not maintained. Inadvertent stall.</t>
  </si>
  <si>
    <t>Near Taisha, Ecuador</t>
  </si>
  <si>
    <t>Macao - Taisha</t>
  </si>
  <si>
    <t>FAE447</t>
  </si>
  <si>
    <t>Crashed into the side of Mt. Paso Macunaa at 5,000 ft. in a jungle region of eastern Ecuador in poor weather.</t>
  </si>
  <si>
    <t>15:24</t>
  </si>
  <si>
    <t>Puerto Williams, Chile</t>
  </si>
  <si>
    <t>Punta Arenas - Puerto Williams</t>
  </si>
  <si>
    <t>British Aerospace BAE-146-200A</t>
  </si>
  <si>
    <t>CC-CET</t>
  </si>
  <si>
    <t>E-2061</t>
  </si>
  <si>
    <t>The plane overran the runway on approach and sank in Beagle Channel in the sea.</t>
  </si>
  <si>
    <t>09:44</t>
  </si>
  <si>
    <t>Near Colorado Springs, Colorado</t>
  </si>
  <si>
    <t>585</t>
  </si>
  <si>
    <t>Denver - Colorado Springs</t>
  </si>
  <si>
    <t>Boeing B-737-291</t>
  </si>
  <si>
    <t>N999UA</t>
  </si>
  <si>
    <t>22742/875</t>
  </si>
  <si>
    <t>While on final approach to Colorado Springs, the aircraft suddenly rolled to the right and pitched nose down until it reached an almost vertical attitude before hitting the ground. Uncommanded deflection of the rudder caused by the jamming of the main rudder PUC servo valve. The rudder malfunction forced the rudder to go in the opposite direction the pilots commanded it to go. First female pilot to die on the flight deck of a major U.S. airline.</t>
  </si>
  <si>
    <t>La Puerta, Venezuela</t>
  </si>
  <si>
    <t>Maracaibo - Santa Barbara de Zulia</t>
  </si>
  <si>
    <t>YV-23C</t>
  </si>
  <si>
    <t>47720/846</t>
  </si>
  <si>
    <t>The aircraft crashed into the Las Torres plateau in the Andes mountains on a flight from Maracaibo to Santa Barbara de Zulia. The mountain was shrouded in clouds. Controlled flight into terrain. The point of impact was considerably off course.</t>
  </si>
  <si>
    <t>Hassfurt, Germany</t>
  </si>
  <si>
    <t>Luft-Taxi Emsland</t>
  </si>
  <si>
    <t>D-ICLW</t>
  </si>
  <si>
    <t>402B-0859</t>
  </si>
  <si>
    <t>Crashed while attempting a VOR/DME approach in fog. Pilot attempted to use a VOR 33km from the airport.</t>
  </si>
  <si>
    <t>San Diego, CA</t>
  </si>
  <si>
    <t>Duncan Aircraft Sales</t>
  </si>
  <si>
    <t>San Diego - Amarillo, TX  - Evansville, IN</t>
  </si>
  <si>
    <t>Hawker-Siddeley DH-125-1A/522</t>
  </si>
  <si>
    <t>N831LC</t>
  </si>
  <si>
    <t>25095</t>
  </si>
  <si>
    <t>The aircraft hit rising terrain near the top of Mt. Otay, 8 miles NE of Brown Field at an elevation of 3,300 feet shortly after taking off. Improper planning/decision by the pilot. Failure of the crew to maintain proper altitude and clearance over mountainous terrain and the failure of the copilot to adequately monitor the progress of the flight. Seven members of the Reba McEntire band were killed.</t>
  </si>
  <si>
    <t>Malanje, Angola</t>
  </si>
  <si>
    <t>Transafrik</t>
  </si>
  <si>
    <t>CP-1564</t>
  </si>
  <si>
    <t>4833</t>
  </si>
  <si>
    <t>The cargo plane was shot down by a surface-to-air missile.</t>
  </si>
  <si>
    <t>Brasillia, Brazil</t>
  </si>
  <si>
    <t>Conesul Taxi Aéreo</t>
  </si>
  <si>
    <t>Ubrraba - Brasillia</t>
  </si>
  <si>
    <t>Gates Learjet 25</t>
  </si>
  <si>
    <t>PT-LLL</t>
  </si>
  <si>
    <t>25D-258</t>
  </si>
  <si>
    <t>Crashed 8km short of the runway in darkness.</t>
  </si>
  <si>
    <t>Treasure Cay, Bahamas</t>
  </si>
  <si>
    <t>Broward Aviation Services - Air Taxi</t>
  </si>
  <si>
    <t>N5785C</t>
  </si>
  <si>
    <t>402C0043</t>
  </si>
  <si>
    <t>Crashed while on approach.</t>
  </si>
  <si>
    <t>Ras-al-Mishab, Saudi Arabia</t>
  </si>
  <si>
    <t>Crashed while attempting to land in poor visibility caused by oil fires during the Persian Gulf War.</t>
  </si>
  <si>
    <t>Military - U.S. Navy / Military -  U.S. Navy</t>
  </si>
  <si>
    <t>Lockheed P-3C / Lockheed P-3C</t>
  </si>
  <si>
    <t>158930/159325</t>
  </si>
  <si>
    <t>The two aircraft collided at an altitude of 3,000 ft. while conducting training exercises off the coast of southern California.  Both planes crashed into the sea. Loss of situational awareness, one crew misunderstanding the others intentions or a previous understanding made by radio contact may have led to the accident. Thirteen aboard 159325 and 14 aboard 158930 were killed.</t>
  </si>
  <si>
    <t>Navoi,  Uzbekistan</t>
  </si>
  <si>
    <t>Uzbek Civil Aviation Administration</t>
  </si>
  <si>
    <t>Trashkent - Navoi</t>
  </si>
  <si>
    <t>CCCP-46472</t>
  </si>
  <si>
    <t>27307910</t>
  </si>
  <si>
    <t>The aircraft overran the runway and crashed into concrete blocks.</t>
  </si>
  <si>
    <t>Hindustan Aeronautics 748-2</t>
  </si>
  <si>
    <t>The plane climbed to an altitude of 150 ft. and then crashed into the ground about half-a-mile from the airport. Engine failure.</t>
  </si>
  <si>
    <t>Off San Pedro, Belize</t>
  </si>
  <si>
    <t>TropiAir - Air Taxi</t>
  </si>
  <si>
    <t>Zeldiver - San Pedro</t>
  </si>
  <si>
    <t>N402BL</t>
  </si>
  <si>
    <t>402B0827</t>
  </si>
  <si>
    <t>The air taxi crashed into the Caribbean.</t>
  </si>
  <si>
    <t>Lake Thutade, Canada</t>
  </si>
  <si>
    <t>Sturdee - Smithers</t>
  </si>
  <si>
    <t>C-FQNF</t>
  </si>
  <si>
    <t>26643</t>
  </si>
  <si>
    <t>The plane crash landed on a frozen lake after the crew flighing VFR, entered a snow storm.</t>
  </si>
  <si>
    <t>Marion, Pennsylvania</t>
  </si>
  <si>
    <t>Williamsport, PA  - Philadelphia, PA</t>
  </si>
  <si>
    <t>Piper Aerostar 601 / Bell 412SP</t>
  </si>
  <si>
    <t>N3645D / N78S</t>
  </si>
  <si>
    <t>6108448162153/0151</t>
  </si>
  <si>
    <t>When the plane's nose gear indicator light did not illuminate a helicopter was dispatched to verify the nose gear was down. While making the inspection, the helicopter's blades accidentally hit the bottom of the plane sending both aircraft into the ground, killing all aboard both aircraft. Pennsylvania Senator H. John Heinz III was killed in the crash along with two children playing outside an elementary school. Two killed aboard the Bell and 3 aboard the Piper. The poor judgment by the captain of the airplane to permit the in-flight inspection after he had determined to the best of his ability that the nose landing gear was fully extended. The poor judgment of the captain of the helicopter to conduct the inspection and the failure of the flight crew of the helicopter to maintain safe separation.</t>
  </si>
  <si>
    <t>Brunswick, Georgia</t>
  </si>
  <si>
    <t>Atlanta - Brunswick</t>
  </si>
  <si>
    <t>Embraer 120RT- Brasilia</t>
  </si>
  <si>
    <t>N270AS</t>
  </si>
  <si>
    <t>120-218</t>
  </si>
  <si>
    <t>Just after turning onto final approach, the aircraft suddenly rolled left until the wings were perpendicular to the ground and crashed in a nose down attitude 2 miles short of  the runway. Malfunction of the left engine propeller control unit which allowed the propeller blade angle to go below the flight idle position. Contributing to the accident was the deficient design of the propeller control unit by Hamilton Standard and the approval of the design by the FAA . Texas Senator John Tower, 66, his daughter and astronaut Manley 'Sonny' Carter were among those killed.</t>
  </si>
  <si>
    <t>Off Nuka Hiva, French Polynesia</t>
  </si>
  <si>
    <t>Air Tahiti</t>
  </si>
  <si>
    <t>Hiva Ou - Nuku Hiva</t>
  </si>
  <si>
    <t>Dornier Do-228-212</t>
  </si>
  <si>
    <t>F-OHAB</t>
  </si>
  <si>
    <t>8196</t>
  </si>
  <si>
    <t>Crashed into the sea after taking off from Hiva Ou and experiencing engine failure. The crew didn't recognize the failure and concentrated on the low oil pressure warning. The approach was abandoned at the very last moment it was decided to carry out an unprepared ditching. The crew's performance may have been impacted by alcohol consumption.</t>
  </si>
  <si>
    <t>Near Awell, Sudan</t>
  </si>
  <si>
    <t>ST-AHX</t>
  </si>
  <si>
    <t>404-0657</t>
  </si>
  <si>
    <t>Shot down by Sudan People's Liberation Army.</t>
  </si>
  <si>
    <t>Sulawesi, Indonesia</t>
  </si>
  <si>
    <t>7533</t>
  </si>
  <si>
    <t>Ambon - Ternate - Manado</t>
  </si>
  <si>
    <t>PK-MFD</t>
  </si>
  <si>
    <t>10399</t>
  </si>
  <si>
    <t>Crashed into Mt. Klabat in heavy fog while descending for a landing.</t>
  </si>
  <si>
    <t>Grand Canyon, Airzona</t>
  </si>
  <si>
    <t>Air Taxi - Air Grand Canyon Inc.</t>
  </si>
  <si>
    <t>Local sightseeing</t>
  </si>
  <si>
    <t>N6280H</t>
  </si>
  <si>
    <t>20700463</t>
  </si>
  <si>
    <t>The airplane crashed into a wooded area about 8 minutes after takeoff. Detonation (or pre-ignition) in the number 1 cylinder, which resulted in erosion (burning) of the number 1 piston and subsequent loss of engine power. A factor related to the accident was: the lack of suitable terrain for an emergency landing.</t>
  </si>
  <si>
    <t>La Poyatta, Colombia</t>
  </si>
  <si>
    <t>ADES Colombia</t>
  </si>
  <si>
    <t>Villavicencio - Miraflores Guaviarel</t>
  </si>
  <si>
    <t>HK-3177</t>
  </si>
  <si>
    <t>26775</t>
  </si>
  <si>
    <t>Eight minutes after takeoff the No. 2 engine failed.  The pilot turned back but crashed 1 mile short of the runway.  The passengers were told to throw out cargo after which unfortunately they all moved towards the tail leading to a loss of control.</t>
  </si>
  <si>
    <t>Sukhumi - Leningrad</t>
  </si>
  <si>
    <t>CCCP-85097</t>
  </si>
  <si>
    <t>Undershot the runway and broke in half after a hard landing. Crew error. A rapid rate of descent, leading to landing gear failure. The accident happened durining daylight in a rain shower.</t>
  </si>
  <si>
    <t>Bakhtaran, Iran</t>
  </si>
  <si>
    <t>Metro Cargo</t>
  </si>
  <si>
    <t>Ilyushin 76TD</t>
  </si>
  <si>
    <t>LZ-INK</t>
  </si>
  <si>
    <t>0093494835</t>
  </si>
  <si>
    <t>After three missed approaches the cargo plane ran out of fuel and crashed.</t>
  </si>
  <si>
    <t>Near Ban Nong Rong, Thailand</t>
  </si>
  <si>
    <t>Lauda Air</t>
  </si>
  <si>
    <t>Bangkok - Wien, Austria</t>
  </si>
  <si>
    <t>Boeing B-767-3Z9ER</t>
  </si>
  <si>
    <t>OE-LAV</t>
  </si>
  <si>
    <t>24628/283</t>
  </si>
  <si>
    <t>Twelve minutes after takeoff the crew received a visual REV ISLN advisory warning which indicated that an additional system failure may cause deployment of the No. 1 engine thrust reverser. No action was taken since the manual indicated 'No Action Required'. Just before reaching FL 310 during a climb, there was an uncommanded deployment of the No. 1 engine thrust reverser. The aircraft stalled, when into a steep high speed dive, broke apart at 4,000 feet and crashed into the jungle 70 miles northwest of Bangkok. Failure of the reverse thrust isolation valve. Following the accident Boeing made modifications to the thrust reverser system. The aircraft was named Wolfgang Amadeus Mozar</t>
  </si>
  <si>
    <t>Off Matthewtown, Great Inagua</t>
  </si>
  <si>
    <t>Agape Flight Inc.</t>
  </si>
  <si>
    <t>Grada Zuma, Bahamas - Cape Hatien</t>
  </si>
  <si>
    <t>GAF Nomad N24A</t>
  </si>
  <si>
    <t>N8071L</t>
  </si>
  <si>
    <t>The aircraft ditched 1.25 miles off Grada Zuma, following a reported engine failure.</t>
  </si>
  <si>
    <t>Carib Air Transport</t>
  </si>
  <si>
    <t>Luanda - Cafunfo</t>
  </si>
  <si>
    <t>Lockheed L-382B Hercules</t>
  </si>
  <si>
    <t>J6-SLQ</t>
  </si>
  <si>
    <t>Crashed on takeoff after the No. 1engine overspeeded and failed.</t>
  </si>
  <si>
    <t>Near Malambo, Colombia</t>
  </si>
  <si>
    <t>Bogota - Malambo</t>
  </si>
  <si>
    <t>HK-3511</t>
  </si>
  <si>
    <t>45132/801</t>
  </si>
  <si>
    <t>Following several attempts to land the pilot decided to hold until weather conditions improved.  Contact was lost with the plane and it flew into the ground. Visibility was reduced by low lying fog.</t>
  </si>
  <si>
    <t>Gulf of Finland, Russia</t>
  </si>
  <si>
    <t>Saint Petersburg - Voronezh</t>
  </si>
  <si>
    <t>CCCP-46724</t>
  </si>
  <si>
    <t>7300304</t>
  </si>
  <si>
    <t>The cargo plane crashed into the Gulf of Finland shortly after taking off.</t>
  </si>
  <si>
    <t>Near Sokotu, Nigeria</t>
  </si>
  <si>
    <t>Okada Air</t>
  </si>
  <si>
    <t>Benin - Kano</t>
  </si>
  <si>
    <t>5N-AOW</t>
  </si>
  <si>
    <t>094</t>
  </si>
  <si>
    <t>The plane diverted to Sokotu due to poor weather. After circling for an hour, unable to locate the air field, the aircraft ran out of fuel and had to make a forced landing. The landing gear was torn off and the plane broke up during the ground slide.</t>
  </si>
  <si>
    <t>Helicol Colombia</t>
  </si>
  <si>
    <t>HK-2889X</t>
  </si>
  <si>
    <t>606</t>
  </si>
  <si>
    <t>While attempting to land the pilot continued VFR flight in IFR conditions and collided with a hill.</t>
  </si>
  <si>
    <t>Bellavista Airport, Peru</t>
  </si>
  <si>
    <t>Aerochasqui</t>
  </si>
  <si>
    <t>OB-1218</t>
  </si>
  <si>
    <t>The aircraft was shot at by drunken police in an attempt to stop it for a search when mistaken for drug smuggling. As the plane ascended through 75 ft. bullets penetrated the forward fuselage killing the pilot and copilot.</t>
  </si>
  <si>
    <t>L'Express Airlines</t>
  </si>
  <si>
    <t>New Orleans - Mobile - Birmingham</t>
  </si>
  <si>
    <t>Beechcraft BE-99-C99</t>
  </si>
  <si>
    <t>N7217L</t>
  </si>
  <si>
    <t>U226</t>
  </si>
  <si>
    <t>While the aircraft was on approach, it entered an area of thunderstorms. The aircraft rolled left and pitched up as the aircraft approached level flight. The aircraft then stalled and started to descend. The descent couldn't be arrested and the aircraft crashed into a residential area, destroying two homes and two automobiles.  Decision by the pilot-in-command to continue instrument approach into thunderstorm conditions resulting in loss of control of the aircraft. The pilot and one passenger survived the accident.</t>
  </si>
  <si>
    <t>Jeddah, Saudi Arabia</t>
  </si>
  <si>
    <t>Nationair (chartered by Nigeria Airways)</t>
  </si>
  <si>
    <t>2120</t>
  </si>
  <si>
    <t>Jeddah - Sokoto</t>
  </si>
  <si>
    <t>McDonnell Douglas DC-8 Super 61</t>
  </si>
  <si>
    <t>C-GMXQ</t>
  </si>
  <si>
    <t>45982/345</t>
  </si>
  <si>
    <t>After taking off, fire was reported in the landing gear well. The aircraft crashed while trying to return to the airport. Loss of hydraulics and electrical systems after a fire, started in the wheel when two tires disintegrated due to under inflation of one tire. This caused a fire which ignited years of accumulated flammables in the DC-8's wheel well leading to an uncontroable fire. The plane was allowed to leave with an under inflated tire. Twenty minutes prior to departure, the Nationair lead mechanimade a request for nitrogen to inflate the low tire. Nitrogen was not readily available and a delay would probably have occur procuring it. The Nationair project manager, without conferring with the flight crew, released the plane.</t>
  </si>
  <si>
    <t>Guadalcanal Island, Solomon Islands</t>
  </si>
  <si>
    <t>Kira-Kira - Honiara</t>
  </si>
  <si>
    <t>H4-SIA</t>
  </si>
  <si>
    <t>Crashed into Mt. Nashua at 4,100 ft. during a descent in heavy rain and fog while attempting a visual approach.</t>
  </si>
  <si>
    <t>Jetstream Inc.</t>
  </si>
  <si>
    <t>Detroit - Chicago</t>
  </si>
  <si>
    <t>N959SC</t>
  </si>
  <si>
    <t>23-045</t>
  </si>
  <si>
    <t>The plane, on a positioning flight,  remained low after lifting off went into a nose high attitude, hit trees and crashed about 200 feet beyond the runway. Improper preflight by the pilot, his failure to abort the takeoff while there was sufficient runway remaining and his failure to assure that the aircraft attained sufficient airspeed for lift-off and climb. Factors related to the accident were: the pilot's failure to assure the aircraft was within its maximum weight limitation, his improper use of the parking brake, and insufficient information in the pilot operating handbook concerning the aircraft parking brake. (The brake was not released.)</t>
  </si>
  <si>
    <t>Salmon, Idaho</t>
  </si>
  <si>
    <t>Air Taxi -Wilderness Aviation Inc.</t>
  </si>
  <si>
    <t>Local flight - Flying B Ranch</t>
  </si>
  <si>
    <t>N5183U</t>
  </si>
  <si>
    <t>2060183</t>
  </si>
  <si>
    <t>The pilot of the Cessna 206 air taxi flight crashed while maneuvering during climbout after takeoff from the remote mountain airstrip. Witnesses stated the pilot attempted a turn in the narrow confines of the canyon. They observed the right wing drop a few feet while in a steep left turn, recover, then drop again with the aircraft rolling inverted to the right before impact on the canyon wall. Improper in-flight planning and decisions and failure to maintain airspeed.</t>
  </si>
  <si>
    <t>Espiritu Santos, Vanuatu</t>
  </si>
  <si>
    <t>Vanair</t>
  </si>
  <si>
    <t>Nogougou - Luganville</t>
  </si>
  <si>
    <t>YJ-RV4</t>
  </si>
  <si>
    <t>0220</t>
  </si>
  <si>
    <t>Flew into a hillside 7 minutes after taking off from Nogougou. Spatial disorientation.</t>
  </si>
  <si>
    <t>Rarotonga, Cook Islands</t>
  </si>
  <si>
    <t>Avalki Air</t>
  </si>
  <si>
    <t>Altukaki - Rarotonga</t>
  </si>
  <si>
    <t>DQ-FCN</t>
  </si>
  <si>
    <t>0676</t>
  </si>
  <si>
    <t>Ditched into the sea while on approach.</t>
  </si>
  <si>
    <t>Near Uricani, Romania</t>
  </si>
  <si>
    <t>Bucharest - Timisoara</t>
  </si>
  <si>
    <t>YR-IMH</t>
  </si>
  <si>
    <t>185008301</t>
  </si>
  <si>
    <t>The cargo plane crashed in a rainstorm.</t>
  </si>
  <si>
    <t>Gustavus, Alaska</t>
  </si>
  <si>
    <t>Air Taxi - Haines Airways Inc.</t>
  </si>
  <si>
    <t>Gustavus, AK - Haines, AK</t>
  </si>
  <si>
    <t>N4075W</t>
  </si>
  <si>
    <t>3240115</t>
  </si>
  <si>
    <t>Flew into a box canyon and crashed at an elevation of 4,000 ft.  VFR flight by the pilot into instrument meteorological conditions, and the pilot's failure to maintain sufficient altitude and/or clearance from mountainous terrain. Factors related to the accident were: the adverse weather and terrain conditions.</t>
  </si>
  <si>
    <t>Transports Aériens de la Guinee-Bissau</t>
  </si>
  <si>
    <t>Kano - Bamako</t>
  </si>
  <si>
    <t>J5-GBB</t>
  </si>
  <si>
    <t>10119</t>
  </si>
  <si>
    <t>On a positioning flight the plane struck trees and broke up while attempting to land.</t>
  </si>
  <si>
    <t>01:55</t>
  </si>
  <si>
    <t>Imphal, India</t>
  </si>
  <si>
    <t>257</t>
  </si>
  <si>
    <t>Calcutta - Imphal</t>
  </si>
  <si>
    <t>VT-EFL</t>
  </si>
  <si>
    <t>21497</t>
  </si>
  <si>
    <t>Crashed into high ground during approach to Imphal. The crew failed to follow the correct approach course.</t>
  </si>
  <si>
    <t>Temsco Airlines</t>
  </si>
  <si>
    <t>Ketchikan, AK - Wrangell, AK</t>
  </si>
  <si>
    <t>N68HA</t>
  </si>
  <si>
    <t>2009</t>
  </si>
  <si>
    <t>Crashed while en route, flying VFR in deteriorating weather. The pilot attempting to operate VFR in IFR conditions.</t>
  </si>
  <si>
    <t>Walton, Oregon</t>
  </si>
  <si>
    <t>Air Taxi - Bohemia Inc.</t>
  </si>
  <si>
    <t>Aerospatiale 350B1</t>
  </si>
  <si>
    <t>N64SF</t>
  </si>
  <si>
    <t>While maneuvering in remote mountainous terrain, on a dark night, with light drizzle and patchy clouds, the helicopter collided with a mountain. The wreckage scattered on a heading opposite the flights destination. The helicopter was destroyed by a post crash fire and there were no noted mechanical failures or malfunctions. The pilot's failure to maintain clearance from terrain.</t>
  </si>
  <si>
    <t>Long Seridan, Malaysia</t>
  </si>
  <si>
    <t>Airtech Rajawaldi Udara</t>
  </si>
  <si>
    <t>Bario - Marudi</t>
  </si>
  <si>
    <t>9M-AZB</t>
  </si>
  <si>
    <t>SH-1975</t>
  </si>
  <si>
    <t>Crashed into the jungle after double engine failure. Both engines didn't develop full power and were feathered on impact.</t>
  </si>
  <si>
    <t>Sampit, Indonesia</t>
  </si>
  <si>
    <t>Sampit - Plangkaraya</t>
  </si>
  <si>
    <t>Britten-Norman BN-2A-21</t>
  </si>
  <si>
    <t>PK-VIP</t>
  </si>
  <si>
    <t>0752</t>
  </si>
  <si>
    <t>Shortly after takeoff the left engine failed. The aircraft began to lose height in a left turn and crashed along the banks of Mentaya River.</t>
  </si>
  <si>
    <t>Near Eagle Lake, Texas</t>
  </si>
  <si>
    <t>Continental Express</t>
  </si>
  <si>
    <t>2574</t>
  </si>
  <si>
    <t>Laredo - Houston</t>
  </si>
  <si>
    <t>N33701</t>
  </si>
  <si>
    <t>120-077</t>
  </si>
  <si>
    <t>In-flight loss of the left horizontal stabilizer. Forty-seven screw fasteners that would have attached the upper surface of the leading edge assembly for the left side of the horizontal stabilizer were missing. Lack of compliance with FAA approved maintenance procedures.</t>
  </si>
  <si>
    <t>Petropavlosk, USSR</t>
  </si>
  <si>
    <t>Antonov AN-72</t>
  </si>
  <si>
    <t>CCCP-74002</t>
  </si>
  <si>
    <t>SU002</t>
  </si>
  <si>
    <t>The cargo plane struck trees, crashed and caught fire on takeoff.</t>
  </si>
  <si>
    <t>Lineas Aéreas Colombianas</t>
  </si>
  <si>
    <t>Handley Page Dart Herald 400</t>
  </si>
  <si>
    <t>HK-2701</t>
  </si>
  <si>
    <t>During a VOR approach, crashed 2 miles short of the runway.</t>
  </si>
  <si>
    <t>ET-AJL</t>
  </si>
  <si>
    <t>5029</t>
  </si>
  <si>
    <t>After experiencing a nose gear problem and attempting to return to the airport the cargo plane made a premature descent and struck Mount Arey.</t>
  </si>
  <si>
    <t>Belvedere Center, Vermont</t>
  </si>
  <si>
    <t>Canair Cargo</t>
  </si>
  <si>
    <t>Moncton - Hamilton</t>
  </si>
  <si>
    <t>C-FICA</t>
  </si>
  <si>
    <t>98</t>
  </si>
  <si>
    <t>The cargo plane lost control and crashed into a mountainside while en route. Failure of the first officer to maintain control of the aircraft after becoming spatially disoriented and his exceeding the design stress limits of the aircraft. Factors related to the accident were: the lack of two pilots in the cockpit, darkness, and instrument meteorological conditions at flight altitude.</t>
  </si>
  <si>
    <t>Khatanga, Russia</t>
  </si>
  <si>
    <t>CCCP-13320</t>
  </si>
  <si>
    <t>07345407</t>
  </si>
  <si>
    <t>Lost engine power due to fuel exhaustion during approach and made a forced landing 1,450m short of the runway.</t>
  </si>
  <si>
    <t>Off St. Petersburg, USSR</t>
  </si>
  <si>
    <t>AN24021</t>
  </si>
  <si>
    <t>Crashed into the Gulf of Finland 5 minutes after taking  offsea after taking off.</t>
  </si>
  <si>
    <t>Near Villavicencio,  Colombia</t>
  </si>
  <si>
    <t>CORAL Colombia</t>
  </si>
  <si>
    <t>HK-3238</t>
  </si>
  <si>
    <t>30268</t>
  </si>
  <si>
    <t>The pilot tried to make an emergency landing back at the airport when the No. 2 engine began to overspeed. A belly landing was made in a field and the aircraft broke up and caught fire.</t>
  </si>
  <si>
    <t>Condet, Indonesia</t>
  </si>
  <si>
    <t>Lockheed C-130H-30</t>
  </si>
  <si>
    <t>A-1324</t>
  </si>
  <si>
    <t>4927</t>
  </si>
  <si>
    <t>The aircraft crashed into buildings during an attempted emergency landing after an engine caught fire shortly after taking off.</t>
  </si>
  <si>
    <t>Katapang, Indonesia</t>
  </si>
  <si>
    <t>Deraya Air Taxi</t>
  </si>
  <si>
    <t>PK-WWE</t>
  </si>
  <si>
    <t>402-0002</t>
  </si>
  <si>
    <t>Aponguao Falls, Venezuela</t>
  </si>
  <si>
    <t>EDELCA</t>
  </si>
  <si>
    <t>Kavanayen - Luepa</t>
  </si>
  <si>
    <t>Bell 214 ST</t>
  </si>
  <si>
    <t>YV-O-CVG-4</t>
  </si>
  <si>
    <t>28181</t>
  </si>
  <si>
    <t>The helicopter was destroyed when it struck Kumaraden Hill at 4,600 ft. while on a sceniflight.  The passengers included EDELCA president and members of his family.</t>
  </si>
  <si>
    <t>Tumbang Miri, Indonesia</t>
  </si>
  <si>
    <t>Palangkaraya - Sampit</t>
  </si>
  <si>
    <t>Britten-Norman BN2A-III-2 Trislander</t>
  </si>
  <si>
    <t>PK-KTC</t>
  </si>
  <si>
    <t>1017</t>
  </si>
  <si>
    <t>The plane was not able to land at Sampit due to smoke and haze.  The plane held for 3 hours waiting for an improvement after which contact was lost.  The plane was never found.</t>
  </si>
  <si>
    <t>21:56</t>
  </si>
  <si>
    <t>Corporate Mobility Inc. - Private</t>
  </si>
  <si>
    <t>Concord, CA - Novato, CA</t>
  </si>
  <si>
    <t>Bell 206B helicopter</t>
  </si>
  <si>
    <t>N3456M</t>
  </si>
  <si>
    <t>1391</t>
  </si>
  <si>
    <t>The helicopter struck the top of a 223 foot high transmission tower, crashed and exploded in flames, 27 miles northwest of its departure point in high winds and heavy rain. The pilot's intentional flight into known adverse weather, continued flight into instrument meteorological conditions, and improper altitude.  Rock promoter Bill Graham, 60, was killed.</t>
  </si>
  <si>
    <t>Near Point Alert, Ellesmere Island, NWT,Canada</t>
  </si>
  <si>
    <t>Edmonton - Point Alert</t>
  </si>
  <si>
    <t>Lockheed CC-130E</t>
  </si>
  <si>
    <t>130322</t>
  </si>
  <si>
    <t>4192</t>
  </si>
  <si>
    <t>Flew into the ground 12nm from the runway at about 1,500 ft.  Rescue of the survivors was conducted in Arctitwilight under poor weather conditions. Controlled flight into terrain.</t>
  </si>
  <si>
    <t>Near Karakent, USSR</t>
  </si>
  <si>
    <t>Military - Azerbaijan Air Force</t>
  </si>
  <si>
    <t>Makhackala, Russia</t>
  </si>
  <si>
    <t>Ellsta - Makhackala</t>
  </si>
  <si>
    <t>CCCP-87526</t>
  </si>
  <si>
    <t>9520841</t>
  </si>
  <si>
    <t>Crashed into a mountain during daytime in poor weather. Failure of the crew to follow the correct approach path.</t>
  </si>
  <si>
    <t>Recife, Brazil</t>
  </si>
  <si>
    <t>Nordeste Linhas Aereas</t>
  </si>
  <si>
    <t>PT-SCU</t>
  </si>
  <si>
    <t>110-314</t>
  </si>
  <si>
    <t>Crashed on takeoff hitting power lines and roof tops before coming to rest in a market square. Uncontained failure of the right engine.</t>
  </si>
  <si>
    <t>Off Destin, Florida</t>
  </si>
  <si>
    <t>Baron Aviation</t>
  </si>
  <si>
    <t>Memphis - Destin</t>
  </si>
  <si>
    <t>N951FE</t>
  </si>
  <si>
    <t>208B-0058</t>
  </si>
  <si>
    <t>Crashed into the water while on approach. The pilots failure to follow instrument flight rules procedures by disregarding the minimum descent altitude for the approach and failing to maintain clearance from the terrain. A factor in the accident was the pilot's over confidence in his personal ability.</t>
  </si>
  <si>
    <t>Anderma, Russia</t>
  </si>
  <si>
    <t>Crash landed in poor weather conditions. Icing.</t>
  </si>
  <si>
    <t>Nagoro-Karabak, USSR</t>
  </si>
  <si>
    <t>Crashed into a mountain in zero visibility.</t>
  </si>
  <si>
    <t>Davis, California</t>
  </si>
  <si>
    <t>Air Taxi - Airis Helicopters Inc.</t>
  </si>
  <si>
    <t>San Francisco, CA - Sacramento, CA</t>
  </si>
  <si>
    <t>N5011K</t>
  </si>
  <si>
    <t>2580</t>
  </si>
  <si>
    <t>The helicopter impacted the ground 8 nm from it's destination airport in fog and low visibility. The decision of the pilot to continue night low level flight in forecasted adverse weather conditions. Contributing to the accident was the foggy weather and dark night conditions which restricted the pilot's visual outlook.</t>
  </si>
  <si>
    <t>Khodzhavend, Russia</t>
  </si>
  <si>
    <t>Azerbaijani Airlines</t>
  </si>
  <si>
    <t>Sena, Mozambique</t>
  </si>
  <si>
    <t>STASA</t>
  </si>
  <si>
    <t>C9-STD</t>
  </si>
  <si>
    <t>25471</t>
  </si>
  <si>
    <t>The cargo plane overshot the runway and crashed into trees.</t>
  </si>
  <si>
    <t>05:02</t>
  </si>
  <si>
    <t>Tartarstan Airlines</t>
  </si>
  <si>
    <t>Nizhnevartovsk - Bugulma</t>
  </si>
  <si>
    <t>CCCP-47823</t>
  </si>
  <si>
    <t>17307204</t>
  </si>
  <si>
    <t>While on approach to Bugulma, the plane yawed to the right. The crew decided to go around but crashed 800 m short and to the right of the runway. Horizontal stabilizer icing.</t>
  </si>
  <si>
    <t>Guaratingueta AB, Brazil</t>
  </si>
  <si>
    <t>Military - Força Aérea Brasileira</t>
  </si>
  <si>
    <t>Brasilla  - Guarantinguerta</t>
  </si>
  <si>
    <t>Embraer C-95C Bandeirante</t>
  </si>
  <si>
    <t>FAB2333</t>
  </si>
  <si>
    <t>110473</t>
  </si>
  <si>
    <t>Flew into the side of a hill towards the end of the flight while flying VOR.  The crew flew along the wrong valley.</t>
  </si>
  <si>
    <t>Near  Las Vegas, Nevada</t>
  </si>
  <si>
    <t>Grand Canyon, AZ - Las Vegas, NV</t>
  </si>
  <si>
    <t>N350MR</t>
  </si>
  <si>
    <t>31-7652100</t>
  </si>
  <si>
    <t>The aircraft encountered low ceiling and rain showers and was not certified for IFR flight. Instead of going to a alternate airport the pilot continued VFR flight and impacted the side of a mountain. The pilot-in-command's poor inflight decision by not electing to proceed to an alternate airport and to continue to the flight under visual flight rules into instrument meteorological conditions. The low ceilings and visibilities across the flight route and the mountainous terrain were factors in the accident.</t>
  </si>
  <si>
    <t>Rome, Georgia</t>
  </si>
  <si>
    <t>Bruno Air</t>
  </si>
  <si>
    <t>Rome, GA - Huntsville, AL</t>
  </si>
  <si>
    <t>BeechJet 400</t>
  </si>
  <si>
    <t>N25BR</t>
  </si>
  <si>
    <t>RJ-57</t>
  </si>
  <si>
    <t>Crashed into Mt. Lavendar at 1,580 ft. msl. The captain's decision to initiate visual flight rules into an area of known mountainous terrain and low ceiling and the failure of the flightcrew to maintain awareness of their proximity to the terrain.</t>
  </si>
  <si>
    <t>Heidelberg, Germany</t>
  </si>
  <si>
    <t>ClassiWings</t>
  </si>
  <si>
    <t>Frankfurt - Frankfurt</t>
  </si>
  <si>
    <t>D-CCCC</t>
  </si>
  <si>
    <t>7353</t>
  </si>
  <si>
    <t>The sightseeing tour struck a hill at 2,000 ft. while making a left turn in turbulence. Poor crew coordination. Overloaded.</t>
  </si>
  <si>
    <t>08:51</t>
  </si>
  <si>
    <t>751</t>
  </si>
  <si>
    <t>Stockholm-Copenhagen-Warsaw</t>
  </si>
  <si>
    <t>MDonnell Douglas MD-81</t>
  </si>
  <si>
    <t>OY-KHO</t>
  </si>
  <si>
    <t>53003</t>
  </si>
  <si>
    <t>The aircraft reached an altitude of 3,000 feet and then made an emergency descent, clipping trees and made a belly landing in a field, breaking into 3 parts but staying together. Failure of both engines. Improper deicing of the aircraft led to chunks of ice breaking off and being ingested into both engines, leading to engine failure.  The crew was not trained to recognize and correct engine surges, which occurred when the ice struck the engines.The aircraft was named Dana Viking.</t>
  </si>
  <si>
    <t>Massai Marra, Kenya</t>
  </si>
  <si>
    <t>5Y-SRV</t>
  </si>
  <si>
    <t>31-7300902</t>
  </si>
  <si>
    <t>Crashed after colliding with a vulture.</t>
  </si>
  <si>
    <t>Wanli, Taiwan</t>
  </si>
  <si>
    <t>Taipei - Anchorage</t>
  </si>
  <si>
    <t>Boeing B-747-2R7F</t>
  </si>
  <si>
    <t>B-198</t>
  </si>
  <si>
    <t>22390</t>
  </si>
  <si>
    <t>The cargo plane crashed on takeoff  after losing the No. 3 and 4 engines due to corroded midspar fuse pins. The No. 3 engine broke loose first striking the No. 4 engine.</t>
  </si>
  <si>
    <t>05:46</t>
  </si>
  <si>
    <t>Gabriels, New York</t>
  </si>
  <si>
    <t>Commutair</t>
  </si>
  <si>
    <t>4821</t>
  </si>
  <si>
    <t>Plattsburgh, NY - SaranaLake, NY</t>
  </si>
  <si>
    <t>N55000</t>
  </si>
  <si>
    <t>UC-135</t>
  </si>
  <si>
    <t>During the approach the aircraft struck trees and crashed near the top of a hill. Failure of the captain to establish a stabilized approach, his inadequate cross-check of instruments, his descent below the specified minimum altitude at the final approach fix and failure of the co-pilot to monitor the approach. The glide slope indications might have been unreliable due to precipitation and statiinterference.</t>
  </si>
  <si>
    <t>Temple Bar, Arizona</t>
  </si>
  <si>
    <t>Air Taxi - Air Vegas Inc.</t>
  </si>
  <si>
    <t>N22592</t>
  </si>
  <si>
    <t>21059763</t>
  </si>
  <si>
    <t>The pilot tried to make an emergency landing at a nearby airport after losing engine power but crashed 300 ft. short of the runway. Fatigue failure of the turbocharger's turbine shaft due to inadequate maintenance, and the pilot's improper in-flight planning/decision after experiencing a turbocharger failure.</t>
  </si>
  <si>
    <t>Mt. Saint-Odile, near Strasbourg, France</t>
  </si>
  <si>
    <t>Lyon - Strasbourg</t>
  </si>
  <si>
    <t>F-GGED</t>
  </si>
  <si>
    <t>The aircraft hit a mountain while on approach to Strasbourg. Design deficiencies with the mode selector switch. An incorrectly set flight control system resulted in an excessive rate of descent that went undetected.  The crew inadvertently selected 3,300 fpm descent rate on approach instead of 3.3 degree flight path angle.</t>
  </si>
  <si>
    <t>Nanaimo, British Columbia, Canada</t>
  </si>
  <si>
    <t>Air Rainbow</t>
  </si>
  <si>
    <t>Nanaimo - Port Mellon</t>
  </si>
  <si>
    <t>Beech C18S</t>
  </si>
  <si>
    <t>C-FRVR</t>
  </si>
  <si>
    <t>43-35632</t>
  </si>
  <si>
    <t>Shortly after taking off the float-plane rolled rapidly from side to side lost altitude and crashed into the water cart wheeled and broke up. Turbulence and downdrafts leading to loss of control of the aircraft. Possibly overloaded. Lack of experience in flying a heavily loaded Beech 18 aircraft.</t>
  </si>
  <si>
    <t>Near Stepanakert, Azerbaijan</t>
  </si>
  <si>
    <t>Agdam - Shusha</t>
  </si>
  <si>
    <t>Exploded and crashed after being hit by a surface-to-air missile. Highest death toll in a commercial helicopter crash in aviation history.</t>
  </si>
  <si>
    <t>Caetite, Brazil</t>
  </si>
  <si>
    <t>Salvador - Guanambi</t>
  </si>
  <si>
    <t>PT-TBB</t>
  </si>
  <si>
    <t>110-005</t>
  </si>
  <si>
    <t>The aircraft descended below MDA in poor weather and struck Taquari Hill which was obscured by clouds.</t>
  </si>
  <si>
    <t>09:48</t>
  </si>
  <si>
    <t>58-0732</t>
  </si>
  <si>
    <t>3527</t>
  </si>
  <si>
    <t>The crew were doing touch-and-goes. Operating as the Kentucky National Guard, while taking off, the aircraft struck a motel and then crashed into JoJo's restaurant and the Drury's Inn Motel, exploding into flames. Eleven persons on the ground were killed.  Failure of the pilots to maintain sufficient air speed during a simulated engine failure due to distractions with ATC instructions and routine check list duties resulting in a stall.</t>
  </si>
  <si>
    <t>Near Kafountine, Senegal</t>
  </si>
  <si>
    <t>Gambcrest</t>
  </si>
  <si>
    <t>Dakar - Yoff - Cap Skiring</t>
  </si>
  <si>
    <t>Convair CV- 640</t>
  </si>
  <si>
    <t>N862FW</t>
  </si>
  <si>
    <t>The aircraft crashed into trees during its approach. The crew mistook the hotel lights for runway lights. Pilot error and malfunctioning equipment. Founder of Club Med and his son convicted of involuntary manslaughter in connection with this accident.</t>
  </si>
  <si>
    <t>03:26</t>
  </si>
  <si>
    <t>ATI</t>
  </si>
  <si>
    <t>805</t>
  </si>
  <si>
    <t>Seattle - Toledo</t>
  </si>
  <si>
    <t>N794AL</t>
  </si>
  <si>
    <t>45923/383</t>
  </si>
  <si>
    <t>After a missed approach by the copilot the captain took over but also executed a go-around.  He became spatially disoriented. When in a low nose and left bank attitude, control of the plane was transferred back to the first officer who began leveling the wings and raising the nose of the airplane. Impact with the ground occurred before the recovery was completed. The failure of the flight crew to properly recognize or recover in a timely manner from the unusual aircraft attitude that resulted from the captain's apparent spatial disorientation, resulting from physiological factors and/or a failed attitude director.</t>
  </si>
  <si>
    <t>En route from Argentina  to  California</t>
  </si>
  <si>
    <t>A passenger died of cholera while en route.</t>
  </si>
  <si>
    <t>Beni, Bolivia</t>
  </si>
  <si>
    <t>Frigorifico Santa Rita</t>
  </si>
  <si>
    <t>Estencia el Trompillo - La Paz</t>
  </si>
  <si>
    <t>CP-754</t>
  </si>
  <si>
    <t>22570</t>
  </si>
  <si>
    <t>The cargo plane failed to gain altitude, cleared a fence and crashed to the ground. The wet runway contributed to the failure lift off in a timely manner.</t>
  </si>
  <si>
    <t>Etsouali, Congo</t>
  </si>
  <si>
    <t>Lina Congo</t>
  </si>
  <si>
    <t>Dwando - Brazzaville</t>
  </si>
  <si>
    <t>TN-ACX</t>
  </si>
  <si>
    <t>452</t>
  </si>
  <si>
    <t>Crashed during a severe thunderstorm.</t>
  </si>
  <si>
    <t>00:13</t>
  </si>
  <si>
    <t>CC Air</t>
  </si>
  <si>
    <t>BAe 3101 Jetstream 31</t>
  </si>
  <si>
    <t>N165PC</t>
  </si>
  <si>
    <t>683</t>
  </si>
  <si>
    <t>The crew forgot to lower the landing gear on the approach for a touch-and-go landing. The propellers struck the runway. An emergency was declared and a turn was made. Control was lost and the aircraft crashed. The pilot's failure to use the airplane checklist which resulted in a gear up landing and the pilot's failure to maintain flying speed which resulted in an uncontrolled collision with the ground.</t>
  </si>
  <si>
    <t>N485US</t>
  </si>
  <si>
    <t>11235</t>
  </si>
  <si>
    <t>The plane was de-iced two times while at the gate. Thirty-five minutes elapsed between the last de-icing and takeoff during which ice accumulated on the wings. After liftoff, the plane stalled, crashed and came to rest inverted and partially submerged in Flushing Bay. Failure of the airline industry and FAA to provide flight crews with procedures compatible with departure delays in conditions conducive to airframe icing and the decision by the flight crew to take off without positive assurance that the airplane's wings were free of ice accumulation after 35 minutes of exposure to precipitation following de-icing. The ice contamination on the wings resulted in an aerodynamistall and loss of control after liftoff.</t>
  </si>
  <si>
    <t>Near Yakutia, Russia</t>
  </si>
  <si>
    <t>Chekurdakh - Tiksi</t>
  </si>
  <si>
    <t>Antonov AN-30</t>
  </si>
  <si>
    <t>RA-30002</t>
  </si>
  <si>
    <t>1403</t>
  </si>
  <si>
    <t>Autopilot engagement and disengagement resulted in oscillations of the aircraft which led to a loss of control and break-up in mid air. Pilot-induced lateral oscillations led to a stall, dive and break-up.</t>
  </si>
  <si>
    <t>Golden Star Air Cargo</t>
  </si>
  <si>
    <t>Amsterdam - Athens</t>
  </si>
  <si>
    <t>ST-ALX</t>
  </si>
  <si>
    <t>18715/364</t>
  </si>
  <si>
    <t>The crew deviated from the ILS localizer during an approach to  Runway 33R and struck 2,000 foot Mount Hymittus. The pilot didn't comply with the procedures for an ILS approach and attempted a visual approach. The pilot confirmed 'established on the ILS localizer,' but he was not on the localizer course. The crew waited too long before performing a missed approach.</t>
  </si>
  <si>
    <t>Near Baykovo, Russia</t>
  </si>
  <si>
    <t>Kamchatavia</t>
  </si>
  <si>
    <t>Etropavlovsk - Kamchatskiy</t>
  </si>
  <si>
    <t>CCCP-67130</t>
  </si>
  <si>
    <t>800326</t>
  </si>
  <si>
    <t>The aircraft crashed into high ground 5 km short of the runway in poor weather during a VFR approach.</t>
  </si>
  <si>
    <t>Near Sarra, Libya</t>
  </si>
  <si>
    <t>Air Bissau</t>
  </si>
  <si>
    <t>Khartoum - Tunis</t>
  </si>
  <si>
    <t>J5-GAE</t>
  </si>
  <si>
    <t>77310810</t>
  </si>
  <si>
    <t>Could not land due to a sandstorm, ran out of fuel and made a forced landing in the desert. Crash landed in the desert, 62 miles southeast of Sarra. Among the passengers was Yasser Arafat.</t>
  </si>
  <si>
    <t>Off Orchid Island, Taiwan</t>
  </si>
  <si>
    <t>Britten Norman BN-2A-26 Trislander</t>
  </si>
  <si>
    <t>B-11116</t>
  </si>
  <si>
    <t>Crashed into the sea after losing the No. 1 engine after reaching 1,500 feet after takeoff.</t>
  </si>
  <si>
    <t>Near Goroka, Papua New Guinea</t>
  </si>
  <si>
    <t>P2-RDS</t>
  </si>
  <si>
    <t>110- 355</t>
  </si>
  <si>
    <t>Crashed into mountains at Daulo Pass, 10km from its destination while on approach in poor weather.</t>
  </si>
  <si>
    <t>Military - Kenyan Air Force</t>
  </si>
  <si>
    <t>The left engine failed while taking off from Eastleigh Air Base. The pilot attempted to return but poor visibility caused him to overshoot the runway. He tried to realign himself but stalled and crashed to the ground.</t>
  </si>
  <si>
    <t>Hamburg, Pennsylvania</t>
  </si>
  <si>
    <t>Philadelphia, PA - Reading, PA</t>
  </si>
  <si>
    <t>N62774</t>
  </si>
  <si>
    <t>The aircraft collided with rising terrain at 1,100 ft. after executing a go-around. Failure of the pilot to follow proper IFR procedures.</t>
  </si>
  <si>
    <t>11:09</t>
  </si>
  <si>
    <t>Perris Valley, California</t>
  </si>
  <si>
    <t>Perris Valley Aviation</t>
  </si>
  <si>
    <t>Local</t>
  </si>
  <si>
    <t>N141PV</t>
  </si>
  <si>
    <t>The plane, carrying parachutists, lost power and crashed 200 ft. past the runway. The pilot's inadvertent feathering of the wrong propeller following an engine power loss and the failure of the operator to assure that the pilot was provided with adequate training in the airplane. Water contamination of fuel in the airport storage tanks. Lack of fuel quality control procedures.  Improper fuel servicing and exceeding the gross weight forward center of gravity limits of the airplane.</t>
  </si>
  <si>
    <t>Mt. Haleakala, Hawaii</t>
  </si>
  <si>
    <t>N342E</t>
  </si>
  <si>
    <t>BA-308</t>
  </si>
  <si>
    <t>During a sight seeing tour the aircraft hit a mountain on the island of Maui. The captain's decision to continue VFR into IFR conditions that obscured mountainous terrain and failure to properly use available navigational aids  to remain clear of terrain.</t>
  </si>
  <si>
    <t>Saveh, Iran</t>
  </si>
  <si>
    <t>Saha Airline Services</t>
  </si>
  <si>
    <t>Manshahr  - Tehran</t>
  </si>
  <si>
    <t>5-8815</t>
  </si>
  <si>
    <t>10499</t>
  </si>
  <si>
    <t>The plane crashed in unstable weather while en route from Manshahr to Tehran.</t>
  </si>
  <si>
    <t>Blewett Falls Lake, North Carolina</t>
  </si>
  <si>
    <t>64-0501</t>
  </si>
  <si>
    <t>3985</t>
  </si>
  <si>
    <t>Crashed into Blewett Falls Lake.</t>
  </si>
  <si>
    <t>Tucuti, Panama</t>
  </si>
  <si>
    <t>COPA (Panama)</t>
  </si>
  <si>
    <t>Panama City, Panama - Cali, Colombia</t>
  </si>
  <si>
    <t>Boeing B-737-204</t>
  </si>
  <si>
    <t>HP-1205</t>
  </si>
  <si>
    <t>22059/631</t>
  </si>
  <si>
    <t>Twenty minutes after leaving Panama, the aircraft changed course to miss an area of thunderstorms. It then went into uncontrolled high speed dive and broke up at FL 100. Non-synchronization of artificial horizons.  Malfunctioning attitude indicator. Both attitude indicators functioning off the same gyro. Crew neglected to perform a cross check. Pilot came out of a left bank and continued into a right bank that eventually rolled the aircraft and caused it to go into a steep dive from which recovery was not possible.</t>
  </si>
  <si>
    <t>San Juan - Mayaguez</t>
  </si>
  <si>
    <t>N355CA</t>
  </si>
  <si>
    <t>234</t>
  </si>
  <si>
    <t>The aircraft lost control on final approach and crashed in a nose-down into the ground. Failure of the beta blocking device for undetermined reasons. The first officer's inadvertent activation of the power lever aft of the flight idle position and into the beta range, resulting in a loss of airplane control.</t>
  </si>
  <si>
    <t>08:52</t>
  </si>
  <si>
    <t>Anniston, Alabama</t>
  </si>
  <si>
    <t>GP Express Airlines</t>
  </si>
  <si>
    <t>861</t>
  </si>
  <si>
    <t>Atlanta - Anniston, AR</t>
  </si>
  <si>
    <t>N118GP</t>
  </si>
  <si>
    <t>U-185</t>
  </si>
  <si>
    <t>The aircraft crashed during an attempted landing at Anniston Municipal Airport after intercepting the back course localizer signal for an ILS approach. Failure of the flight crew to use approved instrument flight procedures which resulted in a loss of situational awareness and terrain clearance. Failure of  management of GP Express to provide adequate training and operational support for the startup of the southern operation. Failure to provide approach charts for each pilot and to establish stabilized approach criteria.  Inadequate crew coordination and a role reversal on the part of the captain and first officer.</t>
  </si>
  <si>
    <t>Sheboygan Falls, Wisconson</t>
  </si>
  <si>
    <t>Jet Charter Group</t>
  </si>
  <si>
    <t>Sheboygan - Manitowoc</t>
  </si>
  <si>
    <t>Learjet 25B</t>
  </si>
  <si>
    <t>N38DJ</t>
  </si>
  <si>
    <t>25-191</t>
  </si>
  <si>
    <t>Lifted off prematurely, rolled to the right and flipped over and crashed. The copilot's premature liftoff and the captain's inadequate remedial action resulting in loss of aircraft control at low altitude.</t>
  </si>
  <si>
    <t>Canbera, ACT, Australia</t>
  </si>
  <si>
    <t>Air taxi</t>
  </si>
  <si>
    <t>Bankstown - Cooma</t>
  </si>
  <si>
    <t>Beech Baron 95-B55</t>
  </si>
  <si>
    <t>VH-JDL</t>
  </si>
  <si>
    <t>TC-1382</t>
  </si>
  <si>
    <t>While cruising at 8,000 feet, the aircraft entered a rapid descent, during which it reversed direction in a left turn. The descent was briefly arrested at a low altitude; however, the aircraft again turned left and descended rapidly. There are indications that the center of gravity moved further aft during the flight, until reaching a point at which the pilot was unable to prevent significant diversions in both climb and descent from the reference altitude, culminating in the rapid descent.</t>
  </si>
  <si>
    <t>14:05</t>
  </si>
  <si>
    <t>Meadview, Arizona</t>
  </si>
  <si>
    <t>Adventure Airlines</t>
  </si>
  <si>
    <t>Meadview, AZ - Las Vegas, NV</t>
  </si>
  <si>
    <t>N2715X</t>
  </si>
  <si>
    <t>402-0215</t>
  </si>
  <si>
    <t>Crashed after engine failure on takeoff. Pilot error. Failure of the pilot to follow emergency procedures after an engine failure during takeoff.</t>
  </si>
  <si>
    <t>Cruzeiro do Sul, Brazil</t>
  </si>
  <si>
    <t>Rio Bran- Cruzeiro do Sul</t>
  </si>
  <si>
    <t>Boeing 737-2A1C</t>
  </si>
  <si>
    <t>PP-SND</t>
  </si>
  <si>
    <t>21188/444</t>
  </si>
  <si>
    <t>The cargo plane crashed while on approach after the crew was distracted by a intermittent compartment warning.</t>
  </si>
  <si>
    <t>Norlisk, Russia</t>
  </si>
  <si>
    <t>Krasnoyarskavia</t>
  </si>
  <si>
    <t>Igarka - Omsk</t>
  </si>
  <si>
    <t>CCCP-11896</t>
  </si>
  <si>
    <t>AN12145</t>
  </si>
  <si>
    <t>A missed approach was followed by the left wing and landing gear hitting the runway which led to a stall and crash, right of the runway.</t>
  </si>
  <si>
    <t>Caribbean Air Carrier - Air Taxi</t>
  </si>
  <si>
    <t>St Thomas, Virgin Islands, Fajardo, Puerto Rico</t>
  </si>
  <si>
    <t>N59LD</t>
  </si>
  <si>
    <t>27-7405249</t>
  </si>
  <si>
    <t>Shortly after takeoff, the pilot contacted the tower &amp; advised of an engine fire. The flight was cleared to return but the aircraft crashed in the water approximately 5 miles west of the airport. In-flight fire for undetermined reasons.</t>
  </si>
  <si>
    <t>Near Iyakochchi, Sri Lanka</t>
  </si>
  <si>
    <t>Military - Sri Lanka Air Force</t>
  </si>
  <si>
    <t>Shaanxi Y-8D</t>
  </si>
  <si>
    <t>CR872</t>
  </si>
  <si>
    <t>060804</t>
  </si>
  <si>
    <t>Possibly shot down by LTTA  rebel forces as it attempted to land a the Elephant Pass Army Garrison.</t>
  </si>
  <si>
    <t>ArctiCircle Air Service</t>
  </si>
  <si>
    <t>Bethel - Chevak</t>
  </si>
  <si>
    <t>Shorts SC-7 Skyvan 3A-200</t>
  </si>
  <si>
    <t>N20086</t>
  </si>
  <si>
    <t>SH-1918</t>
  </si>
  <si>
    <t>Cargo shifted as the cargo plane took off causing a high nose attitude which led to loss of contol. Inadequate security of the cargo which shifted rearward during the takeoff roll. Factors which contributed to the accident were: the over gross weight condition, and the improper alteration of the tie down rings by the overhauling maintenance facility.</t>
  </si>
  <si>
    <t>Near Nakhichevan, Azerbaijan</t>
  </si>
  <si>
    <t>Nakhichevan - Rostov</t>
  </si>
  <si>
    <t>CCCP-11111</t>
  </si>
  <si>
    <t>1347903</t>
  </si>
  <si>
    <t>Cashed and burned after taking off. Possible fuel exhaustion.</t>
  </si>
  <si>
    <t>Near Bir Fadl, Yemen</t>
  </si>
  <si>
    <t>Military - Unified Yemen Air Force</t>
  </si>
  <si>
    <t>Crashed while in a holding pattern and attempting to land at Aden Airport during a sandstorm.</t>
  </si>
  <si>
    <t>Tbilisi, Georgia</t>
  </si>
  <si>
    <t>Georgian Air</t>
  </si>
  <si>
    <t>Tbilisi - Mineralnye Vody</t>
  </si>
  <si>
    <t>CCCP-85222</t>
  </si>
  <si>
    <t>77A-222</t>
  </si>
  <si>
    <t>Overran the runway while trying to take off and crashed into buildings. Overloaded. Center of gravity too far forward.</t>
  </si>
  <si>
    <t>Mt. Lalaboy,  Indonesia</t>
  </si>
  <si>
    <t>Mandala Airlines</t>
  </si>
  <si>
    <t>Jakarta - Surabaya - Ujung Pandang - Ambon</t>
  </si>
  <si>
    <t>Vickers Viscount 816</t>
  </si>
  <si>
    <t>PK-RVU</t>
  </si>
  <si>
    <t>434</t>
  </si>
  <si>
    <t>Crashed into Mt. Lataboy at 2,800 ft. during an approach to Ambon in a severe rainstorm.</t>
  </si>
  <si>
    <t>Near Skopje, Macedonia</t>
  </si>
  <si>
    <t>Volga-Dnepr Airlines</t>
  </si>
  <si>
    <t>Antonov 12BK</t>
  </si>
  <si>
    <t>CCCP-11342</t>
  </si>
  <si>
    <t>00347607</t>
  </si>
  <si>
    <t>On approach, the cargo plane went off course while trying to circumnavigate a thunderstorm and impacted a mountain.</t>
  </si>
  <si>
    <t>Aero Eslava</t>
  </si>
  <si>
    <t>Puebla - Mexico City</t>
  </si>
  <si>
    <t>Vickers 798D Viscount</t>
  </si>
  <si>
    <t>XA-SCM</t>
  </si>
  <si>
    <t>392</t>
  </si>
  <si>
    <t>Flew into a mountain in poor weather on a positioning flight.</t>
  </si>
  <si>
    <t>Iguape, Brazil</t>
  </si>
  <si>
    <t>Crasa - Air Taxi</t>
  </si>
  <si>
    <t>Curitiba, PR - Rio de Janeiro</t>
  </si>
  <si>
    <t>PT-LHU</t>
  </si>
  <si>
    <t>25-099</t>
  </si>
  <si>
    <t>While en route, the aircraft went into a steep dive and crashed to the ground.</t>
  </si>
  <si>
    <t>Adjuntas, Puerto Rico</t>
  </si>
  <si>
    <t>Air Taxi - Western Helicopter Inc.</t>
  </si>
  <si>
    <t>Arecibo, PR - Ponce, PR</t>
  </si>
  <si>
    <t>N8476E</t>
  </si>
  <si>
    <t>1837</t>
  </si>
  <si>
    <t>After a loud bang, the helilcopter crashed on top of a hill. The failure of the pilot-in-command to maintain adequate rotor rpm during a precautionary landing following the loss of engine oil. In addition, the pilot failed to insure that the engine contained adequate oil, and that the oil dip stick was secure prior to takeoff.</t>
  </si>
  <si>
    <t>Near  Kathmandu, Nepal</t>
  </si>
  <si>
    <t>Karachi - Kathmandu</t>
  </si>
  <si>
    <t>Airbus A300B4-203</t>
  </si>
  <si>
    <t>AP-BCP</t>
  </si>
  <si>
    <t>The plane hit cloud covered high ground while attempting to land, 9 nm short of the runway at Bhattedanda hill. The pilot began the descent too early and had miscalculated the aircraft's altitude. Failure of the crew to follow prescribed procedures.</t>
  </si>
  <si>
    <t>843</t>
  </si>
  <si>
    <t>N11002</t>
  </si>
  <si>
    <t>1014</t>
  </si>
  <si>
    <t>Immediately after liftoff, the stick shaker activated. The takeoff was aborted but the aircraft ran off the runway and caught fire. A defective stall warning system. A design flaw that allowed the defective stall warning system to go undetected. Failure of TWA's maintenance program to correct a repetitive malfunction of the stall warning system, and inadequate crew coordination between the captain and first officer that resulted in their inappropriate response to a false stall warning.</t>
  </si>
  <si>
    <t>Bangkok - Kathmandu</t>
  </si>
  <si>
    <t>Airbus A310-304</t>
  </si>
  <si>
    <t>HS-TID</t>
  </si>
  <si>
    <t>After experiencing difficulty in deploying the flaps while approaching Katmandu, the landing was aborted.  The ATC did not have radar service. After some confusing exchanges between the tower and the aircraft, the crew headed north instead of south to begin its second approach. The aircraft flew into a near vertical mountain wall at 240 knots. In the final seconds, the captain assessed the Ground Proximity Warning System warning as false. The accident was caused by a combination of occurrences, errors and actions by both the crew and ATC. The initial problem with the flaps, the lack of radar service, a misread chart by the crew, communication difficulties and the use of non-standard phraseology among other items led to the accident.</t>
  </si>
  <si>
    <t>15:12</t>
  </si>
  <si>
    <t>Nanjing, Jiangsu, China</t>
  </si>
  <si>
    <t>China General Aviation Corporation</t>
  </si>
  <si>
    <t>7552</t>
  </si>
  <si>
    <t>Nanjing - Xiamen</t>
  </si>
  <si>
    <t>Yakovlev YAK-42D</t>
  </si>
  <si>
    <t>B-2755</t>
  </si>
  <si>
    <t>2116644</t>
  </si>
  <si>
    <t>The aircraft failed to gain altitude after lift-off, touched down again and overran the runway bursting into flames 2,000 feet past the runway. Possible engine failure.</t>
  </si>
  <si>
    <t>Colorado, Bolivia</t>
  </si>
  <si>
    <t>Servicios Aereos Santa Ana</t>
  </si>
  <si>
    <t>La Paz - Santa Ana de Yacuma</t>
  </si>
  <si>
    <t>Convair CV-440-80</t>
  </si>
  <si>
    <t>CP-1961</t>
  </si>
  <si>
    <t>Crashed into a lake in the Chacaltaya mountains during poor weather conditions.</t>
  </si>
  <si>
    <t>Hot Springs, Arizona</t>
  </si>
  <si>
    <t>Lone Star Airlines</t>
  </si>
  <si>
    <t>Swearingen SA-227AC Metro III</t>
  </si>
  <si>
    <t>N342AE</t>
  </si>
  <si>
    <t>AC-545</t>
  </si>
  <si>
    <t>The aircraft was on a test flight after replacement of all primary flight control cables. The aircraft took off, rolled to the right and crashed. Inadequate maintenance and inspection by the operator's maintenance personnel, and the failure of the pilot-in-command to assure proper travel direction of the airplane's primary flight controls after being made aware of the nature of the maintenance performed.</t>
  </si>
  <si>
    <t>Near Ivanovo, Russia</t>
  </si>
  <si>
    <t>2808</t>
  </si>
  <si>
    <t>Donetsk - Ivanovo</t>
  </si>
  <si>
    <t>CCCP-65058</t>
  </si>
  <si>
    <t>49868</t>
  </si>
  <si>
    <t>The aircraft crashed 1.5 miles from the airport during approach. Poor landing coordination by the flight crew.</t>
  </si>
  <si>
    <t>NewCal Aviation</t>
  </si>
  <si>
    <t>de Havilland Canada DHC-4T Caribou</t>
  </si>
  <si>
    <t>N400NC</t>
  </si>
  <si>
    <t>240</t>
  </si>
  <si>
    <t>The aircraft took off at too steep of an angle during a test flight, stalled, rolled to the right and crashed in a nose-down, right wing low attitude.</t>
  </si>
  <si>
    <t>El Salvador</t>
  </si>
  <si>
    <t>Military - Salvadorian Air Force</t>
  </si>
  <si>
    <t>Fairchild C123K</t>
  </si>
  <si>
    <t>FAES121</t>
  </si>
  <si>
    <t>20191</t>
  </si>
  <si>
    <t>Near Iquitos, Peru</t>
  </si>
  <si>
    <t>Military - Peruvian Air Force - TANS</t>
  </si>
  <si>
    <t>Estrecho - Iquitos</t>
  </si>
  <si>
    <t>FAP304</t>
  </si>
  <si>
    <t>While en route, one of the aircraft's engines lost power. The pilot declared an emergency and attempted to carry out a forced landing but the aircraft struck trees and crashed.</t>
  </si>
  <si>
    <t>22:32</t>
  </si>
  <si>
    <t>Jamba, Angola</t>
  </si>
  <si>
    <t>Professional Aviation Services</t>
  </si>
  <si>
    <t>Jamba - Pretoria</t>
  </si>
  <si>
    <t>ZS-DHX</t>
  </si>
  <si>
    <t>15908/32656</t>
  </si>
  <si>
    <t>The plane was unable to maintain altitude after taking off, crashed into trees and caught fire.  The co-pilot became distracted while trying to operate an inconviently placed intercom switch and the aircraft to lose height and drift to the right.</t>
  </si>
  <si>
    <t>Hinckley, Illinois</t>
  </si>
  <si>
    <t>EXA Inc.</t>
  </si>
  <si>
    <t>N3657G</t>
  </si>
  <si>
    <t>AF-461</t>
  </si>
  <si>
    <t>After taking off, the plane was seen trailing smoke from the left engine, after which the wing dropped and the plane crashed. Inadequate maintenance and inspection by the operator which resulted in power loss during a critical takeoff phase in flight.</t>
  </si>
  <si>
    <t>Bellavista, Peru</t>
  </si>
  <si>
    <t>Expresso Aéreo</t>
  </si>
  <si>
    <t>Tarapoto - Bellavista</t>
  </si>
  <si>
    <t>OB-1443</t>
  </si>
  <si>
    <t>10533</t>
  </si>
  <si>
    <t>While attempting to land the nose gear tire blew out causing the plane to veer off the runway, break in three and catch fire. The pilot died after he was trapped in the cockpit.</t>
  </si>
  <si>
    <t>Kozyrevsk, Russia</t>
  </si>
  <si>
    <t>RA-22738</t>
  </si>
  <si>
    <t>While en route, the aircraft cashed into trees and burst into flames.</t>
  </si>
  <si>
    <t>Hana, Hawaii</t>
  </si>
  <si>
    <t>Air Taxi - Hawaii Helicopters Inc.</t>
  </si>
  <si>
    <t>Aerospatiale AS-350B</t>
  </si>
  <si>
    <t>N350SM</t>
  </si>
  <si>
    <t>1488</t>
  </si>
  <si>
    <t>Struck a mountain. The pilot inadequately evaluating the en route weather conditions, and the pilot making the in-flight decision to continue VFR flight into adverse weather conditions. Factors in this accident were the inability of the pilot to see and avoid the mountainous terrain due to the thunderstorms.</t>
  </si>
  <si>
    <t>Off Curacao, Netherlands Antilles</t>
  </si>
  <si>
    <t>Aero Ejecutivos</t>
  </si>
  <si>
    <t>Curacao - Miami</t>
  </si>
  <si>
    <t>YV-502C</t>
  </si>
  <si>
    <t>44656/619</t>
  </si>
  <si>
    <t>The cargo plane crashed into the AtlantiOcean while en route.</t>
  </si>
  <si>
    <t>Avesca Colombia</t>
  </si>
  <si>
    <t>Villavicencio - Mitu</t>
  </si>
  <si>
    <t>HK-3468X</t>
  </si>
  <si>
    <t>22436</t>
  </si>
  <si>
    <t>Crashed short of the runway after attempting an emergency return to the airport after takeoff. Engine failure.</t>
  </si>
  <si>
    <t>Near Kular, Russia</t>
  </si>
  <si>
    <t>Yakutavia</t>
  </si>
  <si>
    <t>RA-22651</t>
  </si>
  <si>
    <t>Crashed into power lines at 40m during an approach to land.</t>
  </si>
  <si>
    <t>Military - Federal Nigerian Air Force</t>
  </si>
  <si>
    <t>Lagos - Kaduna</t>
  </si>
  <si>
    <t>NAF911</t>
  </si>
  <si>
    <t>4624</t>
  </si>
  <si>
    <t>The aircraft attempted to ditch into a canal after two engines failed on takeoff. After a third engine failed, the aircraft crashed into a marsh. Fuel contamination.</t>
  </si>
  <si>
    <t>1862</t>
  </si>
  <si>
    <t>Amsterdam - Tel Aviv</t>
  </si>
  <si>
    <t>Boeing B-747-258F</t>
  </si>
  <si>
    <t>4X-AXG</t>
  </si>
  <si>
    <t>21737/362</t>
  </si>
  <si>
    <t>Shortly after taking off from Schiphol Airport, while climbing through 6,500 feet, the No. 3 engine separated with its pylon from the aircraft and damaged the leading edge of the right wing. The No. 3 engine separated in such a way that the No. 4 engine and pylon also separated from the wing. During an attempted return to the airport, the aircraft crashed into a 11 story building in the Bijlmermeer residential district. The design and certification of the B-747 pylon was found to be inadequate to provide the required level of safety. The system to ensure structural integrity by inspection failed. The separation of the No. 3 engine was initiated by fatigue (corrosion) in the inboard midspar fuse pin. This led to loss of the No. 4 engine and pylon and damage to several systems which ultimately led to loss of control of the aircraft.</t>
  </si>
  <si>
    <t>Berkeley Springs, West Virginia</t>
  </si>
  <si>
    <t>Miltiary - U.S. Airforce</t>
  </si>
  <si>
    <t>63-7881</t>
  </si>
  <si>
    <t>3952</t>
  </si>
  <si>
    <t>Struck power lines and crashed.</t>
  </si>
  <si>
    <t>Near Dingxi, China</t>
  </si>
  <si>
    <t>Wuhan Airlines</t>
  </si>
  <si>
    <t>Lanzhou - Xi'an</t>
  </si>
  <si>
    <t>Avia 14M-40</t>
  </si>
  <si>
    <t>B-4211</t>
  </si>
  <si>
    <t>108807113</t>
  </si>
  <si>
    <t>Crashed 45 miles southeast of Lanzhou while attempting to return to the airport after experiencing engine failure.</t>
  </si>
  <si>
    <t>Mogadiscio, Somalia</t>
  </si>
  <si>
    <t>Kiev Production Association</t>
  </si>
  <si>
    <t>Antonov 32</t>
  </si>
  <si>
    <t>CCCP-48088</t>
  </si>
  <si>
    <t>2905</t>
  </si>
  <si>
    <t>The cargo plane veered off the runway and crashed while attempting to land at night with just the headlights of several trucks.</t>
  </si>
  <si>
    <t>Near Garut, Jawa, Indonesia</t>
  </si>
  <si>
    <t>Semarang - Bandung</t>
  </si>
  <si>
    <t>CASA 235-10</t>
  </si>
  <si>
    <t>PK-MNN</t>
  </si>
  <si>
    <t>N-013</t>
  </si>
  <si>
    <t>The aircraft was descending in heavy rain when it crashed into Mt. Papandayan.</t>
  </si>
  <si>
    <t>Near Usti Nem, Russia</t>
  </si>
  <si>
    <t>Syktyvkar Avia</t>
  </si>
  <si>
    <t>Antonov AN-28</t>
  </si>
  <si>
    <t>CCCP-28785</t>
  </si>
  <si>
    <t>IAJ005-18</t>
  </si>
  <si>
    <t>Crashed on takeoff. The aircraft became airborne but then stalled and crashed. Engine failure.</t>
  </si>
  <si>
    <t>Near Lake Caballochoa, Peru</t>
  </si>
  <si>
    <t>FAP306</t>
  </si>
  <si>
    <t>The float-plane crashed into the lake after experiencing engine failure while en route.</t>
  </si>
  <si>
    <t>Chita, Russia</t>
  </si>
  <si>
    <t>Petropavlovsk - Novosobrisk</t>
  </si>
  <si>
    <t>CCCP-69346</t>
  </si>
  <si>
    <t>OD-3430</t>
  </si>
  <si>
    <t>Crashed 1,600m short of the runway threshold while attempting to land at Chita.</t>
  </si>
  <si>
    <t>Grand Junction, Colorado</t>
  </si>
  <si>
    <t>Air Taxi - Alpine Aviation</t>
  </si>
  <si>
    <t>N250TJ</t>
  </si>
  <si>
    <t>42-8001024</t>
  </si>
  <si>
    <t>Deviated off course after takeoff and struck a mesa. Improper IFR procedure and resultant disorientation which resulted in a collision with terrain.</t>
  </si>
  <si>
    <t>Kiana, Alaska</t>
  </si>
  <si>
    <t>Air Taxi - Baker Aviation Inc.</t>
  </si>
  <si>
    <t>Kiana, AK - Selawik, AK</t>
  </si>
  <si>
    <t>402C0633</t>
  </si>
  <si>
    <t>Crashed into Shelly Mountain. The pilot in command's attempt to fly VFR into IMC conditions. Factors were snow, whiteout conditions, and mountainous terrain.</t>
  </si>
  <si>
    <t>Near Tver, Russia</t>
  </si>
  <si>
    <t>Migalovo AB - Yerevan</t>
  </si>
  <si>
    <t>Antonov AN-22A</t>
  </si>
  <si>
    <t>53483299</t>
  </si>
  <si>
    <t>After climbing to a height of 800 ft. the plane dove into the ground. Improper loading and overloaded.</t>
  </si>
  <si>
    <t>Off Bombay, India</t>
  </si>
  <si>
    <t>The rotor blades hit an oil rig in the Arabian Sea.</t>
  </si>
  <si>
    <t>Vietnam Airlines</t>
  </si>
  <si>
    <t>Ho Chi Minh City - Nha Trang</t>
  </si>
  <si>
    <t>VN-A449</t>
  </si>
  <si>
    <t>9631848</t>
  </si>
  <si>
    <t>Crashed into a hilly area while landing during a severe rainstorm.  Failure to supply an adequate weather report or interpret the report correctly. Failure to appreciate the severity of the weather encountered on route and to take appropriate evasive action. Failure to provide adequate airfield approach aids to support the all weather operations required.  Failure to maintain adequate terrain clearance.  Poor Air TraffiControl.</t>
  </si>
  <si>
    <t>Near Porto Plata, Dominican Republic</t>
  </si>
  <si>
    <t>Aerocaribbean - Charter</t>
  </si>
  <si>
    <t>Santo Domingo - Porto Plata</t>
  </si>
  <si>
    <t>CU-T1270</t>
  </si>
  <si>
    <t>187010301</t>
  </si>
  <si>
    <t>Crashed into an 850 meter high peak while on approach to Puerto Plata.</t>
  </si>
  <si>
    <t>Elk City, Idaho</t>
  </si>
  <si>
    <t>Air Taxi - Wilderness Aviation Inc.</t>
  </si>
  <si>
    <t>Selway Lodge, ID  Salmon, ID</t>
  </si>
  <si>
    <t>N6257H</t>
  </si>
  <si>
    <t>20700453</t>
  </si>
  <si>
    <t>The pilot of the Cessna 207, who was attempting to complete a VFR flight in mountainous, hilly terrain, flew into falling snow which reduced his visibility to approximately one half mile. When he realized that he was lost, he attempted to reverse course, but impacted the terrain while attempting to turn in the steep canyon. Continued VFR flight into IMC.</t>
  </si>
  <si>
    <t>07:52</t>
  </si>
  <si>
    <t>Near Liutang, Guangxi, China</t>
  </si>
  <si>
    <t>China Southern Airlines</t>
  </si>
  <si>
    <t>3943</t>
  </si>
  <si>
    <t>B-2523</t>
  </si>
  <si>
    <t>24913</t>
  </si>
  <si>
    <t>The aircraft crashed into a 7,000 ft. mountain, 15 miles from the airport while on apporach. Malfunction of the thrust lever which caused a loss of control of the aircraft.</t>
  </si>
  <si>
    <t>Near Harlem, Montana</t>
  </si>
  <si>
    <t>Lockheed C-141B / Lockheed C141B</t>
  </si>
  <si>
    <t>650255/660142</t>
  </si>
  <si>
    <t>6106 / 6168</t>
  </si>
  <si>
    <t>The two aircraft on a training mission and refueling collided in darkness at 25,000 ft. and crashed to the ground. Seven killed on 65-0255 and 6 on 66-0142</t>
  </si>
  <si>
    <t>Uruapan, Mexico</t>
  </si>
  <si>
    <t>Aero Sudpacifico</t>
  </si>
  <si>
    <t>Uruapan - Guadalajara</t>
  </si>
  <si>
    <t>Britten-Norman BN-2B-27 Islander</t>
  </si>
  <si>
    <t>XA-RML</t>
  </si>
  <si>
    <t>Crashed in the Sierra Madre mountains shortly after taking off.</t>
  </si>
  <si>
    <t>Goma, Congo</t>
  </si>
  <si>
    <t>Scibe Airlift Cargo Zaire</t>
  </si>
  <si>
    <t>9Q-CBH</t>
  </si>
  <si>
    <t>10649</t>
  </si>
  <si>
    <t>The aircraft flew into high ground at 8,800 ft. while positioning for an approach to Goma.The accident happened in darkness.</t>
  </si>
  <si>
    <t>Faro, Algarve, Portugal</t>
  </si>
  <si>
    <t>Amsterdam - Faro</t>
  </si>
  <si>
    <t>PH-MBN</t>
  </si>
  <si>
    <t>46924</t>
  </si>
  <si>
    <t>While attempting a second landing in high winds, during a storm, the aircraft's wing tip hit the runway resulting in the aircraft departing the runway and causing a fuel tank to explode. The high rate of descent in the final phase of the approach and the landing made on the right landing gear which exceeded the structural limitations of the aircraft.The crosswind, which exceeded the aircrafts limits and which occurred in the final phase of the approach and during landing. The combination of both factors caused stresses which exceeded the structural limitations of the aircraft.</t>
  </si>
  <si>
    <t>Libya Arab Airlines / Military -  Libya Air Force</t>
  </si>
  <si>
    <t>1103</t>
  </si>
  <si>
    <t>Benghazi - Tripoli</t>
  </si>
  <si>
    <t>Boeing B-727-2L5 / MiG23UB</t>
  </si>
  <si>
    <t>5A-DIA</t>
  </si>
  <si>
    <t>21050/1108</t>
  </si>
  <si>
    <t>Midair collision with an Libyan Air Force fighter at 3,500 ft.</t>
  </si>
  <si>
    <t>Ofden, Utah</t>
  </si>
  <si>
    <t>Air Taxi - South Coast Helicopters Inc.</t>
  </si>
  <si>
    <t>Bell 206B3</t>
  </si>
  <si>
    <t>N1078V</t>
  </si>
  <si>
    <t>2923</t>
  </si>
  <si>
    <t>The pilot was transporting personnel within a remote mountain valley in support of the commercial filming of celebrity skiers. The skiers had been filmed as they skied down a ridge, and were being flown back to the top of the ridge line. During the third go-around following three attempts to land on the ridge top landing site, the helicopter disappeared into a cloud bank and impacted the ridge at the 8,500-ft level. The pilot's continuation of VFR flight into instrument meteorological conditions, and his decision to continue his landing attempts under the adverse weather conditions.</t>
  </si>
  <si>
    <t>Lufthansa Cityline</t>
  </si>
  <si>
    <t>5634</t>
  </si>
  <si>
    <t>Bremen - Paris</t>
  </si>
  <si>
    <t>de Havilland Canada DHC-8-301</t>
  </si>
  <si>
    <t>D-BEAT</t>
  </si>
  <si>
    <t>While approaching Charles de Gaulle Airport,  a preceding Korean Air, Boeing 747 blew a tire on landing and the runway was closed. The crew had to use another runway but the aircraft entered a high sink rate and flew into the ground 5,500 feet short of the runway.</t>
  </si>
  <si>
    <t>Hawker Siddeley HS-748-234</t>
  </si>
  <si>
    <t>PK-IHE</t>
  </si>
  <si>
    <t>1620</t>
  </si>
  <si>
    <t>The No. 2 engine lost power on takeoff. The aircraft crashed into a swamp 800m beyond the end of the runway, broke up and caught fire.  Flaps were found to be retracted.  Right propeller did not autofeather and had to be feathered manually.</t>
  </si>
  <si>
    <t>Sellafield, England</t>
  </si>
  <si>
    <t>Titan Airways</t>
  </si>
  <si>
    <t>Southend - Glasgow</t>
  </si>
  <si>
    <t>G-ZAPE</t>
  </si>
  <si>
    <t>110391</t>
  </si>
  <si>
    <t>The cargo plane struck a mountain while descending in fog and poor visibility.</t>
  </si>
  <si>
    <t>Near Bronson Creek, British Colombia, Canada</t>
  </si>
  <si>
    <t>Bronson - Wrangell</t>
  </si>
  <si>
    <t>C-FAAM</t>
  </si>
  <si>
    <t>9862</t>
  </si>
  <si>
    <t>After takeoff, the cargo plane, banked sharply went nose-down and crashed.</t>
  </si>
  <si>
    <t>Kinshasa, DemocratiRepubliCongo</t>
  </si>
  <si>
    <t>Trans Service Airlift</t>
  </si>
  <si>
    <t>9Q-CJK</t>
  </si>
  <si>
    <t>While attempting to takeoff the cargo plane overran the runway and struck vehicles.</t>
  </si>
  <si>
    <t>Sumatra, Indonesia</t>
  </si>
  <si>
    <t>Pan Malaysian Air Transport</t>
  </si>
  <si>
    <t>Medan - Banda Aceh - Jakarta</t>
  </si>
  <si>
    <t>9M-PID</t>
  </si>
  <si>
    <t>SH-1961</t>
  </si>
  <si>
    <t>Crashed into Mt. Kapur 67nm from Medan in poor weather conditions with thunderstorms. The plane has not been found. Pilot was flying at 8,500 ft., below the published minimum safe altitude.</t>
  </si>
  <si>
    <t>Iran Air Tours  /  Military - Iranian Air Force</t>
  </si>
  <si>
    <t>Tehran - Khoram</t>
  </si>
  <si>
    <t>Tupolev TU-154M / Sukhoi Su-24</t>
  </si>
  <si>
    <t>EP-ITD</t>
  </si>
  <si>
    <t>Midair collision with an Iranian Air Force fighter while taking off. One hundred thirty-one killed on the Tupolev and one killed on the Su-24.</t>
  </si>
  <si>
    <t>Near Daraim, Afghanistan</t>
  </si>
  <si>
    <t>Faisabad - Daraim</t>
  </si>
  <si>
    <t>Mil Mi-8</t>
  </si>
  <si>
    <t>The helicopter crashed while en route. Overloaded and poorly maintained.</t>
  </si>
  <si>
    <t>Cargo Three Panama</t>
  </si>
  <si>
    <t>HP-1200CTH</t>
  </si>
  <si>
    <t>413</t>
  </si>
  <si>
    <t>The cargo plane attempted to return to the airport after an engine caught fire but crashed in a field.</t>
  </si>
  <si>
    <t>Off Green Island, Taiwan</t>
  </si>
  <si>
    <t>Dornier 228-201</t>
  </si>
  <si>
    <t>B-12238</t>
  </si>
  <si>
    <t>The aircraft disappeared shortly before it was due to land and is believed to have crashed into the sea. Prior to the loss of contact, the flight had appeared to be proceeding normally. The accident occurred during daylight and in heavy rain.</t>
  </si>
  <si>
    <t>Skopje, Macedonia</t>
  </si>
  <si>
    <t>Palair Macedonian</t>
  </si>
  <si>
    <t>Skopje - Zürich</t>
  </si>
  <si>
    <t>Fokker 100</t>
  </si>
  <si>
    <t>PH-KXL</t>
  </si>
  <si>
    <t>11393</t>
  </si>
  <si>
    <t>The aircraft shuttered violently after takeoff,  rolled to the left, then right and crashed. Icing. Loss of roll controllability due to contamination on the wings with ice. Failure to de-ice the plane before taking off.</t>
  </si>
  <si>
    <t>22:34</t>
  </si>
  <si>
    <t>Air Taxi - Guinn Flying Service</t>
  </si>
  <si>
    <t>Albuquerque, NM - Oakland, CA</t>
  </si>
  <si>
    <t>N4320W</t>
  </si>
  <si>
    <t>TH468</t>
  </si>
  <si>
    <t>The airplane was in cruise flight along an airway, with a minimum en route altitude of 13,300 feet, when it impacted terrain at an elevation of 10,600 feet. The pilot's inadequate preflight planning/preparation and the selection of an altitude that would not provide terrain clearance along his planned route. Factors were the dark night conditions and the mountainous terrain.</t>
  </si>
  <si>
    <t>20:02</t>
  </si>
  <si>
    <t>Dagali, Norway</t>
  </si>
  <si>
    <t>West Aviation</t>
  </si>
  <si>
    <t>Pucallpa - Dagali - Trujillo</t>
  </si>
  <si>
    <t>LN-TSA</t>
  </si>
  <si>
    <t>BB-0308</t>
  </si>
  <si>
    <t>Crashed 5 km short and 1km to the right of Runway 26 in poor weather conditons</t>
  </si>
  <si>
    <t>Near Tangara de Serra, Brazil</t>
  </si>
  <si>
    <t>Oeste Linhas Aereas</t>
  </si>
  <si>
    <t>Cuiaba - Vihena - Rondonia</t>
  </si>
  <si>
    <t>PP-SBJ</t>
  </si>
  <si>
    <t>110-037</t>
  </si>
  <si>
    <t>The aircraft crashed approximately 30 minutes after takeoff in rain.</t>
  </si>
  <si>
    <t>46E</t>
  </si>
  <si>
    <t>Boeing B-747-466</t>
  </si>
  <si>
    <t>N47EV</t>
  </si>
  <si>
    <t>26348</t>
  </si>
  <si>
    <t>The No.2 engine and pylon separated from the aircraft at 2,000 feet. The plane landed safely. The engine separation was due to an encounter with severe or possibly extreme turbulence and a fatigue crack.</t>
  </si>
  <si>
    <t>Blountville, Tennesee</t>
  </si>
  <si>
    <t>Bristol, TN - Blountville, TN</t>
  </si>
  <si>
    <t>Fairchild SA227-TT</t>
  </si>
  <si>
    <t>N500AK</t>
  </si>
  <si>
    <t>TT-527</t>
  </si>
  <si>
    <t>The Hooters Restaurant private plane crashed 0.5 miles outside the Outer Marker while attempting to land at the Tri-Cities airport near Bristol, Tennessee. NASCAR Winston Cup Champion Alan Kulwicki, 38, killed. Failure of the pilot to follow procedures concerning use of the engine inlet anti-icing system while operating  in icing conditions, which resulted in ice ingestion and loss of engine power. Failure of the pilot to maintain airspeed while coping with the engine problem.</t>
  </si>
  <si>
    <t>Air Taxi - Sea PacifiInc.</t>
  </si>
  <si>
    <t>Aerospatiale SA316B</t>
  </si>
  <si>
    <t>N3153R</t>
  </si>
  <si>
    <t>While in cruise flight at an altitude of 150 to 200 feet agl, the surviving passenger heard abnormal sounds from the helicopter which then began a descending right bank into trees. Examination of the helicopter disclosed fatigue failure of the lower mixing unit and a fatigue crack in the upper mixing unit on the flight control system.</t>
  </si>
  <si>
    <t>Off Margarita Island, Venezuela</t>
  </si>
  <si>
    <t>YV-03C</t>
  </si>
  <si>
    <t>4700/83</t>
  </si>
  <si>
    <t>Crashed into the sea after departing Caracas on a test flight.</t>
  </si>
  <si>
    <t>01:10</t>
  </si>
  <si>
    <t>950 nm S of  Shemya, Alaska</t>
  </si>
  <si>
    <t>583</t>
  </si>
  <si>
    <t>Shanghai - Los Angeles</t>
  </si>
  <si>
    <t>McDonnell Douglas MD-11</t>
  </si>
  <si>
    <t>B-2171</t>
  </si>
  <si>
    <t>48495/461</t>
  </si>
  <si>
    <t>The slats were inadvertently deployed while at FL 330. The aircraft progressed through several pitch oscillations and lost 5,000 feet in altitude. Inadequate design of the flap/slat actuation handle that allowed the handle to be easily and inadvertently dislodged from the UP/RET position, thereby causing extension of the leading edge slats during cruise flight.</t>
  </si>
  <si>
    <t>Zwingle, Iowa</t>
  </si>
  <si>
    <t>Cincinnati, OH - Pierre, SD</t>
  </si>
  <si>
    <t>N86SD</t>
  </si>
  <si>
    <t>765SA</t>
  </si>
  <si>
    <t>While cruising at FL240, a fracture of the propeller hub resulted in the separation of a propeller blade and damage to the engine, nacelle, wing and fuselage causing significant degradation to aircraft performance. The aircraft was incapable of maintaining altitude and crashed into a silo while attempting to make an emergency landing. South Dakota Governor George Mickelson, 52, killed.</t>
  </si>
  <si>
    <t>Zavnah, Mongolia</t>
  </si>
  <si>
    <t>Ulan Bator - Bayan Olgiy</t>
  </si>
  <si>
    <t>Antonov AN-26B</t>
  </si>
  <si>
    <t>BHMAY-14102</t>
  </si>
  <si>
    <t>14102</t>
  </si>
  <si>
    <t>Flew into hillside in poor weather conditions.</t>
  </si>
  <si>
    <t>Aurangabad, India</t>
  </si>
  <si>
    <t>491</t>
  </si>
  <si>
    <t>Aurangabad - Bombay</t>
  </si>
  <si>
    <t>VT-ECQ</t>
  </si>
  <si>
    <t>20961/375</t>
  </si>
  <si>
    <t>During take off, the aircraft failed to climb and struck a vehicle on a publiroad just beyond the end of the runway. The aircraft was substantially damaged and the pilot elected to carry out a forced landing. During the attempted landing, the aircraft struck powerlines, crashed and burned.</t>
  </si>
  <si>
    <t>Near Kholm, Afghanistan</t>
  </si>
  <si>
    <t>Kabul - Mazar-i- Sharif</t>
  </si>
  <si>
    <t>Crashed into a hill in poor visibility, low clouds and fog.</t>
  </si>
  <si>
    <t>Off  Libreville, Gambia</t>
  </si>
  <si>
    <t>Lusaka - Libreville - Dakar</t>
  </si>
  <si>
    <t>de Havilland  Canada  DHC-5D Buffalo</t>
  </si>
  <si>
    <t>AF-319</t>
  </si>
  <si>
    <t>Crashed into the sea after taking off from Libreville Airport. An engine fire led to loss of control of the aircraft.  All eighteen members of the Zambian national soccer team killed.</t>
  </si>
  <si>
    <t>Shelton, Nebraska</t>
  </si>
  <si>
    <t>N115GP</t>
  </si>
  <si>
    <t>U-228</t>
  </si>
  <si>
    <t>The deliberate disregard for Federal Aviation Regulations, GP Express procedures, and prudent concern for safety by the two pilots in their decision to execute an aerobatimanoeuvre during a scheduled check ride flight, and the failure of GP Express management to establish and maintain a commitment to instill professionalism in their pilots consistent with the highest levels of safety necessary for an airline operating scheduled passenger service.</t>
  </si>
  <si>
    <t>Suva, Fiji</t>
  </si>
  <si>
    <t>Fiji Air</t>
  </si>
  <si>
    <t>DQ-FEO</t>
  </si>
  <si>
    <t>While landing, undershot the runway and struck a vehicle.</t>
  </si>
  <si>
    <t>Carga del Caribe</t>
  </si>
  <si>
    <t>XA-SEA</t>
  </si>
  <si>
    <t>43825/315</t>
  </si>
  <si>
    <t>Panama City - Medellin</t>
  </si>
  <si>
    <t>Boeing B-727-46</t>
  </si>
  <si>
    <t>HK-2422X</t>
  </si>
  <si>
    <t>18876/217</t>
  </si>
  <si>
    <t>The plane hit Mt. Paramo Frontino at 12,300 ft. while on approach to Maria Cordova Airport. Errors by the crew and the ATC. The aircraft descended into mountainous terrain before actually reaching the Abejorral NDB beacon. The VOR/DME had been sabotaged by terrorists and not in service.</t>
  </si>
  <si>
    <t>Bogota - El Yopal</t>
  </si>
  <si>
    <t>HK-2759X</t>
  </si>
  <si>
    <t>The cargo plane impacted a hill while on visual approach to El Yopal.</t>
  </si>
  <si>
    <t>Near Ariab, Sudan</t>
  </si>
  <si>
    <t>ST-AID</t>
  </si>
  <si>
    <t>404-0456</t>
  </si>
  <si>
    <t>Lost the right engine on takeoff. The pilot returned to the airport and landed with the landing gear retracted. During the slide the left wing struck a rock and ruptured causing the plane to burst into flames.</t>
  </si>
  <si>
    <t>Gulgubip, Papua New Guinea</t>
  </si>
  <si>
    <t>Southwest Air</t>
  </si>
  <si>
    <t>Britten-Norman  BN-2A-20 Trislander</t>
  </si>
  <si>
    <t>P2-SWA</t>
  </si>
  <si>
    <t>On final approach at low speed the left wing dropped and touched the ground during a stall or deliberate low left turn. The plane cartwheeled and broke up.</t>
  </si>
  <si>
    <t>Nabire, Indonesia</t>
  </si>
  <si>
    <t>PK-NUL</t>
  </si>
  <si>
    <t>391</t>
  </si>
  <si>
    <t>The cargo aboard shifted after takeoff, the plane nosed up, stalled and crashed.</t>
  </si>
  <si>
    <t>Near Tbilisi, Georgia</t>
  </si>
  <si>
    <t>Tajikistan Airlines</t>
  </si>
  <si>
    <t>Batumi - Baku - Chimkent</t>
  </si>
  <si>
    <t>RA-26035</t>
  </si>
  <si>
    <t>SU035</t>
  </si>
  <si>
    <t>The crew reported they were diverting due to thunderstorms. Soon after the aircraft crashed after encountering severe turbulence.</t>
  </si>
  <si>
    <t>Sorong, Irian Jaya, Indonesia</t>
  </si>
  <si>
    <t>Ambo - Sorong</t>
  </si>
  <si>
    <t>PK-GFU</t>
  </si>
  <si>
    <t>11131</t>
  </si>
  <si>
    <t>The plane overran the runway while attempting to land in rain and reduced visibility and crashed onto a beach.</t>
  </si>
  <si>
    <t>Near Ochamchire, Georgia</t>
  </si>
  <si>
    <t>Military - Georgian Air Force</t>
  </si>
  <si>
    <t>Shot down by Abkhazi forces.</t>
  </si>
  <si>
    <t>Hyannis Air Service - Air Taxi</t>
  </si>
  <si>
    <t>N818AN</t>
  </si>
  <si>
    <t>402C0501</t>
  </si>
  <si>
    <t>The pilot told the local controller that the baggage door was open and he requested a 'go around.' the local controller told the pilot to make right traffic. Multiple witnesses saw the airplane in a nose high attitude during the initial climb after takeoff. They reported the pilot entered a right turn which continued until the airplane 'fell to the ground and hit nose first.  The pilot's failure to maintain adequate airspeed while maneuvering in the traffipattern. A factor which contributed to the accident was the pilot's failure to assure that the nose baggage compartment door was secured.</t>
  </si>
  <si>
    <t>Talladega, Alabama</t>
  </si>
  <si>
    <t>Birmingham - Talladega</t>
  </si>
  <si>
    <t>Helicopter, Hughes 369HS</t>
  </si>
  <si>
    <t>N9116F</t>
  </si>
  <si>
    <t>720396S</t>
  </si>
  <si>
    <t>The helicopter crashed while attempting to land in a confined area of the infield of the Talladega Super Speedway. The pilot of the helicopter, NASCAR race car driver Davey Allison, 30, killed. The pilot's poor in-flight decision to land downwind in a confined area that was surrounded by high obstructions, and his failure to properly compensate for the tailwind condition.</t>
  </si>
  <si>
    <t>Yinchuan, China</t>
  </si>
  <si>
    <t>China Northwest Airlines</t>
  </si>
  <si>
    <t>2119</t>
  </si>
  <si>
    <t>Yinchuan - Beijing</t>
  </si>
  <si>
    <t>British Aerospace 146-300</t>
  </si>
  <si>
    <t>B-2716</t>
  </si>
  <si>
    <t>E-3215</t>
  </si>
  <si>
    <t>The aircraft crashed into a lake after it was unable to get airborne while attempting to takeoff. Mechanical failure. Flaps selected but did not extend.</t>
  </si>
  <si>
    <t>Haenam, South Korea</t>
  </si>
  <si>
    <t>Asiana Airlines</t>
  </si>
  <si>
    <t>733</t>
  </si>
  <si>
    <t>Seoul - Mokpo</t>
  </si>
  <si>
    <t>Boeing B-737-5L9</t>
  </si>
  <si>
    <t>HL-7229</t>
  </si>
  <si>
    <t>24805/1878</t>
  </si>
  <si>
    <t>The aircraft hit Mt. Ungeo at 800 ft. while on approach after two missed landing attempts in high winds and heavy rain. Captain's decision to land in weather that had fallen below minima.</t>
  </si>
  <si>
    <t>Serawak, Malaysia</t>
  </si>
  <si>
    <t>Hornbill Airways</t>
  </si>
  <si>
    <t>Ba Kelalan - Marudi</t>
  </si>
  <si>
    <t>9M-AXM</t>
  </si>
  <si>
    <t>SH-1967</t>
  </si>
  <si>
    <t>The aircraft ran low of fuel while en route and crashed during the subsequent attempted forced landing on open ground in the jungle. The aircraft strayed off course after encountering poor weather conditions.</t>
  </si>
  <si>
    <t>Devghat, Nepal</t>
  </si>
  <si>
    <t>Everest Air</t>
  </si>
  <si>
    <t>Kathmandu - Bharatpur</t>
  </si>
  <si>
    <t>Dornier Do-228-101</t>
  </si>
  <si>
    <t>9N-ACL</t>
  </si>
  <si>
    <t>7029</t>
  </si>
  <si>
    <t>The aircraft flew into a hillside during a visual approach to Bharatpur. The accident happened in daylight and good weather, however,  the mountains were shrouded in clouds.</t>
  </si>
  <si>
    <t>Augusta, Georgia</t>
  </si>
  <si>
    <t>Air Taxi - Air Medical Leasing</t>
  </si>
  <si>
    <t>Beechcraft C-90</t>
  </si>
  <si>
    <t>N90BP</t>
  </si>
  <si>
    <t>LJ718</t>
  </si>
  <si>
    <t>The pilot's failure to adequately evaluate inflight weather conditions which resulted in a loss of control when the airplane encountered a thunderstorm.</t>
  </si>
  <si>
    <t>Leeward Point Airfield, Guantanamo Bay, Cuba</t>
  </si>
  <si>
    <t>American International Airways</t>
  </si>
  <si>
    <t>808</t>
  </si>
  <si>
    <t>Norfolk, VA - Guantanamo, Cuba</t>
  </si>
  <si>
    <t>N814CK</t>
  </si>
  <si>
    <t>46127</t>
  </si>
  <si>
    <t>The plane crashed 1/4 of a mile short of the runway, while on approach. Impaired judgment, decision making and flying abilities of the captain and flight crew due to the effects of fatigue.</t>
  </si>
  <si>
    <t>Near Aldan, Russia</t>
  </si>
  <si>
    <t>Sakha Airlines</t>
  </si>
  <si>
    <t>Let 410UVP-E</t>
  </si>
  <si>
    <t>RA-67656</t>
  </si>
  <si>
    <t>902509</t>
  </si>
  <si>
    <t>A sudden pitch-up during approach led the crew to go-around.  The pitch-up continued until the plane stalled and crashed.  Improperly loaded baggage shifted the center of gravity beyond the acceptable limit.</t>
  </si>
  <si>
    <t>Khorag, Tajikistan</t>
  </si>
  <si>
    <t>Khorag - Dushanbe</t>
  </si>
  <si>
    <t>CCCP-87995</t>
  </si>
  <si>
    <t>9541944</t>
  </si>
  <si>
    <t>While taking off, the aircraft, overloaded by 3 times the number of people the plane was designed for, never got airborne, overran the runway and crashed into the Pyanj river. The crew was coerced into taking off by armed men who commandeered the plane.</t>
  </si>
  <si>
    <t>2904</t>
  </si>
  <si>
    <t>Frankfurt - Warszawa</t>
  </si>
  <si>
    <t>Airbus A320-211</t>
  </si>
  <si>
    <t>D-AIPN</t>
  </si>
  <si>
    <t>The aircraft skidded off  the end of the runway while landing. The crew was made aware of windshear at approach end of runway but not of poor water drainage on the runway nor a change in wind direction. A very light touch of the runway surface with the landing gear and lack of compression of the left landing gear leg to the extent understood by the aircraft computer as the actual landing, resulted in delayed deployment of spoilers and thrust reversers. The delay was about 9 seconds. Thus, the braking commenced with delay and in a condition of heavy rain and strong tailwind the aircraft did not stop on the runway. The aircraft was named Kulbach.</t>
  </si>
  <si>
    <t>Sukhumi, Georgia</t>
  </si>
  <si>
    <t>Transair Georgia Airlines</t>
  </si>
  <si>
    <t>Sochi - Sukhumi</t>
  </si>
  <si>
    <t>CCCP-65893</t>
  </si>
  <si>
    <t>5340120</t>
  </si>
  <si>
    <t>Crashed into the sea. Shot down with a missile by Abkhazi separatist rebels.</t>
  </si>
  <si>
    <t>Tbilisi - Sukhumi</t>
  </si>
  <si>
    <t>CCCP-85163</t>
  </si>
  <si>
    <t>76A-163</t>
  </si>
  <si>
    <t>The aircraft was hit by a missile then crash landed on the runway. Terrorist act  by Abkhazian rebels.</t>
  </si>
  <si>
    <t>Sukhumi,  Georgia</t>
  </si>
  <si>
    <t>Sukhumi - Tbilisi</t>
  </si>
  <si>
    <t>CCCP-65001</t>
  </si>
  <si>
    <t>42235</t>
  </si>
  <si>
    <t>While on the ground, the aircraft struck by artillery fire from Abkhazian rebels, killing one crew member.</t>
  </si>
  <si>
    <t>Near Svanetia, Georgia</t>
  </si>
  <si>
    <t>Franz Josef Glacier, New Zealand</t>
  </si>
  <si>
    <t>Hibiscus Air</t>
  </si>
  <si>
    <t>Glentanner - Queenstown</t>
  </si>
  <si>
    <t>GAF Nomad N-22</t>
  </si>
  <si>
    <t>ZK-NOM</t>
  </si>
  <si>
    <t>The plane was on a seniflight of the Mt. Cook area and impacted Franz Josef Glacier at 4,500 ft. The aircraft became trapped in a narrow valley and as the pilot attempted to turn around within the valley the aircraft stalled while it was in a steep bank.</t>
  </si>
  <si>
    <t>13:04</t>
  </si>
  <si>
    <t>Fuzhou, China</t>
  </si>
  <si>
    <t>5398</t>
  </si>
  <si>
    <t>Shenzen - Fuzhou</t>
  </si>
  <si>
    <t>B-2103</t>
  </si>
  <si>
    <t>49355</t>
  </si>
  <si>
    <t>While landing during a rainstorm, the aircraft went off the end of the runway, into a swamp, collapsing the landing gear and breaking the fuselage into three sections.</t>
  </si>
  <si>
    <t>Near Namsos, Norway</t>
  </si>
  <si>
    <t>Trondheim - Namsos</t>
  </si>
  <si>
    <t>LN-BNM</t>
  </si>
  <si>
    <t>408</t>
  </si>
  <si>
    <t>The aircraft descended below minima during a localizer approach, without a glideslope, struck the top of trees and crashed into a swamp in heavy rain showers and strong winds.</t>
  </si>
  <si>
    <t>Greensburg, Indiana</t>
  </si>
  <si>
    <t>Roadrunner Airlines</t>
  </si>
  <si>
    <t>Pontiac, MI - Greensburg, IN</t>
  </si>
  <si>
    <t>Cessna 421B Golden Eagle</t>
  </si>
  <si>
    <t>N41010</t>
  </si>
  <si>
    <t>421B-0569</t>
  </si>
  <si>
    <t>One witness, located about two miles south of the airport, saw the airplane turn sharply left, drop nose low, recover, drop nose low, and then descend from sight behind trees. Investigators and rescue personnel discovered a large amount of ice debris along the flight path and outside the fire ring at the crash site. An inadvertent stall by the pilot in command. Factors associated with the accident are the icing conditions and low ceilings.</t>
  </si>
  <si>
    <t>Sandy Lake, Canada</t>
  </si>
  <si>
    <t>Winnipeg - Sandy Lake</t>
  </si>
  <si>
    <t>Hawker Siddeley HS-748-234 Srs. 2A</t>
  </si>
  <si>
    <t>C-GQTH</t>
  </si>
  <si>
    <t>1617</t>
  </si>
  <si>
    <t>The aircraft took off and made a low right turn, struck trees and crashed. The crew most likely lost situational awareness and as a result did not detect the increasing deviation from their intended flight path. Contributing factor was the loss of AC power to some of the flight instruments the reason for which could not be determined.</t>
  </si>
  <si>
    <t>Urumqi, China</t>
  </si>
  <si>
    <t>China Northern Airlines</t>
  </si>
  <si>
    <t>6901</t>
  </si>
  <si>
    <t>Beijing - Urumqi</t>
  </si>
  <si>
    <t>B-2141</t>
  </si>
  <si>
    <t>49849/1772</t>
  </si>
  <si>
    <t>The plane crashed short of the runway while landing in dense fog, hitting power lines and a wall. The autopilot disconnected during approach and re-engaged with the vertical speed mode at 800ft/min.</t>
  </si>
  <si>
    <t>19:07</t>
  </si>
  <si>
    <t>Near Kerman, Iran</t>
  </si>
  <si>
    <t>Magistralnye Avialinii</t>
  </si>
  <si>
    <t>Dubai - Kerman</t>
  </si>
  <si>
    <t>Antonov AN-124</t>
  </si>
  <si>
    <t>RA-82071</t>
  </si>
  <si>
    <t>Crashed while in a holding pattern and after running out of fuel. The crew did not follow a standard holding pattern.</t>
  </si>
  <si>
    <t>Near Ohrid, Macedonia</t>
  </si>
  <si>
    <t>Aviaimpex (Macedonia)</t>
  </si>
  <si>
    <t>Genève - Skopje</t>
  </si>
  <si>
    <t>RA-42390</t>
  </si>
  <si>
    <t>4016557</t>
  </si>
  <si>
    <t>The airliner crashed and exploded after an aborted landing at Ohrid Airport. The aircraft was diverted to Ohrid because of bad weather. Violation of airport traffipattern. The flight had earlier carried out a missed approach but the crew had reportedly failed to follow the normal procedure and as a result lost situational awareness.</t>
  </si>
  <si>
    <t>Near Palencia, Guatemala</t>
  </si>
  <si>
    <t>Santa Elena - Guatemala City</t>
  </si>
  <si>
    <t>Beech Queen Air Model 80</t>
  </si>
  <si>
    <t>TG-ACP</t>
  </si>
  <si>
    <t>Crashed into a  mountain, 30km from Guatemala City at 10,500 ft.</t>
  </si>
  <si>
    <t>Hibbing, Minnesota</t>
  </si>
  <si>
    <t>Express Airlines - Northwest Airlink</t>
  </si>
  <si>
    <t>5719</t>
  </si>
  <si>
    <t>Minneapolis/St. Paul - Hibbing</t>
  </si>
  <si>
    <t>British Aerospace Jetstream BA-3100</t>
  </si>
  <si>
    <t>N334PX</t>
  </si>
  <si>
    <t>While on approach, the aircraft collided with trees and terrain 3 miles from the runway threshold in fog and freezing drizzle. Delay by the captain to start the descent which led to a breakdown in crew coordination and the loss of altitude awareness by the flightcrew during an unstabilized approach in night instrument meteorological conditions.</t>
  </si>
  <si>
    <t>Tuktoyaktuk, NWT, Canada</t>
  </si>
  <si>
    <t>ArctiWings &amp; Rotors</t>
  </si>
  <si>
    <t>Tuktoyaktuk - Inuvik</t>
  </si>
  <si>
    <t>Britten Norman BN-2A Trislander7</t>
  </si>
  <si>
    <t>C-GMOP</t>
  </si>
  <si>
    <t>0398</t>
  </si>
  <si>
    <t>Four minutes after taking off the pilot reported he was having engine problems and was returning. The aircraft subsequently crashed onto a frozen lake, 7.7nm from the airfield in darkness.</t>
  </si>
  <si>
    <t>Air Senegal / Gambia Airways</t>
  </si>
  <si>
    <t>DHC-6 Twin Otter 300 / NAMC YS-11</t>
  </si>
  <si>
    <t>6V-ADE / C5-GAA</t>
  </si>
  <si>
    <t>393 / 2030</t>
  </si>
  <si>
    <t>Midair collision. The Twin Otter, which was descending inbound to Dakar, collided with a Gambia Airways aircraft which had just taken off. The Twin Otter crashed into the sea. Failure to maintain assigned altitude. Three killed aboard the Twin Otter. The YS-11 was able to land safely.</t>
  </si>
  <si>
    <t>Phonesavanh, Laos</t>
  </si>
  <si>
    <t>Lao Aviation</t>
  </si>
  <si>
    <t>Vientiane - Phonesavahn</t>
  </si>
  <si>
    <t>Yunshuji Y-12-II</t>
  </si>
  <si>
    <t>RDPL-34117</t>
  </si>
  <si>
    <t>0042</t>
  </si>
  <si>
    <t>Crashed on approach to Phongsavanh Airport after striking trees in heavy fog.</t>
  </si>
  <si>
    <t>Near Naga, Philippines</t>
  </si>
  <si>
    <t>4761</t>
  </si>
  <si>
    <t>Flew into the side of Mt. Manase at 2,000 ft., 21nm from the airport  during a VOR approach to Naga. The pilot descended too low in heavy rain and zero visibility.</t>
  </si>
  <si>
    <t>17:33</t>
  </si>
  <si>
    <t>Air Taxi - Martin Aviation LP</t>
  </si>
  <si>
    <t>Fresno, CA - Santa Ana, CA</t>
  </si>
  <si>
    <t>Israel Aircraft Industries 1124A</t>
  </si>
  <si>
    <t>N309CK</t>
  </si>
  <si>
    <t>The aircraft followed in a Boeing 757 for landing, became caught in its wake turbulence, rolled into a deep descent and crashed. Rich Snyder, president of In-N-Out Burger chain killed.</t>
  </si>
  <si>
    <t>Gyumri, Armenia</t>
  </si>
  <si>
    <t>Kuban Airlines</t>
  </si>
  <si>
    <t>Krasnadar - Gyumri</t>
  </si>
  <si>
    <t>CCCP-26141</t>
  </si>
  <si>
    <t>The aircraft stalled and crashed in fog when the tail struck the runway as the pilot attempted a go-around as it landed at Gyumri.</t>
  </si>
  <si>
    <t>Near Irrupts, Siberia, Russia</t>
  </si>
  <si>
    <t>Baikal Air</t>
  </si>
  <si>
    <t>Irkutsk - Moscow</t>
  </si>
  <si>
    <t>Tupolev TU-154M</t>
  </si>
  <si>
    <t>RA-85656</t>
  </si>
  <si>
    <t>89A801</t>
  </si>
  <si>
    <t>The plane crashed during takeoff following a fire in the No. 2 engine and subsequent loss of the two remaining engines. Faulty air starter unit. Crew took off ignoring the 'starter warning light' thinking it was false.  The crew underestimated the severity of the situation due to shortcomings in the operational documentation.  Breakup of the No.2 engine starter, damaging fuel and oil lines and causing a fire.</t>
  </si>
  <si>
    <t>Off Lord Howe Island, NWSW, Australia</t>
  </si>
  <si>
    <t>Seaview Aviation</t>
  </si>
  <si>
    <t>Newcastle - Lord Howe Island</t>
  </si>
  <si>
    <t>Rockwell Turbo Commander 690B</t>
  </si>
  <si>
    <t>VH-SVQ</t>
  </si>
  <si>
    <t>11380</t>
  </si>
  <si>
    <t>Crashed at sea 42 minutes after departing.  The pilot reported mechanical problems before contact was lost with the plane.</t>
  </si>
  <si>
    <t>Okeechobee, Florida</t>
  </si>
  <si>
    <t>Kimura International</t>
  </si>
  <si>
    <t>Kissimmee - Opa</t>
  </si>
  <si>
    <t>Beechcraft King Air B90</t>
  </si>
  <si>
    <t>N230TW</t>
  </si>
  <si>
    <t>LJ-0445</t>
  </si>
  <si>
    <t>The pilot indicated he had engine trouble and was attempting to land at Okeechobee. When he could not find the airport, he attempted to land on a dirt road. Upon observing a car on the road he aborted the landing rolled to the right and crashed into trees. Improper remedial action concerning a right engine power anomaly and the failure to maintain adequate airspeed during a go-around from a precautionary landing. Failure of the right engine fuel control bearing.</t>
  </si>
  <si>
    <t>AtlantiCoast Airlines (United Express)</t>
  </si>
  <si>
    <t>6291</t>
  </si>
  <si>
    <t>Washington D.C. - Columbus, OH</t>
  </si>
  <si>
    <t>British Aerospace Jetstream 4101</t>
  </si>
  <si>
    <t>N304UE</t>
  </si>
  <si>
    <t>41016</t>
  </si>
  <si>
    <t>The aircraft stalled 1.2 miles east of runway 28L during an ILS approach. An aerodynamistall occurred when the flightcrew allowed the airspeed to decay to stall speed following a poorly planned and executed approach characterized by an absence of procedural discipline. Improper pilot response to the stall warning including failure to advance the power levers to maximum and inappropriately raising the flaps. Flightcrew's inexperience in a  'glass cockpit' automated aircraft.</t>
  </si>
  <si>
    <t>Cotonou - Kinshasa</t>
  </si>
  <si>
    <t>9Q-CBC</t>
  </si>
  <si>
    <t>24-248</t>
  </si>
  <si>
    <t>The cargo plane ran out of fuel and crashed.</t>
  </si>
  <si>
    <t>11:16</t>
  </si>
  <si>
    <t>Nalchik, Russia</t>
  </si>
  <si>
    <t>North Western Air Transport</t>
  </si>
  <si>
    <t>Volgograd - Nalchik</t>
  </si>
  <si>
    <t>RA-11118</t>
  </si>
  <si>
    <t>013480002</t>
  </si>
  <si>
    <t>While on approach the nose pitched up, the aircraft stalled and crashed short of the runway. Icing of the horizontal stabilizer.</t>
  </si>
  <si>
    <t>Near Carpish, Peru</t>
  </si>
  <si>
    <t>Jananjui - Tocache - Tingo Maria - Lima</t>
  </si>
  <si>
    <t>OB-1559</t>
  </si>
  <si>
    <t>9640950</t>
  </si>
  <si>
    <t>The plane struck Cerro Carpich at 4,000 ft., 6 minutes after leaving the airport at Tingo Maria.</t>
  </si>
  <si>
    <t>19:46</t>
  </si>
  <si>
    <t>East Midlands, England</t>
  </si>
  <si>
    <t>British World Airways</t>
  </si>
  <si>
    <t>4272</t>
  </si>
  <si>
    <t>Edinburgh - Coventry</t>
  </si>
  <si>
    <t>Vickers 813 Viscount</t>
  </si>
  <si>
    <t>G-OHOT</t>
  </si>
  <si>
    <t>The cargo plane struck trees and high terrain after losing three engines during severe icing. Multiple engine failures occurred as a result of flight in extreme icing conditions. Incomplete performance of the emergency drills by the crew, as a result of not referring to the Emergency Checklist, prejudiced the chances of successful engine re-starts. Crew actions for securing and re-starting the failed engines, which were not in accordance with the operator's procedures, limited the power available. The drag from two unfeathered propellers of the failed engines and the weight of the heavily iced airframe resulted in a loss of height and control before the chosen diversion airfield could be reached. Poor Crew Resource Management reduced the potential for emergency planning, decision making and workload sharing. Consequently, the crew had no contingency plan for the avoidance of the forecast severe icing conditions, and also was unaware of the relative position of a closer diversion airfield which could have been chosen by making more effective use of air traffiservices.</t>
  </si>
  <si>
    <t>795</t>
  </si>
  <si>
    <t>New York City - Denver</t>
  </si>
  <si>
    <t>N18835</t>
  </si>
  <si>
    <t>49439</t>
  </si>
  <si>
    <t>The aircraft overran the runway and came to rest at the edge of the east river, after an aborted takeoff. Failure to turn on the pilot/statiheat system resulting in erroneous air speed indication. Though heavily damaged, the plane was repaired and put back into service.</t>
  </si>
  <si>
    <t>14:54</t>
  </si>
  <si>
    <t>Sahara</t>
  </si>
  <si>
    <t>Boeing 737-2R4C</t>
  </si>
  <si>
    <t>VT-SIA</t>
  </si>
  <si>
    <t>21763/571</t>
  </si>
  <si>
    <t>Crashed during touch-and-go exercises. Application of wrong rudder by trainee pilot  during engine failure exercise. Captain did not guard/block the rudder control and give clear commands as instructor so as to obviate the application of wrong rudder control by the trainee pilot.</t>
  </si>
  <si>
    <t>Near Tamworth,  Australia</t>
  </si>
  <si>
    <t>Jetcraft</t>
  </si>
  <si>
    <t>Swearingen SA.226AT Merlin IV</t>
  </si>
  <si>
    <t>VH-SWP</t>
  </si>
  <si>
    <t>AT-033</t>
  </si>
  <si>
    <t>Crashed while attempting to land at Tamworth.</t>
  </si>
  <si>
    <t>Off Malindi, Kenya</t>
  </si>
  <si>
    <t>69-6576</t>
  </si>
  <si>
    <t>4351</t>
  </si>
  <si>
    <t>Crashed into sea after a shell exploded in one of the gun barrells.</t>
  </si>
  <si>
    <t>Near Nag</t>
  </si>
  <si>
    <t>Tehran - Moscow</t>
  </si>
  <si>
    <t>5-8521</t>
  </si>
  <si>
    <t>Shot down with a missile by Armenian forces while en route.</t>
  </si>
  <si>
    <t>01:56</t>
  </si>
  <si>
    <t>Salair</t>
  </si>
  <si>
    <t>Spokane - Portland</t>
  </si>
  <si>
    <t>N3433Y</t>
  </si>
  <si>
    <t>43089</t>
  </si>
  <si>
    <t>The cargo plane lost a right engine during takeoff. The plane tried to return to the airport but crashed. The failure of the pilot-in-command to maintain airspeed. Factors to the accident were: cylinder fatigue, dark night and stall encountered.</t>
  </si>
  <si>
    <t>11:43</t>
  </si>
  <si>
    <t>Chalk's International Airlines</t>
  </si>
  <si>
    <t>Key West Harbor - Key West</t>
  </si>
  <si>
    <t>Grumman G-73T Turbo Mallard</t>
  </si>
  <si>
    <t>N150FB</t>
  </si>
  <si>
    <t>J-51</t>
  </si>
  <si>
    <t>After discharging passengers the sea plane took off, the nose pitched up and crashed. Failure of the pilot-in-command to assure the bilges were adequately pumped free of water, which resulted in the aft center of gravity limit to be exceeded, and failure of the aircrew to follow the checklist. A factor related to the accident was the water leak.</t>
  </si>
  <si>
    <t>Weipa, Australia</t>
  </si>
  <si>
    <t>Aurukun Air Services</t>
  </si>
  <si>
    <t>Britten-Norman BN-2A-21 Trislander</t>
  </si>
  <si>
    <t>VH-JUU</t>
  </si>
  <si>
    <t>0632</t>
  </si>
  <si>
    <t>Lost an engine while taking off and then lost a second engine and crashed 1,300 ft. beyond the runway.</t>
  </si>
  <si>
    <t>Orion - Air Taxi</t>
  </si>
  <si>
    <t>Manaus - Bogota</t>
  </si>
  <si>
    <t>Cessna 650 Citation VI</t>
  </si>
  <si>
    <t>PT-OMV</t>
  </si>
  <si>
    <t>650-0200</t>
  </si>
  <si>
    <t>The plane crashed during an approach to Bogota.</t>
  </si>
  <si>
    <t>Near Campbeltown, Scotland</t>
  </si>
  <si>
    <t>Aldergrove AB - Fort George</t>
  </si>
  <si>
    <t>Boeing Vertol Chinook HC-2 (helicopter)</t>
  </si>
  <si>
    <t>ZD576</t>
  </si>
  <si>
    <t>MA036</t>
  </si>
  <si>
    <t>The helicopter crashed into The Mountain of the Stone Slab at an elevation of 800 ft. Pilot error in proceeding towards high ground in heavy fog below a safe altitude.</t>
  </si>
  <si>
    <t>Near Mezhdurechensk, Russia</t>
  </si>
  <si>
    <t>Aeroflot Russian International Airways</t>
  </si>
  <si>
    <t>593</t>
  </si>
  <si>
    <t>Moscow - Hong Kong</t>
  </si>
  <si>
    <t>F-OGQS</t>
  </si>
  <si>
    <t>The aircraft crashed after a captain allowed his child to manipulate the controls of the plane. The pilot's 11 year old daughter and 16 year old son were taking turns in the pilot's seat. While the boy was flying, he inadvertently disengaged the autopilot linkage to the ailerons and put the airliner in a bank of 90 degrees which caused the nose to drop sharply. The co-pilot pulled back on the yoke to obtain level flight but the plane stalled. With his seat pulled all the way back, the co-pilot in the right hand seat could not properly control the aircraft. After several stalls and rapid pull-ups the plane went into a spiral descent. In the end the co-pilot initiated a 4.8g pull-up and nearly regained a stable flight path but the aircraft struck the ground in an almost level attitude killing all aboard. The aircraft was named Glinka, after Mikhail Glinka, the father of Russian music.</t>
  </si>
  <si>
    <t>Near Fayetteville, North Carolina</t>
  </si>
  <si>
    <t>Military - U.S. Air Force / Military U.S. Air Force</t>
  </si>
  <si>
    <t>GD F-16D / Lockheed C-130E</t>
  </si>
  <si>
    <t>88-0171/6810942</t>
  </si>
  <si>
    <t>1D-25 / 4322</t>
  </si>
  <si>
    <t>The jet fighter collided in mid air with the transport as they approached Pope Air Force Base. The fighter then slid into a staging area where troops were boarding a third aircraft (66-0173). The two  fighter jet pilots parachuted to safety and the crew of five of 68-10942 were not injured but 23 on the ground were killed.  Confusing instructions given to the F-16 by a civilian tower controller at Fayetteville.</t>
  </si>
  <si>
    <t>Lamoille, Nevada</t>
  </si>
  <si>
    <t>Air Taxi - El Aero Services Inc.</t>
  </si>
  <si>
    <t>N27736</t>
  </si>
  <si>
    <t>2773</t>
  </si>
  <si>
    <t>The helicopter crashed shortly after takeoff. The ingestion of foreign material (snow) in the engine, which resulted in a flameout (loss of engine power). Factors related to the accident were: the adverse weather conditions (snow falling &amp; high density altitude), the lack of snow covers to protect the engine intakes while parked and awaiting for the weather conditions to improve, improper planning/decision by the pilot and the company/operator management, inadequate information in the flight manual, and the lack of suitable terrain for an emergency landing.</t>
  </si>
  <si>
    <t>14:46</t>
  </si>
  <si>
    <t>KLM Cityhopper</t>
  </si>
  <si>
    <t>433</t>
  </si>
  <si>
    <t>Amsterdam - Cardiff</t>
  </si>
  <si>
    <t>Saab 340B</t>
  </si>
  <si>
    <t>PH-KSH</t>
  </si>
  <si>
    <t>Shortly after taking off, the plane experienced engine problems and returned to the airport. While attempting to land the aircraft rolled to the right, pitched up, stalled and cashed. Inadequate use of the flight controls during an asymmetrigo-around resulting in loss of control. Contributing factors were insufficient understanding of the flightcrew of the SAAB 340B engine oil system, lack of awareness of the consequences of an aircraft configuration with one engine in flight idle and poor crew resource management.</t>
  </si>
  <si>
    <t>Ambato, Ecuador</t>
  </si>
  <si>
    <t>Taura - Latacunga</t>
  </si>
  <si>
    <t>FAE450</t>
  </si>
  <si>
    <t>436</t>
  </si>
  <si>
    <t>Struck Mt. Lozan, at 13,400 ft. which was obscured by clouds 47 minutes after taking off.</t>
  </si>
  <si>
    <t>Kigali, Rwanda</t>
  </si>
  <si>
    <t>Rwanda Government</t>
  </si>
  <si>
    <t>Tanzania - Kigali, Rwanda</t>
  </si>
  <si>
    <t>Dassault Falcon 50</t>
  </si>
  <si>
    <t>9XR-NN</t>
  </si>
  <si>
    <t>Shot down by a missile. President of Burundi, Cyprien Ntaryamira and president of Rwanda, Juvenal Habyarimana were killed.</t>
  </si>
  <si>
    <t>Northern Iraq</t>
  </si>
  <si>
    <t>Military - U.S. Army / Military U.S. Army</t>
  </si>
  <si>
    <t>Sikorsky UH-60 / Sikorsky UH-60</t>
  </si>
  <si>
    <t>8726000/8826060</t>
  </si>
  <si>
    <t>Shot down by friendly fire during the Gulf War. Thirteen killed on each helicopter.</t>
  </si>
  <si>
    <t>Nanga Pinoh, Indonesia</t>
  </si>
  <si>
    <t>Pontianak - Nanga Pinoh</t>
  </si>
  <si>
    <t>Britten Norman BN-2A-21 Trislander</t>
  </si>
  <si>
    <t>PK-ZAA</t>
  </si>
  <si>
    <t>0730</t>
  </si>
  <si>
    <t>Crashed into Mt. Saran 30 minutes before it was scheduled to land in poor weather condtions.</t>
  </si>
  <si>
    <t>20:16</t>
  </si>
  <si>
    <t>Near Komaki, Aichi, Japan</t>
  </si>
  <si>
    <t>Taipe - Nagoya</t>
  </si>
  <si>
    <t>Airbus A300B4-622R</t>
  </si>
  <si>
    <t>B-1816</t>
  </si>
  <si>
    <t>580</t>
  </si>
  <si>
    <t>While on ILS approach to Nagoya Airport, at an altitude of 1,000 feet, the first officer inadvertently triggered the TOGA (take-off-go-around) lever. The crew tried to override this situation by turning off the autothrottle and reducing air speed. The aircraft stalled, hit the runway tail first and burst into flames. The plane crashed because of an extreme out of trim configuration brought about by the fact that the tailplane setting had moved automatically and undetected to a maximum nose-up position. The plane climbed at a steep angle until it stalled. The crew could have saved the aircraft even in the final seconds had they reverted to basiflight procedures and switched off the autopilot.</t>
  </si>
  <si>
    <t>22:56</t>
  </si>
  <si>
    <t>Stratford, Connecticut</t>
  </si>
  <si>
    <t>Action Airlines</t>
  </si>
  <si>
    <t>AtlantiCity, NJ - Stratford, CT</t>
  </si>
  <si>
    <t>N990RA</t>
  </si>
  <si>
    <t>31-7405417</t>
  </si>
  <si>
    <t>Landed in fog, overrunning the runway and crashing into a blast fence. The failure of the captain to use the available ILS glideslope, his failure to execute a go-around when conditions were not suitable for landing, and his failure to land the airplane at a point sufficient to allow for a safe stopping distance; the fatalities were caused by the presence of the nonfrangible blast fence and the absence of a safety area at the end of the runway</t>
  </si>
  <si>
    <t>Near El Rosa, Colombia</t>
  </si>
  <si>
    <t>Lineas Aereas de los Libertadores</t>
  </si>
  <si>
    <t>Furatena - Quipama - Boyaca - Bogota</t>
  </si>
  <si>
    <t>HK-3479</t>
  </si>
  <si>
    <t>00143</t>
  </si>
  <si>
    <t>Crashed into a mountain while inbound for Bogota.</t>
  </si>
  <si>
    <t>Sao Gabriel, Brazil</t>
  </si>
  <si>
    <t>Rico Taxi Aero</t>
  </si>
  <si>
    <t>Sao Paulo - Sao Gabriel</t>
  </si>
  <si>
    <t>Embraer 110 Bandeirante</t>
  </si>
  <si>
    <t>PT-GJW</t>
  </si>
  <si>
    <t>110-072</t>
  </si>
  <si>
    <t>The aircraft was destroyed when it undershot the runway during a visual approach to Sao Gabriel and stuck trees.</t>
  </si>
  <si>
    <t>Loma Linda, Colombia</t>
  </si>
  <si>
    <t>Arall</t>
  </si>
  <si>
    <t>San Jose - Villavicencio</t>
  </si>
  <si>
    <t>Pilatus Britten-Norman BN-2B-27 Islander</t>
  </si>
  <si>
    <t>HK-2890</t>
  </si>
  <si>
    <t>2111</t>
  </si>
  <si>
    <t>Crashed while making an emergency landing following engine trouble.</t>
  </si>
  <si>
    <t>07:38</t>
  </si>
  <si>
    <t>Transoriente Colombia</t>
  </si>
  <si>
    <t>Villavicencio - La Primavera - Puerto Carreno</t>
  </si>
  <si>
    <t>HK-2213</t>
  </si>
  <si>
    <t>11752</t>
  </si>
  <si>
    <t>Crashed shortly after taking off after double engine failure.</t>
  </si>
  <si>
    <t>Air Taxi - Uyak Air Services Inc.</t>
  </si>
  <si>
    <t>N126UA</t>
  </si>
  <si>
    <t>Continued VFR flight into IMC.</t>
  </si>
  <si>
    <t>08:20</t>
  </si>
  <si>
    <t>Near Xi'an, China</t>
  </si>
  <si>
    <t>2303</t>
  </si>
  <si>
    <t>Xian - Guangzhou</t>
  </si>
  <si>
    <t>B-2610</t>
  </si>
  <si>
    <t>86A-740</t>
  </si>
  <si>
    <t>The plane broke-up in flight 10 minutes after taking off. Auto-pilot induced oscillations caused the aircraft to shake violently. The autopilot yaw-channel was accidentally connected to the bank control and the bank-channel to the yaw controls.</t>
  </si>
  <si>
    <t>Near Uruapan, Mexico</t>
  </si>
  <si>
    <t>Aerolineas Cuahonte</t>
  </si>
  <si>
    <t>Lazaro - Cardenas - Michoacan</t>
  </si>
  <si>
    <t>XA-SLU</t>
  </si>
  <si>
    <t>TC-401</t>
  </si>
  <si>
    <t>The aircraft flew into high ground during a go-around. The accident happened in darkness and in poor weather with rain and heavy clouds. The accident was attributed to the pilot's failure to follow the established go-around procedure correctly.</t>
  </si>
  <si>
    <t>Chantilly, Virginia</t>
  </si>
  <si>
    <t>TAESA</t>
  </si>
  <si>
    <t>Mexico City - Washington D.C.</t>
  </si>
  <si>
    <t>XA-BBA</t>
  </si>
  <si>
    <t>25D223</t>
  </si>
  <si>
    <t>The aircraft crashed in poor weather conditions 0.8 nm south of the threshold of runway 1R at Dulles International Airport while attempting a ILS landing. Poor airmanship and relative inexperience of the captain in initiating and continuing an unstabilized instrument approach that led to a descent below the authorized altitude without visual contact with the runway environment. Contributing to the cause of the accident was the lack of a GPWS on the airplane.</t>
  </si>
  <si>
    <t>Mt.  Kalora, Indonesia</t>
  </si>
  <si>
    <t>Balikpapan - Palu</t>
  </si>
  <si>
    <t>Fokker F-27 Friendship 500F</t>
  </si>
  <si>
    <t>PK-MFI</t>
  </si>
  <si>
    <t>10597</t>
  </si>
  <si>
    <t>The aircraft struck Mt. Kalora at 2,300 feet while on a visual approach to Palu. The accident happened in generally good weather but with reduced visibility in clouds and haze at the mountain.</t>
  </si>
  <si>
    <t>Jeneau, Alaska</t>
  </si>
  <si>
    <t>Air Taxi - Sun Western Flyers Inc.</t>
  </si>
  <si>
    <t>Taku Lodge, AK - Taku Lodge, AK</t>
  </si>
  <si>
    <t>N13GA</t>
  </si>
  <si>
    <t>317652170</t>
  </si>
  <si>
    <t>The float plane hit the surface of glassy water and crashed. VFR flight into IMC. Failure to maintain altitude above the river.</t>
  </si>
  <si>
    <t>Air Ivorie</t>
  </si>
  <si>
    <t>San Pedro - Abidjan</t>
  </si>
  <si>
    <t>TU-TIP</t>
  </si>
  <si>
    <t>10577</t>
  </si>
  <si>
    <t>Crashed on approach 3 miles short of the runway into a wooded area.</t>
  </si>
  <si>
    <t>Near Logar, Afghanistan</t>
  </si>
  <si>
    <t>Military - Dostum-Galboddin Militia</t>
  </si>
  <si>
    <t>Shot down by Afghan troops.</t>
  </si>
  <si>
    <t>Toulouse-Blagnac, France</t>
  </si>
  <si>
    <t>Airbus Industrie</t>
  </si>
  <si>
    <t>Toulouse - Toulouse</t>
  </si>
  <si>
    <t>Airbus A330-321</t>
  </si>
  <si>
    <t>F-WWKH</t>
  </si>
  <si>
    <t>The plane crashed after demonstrating a simulated engine failure on takeoff. Caused by a number of factors relating to the test and actions of the crew none of which singley would have caused the crash. Unexpected mode transition to altitude acquire mode during a simulated  engine failure resulted in excessive pitch, loss of airspeed, and loss of control. Pitch attitude protection not provided in altitude acquire mode.</t>
  </si>
  <si>
    <t>Near Tidjika, Mauritania</t>
  </si>
  <si>
    <t>Air Mauritanie</t>
  </si>
  <si>
    <t>Nouakchott - Tidjikja</t>
  </si>
  <si>
    <t>5T-CLF</t>
  </si>
  <si>
    <t>11092</t>
  </si>
  <si>
    <t>The plane crash landed on the runway in adverse weather, after a second landing attempt, breaking the landing gear and sliding off the side of the runway.</t>
  </si>
  <si>
    <t>1016</t>
  </si>
  <si>
    <t>Columbia, SC - Charlotte, NC</t>
  </si>
  <si>
    <t>McDonnell Douglas DC-9-30</t>
  </si>
  <si>
    <t>N954VJ</t>
  </si>
  <si>
    <t>47590</t>
  </si>
  <si>
    <t>The aircraft crashed into trees and a private residence after a  missed approach during adverse weather conditions. Microburst induced windshear. Crew's inability to recognize windshear and microburst conditions.  The flightcrew's decision to continue an approach into severe convective activity that was conducive to a microburst. The flightcrew's failure to recognize a windshear situation in a timely manner. The flightcrew's failure to establish and maintain the proper airplane attitude and thrust setting necessary to escape the windshear. The lack of real-time adverse weather and windshear hazard information dissemination from air trafficontrol.</t>
  </si>
  <si>
    <t>Portage Creek, Alaska</t>
  </si>
  <si>
    <t>Air Taxi - Peninsula Airways</t>
  </si>
  <si>
    <t>Portage Creek, AK - Dillingham, AK</t>
  </si>
  <si>
    <t>N8297X</t>
  </si>
  <si>
    <t>328006077</t>
  </si>
  <si>
    <t>The aircraft lifted off slowly. After lift-off, the plane settled in a descenting left turn and crashed. Excess gross weight and incorrect CG caused the plane to stall.</t>
  </si>
  <si>
    <t>Air Taxi - Papillion Helicopters Ltd.</t>
  </si>
  <si>
    <t>Lihue, HI - Lihue, HI</t>
  </si>
  <si>
    <t>Aerospatiale AS350D</t>
  </si>
  <si>
    <t>N151BH</t>
  </si>
  <si>
    <t>The helicopter crashed into the water. All survived but were not equipped with life vests and 3 passengers drowned. Failure of the engine-driven fuel pump, which resulted in the loss of power, and the lack of aircraft flotation equipment. Factors related to the accident were: flight over water adjacent to terrain that afforded no suitable forced landing site, and the lack of a passenger briefing by the operator on the location and operation of life preservers</t>
  </si>
  <si>
    <t>Near Fort de France, Martinique</t>
  </si>
  <si>
    <t>Air Martinique</t>
  </si>
  <si>
    <t>Bridgetown - Fort de France</t>
  </si>
  <si>
    <t>Britten-Norman BN-2B-26 Islander</t>
  </si>
  <si>
    <t>8P-TAD</t>
  </si>
  <si>
    <t>2152</t>
  </si>
  <si>
    <t>Crashed into high ground while on approach to land.</t>
  </si>
  <si>
    <t>Boma, DemocratiRepubliCongo</t>
  </si>
  <si>
    <t>Sankuru Air Service</t>
  </si>
  <si>
    <t>Yakovlev 40D</t>
  </si>
  <si>
    <t>RA-87256</t>
  </si>
  <si>
    <t>9311326</t>
  </si>
  <si>
    <t>Ran off the end of the runway and crashed. The crew used the normal and emergency brake systems at the same time which resulted in the aircraft having no brakes at all.</t>
  </si>
  <si>
    <t>Colon, Panama</t>
  </si>
  <si>
    <t>Alas Chiricanas</t>
  </si>
  <si>
    <t>Colon - Panama City</t>
  </si>
  <si>
    <t>HP-1202AC</t>
  </si>
  <si>
    <t>110-375</t>
  </si>
  <si>
    <t>Crashed on a wooded hillside shortly after taking off from Colon after a bomb exploded aboard.</t>
  </si>
  <si>
    <t>East Kalimantan, Indonesia</t>
  </si>
  <si>
    <t>Kilo Lima - Kelawit</t>
  </si>
  <si>
    <t>Sikorsky S-58ET</t>
  </si>
  <si>
    <t>PK-OBT</t>
  </si>
  <si>
    <t>58-1098</t>
  </si>
  <si>
    <t>Crashed 5 minutes after taking off from Kilo Lima.</t>
  </si>
  <si>
    <t>Near Boda, Russia</t>
  </si>
  <si>
    <t>Dzhida - Boda</t>
  </si>
  <si>
    <t>Crashed and burned while attempting to land with an engine fire in poor visibility and heavy rain.</t>
  </si>
  <si>
    <t>11:22</t>
  </si>
  <si>
    <t>Cheju, South Korea</t>
  </si>
  <si>
    <t>Seoul - Cheju</t>
  </si>
  <si>
    <t>HL-7296</t>
  </si>
  <si>
    <t>The aircraft overran the runway and caught fire while landing during adverse weather conditions.  The approach was flown with slats/flaps at 15/20 degrees due to suspected windshear. Crew error. There was a struggle and argument between the captain and co-pilot during the last seconds of the landing as to whether they should go-around.</t>
  </si>
  <si>
    <t>Alsworth, Alaska</t>
  </si>
  <si>
    <t>Air Taxi - Talon Air Services Inc.</t>
  </si>
  <si>
    <t>Caribou Lake, AK - Nikiski, AK</t>
  </si>
  <si>
    <t>N17394</t>
  </si>
  <si>
    <t>The pilot flew into a blind box canyon and crashed while attempting to turn around. Improper in-flight planning /decision by the pilot and his failure to remain clear of mountainous terrain. The box canyon and proximity of mountains were related factors.</t>
  </si>
  <si>
    <t>Whiting, New Jersey</t>
  </si>
  <si>
    <t>Air Taxi - National Helicopters</t>
  </si>
  <si>
    <t>Bell 206L-4</t>
  </si>
  <si>
    <t>N124NH</t>
  </si>
  <si>
    <t>52089</t>
  </si>
  <si>
    <t>The non-instrument rated commercial pilot was en route at 2000 feet msl on a night VFR flight when he reported an inadvertent encounter with instrument meteorological conditions. The helicopter (N124NH) subsequently crashed in a wooded area while in a steep descent. Continued VFR flight into IMC.</t>
  </si>
  <si>
    <t>Air Taxi - Lake Clark Air Inc.</t>
  </si>
  <si>
    <t>Merrill Field, AK - Port Alsworth, AK</t>
  </si>
  <si>
    <t>N4839S</t>
  </si>
  <si>
    <t>321268</t>
  </si>
  <si>
    <t>Suffered engine failure and made a crash landing on terrain near the shoreline of a body of water. Fatigue cracking of the engine case, which resulted in eventual damage to the #3 cylinder studs/engine through-bolts, subsequent separation of the #3 cylinder and piston, and an in-flight fire. Inadequate maintenance and inspection.</t>
  </si>
  <si>
    <t>Near Agadir, Morocco</t>
  </si>
  <si>
    <t>Aerospatiale ATR-42-300</t>
  </si>
  <si>
    <t>CN-CDT</t>
  </si>
  <si>
    <t>The aircraft entered a steep dive from 16,000 ft. and crashed 10 minutes after taking off from Agadir. The pilot was blamed for disconnecting the autopilot and deliberately causing the crash and committing suicide. This was challenged by the Moroccan Pilot's Union.</t>
  </si>
  <si>
    <t>Near Aliquippa, Pennsylvania</t>
  </si>
  <si>
    <t>Chicago - Pittsburgh</t>
  </si>
  <si>
    <t>Boeing B-737-3B7</t>
  </si>
  <si>
    <t>N513AU</t>
  </si>
  <si>
    <t>23699/1452</t>
  </si>
  <si>
    <t>While on approach, the aircraft went into a sudden nose dive from 6,000 ft. and crashed into a wooded ravine 6 miles northwest of Pittsburgh International Airport. The accident was caused by a loss of control of the aircraft resulting from the movement of the rudder surface to its blowdown limit or an uncommanded rudder reversal. The rudder surface deflected in a direction opposite to that commanded by the pilots as a result of a jam of the main rudder PCU servo valve secondary slide to the servo valve housing offset from its neutral position and overtravel of the  primary slide. The most likely sequence of events that led up to the accident included the jamming of the PCU servo valve, the application of light left rudder followed by hard right rudder which caused the rudder to reverse in the opposite direction the pilot commanded it to go.  The application of hard right rudder was possibly initiated because the plane flew into the wake vortex of a B-727 which rolled the plane to the left.  Rudder hardover is normally corrected with the stick (ailerons) but because the plane was flying at the crossover speed of 190 knots with flaps 1, using the stick would not correct the situation. When the right rudder was applied the rudder went to its fullblown left position causing the plane to roll further left, stall and go into a dive. Some speculate if the pilot-in-command pushed forward on the yoke to gain some speed rather than pull back, the accident possibly could have been avoided. Blame was not placed on the crew because there was no mention of this type of recovery by the manufacturer nor was there any training for such an occurrence.</t>
  </si>
  <si>
    <t>Near Abuja, Nigeria</t>
  </si>
  <si>
    <t>Aerocontroctors - Charter</t>
  </si>
  <si>
    <t>Lagos - Abuja</t>
  </si>
  <si>
    <t>5N-ATQ</t>
  </si>
  <si>
    <t>538</t>
  </si>
  <si>
    <t>The aircraft few into the side of a hill during heavy rain, high winds and severe turbulence.</t>
  </si>
  <si>
    <t>11:48</t>
  </si>
  <si>
    <t>Fish Egg Inlet, Canada</t>
  </si>
  <si>
    <t>Fish Egg Inlet - Pruth Bay</t>
  </si>
  <si>
    <t>C-FDMR</t>
  </si>
  <si>
    <t>Just as the plane took off there was a pitch-up and stall resulting in the plane crashing into the water. The down elevator control cable failed at station 367 due to corrosion. The failure resulted from salt water induced corrosion. The aircraft had recently undergone a periodiinspection but the damage had apparently not been discovered.</t>
  </si>
  <si>
    <t>Oriental Airlines</t>
  </si>
  <si>
    <t>Tunis - Tamanrasset</t>
  </si>
  <si>
    <t>5N-IMO</t>
  </si>
  <si>
    <t>After circling for almost an hour and a half and aborting four landing attempts in adverse weather conditions, the aircraft ran out of fuel and crashed.</t>
  </si>
  <si>
    <t>Heavylift Cargo Airlines</t>
  </si>
  <si>
    <t>PK-PLV</t>
  </si>
  <si>
    <t>4826</t>
  </si>
  <si>
    <t>The cargo plane lost control shortly after becoming airborne, began losing altitude and ditched 500 meters from the runway. The No. 4 prop pitch control system failed.</t>
  </si>
  <si>
    <t>Near Vanavera, Russia</t>
  </si>
  <si>
    <t>Cheremshanka Airlines</t>
  </si>
  <si>
    <t>Krasnoyarsk - Tura</t>
  </si>
  <si>
    <t>RA-87468</t>
  </si>
  <si>
    <t>9..1337</t>
  </si>
  <si>
    <t>After three landing attempts at Tura, the crew diverted to Vanavarva because of bad weather. The aircraft ran out of fuel and crashed on a river bank about 40 km from Vanavera.</t>
  </si>
  <si>
    <t>Bahia Negra, Paraguay</t>
  </si>
  <si>
    <t>TAM Paraguay</t>
  </si>
  <si>
    <t>Bahia Negra - Asuncion</t>
  </si>
  <si>
    <t>FAP2009</t>
  </si>
  <si>
    <t>34346</t>
  </si>
  <si>
    <t>Crashed after experiencing engine failure.</t>
  </si>
  <si>
    <t>Buenos Aires, Brazil</t>
  </si>
  <si>
    <t>Radeair</t>
  </si>
  <si>
    <t>Cordoba Pajas Blancas - Buenos Aires, Brazil</t>
  </si>
  <si>
    <t>Rockwell 1121B Jet Commander</t>
  </si>
  <si>
    <t>LV-WEN</t>
  </si>
  <si>
    <t>126</t>
  </si>
  <si>
    <t>Chaibukha, Russia</t>
  </si>
  <si>
    <t>Arsenyev Aviation Production Association</t>
  </si>
  <si>
    <t>Chaibukha - Provedenia</t>
  </si>
  <si>
    <t>RA-27209</t>
  </si>
  <si>
    <t>OA-3460</t>
  </si>
  <si>
    <t>The cargo plane failed to gain altitude, overran the runway and crashed.</t>
  </si>
  <si>
    <t>SL Aviation Services</t>
  </si>
  <si>
    <t>N96BF</t>
  </si>
  <si>
    <t>13321</t>
  </si>
  <si>
    <t>The cargo plane lifted off the runway, stalled and hit tail first back on the runway breaking apart.</t>
  </si>
  <si>
    <t>Mitu, Colombia</t>
  </si>
  <si>
    <t>SELVA</t>
  </si>
  <si>
    <t>Antonov AN-32B</t>
  </si>
  <si>
    <t>HK3929X</t>
  </si>
  <si>
    <t>3301</t>
  </si>
  <si>
    <t>The plane landed short of the runway bounced, collapsed the landing gear, veered off the runway and crashed into another plane and vehicles.</t>
  </si>
  <si>
    <t>22:50</t>
  </si>
  <si>
    <t>Krakas Mountains, near Natanz , Iran</t>
  </si>
  <si>
    <t>Iran Asseman Airlines</t>
  </si>
  <si>
    <t>Isfahan - Terhan</t>
  </si>
  <si>
    <t>EP-PAV</t>
  </si>
  <si>
    <t>11070</t>
  </si>
  <si>
    <t>Thirty-five minutes after taking off from Isfahan, the aircraft made an uncontrolled descent after losing power in both engines and crashed into a mountain.</t>
  </si>
  <si>
    <t>Near Formoso do Aragala, Brazil</t>
  </si>
  <si>
    <t>Rio de Janeiro - Belem</t>
  </si>
  <si>
    <t>C-130-2460</t>
  </si>
  <si>
    <t>4293</t>
  </si>
  <si>
    <t>Exploded in mid air while en route, 60 km northeast of Brasilia. A load of munitions being carried on the aircraft exploded.</t>
  </si>
  <si>
    <t>Near Cuito, Angola</t>
  </si>
  <si>
    <t>Mil Mi-8MTV (helicopter)</t>
  </si>
  <si>
    <t>H534</t>
  </si>
  <si>
    <t>Batagaj, Russia</t>
  </si>
  <si>
    <t>Antonov AN-2</t>
  </si>
  <si>
    <t>RA-33008</t>
  </si>
  <si>
    <t>1G217-55</t>
  </si>
  <si>
    <t>Pitched up and crashed on takeoff. Overweight and improperly loaded.</t>
  </si>
  <si>
    <t>Near Ust'-Ilimsk, Russia</t>
  </si>
  <si>
    <t>Yushno - Ust Ilimsk</t>
  </si>
  <si>
    <t>RA-11790</t>
  </si>
  <si>
    <t>1340302</t>
  </si>
  <si>
    <t>The aircraft suddenly pitched down and crashed while on approach. Icing.</t>
  </si>
  <si>
    <t>Roselawn, Indiana</t>
  </si>
  <si>
    <t>4184</t>
  </si>
  <si>
    <t>Indianapolis - Chicago</t>
  </si>
  <si>
    <t>ATR-72-212</t>
  </si>
  <si>
    <t>N401AM</t>
  </si>
  <si>
    <t>The aircraft was in a holding pattern and was descending to a newly assigned altitude of 8,000 feet when it experienced an uncommanded roll and excursion and crashed during a rapid descent. Icing. The design of the rubber de-icing boot was insufficient to deal with icing on the wings. Sudden and unexpected aileron hinge movement reversal, that occurred after a ridge of ice accreted beyond the deice boots while the airplane was in a holding pattern during which it intermittently encountered supercooled cloud and drizzle/rain drops, the size and water content of which exceeded those described in the icing certificication envelope. The airplane was susceptible to this loss of control and the crew was unable to recover. Contributing factor was the French Directorate General for Civil Aviation's inadequate oversight of the ATR42 and ATR 72, and its failure to take the necessary corrective action to ensure continued airworthiness in icing conditions and failure to provide the FAA with timely airworthiness information developed from previous ATR incidents and accidents in icing conditions.</t>
  </si>
  <si>
    <t>Off Cozumel, Mexico</t>
  </si>
  <si>
    <t>Transportes Aereos Pegaso</t>
  </si>
  <si>
    <t>Cozumel - Chichen Itza</t>
  </si>
  <si>
    <t>XA-SVS</t>
  </si>
  <si>
    <t>30824</t>
  </si>
  <si>
    <t>Crashed into the sea off of Cozumel while en route in poor weather condtions.  Fuel exhaustion.</t>
  </si>
  <si>
    <t>Trigana Air Service</t>
  </si>
  <si>
    <t>Nabire - Obano</t>
  </si>
  <si>
    <t>PK-YNM</t>
  </si>
  <si>
    <t>The cargo plane crashed into a mountain a 4,000 ft.</t>
  </si>
  <si>
    <t>Saposa, Peru</t>
  </si>
  <si>
    <t>SA Amazonica</t>
  </si>
  <si>
    <t>Trujillo - Saposa</t>
  </si>
  <si>
    <t>OB-1569</t>
  </si>
  <si>
    <t>9140220</t>
  </si>
  <si>
    <t>The pilot delayed landing to avoid a pedestrian on the runway, overran the runway and crashed into Saposoa River breaking up.</t>
  </si>
  <si>
    <t>2:40</t>
  </si>
  <si>
    <t>Avenal, California</t>
  </si>
  <si>
    <t>Ameriflight</t>
  </si>
  <si>
    <t>N63995</t>
  </si>
  <si>
    <t>U-178</t>
  </si>
  <si>
    <t>While en route, the cargo plane made an uncontrolled descent and crashed. Loss of aircraft control at night by the pilot for unknown reasons.</t>
  </si>
  <si>
    <t>Papua New Guinea</t>
  </si>
  <si>
    <t>Selbang - Bolvovip</t>
  </si>
  <si>
    <t>P2-SWC</t>
  </si>
  <si>
    <t>0835</t>
  </si>
  <si>
    <t>Bridgeton, Missouri</t>
  </si>
  <si>
    <t>McDonnell Douglas DC-9-82 / Cessna 441</t>
  </si>
  <si>
    <t>N954U/N411KM</t>
  </si>
  <si>
    <t>49426 / 0196</t>
  </si>
  <si>
    <t>During its takeoff roll, the DC-9 collided with the Cessna, which was waiting for clearance to take off.  The ground collision took place in the fog. The Cessna pilot mistakenly thought he had clearance to enter the runway. Two aboard the Cessna were killed, none were killed aboard the DC-9.</t>
  </si>
  <si>
    <t>H584</t>
  </si>
  <si>
    <t>Shot down by UNITA rebel forces.</t>
  </si>
  <si>
    <t>Manila - Cebu - Tokyo</t>
  </si>
  <si>
    <t>EI-BWF</t>
  </si>
  <si>
    <t>21575</t>
  </si>
  <si>
    <t>An explosive device detonated at FL 300 under a seat in the passenger cabin blowing a two square foot hole in the cabin floor and killing one passenger in seat 26K. The bomb was placed on the plane by Ramzi Yousef, an Al-Qaeda terrorist, on the flight from Manila to Cebu. The explosion occurred on the second journey of the flight from Cebu to Tokyo. The plane made a safe emergency landing at Okinawa in spite of damage to the flight controls.</t>
  </si>
  <si>
    <t>Elim, Alaksa</t>
  </si>
  <si>
    <t>Air Taxi - Ryan Air Service</t>
  </si>
  <si>
    <t>Nome, AK - Koyuk, AK</t>
  </si>
  <si>
    <t>N1238K</t>
  </si>
  <si>
    <t>402C-1019</t>
  </si>
  <si>
    <t>Crashed en route on a dark snowy night. VFR flight by the pilot into instrument meteorological conditions (imc), and his failure to maintain sufficient altitude or clearance from mountainous terrain.</t>
  </si>
  <si>
    <t>18:34</t>
  </si>
  <si>
    <t>Morrisville, North Carolina</t>
  </si>
  <si>
    <t>3379</t>
  </si>
  <si>
    <t>Greensboro - Raleigh</t>
  </si>
  <si>
    <t>British Aerospace Jetstream 3201</t>
  </si>
  <si>
    <t>N918AE</t>
  </si>
  <si>
    <t>918</t>
  </si>
  <si>
    <t>The aircraft crashed 4 miles SW of runway 5L while on an ILS approach. The captain associated the illumination of the left engine ignition light with an engine failure, suspected an engine flame out and decided to execute a missed approach. This eventually led to a stall and the plane crashed 4 miles SW of the runway threshold. The captain's improper assumption that an engine had failed. The captain's subsequent failure to follow approved procedures for engine failure, single-engine approach, go-around, and stall recovery. Contributing to the cause of the accident was the failure of American Eagle management to identify, document, monitor and remedy deficiencies in pilot performance and training.</t>
  </si>
  <si>
    <t>Cerro Aicha, Venezuela</t>
  </si>
  <si>
    <t>Servivensa</t>
  </si>
  <si>
    <t>YV-761C</t>
  </si>
  <si>
    <t>12476</t>
  </si>
  <si>
    <t>The cargo plane hit trees and crashed short of the runway while attempting to land.</t>
  </si>
  <si>
    <t>Tabubil - Selbang</t>
  </si>
  <si>
    <t>P2-MFS</t>
  </si>
  <si>
    <t>187</t>
  </si>
  <si>
    <t>The chartered flight struck a cliff at 6,400 ft. during a flight from a copper and gold mine.</t>
  </si>
  <si>
    <t>Coventry, England</t>
  </si>
  <si>
    <t>Phoenix Aviation</t>
  </si>
  <si>
    <t>East Midlands - Coventry</t>
  </si>
  <si>
    <t>Boeing 737-2D6C</t>
  </si>
  <si>
    <t>7T-VEE</t>
  </si>
  <si>
    <t>20758/322</t>
  </si>
  <si>
    <t>After a go-around the plane struck a transmission tower and crashed.</t>
  </si>
  <si>
    <t>Algiers Airport, Algeria</t>
  </si>
  <si>
    <t>8969</t>
  </si>
  <si>
    <t>Alger - Paris</t>
  </si>
  <si>
    <t>Airbus A300B2-1C</t>
  </si>
  <si>
    <t>F-GBEC</t>
  </si>
  <si>
    <t>The aircraft was hijacked by terrorists. Three passengers and four hijackers were killed when the plane was stormed.</t>
  </si>
  <si>
    <t>Near Van, Turkey</t>
  </si>
  <si>
    <t>TC-JES</t>
  </si>
  <si>
    <t>26074/2376</t>
  </si>
  <si>
    <t>The aircraft crashed into a hill near the airport in driving snow after a fourth landing attempt.</t>
  </si>
  <si>
    <t>Isfahan, Iran</t>
  </si>
  <si>
    <t>Isfahan - Tehran</t>
  </si>
  <si>
    <t>Lockheed 1329 Jetstar 8</t>
  </si>
  <si>
    <t>1003</t>
  </si>
  <si>
    <t>5203</t>
  </si>
  <si>
    <t>The plane crashed after the pilot reported a loss of cabin pressure.</t>
  </si>
  <si>
    <t>Off Flores Island, Inodnesia</t>
  </si>
  <si>
    <t>6715</t>
  </si>
  <si>
    <t>Bima - Ruteng</t>
  </si>
  <si>
    <t>PK-NUK</t>
  </si>
  <si>
    <t>390</t>
  </si>
  <si>
    <t>The aircraft disappeared while en route from Bima, Sumbawa Island to Ruteng, Flores Island, and crashed into the Molo Strait. The accident occurred in daylight, in poor weather.</t>
  </si>
  <si>
    <t>Cartagena, Colombia</t>
  </si>
  <si>
    <t>Intercontinental de Aviacion</t>
  </si>
  <si>
    <t>256</t>
  </si>
  <si>
    <t>HK-3839X</t>
  </si>
  <si>
    <t>45742/26</t>
  </si>
  <si>
    <t>While descending from FL 190, ground witnesses saw fire and sparks aboard the plane before it crashed and exploded. One nine-year-old girl survived. Her mother threw her out of the plane and she landed in some soft-water lilies. Possible electrical fire. Possible faulty altimeter.</t>
  </si>
  <si>
    <t>Empire Airlines</t>
  </si>
  <si>
    <t>Flagstaff - Phoenix</t>
  </si>
  <si>
    <t>N746FE</t>
  </si>
  <si>
    <t>208B-0236</t>
  </si>
  <si>
    <t>The cargo plane was observed in a shallow left bank until it descended and struck trees and broke up. The pilot's failure to properly configure the aircraft fuel system prior to takeoff and his failure maintain an adequate terrain clearance altitude while maneuvering to return to the airport. Factors in the accident were the dark night lighting conditions, low ceilings, restricted visibility conditions, and the pilot's diverted attention which resulted from activation of the airplane's fuel selector warning horn system.</t>
  </si>
  <si>
    <t>Masset, British Columbia, Canada</t>
  </si>
  <si>
    <t>Canada Jet Charters</t>
  </si>
  <si>
    <t>Vancouver - Masset</t>
  </si>
  <si>
    <t>C-GPUN</t>
  </si>
  <si>
    <t>35-058</t>
  </si>
  <si>
    <t>17:47</t>
  </si>
  <si>
    <t>Pleasanton, California</t>
  </si>
  <si>
    <t>West Air</t>
  </si>
  <si>
    <t>Visalia - Oakland</t>
  </si>
  <si>
    <t>N754FE</t>
  </si>
  <si>
    <t>208B-0249</t>
  </si>
  <si>
    <t>The cargo plane crashed while on approach. Failure of the pilot-in-command to maintain visual contact with terrain and sufficient altitude for terrain clearance. Factors in the accident were the pilot's decision to initiate a descent 14 miles from the airport, and weather, specifically cloud conditions and darkness.</t>
  </si>
  <si>
    <t>Air Taxi - Coastal Airways Inc.</t>
  </si>
  <si>
    <t>Sequim, WA - Seattle, WA</t>
  </si>
  <si>
    <t>Cessna 172N</t>
  </si>
  <si>
    <t>N1535E</t>
  </si>
  <si>
    <t>17271039</t>
  </si>
  <si>
    <t>Departed Sequin inVFR conditons towards a cloud bank, at night, turning south towards upsloping terrain. Pilot reported turbulence and structural problem before crashing. VFR flight into IMC.</t>
  </si>
  <si>
    <t>Los Angeles, CA</t>
  </si>
  <si>
    <t>Air Taxi - Wolfe Air Aviation Ltd.</t>
  </si>
  <si>
    <t>Los Angeles, CA - Burbank, CA</t>
  </si>
  <si>
    <t>N2209P</t>
  </si>
  <si>
    <t>3520</t>
  </si>
  <si>
    <t>Took off and crashed into power lines in rain and fog. Continued VFR flight into IMC.</t>
  </si>
  <si>
    <t>13:59</t>
  </si>
  <si>
    <t>133</t>
  </si>
  <si>
    <t>Kathmandu - Rumjatar</t>
  </si>
  <si>
    <t>9N-ABI</t>
  </si>
  <si>
    <t>The  captain decided to aborted the take-off. However, the aircraft was never brought to a stop and it continued  on overrunning the runway and crashing down a steep slope. Failure of the crew to follow the correct procedure to continue with the rejection of the take-off once that action had been initiated. Lack of crew coordination, insufficient emphasis on emergency training, inadequate enforcement of the requirements of the operations manual and a lack of supervision during loading preparation.</t>
  </si>
  <si>
    <t>19:13</t>
  </si>
  <si>
    <t>Near Krasnoyarsk, Russia</t>
  </si>
  <si>
    <t>Abakan Airlines</t>
  </si>
  <si>
    <t>Krasnoyarsk - Abakan</t>
  </si>
  <si>
    <t>RA-67120</t>
  </si>
  <si>
    <t>790316</t>
  </si>
  <si>
    <t>While taking off the aircraft veered to the right and clipped some trees 2,000 ft. past the runway. Overloaded and possible fuel contamination.</t>
  </si>
  <si>
    <t>Leadair - Charter</t>
  </si>
  <si>
    <t>Paris - Romania</t>
  </si>
  <si>
    <t>Dassault Falcon 20E</t>
  </si>
  <si>
    <t>F-GHLN</t>
  </si>
  <si>
    <t>225</t>
  </si>
  <si>
    <t>The plane flew into a flock of birds that were injested into the left engine.  The pilot soon after reported an engine fire and that he was returning to the airport.  However, control of the plane was lost and the aircraft crashed.</t>
  </si>
  <si>
    <t>19:43</t>
  </si>
  <si>
    <t>Kuei Shan Hsiang, Taiwan</t>
  </si>
  <si>
    <t>Transasia Airways</t>
  </si>
  <si>
    <t>Aerospatiale ATR-72</t>
  </si>
  <si>
    <t>B-22717</t>
  </si>
  <si>
    <t>435</t>
  </si>
  <si>
    <t>Crashed while en route on a positioning flight.</t>
  </si>
  <si>
    <t>Near Tusayan, Arizona</t>
  </si>
  <si>
    <t>AZ - Las Vegas, NV</t>
  </si>
  <si>
    <t>N27245</t>
  </si>
  <si>
    <t>31-77552121</t>
  </si>
  <si>
    <t>Crashed after taking off and the pilot declaring an emergency. A loss of power on one engine for  undetermined reasons, and the pilot's improper decision to return to the departure airport for landing which neccessitated maneuvering over increasingly higher terrain. Factors in the accident were: the high gusting wind, the high density altitude, the rising terrain, and the reduced single-engine performance capability of the airplane under these conditions.</t>
  </si>
  <si>
    <t>Kansas City - Chicopee</t>
  </si>
  <si>
    <t>N782AL</t>
  </si>
  <si>
    <t>45929/367</t>
  </si>
  <si>
    <t>On a positioning flight the crew aborted its first takeoff. On the second takeoff the tail struck the ground and crashed back to the ground. The loss of directional control by the pilot in command during the takeoff roll, and his decision to continue the takeoff and initiate a rotation below the computed rotation airspeed, resulting in a premature lift-off, further loss of control and collision with the terrain. The flight crew's lack of understanding of the three-engine takeoff procedures, and their decision to modify those procedures. The failure of the company to ensure that the flight crew had adequate experience, training, and rest to conduct the nonroutine flight. Contributing to the accident was the inadequacy of Federal Aviation Administration oversight of Air Transport International and Federal Aviation Administration flight and duty time regulations that permitted a substantially reduced flight crew rest period when conducting a nonrevenue ferry flight under 14 Code of Federal Regulations Part 91.</t>
  </si>
  <si>
    <t>Ossora, Russia</t>
  </si>
  <si>
    <t>Petropavlovsk -  Ossora</t>
  </si>
  <si>
    <t>Antonov 26B</t>
  </si>
  <si>
    <t>RA-26084</t>
  </si>
  <si>
    <t>11806</t>
  </si>
  <si>
    <t>The cargo plane flew into high ground while on approach in poor weather conditons.</t>
  </si>
  <si>
    <t>Union Flights</t>
  </si>
  <si>
    <t>Sacramento, CA - Reno, NV</t>
  </si>
  <si>
    <t>N9417B</t>
  </si>
  <si>
    <t>208B-0065</t>
  </si>
  <si>
    <t>The cargo plane crashed into a mountain while on approach. The pilot's failure to comply with published instrument approach procedures by a premature descent below the minimum altitude specified for the approach.</t>
  </si>
  <si>
    <t>Near Hamilton, New Zealand</t>
  </si>
  <si>
    <t>Kiwi West Aviation</t>
  </si>
  <si>
    <t>Hamilton -  New Plymouth</t>
  </si>
  <si>
    <t>Beech Queen Air B80</t>
  </si>
  <si>
    <t>ZK-TIK</t>
  </si>
  <si>
    <t>LD-249</t>
  </si>
  <si>
    <t>Crashed into trees in a residential neighborhood after experiencing an engine failure while taking off..</t>
  </si>
  <si>
    <t>Near Balotesti, Romania</t>
  </si>
  <si>
    <t>Transporturile Aeriene Romane (TAROM)</t>
  </si>
  <si>
    <t>Bucharest - Brussel</t>
  </si>
  <si>
    <t>Airbus A310-324</t>
  </si>
  <si>
    <t>YR-LCC</t>
  </si>
  <si>
    <t>450/395</t>
  </si>
  <si>
    <t>Shortly after takeoff in poor visibility and heavy snow, with autothrottles engaged, climb thrust was selected. The right engine throttle jammed and remained at takeoff thrust, while the left engine throttle slowly reduced to idle. The increasing thrust asymmetry resulted in an increasing left bank angle, which eventually reached about 170 degrees. The airplane lost altitude and impacted the ground. Lack of crew response to an extreme nose-down attitude. The investigation concluded that the captain was incapacitated. Just before impact the first officer expressed his concern about the situation of either the captain's incapacitation or the aircraft's attitude and attempted a recovery.</t>
  </si>
  <si>
    <t>Near Alexander City, Alabama</t>
  </si>
  <si>
    <t>Camp Springs, MD - San Antonio, TX</t>
  </si>
  <si>
    <t>Learjet C-21A</t>
  </si>
  <si>
    <t>84-0136</t>
  </si>
  <si>
    <t>35-583</t>
  </si>
  <si>
    <t>Experienced an emergency aboard while en route and crashed.</t>
  </si>
  <si>
    <t>Lagos, Nigeria</t>
  </si>
  <si>
    <t>Port Harcourt - Lagos</t>
  </si>
  <si>
    <t>5N-AJQ</t>
  </si>
  <si>
    <t>The aircraft experienced a micoburst while attempting to land at Lagos landing hard on the nosegear. Full power was applied for a go-around but the aircraft veered off the runway and collided with another aircraft.</t>
  </si>
  <si>
    <t>Alice Springs, Australia</t>
  </si>
  <si>
    <t>Tindal - Alice Springs</t>
  </si>
  <si>
    <t>VH-AJS</t>
  </si>
  <si>
    <t>The aircraft struck high ground while attempting to land at Alice Springs after descending below mimimum descent altitude.</t>
  </si>
  <si>
    <t>Near Palaly AFB, Sri Lanka</t>
  </si>
  <si>
    <t>Anuradhapura - Palaly AFB</t>
  </si>
  <si>
    <t>Hawker Siddeley HS-748-357/2B SCD</t>
  </si>
  <si>
    <t>4R-HVA</t>
  </si>
  <si>
    <t>1768</t>
  </si>
  <si>
    <t>While returning from Anuradhapura and descending through 3,000 ft the aircraft was shot down with a SAM missile by Tamil separatists.</t>
  </si>
  <si>
    <t>13:28</t>
  </si>
  <si>
    <t>Sioux Falls, Ontario, Canada</t>
  </si>
  <si>
    <t>Bearskin Airlines / Air Sandy</t>
  </si>
  <si>
    <t>362 / 3101</t>
  </si>
  <si>
    <t>Red Lake - Sioux Lookout  / Sioux Lookout - Red Lake</t>
  </si>
  <si>
    <t>Swear. SA-227CC Metro 23/Piper Navajo</t>
  </si>
  <si>
    <t>C-GYYB/ C-GYPZ</t>
  </si>
  <si>
    <t>CC-827B /</t>
  </si>
  <si>
    <t>The SA-227 collided with the Piper PA-31-350 that was taking off while approaching Sioux Lookout. Neither flight crew saw the other aircraft in time to avoid the collision. The Piper crashed into a  wooded area and the Swearing into Lake Seul. Contributing to the occurrence were the inherent limitations of the see-and-avoid concept which preclude the effective separation of aircraft with high closure rates, the fact that neither crew was directly alerted to the presence of the other aircraft by the Flight Service specialist or by onboard electroniequipment and an apparent lack of pilot understanding of how to optimize avoidance maneuvering.</t>
  </si>
  <si>
    <t>American Jet</t>
  </si>
  <si>
    <t>Buenos Aires - La Paz - Quito</t>
  </si>
  <si>
    <t>Grumman Gulfstream II</t>
  </si>
  <si>
    <t>N409MA</t>
  </si>
  <si>
    <t>083</t>
  </si>
  <si>
    <t>Crashed into Cerro Sincholagua mountain at 16,000 ft.  during an approach to Quito. Pilot fatigue may have been a factor.</t>
  </si>
  <si>
    <t>Cerro San Jeronimo, Colombia</t>
  </si>
  <si>
    <t>Mitu - Villavicencio</t>
  </si>
  <si>
    <t>HK-3079G</t>
  </si>
  <si>
    <t>22538</t>
  </si>
  <si>
    <t>Crashed into a mountain during approach in poor weather.</t>
  </si>
  <si>
    <t>Near Boise, Idaho</t>
  </si>
  <si>
    <t>Boise, ID - Colorado Springs, CO</t>
  </si>
  <si>
    <t>62-1838</t>
  </si>
  <si>
    <t>3801</t>
  </si>
  <si>
    <t>An engine caught fire shortly after takeoff and the aircraft was not able to make an emergency landing and crashed.</t>
  </si>
  <si>
    <t>Near Leeds, England</t>
  </si>
  <si>
    <t>Knight Air</t>
  </si>
  <si>
    <t>Leeds - Aberdeen</t>
  </si>
  <si>
    <t>Embraer 110 P1 Bandeirante</t>
  </si>
  <si>
    <t>G-OEAA</t>
  </si>
  <si>
    <t>110-256</t>
  </si>
  <si>
    <t>The crew had serious problems maintaining their heading after both artificial horizons failed shortly after takeoff. The crew had difficulty controlling the aircraft in turbulent conditions and the plane went into a spiral dive and crashed into a field. One or possibly both of the aircraft's artificial horizons malfunctioned and in the absence of a standby horizon, for which there was no airworthiness requirement, there was no single instrument available for assured attitude reference or simple means of determining which flight instruments had failed. The pilot became spatially disoriented and was unable to maintain control.</t>
  </si>
  <si>
    <t>LACOL</t>
  </si>
  <si>
    <t>Villavicencio - Miraflores</t>
  </si>
  <si>
    <t>HK-3213</t>
  </si>
  <si>
    <t>25659</t>
  </si>
  <si>
    <t>Off Mbour, Senegal</t>
  </si>
  <si>
    <t>Senegalair</t>
  </si>
  <si>
    <t>Piper PA-31-310 Navajo</t>
  </si>
  <si>
    <t>6V-AGH</t>
  </si>
  <si>
    <t>31-205</t>
  </si>
  <si>
    <t>Ditched in the sea just offshore, after losing an engine on approach. The pilot was not rated for that aircraft type and had very little experience.</t>
  </si>
  <si>
    <t>ValuJet</t>
  </si>
  <si>
    <t>597</t>
  </si>
  <si>
    <t>Atlanta - Miami</t>
  </si>
  <si>
    <t>N908VJ</t>
  </si>
  <si>
    <t>47321</t>
  </si>
  <si>
    <t>The right engine disintegrated and caught fire during takeoff. The takeoff was aborted. Engine parts penetrated cabin and caused  a cabin fire and seriously injured a flight attendant. Fatigue in a compressor disc. Failure of maintenance personnel to properly inspect the engine part during overhaul.</t>
  </si>
  <si>
    <t>Near Palmerston North, New Zealand</t>
  </si>
  <si>
    <t>Ansett New Zealand</t>
  </si>
  <si>
    <t>Auckland - Palmerston North</t>
  </si>
  <si>
    <t>de Havilland Canada DHC-8-102</t>
  </si>
  <si>
    <t>ZK-NEY</t>
  </si>
  <si>
    <t>As the plane approached  Runway 25,  the right main landing gear did not extend. While the captain continued the descent the co-pilot carried out the landing gear alternate extension checklist. The plane descended below the minimum safe step-down altitudes for the approach and struck the top of a ridge line. The captain did not ensure the aircraft intercepted and maintained the approach profile during the non-precision instrument approach. The captain's  unwise decision to get the landing gear lowered without discontinuing the instrument approach. The captain's distraction from the primary task of flying the aircraft safely during the first officer's attempt  to correct a landing gear malfunction.</t>
  </si>
  <si>
    <t>Volgograd, Russia</t>
  </si>
  <si>
    <t>Volga Air</t>
  </si>
  <si>
    <t>Poliny Osipenko - Nikolayevsk-on-Amur</t>
  </si>
  <si>
    <t>Antonov 2R</t>
  </si>
  <si>
    <t>CCCP-68142</t>
  </si>
  <si>
    <t>1G195-47</t>
  </si>
  <si>
    <t>Crashed in poor weather condtions.</t>
  </si>
  <si>
    <t>Herputchi, Russia</t>
  </si>
  <si>
    <t>Poliny - Nikolayevsk-on-Amur</t>
  </si>
  <si>
    <t>RA-07743</t>
  </si>
  <si>
    <t>1G259-18</t>
  </si>
  <si>
    <t>Flying VOR the plane ran into poor weather and the pilot decided to return however crashed into trees while attempting to land.</t>
  </si>
  <si>
    <t>Near Cuvela, Angola</t>
  </si>
  <si>
    <t>Ondjiva - Catumbela</t>
  </si>
  <si>
    <t>T401</t>
  </si>
  <si>
    <t>A53-2-326</t>
  </si>
  <si>
    <t>The aircraft, carrying members of a local soccer club crashed 10 miles short of it's destination. Adverse weather conditions and overloaded.</t>
  </si>
  <si>
    <t>Harka Air Services</t>
  </si>
  <si>
    <t>Kaduna - Lagos</t>
  </si>
  <si>
    <t>RA-65617</t>
  </si>
  <si>
    <t>4308068</t>
  </si>
  <si>
    <t>Crashed while landing in heavy rain. Overshot runway, landing long, and collided with a concrete culvert.</t>
  </si>
  <si>
    <t>La Romana, Dominican Republic</t>
  </si>
  <si>
    <t>Santo Domingo - Aguadilla, Puerto Rico</t>
  </si>
  <si>
    <t>N356SA</t>
  </si>
  <si>
    <t>432</t>
  </si>
  <si>
    <t>After the cargo flight encountered problems en route, the crew tried to return to Santo Domingo but crashed.</t>
  </si>
  <si>
    <t>Air Taxi - Island Air Service</t>
  </si>
  <si>
    <t>Karluk - Kodiak</t>
  </si>
  <si>
    <t>N8385G</t>
  </si>
  <si>
    <t>328106063</t>
  </si>
  <si>
    <t>While trying to fly through a mountain pass in imclement weather the pilot tried to reverse course but crashed. VFR flight into IMC and failure to maintain clearance from terrain.</t>
  </si>
  <si>
    <t>Kiunga, Papua New Guinea</t>
  </si>
  <si>
    <t>Garamut Aviation</t>
  </si>
  <si>
    <t>Port Moresby - Tabubil</t>
  </si>
  <si>
    <t>P2-VTC</t>
  </si>
  <si>
    <t>The cargo plane lost two engines during its flight to Tabubil and subsequent diversion to Kiunga and rashed short of the runway.</t>
  </si>
  <si>
    <t>Haines, Alaska</t>
  </si>
  <si>
    <t>Air Taxi - Lab Flying Service Inc.</t>
  </si>
  <si>
    <t>Piper PA-32R-300</t>
  </si>
  <si>
    <t>N6281J</t>
  </si>
  <si>
    <t>32R7680348</t>
  </si>
  <si>
    <t>While circling around to observe a bear and her cubs the aircraft impacted trees and crashed. Failure of the pilot to maintain adequate altitude above and clearance from surrounding terrain.</t>
  </si>
  <si>
    <t>Gumey, Papua New Guinea</t>
  </si>
  <si>
    <t>Milne Bay Air</t>
  </si>
  <si>
    <t>Alotou - Dagura</t>
  </si>
  <si>
    <t>P2-MBI</t>
  </si>
  <si>
    <t>275</t>
  </si>
  <si>
    <t>Crashed on takeoff onto a beach in shallow water. An in-flight fire that originated near the rear cargo hold is believed to have started in a passenger's luggage from some type of flammable liquid.</t>
  </si>
  <si>
    <t>Bintuni,  Indonesia</t>
  </si>
  <si>
    <t>PK-NUT</t>
  </si>
  <si>
    <t>473</t>
  </si>
  <si>
    <t>The plane lost control during takeoff in heavy rain and veered off the runway crashing into a banana plantation.</t>
  </si>
  <si>
    <t>Near Antananivo, Madagascar</t>
  </si>
  <si>
    <t>Military - Madagascar Air Force</t>
  </si>
  <si>
    <t>Maintirano - Antananivo</t>
  </si>
  <si>
    <t>5R-MMG</t>
  </si>
  <si>
    <t>19525</t>
  </si>
  <si>
    <t>The aircraft, carrying a French medical team, crashed while attempting to land at Antananivo. Double engine failure.</t>
  </si>
  <si>
    <t>Near Karamui, Papua New Guinea</t>
  </si>
  <si>
    <t>Transniugini Airways</t>
  </si>
  <si>
    <t>P2-TNT</t>
  </si>
  <si>
    <t>Shortly after takeoff the plane rolled to the left and struck the ground. Failure of the No. 1 engine.</t>
  </si>
  <si>
    <t>Johannesburg, South Africa</t>
  </si>
  <si>
    <t>Aero Air</t>
  </si>
  <si>
    <t>Johannesburg - Jamba</t>
  </si>
  <si>
    <t>Antonov An-2R</t>
  </si>
  <si>
    <t>RA-05708</t>
  </si>
  <si>
    <t>1G153-21</t>
  </si>
  <si>
    <t>During the takeoff cargo shifted in the plane causing the aircraft to lose altitude and crash into power lines.</t>
  </si>
  <si>
    <t>20:14</t>
  </si>
  <si>
    <t>Mt. Chichontepec, San Vincente, El Salvador</t>
  </si>
  <si>
    <t>Guatemala City - San Salvador</t>
  </si>
  <si>
    <t>N125GU</t>
  </si>
  <si>
    <t>23849</t>
  </si>
  <si>
    <t>Crashed into Mt. Chichontepevolcano at 5,900 ft. at night during heavy rain and thunderstorms. Possible damage to the aircraft's DME due to lightning. Confusion between the pilot and ATC due to bad weather and a diversion. The Ground Proximity Warning System had sounded and power was applied but too late.</t>
  </si>
  <si>
    <t>Near Kaimana, Indonesia</t>
  </si>
  <si>
    <t>Bourag Indonesia Airlines</t>
  </si>
  <si>
    <t>Tual - Langgar - Kaimana</t>
  </si>
  <si>
    <t>Hawker Siddeley HS-748 2A</t>
  </si>
  <si>
    <t>PK-KHL</t>
  </si>
  <si>
    <t>1735</t>
  </si>
  <si>
    <t>Crashed into Mt. Komawa at 9,200 ft. in poor weather. Found 8/14/95.</t>
  </si>
  <si>
    <t>Nevada del Huila, Colombia</t>
  </si>
  <si>
    <t>145</t>
  </si>
  <si>
    <t>Neiva - Cali</t>
  </si>
  <si>
    <t>HK-2594</t>
  </si>
  <si>
    <t>110310</t>
  </si>
  <si>
    <t>Crashed into Nevado de Huila at an elevation of 14,500 feet.</t>
  </si>
  <si>
    <t>12:53</t>
  </si>
  <si>
    <t>Near Carrollton, GA</t>
  </si>
  <si>
    <t>Atlanta - Gulfport</t>
  </si>
  <si>
    <t>Embraer 120-RT Brasilia</t>
  </si>
  <si>
    <t>N256AS</t>
  </si>
  <si>
    <t>120-122</t>
  </si>
  <si>
    <t>Shortly after taking off from Atlanta on a flight to Gulfport, the aircraft experienced propeller separation in the left engine while climbing through FL 180. The aircraft hit trees, crashed into a field and burned while trying to make an emergency landing at West Georgia Regional Airport. The in-flight fatigue fracture and separation of a propeller blade resulting in distortion of the left engine nacelle, causing excessive drag, loss of wing lift, and reduced directional control of the airplane. The fracture was caused by a fatigue crack from multiple corrosion pits that were not discovered by Hamilton Standard because of inadequate and ineffective corporate inspection and repair techniques, training, documentation and communication. Two died of their injuries after the accident.</t>
  </si>
  <si>
    <t>Near Farewell, Alaska</t>
  </si>
  <si>
    <t>North Star Air Cargo</t>
  </si>
  <si>
    <t>Farewell - Anchorage</t>
  </si>
  <si>
    <t>Shorts SC-7 Skyvan</t>
  </si>
  <si>
    <t>N30GA</t>
  </si>
  <si>
    <t>SH-1839</t>
  </si>
  <si>
    <t>While en route the cargo plane flew into a 4,800 ft. mountain. The pilot's continued VFR flight into instrument meteorological conditions. The weather was a factor.</t>
  </si>
  <si>
    <t>Toronto, Ontario, Canada</t>
  </si>
  <si>
    <t>Air Show</t>
  </si>
  <si>
    <t>British Aerospace Nimrod MR-2P</t>
  </si>
  <si>
    <t>XV239</t>
  </si>
  <si>
    <t>8014</t>
  </si>
  <si>
    <t>During a low flying turn manuve, at an air show, the pilot caused the plane to stall and crash into the water. The captain made an error of judgement in modifying one of the display manoeuvres to the extent that he stalled the aircraft at a height and attitude from which recovery was impossible.</t>
  </si>
  <si>
    <t>08:38</t>
  </si>
  <si>
    <t>Beaver Dam, Arizona</t>
  </si>
  <si>
    <t>Las Vegas, NV - W. Yellowstone, MT</t>
  </si>
  <si>
    <t>Cessna 421C Golden Eagle</t>
  </si>
  <si>
    <t>N6234G</t>
  </si>
  <si>
    <t>421C-0265</t>
  </si>
  <si>
    <t>After climbing to 18,400' msl, the pilot reported a turbocharger problem &amp; reversed course. He said he 'may lose the left engine' &amp; that he was unable to maintain altitude. He diverted to an alternate airport. During a right turn onto final approach, the airplane was observed to cross (overshoot) the extended centerline of the runway. It continued in a right turn back toward the centerline, and then entered a left turn to intercept the inbound course. The turn steepened, and then the airplane entered a spin &amp; crashed 1/2 mile short of the runway. Failure of the pilot to maintain adequate airspeed, while maneuvering on approach, which resulted in an inadvertent stall/spin and uncontrolled collision with terrain. Factors relating to the accident were: the pilot allowed the aircraft weight and balance limitations to be exceeded; the pilot's lack of recurrent training in the make and model of airplane; inadequate maintenance/inspection of the engine exhaust systems; a warped and leaking exhaust system flange on the left engine, which resulted in a loss of power in that engine; and the pilot's improper use of the flaps.</t>
  </si>
  <si>
    <t>Near La Macarena, Colombia</t>
  </si>
  <si>
    <t>Villavicencio - La Macarena</t>
  </si>
  <si>
    <t>FAC1152</t>
  </si>
  <si>
    <t>Crashed short of the runway in rain, fog and reduced visibility after diverting from another airport and two landing attempts.</t>
  </si>
  <si>
    <t>Jalalabad, Afghanistan</t>
  </si>
  <si>
    <t>Kabul - Jalalabad</t>
  </si>
  <si>
    <t>YA-BAO</t>
  </si>
  <si>
    <t>14305</t>
  </si>
  <si>
    <t>Off Colombo, Sri Lanka</t>
  </si>
  <si>
    <t>Ratmalana - Palali base</t>
  </si>
  <si>
    <t>CR861</t>
  </si>
  <si>
    <t>3502</t>
  </si>
  <si>
    <t>The pilot reported an instrument problem after taking off from Ratmalana Airport and was returning for an emergency landing when the plane fell from 8,000 feet and crashed into the sea.</t>
  </si>
  <si>
    <t>Marsh Harbour, Bahamas</t>
  </si>
  <si>
    <t>Bimini Air Charter Inc.</t>
  </si>
  <si>
    <t>Bimini - Mores Cay</t>
  </si>
  <si>
    <t>N69303</t>
  </si>
  <si>
    <t>402B-0423</t>
  </si>
  <si>
    <t>The intended destination was Mores Cay, but one of the survivors stated the pilot could not find the island and diverted to Marsh Harbour.</t>
  </si>
  <si>
    <t>12:22</t>
  </si>
  <si>
    <t>Tawau,  Malaysia</t>
  </si>
  <si>
    <t>Kota Kinabalu - Tawau</t>
  </si>
  <si>
    <t>Fokker 50</t>
  </si>
  <si>
    <t>9M-MGH</t>
  </si>
  <si>
    <t>20174</t>
  </si>
  <si>
    <t>Following a visual approach, the aircraft landed long and fast and overran the end of the runway into a shanty town while attempting a go-around.</t>
  </si>
  <si>
    <t>06:28</t>
  </si>
  <si>
    <t>Tamworth, Australia</t>
  </si>
  <si>
    <t>Tamair</t>
  </si>
  <si>
    <t>VH-NEJ</t>
  </si>
  <si>
    <t>AC-629B</t>
  </si>
  <si>
    <t>Struck a tree and crashed while attempting to land. The control inputs of the co-pilot; and the period the landing gear remained extended after the simulated engine failure.</t>
  </si>
  <si>
    <t>Near Moron, Mongolia</t>
  </si>
  <si>
    <t>Ulan Bator - Moron</t>
  </si>
  <si>
    <t>BNMAU-10103</t>
  </si>
  <si>
    <t>573101103</t>
  </si>
  <si>
    <t>The plane crashed into mountains after a premature descent.</t>
  </si>
  <si>
    <t>Anchorage-Elmendorf AFB - Anchorage-Elmendorf AFB</t>
  </si>
  <si>
    <t>Boeing B-707 (E-3B)</t>
  </si>
  <si>
    <t>77-0354</t>
  </si>
  <si>
    <t>21554/933</t>
  </si>
  <si>
    <t>The aircraft suffered multiple bird strikes in the No. 1 and 2 engines just after taking off when it flew into a flock of 100 or more Canada Geese. The crew initiated a slow climb and began to dump fuel. The aircraft attained a maximum altitude of 250 ft. before it started to descend. The plane impacted a hilly wooded area less than a mile from the runway, broke up, exploded and burned.  Ingestion of Canada geese into the Nos.1 and 2 engines. Lack of adequate procedures to reduce bird hazards. The crew was not warned about observations of birds in the area by the ATC.</t>
  </si>
  <si>
    <t>Sterligov Cape, Russia</t>
  </si>
  <si>
    <t>Norilsk Flight Company</t>
  </si>
  <si>
    <t>Cape Chelyuskin - Sterligov Cope</t>
  </si>
  <si>
    <t>RA-24553</t>
  </si>
  <si>
    <t>98522942</t>
  </si>
  <si>
    <t>Crashed through the ice while attempting to land and sank in shallow water. The weather conditions were below minima and the helicopter exceeded its maximum takeoff weight.</t>
  </si>
  <si>
    <t>Campbell River, British Columbia, Canada</t>
  </si>
  <si>
    <t>Western Straits Air</t>
  </si>
  <si>
    <t>Triumph Bay - Campbell River</t>
  </si>
  <si>
    <t>De Havilland Dash-3</t>
  </si>
  <si>
    <t>C-FEBX</t>
  </si>
  <si>
    <t>38</t>
  </si>
  <si>
    <t>While on an intercept heading for the final approach and in straight-and-level flight, the aircraft crashed into the side of a 1,047 ft, mountain in heavy fog. The pilot progressively lost situational awareness while attempting to navigate in conditions of low visibility or in cloud and was unaware of the rapidly rising terrain in his flight path.</t>
  </si>
  <si>
    <t>Gunung Antara, Indonesia</t>
  </si>
  <si>
    <t>Sabang Merauke Raya Air Charter</t>
  </si>
  <si>
    <t>Medan - Meulaboh</t>
  </si>
  <si>
    <t>CASA 212</t>
  </si>
  <si>
    <t>PK-ZAG</t>
  </si>
  <si>
    <t>158/28N</t>
  </si>
  <si>
    <t>Thirty minutes into the flight the aircraft was not able to maintain altitude after oil pressure was lost in the No. 1 engine. Crashed into trees.</t>
  </si>
  <si>
    <t>Barskoon, Kirghizia</t>
  </si>
  <si>
    <t>Kirghizia Aba Zaoldoru</t>
  </si>
  <si>
    <t>Mil Mi-8MTV-1</t>
  </si>
  <si>
    <t>EX-25179</t>
  </si>
  <si>
    <t>95489</t>
  </si>
  <si>
    <t>Crashed into mountains at Barskoon Pass while en route.</t>
  </si>
  <si>
    <t>Air Taxi - Durango Air Service</t>
  </si>
  <si>
    <t>Cessna 172RG</t>
  </si>
  <si>
    <t>N4834V</t>
  </si>
  <si>
    <t>172RG0395</t>
  </si>
  <si>
    <t>While looking for elk, the aircraft struck trees and crashed. The pilot's failure to maintain adequate terrain clearance while his attention was diverted looking for game.</t>
  </si>
  <si>
    <t>Islands Nationair</t>
  </si>
  <si>
    <t>Crash landed in a jungle.</t>
  </si>
  <si>
    <t>Near Piedras Negras, Mexico</t>
  </si>
  <si>
    <t>TACSA</t>
  </si>
  <si>
    <t>Saltillo - Piedras Negras</t>
  </si>
  <si>
    <t>Cessna 208B Caravan</t>
  </si>
  <si>
    <t>XA-SVM</t>
  </si>
  <si>
    <t>208B-0214</t>
  </si>
  <si>
    <t>Crashed on approach in fog after running out of fuel.</t>
  </si>
  <si>
    <t>Near Luyaba, Argentina</t>
  </si>
  <si>
    <t>Comodoro Rivadavia - Cordoba</t>
  </si>
  <si>
    <t>10619</t>
  </si>
  <si>
    <t>The aircraft crashed into a 8,000 ft. mountain  in the Sierra Grande range while climbing en route from Comodoro Rivadavia to Cordoba in heavy rain and strong turbulence. The passengers included military personnel and their dependents.</t>
  </si>
  <si>
    <t>Kaduna, Nigeria</t>
  </si>
  <si>
    <t>357</t>
  </si>
  <si>
    <t>Jos - Kano</t>
  </si>
  <si>
    <t>Boeing B-737-2F9</t>
  </si>
  <si>
    <t>5N-AUA</t>
  </si>
  <si>
    <t>22985</t>
  </si>
  <si>
    <t>The aircraft touched down halfway down the runway, veered off the runway where dry grass caught fire under the aircraft and eventually spread destroying the aircraft.</t>
  </si>
  <si>
    <t>Off Jaffna Peninsula , Sri Lanka</t>
  </si>
  <si>
    <t>Colombo - Palay AFB</t>
  </si>
  <si>
    <t>CR862</t>
  </si>
  <si>
    <t>3503</t>
  </si>
  <si>
    <t>Crashed into the Indian Ocean while attempting to land at Palay Air Force Base. Most likely shot down by Tamil rebels.</t>
  </si>
  <si>
    <t>Off Labuan, Malaysia</t>
  </si>
  <si>
    <t>Bell 412 (helicopter)</t>
  </si>
  <si>
    <t>9M-AYW</t>
  </si>
  <si>
    <t>Crashed at sea disappearing while en route. Debris found near Labuan Island.  Strong winds and thunderstorms were in the area at the time.</t>
  </si>
  <si>
    <t>Baku, Azerbaijan</t>
  </si>
  <si>
    <t>Azerbaijan Airlines</t>
  </si>
  <si>
    <t>Boeing 707-323C</t>
  </si>
  <si>
    <t>4K-401</t>
  </si>
  <si>
    <t>19584/663</t>
  </si>
  <si>
    <t>While attempting to land the cargo plane struck light posts and crashed into a field.</t>
  </si>
  <si>
    <t>Near Douala, Cameroon</t>
  </si>
  <si>
    <t>3701</t>
  </si>
  <si>
    <t>Cotonou - Douala</t>
  </si>
  <si>
    <t>Boeing B-737-2K9</t>
  </si>
  <si>
    <t>TJ-CBE</t>
  </si>
  <si>
    <t>23386/1143</t>
  </si>
  <si>
    <t>The plane went into a dive and crashed 6 km short of the runway into a swamp during a second attempt at landing. Loss of power in the No. 1 engine.</t>
  </si>
  <si>
    <t>17:55</t>
  </si>
  <si>
    <t>Near Nakhichevan, Azerbaijan, Russia</t>
  </si>
  <si>
    <t>Nakhichevan - Baku</t>
  </si>
  <si>
    <t>Tupolev TU-134B-3</t>
  </si>
  <si>
    <t>4K-65703</t>
  </si>
  <si>
    <t>63383</t>
  </si>
  <si>
    <t>The aircraft crashed shortly after takeoff while attempting to make an emergency landing after the pilot reported problems with the left engine. Vibration caused nuts to work loose from the engine turbine which resulted in engine failure. No fault was found with the right engine and it is believed that it may have been inadvertently shut down by the crew.</t>
  </si>
  <si>
    <t>Near Grossevichi, Russia</t>
  </si>
  <si>
    <t>Far East Aviation</t>
  </si>
  <si>
    <t>3949</t>
  </si>
  <si>
    <t>Yushno - Khabarovk</t>
  </si>
  <si>
    <t>RA-85164</t>
  </si>
  <si>
    <t>76A-0164</t>
  </si>
  <si>
    <t>The aircraft crashed into mountainous terrain while en route. Crew error. Fuel-feed selected from wing tanks on one side only, causing an imbalance and banking to the right. The autopilot was able to counteract the imbalance for approximately 35 minutes into the flight.</t>
  </si>
  <si>
    <t>Near Belle Anse, Haiti</t>
  </si>
  <si>
    <t>Air St. Martin</t>
  </si>
  <si>
    <t>Cayenne - Port-au-Prince</t>
  </si>
  <si>
    <t>Beechcraft 1900D</t>
  </si>
  <si>
    <t>F-OHRK</t>
  </si>
  <si>
    <t>UE-119</t>
  </si>
  <si>
    <t>Deviated off course and struck a mountain at 5,000 ft. The plane was flying illegal Haitian immigrants back from Cayenne.</t>
  </si>
  <si>
    <t>Verona  - Villafranca, Italy</t>
  </si>
  <si>
    <t>Romanian Banat Air</t>
  </si>
  <si>
    <t>Verona - Timisoara</t>
  </si>
  <si>
    <t>YR-AMR</t>
  </si>
  <si>
    <t>77303309</t>
  </si>
  <si>
    <t>The plane crashed and burned shortly after takeoff after reaching a height of 500 ft. Combination of overloading and icing.</t>
  </si>
  <si>
    <t>Kahengula, Angola</t>
  </si>
  <si>
    <t>Kinshasa - Jamba</t>
  </si>
  <si>
    <t>9Q-CRR</t>
  </si>
  <si>
    <t>1080</t>
  </si>
  <si>
    <t>The plane, chartered by the UNITA rebel movement, stalled and crashed shortly after takeoff from Jamba. Overloaded by 40 passengers. One report stated baggage shifted to the rear of the plane.</t>
  </si>
  <si>
    <t>21:38</t>
  </si>
  <si>
    <t>Near Buga, Valle del Cauca, Colombia</t>
  </si>
  <si>
    <t>Miami - Cali</t>
  </si>
  <si>
    <t>Boeing B-757-223</t>
  </si>
  <si>
    <t>N651A</t>
  </si>
  <si>
    <t>24609</t>
  </si>
  <si>
    <t>While on a flight from Miami, FL to Cali, Columbia the aircraft crashed into Mt. El Deluvio 38 miles north of Cali while attempting to land. On approach, the crew was requested to report over Tulua VOR which they already passed. This confused them and they decided to go direct to Rozo beacon. Entering the abbreviation 'R', incorrectly steered the plane towards Bogota. More than a minute into the  turn the crew steered manually toward Cali, but this now took them into the path of a mountain. Crew error. Lack of situational awareness, failure to adequately plan and execute the approach, failure to realize that the FMS had turned the aircraft toward mountains. Crew also neglected to retract the speed brakes after the Ground Proximity Warning System alert.  Lack of adequate radar. Different  Flight Management System naming convention from that published in navigational charts.</t>
  </si>
  <si>
    <t>Bagasin, Papua New Guinea</t>
  </si>
  <si>
    <t>Madang - Bundi</t>
  </si>
  <si>
    <t>P2-NAM</t>
  </si>
  <si>
    <t>0207</t>
  </si>
  <si>
    <t>Diverted from Madang to Bagasin, overran the runway and crashed.</t>
  </si>
  <si>
    <t>Karabogazgol Bay, Turkmenistan</t>
  </si>
  <si>
    <t>Akhal Air</t>
  </si>
  <si>
    <t>Mil Mi-8T (helicopter)</t>
  </si>
  <si>
    <t>EZ-22684</t>
  </si>
  <si>
    <t>8142</t>
  </si>
  <si>
    <t>Crashed into the sea while approaching an oil rig to land in strong winds.</t>
  </si>
  <si>
    <t>African Air</t>
  </si>
  <si>
    <t>Kinshasa - Kahemba</t>
  </si>
  <si>
    <t>RA-26222</t>
  </si>
  <si>
    <t>The aircraft failed to gain altitude after taking off from N'Dolo Airport and ran off the runway and crashed into a market square. The plane was overloaded by 595 lbs. The aircraft certification was revoked and crew did not have authorization to fly. The number killed on the ground varies widely from different sources. The number of fatalities, 225, is derived from the publication Weekly Mail and Guardian in an article covering the court trial of the pilots, charging them with the deaths of 225 people. Some sources quote as many as 350 died.</t>
  </si>
  <si>
    <t>Mustique Airways</t>
  </si>
  <si>
    <t>Union Island - Bridgetown</t>
  </si>
  <si>
    <t>J8-VAK</t>
  </si>
  <si>
    <t>After losing an engine the plane began to lose altitude and ditched in the AtlantiOcean 30 km southwest of Bridgetown.</t>
  </si>
  <si>
    <t>Military - Nigerian Air Force</t>
  </si>
  <si>
    <t>5N-AXO</t>
  </si>
  <si>
    <t>257196</t>
  </si>
  <si>
    <t>Crashed 4.5 miles short of the runway while making an approach to Kano. Claimed to be shot down by the United Front for Nigeria's Liberation.</t>
  </si>
  <si>
    <t>Off Point Pedro, Sri Lanka</t>
  </si>
  <si>
    <t>CH-587</t>
  </si>
  <si>
    <t>Shot down by Tamil rebels and crashed into the Indian Ocean.</t>
  </si>
  <si>
    <t>16:26</t>
  </si>
  <si>
    <t>Near Blenheim, New Zealand</t>
  </si>
  <si>
    <t>Soundsair</t>
  </si>
  <si>
    <t>Wellington - Picton</t>
  </si>
  <si>
    <t>ZK-SFA</t>
  </si>
  <si>
    <t>20800051</t>
  </si>
  <si>
    <t>The aircraft crashed into Mt. Robertson at 1, 400 ft. after entering a layer of clouds on its eastern slope. Descent  by the pilot into a cloud layer at high speed with insufficient forward visibility. Descent under a cloud layer; misidentification of terrain features; loss of 'positional awareness'; insufficient forward visibility; the high speed of the aircraft; and the pilot's decision making.</t>
  </si>
  <si>
    <t>14:12</t>
  </si>
  <si>
    <t>Lineas Aereas del Caribe</t>
  </si>
  <si>
    <t>Asuncion - Campina Grande</t>
  </si>
  <si>
    <t>HK-3979X</t>
  </si>
  <si>
    <t>45882/282</t>
  </si>
  <si>
    <t>The No. 1 engine failed or power was reduced after takeoff followed by loss of the second engine. With the gear down and flaps extended,  the crew lost control of the aircraft and crashed 1.2 miles past the runway into a soccer field killing 24 on the ground.</t>
  </si>
  <si>
    <t>St. Johns, Arizona</t>
  </si>
  <si>
    <t>Business Air Connection</t>
  </si>
  <si>
    <t>St. Johns, AZ - Brownsville, TX</t>
  </si>
  <si>
    <t>ConvairCV-440</t>
  </si>
  <si>
    <t>N131T</t>
  </si>
  <si>
    <t>The cargo plane was unable to gain altitude while attempting to takeoff, overran the runway and hit power lines and a conrete barrier. Inadequate pre-flight planning and preparation by the PIC, his failure to ensure the aircraft was properly loaded within limitations, his failure to use proper flaps for takeoff, his failure to use ADI (Antidetonation Injection) assisted takeoff, and his resultant failure to attain sufficient airspeed to climb after takeoff. Factors relating to the accident were: the high density altitude, and the PIC's lack of experience in the make and model of airplane.</t>
  </si>
  <si>
    <t>23:47</t>
  </si>
  <si>
    <t>Off Puerto Plata, Domincan Republic</t>
  </si>
  <si>
    <t>Alas Nacionales, leased from Birgen Air</t>
  </si>
  <si>
    <t>Puerto Plata - Gander</t>
  </si>
  <si>
    <t>Boeing B-757-225</t>
  </si>
  <si>
    <t>TC-GEN</t>
  </si>
  <si>
    <t>22206/31</t>
  </si>
  <si>
    <t>The plane crashed into the AtlantiOcean, 21 km north of Puerto Plata, shortly after taking off. Incorrect airspeed indications resulting from a clogged pitot tube. The readings were greater than the actual airspeed resulting in the crew reducing  power and leading to a stall. Failure of the crew to recognize the activation of the control column shaker as a warning of an imminent stall. Failure of the crew to carry out the procedures to recover the aircraft from the stall and restore lift.</t>
  </si>
  <si>
    <t>Near Ensenada, Mexico</t>
  </si>
  <si>
    <t>Aérotaxi Cachanilla</t>
  </si>
  <si>
    <t>Tijuana - Ensenada</t>
  </si>
  <si>
    <t>Cessna 500 Citation</t>
  </si>
  <si>
    <t>XA-SLQ</t>
  </si>
  <si>
    <t>500-0111</t>
  </si>
  <si>
    <t>Crashed into a hill in heavy fog while on approach.</t>
  </si>
  <si>
    <t>Military - Taliban Militia</t>
  </si>
  <si>
    <t>The helicopter was shot down.</t>
  </si>
  <si>
    <t>Port-au-Prince, Hati</t>
  </si>
  <si>
    <t>Hati Express</t>
  </si>
  <si>
    <t>Port-au-Prince - Cap Haitien</t>
  </si>
  <si>
    <t>GAF Nomad N-24A</t>
  </si>
  <si>
    <t>N224E</t>
  </si>
  <si>
    <t>62</t>
  </si>
  <si>
    <t>Shortly after lifting off of the ground, the aircraft rolled to the right and struck the ground ending up inverted in a ditch.</t>
  </si>
  <si>
    <t>El Zapotal, Guatemala</t>
  </si>
  <si>
    <t>AVCOM</t>
  </si>
  <si>
    <t>Guatemala City - Cantabal</t>
  </si>
  <si>
    <t>TG-JAK</t>
  </si>
  <si>
    <t>714</t>
  </si>
  <si>
    <t>On a positioning flight, while on final the aircraft descended below MDA and crashed.</t>
  </si>
  <si>
    <t>Salzburg, Austria</t>
  </si>
  <si>
    <t>Private Wings</t>
  </si>
  <si>
    <t>Berlin - Salzburg</t>
  </si>
  <si>
    <t>Cessna 550 Citation</t>
  </si>
  <si>
    <t>D-CASH</t>
  </si>
  <si>
    <t>550-0564</t>
  </si>
  <si>
    <t>Stalled and when into a vertical dive 2 miles short of the runway.</t>
  </si>
  <si>
    <t>Near Jabal Awliya, Sudan</t>
  </si>
  <si>
    <t>Military - Sudanese Air Force</t>
  </si>
  <si>
    <t>El Obeid - Khartoum</t>
  </si>
  <si>
    <t>Crashed SW of Khartoum while attempting an emergency landing after reporting an in-flight out of control fire.</t>
  </si>
  <si>
    <t>Near Lukapa, Angola</t>
  </si>
  <si>
    <t>Aero Tropical</t>
  </si>
  <si>
    <t>Ludana - Lukapa</t>
  </si>
  <si>
    <t>ER-ACE</t>
  </si>
  <si>
    <t>402812</t>
  </si>
  <si>
    <t>The cargo plane crashed in rain and poor visibility while on approach.</t>
  </si>
  <si>
    <t>Arequipa, Peru</t>
  </si>
  <si>
    <t>Compania de Aviacion Faucett SA (Peru)</t>
  </si>
  <si>
    <t>Lima - Arequipa</t>
  </si>
  <si>
    <t>OB-1451</t>
  </si>
  <si>
    <t>19072/86</t>
  </si>
  <si>
    <t>The aircraft crashed into a hillside several miles from the airport while attempting to land. The pilot reported flying at 9,500 ft. when the aircraft was actually flying 8,640 ft. Controlled flight into terrain.</t>
  </si>
  <si>
    <t>Madrid Taxi Aéreo - Charter</t>
  </si>
  <si>
    <t>Brasilia - Sao Paulo</t>
  </si>
  <si>
    <t>Gates Learjet 25D</t>
  </si>
  <si>
    <t>PT-LSD</t>
  </si>
  <si>
    <t>25D-243</t>
  </si>
  <si>
    <t>The crew was advised they were too high and fast while on approach to Sao Paulo. The pilot initiated a visual go-around but collided with a mountain at 3,280 ft.  Brazilian pop group Mamanas Assassinas killed.</t>
  </si>
  <si>
    <t>Near Mesones Muro, Peru</t>
  </si>
  <si>
    <t>Military - Peruvian Army Aviation</t>
  </si>
  <si>
    <t>Condorcanqui - Bagua</t>
  </si>
  <si>
    <t>Mil Mi-17</t>
  </si>
  <si>
    <t>EP561</t>
  </si>
  <si>
    <t>Crashed and exploded north of it's destination in heavy fog after flying into a mountain ridge.</t>
  </si>
  <si>
    <t>Near Punto Fijo, Venezuela</t>
  </si>
  <si>
    <t>Avia Air Aruba</t>
  </si>
  <si>
    <t>Ariba - Punto Fijo</t>
  </si>
  <si>
    <t>P4-AVB</t>
  </si>
  <si>
    <t>402B-1201</t>
  </si>
  <si>
    <t>Crashed after experiencing an engine fire. The pilot tried to make a forced landing but the engine and part of the left wing broke away.</t>
  </si>
  <si>
    <t>12:37</t>
  </si>
  <si>
    <t>Key West Sea Plane Service - Air Taxi</t>
  </si>
  <si>
    <t>N9983Z</t>
  </si>
  <si>
    <t>U20606794</t>
  </si>
  <si>
    <t>The pilot's improper decision to continue the flight rather than making an immediate water landing due to the low altitude of the airplane and obstructions ahead, which led to his intentional maneuver to avoid the obstructions and subsequent inadvertent stall and loss of control.</t>
  </si>
  <si>
    <t>Near Dubrovnik, Croatia</t>
  </si>
  <si>
    <t>Tizla - Dubrovnik</t>
  </si>
  <si>
    <t>Boeing B-737-T43</t>
  </si>
  <si>
    <t>73-1149</t>
  </si>
  <si>
    <t>20696/347</t>
  </si>
  <si>
    <t>The aircraft strayed off course and hit St. John Hill at an altitude of 2,200 feet, 16km SE of Dubrovnik while attempting to land in poor weather conditions. U.S. Secretary of Commerce, Ron Brown, 55, killed. Crew error.  Failure of the crew to comply with directives that required a review of all instrument approach procedures, not approved by the Defense Dept. Preflight planning errors, combined with errors made during the flight by the crew. Rumors persist that the accident was a result of sabotage.</t>
  </si>
  <si>
    <t>Near Petropavlovsk, Russia</t>
  </si>
  <si>
    <t>Krasnoyarskie Avialinii</t>
  </si>
  <si>
    <t>Novosibirsk - Petropavlovsk</t>
  </si>
  <si>
    <t>RA-76752</t>
  </si>
  <si>
    <t>0093498967</t>
  </si>
  <si>
    <t>The aircraft, carrying 57 tones of detergent, crashed into a mountain at an altitude of 2,900 feet. Fuel starvation.</t>
  </si>
  <si>
    <t>Off Matsu Island, Taiwan</t>
  </si>
  <si>
    <t>Taipei - Matsu Island</t>
  </si>
  <si>
    <t>Dornier 228-212</t>
  </si>
  <si>
    <t>B-12257</t>
  </si>
  <si>
    <t>8223</t>
  </si>
  <si>
    <t>After holding for 30 minutes the aircraft undershot the runway during a visual approach and crashed into the sea in heavy fog.</t>
  </si>
  <si>
    <t>08:24</t>
  </si>
  <si>
    <t>Cheyenne, WY - Lincoln, NE</t>
  </si>
  <si>
    <t>Cessna 177B</t>
  </si>
  <si>
    <t>N35207</t>
  </si>
  <si>
    <t>17702266</t>
  </si>
  <si>
    <t>Seven- year-old trainee pilot, Jessica Dubroff, accompanied by her father (a passenger) and the pilot-in-command, were engaged in a trans-continental record attempt involving 6,660 miles of flying in 8 consecutive days. The plane departed towards a nearby thunderstorm in deteriorating weather. Witnesses describe the plane's climb rate and speed as slow and they observed the aircraft enter a roll consistent with a stall. The plane's gross weight was 84 pounds over the maximum limit. Pilot's improper decision to take off into deteriorating weather conditions when the airplane was overweight resulting in stall caused by failure to maintain airspeed.</t>
  </si>
  <si>
    <t>Near Haj Yousif, Sudan</t>
  </si>
  <si>
    <t>Federal Airlines</t>
  </si>
  <si>
    <t>Wadi Halfa - Khartoum</t>
  </si>
  <si>
    <t>ST-FAG</t>
  </si>
  <si>
    <t>STFA001</t>
  </si>
  <si>
    <t>After a number of failed landing attempts during a sandstorm, the aircraft made a forced landing in a local suburb crashing into a building.</t>
  </si>
  <si>
    <t>Near Terrace, British Columbia, Canada</t>
  </si>
  <si>
    <t>Buffalo Narrows Airways</t>
  </si>
  <si>
    <t>C-GDOB</t>
  </si>
  <si>
    <t>194</t>
  </si>
  <si>
    <t>On a positioning flight the aircraft flew into a mountain.</t>
  </si>
  <si>
    <t>Otaez, Mexico</t>
  </si>
  <si>
    <t>Aeroservicios Empresariales de Durango</t>
  </si>
  <si>
    <t>Durango - Otaez</t>
  </si>
  <si>
    <t>XA-SWJ</t>
  </si>
  <si>
    <t>Crashed into high ground while attempting to land at a mine airstrip in turbulence and stong gusty winds.</t>
  </si>
  <si>
    <t>Oumba, Papua New Guinea</t>
  </si>
  <si>
    <t>Menyamya - Marakawa</t>
  </si>
  <si>
    <t>P2-ISD</t>
  </si>
  <si>
    <t>582</t>
  </si>
  <si>
    <t>Crashed into a ridge line shrouded in clouds while en route.</t>
  </si>
  <si>
    <t>Everglades, Miami, Florida</t>
  </si>
  <si>
    <t>592</t>
  </si>
  <si>
    <t>Miami - Atlanta</t>
  </si>
  <si>
    <t>N904VJ</t>
  </si>
  <si>
    <t>47377/496</t>
  </si>
  <si>
    <t>The aircraft crashed 18 miles NW of Miami airport  in a remote part of the Everglades. Shortly after taking off, after the crew reported fire and smoke in the cabin and cockpit. The in-flight fire was caused by activation of one or more oxygen generators in the forward cargo hold. The generators were outdated, improperly labeled, lacked safety caps and were prohibited from being transported on a passenger flight. The loss of control resulted either from flight control failure or incapacitation of the crew due to extreme heat and smoke.  Candi Kubeck was the first American female commercial airline captain to be killed in a crash. San Diego Chargers running back Rodney Culver, 26, and his wife were among the passengers killed as was singer, songwriter Walter Hyatt, 46.</t>
  </si>
  <si>
    <t>Griesta, United Kingdom</t>
  </si>
  <si>
    <t>Inverness - Lerwick</t>
  </si>
  <si>
    <t>Britten-Norman BN-2A-26 Islander</t>
  </si>
  <si>
    <t>G-BEDZ</t>
  </si>
  <si>
    <t>Crashed during a second attempt at landing</t>
  </si>
  <si>
    <t>Hoseba</t>
  </si>
  <si>
    <t>Kinshasa, Congo  - Athens, Greece</t>
  </si>
  <si>
    <t>Ilyushin 76MD</t>
  </si>
  <si>
    <t>UR-76539</t>
  </si>
  <si>
    <t>0033442234</t>
  </si>
  <si>
    <t>Rasht, Iran</t>
  </si>
  <si>
    <t>Boeing 727-286</t>
  </si>
  <si>
    <t>EP-IRU</t>
  </si>
  <si>
    <t>21079/1131</t>
  </si>
  <si>
    <t>The training flight crashed into a field during touch-and-go landings.</t>
  </si>
  <si>
    <t>Near Rollingstone, Queensland  Australia</t>
  </si>
  <si>
    <t>Military - Australian Army Aviation</t>
  </si>
  <si>
    <t>Sikorsky S-70 / Sikorsky S-70</t>
  </si>
  <si>
    <t>A25-113/A25-209</t>
  </si>
  <si>
    <t>70-1186 / 70-1346</t>
  </si>
  <si>
    <t>The two helicopters collided in mid-air while flying in formation. The pilots may have possibly been  stressed fatigued and inadequately prepared and were flying too low to see the target.</t>
  </si>
  <si>
    <t>Fukuoka, Japan</t>
  </si>
  <si>
    <t>865</t>
  </si>
  <si>
    <t>Fukuoka - Denpasar</t>
  </si>
  <si>
    <t>PK-GIE</t>
  </si>
  <si>
    <t>46685/284</t>
  </si>
  <si>
    <t>The aircraft overran the runway after an aborted takeoff. The fuel line in the No.3 engine was sheared and caught fire after the fanblade of the first stage HP turbine separated. During the slide the No. 1 engine and landing gear were lost ane the plane came to rest in a ditch. Three passengers were trapped in the wreckage and overcome by toxifumes after a fire started. Pilot error. Improper procedures used by the captain after engine failure.</t>
  </si>
  <si>
    <t>China Flying Dragon Aviation (Feilong Airlines)</t>
  </si>
  <si>
    <t>Dalian - Shanghai</t>
  </si>
  <si>
    <t>Harbin Yunshuji Y-12-II</t>
  </si>
  <si>
    <t>B-3822</t>
  </si>
  <si>
    <t>0001</t>
  </si>
  <si>
    <t>The aircraft crashed into a mountain after deviating off course during a landing attempt.</t>
  </si>
  <si>
    <t>15:42</t>
  </si>
  <si>
    <t>1288</t>
  </si>
  <si>
    <t>Pensacola - Atlanta</t>
  </si>
  <si>
    <t>McDonnell Douglas MD-88</t>
  </si>
  <si>
    <t>N927DA</t>
  </si>
  <si>
    <t>49714/1524</t>
  </si>
  <si>
    <t>Fan disk separation in the left engine. Pieces of the engine penetrated the passenger cabin killing two passengers. The fan hub for the left engine was found to be fractured and went undetected at time of manufacture. The crack should have been detectable during inspection but was missed.</t>
  </si>
  <si>
    <t>Bosavi - Mendi</t>
  </si>
  <si>
    <t>P2-MBB</t>
  </si>
  <si>
    <t>Just after beginning its final approach, the aircraft crashed into the side of a  mountain at about 9,200 feet in rain and poor visibility.</t>
  </si>
  <si>
    <t>Near Kanda, India</t>
  </si>
  <si>
    <t>Archana Airlines</t>
  </si>
  <si>
    <t>Delhi - Shimla - Kulu</t>
  </si>
  <si>
    <t>Let 410</t>
  </si>
  <si>
    <t>VT-ETC</t>
  </si>
  <si>
    <t>942703</t>
  </si>
  <si>
    <t>The aircraft flew into a Bandi Hill while descending inbound to Kulu in heavy fog.</t>
  </si>
  <si>
    <t>Near Eindhoven, The Netherlands</t>
  </si>
  <si>
    <t>Villafranca, Italy - Eindhoven AB</t>
  </si>
  <si>
    <t>CH-06</t>
  </si>
  <si>
    <t>Crashed and burned while attempting to land at Eindhoven Air Base. The aircraft collided with a large flock of lapwings and starlings, causing failure of the No. 1, 2, and 3 engines after which the port wing hit the ground and the plane exploded in flames. Aboard were members of a  Dutch Army Band returning from Italy.</t>
  </si>
  <si>
    <t>20:31</t>
  </si>
  <si>
    <t>Off East Moriches, New York</t>
  </si>
  <si>
    <t>New York City - Paris</t>
  </si>
  <si>
    <t>Boeing B-747-131</t>
  </si>
  <si>
    <t>N93119</t>
  </si>
  <si>
    <t>20083/153</t>
  </si>
  <si>
    <t>While on a flight from New York to Paris, France, the aircraft exploded at  FL 130, broke up and crashed into the AtlantiOcean off Long Island, N.Y. The NTSB determined that the probable cause of the accident was an explosion of the center wing fuel tank resulting from ignition of the flammable fuel/air mixture in the tank. The source of ignition energy for the explosion could not be determined with certainty but, of the sources evaluated by the investigation, the most likely was a short circuit outside of the center wing tank that allowed excessive voltage to enter it through electrical wiring associated with the fuel quantity indication system.  To say that numerous government agencies acted strangely and suspiciously would be an understatement.  A great deal of evidence was either suppressed or ignored. Rumors persist that the plane was brought down by a missile, either by the Navy conducting exercises in the area or by terrorists.</t>
  </si>
  <si>
    <t>Near Playa del Carmen, Mexico</t>
  </si>
  <si>
    <t>Aerolatino (Aerocaribe)</t>
  </si>
  <si>
    <t>Holvox Island - Playa del Carmen</t>
  </si>
  <si>
    <t>XA-TCF</t>
  </si>
  <si>
    <t>734</t>
  </si>
  <si>
    <t>Crashed 150 ft. short of the runway.</t>
  </si>
  <si>
    <t>Russian Mission, Alaska</t>
  </si>
  <si>
    <t>Northern Air Cargo</t>
  </si>
  <si>
    <t>33</t>
  </si>
  <si>
    <t>Emmonak - Aniak</t>
  </si>
  <si>
    <t>N313RS</t>
  </si>
  <si>
    <t>44663/630</t>
  </si>
  <si>
    <t>Soon after takeoff, the No. 3 engine caught fire in the cargo plane. The pilot tried to return to the airport for an emergency landing but the right wing seperated and the plane crashed. Fatigue failure of the master connecting rod, which originated from corrosion pitting, subsequently compromised the engine crankcase, and resulted in a fire; and failure of the flight crew to follow emergency procedures by pulling the fire handle before feathering the propeller, which diminished the effectiveness of the fire suppression system.</t>
  </si>
  <si>
    <t>Near Mergui, Manmar</t>
  </si>
  <si>
    <t>Myanmar Airways</t>
  </si>
  <si>
    <t>Rangoon - Mergui</t>
  </si>
  <si>
    <t>XY-AET</t>
  </si>
  <si>
    <t>10433</t>
  </si>
  <si>
    <t>A straight-in visual approach to Mergui was being attempted when the aircraft entered a squall line of heavy rain. The aircraft then started to lose height quickly, undershot the runway by 800ft. And crashed into a ravine.</t>
  </si>
  <si>
    <t>Markham Bay, Canada</t>
  </si>
  <si>
    <t>First Air</t>
  </si>
  <si>
    <t>64</t>
  </si>
  <si>
    <t>Iqaluit - Markham Bay</t>
  </si>
  <si>
    <t>C-GNDN</t>
  </si>
  <si>
    <t>After touching down, the cargo plane bounced twice and continued to the end of the runway, became airborne but crashed terrain. For unknown reasons, a decision was made to overshoot even though insufficient runway remained for acceleration, take-off, and climb. Likely contributing directly to the decision to overshoot was the difficulty in controlling the aircraft on touchdown.</t>
  </si>
  <si>
    <t>Near Bronson Creek, British Columbia, Canada</t>
  </si>
  <si>
    <t>Air North</t>
  </si>
  <si>
    <t>Bronson Creek - Wrangell</t>
  </si>
  <si>
    <t>C-FGNI</t>
  </si>
  <si>
    <t>10389/120</t>
  </si>
  <si>
    <t>After taking off the  No. 2 engine of the cargo plane caught on fire. The pilot tried to land the plane in a river bed. The number 2 engine separated from the aircraft as a result of an intense fire in the wing. The loss of the engine rendered the aircraft uncontrollable, and the pilots were forced to land in the river.</t>
  </si>
  <si>
    <t>Near Jackson Hole, Wyoming</t>
  </si>
  <si>
    <t>Jackson Hole, WY - New York, NY</t>
  </si>
  <si>
    <t>74-1662</t>
  </si>
  <si>
    <t>4597</t>
  </si>
  <si>
    <t>The plane struck a mountain. Failure of the crew to monitor the aircraft's position and flight path relative to high terrain surrounding Jackson Hole Airport.</t>
  </si>
  <si>
    <t>Near Alliford Bay, British Columbia, Canada2</t>
  </si>
  <si>
    <t>Harbour Air</t>
  </si>
  <si>
    <t>Tasu - Alliford</t>
  </si>
  <si>
    <t>de Havilland Canada DHC-3 Turbo Otter</t>
  </si>
  <si>
    <t>C-GCMY</t>
  </si>
  <si>
    <t>While en route, flew into the side of a mountain. The pilot probably made a navigational error because of restricted visibility in fog and light drizzle and entered the wrong valley, and he delayed his decision to reverse course until he was unable to avoid the weather.</t>
  </si>
  <si>
    <t>03:16</t>
  </si>
  <si>
    <t>Belgrade, Yugosalvia</t>
  </si>
  <si>
    <t>Spair Air Transport</t>
  </si>
  <si>
    <t>Belgrade - Malta</t>
  </si>
  <si>
    <t>Ilyushin IL-76T</t>
  </si>
  <si>
    <t>RA-76513</t>
  </si>
  <si>
    <t>083414451</t>
  </si>
  <si>
    <t>After taking off from Belgrade, the plane experienced electrical problems and returned to the airport. After dumping fuel and circling for 3 hours, the plane crashed into a corn field 800m short of the runway.</t>
  </si>
  <si>
    <t>10:22</t>
  </si>
  <si>
    <t>Spitsbergen, Norway</t>
  </si>
  <si>
    <t>Vnokovo Airlines</t>
  </si>
  <si>
    <t>2801</t>
  </si>
  <si>
    <t>Moscow - Svalbard</t>
  </si>
  <si>
    <t>RA-85621</t>
  </si>
  <si>
    <t>86A-742</t>
  </si>
  <si>
    <t>The aircraft crashed 7 nm short of the runway into Operafjellet Mountain at an altitude of 2,900 ft. while attempting to land in poor weather. The crew did not use the usual approach which includes a turn over the ocean, but rather took a route that led through a narrow valley. Inadequate planning, unsatisfactory crew resource management and monitoring, not discontinuing the approach when procedural uncertainties existed and limited knowledge of the operating language and the actual airspace. The passengers were mainly Russian coal miners headed for a Russian mine on one of the Norwegian islands.</t>
  </si>
  <si>
    <t>Joinville, Brazil</t>
  </si>
  <si>
    <t>Helisul Taxi Aéreo</t>
  </si>
  <si>
    <t>Porto Alegre - Joinville</t>
  </si>
  <si>
    <t>PT-WAV</t>
  </si>
  <si>
    <t>110048</t>
  </si>
  <si>
    <t>The cargo plane crashed while approaching to land. The crew did not notice an incorrect heading due to an inoperative beacon and crashed into a hill.</t>
  </si>
  <si>
    <t>Air Taxi - Stearns Air Alaska</t>
  </si>
  <si>
    <t>Cessna 206G</t>
  </si>
  <si>
    <t>N7312C</t>
  </si>
  <si>
    <t>U20603872</t>
  </si>
  <si>
    <t>After taking off, the aircraft stopped climbing, struck a pole and crashed and burn. Improper installation of a connecting bolt in the throttle linkage, which resulted in a worn/disconnected throttle arm, partial loss of engine power, and a forced landing after takeoff.</t>
  </si>
  <si>
    <t>16:37</t>
  </si>
  <si>
    <t>Waddenzee, Netherlands</t>
  </si>
  <si>
    <t>Dutch Dakota Association</t>
  </si>
  <si>
    <t>Texel - Amsterdam</t>
  </si>
  <si>
    <t>PH-DDA</t>
  </si>
  <si>
    <t>19109</t>
  </si>
  <si>
    <t>Shortly after takeoff from Texel, a connecting rod bearing in the No.1 engine failed. The prop was feathered.  Soon after, a part of the feathering mechanism failed and the prop started windmilling causing drag. The aircraft rapidly descended and crashed onto a mud-flat. The accident was initiated by a combined failure of the left engine and the left feathering system. The accident became inevitable when the flight crew allowed the speed to decrease below stall speed and lost control of the aircraft at an altitude from which recovery was not possible.</t>
  </si>
  <si>
    <t>01:16</t>
  </si>
  <si>
    <t>Off Pasamayo, Peru</t>
  </si>
  <si>
    <t>Lima - Santiago</t>
  </si>
  <si>
    <t>Boeing B-757-200</t>
  </si>
  <si>
    <t>N52AW</t>
  </si>
  <si>
    <t>25489/505</t>
  </si>
  <si>
    <t>The aircraft crashed into the ocean 28 minutes after taking off from Lima, Peru. Pieces of adhesive tape were found covering the statiports, placed there by personnel during aircraft maintenance and cleaning, causing the malfunction of the airspeed indicators and altimeters. The crew was not able to correctly determine their altitude and airspeed and with no ground reference over water and at night, crashed into the sea. An employee did not remove the adhesive tape from the statiports, nor was it detected by any number of people, including the captain, during the preflight inspection. A maintenance worker was tried and convicted of negligent homicide for failing to remove the adhesive tape and received 2 years in jail.</t>
  </si>
  <si>
    <t>Kahemba, Congo</t>
  </si>
  <si>
    <t>Malu Aviation</t>
  </si>
  <si>
    <t>9Q-CXK</t>
  </si>
  <si>
    <t>74</t>
  </si>
  <si>
    <t>Lukapa, Angola</t>
  </si>
  <si>
    <t>Savanair</t>
  </si>
  <si>
    <t>Antonov 12B</t>
  </si>
  <si>
    <t>RA-11101</t>
  </si>
  <si>
    <t>01347703</t>
  </si>
  <si>
    <t>While attempting to land the landing lights malfunctioned causing the cargo plane to veer off the runway and crash into a house.</t>
  </si>
  <si>
    <t>San Francesco al Campo, Italy</t>
  </si>
  <si>
    <t>9981</t>
  </si>
  <si>
    <t>Moscow - Turin, Italy</t>
  </si>
  <si>
    <t>Antonov An-124</t>
  </si>
  <si>
    <t>RA-82069</t>
  </si>
  <si>
    <t>9773053359122</t>
  </si>
  <si>
    <t>The cargo plane struck trees and a house while making a second attempt to land.</t>
  </si>
  <si>
    <t>Air Taxi - Seaside Air Service</t>
  </si>
  <si>
    <t>N64276</t>
  </si>
  <si>
    <t>1025</t>
  </si>
  <si>
    <t>The float plane crashed 55 minutes after departure into a 3,200 ft. mountain. Continued flight by the pilot into adverse weather condition, and his failure to maintain adequate altitude/clearance from mountainous terrain. Factors related to the accident were the high/mountainous terrain, and weather conditions that included low ceilings.</t>
  </si>
  <si>
    <t>12:12</t>
  </si>
  <si>
    <t>Eel River Crossing, New Brunswick, Canada</t>
  </si>
  <si>
    <t>Telford Aviation</t>
  </si>
  <si>
    <t>Port Meiner, Quebe- Bangor, Maine</t>
  </si>
  <si>
    <t>Piper PA-31-350 Navajo Chieftain</t>
  </si>
  <si>
    <t>N744W</t>
  </si>
  <si>
    <t>31-7952246</t>
  </si>
  <si>
    <t>31-7952246The pilot reported that he had a rough running engine and was making an emergency landing at Charlo Airport. While maneuvering to land, he crashed 3 miles west of the runway. Loss of power from the right engine, and the pilot did not conserve altitude or configure the aircraft for maximum performance following the loss of power. Control of the aircraft was probably lost as the pilot was attempting to intercept the ILS for Runway 13 during a low-level turn. Contributing factors were the overweight condition of the aircraft and the lack of in-flight emergency procedures training received by the pilot.</t>
  </si>
  <si>
    <t>22:41</t>
  </si>
  <si>
    <t>Manta, Ecuador</t>
  </si>
  <si>
    <t>Million Air</t>
  </si>
  <si>
    <t>Manta - Miami</t>
  </si>
  <si>
    <t>Boeing B-707-323C</t>
  </si>
  <si>
    <t>N751MA</t>
  </si>
  <si>
    <t>19582/639</t>
  </si>
  <si>
    <t>The cargo plane, carrying flowers and frozen fish crashed into the Dolorosa district, bursting into flames shortly after taking off. One engine caught fire during the climb-out.</t>
  </si>
  <si>
    <t>Khanty, Russia</t>
  </si>
  <si>
    <t>Tyumen Aviatrans</t>
  </si>
  <si>
    <t>Tyumen - Khanty</t>
  </si>
  <si>
    <t>RA-88527</t>
  </si>
  <si>
    <t>9711252</t>
  </si>
  <si>
    <t>In a heavy snowstorm, the aircraft landed short and right of the runway striking three Mil Mi-8 helicopters and bursting into flames.</t>
  </si>
  <si>
    <t>08:27</t>
  </si>
  <si>
    <t>Sao Paolo, Brazil</t>
  </si>
  <si>
    <t>Sao Paulo - Rio de Janiero</t>
  </si>
  <si>
    <t>PT-MRK</t>
  </si>
  <si>
    <t>11440</t>
  </si>
  <si>
    <t>The aircraft crashed shortly after takeoff into a residential area striking a building. Uncommanded deployment of the thrust reverser on the right engine.</t>
  </si>
  <si>
    <t>Near Tikal, Guatemala</t>
  </si>
  <si>
    <t>Transported Areos Profesionales - TAPSA</t>
  </si>
  <si>
    <t>TG-TPA</t>
  </si>
  <si>
    <t>110313</t>
  </si>
  <si>
    <t>The plane crashed into a mountain 1 hour after take off, at an altitude of 900 ft., in strong winds, while on approach to Santa Elena.</t>
  </si>
  <si>
    <t>Aubusson, France</t>
  </si>
  <si>
    <t>Jetcom S.A.</t>
  </si>
  <si>
    <t>Geneva - Bordeaux</t>
  </si>
  <si>
    <t>HB-LRX</t>
  </si>
  <si>
    <t>421C02172</t>
  </si>
  <si>
    <t>The pilot reported that an engine failed just as he started to descend for a landing. He later informed ATC he could not feather the propeller. The  aircraft subsequently crashed and burned in a field.  The accident was due to inappropriate management of the flight following jamming of the propeller in an intermediate position after the right engine crankshaft ruptured. The inappropriate management was due to the pilot’s relative lack of experience on this aircraft type, his false notions about the aircraft’s performance and about the existence of a flight level to maintain level flight with an unfeathered propeller and an heavy aircraft and a series of misjudged strategies to attempt to continue the flight then to land at Limoges when the aircraft’s altitude no longer made this possible.</t>
  </si>
  <si>
    <t>Lucapa, Angola</t>
  </si>
  <si>
    <t>ALADA</t>
  </si>
  <si>
    <t>Luanda - Lucapa</t>
  </si>
  <si>
    <t>Antonov AN-12B</t>
  </si>
  <si>
    <t>D2-FVG</t>
  </si>
  <si>
    <t>6344506</t>
  </si>
  <si>
    <t>Crashed short of the runway in dense fog while attempting to land a second time at Lucapa.</t>
  </si>
  <si>
    <t>Aviation Development Corporation</t>
  </si>
  <si>
    <t>086</t>
  </si>
  <si>
    <t>5N-BBF</t>
  </si>
  <si>
    <t>20054/718</t>
  </si>
  <si>
    <t>The plane crashed mid-way along its scheduled 50 minute route. The aircraft went into a roll and lost control after taking evasive action to avoid another aircraft. The plane was flying almost at the speed of sound when it crashed and disintegrated. ATC error. The controller thought he had cleared to aircraft to FL100 but the aircraft was still flying at FL240.</t>
  </si>
  <si>
    <t>Near Charkhidadri, India</t>
  </si>
  <si>
    <t>Saudi Arabian Airlines / Kazastan Airlines</t>
  </si>
  <si>
    <t>763/1907</t>
  </si>
  <si>
    <t>New Delhi - Dhahran / Chimkent - New Delhi</t>
  </si>
  <si>
    <t>Boeing B-747-168B / Ilyushin IL-76TD</t>
  </si>
  <si>
    <t>HZAIH/UN-76435</t>
  </si>
  <si>
    <t>22748/555/1023413428</t>
  </si>
  <si>
    <t>Midair collision 17 km W of New Delhi.  The Saudi 747 had just taken off from New Delhi airport ascending to 14,000 feet while the Il-76 was descending. Three hundred twelve aboard the B-747 and thirty-seven aboard the Il-76 were killed. The Il-76 descended below its assigned altitude. The death toll was reduced from 351 to 349 after Kazastan Airlines reported 37 aboard rather than 39. Neither aircraft was equipped with an Airborne Collision Avoidance System. The 747 had taken off from Delhi and had been cleared to climb to FL140.  Meanwhile, the IL76, which was inbound to Delhi on the same airway, had been cleared to descend to FL150. However, due to a misunderstanding, the pilot and most of the cockpit crew of the IL76 believed the flight had been cleared to continue down to FL140. The Indian accident report attributed the failure of most of the IL76 crew to correctly understand the situation to their lack of a working knowledge of English. Also contributing to the crew's decision to continue the descent below their clearance limit were poor cockpit resource management, a lack of leadership by the captain, a lack of co-ordination between the crew and a general casual attitude to the conduct of the flight.</t>
  </si>
  <si>
    <t>Ngong, Kenya</t>
  </si>
  <si>
    <t>Kismayo Airlines</t>
  </si>
  <si>
    <t>Bolchaïa Pyssa, Russia</t>
  </si>
  <si>
    <t>Komi Avia</t>
  </si>
  <si>
    <t>RA-40309</t>
  </si>
  <si>
    <t>1G221-39</t>
  </si>
  <si>
    <t>Lost altitude and crashed while en route in poor weather. Icing.</t>
  </si>
  <si>
    <t>Quincy, Illinois</t>
  </si>
  <si>
    <t>United Express  / Private</t>
  </si>
  <si>
    <t>5925</t>
  </si>
  <si>
    <t>Burlington, IA - Quincy, IA</t>
  </si>
  <si>
    <t>Beechcraft 1900-C / Beech King Air A90</t>
  </si>
  <si>
    <t>N87GL / N1127D</t>
  </si>
  <si>
    <t>UC-87 /</t>
  </si>
  <si>
    <t>While landing on Runway 13 at Baldwin Field, the United Express collided with the King Air which was taking off on Runway 4. The collision took place where the two runways intersect. Both planes caught fire and rescuers were unable to open the door to the Beech 1900-C because of impact damage. All twelve aboard the United Express and the two pilots aboard the King Air were killed. King Air pilots' failure to use proper communications and 'see-and-avoid' procedures at an uncontrolled airport. Involvement of a third aircraft that transmitted unnecessary and inappropriate messages.</t>
  </si>
  <si>
    <t>Off Cape Mendocino, CA</t>
  </si>
  <si>
    <t>San Diego, CA - Portland, OR</t>
  </si>
  <si>
    <t>64-14856</t>
  </si>
  <si>
    <t>4072</t>
  </si>
  <si>
    <t>Crashed 60 miles west of Cape Mendocino in the PacifiOcean. The crew reported losing an engine, followed by complete electrical failure.</t>
  </si>
  <si>
    <t>Off Moroni, Comoros</t>
  </si>
  <si>
    <t>961</t>
  </si>
  <si>
    <t>Addis Ababa - Nairobi</t>
  </si>
  <si>
    <t>Boeing B-767-200ER</t>
  </si>
  <si>
    <t>ET-AIZ</t>
  </si>
  <si>
    <t>23916/187</t>
  </si>
  <si>
    <t>The aircraft was hijacked shortly after taking off from Ethiopia by three drunken escaped prisoners. They demanded to be flown to Australia, but wouldn't let the pilot stop to refuel. The plane eventually ran out of fuel and ditched 500 feet offshore of Le Galawa Beach on the island of Grand Comoros. When it was aparent the plane was out of fuel, the hijackers fought the pilot for control of the aircraft. In the last seconds aloft, the left wing tip struck the water and the plane crashed into the sea flipping at least once before breaking into several  parts. The water was shallow but many passengers had inflated their safety vests which prevented them from swimming out from under the cabin and they drowned.</t>
  </si>
  <si>
    <t>Bethel, Arkansas</t>
  </si>
  <si>
    <t>ArctiTransportation Services</t>
  </si>
  <si>
    <t>Bethel - Kwigillingok</t>
  </si>
  <si>
    <t>N4704B</t>
  </si>
  <si>
    <t>208B-0199</t>
  </si>
  <si>
    <t>Shortly after taking off the cargo plane turn back toward the airport, increased it's bank angle until the aircraft hit the ground. Failure of the pilot to maintain control of the airplane, while maneuvering to reverse direction after takeoff, after encountering an undetermined anomaly. The undetermined anomaly was a related factor.</t>
  </si>
  <si>
    <t>Abakan, Siberia, Russia</t>
  </si>
  <si>
    <t>Abakan - Petropavlosk - Kamchatsky</t>
  </si>
  <si>
    <t>RA-76804</t>
  </si>
  <si>
    <t>0093492278</t>
  </si>
  <si>
    <t>The aircraft crashed shortly after takeoff. Overloaded.</t>
  </si>
  <si>
    <t>Medellin - Bahia Solano</t>
  </si>
  <si>
    <t>HK-2602</t>
  </si>
  <si>
    <t>The aircraft crashed into a mountain 5 minutes after takeoff. The plane stalled while trying to clear a mountain.  Overloaded.</t>
  </si>
  <si>
    <t>Banjarmasin - Sampit</t>
  </si>
  <si>
    <t>PK-VSO</t>
  </si>
  <si>
    <t>152/26N</t>
  </si>
  <si>
    <t>After experiencing a No.2 engine fire and while attempting to return to the airport, the aircraft's wing struck a building short of the runway.</t>
  </si>
  <si>
    <t>18:03</t>
  </si>
  <si>
    <t>Boise, Idaho</t>
  </si>
  <si>
    <t>Emery Worldwide</t>
  </si>
  <si>
    <t>Boise - Salt Lake City</t>
  </si>
  <si>
    <t>N75142</t>
  </si>
  <si>
    <t>9173</t>
  </si>
  <si>
    <t>Shortly after takeoff  the crew reported they had the right engine on fire. They attempted to return for an emergency landing but the cargo plane crashed right wing low, cartwheeled and burst into flames short of the runway. A fire within the right engine compartment of undetermined cause and the pilot-in-command's failure to maintain airspeed above the aircraft's minimum control speed. A factor contributing to the accident was the dark night environmental conditions</t>
  </si>
  <si>
    <t>Tver, Russia</t>
  </si>
  <si>
    <t>St. Petersburg - Krasnodar</t>
  </si>
  <si>
    <t>Crashed 8km from the airfield after taking off in strong winds and heavy snow.</t>
  </si>
  <si>
    <t>Rio Negro, Colombia</t>
  </si>
  <si>
    <t>Bogota - Medellin</t>
  </si>
  <si>
    <t>Antonov An-32B</t>
  </si>
  <si>
    <t>HK-4008X</t>
  </si>
  <si>
    <t>3402</t>
  </si>
  <si>
    <t>Narrows, Virginia</t>
  </si>
  <si>
    <t>827</t>
  </si>
  <si>
    <t>N827AX</t>
  </si>
  <si>
    <t>45901/293</t>
  </si>
  <si>
    <t>The cargo struck mountainous terrain after experiencing a stall during tests. The inappropriate control inputs applied by the flying pilot during a stall recovery attempt, the failure of the non-flying pilot-in-command to recognize, address and correct these inappropriate control inputs, and the failure of Airborne Express to establish a formal, functional evaluation flight program that included adequate program guidelines, requirements and pilot training for performance of these flights. Contributing to the cause of the accident were the inoperative stick shaker stall warning system and Airborne Express DC-8 flight training simulator's inadequate fidelity in reproducing the airplane's stall characteristics.</t>
  </si>
  <si>
    <t>Near Nellore, India</t>
  </si>
  <si>
    <t>Tanbaram AFB - Hyderabad</t>
  </si>
  <si>
    <t>H1032</t>
  </si>
  <si>
    <t>Crashed while en route after the pilot reported an engine fire. Undetected cracks in the engine not detected during routine maintenance.</t>
  </si>
  <si>
    <t>Dorchester, New Hampshire</t>
  </si>
  <si>
    <t>Aircraft Charter Group Inc</t>
  </si>
  <si>
    <t>Bridgeport, CT - Lebanon, NH</t>
  </si>
  <si>
    <t>N388LS</t>
  </si>
  <si>
    <t>35-388</t>
  </si>
  <si>
    <t>The cargo plane was on a positioning flight when it struck rising terrain while making an approach to land. The captain's failure to maintain situational awareness, which resulted in the airplane being outside the confines of the instrument approach; and the crew's misinterpretation of a step-down fix passage, which resulted in an early descent into rising terrain. Factors included the captain's misreading of the instrument approach procedure, the crew's rushed and incomplete instrument approach briefing, their failure to use additional, available navigational aids, and their failure to account for the winds at altitude.</t>
  </si>
  <si>
    <t>Edenton, North Carolina</t>
  </si>
  <si>
    <t>Tar Heel Aviation</t>
  </si>
  <si>
    <t>Manteo - Edenton</t>
  </si>
  <si>
    <t>Cessna 208B Grand Caravan</t>
  </si>
  <si>
    <t>N802TH</t>
  </si>
  <si>
    <t>208B-0179</t>
  </si>
  <si>
    <t>While on approach the plane struck power lines and came to rest in shallow water. The pilot's continued VFR flight into instrument meteorological conditions. Factors in this accident were; fog, the low ceiling, and the dark night.</t>
  </si>
  <si>
    <t>Near Moamoa, Samoa</t>
  </si>
  <si>
    <t>Pago Pago - FagaliI</t>
  </si>
  <si>
    <t>5W-FAU</t>
  </si>
  <si>
    <t>678</t>
  </si>
  <si>
    <t>Crashed onto a mountin in high winds and rain after being diverted from another airport.</t>
  </si>
  <si>
    <t>15:54</t>
  </si>
  <si>
    <t>Near Monroe, Michigan</t>
  </si>
  <si>
    <t>3272</t>
  </si>
  <si>
    <t>N265CA</t>
  </si>
  <si>
    <t>120257</t>
  </si>
  <si>
    <t>While on approach and attempting to land on runway 3R at Detroit Metropolitan Wayne County Airport, in a snowstorm, the aircraft went into a steep dive and crashed into a field. The accident was caused by the FAA's failure to establish adequate aircraft certification standards for flight in icing conditions.  Contributing to the accident were the flightcrew's decision to operate in icing conditions near the lower margin of the operating airspeed envelope (with flaps retracted), and Comair's failure to establish and adequately disseminate unambiguous minimum airspeed values for flap configurations and for flight in icing conditions.</t>
  </si>
  <si>
    <t>Sparrevohn, Arkansas</t>
  </si>
  <si>
    <t>St. Marys - Kenai</t>
  </si>
  <si>
    <t>N702SC</t>
  </si>
  <si>
    <t>While en rote the plane experienced engine trouble. The crew decided to divert to Sparrevohn. While attempting to land the plane encountered strong turbulence from surrounding mountains. Although full power was applied to the good engine the plane crashed into terrain. Loss of the right engine propeller control oil, which led to an overspeed of the right engine and propeller, and necessitated a shut-down of the right engine; and failure of the pilot to maintain adequate altitude/distance from terrain during visual approach for a precautionary landing at an alternate airport. Factors relating to the accident were: fluctuation of the left engine power, premature lowering of the airplane flaps, and an encounter with adverse weather conditions (including high winds, severe turbulence, and white-out conditions) during the approach.</t>
  </si>
  <si>
    <t>Yola, Nigeria</t>
  </si>
  <si>
    <t>Skypower Express Airways</t>
  </si>
  <si>
    <t>Jos - Yola</t>
  </si>
  <si>
    <t>Embraer 110P1A Bandeirante</t>
  </si>
  <si>
    <t>5N-AXS</t>
  </si>
  <si>
    <t>110458</t>
  </si>
  <si>
    <t>After being in a holding pattern for over an hour the plane hit trees and a  power line and crashed 700m short of the runway.</t>
  </si>
  <si>
    <t>14:38</t>
  </si>
  <si>
    <t>Tambacoumba, Senegal</t>
  </si>
  <si>
    <t>Air Senegal</t>
  </si>
  <si>
    <t>Tambacounda - Dakar</t>
  </si>
  <si>
    <t>Hawker Siddeley HS-748-353 Srs.2a</t>
  </si>
  <si>
    <t>6AV-AEO</t>
  </si>
  <si>
    <t>1769</t>
  </si>
  <si>
    <t>The aircraft crashed shortly after taking off fromTambacoumba after losing power in the left engine. Fuel contamination.</t>
  </si>
  <si>
    <t>Near Quiangala, Angola</t>
  </si>
  <si>
    <t>Force Area Populaire de Angola</t>
  </si>
  <si>
    <t>T-400</t>
  </si>
  <si>
    <t>325</t>
  </si>
  <si>
    <t>The plane took off from Luanda bound for Cafunfo in northeastern Angola when it disappeared en route.  Witnesses later stated the plane appeared to be in trouble and flying at a low altitude before it crashed.</t>
  </si>
  <si>
    <t>Northern Israel</t>
  </si>
  <si>
    <t>Military - Israel Air Force /Military -  Israel Air Force</t>
  </si>
  <si>
    <t>Sikorsky CH53D / Sikorsky CH53D</t>
  </si>
  <si>
    <t>357 / 903</t>
  </si>
  <si>
    <t>The two military helicopters crashed into each other while taking off in darkness killing all aboard.</t>
  </si>
  <si>
    <t>12:34</t>
  </si>
  <si>
    <t>Maraba - Carajas</t>
  </si>
  <si>
    <t>Boeing B-737-2C3</t>
  </si>
  <si>
    <t>PP-CJO</t>
  </si>
  <si>
    <t>21013/393</t>
  </si>
  <si>
    <t>The aircraft touched down hard. The right main landing gear collapsed causing the plane to veer to the right and end up in a wooded area. The first officer was killed.</t>
  </si>
  <si>
    <t>03:06</t>
  </si>
  <si>
    <t>Transpolar</t>
  </si>
  <si>
    <t>Lima, Peru - Guatemala City, Guatemala</t>
  </si>
  <si>
    <t>YV-160CP</t>
  </si>
  <si>
    <t>Flew into a mountain while on approach.</t>
  </si>
  <si>
    <t>Lake Simcoe, Ontario, Canada</t>
  </si>
  <si>
    <t>Air Georgian</t>
  </si>
  <si>
    <t>Cessna 208B Super Cargomaster</t>
  </si>
  <si>
    <t>C-FESJ</t>
  </si>
  <si>
    <t>208B-0089</t>
  </si>
  <si>
    <t>Slipped off the ice landing strip and flipped over.</t>
  </si>
  <si>
    <t>Air Pereira</t>
  </si>
  <si>
    <t>HK-3885</t>
  </si>
  <si>
    <t>500-0135</t>
  </si>
  <si>
    <t>Shortly after taking off the plane flew into a mountain and was destroyed.</t>
  </si>
  <si>
    <t>Near Mashhad, Iran</t>
  </si>
  <si>
    <t>Dezful - Mashhad</t>
  </si>
  <si>
    <t>Lockheed C-130HF</t>
  </si>
  <si>
    <t>The plane was carrying military personnel and their families and crashed 24 miles NE of Mashhad in the Binalud Heights. The pilot reported engine failure prior the crash.</t>
  </si>
  <si>
    <t>Cherkessk, Russia</t>
  </si>
  <si>
    <t>Stavropol Airlines</t>
  </si>
  <si>
    <t>1023</t>
  </si>
  <si>
    <t>Stavropol - Trabzon</t>
  </si>
  <si>
    <t>RA-46516</t>
  </si>
  <si>
    <t>37308502</t>
  </si>
  <si>
    <t>The aircraft lost altitude from FL 197 and crashed into a forest while en route from Stavropol, Russia to Trabzon, Turkey. Reports indicated that an in-flight  fire and an explosion led to the separation of the tail section prior to the crash. Superficial mechanical inspection of the aircraft which was carried out without the use of monitoring instruments and subsequent unjustified decision to extend the time between overhauls.  Inadequate monitoring to determine the state of structural elements and detect the presence of corrosion in hard-to-reach areas under the floor of the fuselage. Failure to carry out prescribed anti-corrosion measures on the aircraft structure during overhaul.</t>
  </si>
  <si>
    <t>Howard AFB - Tegucigalpa</t>
  </si>
  <si>
    <t>88-4408</t>
  </si>
  <si>
    <t>5161</t>
  </si>
  <si>
    <t>While landing the aircraft overran the runway, hit a concrete drainage ditch, when through a fence and came to rest on a highway where it caught fire.</t>
  </si>
  <si>
    <t>Griffin, Georgia</t>
  </si>
  <si>
    <t>Custom Air Service</t>
  </si>
  <si>
    <t>Griffin - Americus</t>
  </si>
  <si>
    <t>Aviation Traders ATL-98 Carvair</t>
  </si>
  <si>
    <t>N83FA</t>
  </si>
  <si>
    <t>10365</t>
  </si>
  <si>
    <t>On a positioning flight, while taking off the plane suffered engine failure, overran the runway and crashed into a vacant building.</t>
  </si>
  <si>
    <t>Near Wainwright, Alaska</t>
  </si>
  <si>
    <t>Hageland Aviation Services</t>
  </si>
  <si>
    <t>502</t>
  </si>
  <si>
    <t>Barrow - Wainwright</t>
  </si>
  <si>
    <t>N408GV</t>
  </si>
  <si>
    <t>208B-0455</t>
  </si>
  <si>
    <t>After making two approaches the pilot decided to head back to the departure airport. He flew north at an altitude beneath minimum radar coverage. The plane impacted the frozen ArctiOcean in a right bank and at a 60 degree nose-down attitude. The pilot's intentional VFR flight into instrument meteorological conditions and his failure to maintain altitude and clearance from terrain. A contributing factor was the weather conditions.</t>
  </si>
  <si>
    <t>Brazzaville, DemocratiRepubliCongo</t>
  </si>
  <si>
    <t>Brazzaville - Luanda</t>
  </si>
  <si>
    <t>D2-TFP</t>
  </si>
  <si>
    <t>The cargo plane became airborne but soon lost altitude and crashed to the ground and burst into flames.</t>
  </si>
  <si>
    <t>Gyandzha, Azerbaijan</t>
  </si>
  <si>
    <t>4K-87504</t>
  </si>
  <si>
    <t>9510640</t>
  </si>
  <si>
    <t>A stray bullet from training soldiers struck the landing plane, hitting an oxygen cylinder. A fire broke out and control of the plane was lost and it crashed.</t>
  </si>
  <si>
    <t>Near Sorei, Niger</t>
  </si>
  <si>
    <t>Military - Niger Air Force</t>
  </si>
  <si>
    <t>5U-MBD</t>
  </si>
  <si>
    <t>07:39</t>
  </si>
  <si>
    <t>Tanjung Pandan, Indonesia</t>
  </si>
  <si>
    <t>Jakarta - Tanjung Pandan</t>
  </si>
  <si>
    <t>British Aerospace ATP</t>
  </si>
  <si>
    <t>PK-MTX</t>
  </si>
  <si>
    <t>2048</t>
  </si>
  <si>
    <t>During the final stage of a visual approach, one of the aircraft's engines failed. The crew failed to correctly identify the problem and because of the flight regime, the propeller did not autofeather. The approach was continued, however, as the aircraft descended through about 2,000ft., power was applied at the start of a go-around. Control was lost and the aircraft crashed.</t>
  </si>
  <si>
    <t>Near Konduz, Afghanistan</t>
  </si>
  <si>
    <t>The transport crashed into a mountain.</t>
  </si>
  <si>
    <t>Huangtian, China</t>
  </si>
  <si>
    <t>3456</t>
  </si>
  <si>
    <t>Chongqing - Shenzen</t>
  </si>
  <si>
    <t>Boeing B-737-31B</t>
  </si>
  <si>
    <t>B-2925</t>
  </si>
  <si>
    <t>27288/2577</t>
  </si>
  <si>
    <t>The aircraft touched down hard, causing the nosegear to collapse. The pilot chose to to go-around. The aircraft climbed away but shortly after, the pilot declared an emergency and attempted to land on the runway in the opposite direction. The aircraft crashed on the runway, broke up and caught fire.The accident happened in poor weather with heavy rain associated with local thunderstorm activity.</t>
  </si>
  <si>
    <t>Near Irumu, Congo</t>
  </si>
  <si>
    <t>Bazair</t>
  </si>
  <si>
    <t>Bunia - Kisangani</t>
  </si>
  <si>
    <t>Vickers Viscount 781D</t>
  </si>
  <si>
    <t>9Q-CWL</t>
  </si>
  <si>
    <t>280</t>
  </si>
  <si>
    <t>Crashed shortly after taking off. Fire in the cabin.</t>
  </si>
  <si>
    <t>Mandalgobi, Mongolia</t>
  </si>
  <si>
    <t>Ulan Bator - Mandalgobi</t>
  </si>
  <si>
    <t>Harbin Yunshuji Y-12 II</t>
  </si>
  <si>
    <t>JU-1020</t>
  </si>
  <si>
    <t>The aircraft crashed while attemping to land. Windshear. Lack of windshear equipment at the airport.</t>
  </si>
  <si>
    <t>03:49</t>
  </si>
  <si>
    <t>Madh Island, India</t>
  </si>
  <si>
    <t>Elbee Airlines</t>
  </si>
  <si>
    <t>Mumbai - Banglaor</t>
  </si>
  <si>
    <t>VT-SSA</t>
  </si>
  <si>
    <t>10670</t>
  </si>
  <si>
    <t>Shortly after taking off the cargo plane crashed into the ocean. The pilot lost control when he encountered severe weather conditions soon after taking off.</t>
  </si>
  <si>
    <t>Skwentna, Alaska</t>
  </si>
  <si>
    <t>N5164G</t>
  </si>
  <si>
    <t>506</t>
  </si>
  <si>
    <t>While en route, the aircraft lost engine power and the pilot tried to land in a small lake but stalled and crashed into marsh. A loss of engine power due to the fatigue failure of the no.1 exhaust push rod.</t>
  </si>
  <si>
    <t>Suzano, Brazil</t>
  </si>
  <si>
    <t>Sao Jose dos Campos - Congonhas</t>
  </si>
  <si>
    <t>PT-WHK</t>
  </si>
  <si>
    <t>An explosion caused explosive decompression and a six-foot hole in the side of the fuselage. One passenger was sucked out and killed.  A small bomb containing only 7 ounces of explosives was placed under a passenger seat.  It is reported that the police believed the bomb was planted as part of a failed suicide attempt by one of the passengers.</t>
  </si>
  <si>
    <t>Off Santiago de Cuba, Cuba</t>
  </si>
  <si>
    <t>787</t>
  </si>
  <si>
    <t>CU-T1262</t>
  </si>
  <si>
    <t>27307610</t>
  </si>
  <si>
    <t>The plane crashed into the ocean 4 miles off the coast shortly after takeoff. Possible failure of the left engine during takeoff.</t>
  </si>
  <si>
    <t>Haines Airways - Air Taxi</t>
  </si>
  <si>
    <t>Haines, AK - Skagway, AK</t>
  </si>
  <si>
    <t>N15199</t>
  </si>
  <si>
    <t>32-7340021</t>
  </si>
  <si>
    <t>The sightseeing plane lost engine power and ditched in 39 degree water. Jamming/failure of the left magneto impulse coupling, which stopped rotation of the magneto gear, and resulted in subsequent shearing of the accessory intermediate idler gear.</t>
  </si>
  <si>
    <t>Bandung, Indonesia</t>
  </si>
  <si>
    <t>Sempati Air</t>
  </si>
  <si>
    <t>Bangdung - Jakarta</t>
  </si>
  <si>
    <t>PK-YPM</t>
  </si>
  <si>
    <t>10415</t>
  </si>
  <si>
    <t>The aircraft developed engine trouble (left engine caught on fire) shortly after taking off.  While attempting to make an emergency landing at Sulaiman AFB, the plane clipped roof tops of a housing project and crashed into a nearby field.</t>
  </si>
  <si>
    <t>Goroka,  New Guinea</t>
  </si>
  <si>
    <t>Goroka Air Services</t>
  </si>
  <si>
    <t>Chimbu - Goroka</t>
  </si>
  <si>
    <t>P2-MMU</t>
  </si>
  <si>
    <t>Crashed into Mt. Yasirua in poor weather. Navigational error. No published instrument flying procedures. No GPS used for primary navigation.</t>
  </si>
  <si>
    <t>Near Ranong, Thailand</t>
  </si>
  <si>
    <t>Singapore Airlines</t>
  </si>
  <si>
    <t>Phuket - Ranong</t>
  </si>
  <si>
    <t>Learjet 31</t>
  </si>
  <si>
    <t>9V-ATD</t>
  </si>
  <si>
    <t>31-033B</t>
  </si>
  <si>
    <t>On a training flight the instructor misread the Ranong DME and causing the trainee pilot to descend below minimum altitude in poor weather conditions. The aircraft  flew into high terrain.</t>
  </si>
  <si>
    <t>Calabar , Nigeria</t>
  </si>
  <si>
    <t>ADC Airlines</t>
  </si>
  <si>
    <t>Lagos - Calabar</t>
  </si>
  <si>
    <t>5N-BAA</t>
  </si>
  <si>
    <t>041</t>
  </si>
  <si>
    <t>Overshot the runway in heavy rain and came to rest in brush.</t>
  </si>
  <si>
    <t>Florence, Italy</t>
  </si>
  <si>
    <t>Nice - Florence</t>
  </si>
  <si>
    <t>Aerospatiale ATR-42-512</t>
  </si>
  <si>
    <t>F-GPYE</t>
  </si>
  <si>
    <t>492</t>
  </si>
  <si>
    <t>The aircraft touched down at excessive speed, far down the runway threshold, bounced twice and overran the runway.</t>
  </si>
  <si>
    <t>01:42</t>
  </si>
  <si>
    <t>801</t>
  </si>
  <si>
    <t>Seoul - Guam</t>
  </si>
  <si>
    <t>Boeing B-747-300</t>
  </si>
  <si>
    <t>HL-7468</t>
  </si>
  <si>
    <t>22487/605</t>
  </si>
  <si>
    <t>The aircraft crashed into Nimitz Hill, 3 miles short of Runway 06R, while making a non-precision approach in heavy rain to A.B. Won Guam International Airport. The runway glide slope system was inoperative. In addition, the Minimum Safe Altitude Warning system (MSAW) was also not working due to a software problem. The captain’s failure to adequately brief and execute the non-precision approach and the first officer's and flight engineer's failure to effectively monitor and cross-check the captain’s execution of the approach. Contributing to these failures were the captain's fatigue and Korean Air's  inadequate flight crew training. Contributing to the accident was the Federal Aviation Administration's (FAA) intentional inhibition of the MSAW at Guam and the agency's failure to adequately manage the system.</t>
  </si>
  <si>
    <t>Fine Air</t>
  </si>
  <si>
    <t>101A</t>
  </si>
  <si>
    <t>Miami - Santo Domingo</t>
  </si>
  <si>
    <t>McDonnell Douglas DC-8-61F</t>
  </si>
  <si>
    <t>N27UA</t>
  </si>
  <si>
    <t>45942/349</t>
  </si>
  <si>
    <t>Immediately after taking off the plane went into a nose-high attitude, stalled and crashed to the ground. The probable cause of the accident, which resulted from the airplane being misloaded to produce a more aft center of gravity and a correspondingly incorrect stabilizer trim setting that precipitated an extreme pitch-up at rotation, was (1) the failure of Fine Air to exercise operational control over the cargo loading process and  (2) the failure of Aeromar to load the airplane as specified by Fine Air. Contributing to the accident was the failure of the FAA to adequately monitor Fine Airs operational control responsibilities for cargo loading and the failure of the FAA to ensure that known cargo-related deficiencies were corrected at Fine Air.</t>
  </si>
  <si>
    <t>Matsu Island, Taiwan</t>
  </si>
  <si>
    <t>7601</t>
  </si>
  <si>
    <t>Taipei - Matsu</t>
  </si>
  <si>
    <t>Dornier DO-228-212</t>
  </si>
  <si>
    <t>B-12256</t>
  </si>
  <si>
    <t>8220</t>
  </si>
  <si>
    <t>The aircraft flew into a mountain and exploded in flames after a missed approach and while executing a go-around in rain and high winds. The pilot turned right instead of left when initiating the go-around.</t>
  </si>
  <si>
    <t>100 miles SW of Kuujjuaq, Quebec, Canada</t>
  </si>
  <si>
    <t>Cessna 180K</t>
  </si>
  <si>
    <t>C-GIGK</t>
  </si>
  <si>
    <t>18053048</t>
  </si>
  <si>
    <t>French Canadian actress Marie-Soleil Tougas, 27, and  film director Jean-Claude Lauzon, 43, were killed when their Cessna crashed into a mountainside in strong winds and rain. They were returning from a fishing trip. While the cause of the accident is officially listed as unable to determine, an unexplained distraction and/or the effects of an optical illusion may have contributed to distracting the pilot's attention from flying the circuit.</t>
  </si>
  <si>
    <t>Tindal, NT, Australia</t>
  </si>
  <si>
    <t>VH-PJQ</t>
  </si>
  <si>
    <t>21062072</t>
  </si>
  <si>
    <t>While flying at a low altitude the aircraft experienced engine trouble and crashed into trees. The engine failed due to fuel exhaustion. The pilot did not take advantage of suitable areas available for a forced landing. The aircraft stalled at a height from which recovery was not considered possible.</t>
  </si>
  <si>
    <t>Criciúma, Brazil</t>
  </si>
  <si>
    <t>Air taxi - TAM</t>
  </si>
  <si>
    <t>Cessna 550 Citation II</t>
  </si>
  <si>
    <t>PT-LML</t>
  </si>
  <si>
    <t>550-0013</t>
  </si>
  <si>
    <t>While en route the plane went into a steep dive and impacted terrain.</t>
  </si>
  <si>
    <t>Puerto Inirida, Venezuela</t>
  </si>
  <si>
    <t>San Felipe - Puerto Inirida</t>
  </si>
  <si>
    <t>Pilatus PC-6 Turbo Porter / Cessna 206</t>
  </si>
  <si>
    <t>FAC1115</t>
  </si>
  <si>
    <t>Collided with a Cessna 206 (OB-1450) and crashed 3 miles from the airfield. Six killed on the Pilatus and 6 on the Cessna</t>
  </si>
  <si>
    <t>Phnom Penh, Cambodia</t>
  </si>
  <si>
    <t>815</t>
  </si>
  <si>
    <t>Ho Chi Minh City - Phnom Penh</t>
  </si>
  <si>
    <t>VN-A120</t>
  </si>
  <si>
    <t>66360</t>
  </si>
  <si>
    <t>The plane was on a flight from Ho Chi Minh City to Phnom Penh when it crashed while making an approach to Pochentong International Airport in heavy rain. The plane clipped palm trees and exploded in flames after crashing into a rice paddy, one-half mile from the runway. The only survivor was a one-year-old boy. Pilot error. The captain failed to heed the warnings of the flight engineer and first officer that the plane was flying too low and failed to abort the landing.</t>
  </si>
  <si>
    <t>Near Miri, Malaysia</t>
  </si>
  <si>
    <t>Borneo Airways</t>
  </si>
  <si>
    <t>Bandar Seri Begawan - Miri</t>
  </si>
  <si>
    <t>9M-MIA</t>
  </si>
  <si>
    <t>8217</t>
  </si>
  <si>
    <t>Struck tree tops and crashed into Lambir Hill while on approach to land at Miri.</t>
  </si>
  <si>
    <t>Near Uvira, Zaire</t>
  </si>
  <si>
    <t>TMK Air Commuter</t>
  </si>
  <si>
    <t>Buknavu - Uvira</t>
  </si>
  <si>
    <t>9Q-CBO</t>
  </si>
  <si>
    <t>735</t>
  </si>
  <si>
    <t>The aircraft was destroyed when it flew into a hillside during an approach to Uvira.</t>
  </si>
  <si>
    <t>Off Namibia, Africa</t>
  </si>
  <si>
    <t>Military - Luftwaffe / Military - USAF</t>
  </si>
  <si>
    <t>Tupolev TU-154M / C-141 Starlifter</t>
  </si>
  <si>
    <t>1102/65-9405</t>
  </si>
  <si>
    <t>89A-813</t>
  </si>
  <si>
    <t>Midair collision at 39,000 ft. The Tupolev 154 aircraft was flying at the wrong cruise altitude which caused the midair collision. Twenty-four killed aboard the Tupolev and 9 aboard the C-141. Contributing factors included weak flight-following procedures of the Luanda ATC and  poor regional ground communications.</t>
  </si>
  <si>
    <t>Buah Nabar, Indonesia</t>
  </si>
  <si>
    <t>Jakarta - Medan</t>
  </si>
  <si>
    <t>Airbus A300-B4-200</t>
  </si>
  <si>
    <t>PK-GAI</t>
  </si>
  <si>
    <t>The aircraft crashed into mountainous terrain 15 minutes before it was due to land at Medan on a flight from Jakarta. The aircraft crashed 20 miles from the airport. ATC error in directing the plane in the wrong direction into mountainous terrain that was obscured by smoke and haze due to forest fires in the area.</t>
  </si>
  <si>
    <t>07:23</t>
  </si>
  <si>
    <t>Near Montrose, Colorado</t>
  </si>
  <si>
    <t>Montrose, CO - Page, AZ</t>
  </si>
  <si>
    <t>N12022</t>
  </si>
  <si>
    <t>208B-0432</t>
  </si>
  <si>
    <t>Collided with terrain at the 9,900 foot level on the Uncompahgre Plateau. The pilot's failure to maintain sufficient airspeed for undetermined reasons while maneuvering the airplane near maximum gross weight and aft center of gravity in or near instrument meteorological conditions, which resulted in a loss of control and entry into a stall/spin.</t>
  </si>
  <si>
    <t>Banjul, Gambia</t>
  </si>
  <si>
    <t>Naysa Aerotaxis</t>
  </si>
  <si>
    <t>EC-ERQ</t>
  </si>
  <si>
    <t>BB-218</t>
  </si>
  <si>
    <t>Crashed 3km short of the runway at Banjul International Airport in heavy rain and thunderstorms.</t>
  </si>
  <si>
    <t>Nuevo Berlin, Uruguay</t>
  </si>
  <si>
    <t>2553</t>
  </si>
  <si>
    <t>Posadas - Buenos Aires</t>
  </si>
  <si>
    <t>LV-WEG</t>
  </si>
  <si>
    <t>47446/561</t>
  </si>
  <si>
    <t>The aircraft crashed  near Nuevo Berlin, a town on the banks of the Uruguay River, after changing its route to avoid heavy rain and hail. A crater 25 feet deep crater was created where the plane crashed into the earth.  Pitot heater failure.</t>
  </si>
  <si>
    <t>1310</t>
  </si>
  <si>
    <t>5067</t>
  </si>
  <si>
    <t>Monterey Bay, near PacifiGrove, California</t>
  </si>
  <si>
    <t>Rutan Long EZ (experimental aircraft)</t>
  </si>
  <si>
    <t>N555JD</t>
  </si>
  <si>
    <t>54</t>
  </si>
  <si>
    <t>The aircraft had just finished performing 3 touch-and-go landings at Monterey Peninsula Airport. Shortly after taking off a fourth time, witnesses heard the engine make popping noises, bank to the right, pitch up, and go into a steep dive from about a  500 foot altitude and crash into the sea about 150 yards offshore. Singer John Denver, 53, who was piloting the plane, was killed. Denver, an experienced pilot with over 2,800 flying hours, had only a little over an hour in the experimental plane. The accident was caused by the inadvertent application of right rudder by the pilot as he attempted to manipulate the fuel selector handle. The unmarked fuel selector handle in this aircraft was located in a hard to reach area behind the pilot's left shoulder, instead of between his legs. This required removing his harness and reaching behind. While turning around, he inadvertently pressed down on the plane's right rudder pedal causing the aircraft to roll and go into a dive.  Contributing factors were, Denver took off with too little fuel in one tank which led to the necessity of switching to his backup tank. Also it was difficult to determine how much fuel was in the tanks due to the unmarked fuel quantity sight gauge.</t>
  </si>
  <si>
    <t>Jalal-Abad, Afghanistan</t>
  </si>
  <si>
    <t>YA-KAE</t>
  </si>
  <si>
    <t>9441037</t>
  </si>
  <si>
    <t>Near La Roche, Alberta, Canada</t>
  </si>
  <si>
    <t>Fort MMurray - La Loche</t>
  </si>
  <si>
    <t>Cessna 206 Seneca</t>
  </si>
  <si>
    <t>C-GPRL</t>
  </si>
  <si>
    <t>Crashed while en route. The pilot continued flight into adverse weather and lighting conditions which did not enable him to avoid collision with terrain. Contributing factors to this occurrence were the aircraft's unserviceability for single pilot IFR flight and the lack of guidance to company pilots as to weather limits for night VFR flight.</t>
  </si>
  <si>
    <t>Near Barrow, Alaska</t>
  </si>
  <si>
    <t>N750GC</t>
  </si>
  <si>
    <t>208B-0504</t>
  </si>
  <si>
    <t>A few minutes after takeoff a distress call was received from the aircraft after which it ditched into the sea 200 yards offshore. The pilot's disregard for lateral fuel loading limits, his improper removal of frost prior to takeoff, and the resulting inadvertent stall/spin. Factors involved in this accident were the improper asymmetrical fuel loading which reduced lateral aircraft control, the self-induced pressure to takeoff on time by the pilot, and inadequate surveillance of the company operations by company management.</t>
  </si>
  <si>
    <t>Irkutsk-2, Russia</t>
  </si>
  <si>
    <t>Irkutsk - Vladivostok</t>
  </si>
  <si>
    <t>Antonov AN-124-100</t>
  </si>
  <si>
    <t>RA-82005/08</t>
  </si>
  <si>
    <t>4516003</t>
  </si>
  <si>
    <t>The military aircraft, bound for Vladivostok, crashed into a residential neighborhood twenty seconds after taking off. All four engines failed after the computer system began shutting them down shortly after takeoff.  Design flaw which led to uncoordinated operation of the high-pressure compressors.</t>
  </si>
  <si>
    <t>Little Grand Rapids, Canada</t>
  </si>
  <si>
    <t>Sowind Air</t>
  </si>
  <si>
    <t>Winnipeg - Little Grand Rapids</t>
  </si>
  <si>
    <t>C-GVRO</t>
  </si>
  <si>
    <t>110285</t>
  </si>
  <si>
    <t>Crashed during the second approach right of the approach path. While the aircraft was being manoeuvred at a very low level in marginal weather, it descended after an abrupt turn and flew, in controlled flight, into the terrain. Crew procedural error. The aircraft was 1,000 pounds heavier than the maximum allowable weight.  The GPS installed in aircraft was not approved as a primary navigational aid.</t>
  </si>
  <si>
    <t>La Veriente, Bolivia</t>
  </si>
  <si>
    <t>STAP</t>
  </si>
  <si>
    <t>Villamontes - Santa Cruz</t>
  </si>
  <si>
    <t>Swearingen SA-226T Metro II</t>
  </si>
  <si>
    <t>CP-1635</t>
  </si>
  <si>
    <t>TC-359</t>
  </si>
  <si>
    <t>During take off, shortly after the landing gear was retracted, one of the aircraft's engines lost power and the propeller autofeathered. The aircraft rolled to the right, struck trees and crashed inverted.</t>
  </si>
  <si>
    <t>3183</t>
  </si>
  <si>
    <t>Dushanbe - Sharjah</t>
  </si>
  <si>
    <t>EY-85281</t>
  </si>
  <si>
    <t>78A-281</t>
  </si>
  <si>
    <t>The aircraft crashed and burned while making an attempt to land. A number of errors by the crew resulted in the acccident. Not maintaining the height indicated during the last contact with the ATC. Not following instructions from the ATC. Crew fatigue and turbulence in the area contributed to the accident.</t>
  </si>
  <si>
    <t>Near Mackenzie, British Colombia, Canada</t>
  </si>
  <si>
    <t>Terry Air Inc.</t>
  </si>
  <si>
    <t>Mackenzie - Bear Valley</t>
  </si>
  <si>
    <t>C-GKWV</t>
  </si>
  <si>
    <t>402C0515</t>
  </si>
  <si>
    <t>Crashed after taking off from Mackenzie. Wreckage was found on the west shore of Williston Lake.  The cause of the accident is undetermined, however, it is probable that low-level, visual flight in deteriorating weather contributed to the accident.</t>
  </si>
  <si>
    <t>Fotina, Greece</t>
  </si>
  <si>
    <t>Aerosweet Airlines (LVOV)</t>
  </si>
  <si>
    <t>Odessa - Thessaloniki</t>
  </si>
  <si>
    <t>UR-42334</t>
  </si>
  <si>
    <t>4520422606</t>
  </si>
  <si>
    <t>The aircraft crashed into Mt. Olympus while approaching Salonica, during a second attempt to land. The plane was holding at 3,300 feet due to heavy traffic. Tower tapes indicate that after the missed approach, the crew reported they were heading north when they actually were heading west. An investigation revealed the crew had poor training, flew too low, didn't know how to use the radar equipment and failed to declare an emergency after they missed the landing strip. A second crash occurred when a C-130 transport plane on its way to pick up troops to assist in the search, crashed into Pastra Mountain.</t>
  </si>
  <si>
    <t>SilkAir</t>
  </si>
  <si>
    <t>Jakarta - Hatta - Singapore</t>
  </si>
  <si>
    <t>Boeing B-737-300</t>
  </si>
  <si>
    <t>9V-TRF</t>
  </si>
  <si>
    <t>28556/2851</t>
  </si>
  <si>
    <t>The plane disappeared off radar screens and shortly after, crashed into the Musi River. The plane, almost brand-new, cruising in good weather and with an experienced crew, suddenly left normal flight from 35,000 feet and crashed at a high rate of speed into the Sumatran jungle. The right wing and parts of the rudder separated from the aircraft before it crashed. The Indonesian National Transportation Committee found that there was insufficient evidence to find a cause for the accident. The U.S. National Transportation Safety Board strongly disagreed and stated the jet's cockpit voice recorder was intentionally disconnected and its flight controls placed in a nose-down position most likely by the captain. While the U.S. NTSB stopped short of using the term suicide, its dissenting report made it clear it believed the crash was the result of actions by the captain. In July 2004 a California jury found the manufacturer of the PCU valve that controls rudder responsible for the accident after the valve was located and showed defects which may have led to a rudder hardover.</t>
  </si>
  <si>
    <t>Tanagra, Greece</t>
  </si>
  <si>
    <t>Military - Greek Air Force</t>
  </si>
  <si>
    <t>Search mission</t>
  </si>
  <si>
    <t>750</t>
  </si>
  <si>
    <t>4729</t>
  </si>
  <si>
    <t>Crashed in the Pastra mountains while searching for the wreckage of an Aerosweet Yak-42 that was missing.</t>
  </si>
  <si>
    <t>AtlantiOcean, off Angola</t>
  </si>
  <si>
    <t>Renan Airways</t>
  </si>
  <si>
    <t>Abidjan - Rundu, Nambia</t>
  </si>
  <si>
    <t>Antonov An-72</t>
  </si>
  <si>
    <t>ER-ACF</t>
  </si>
  <si>
    <t>36572094888</t>
  </si>
  <si>
    <t>Went missing while en route. May have been shot down.</t>
  </si>
  <si>
    <t>N4723U</t>
  </si>
  <si>
    <t>19882/175</t>
  </si>
  <si>
    <t>Two hours into the flight, at FL 310, the plane received reports of severe clear air turbulence in the area and the seat belt sign was turned on. Moments later, the aircraft suddenly dropped around one hundred feet seriously injuring many passengers and causing damage to the aircraft. The plane landed safely back at Tokyo, but  one passenger died of her injuries.</t>
  </si>
  <si>
    <t>Rio Sidra, Panama</t>
  </si>
  <si>
    <t>Parsa</t>
  </si>
  <si>
    <t>Panama City - Rio Sidra</t>
  </si>
  <si>
    <t>HP-986PS</t>
  </si>
  <si>
    <t>Crashed into dense jungle, 4 miles short of its destination in heavy fog.</t>
  </si>
  <si>
    <t>Maiden, North Carolina</t>
  </si>
  <si>
    <t>Maiden, NC - Greensboro, NC</t>
  </si>
  <si>
    <t>N913FE</t>
  </si>
  <si>
    <t>208B-0013</t>
  </si>
  <si>
    <t>During takeoff, the cargo plane drifted off the runway to the left returned, drifted to the right, over ran the runway, became airborne and collided with trees. The pilot's failure to remove the control lock prior to takeoff and his failure to abort the takeoff when he was unable to initiate a climb, resulting in the aircraft over running the runway and colliding with trees on the departure end of the runway. Contributing to the accident was the pilot's self-induced pressure to arrive at his destination to attend a family affair.</t>
  </si>
  <si>
    <t>Tor Kach, Pakistan</t>
  </si>
  <si>
    <t>Kandahar - Heart</t>
  </si>
  <si>
    <t>YA-DAB</t>
  </si>
  <si>
    <t>5342801</t>
  </si>
  <si>
    <t>The aircraft  was on a flight from Kandahar to Herat but was forced to return to Kandahar because of poor weather when it crashed into a mountain 70 miles north of Quetta in Khojak Pass. The last message from the pilot was 'we are running low on fuel.' Crashed due to fuel starvation.</t>
  </si>
  <si>
    <t>Brno, Czech Republic</t>
  </si>
  <si>
    <t>Aeroservice International</t>
  </si>
  <si>
    <t>Gomel - Kunovice</t>
  </si>
  <si>
    <t>YV-928CP</t>
  </si>
  <si>
    <t>871919</t>
  </si>
  <si>
    <t>Fog and low visibility forced the plane to divert to divert to Brno. After a missed approach the aircraft crashed 3.5 km short of the runway threshold and was destroyed.</t>
  </si>
  <si>
    <t>Yangon (Rangoon), Myanmar</t>
  </si>
  <si>
    <t>Thandwe - Sittwe</t>
  </si>
  <si>
    <t>XY-AES</t>
  </si>
  <si>
    <t>10576</t>
  </si>
  <si>
    <t>The aircraft crashed on takeoff after the No. 2 engine failed and caused the aircraft to swerve off the runway and crash into an embankment and burst into flames.</t>
  </si>
  <si>
    <t>Pagalungan, Philippines</t>
  </si>
  <si>
    <t>Cebu PacifiAir</t>
  </si>
  <si>
    <t>Tacloban - Cagayan de Oro</t>
  </si>
  <si>
    <t>RP-C1507</t>
  </si>
  <si>
    <t>47069/175</t>
  </si>
  <si>
    <t>Flight 387 originated in Manila on a flight to Tacloban and Cagayan de Oro. The aircraft crashed while on approach to Cagay de Oro into a remote mountainous area.  Wreckage was found near the town of Pagalungan, NE of Cagay de Oro. The last radio message from the pilot was 'leveling off at 5,000 feet sir.'  The cockpit voice recorder revealed that the GPWS warned of terrain a dozen times just before impact. The crew apparently got lost in a cloud, never realizing they were headed into a mountain. Pilot error, inadequate training standards and deficient equipment.</t>
  </si>
  <si>
    <t>Near Cavalese, Trento, Italy</t>
  </si>
  <si>
    <t>Grummand EA-6B</t>
  </si>
  <si>
    <t>163045/CY-02</t>
  </si>
  <si>
    <t>P-130</t>
  </si>
  <si>
    <t>The aircraft struck and severed the cable to a gondola causing it to fall 300 ft. to the ground and killing 20 on board. The plane landed safely. Negligence by the crew in flying above the speed limit and well below the prescribed minimum altitude in the area.</t>
  </si>
  <si>
    <t>Terceira, Portugal</t>
  </si>
  <si>
    <t>Air Luxor</t>
  </si>
  <si>
    <t>Terceira - Lisbon</t>
  </si>
  <si>
    <t>LZ-SFG</t>
  </si>
  <si>
    <t>3341605</t>
  </si>
  <si>
    <t>Shortly after taking off the plane lost power in the No. 3 engine followed by the No. 4 engine. The plane rolled to the right, stalled, entered an spin and crashed.</t>
  </si>
  <si>
    <t>Near Navafria, Spain</t>
  </si>
  <si>
    <t>CASA 212-S1 Aviocar 100</t>
  </si>
  <si>
    <t>D-3B-9</t>
  </si>
  <si>
    <t>Crashed in the Los Hoyos mountains while on a military training flight.</t>
  </si>
  <si>
    <t>Near Nasir, Sudan</t>
  </si>
  <si>
    <t>Military - Sudan Air Force</t>
  </si>
  <si>
    <t>AN32052</t>
  </si>
  <si>
    <t>Overshot the runway in heavy fog and crashed into the Sobat River.</t>
  </si>
  <si>
    <t>Denpasar - Taipei</t>
  </si>
  <si>
    <t>Airbus A300-622R</t>
  </si>
  <si>
    <t>B-1814</t>
  </si>
  <si>
    <t>578</t>
  </si>
  <si>
    <t>The aircraft was attempting to land at Taipei's international airport in rain and fog when the crew requested a go-around. The plane crashed into a residential neighborhood, ripping the roofs off several structures, skidding into a rice paddy and bursting in flames. DFDR data showed complete autopilot disengagement just after landing clearance. This was  followed by an attempted manually flown go-around with falling airspeed and a pitch-up of 40 degrees followed by a gain of 1,000 feet in altitude, total stall and a dive resulting in impact with the ground.</t>
  </si>
  <si>
    <t>Near Clarksville, Tennesee</t>
  </si>
  <si>
    <t>8315</t>
  </si>
  <si>
    <t>Memphis, TN - Bowling Green, KY</t>
  </si>
  <si>
    <t>N840FE</t>
  </si>
  <si>
    <t>208B-0142</t>
  </si>
  <si>
    <t>The cargo plane was flying level when began to slow down, when into a nose-down pitch and crashed into a ridge. The pilot did not maintain control of the airplane due to undetected airframe ice, resulting in an inadvertent stall, and subsequent impact with the ground. Factors in this accident were: flight into clouds, below freezing temperatures, and the inability of the pilot to detect ice, due to the lack of an ice detection system to determine ice build up on portions of the airframe that are not visible from the cockpit.</t>
  </si>
  <si>
    <t>Bismark, North Dakota</t>
  </si>
  <si>
    <t>Corporate Air</t>
  </si>
  <si>
    <t>Grand Forks - Bismark</t>
  </si>
  <si>
    <t>N868FE</t>
  </si>
  <si>
    <t>208B-0193</t>
  </si>
  <si>
    <t>The cargo plane was making an ILS approach when control was lost and the plane impacted the ground 1.6 miles short of the runway. The pilot's failure to maintain adequate airspeed during the approach which resulted in an inadvertent stall. Factors associated with the accident were the icing conditions and the pilot's low level experience in this make and model of airplane.</t>
  </si>
  <si>
    <t>Mombasa, Kenya</t>
  </si>
  <si>
    <t>Air Memphis</t>
  </si>
  <si>
    <t>Mombasa, Kenya - Cairo, Egypt</t>
  </si>
  <si>
    <t>SU-PBA</t>
  </si>
  <si>
    <t>19843/735</t>
  </si>
  <si>
    <t>The cargo plane struck the approach lights as it took off from Runway 3, then struck a hill and disintegrated.</t>
  </si>
  <si>
    <t>Off Hsinchu, Taiwan</t>
  </si>
  <si>
    <t>7623</t>
  </si>
  <si>
    <t>Hsinchu - Kao Hsiung</t>
  </si>
  <si>
    <t>Saab340B</t>
  </si>
  <si>
    <t>B-12255</t>
  </si>
  <si>
    <t>340B-377</t>
  </si>
  <si>
    <t>The aircraft crashed in the sea, 11 km off Hsinchu, shortly after taking off from Hsinchu. Instrument failure and loss of power in the aircraft's right engine in turbulence.</t>
  </si>
  <si>
    <t>Near Charasyab, Afghanistan</t>
  </si>
  <si>
    <t>Dubai - Kandahar - Kabul</t>
  </si>
  <si>
    <t>Boeing B-727-228</t>
  </si>
  <si>
    <t>YA-FAZ</t>
  </si>
  <si>
    <t>22288/1712</t>
  </si>
  <si>
    <t>The plane was descending for a landing at Kabul on visual when it struck 3,000 ft. Sharhi Baranta Mountain, 300 feet below the summit in dense fog and rain.</t>
  </si>
  <si>
    <t>19:42</t>
  </si>
  <si>
    <t>137</t>
  </si>
  <si>
    <t>Airbus A.320-214</t>
  </si>
  <si>
    <t>RP-C3222</t>
  </si>
  <si>
    <t>The aircraft overran the 6,888 ft. runway, went through a concrete perimeter fence, crossed a small river and hit a karaoke house before stopping near a market. The plane was (legally) released from Manila with the No. 1 reverser deactivated. The plane landed mid-runway and the crew incorrectly used the No. 2 reverser to try and stop the plane causing it to veer to the right. The No. 2 engine was then to set to forward thrust steering the plane back on the runway.  A go-around was attempted but it was too late and the aircraft overran the runway.</t>
  </si>
  <si>
    <t>Piura, Peru</t>
  </si>
  <si>
    <t>Tumbes - Piura</t>
  </si>
  <si>
    <t>OB-1388</t>
  </si>
  <si>
    <t>1203</t>
  </si>
  <si>
    <t>A Peruvian air force plane carrying villagers stranded by flooding crashed while attempting to land at Piura Airport. The pilot tried to glide the plane after losing an engine but crashed near a shantytown 2 kilometers from the airport. The plane began losing altitude after an engine failed and crashed into a drainage canal and broke in two. Engine failure.</t>
  </si>
  <si>
    <t>Linea Aérea Mexicana de Carga</t>
  </si>
  <si>
    <t>Convair CV-240-53</t>
  </si>
  <si>
    <t>XA-TAP</t>
  </si>
  <si>
    <t>53-13</t>
  </si>
  <si>
    <t>Shortly after taking off the cargo plane experienced a fire in the No. 2 engine. The plane crashed while attempting to make an emergency landing on a road.</t>
  </si>
  <si>
    <t>422</t>
  </si>
  <si>
    <t>Boeing B-727-230</t>
  </si>
  <si>
    <t>HC-BSU</t>
  </si>
  <si>
    <t>21622/1431</t>
  </si>
  <si>
    <t>The aircraft, leased from TAME, crashed atop fog covered Cerro el Cable mountain and exploded into flames, three minutes after taking off from Bogota's El Dorado airport. The aircraft was leased to Air France by TAME airlines. The crew did not turn in the proper direction after reaching the Romeo non-directional beacon even though the flight crew acknowledged an air trafficontroller's warning that they were off course.</t>
  </si>
  <si>
    <t>Andoas, Peru</t>
  </si>
  <si>
    <t>Iquitos - Andoas</t>
  </si>
  <si>
    <t>Boeing B-737-282</t>
  </si>
  <si>
    <t>FAP-351</t>
  </si>
  <si>
    <t>23041/962</t>
  </si>
  <si>
    <t>The aircraft was chartered by the Los Angeles-based Occidental Petroleum Corporation. The plane crashed in light rain, while on final approach, in a swampy area, three miles short of Andoas. There were reports of a lightning flash preceding the accident.</t>
  </si>
  <si>
    <t>Near Nema, Mauritania</t>
  </si>
  <si>
    <t>Nema - Nouakchott</t>
  </si>
  <si>
    <t>Xian Yunshuji Y-7-100C</t>
  </si>
  <si>
    <t>5T-MAG</t>
  </si>
  <si>
    <t>007H03</t>
  </si>
  <si>
    <t>Crashed shortly after taking off in a sandstorm.</t>
  </si>
  <si>
    <t>Near Longtiang, Laos</t>
  </si>
  <si>
    <t>Military - Lao People's Liberation Army Air Force</t>
  </si>
  <si>
    <t>Vientiane - Xiang Khoang</t>
  </si>
  <si>
    <t>34001</t>
  </si>
  <si>
    <t>9431835</t>
  </si>
  <si>
    <t>The aircraft struck a jungle covered mountain at 1,800m, after making a premature descent to land during a heavy rainstorm.</t>
  </si>
  <si>
    <t>00:32</t>
  </si>
  <si>
    <t>Indian Trail, North Carolina</t>
  </si>
  <si>
    <t>Air Taxi - US Helicopters Inc.</t>
  </si>
  <si>
    <t>Charlotte, NC - Monroe, NC</t>
  </si>
  <si>
    <t>Bell 206L-3</t>
  </si>
  <si>
    <t>N96CW</t>
  </si>
  <si>
    <t>The helicopter's skids contacted a high-tension statiground wire about 150 feet above the ground. The pilot's failure to maintain altitude while operating in adverse weather. A contributing factor was the incoming fog and high tension statiwire.</t>
  </si>
  <si>
    <t>Near Erdenet, Mongolia</t>
  </si>
  <si>
    <t>Erdenet - Moron</t>
  </si>
  <si>
    <t>JU-1017</t>
  </si>
  <si>
    <t>The aircraft crashed into the side of a mountain at 2,800m,  13 minutes after taking off from Erdenet. The plane, designed to carry a maximum of 19 passengers, was carring 26. Overloaded.</t>
  </si>
  <si>
    <t>Propair</t>
  </si>
  <si>
    <t>420</t>
  </si>
  <si>
    <t>Montreal - Peterborough</t>
  </si>
  <si>
    <t>Swearingen SA-226TC Metroliner II</t>
  </si>
  <si>
    <t>C-GQAL</t>
  </si>
  <si>
    <t>TC-233</t>
  </si>
  <si>
    <t>Flight 420 took off from Montreal's Dorval Airport on a flight to Peterborough  About 12 minutes after take off, at an altitude of 12,500 feet, the crew advised ATC that they had a hydrauliproblem and requested clearance to return to Dorval. The crew then advised ATC that the left engine had been shut down because it was on fire. The crew decided to proceed to Mirabel International Airport. Then crew then advised ATC that the engine fire was out. On final for Runway 24, the crew advised ATC that the left engine was again on fire. The landing gear was extended on short final, and when the aircraft was over the runway, the left wing broke upwards. The fuselage inverted, struck the runway and slid 2,500 feet and came to rest on the left side of the runway.  PC: The crew did not realize that the pull to the left and the extended take-off run were due to the left brakes' dragging, which led to overheating of the brake components. The dragging caused overheating and leakage, probably at one of the piston seals that retain the brake hydraulifluid. When hydraulifluid leaked onto the hot brake components, the fluid caught fire and initiated an intense fire in the left nacelle, leading to failure of the main hydraulisystem. When the L WING OVHT light went out, the overheating problem appeared corrected; however, the fire continued to burn. The crew never realized that all of the problems were associated with a fire in the wheel well, and they did not realize how serious the situation was. The left wing was weakened by the wing/engine fire and failed, rendering the aircraft uncontrollable.</t>
  </si>
  <si>
    <t>Mt. Waialeale, Hawaii</t>
  </si>
  <si>
    <t>Air Taxi - Ohana Helicopter Tours</t>
  </si>
  <si>
    <t>Eurocopter AS-350-BA</t>
  </si>
  <si>
    <t>N594BK</t>
  </si>
  <si>
    <t>The helicopter impacted a mountain on a sightseeing trip. The pilot's decision to continue VFR flight into deteriorating weather conditions consisting of lowering ceilings and visibility in mountainous terrain, which resulted in the inadvertent entry into instrument meteorological conditions and a collision with a mountainside. A factor in the accident was the failure of the chief pilot, who had directly observed the deteriorating weather conditions, to direct the following pilots to avoid the area.</t>
  </si>
  <si>
    <t>Off Rasal, United Arab Emirates</t>
  </si>
  <si>
    <t>ATI Aircompany</t>
  </si>
  <si>
    <t>Rasal - Nikolaev, Ukraine</t>
  </si>
  <si>
    <t>UR-76424</t>
  </si>
  <si>
    <t>0063470096</t>
  </si>
  <si>
    <t>The cargo plane lifted off from the runway, slowly sank and impacted the sea. The plane was grossly overloaded.</t>
  </si>
  <si>
    <t>21:41</t>
  </si>
  <si>
    <t>Córdoba, Argentina</t>
  </si>
  <si>
    <t>Alas del Sur</t>
  </si>
  <si>
    <t>Tucumán - Córdoba</t>
  </si>
  <si>
    <t>Rockwell Sabreliner 60</t>
  </si>
  <si>
    <t>LV-WPO</t>
  </si>
  <si>
    <t>306-3</t>
  </si>
  <si>
    <t>The cargo plane crashed short of the runway.</t>
  </si>
  <si>
    <t>Asmara, Eritrea</t>
  </si>
  <si>
    <t>Ukraine Aviation Transport Company</t>
  </si>
  <si>
    <t>Bourgas, Bulgaria - Asmara, Eritrea</t>
  </si>
  <si>
    <t>Ilyushin II-76</t>
  </si>
  <si>
    <t>UR-UCI</t>
  </si>
  <si>
    <t>0083481440</t>
  </si>
  <si>
    <t>While on an ILS approach, the cargo plane struck a hill.</t>
  </si>
  <si>
    <t>Pico de Orizaba, Mexico</t>
  </si>
  <si>
    <t>XC-UTQ</t>
  </si>
  <si>
    <t>SH1946</t>
  </si>
  <si>
    <t>The aircraft crashed into a volcano.</t>
  </si>
  <si>
    <t>Southhampton, England</t>
  </si>
  <si>
    <t>Plane Sailing</t>
  </si>
  <si>
    <t>VP-BPS</t>
  </si>
  <si>
    <t>1997</t>
  </si>
  <si>
    <t>The plane was flying lower than 500 ft. prior to attempting to land. After a missed attempt the plane landed on the water and soon after water entered the cockpit and the plane broke up. Possible collision with debris which caused the doors to collapse inward.</t>
  </si>
  <si>
    <t>Swifair</t>
  </si>
  <si>
    <t>Palma de Mallorca - Barcelona</t>
  </si>
  <si>
    <t>EC-FXD</t>
  </si>
  <si>
    <t>AC-651B</t>
  </si>
  <si>
    <t>During a training flight, the crew of the cargo plane stopped one engine, stalled and crashed. The loss of control of the aircraft due to an excessive reduction of speed at low height, after having extended the landing gear, with an intermediate flap position, and with the right engine stopped and its propeller pitch close to feather.</t>
  </si>
  <si>
    <t>Manacapuru River, Brazil</t>
  </si>
  <si>
    <t>Selva Taxi Aero</t>
  </si>
  <si>
    <t>Tefe - Manaus</t>
  </si>
  <si>
    <t>PT-LGN</t>
  </si>
  <si>
    <t>110343</t>
  </si>
  <si>
    <t>The aircraft ditched in the Manacapuru River while en route from Tefe to Manaus. The pilot had reported an engine problem about 20 minutes earlier.</t>
  </si>
  <si>
    <t>Kochi, India</t>
  </si>
  <si>
    <t>Alliance Airlines</t>
  </si>
  <si>
    <t>Agathi - Kochi - Thiruvananthapuram</t>
  </si>
  <si>
    <t>VT-EJW</t>
  </si>
  <si>
    <t>8075/2017</t>
  </si>
  <si>
    <t>Shortly after taking off the plane pitched up, stalled and crashed to the ground. The  pitch-up was caused by an uncommanded downward movement of the horizontal stabilizer. This was due to a partial detachment of the actuator forward bearing support fitting due to the non-installation of required hi-lok fasteners.</t>
  </si>
  <si>
    <t>Genoa, Italy</t>
  </si>
  <si>
    <t>Minerva Airlines</t>
  </si>
  <si>
    <t>1553</t>
  </si>
  <si>
    <t>Cagliar - Genoa</t>
  </si>
  <si>
    <t>Dornier 328-110</t>
  </si>
  <si>
    <t>D-CPRR</t>
  </si>
  <si>
    <t>3054</t>
  </si>
  <si>
    <t>The aircraft touched down briefly, overran the runway and crashed into the sea in strong winds.</t>
  </si>
  <si>
    <t>15:58</t>
  </si>
  <si>
    <t>Near Quiberon, France</t>
  </si>
  <si>
    <t>Proteus Air / Private</t>
  </si>
  <si>
    <t>Lyon - Lorient</t>
  </si>
  <si>
    <t>Beechcraft 1900D / Cessna 177</t>
  </si>
  <si>
    <t>F-GSJM/F-GAJE</t>
  </si>
  <si>
    <t>UE-238</t>
  </si>
  <si>
    <t>Midair collision. The Beechcraft was on a flight from Lyon to Lorient, approaching Lorient, when it requested permission to fly over the ocean liner Norway. While circling the Norway, it collided with the Cessna. One killed aboard the Cessna, 14 aboard the Beechcraft.  Failure of both pilots to 'see and avoid' each other under VFR condition.</t>
  </si>
  <si>
    <t>Kincolith, British Columbia, Canada</t>
  </si>
  <si>
    <t>Harbour Air Seaplanes Ltd.</t>
  </si>
  <si>
    <t>709</t>
  </si>
  <si>
    <t>Prince Rupert - Kincolith</t>
  </si>
  <si>
    <t>de Havilland Dash-2 Beaver</t>
  </si>
  <si>
    <t>C-FOCJ</t>
  </si>
  <si>
    <t>0039</t>
  </si>
  <si>
    <t>The pilot made three low passes over the water in an attempt to land at Kincolith. On the fourth approach, the aircraft touched down, apparently in a controlled manner, and skipped on the water surface. The floats then dug into the water followed by the right wing, which was severed from the fuselage on water impact. The aircraft quickly overturned and came to rest inverted with only the bottom of the floats visible. All five occupants drowned. On touchdown, the floats struck the water and caused a flying attitude that the pilot could not control before the right wing dug in and the aircraft overturned. Contributing to the accident were conflicting wind and water conditions at the time of the occurrence.</t>
  </si>
  <si>
    <t>Saurimo, Angola</t>
  </si>
  <si>
    <t>Alada</t>
  </si>
  <si>
    <t>D2-FAZ</t>
  </si>
  <si>
    <t>Blew a tire while landing causing the plane to to run off the runway and crash.</t>
  </si>
  <si>
    <t>Foveaux Strait, New Zealand</t>
  </si>
  <si>
    <t>Vincent Aviation</t>
  </si>
  <si>
    <t>Stewart Island - Invercargill</t>
  </si>
  <si>
    <t>ZK-VAC</t>
  </si>
  <si>
    <t>402C0512</t>
  </si>
  <si>
    <t>While en route, the aircraft experienced double engine failure. The plane ditched into Foveaux Strait. Five passengers were rescued, but four passengers and the pilot did not have lifejackets and did not survive. The double engine failure was possibly related to fuel management.</t>
  </si>
  <si>
    <t>Near Ghorepani, Nepal</t>
  </si>
  <si>
    <t>Lumbini Airways</t>
  </si>
  <si>
    <t>Jomsom - Pokhara</t>
  </si>
  <si>
    <t>9N-ACC</t>
  </si>
  <si>
    <t>The aircraft crashed in a remote mountainous area at an elevation of 12,000 feet while on a flight from Jomsom to Potokari. Radio contact was lost 5 minutes after takeoff from Jomson.</t>
  </si>
  <si>
    <t>Roseau, Dominica</t>
  </si>
  <si>
    <t>Air Anguilla</t>
  </si>
  <si>
    <t>St. Maarten - Roseau</t>
  </si>
  <si>
    <t>N2748J</t>
  </si>
  <si>
    <t>402C0244</t>
  </si>
  <si>
    <t>Impacted rising terrain while executing a go-around from Runway 09 at Melville Hall Airport..</t>
  </si>
  <si>
    <t>16:46</t>
  </si>
  <si>
    <t>Pretoria, South Africa</t>
  </si>
  <si>
    <t>Speed Service Couriers</t>
  </si>
  <si>
    <t>Pretoria - Durban</t>
  </si>
  <si>
    <t>DC-3-65TP</t>
  </si>
  <si>
    <t>ZS-NKK</t>
  </si>
  <si>
    <t>13143</t>
  </si>
  <si>
    <t>The cargo plane took off in a steep angle, rolled to the left and crashed and burned. The taking off with the elevator trim set to the full nose-up position. This resulted in the nose of the aircraft pitching up after rotation, causing the pilot to lose control of the aircraft.</t>
  </si>
  <si>
    <t>Manibagi, Myanmar</t>
  </si>
  <si>
    <t>Rangoon - Tachilek</t>
  </si>
  <si>
    <t>XY-AEN</t>
  </si>
  <si>
    <t>10476</t>
  </si>
  <si>
    <t>The aircraft was on a flight from Rangoon to Tachilek when it was diverted to Heho due to poor weather conditions. After the aircraft was reported missing, wreckage was found on Payakha Mountain, near Manibagi. It was five days before officials announced that the plane had crashed as an effort was made to hide the accident. There are reports that some survived the crash, only to be tortured and  murdered by nearby villagers who thought it was a military plane.</t>
  </si>
  <si>
    <t>Quito - Guayaquil - Havana</t>
  </si>
  <si>
    <t>CU-T1264</t>
  </si>
  <si>
    <t>The aircraft crashed and burned during takeoff from Quito. The crew tried and failed twice to take off. On the third attempt, the plane struggled to gain altitude, rising a few feet, but settled back to earth plowing past the end of the runway and crashing into an auto body shop and coming to rest in a soccer field. The accident was caused by the late decision of the crew to abort the takeoff.</t>
  </si>
  <si>
    <t>Angola</t>
  </si>
  <si>
    <t>Permaviatrans</t>
  </si>
  <si>
    <t>RA-26028</t>
  </si>
  <si>
    <t>10408</t>
  </si>
  <si>
    <t>Shot down by UNITA rebels 30 minutes after taking off.</t>
  </si>
  <si>
    <t>Off Peggy's Cove, Nova Scotia, Canada</t>
  </si>
  <si>
    <t>New York City - Geneva</t>
  </si>
  <si>
    <t>HB-IWF</t>
  </si>
  <si>
    <t>48448/465</t>
  </si>
  <si>
    <t>The aircraft was on a flight from JFK Airport, New York to Geneva, Switzerland when the crew reported smoke in the cockpit and requested an emergency landing at Halifax. The plane began dumping fuel and preparing for an emergency landing when it disappeared from radar and crashed into the AtlantiOcean southwest of Halifax. A fire in the entertainment system wiring started in a hidden area above the cockpit ceiling when arcing ignited the cover material made of thermal insulation blankets. This set off an in-flight fire that spread and increased in intensity until it led to the loss of the aircraft.. It was determined that  aircraft certification standards for material flammability at the time of the accident were inadequate. Dr. Jonathan Mann, researcher in the fight against AIDS killed in the crash.</t>
  </si>
  <si>
    <t>Port Alsworth, Alaska</t>
  </si>
  <si>
    <t>Rusts Flying Service Inc.</t>
  </si>
  <si>
    <t>Anchorage, AK - Hoholitna River, AK</t>
  </si>
  <si>
    <t>de Havilland Dash-2 float plane</t>
  </si>
  <si>
    <t>N1433Z</t>
  </si>
  <si>
    <t>The plane crashed while attempting to cross a mountain pass, following two other company airplanes in conditions described as five to seven miles visibility, 700 feet ceilings, clouds hanging on the mountainsides, and misty rain. The pilot's failure to maintain adequate airspeed which resulted in an inadvertent stall. Unfamiliarity with the geographiarea, the low clouds, his becoming disoriented, and the blind canyon into which he flew. The audible stall warning circuit breaker was found in the pulled (disabled) position.</t>
  </si>
  <si>
    <t>24143</t>
  </si>
  <si>
    <t>3781</t>
  </si>
  <si>
    <t>The aircraft was returning to a ramp with it's brakes on fire when it struck another aircraft and caught fire.</t>
  </si>
  <si>
    <t>Luzamba, Angola</t>
  </si>
  <si>
    <t>Huambo - Luanda</t>
  </si>
  <si>
    <t>TN-AFR</t>
  </si>
  <si>
    <t>8345502</t>
  </si>
  <si>
    <t>The cargo plane was shot down by UNITA rebels.</t>
  </si>
  <si>
    <t>Near Silimo, Indonesia</t>
  </si>
  <si>
    <t>Military - Tentara Nasional Indonesia Navy</t>
  </si>
  <si>
    <t>Timika - Jayapura</t>
  </si>
  <si>
    <t>CASA 212-MP Aviocar 200</t>
  </si>
  <si>
    <t>U-614</t>
  </si>
  <si>
    <t>223/63N</t>
  </si>
  <si>
    <t>Struck Timika Peak at 11,800 ft. shortly after taking off.</t>
  </si>
  <si>
    <t>Mount Cook, New Zealand</t>
  </si>
  <si>
    <t>Air taxi - Air Safaris Inc.</t>
  </si>
  <si>
    <t>Cessna 177B Cardinal</t>
  </si>
  <si>
    <t>ZK-DKL</t>
  </si>
  <si>
    <t>The aircraft hit the face of  mountain. The aircraft probably encountered a strong laminar downdraught before entering a thin cloud layer before impact. Although ample escape options were available to the pilot to turn away from the rising terrain and cloud ahead, he did not make a timely decision to do so. Why the pilot did not make a timely turn away could not be explained.</t>
  </si>
  <si>
    <t>Near Nador, Morroco</t>
  </si>
  <si>
    <t>Paukn Air</t>
  </si>
  <si>
    <t>4101</t>
  </si>
  <si>
    <t>Malaga - Melilla</t>
  </si>
  <si>
    <t>British Aerospace BAe-146-100</t>
  </si>
  <si>
    <t>EC-GEO</t>
  </si>
  <si>
    <t>E1007</t>
  </si>
  <si>
    <t>The aircraft crashed into a hill in a forest 20 miles north of Nador and 12 miles from its destination as it made an approach for Melilla.</t>
  </si>
  <si>
    <t>Praia, Cape Verde</t>
  </si>
  <si>
    <t>Cabo Verde Airlines</t>
  </si>
  <si>
    <t>Sao Nicolau - Praia</t>
  </si>
  <si>
    <t>D4-CAX</t>
  </si>
  <si>
    <t>The aircraft crashed to the ground while making a final turn for landing in low clouds, reduced visibility and strong, rapidly veering wind conditions associated with the approach of a severe thunderstorm.</t>
  </si>
  <si>
    <t>Off Mannar, Sri Lanka</t>
  </si>
  <si>
    <t>Lionair</t>
  </si>
  <si>
    <t>Jaffna - Colombo</t>
  </si>
  <si>
    <t>EW-46465</t>
  </si>
  <si>
    <t>27307901</t>
  </si>
  <si>
    <t>Ten minutes after taking off from Jaffna, the plane disappeared from radar. The aircraft crashed into the sea 35 nm north of Mannar. The plane was shot down by LTTE (Liberation Tigers of Tamil Eelam) rebels.</t>
  </si>
  <si>
    <t>Near Canaima, Venezuela</t>
  </si>
  <si>
    <t>Sighteeing</t>
  </si>
  <si>
    <t>YV-611C</t>
  </si>
  <si>
    <t>1977</t>
  </si>
  <si>
    <t>The sightseeing plane, after a flight over Angel Falls, crashed short of the runway into a swamp.</t>
  </si>
  <si>
    <t>Near Kindu, Congo</t>
  </si>
  <si>
    <t>Congo Airline</t>
  </si>
  <si>
    <t>Kindu - Kinshasa</t>
  </si>
  <si>
    <t>Boeing B-727-30</t>
  </si>
  <si>
    <t>9Q-CSG</t>
  </si>
  <si>
    <t>18369/125</t>
  </si>
  <si>
    <t>The aircraft crashed into the jungle after the rear engine was hit by a Russian  SA-7 missile, fired by Tutsi rebel forces shortly after the plane took off from Kindu Airport bound for Kinshasa.</t>
  </si>
  <si>
    <t>13:51</t>
  </si>
  <si>
    <t>Yerevan, Armenia</t>
  </si>
  <si>
    <t>Ararat Avia</t>
  </si>
  <si>
    <t>Yerevan - Krasnodar</t>
  </si>
  <si>
    <t>EK-88272</t>
  </si>
  <si>
    <t>9721053</t>
  </si>
  <si>
    <t>While attempting to take off, the aircraft struck a military bus as it crossed the runway.</t>
  </si>
  <si>
    <t>Fortaleza, Brazil</t>
  </si>
  <si>
    <t>Capital Taxi Aereo</t>
  </si>
  <si>
    <t>Teresina - Fortaleza</t>
  </si>
  <si>
    <t>PT-WKH</t>
  </si>
  <si>
    <t>120076</t>
  </si>
  <si>
    <t>The cargo was on approach when it struck electrical cables and crashed into a house.</t>
  </si>
  <si>
    <t>Rwenzori mountains, Uganda</t>
  </si>
  <si>
    <t>TanaMana Aviation</t>
  </si>
  <si>
    <t>Britten-Norman BN-2A-3 Islander</t>
  </si>
  <si>
    <t>5Y-ANV</t>
  </si>
  <si>
    <t>Crashed in the Rwenzori mountains.</t>
  </si>
  <si>
    <t>13:14</t>
  </si>
  <si>
    <t>Near Quetzaltenango, Guatemala</t>
  </si>
  <si>
    <t>Living Water Teaching Ministries Charter</t>
  </si>
  <si>
    <t>Plaa Grande - Quetzaltenango</t>
  </si>
  <si>
    <t>N3FY</t>
  </si>
  <si>
    <t>20562</t>
  </si>
  <si>
    <t>The aircraft crashed into mountainous terrain in fog and rain 44 minutes after leaving Playa Grande, Guatemala. The plane was returning from doing a medical clinifor 3 days in the remote jungles of Playa Grande where no one had seen a doctor before.</t>
  </si>
  <si>
    <t>Krasnoyarsk - Mirny</t>
  </si>
  <si>
    <t>RA-12955</t>
  </si>
  <si>
    <t>08345506</t>
  </si>
  <si>
    <t>The aircraft, carrying freight and seven passengers, crashed and burned, 25 km from Krasnoyarsk, 4 minutes after taking off in a snowstorm.</t>
  </si>
  <si>
    <t>Koror, Nepal</t>
  </si>
  <si>
    <t>Paradise Air</t>
  </si>
  <si>
    <t>Cessna 207 Skywagon</t>
  </si>
  <si>
    <t>RP-C606</t>
  </si>
  <si>
    <t>207-00105</t>
  </si>
  <si>
    <t>Crashed during a fourth visual approach attempt to Airai Airport in heavy rain.</t>
  </si>
  <si>
    <t>Edgewater, Maryland</t>
  </si>
  <si>
    <t>Brunswick, GA - Annapolis, MD</t>
  </si>
  <si>
    <t>Burgess RV-6 experimental</t>
  </si>
  <si>
    <t>N956DB</t>
  </si>
  <si>
    <t>21119</t>
  </si>
  <si>
    <t>The homebuilt plane was attempting to land at Lee Airport in Maryland when it crashed into Beard's Creek.  coming to rest  inverted in 18 feet of water. Actor, William Gardner Knight, 56, who was piloting the aircraft was killed. The pilot's failure to maintain adequate altitude/clearance from the trees. Contributing to the accident was the pilot's unfamiliarity with the geographilocation and dark night conditions.</t>
  </si>
  <si>
    <t>Victoria, British Columbia</t>
  </si>
  <si>
    <t>Regency Express Air</t>
  </si>
  <si>
    <t>Vancouver - Victoria</t>
  </si>
  <si>
    <t>N9352B</t>
  </si>
  <si>
    <t>208B-0061</t>
  </si>
  <si>
    <t>While en route, the cargo plane made a right turn in the vicinity of Beaver Point, and began to head towards high ground north of the Victoria airport. The aircraft then began a gradual, descending turn to the left in a southeasterly direction before striking trees near Mount Tuam peak.  The crew would have encountered the lower ceiling in the vicinity of Beaver Point. This lower layer of cloud would have restricted the crew's view of the ground lighting and reduced the ambient lighting available to navigate by visual means. With the loss of ground references, it is unlikely that the crew would have been able to perceive the divergence of the aircraft's flight path away from its intended track by visual means. The crew was unable to maintain separation between the aircraft and the terrain by visual means.</t>
  </si>
  <si>
    <t>King Island, Tasmania</t>
  </si>
  <si>
    <t>Windshear or strong crosswinds caused the aircraft to crash as it was taking off.</t>
  </si>
  <si>
    <t>12:16</t>
  </si>
  <si>
    <t>Umpire, Arkansas</t>
  </si>
  <si>
    <t>Yates Aviation</t>
  </si>
  <si>
    <t>Mena, AR - Texarcana, TX</t>
  </si>
  <si>
    <t>Cessna 501 Citation I SP</t>
  </si>
  <si>
    <t>N501EZ</t>
  </si>
  <si>
    <t>501-0058</t>
  </si>
  <si>
    <t>On a positioning flight, the aircrafted rolled over and crashed inverted 17 miles south of the airport it took off from. The pilot's in flight loss of control for undetermined reasons.</t>
  </si>
  <si>
    <t>Baie-Comeau, Canada</t>
  </si>
  <si>
    <t>Air Satellite</t>
  </si>
  <si>
    <t>Point-Lebel - Rimouski</t>
  </si>
  <si>
    <t>Britten-Norman Trislander</t>
  </si>
  <si>
    <t>C-FCVK</t>
  </si>
  <si>
    <t>The aircraft crashed into the St. Lawrence River in shallow water, 2km from the runway after taking off from Point-Lebel.</t>
  </si>
  <si>
    <t>Sittwe, Myanmar</t>
  </si>
  <si>
    <t>Yangon - Sittwe</t>
  </si>
  <si>
    <t>XY-AEO</t>
  </si>
  <si>
    <t>10594</t>
  </si>
  <si>
    <t>The aircraft, carrying freight, flew into the side of a fog covered ridge, 8 km E of Sittwe, while on approach to Sittwe.</t>
  </si>
  <si>
    <t>Near Surat Thani, Thailand</t>
  </si>
  <si>
    <t>Bangkok - Surat Thani</t>
  </si>
  <si>
    <t>Airbus A-310-204</t>
  </si>
  <si>
    <t>HS-TIA</t>
  </si>
  <si>
    <t>The plane crashed 2 miles southwest of Surat Thani Airport. The accident occurred in poor visibility and heavy rain. After a third landing attempt, the plane could not gain altitude and crashed into a paddy field. First reports suggest the aircraft stalled and pancaked into the ground tail first. Spatial disorientation when the nose pitched up sharply during a nighttime approach in stormy weather.</t>
  </si>
  <si>
    <t>Khors Aircompany</t>
  </si>
  <si>
    <t>UR-11319</t>
  </si>
  <si>
    <t>4342510</t>
  </si>
  <si>
    <t>The leased aircraft was shot down by UNITA rebels as it flew at FL 150 carrying relief supplies.</t>
  </si>
  <si>
    <t>Zanex</t>
  </si>
  <si>
    <t>Luanda - Saurimo</t>
  </si>
  <si>
    <t>Antonov 12</t>
  </si>
  <si>
    <t>S9-SAT</t>
  </si>
  <si>
    <t>After encountering a vehicle on the runway, the crew attempted a go-around but the aircraft touched down in a nose-high attitude and crashed.</t>
  </si>
  <si>
    <t>Medellín, Colombia</t>
  </si>
  <si>
    <t>Bogotá - Medellín</t>
  </si>
  <si>
    <t>Antonov 32B</t>
  </si>
  <si>
    <t>HK-3930X</t>
  </si>
  <si>
    <t>3309</t>
  </si>
  <si>
    <t>The cargo plane crashed in fog and poor visibility while attempting to land.</t>
  </si>
  <si>
    <t>Vila Nova, Angola</t>
  </si>
  <si>
    <t>Huambo - Saurimo</t>
  </si>
  <si>
    <t>Lockheed Martin L-100-30 Hercules</t>
  </si>
  <si>
    <t>S9-CAO</t>
  </si>
  <si>
    <t>The plane crashed in dense jungle, 25 km from the departure town of Huambo. Heavy fighting was reported between government forces and UNITA rebels at the time of the crash.</t>
  </si>
  <si>
    <t>Near Huambo, Angola</t>
  </si>
  <si>
    <t>Transafrik - United Nations Charter</t>
  </si>
  <si>
    <t>D2-EHD</t>
  </si>
  <si>
    <t>4839</t>
  </si>
  <si>
    <t>he United Nations-chartered plane was shot down by UNITA rebels, 20 minutes after takeoff from Huambo.</t>
  </si>
  <si>
    <t>Guernsey, Channel Islands, England</t>
  </si>
  <si>
    <t>Channel Express</t>
  </si>
  <si>
    <t>London - Guernsey</t>
  </si>
  <si>
    <t>G-CHNL</t>
  </si>
  <si>
    <t>10508</t>
  </si>
  <si>
    <t>During approach the cargo planel,assumed a nose-high attitude, stalled, hit a house and crashed into a field short of the runway. The aircraft was operated outside the load and balance limitations</t>
  </si>
  <si>
    <t>Geilenkirchen, Germany</t>
  </si>
  <si>
    <t>Military - German Air National Guard</t>
  </si>
  <si>
    <t>59-1452</t>
  </si>
  <si>
    <t>17940/355</t>
  </si>
  <si>
    <t>After completing an air refueling mission the plane pitched upward, stalled and crashed.</t>
  </si>
  <si>
    <t>Mayne Island, British Columbia, Canada</t>
  </si>
  <si>
    <t>Kelowna Flightcraft Air Charter</t>
  </si>
  <si>
    <t>C-GWUG</t>
  </si>
  <si>
    <t>32963</t>
  </si>
  <si>
    <t>Shortly after taking off, the cargo plane began to lose altitude until it hit trees, went off a cliff and crashed to a valley floor. The accident flight was not conducted in accordance with the night obstacle clearance requirements of Canadian Aviation Regulation. The Kelowna Flightcraft company operations manual did not reflect the restrictive conditions imposed on night visual flight rules (VFR) flight by CAR 705.32. Such information might have prevented the accident by ensuring the crew's awareness of those night obstacle clearance standards.</t>
  </si>
  <si>
    <t>Coconut Island, QLD, Australia</t>
  </si>
  <si>
    <t>Uzu Air</t>
  </si>
  <si>
    <t>Horn Island - Coconut Island</t>
  </si>
  <si>
    <t>Britten Norman BN-2A-26</t>
  </si>
  <si>
    <t>VH-XFF</t>
  </si>
  <si>
    <t>After initiating a goaround, the aircraft veered left and commenced a shallow climb before suddenly rolling right and descending steeply onto a tidal flat. The pilot initiated a go-around from final approach because of a vehicle on the airstrip. The left propeller showed little evidence of rotation damage. The reason for a possible loss of left engine power could not be determined. For reasons that could not be established, the pilot lost control of the aircraft at a low height.</t>
  </si>
  <si>
    <t>Jumla, Nepal</t>
  </si>
  <si>
    <t>Necon Air</t>
  </si>
  <si>
    <t>Jumla - Nepalgunj</t>
  </si>
  <si>
    <t>9N-ADA</t>
  </si>
  <si>
    <t>20800235</t>
  </si>
  <si>
    <t>While taking off the aircraft stalled, crashed and caught fire. Incorrectly set flaps for takeoff.</t>
  </si>
  <si>
    <t>Bluefields, Nicaragua</t>
  </si>
  <si>
    <t>Fuerza Aérea Nicaragua</t>
  </si>
  <si>
    <t>Managua - Bluefields</t>
  </si>
  <si>
    <t>The plane, on a relief mission to Bluefields was waved off from landing because of a blocked runway. While navigating around for another landing attempt, the aircraft crashed into mountainous terrain.</t>
  </si>
  <si>
    <t>05:08</t>
  </si>
  <si>
    <t>Savannair</t>
  </si>
  <si>
    <t>EL-ASS</t>
  </si>
  <si>
    <t>3340909</t>
  </si>
  <si>
    <t>The plane was on a flight to Lucapa, when it was forced to return to Luanda due to engine trouble. While approaching Luanda, the aircraft crashed into the Cazenga district of Luanda destroying five houses.</t>
  </si>
  <si>
    <t>Hoskins, Papua New Guinea</t>
  </si>
  <si>
    <t>Airlink</t>
  </si>
  <si>
    <t>Hoskins - Kandrian</t>
  </si>
  <si>
    <t>P2-ALH</t>
  </si>
  <si>
    <t>761</t>
  </si>
  <si>
    <t>The aircraft crashed 15 minutes after taking off from Hoskins en route to Kandrian. The aircraft broke-up in midair after encountering severe weather and crashed into a oil palm plantation in flat terrain.</t>
  </si>
  <si>
    <t>Kinshasa,  DemocratiRepubliCongo</t>
  </si>
  <si>
    <t>Air Karibu</t>
  </si>
  <si>
    <t>Kinshasa - Mbandaka</t>
  </si>
  <si>
    <t>9Q-CDI</t>
  </si>
  <si>
    <t>1037</t>
  </si>
  <si>
    <t>After taking off, the cargo plane lost the No. 3 engine. The crew tried to return to the airport but the plane lost altitude and crashed.</t>
  </si>
  <si>
    <t>Near Bishop, California</t>
  </si>
  <si>
    <t>Tonopath - Bishop</t>
  </si>
  <si>
    <t>N205RA</t>
  </si>
  <si>
    <t>U-205</t>
  </si>
  <si>
    <t>The cargo plane crashed into a mountain en route. The pilot's failure to follow procedures and directives and his failure to maintain clearance from mountainous terrain.</t>
  </si>
  <si>
    <t>Rui'an, China</t>
  </si>
  <si>
    <t>Chengdu - Wenzhou</t>
  </si>
  <si>
    <t>B-2622</t>
  </si>
  <si>
    <t>90A-846</t>
  </si>
  <si>
    <t>The aircraft was on a flight from Chengdu to Wenzhou when it crashed into a field while on approach to Wenzhou Airport. Witnesses saw the plane nose-dive into the ground from an altitude of 2,300 feet and explode. A self-locking nut, other than a castle nut with cotter pin as specified, had been installed at the bolt for connection between the pull rod and bellcranck in the elevator control system. The nut screwed off, resulting in bolt loss, which led to the loss of pitch control.</t>
  </si>
  <si>
    <t>08:23</t>
  </si>
  <si>
    <t>Gwalior -  Pokhran - New Delhi</t>
  </si>
  <si>
    <t>Antonov AN-32 Transport</t>
  </si>
  <si>
    <t>K2673</t>
  </si>
  <si>
    <t>While approaching New Delhi Airport, the plane suddenly veered off its landing path and crashed into a building site and careened into a water tank reservoir. A witness said the plane came in very low and crashed, exploded and burned after severing power lines. A heavy layer of fog covered the area prior to the crash. The crash site was 1.5 miles from the airport.</t>
  </si>
  <si>
    <t>Near Tame, Colombia</t>
  </si>
  <si>
    <t>ALIANSA Colombia</t>
  </si>
  <si>
    <t>Cucuta - El Yopal</t>
  </si>
  <si>
    <t>Douglas DC-3C (C-47A-DK)</t>
  </si>
  <si>
    <t>HK-337</t>
  </si>
  <si>
    <t>11831</t>
  </si>
  <si>
    <t>Crashed into Huirotico Hill. Wreckage found 4 days later.</t>
  </si>
  <si>
    <t>Davis Inlet, Newfoundland, Canada</t>
  </si>
  <si>
    <t>Provincial Airlines</t>
  </si>
  <si>
    <t>960</t>
  </si>
  <si>
    <t>Goose Bay - Davis Inlet</t>
  </si>
  <si>
    <t>C-FWLQ</t>
  </si>
  <si>
    <t>724</t>
  </si>
  <si>
    <t>On approach, the crew of the cargo plane descended to MDA and initiated a go-around after the runway was not seen.  On the second approach the captain descended below MDA and  the aircraft struck the ground in controlled flight 2 nm short of the runway. The aircraft was destroyed. The captain decided to descend below the minimum descent altitude without the required visual references. After descending below MDA, both pilots were preoccupied with acquiring and maintaining visual contact with the ground and did not adequately monitor the flight instruments; thus, the aircraft flew into the ice.</t>
  </si>
  <si>
    <t>Ribeirao Preto, Brazil</t>
  </si>
  <si>
    <t>Manacá Táxi Aéreo</t>
  </si>
  <si>
    <t>PT-LEM</t>
  </si>
  <si>
    <t>24-270</t>
  </si>
  <si>
    <t>The pilot-in-command lost control during touch-and-go landing and crashed.</t>
  </si>
  <si>
    <t>00:33</t>
  </si>
  <si>
    <t>Near Ceyhan, Turkey</t>
  </si>
  <si>
    <t>5904</t>
  </si>
  <si>
    <t>Adana - Ciddah</t>
  </si>
  <si>
    <t>Boeing 737-4Q8</t>
  </si>
  <si>
    <t>TC-JEP</t>
  </si>
  <si>
    <t>25378/2732</t>
  </si>
  <si>
    <t>The aircraft departed Adana to pick up Turkish pilgrims. The plane crashed 9 minutes after taking off in poor weather conditions. Severe weather probably contributed to the cause of the accident. Pitot anti-icing system was probably not activated because of missed checklist items. The crew failed to recognize the cause of erratiairspeed indications and failed to use other cockpit indications for control and recovery of the aircraft.</t>
  </si>
  <si>
    <t>Near Malaga, Colombia</t>
  </si>
  <si>
    <t>Bucaramanga - Malaga</t>
  </si>
  <si>
    <t>HK-2760</t>
  </si>
  <si>
    <t>The aircraft crashed into La Caida Hill in fog, 10 minutes from its destination. The aircraft was off course.</t>
  </si>
  <si>
    <t>Shanghi, China</t>
  </si>
  <si>
    <t>Korean Air</t>
  </si>
  <si>
    <t>6316</t>
  </si>
  <si>
    <t>Shanghi, China - Seoul, Korea</t>
  </si>
  <si>
    <t>HL-7373</t>
  </si>
  <si>
    <t>48409/490</t>
  </si>
  <si>
    <t>Shortly after taking off  and after getting into a disagreement with the first officer about the planes altitude, the captain pushed down on the control column and the plane entered a rapid descent. Both crew members tried to recover from the dive but were unable to gain control and the plane crashed into the ground and was destroyed.</t>
  </si>
  <si>
    <t>Off Port Vila, Vanuatu</t>
  </si>
  <si>
    <t>Espírita Santo - Port Vila</t>
  </si>
  <si>
    <t>YJ-RV9</t>
  </si>
  <si>
    <t>694</t>
  </si>
  <si>
    <t>Crashed into the ocean during a heavy rain. It is reported that the flight had appeared to be proceeding normally until impact with the water.</t>
  </si>
  <si>
    <t>Kunching, Malaysia</t>
  </si>
  <si>
    <t>Military - Malaysian Air Force</t>
  </si>
  <si>
    <t>de Havilland Canada DHC-4A</t>
  </si>
  <si>
    <t>M21-05</t>
  </si>
  <si>
    <t>270</t>
  </si>
  <si>
    <t>Crashed while attempting to take off.</t>
  </si>
  <si>
    <t>Ol Kiombo, Kenya</t>
  </si>
  <si>
    <t>Malindi Air Services</t>
  </si>
  <si>
    <t>Ol Kiombo - Mara Sika AS</t>
  </si>
  <si>
    <t>5Y-LET</t>
  </si>
  <si>
    <t>912620</t>
  </si>
  <si>
    <t>Failed to gain altitude while taking off and crashed. The plane was on a positioning flight to pick up passengers.</t>
  </si>
  <si>
    <t>1420</t>
  </si>
  <si>
    <t>Dallas-Fort Worth - Little Rock</t>
  </si>
  <si>
    <t>N215AA</t>
  </si>
  <si>
    <t>49163/1111</t>
  </si>
  <si>
    <t>The plane was on a flight from Dallas/Fort Worth, Texas to Little Rock, Arkansas. While attempting to land at Little Rock Airport, the flight encountered heavy thunderstorms, rain and strong winds. The aircraft landed fast and hard, skidded off the end of the runway and struck a landing light tower, breaking into three parts and bursting into flames. Crew's decision to continue the approach despite severe thunderstorms in the area and crosswinds that  exceeded American Airlines' guidelines. The crew did not arm the automatispoiler system before landing or manually deploy the spoilers after touchdown. Fatigue, the crew had been awake for nearly 16 hours.</t>
  </si>
  <si>
    <t>Kassala - Khartoum</t>
  </si>
  <si>
    <t>Coron, Philippines</t>
  </si>
  <si>
    <t>PacifiAirways</t>
  </si>
  <si>
    <t>RP-C471</t>
  </si>
  <si>
    <t>Air Taxi - Coastal Helicopters Inc.</t>
  </si>
  <si>
    <t>Eurocopter AS-350BA</t>
  </si>
  <si>
    <t>N6099S</t>
  </si>
  <si>
    <t>The sightseeing helicopter impacted a glacier.The pilot's continued VFR flight into adverse weather, spatial disorientation, and failure to maintain aircraft control. Factors associated with the accident were pressure by the company to continue flights in marginal weather, and the 'flat' lighting leading to whiteout conditions.</t>
  </si>
  <si>
    <t>Goroka, Papua New Guinea</t>
  </si>
  <si>
    <t>Nadzab - Goroka</t>
  </si>
  <si>
    <t>P2-ALX</t>
  </si>
  <si>
    <t>110210</t>
  </si>
  <si>
    <t>The aircraft was 19 miles or six minutes out of Goroka when it crashed into a hillside. At the time of the crash, the pilot was in routine communication with Goroka and gave no indications of any problems.</t>
  </si>
  <si>
    <t>Long Haul Lake, Manatoba, Canada</t>
  </si>
  <si>
    <t>Blue Water Aviation Services</t>
  </si>
  <si>
    <t>C-FIFP</t>
  </si>
  <si>
    <t>Seraing, Belgium</t>
  </si>
  <si>
    <t>Nightexpress</t>
  </si>
  <si>
    <t>London, England - Frankfort, Germany</t>
  </si>
  <si>
    <t>D-IBEX</t>
  </si>
  <si>
    <t>U- 45</t>
  </si>
  <si>
    <t>The cargo plane lost both engines while on approach and crashed into a wooded area. Improper maintenace caused the engine failure. The crew did not follow company procedures.</t>
  </si>
  <si>
    <t>LANC Colombia</t>
  </si>
  <si>
    <t>HK-1776</t>
  </si>
  <si>
    <t>45499/1011</t>
  </si>
  <si>
    <t>The aircraft developed engine trouble shortly after taking off and returned to the airport. The plane made a steep descent and struck an embankment of the Guatiquia River.</t>
  </si>
  <si>
    <t>Lufthansa Cargo Airlines</t>
  </si>
  <si>
    <t>8533</t>
  </si>
  <si>
    <t>Kathmandu - New Delhi</t>
  </si>
  <si>
    <t>Boeing 727-243F</t>
  </si>
  <si>
    <t>VT-LCI</t>
  </si>
  <si>
    <t>22168/1770</t>
  </si>
  <si>
    <t>The cargo plane crashed into the Champadevi mountains at an altitude of 7,500 ft. The plane was flying too low.  Failure to the adhere to Standard Instrument Departure Procedure by the crew and failure of the controllers to warn the flight.</t>
  </si>
  <si>
    <t>Toluca , Mexico</t>
  </si>
  <si>
    <t>Aero Jet Express</t>
  </si>
  <si>
    <t>Los Mochis - Toluca</t>
  </si>
  <si>
    <t>Hawker Siddeley HS-125</t>
  </si>
  <si>
    <t>XA-TAL</t>
  </si>
  <si>
    <t>25064</t>
  </si>
  <si>
    <t>While on approach, the cargo plane hit a wall, 400 meters short of the runway.</t>
  </si>
  <si>
    <t>Off Martha's Vineyard, Massachusetts</t>
  </si>
  <si>
    <t>Fairfield, N.J. - Martha's Vineyard, MA</t>
  </si>
  <si>
    <t>Piper PA-32-R301 Saratoga II HP</t>
  </si>
  <si>
    <t>N9253N</t>
  </si>
  <si>
    <t>3213100</t>
  </si>
  <si>
    <t>The aircraft, piloted by John F. Kennedy Jr., 38, crashed into the sea approximately 34 miles west of Martha's Vineyard while en route from Fairfield, New Jersey to Martha's Vineyard, Massachusetts. Killed along with Kennedy were his wife Carolyn and her sister Lauren Bessette. Kennedy's failure to maintain control of the airplane during a descent over water at night, which was a result of spatial disorientation. Contributing factors in the accident were haze, and the dark night.</t>
  </si>
  <si>
    <t>Near Bluefields, Nicaragua</t>
  </si>
  <si>
    <t>La Costena</t>
  </si>
  <si>
    <t>YN-CED</t>
  </si>
  <si>
    <t>208B-0341</t>
  </si>
  <si>
    <t>Crashed into a hill at 2,000 ft. while flying VFR in low clouds and rain while approaching Bluefields. The pilot-in-command descended below safe minimum height of 2,700 ft.</t>
  </si>
  <si>
    <t>Tokyo, Japan - Chitose, Japan</t>
  </si>
  <si>
    <t>Two minutes after taking off from Haneda Airport, a man carrying a knife forced a flight attendant to take him in the cockpit of the plane.  A fan of computer flight-simulation games, he stated he just wanted to fly a real plane.  After forcing the co-pilot out of the cockpit he ordered the captain to fly to a U.S. Air Force base in western Tokyo. When he refused, he stabbed the captain and seized the controls. After a sudden drop in altitude, the co-pilot and an off duty crew member entered the cockpit and overpowered the hijacker.  A one point the plane plunged to within 984 feet of the ground. The plane ultimately  landed safely but the captain died of his injuries.</t>
  </si>
  <si>
    <t>Near Orito, Colombia</t>
  </si>
  <si>
    <t>N5382W</t>
  </si>
  <si>
    <t>95</t>
  </si>
  <si>
    <t>The plane crashed into Patascoy mountain at 7,000 ft. on a reconnaissance flight over drug producing areas.</t>
  </si>
  <si>
    <t>Nasevou Village, Fiji</t>
  </si>
  <si>
    <t>Air Fiji</t>
  </si>
  <si>
    <t>Nausori - Nadi</t>
  </si>
  <si>
    <t>DQ-AFN</t>
  </si>
  <si>
    <t>110416</t>
  </si>
  <si>
    <t>The plane crashed into a mountainside at an altitude of about 1,800 feet about 15 minutes after taking off from Nausori Airport bound for Nadi International Airport. The plane was observed by witnesses flying low prior to the crash. The wreckage indicated the aircraft descended until the right wing hit a line of trees at the 1,300 ft. elevation. It was determined the captain had insufficient sleep prior to the flight and had consumed an  excessive amount  antihistamine both of which may have influenced his performance. Published operational standards by Air Fiji, inadequate for the particular type of aircraft.</t>
  </si>
  <si>
    <t>Marine City, Michigan</t>
  </si>
  <si>
    <t>Sky Diving</t>
  </si>
  <si>
    <t>Beech King Air 65-A90</t>
  </si>
  <si>
    <t>N518DM</t>
  </si>
  <si>
    <t>LJ-251</t>
  </si>
  <si>
    <t>The aircraft, which was carrying members of a skydiving club, crashed shortly after taking off from Marine City Airport. Witnesses reported the plane banked hard to the right and flew into the ground. The aircraft was destroyed by fire. The pilot's failure to maintain adequate airspeed, which resulted in a stall, inflight loss of control and collision with the ground.</t>
  </si>
  <si>
    <t>Santo Antao, Cape Verde Islands</t>
  </si>
  <si>
    <t>TACV-Cabo Verde Airlines</t>
  </si>
  <si>
    <t>5002</t>
  </si>
  <si>
    <t>Sao Vicente - Santo Antao</t>
  </si>
  <si>
    <t>D4-CBC</t>
  </si>
  <si>
    <t>8091</t>
  </si>
  <si>
    <t>The aircraft, which was chartered from the Cape Verde Coast Guard, crashed into a cliff near Ponta do Sol airfield in the Cape Verde Islands in fog and rain. The plane was returning to the island of Sao Vicente where it originally departed  due to poor weather conditions over the destination city. The pilot possibly lost visibility due to the fog and rain and crashed into a cliff in Santo Antao.</t>
  </si>
  <si>
    <t>23:58</t>
  </si>
  <si>
    <t>Regionnair</t>
  </si>
  <si>
    <t>347</t>
  </si>
  <si>
    <t>Port-Menier - Sept-Iles</t>
  </si>
  <si>
    <t>C-FLIH</t>
  </si>
  <si>
    <t>UE-347</t>
  </si>
  <si>
    <t>Crashed after being cleared to land on Runway 31 using a straight-in approach at Sept-Îles Airport. The crew descended the aircraft well below safe minimum altitude while in instrument meteorological conditions and without having established any visual contact with the runway environment.</t>
  </si>
  <si>
    <t>B-150</t>
  </si>
  <si>
    <t>48468/518</t>
  </si>
  <si>
    <t>Hualian, Taiwan</t>
  </si>
  <si>
    <t>Uni Air</t>
  </si>
  <si>
    <t>873</t>
  </si>
  <si>
    <t>Taipei - Hualian</t>
  </si>
  <si>
    <t>McDonnell Douglas MD-90-30</t>
  </si>
  <si>
    <t>B-17912</t>
  </si>
  <si>
    <t>53536/2160</t>
  </si>
  <si>
    <t>A fire in the front portion of the cabin, in the overhead luggage compartment, caused thick black smoke to accumulate in the cabin.  Accidental ignition of gas taken aboard in 2 bleach and softner bottles, stored in a overhead locker.</t>
  </si>
  <si>
    <t>10:54</t>
  </si>
  <si>
    <t>Turtkul, Uzbekistan</t>
  </si>
  <si>
    <t>Uzbekistan Airways</t>
  </si>
  <si>
    <t>Tashkent - Turtkul</t>
  </si>
  <si>
    <t>UK-87848</t>
  </si>
  <si>
    <t>9331730</t>
  </si>
  <si>
    <t>The aircraft struck power lines 2,000m past the end of the runway after a second attempted go-around.</t>
  </si>
  <si>
    <t>LAPA, Lineas Aereas Privadas Argentinas</t>
  </si>
  <si>
    <t>3142</t>
  </si>
  <si>
    <t>Buenos Aires - Cordoba</t>
  </si>
  <si>
    <t>Boeing B-737-204C</t>
  </si>
  <si>
    <t>LV-WRZ</t>
  </si>
  <si>
    <t>20389/251</t>
  </si>
  <si>
    <t>While attempting to take off from Jorge Newberry airport, the crew aborted takeoff, overran the runway, skidded across a service road and crashed into several cars and into a golf course, bursting into flames.  The crew had the wrong flap selection for takeoff.</t>
  </si>
  <si>
    <t>10:26</t>
  </si>
  <si>
    <t>Mount Meru, Tanzania</t>
  </si>
  <si>
    <t>Northern Air (Tanzania)</t>
  </si>
  <si>
    <t>Serener Airstrip - Kilimanjaro IAP</t>
  </si>
  <si>
    <t>5HNAT</t>
  </si>
  <si>
    <t>0805</t>
  </si>
  <si>
    <t>A plane carrying American tourists on a sightseeing tour from Serengeti National Park to Kilimanjaro Airport, crashed on the southeastern slope of Mount Meru at about the 3,000 ft. level. The aircraft hit a tree and then crashed into a ravine along the mountainside. There was poor visibility in the area at the time of the accident.</t>
  </si>
  <si>
    <t>Glasgow, Scotland</t>
  </si>
  <si>
    <t>Edinburgh Air Charter</t>
  </si>
  <si>
    <t>Glasgow - Aberdeen</t>
  </si>
  <si>
    <t>Cessna 404 Titan Ambassador</t>
  </si>
  <si>
    <t>G-ILGW</t>
  </si>
  <si>
    <t>404-0690</t>
  </si>
  <si>
    <t>Shortly after takeoff  the plane was observed going into a right bank after which it crashed and burned. Catastrophifailure of the left engine. The pilot then, mistakenly, feathered the right engine. This resulted in total loss of power and loss of control of the aircraft.</t>
  </si>
  <si>
    <t>11:53</t>
  </si>
  <si>
    <t>Westerly, Rhode Island</t>
  </si>
  <si>
    <t>Air Taxi - New England Airlines</t>
  </si>
  <si>
    <t>Westerly, RI - Block Island, RI</t>
  </si>
  <si>
    <t>N4830S</t>
  </si>
  <si>
    <t>32-1261</t>
  </si>
  <si>
    <t>After taking off, the airplane banked to the left, descended, and impacted terrain in an open field about 200 ft. beyond the departure end of the runway. The pilot's loss of control of the airplane during a turn.</t>
  </si>
  <si>
    <t>Pokhara - Kathmandu</t>
  </si>
  <si>
    <t>Hawker Siddeley HS-748-501 Super 2B</t>
  </si>
  <si>
    <t>9N-AEG</t>
  </si>
  <si>
    <t>1806</t>
  </si>
  <si>
    <t>While on approach to Tribhuvan International Airport, the aircraft struck a telecommunication tower with its left wing and crashed onto slopes of a wooded area, 6 miles southwest of the airport.</t>
  </si>
  <si>
    <t>Greek Government</t>
  </si>
  <si>
    <t>3838</t>
  </si>
  <si>
    <t>Athens - Bucharest</t>
  </si>
  <si>
    <t>Dassault Falcon 900B</t>
  </si>
  <si>
    <t>SX-ECH</t>
  </si>
  <si>
    <t>026</t>
  </si>
  <si>
    <t>Experienced pitch oscillations during descent and crashed while landing. Inadequate risk assessment of the pitch feel malfunctions. Overriding of the A/P on the pitch channel by the crew.</t>
  </si>
  <si>
    <t>Belelm, Brazil</t>
  </si>
  <si>
    <t>Norte Jet Táxi Aéreo</t>
  </si>
  <si>
    <t>Belem - Monte Dourado</t>
  </si>
  <si>
    <t>PT-ODK</t>
  </si>
  <si>
    <t>110002</t>
  </si>
  <si>
    <t>The cargo plane crashed while on approach.</t>
  </si>
  <si>
    <t>Mt. Hidalgo, Mexico</t>
  </si>
  <si>
    <t>3610</t>
  </si>
  <si>
    <t>3217</t>
  </si>
  <si>
    <t>The plane crashed just after maintenance personell replaced parts and were testing the plane.</t>
  </si>
  <si>
    <t>Mt. Mauna Loa, Hawaii</t>
  </si>
  <si>
    <t>Big Island Airlines</t>
  </si>
  <si>
    <t>N411WL</t>
  </si>
  <si>
    <t>31-8352039</t>
  </si>
  <si>
    <t>The sightseeing plane crashed on the northeast slopes of Mauna Loa volcano on the island of Hawaii at an altitude of about 10,500 feet. The pilot's decision to continue visual flight into instrument meteorological conditions (IMC) in an area of cloud-covered mountainous terrain. Contributing to the accident were the pilot's failure to properly navigate and his disregard for standard operating procedures, including flying into IMC while on a visual flight rules flight plan and failure to obtain a current preflight weather briefing.</t>
  </si>
  <si>
    <t>Aramco Associated Company</t>
  </si>
  <si>
    <t>Bell 214ST helicopter</t>
  </si>
  <si>
    <t>N704H</t>
  </si>
  <si>
    <t>28108</t>
  </si>
  <si>
    <t>The helicopter, crashed into the water shortly after liftoff from the 88 foot tall helideck located 35 miles offshore. The landing was soft and gentle but the helicopter rolled over inverted in the water.</t>
  </si>
  <si>
    <t>Off Genova, Italy</t>
  </si>
  <si>
    <t>Avioriprese Jet Executive</t>
  </si>
  <si>
    <t>Napoli - Genoa</t>
  </si>
  <si>
    <t>I-AVJG</t>
  </si>
  <si>
    <t>35-189</t>
  </si>
  <si>
    <t>Crashed on approach in low clouds, rain and low visibility.</t>
  </si>
  <si>
    <t>San Carlos, Venezuela</t>
  </si>
  <si>
    <t>Military - Venezuelan Army</t>
  </si>
  <si>
    <t>La Carlota - Acarigua</t>
  </si>
  <si>
    <t>EV-8012</t>
  </si>
  <si>
    <t>062</t>
  </si>
  <si>
    <t>Crashed during a rainstorm.</t>
  </si>
  <si>
    <t>Aberdeen, South Dakota</t>
  </si>
  <si>
    <t>Orlando, FL - Dallas, TX</t>
  </si>
  <si>
    <t>Gates Learjet 35</t>
  </si>
  <si>
    <t>N47BA</t>
  </si>
  <si>
    <t>060</t>
  </si>
  <si>
    <t>The plane scheduled to fly from Orlando, Florida to Dallas, Texas flew out of control for 1,500 miles before nose-diving into a grassy farm field in South Dakota, after running out of fuel. The plane's altitude varied between 22,000 and 51,000 feet during the flight. A possible pressurization failure, as indicated by frosted windows, observed by fighter jet pilots trailing the plane, may have killed all aboard. Pro golfer, Payne Stewart, 42, killed. Incapacitation of the flight crewmembers as a result of their failure to receive supplemental oxygen following a loss of cabin pressurization, for undetermined reasons.</t>
  </si>
  <si>
    <t>06:52</t>
  </si>
  <si>
    <t>Off Nantucket Island, Massachusetts</t>
  </si>
  <si>
    <t>990</t>
  </si>
  <si>
    <t>New York City - Cairo</t>
  </si>
  <si>
    <t>Boeing B-767-366ER</t>
  </si>
  <si>
    <t>SU-GAP</t>
  </si>
  <si>
    <t>24542/282</t>
  </si>
  <si>
    <t>The plane took off from JFK at 1:19 a.m. bound for Cairo, Egypt. Thirty-three minutes later, after attaining an altitude of 33,000 feet, it was observed on radar in an extremely rapid descent. The aircraft was observed in a 66 degree dive at 483 knots. The descent continued to 16,700 feet after which the aircraft climbed to 24,000 ft.   After that, the plane began a second dive and broke up at around 10,000 ft. crashing into the AtlantiOcean, 60 miles southeast of Nantucket Island.  The aircraft was named Thutmosis III. The accident was caused by the relief first officer's flight control inputs which caused the airplane's departure from normal cruise flight and subsequent impact with the AtlantiOcean. The reason for the first officer's actions were not determined by the NTSB. One could conclude the actions were deliberate in an attempt to commit suicide.</t>
  </si>
  <si>
    <t>Charllis, Idaho</t>
  </si>
  <si>
    <t>Air Taxi - Stanley Air Taxi</t>
  </si>
  <si>
    <t>Cessna U206F</t>
  </si>
  <si>
    <t>N902CT</t>
  </si>
  <si>
    <t>U20602610</t>
  </si>
  <si>
    <t>A witness observed the aircraft approach the airstrip from the west, for landing to the east. While on final approach, power fluctuations were heard. The aircraft touched down on the approach end of the airstrip, then bounced into the air to about 20 feet. The witness then heard the pilot apply corrective power for about three to five seconds before full power was applied. Aircraft control was not maintained. The pilot's improper decision to abort the landing and flight into a box canyon were factors.</t>
  </si>
  <si>
    <t>Zheng Zou AB, China</t>
  </si>
  <si>
    <t>Military - People's Liberation Army</t>
  </si>
  <si>
    <t>Shaanxi Yunshuji Y-8/Yunshuji Y-8</t>
  </si>
  <si>
    <t>31242/31243</t>
  </si>
  <si>
    <t>Two Antonov 12 planes collided in midair killing all aboard and 6 on the ground.</t>
  </si>
  <si>
    <t>725</t>
  </si>
  <si>
    <t>Uruapan - Mexico City</t>
  </si>
  <si>
    <t>XA-TKN</t>
  </si>
  <si>
    <t>47418/570</t>
  </si>
  <si>
    <t>The plane was on a flight from Tujuana to Mexico City, with stops at Guadalajara and Uruapan. After reaching Uruapan, seventy-eight passengers deplaned.One minute after taking off from Uruapan, the crew declared an emergency without saying what was wrong. A few minutes later the plane went into a steep dive and crashed in a mountainous area 3.3 miles south of the airport. Some witnesses stated the plane was on fire before it hit the ground.</t>
  </si>
  <si>
    <t>Near Pristina, Kosovo</t>
  </si>
  <si>
    <t>Si Fly - U.N. charter</t>
  </si>
  <si>
    <t>3275</t>
  </si>
  <si>
    <t>Rome - Pristina</t>
  </si>
  <si>
    <t>Aerospatiale Alenia ATR-42</t>
  </si>
  <si>
    <t>F-OHFV</t>
  </si>
  <si>
    <t>The plane was on a flight from Rome, Italy to Pristina, Kosovo with a stop at Tirana, Albania. The plane disappeared from radar and crashed about 10 miles north of Pristina into a hill in poor weather. The plane was a U.N. charter flight on a routine humanitarian mission to distribute food. Lack of procedural discipline and vigilance during flight in mountainous terrain. Improper tracking by the military ATC. Crew fatigue.  Inoperable GPWS.</t>
  </si>
  <si>
    <t>05:26</t>
  </si>
  <si>
    <t>DHL Aviation Africa</t>
  </si>
  <si>
    <t>Nairobi - Dar Es Salaam, Tanzania</t>
  </si>
  <si>
    <t>5Y-RAN</t>
  </si>
  <si>
    <t>208-00037</t>
  </si>
  <si>
    <t>Unable to gain altitude the cargo plane crashed back onto the runway.</t>
  </si>
  <si>
    <t>05:12</t>
  </si>
  <si>
    <t>Tashkent Aircraft Production Corporation</t>
  </si>
  <si>
    <t>Moscow, Russia - Tashkent, Uzbekistan</t>
  </si>
  <si>
    <t>Ilyushin 114T</t>
  </si>
  <si>
    <t>UK-91004</t>
  </si>
  <si>
    <t>1083800305</t>
  </si>
  <si>
    <t>The cargo plane was taxiing for takeoff when a gust of wind caused the rudder to become fully defected to the left. The captain continued the takeoff despite suggestions from the crew to return to the gate. Shortly after lifting off the runway the plane yawed to the left and collided with the airport perimeter wall, bursting into flames.</t>
  </si>
  <si>
    <t>07:06</t>
  </si>
  <si>
    <t>Charter - Flightline Charter Services</t>
  </si>
  <si>
    <t>Johannesburg, South Africa  - Oranjemund, Namibia</t>
  </si>
  <si>
    <t>ZS-OJY</t>
  </si>
  <si>
    <t>31-7405210</t>
  </si>
  <si>
    <t>Shortly after takeoff, the pilot declared an engine failure. Seconds later he stated 'We are going down sir, we are going down.' The plane crashed 2 nm to the right of Runway 29 and burst into flames.  Failure of the exhaust pipe segment which caused the right hand engine to lose power and fail. The aircraft was overloaded. The company's lack of flight operations management experience.</t>
  </si>
  <si>
    <t>Air Taxi - Grant Aviation Inc.</t>
  </si>
  <si>
    <t>N1747U</t>
  </si>
  <si>
    <t>20700347</t>
  </si>
  <si>
    <t>Crashed 49 miles from the departure airport. The pilot's continued VFR flight into instrument meteorological conditions. Factors associated with the accident were low ceilings, fog, and snow-covered terrain.</t>
  </si>
  <si>
    <t>Near Bayombang, Philippines</t>
  </si>
  <si>
    <t>Asian Spirit</t>
  </si>
  <si>
    <t>Manila - Cauayan</t>
  </si>
  <si>
    <t>RP-C-3883</t>
  </si>
  <si>
    <t>851429</t>
  </si>
  <si>
    <t>The aircraft apparently flew into a mountainside towards the end of a flight from Manila to Cauayan in rain and poor visibility.</t>
  </si>
  <si>
    <t>Near Branson, Missouri</t>
  </si>
  <si>
    <t>College of the Ozarks</t>
  </si>
  <si>
    <t>Saint Louis - Branson</t>
  </si>
  <si>
    <t>Cessna 525 Citation</t>
  </si>
  <si>
    <t>N525KL</t>
  </si>
  <si>
    <t>525-0136</t>
  </si>
  <si>
    <t>The executive jet descended below minimums and struck the side of a hill while attempting to land at Point Lookout. The pilot descended below the minimum altitude for the segment of the GPS approach. Factors relating to the accident were low ceilings, rain, and pilot fatigue.</t>
  </si>
  <si>
    <t>Near Sundsvall, Sweden</t>
  </si>
  <si>
    <t>Charter - Twin Air HB</t>
  </si>
  <si>
    <t>Sundsvall - Gothenburg</t>
  </si>
  <si>
    <t>SE-GDN</t>
  </si>
  <si>
    <t>31-7300948</t>
  </si>
  <si>
    <t>Two minutes after taking off the pilot was observed not following the correct flight path. When asked the pilot indicated he was having problems with his compass. He was advised to turn 90 degrees and climb as soon as possible to avoid terrain. There was no further radio contact. The plane crashed into the southern slopes of the Kvickberget mountains. The pilot was not qualified to fly at night and had 2 disorder which would have disqualified him from flying. Loss of control of the aircraft in IMC. Contributing factors were, poor weather, insufficient flight preparation, misaligned navigation system, the pilot distrusted the flight instruments and the plane was overloaded and tail-heavy.</t>
  </si>
  <si>
    <t>Kuwait City, Kuwait</t>
  </si>
  <si>
    <t>63-7854</t>
  </si>
  <si>
    <t>3924</t>
  </si>
  <si>
    <t>Crashed  2,900 ft. short of the runway causing extensive damage. The pilot was unable to get the aircraft airborne following the impact. Weather was below minima. Crew failed to monitor their instruments, became spatially disoriented and failed to arrest a high rate of descent. Pilot was inexperienced.</t>
  </si>
  <si>
    <t>Sao Jorge, Azores (Portugal)</t>
  </si>
  <si>
    <t>530</t>
  </si>
  <si>
    <t>Ponta Delgada - Horta</t>
  </si>
  <si>
    <t>British Aerospace APT</t>
  </si>
  <si>
    <t>CS-TGM</t>
  </si>
  <si>
    <t>2030</t>
  </si>
  <si>
    <t>The plane crashed 30 minutes after leaving Ponta Delgada, Sao Miguel Island bound for Horta, Faial Island in the Azores. The plane lost contact with the Horta control tower 10 minutes before it was scheduled to land.  Witnesses said the plane was flying very low before they saw the plane crash into Mount Esperanca on the island of Sao Jorge.</t>
  </si>
  <si>
    <t>Havana - Guatemala City</t>
  </si>
  <si>
    <t>F-GTDI</t>
  </si>
  <si>
    <t>46890/77</t>
  </si>
  <si>
    <t>While attempting to land at La Aurora International Airport, the aircraft overshot the runway, rolled down an embankment and crashed into houses in the La Libertad section of the city. Witnesses say the plane was unable to stop after it began its landing too far down the runway. The crew failed to initiate a go-around after overshooting on a wet runway with insufficient deceleration to make a safe stop. Leased from AOM.</t>
  </si>
  <si>
    <t>Marianna, Florida</t>
  </si>
  <si>
    <t>Bankair</t>
  </si>
  <si>
    <t>Opa-Locka - Marianna</t>
  </si>
  <si>
    <t>N86BE</t>
  </si>
  <si>
    <t>35-194</t>
  </si>
  <si>
    <t>While on finals the training flight pitched up, the right wing dropped, and the airplane struck trees, struck wires, caught fire on a road. The pilot's failure to maintain control of the airplane while on final approach resulting in the airplane striking trees. Factors in this accident were: improper planning of the approach, and not obtaining the proper alignment with the runway.</t>
  </si>
  <si>
    <t>Bukavu, DemocratiRepubliCongo</t>
  </si>
  <si>
    <t>Kivu Air Services</t>
  </si>
  <si>
    <t>ZS-ONT</t>
  </si>
  <si>
    <t>208B-0220</t>
  </si>
  <si>
    <t>The charter flight crashed in the Kahuzi-Biega National Park.</t>
  </si>
  <si>
    <t>Great Hallingbury, United Kingdom</t>
  </si>
  <si>
    <t>8509</t>
  </si>
  <si>
    <t>London, England - Milan, Italy</t>
  </si>
  <si>
    <t>Boeing 747-2B5F</t>
  </si>
  <si>
    <t>HL-7451</t>
  </si>
  <si>
    <t>22480/448</t>
  </si>
  <si>
    <t>Shortly after taking off the ADI comparator alarm sounded three times. Shortly afterwards, the warning sounded a further two times. As the captain initiated a procedural turn to the left, the comparator warning sounded 9 more times.. The aircraft then banked left progressively and entered a descent until it struck the ground in a 40 degree nose down attitude at a high rate of speed. The pilots did not respond appropriately to the comparator warnings during the climb after takeoff from Stansted despite prompts from the flight engineer. The commander, as the handling pilot, maintained a left roll control input, rolling the aircraft to approximately 90 of left bank and there was no control input to correct the pitch attitude throughout the turn. The first officer either did not monitor the aircraft attitude during the climbing turn or, having done so, did not alert the commander to the extreme unsafe attitude that developed.</t>
  </si>
  <si>
    <t>Amritsar, India / Kandahar, Afghanistan</t>
  </si>
  <si>
    <t>814</t>
  </si>
  <si>
    <t>Airbus A300B2-101</t>
  </si>
  <si>
    <t>VT-EDW</t>
  </si>
  <si>
    <t>036</t>
  </si>
  <si>
    <t>The plane was hijacked and subsequently flown to Amritsar, India, Lahore, Pakistan, al-Minhar Air Base, Dubai and Kandahar, Afghanistan. The hijacking lasted 7 days. One crewmember was killed.</t>
  </si>
  <si>
    <t>Bejuma, Venezuela</t>
  </si>
  <si>
    <t>310</t>
  </si>
  <si>
    <t>Havana - Valencia</t>
  </si>
  <si>
    <t>CU-T1285</t>
  </si>
  <si>
    <t>4520424914068</t>
  </si>
  <si>
    <t>While on approach, after circling for 40 minutes and 5 miles from Valencia Airport,  the aircraft crashed into the Tocuyito mountain range and exploded in flames. The airport at Valencia was being used as operations at Simon Bolivar International Airport, Caracas had been disrupted by flooding in the region.</t>
  </si>
  <si>
    <t>15:02</t>
  </si>
  <si>
    <t>Near Simara, Nepal</t>
  </si>
  <si>
    <t>Skyline Airways</t>
  </si>
  <si>
    <t>Simara - Kathmandu</t>
  </si>
  <si>
    <t>9N-AFL</t>
  </si>
  <si>
    <t>796</t>
  </si>
  <si>
    <t>The aircraft crashed 5 minutes after taking off from Simara.  The aircraft was observed not following the usual route into the mountains.</t>
  </si>
  <si>
    <t>Near Zonguldak, Turkey</t>
  </si>
  <si>
    <t>Ecuato Guineana de Aviacion</t>
  </si>
  <si>
    <t>Kiev, Russia - Tehran, Iran</t>
  </si>
  <si>
    <t>Antonov 28</t>
  </si>
  <si>
    <t>3C-JJI</t>
  </si>
  <si>
    <t>While on a positioning flight the aircraft crashed into the Black Sea after stating they were diverting to Ankara Turkey.</t>
  </si>
  <si>
    <t>Abuja, Nigeria</t>
  </si>
  <si>
    <t>5N-AXL</t>
  </si>
  <si>
    <t>110-455</t>
  </si>
  <si>
    <t>During a visual approach the aircraft stalled and pancaked 400 ft. short of the runway.</t>
  </si>
  <si>
    <t>17:54</t>
  </si>
  <si>
    <t>Niederhasli, Switzerland</t>
  </si>
  <si>
    <t>Crossair</t>
  </si>
  <si>
    <t>Zürich - Dresden</t>
  </si>
  <si>
    <t>HB-AKK</t>
  </si>
  <si>
    <t>The aircraft crashed shortly after taking off, 8 km from the airport in light rain. After departing, the captain turned the aircraft to the right instead of to the left. The first officer advised the captain he should be turning right and ATC also asked about the direction taken. ATC then cleared the aircraft for a right turn. Soon after, the pitch decreased rapidly accompanied by a marked speed increase and plane entered a high speed, high-rate, spiral descent and crashed into an open field. The flight crew reacted inappropriately to the change in departure clearance SID ZUE 1Y by ATC. The first officer made an entry in the FMS, without being instructed to do so by the commander, which related to the change to the SID ZUE 1 standard instrument departure. In doing so, he omitted to select a turn direction. The captain dispensed with use of the autopilot under instrument flight conditions and during the work-intensive climb phase of the flight. The captain took the aircraft into a spiral dive to the right because, with a probability bordering on certainty, he had lost spatial orientation. The first officer took only inadequate measures to prevent or recover from the spiral dive.</t>
  </si>
  <si>
    <t>Off Marsa el-Brega, Libya</t>
  </si>
  <si>
    <t>Avisto</t>
  </si>
  <si>
    <t>Tripoli IAP - Marsa el-Brega</t>
  </si>
  <si>
    <t>HB-AAM</t>
  </si>
  <si>
    <t>SH-3763</t>
  </si>
  <si>
    <t>The aircraft was on a flight from Tripoli to Marsa el-Brega Libya ferrying oil workers. As the twin engine plane approached Marsa El-Brega, the crew experienced a double engine failure and ditched into the sea. Failure of the crew to use the anti-icing system which led to the ingestion of melting ice into both engines causing failure of both engines.</t>
  </si>
  <si>
    <t>San Jose - Tortuguero</t>
  </si>
  <si>
    <t>YS-09-C</t>
  </si>
  <si>
    <t>861620</t>
  </si>
  <si>
    <t>The aircraft was not able to maintain altitude after taking off and crashed into a house. The aircraft was overloaded. Lack of safety instruction to passengers. Flaps not properly selected. Took off with out clearance.</t>
  </si>
  <si>
    <t>Top Air - Air Taxi</t>
  </si>
  <si>
    <t>Ankara - Istanbul</t>
  </si>
  <si>
    <t>The aircraft crashed near a pond 25 km from Cubuk, 20 minutes after taking off. Failure to use de-icing and poor weather was to blame.</t>
  </si>
  <si>
    <t>21:08</t>
  </si>
  <si>
    <t>Off Abidjan, Ivory Coast</t>
  </si>
  <si>
    <t>Kenya Airways</t>
  </si>
  <si>
    <t>Abidjan - Lagos</t>
  </si>
  <si>
    <t>AirbusA310-304</t>
  </si>
  <si>
    <t>5Y-BEN</t>
  </si>
  <si>
    <t>The aircraft crashed into the AtlantiOcean three minutes after taking off from Felix Houphouet-Boigny Airport.  A few seconds after lifting off the ground the stall warning sounded and continued for about 20 seconds until it was manually turned off by the crew. Three seconds later the plane impacted the water. The pilot's response to an alarm that inaccurately indicated the plane had stalled. The pilot failed to complete established procedure for such an emergency. Takeoff conditions also contributed to the accident, which occurred at night, hampering the crew's ability to judge the plane's distance from the sea.</t>
  </si>
  <si>
    <t>Pepa ,Congo</t>
  </si>
  <si>
    <t>Military - Centrafricain Airlines</t>
  </si>
  <si>
    <t>Pepa, Congo - Kigali, Rwanda</t>
  </si>
  <si>
    <t>TL-ACM</t>
  </si>
  <si>
    <t>9340706</t>
  </si>
  <si>
    <t>The military flight crashed after losing its engines after striking birds,unable to return to land.</t>
  </si>
  <si>
    <t>Off Cagayancillo, Philippines</t>
  </si>
  <si>
    <t>Cagayancillo - Puerto Princesa</t>
  </si>
  <si>
    <t>GAF Nomad N-22C</t>
  </si>
  <si>
    <t>N286</t>
  </si>
  <si>
    <t>Engine problems forced the pilot to return to the airport. However, he overshot the runway and crashed into the sea. One passenger was rescued by fishermen. Major General Santiago Madrid, chief of the southwestern military command, killed.</t>
  </si>
  <si>
    <t>16:21</t>
  </si>
  <si>
    <t>Off Point Mugu, California</t>
  </si>
  <si>
    <t>Puerto Vallarta - San Francisco</t>
  </si>
  <si>
    <t>McDonnell Douglas MD-83</t>
  </si>
  <si>
    <t>N963AS</t>
  </si>
  <si>
    <t>53077/1995</t>
  </si>
  <si>
    <t>The aircraft crashed into the PacifiOcean south of Point Mugu in 650 ft. feet of water while en route from Puerto Vallarta to San Francisco. Radio transmissions from the plane indicated the pilots were struggling with a jammed stabilizer for the last 11 minutes of the flight before nose-diving into the sea. While preparing to make an emergency landing at Los Angeles International Airport control was lost and the MD-83 was seen in a nose-down attitude, spinning and tumbling in a continuous roll, inverted, before it impacted the sea.  Loss of airplane pitch control resulting from in-flight failure of the horizontal stabilizer trim system jackscrew assembly's acme nut thread. The component failed because of excessive wear resulting from Alaska Airlines' insufficient lubrication of the jackscrew assembly. Contributing to the accident were Alaska Airlines' extended lubrication interval and the Federal Aviation Administration's approval of that extension, which increased the likelihood that a missed or inadequate lubrication would result in excessive wear of the acme nut threads and Alaska Airlines' extended end play check interval and the FAA's approval of that extension, which allowed the excessive wear of the acme nut threads to progress to failure without the opportunity for detection. Also contributing to the accident was the absence on the McDonnell Douglas MD-80 of a fail-safe mechanism to prevent the catastrophieffects of total acme nut thread loss. Cynthia Oti, radio financial talk show host, Dean Forshee, guitarist, Jean Gandesberry, columnist, Tom Stockley, columnist were among those killed.</t>
  </si>
  <si>
    <t>Military - IslamiRepubliof Iran Air Force</t>
  </si>
  <si>
    <t>Iliamna, Alaska</t>
  </si>
  <si>
    <t>Air Taxi - Iliamna, Air Taxi Inc.</t>
  </si>
  <si>
    <t>Ilianma, AK - Koliganek, AK</t>
  </si>
  <si>
    <t>N756HG</t>
  </si>
  <si>
    <t>U20604099</t>
  </si>
  <si>
    <t>The airplane impacted level terrain, covered by smooth, wind-blown, snow, in a left bank of 26 degrees or greater. The pilot's attempted flight into adverse weather, and his failure to maintain altitude/clearance above the snow-covered tundra. Factors associated with the accident were snow, rain, and whiteout conditions.</t>
  </si>
  <si>
    <t>Sacramento, CA - Dayton, OH</t>
  </si>
  <si>
    <t>McDonnell Douglas DC-8-71F</t>
  </si>
  <si>
    <t>N8079U</t>
  </si>
  <si>
    <t>45947/341</t>
  </si>
  <si>
    <t>The cargo plane lost altitude after taking off and crashed into a auto salvage yard and burned. A loss of pitch control resulting from the disconnection of the right elevator control tab. The disconnection was caused by the failure to properly secure and inspect the attachment bolt.</t>
  </si>
  <si>
    <t>Burbank, Calilfornia</t>
  </si>
  <si>
    <t>Southwest Airlines</t>
  </si>
  <si>
    <t>1455</t>
  </si>
  <si>
    <t>Las Vegas - Burbank</t>
  </si>
  <si>
    <t>Boeing B-737-3T5</t>
  </si>
  <si>
    <t>N668SW</t>
  </si>
  <si>
    <t>23060/1069</t>
  </si>
  <si>
    <t>While attempting to land at Burbank Airport, the plane overran the runway, collided with a metal blast fence and an airport perimeter wall and came to rest on a city street near a gas station. The plane touched down at 182 knots, 2,150 feet past the runway threshold, too fast and too far down the runway for the plane to stop in time.  In the accident sequence,  the nose gear collapsed, the forward service door (1R) escape slide inflated inside the airplane and  the forward dual flight attendant jumpseat, which was occupied by two flight attendants, partially collapsed. Two passengers sustained serious injuries and 41 passengers and the captain sustained minor injuries. The flightcrew's excessive airspeed and flight path angle during the approach and landing and its failure to abort the approach when stabilized approach criteria were not met. Contributing to the accident was the controller's positioning of the airplane in such a manner as to leave no safe options for the flightcrew other than a go-around maneuver.</t>
  </si>
  <si>
    <t>Vologodskiye Airlines</t>
  </si>
  <si>
    <t>Moscow - Kiev</t>
  </si>
  <si>
    <t>RA-88170</t>
  </si>
  <si>
    <t>9620847</t>
  </si>
  <si>
    <t>The aircraft climbed to an altitude of about 100 ft., stalled, lost control and crashed. Ice build up on the wings. Flaps incorrectly set.</t>
  </si>
  <si>
    <t>Ennadai Lake, Canada</t>
  </si>
  <si>
    <t>Points North Air Services</t>
  </si>
  <si>
    <t>Points North Landing, SK - Ennadai Lake</t>
  </si>
  <si>
    <t>C-FNTF</t>
  </si>
  <si>
    <t>12344</t>
  </si>
  <si>
    <t>After lifting off the cargo plane entered a steep, nose-up attitude, banked to the left, and crashed. The pilot lost control of the aircraft while conducting a go-around from a aborted landing on the ice strip.  The aircraft's center of gravity on the accident flight was beyond the aft C of G limit. The crew did not recalculate the aircraft's weight and balance for the second flight. Leaks in the heater shroud allowed carbon monoxide gas to contaminate cockpit and cabin air.</t>
  </si>
  <si>
    <t>Near Kuna Yala, Panama</t>
  </si>
  <si>
    <t>Panama City - Puerto Obaldia</t>
  </si>
  <si>
    <t>HP-1267APP</t>
  </si>
  <si>
    <t>Crashed into a jungle mountainside 15 miles short of its destination while en route. The wreckage was found at the 2,500 ft. level of a 2,790 ft. mountain.  Weather was poor at the time.</t>
  </si>
  <si>
    <t>Herreira, Spain</t>
  </si>
  <si>
    <t>Military - Ejército del Aire</t>
  </si>
  <si>
    <t>Sevilla - Herreira</t>
  </si>
  <si>
    <t>CASA 212-DE Aviocar 200</t>
  </si>
  <si>
    <t>TM-12D-73</t>
  </si>
  <si>
    <t>18:04</t>
  </si>
  <si>
    <t>Kadirana, Sri Lanka</t>
  </si>
  <si>
    <t>Sky Cabs</t>
  </si>
  <si>
    <t>Bangkok - Colombo</t>
  </si>
  <si>
    <t>Antonov AN-12 (freighter)</t>
  </si>
  <si>
    <t>RA-11302</t>
  </si>
  <si>
    <t>8346004</t>
  </si>
  <si>
    <t>The pilot -in-command made two requests to land because he was low on fuel. While attempting to land, he ran out of fuel and crashed short of the runway. The Cargo plane broke into four parts and crashed into houses.</t>
  </si>
  <si>
    <t>Huambo, Angola</t>
  </si>
  <si>
    <t>Uralex</t>
  </si>
  <si>
    <t>D2-MAJ</t>
  </si>
  <si>
    <t>ZZX3201</t>
  </si>
  <si>
    <t>The aircraft, leased from a Ukrainian company, overran they runway and crashed into a ditch after an aborted takeoff.</t>
  </si>
  <si>
    <t>Near Gualeguaychu, Argentina</t>
  </si>
  <si>
    <t>Taxval</t>
  </si>
  <si>
    <t>Cessna 208 Caravan</t>
  </si>
  <si>
    <t>LV-ZSR</t>
  </si>
  <si>
    <t>208-00311</t>
  </si>
  <si>
    <t>Crashed shortly after taking off in fog. The pilot was not qualified to fly in IFR conditions.</t>
  </si>
  <si>
    <t>Boca Raton, Florida</t>
  </si>
  <si>
    <t>Universal Jet Aviation</t>
  </si>
  <si>
    <t>Boca Raton - Fort Pierce</t>
  </si>
  <si>
    <t>N220JC</t>
  </si>
  <si>
    <t>55-050</t>
  </si>
  <si>
    <t>Shortly after takeoff the aircraft impacted another plane and crashed to the ground. The failure of the pilot's of both airplanes to maintain a visual lookout while climbing and maneuvering resulting in an in-flight collision and subsequent collision with residences and terrain.</t>
  </si>
  <si>
    <t>Samal Island, Philippines</t>
  </si>
  <si>
    <t>Air Philippines</t>
  </si>
  <si>
    <t>Manila - Davao</t>
  </si>
  <si>
    <t>Boeing B-737-2H4</t>
  </si>
  <si>
    <t>RP-C3010</t>
  </si>
  <si>
    <t>21447/508</t>
  </si>
  <si>
    <t>The aircraft circled Davao airport in an attempt to land but crashed onto a coconut plantation on the mountainous Samal Island. The plane aborted a previous landing attempt because another plane was on the runway. Weather and visibility were good in the area but the landing attempt may have been hampered by low-lying clouds. The last message from the crew was that they were 7 miles from the airport on final approach. Nothing more was heard from the plane. The aircraft disintegrated upon impact near Mt. Kalangan. The elevation of the accident site was about 500 feet above sea level but the plane should have been at a altitude of 1,500 feet.</t>
  </si>
  <si>
    <t>Bapi, Papua New Guinea</t>
  </si>
  <si>
    <t>North Coast Aviation</t>
  </si>
  <si>
    <t>P2-ISA</t>
  </si>
  <si>
    <t>Lyon Satolas, France</t>
  </si>
  <si>
    <t>Northern Executive Aviation</t>
  </si>
  <si>
    <t>4B</t>
  </si>
  <si>
    <t>G-MURI</t>
  </si>
  <si>
    <t>35-646</t>
  </si>
  <si>
    <t>During a landing attempt the crew shut down No. 1 engine and declared an emergency. The plane was told to divert to Lyon Satolas. Power was applied to the remaining engine and the plane banked to the left causing the wing to touch the ground, crash and catch fire. Loss of yaw and roll control which appears to be due to the failure to monitor flight symmetry at the time of the thrust increase on the right engine.</t>
  </si>
  <si>
    <t>Kurupung, Guyana</t>
  </si>
  <si>
    <t>Trans Guyana Airways</t>
  </si>
  <si>
    <t>Britten-Norman BN-2A-9 Islander</t>
  </si>
  <si>
    <t>8R-GAC</t>
  </si>
  <si>
    <t>The cargo plane crashed into a cloud covered mountain.</t>
  </si>
  <si>
    <t>Kaunakakai, Hawaii</t>
  </si>
  <si>
    <t>Price Aircraft Company</t>
  </si>
  <si>
    <t>Kahului - Hoolehua</t>
  </si>
  <si>
    <t>Rockwell Sabreliner 65</t>
  </si>
  <si>
    <t>N241H</t>
  </si>
  <si>
    <t>465-5</t>
  </si>
  <si>
    <t>While on approach the charter flight hit the ridge of a mountain. Inadequate crew coordination led to the captain's decision to discontinue the instrument approach procedure and initiate a maneuvering descent solely by visual references at night in an area of mountainous terrain. The crew failed to review the instrument approach procedure and the copilot failed to provide accurate information regarding terrain clearance and let down procedures during the instrument approach.</t>
  </si>
  <si>
    <t>Moanda, Gabon</t>
  </si>
  <si>
    <t>Avirex</t>
  </si>
  <si>
    <t>Libreville - Moanda</t>
  </si>
  <si>
    <t>TR-LFK</t>
  </si>
  <si>
    <t>UC-133</t>
  </si>
  <si>
    <t>The charter flight crashed while on approach in fog and mist.</t>
  </si>
  <si>
    <t>11:28</t>
  </si>
  <si>
    <t>Near Wilkes-Barre, Pennsylvania</t>
  </si>
  <si>
    <t>Executive Airlines</t>
  </si>
  <si>
    <t>AtlantiCity - Wilkes-Barre</t>
  </si>
  <si>
    <t>BAe Jetstream 3101-31</t>
  </si>
  <si>
    <t>N16EJ</t>
  </si>
  <si>
    <t>834</t>
  </si>
  <si>
    <t>The plane crashed into a heavily wood area  as it was making a second approach to Wilkes-Barre/Scranton International Airport. Visibility was poor in wind, low clouds and light rain.  While attempting the second approach, the pilot reported both engines had quit but restarted one of them before the plane crashed. Investigation revealed indications of rotation on the left engine at the time of impact but the power level was not known. The right engine and propellers exhibited little or no rotation at the time of impact. Failure of the crew to ensure an adequate supply of fuel for the flight, which led to the stoppage of the right engine due to fuel exhaustion and the intermittent stoppage of the left engine.  Failure of the crew to monitor the plane's fuel state and the flightcrews failure to maintain directional control after the initial stoppage.</t>
  </si>
  <si>
    <t>Airbus A.330-301</t>
  </si>
  <si>
    <t>F-OHZN</t>
  </si>
  <si>
    <t>A hijacker robbed passengers, jumped out of the plane with a homemade parachute and was killed in the jump.</t>
  </si>
  <si>
    <t>Streamline</t>
  </si>
  <si>
    <t>G-SSWN</t>
  </si>
  <si>
    <t>SH-3064</t>
  </si>
  <si>
    <t>Midair collision with a MD-83 after taxing on the runway.</t>
  </si>
  <si>
    <t>Off Whyalla, Australia</t>
  </si>
  <si>
    <t>Whyalla Airlines</t>
  </si>
  <si>
    <t>904</t>
  </si>
  <si>
    <t>Adelaide - Whyalla</t>
  </si>
  <si>
    <t>VH-MZK</t>
  </si>
  <si>
    <t>31-8152180</t>
  </si>
  <si>
    <t>En route and descending at Whyalla,  at 6,000 ft., the pilot transmitted a MAYDAY, reporting that both engines of the aircraft had failed, that there were eight persons on board and that he was going to have to ditch the aircraft, but was trying to reach Whyalla. Three minutes later he reported his position 15 nm off the coast of Whyalla. No further transmissions were heard from the plane and the wreckage was found in Spencer Gulf the next morning. Malfunction of both engines due to the failure of components of the engines. A fractured connecting rod in the left engine led the pilot to increase the power setting in the right engine, leading to the No. 6 piston being holed in the right engine.</t>
  </si>
  <si>
    <t>Accra, Ghana</t>
  </si>
  <si>
    <t>Ghana Airlink</t>
  </si>
  <si>
    <t>Tamale - Accra</t>
  </si>
  <si>
    <t>G-524</t>
  </si>
  <si>
    <t>10535</t>
  </si>
  <si>
    <t>The plane made a hard landing, short of the runway and broke in two during a heavy rainstorm.</t>
  </si>
  <si>
    <t>ANT Air Taxi</t>
  </si>
  <si>
    <t>Ronaldsway - Liverpool</t>
  </si>
  <si>
    <t>G-BMBC</t>
  </si>
  <si>
    <t>31-7652172</t>
  </si>
  <si>
    <t>Engaged in an air ambulance operation, the plane crashed into the sea, in the estuary of the River Mersey, 0.8  nm from Liverpool Airport while on approach to land.  The pilot lost control of the aircraft at a late stage of the approach due either to disorientation, distraction, incapacitation, or a combination of these conditions.</t>
  </si>
  <si>
    <t>Air taxi - Jao Air Taxi</t>
  </si>
  <si>
    <t>Cuiaba - Rondonopolis</t>
  </si>
  <si>
    <t>Beech Baron</t>
  </si>
  <si>
    <t>PT-LGL</t>
  </si>
  <si>
    <t>Fifteen minutes into the flight under foggy conditions and low ceiling, the aircraft entered a sharp descent and struck a tree and the ground.</t>
  </si>
  <si>
    <t>Shitai, China</t>
  </si>
  <si>
    <t>Enshi - Wuhan</t>
  </si>
  <si>
    <t>B-3479</t>
  </si>
  <si>
    <t>06708</t>
  </si>
  <si>
    <t>The plane was attempting to land at Whuan's Wanjiatun Airport in thunderstorms and heavy rain when it was struck by lightning causing it to explode and crash. Half of the plane crashed into a farmhouse and the other half crashed near a dike on the Hanjiang River near the village of Shitai, 15 miles from Wuhan. Seven people aboard a boat on the southern bank of the river were killed when they were swept into the river by the impact of the crash.</t>
  </si>
  <si>
    <t>Off Shimano, Japan</t>
  </si>
  <si>
    <t>Military - Japanese Air Self-Defence Force</t>
  </si>
  <si>
    <t>Kawasaki C-1A</t>
  </si>
  <si>
    <t>88-1027</t>
  </si>
  <si>
    <t>8027</t>
  </si>
  <si>
    <t>Crashed into the sea during a test flight.</t>
  </si>
  <si>
    <t>Near Villahermosa, Mexico</t>
  </si>
  <si>
    <t>7831</t>
  </si>
  <si>
    <t>Tuxtla Gutierrez - Villahermosa</t>
  </si>
  <si>
    <t>British Aerospace  BAe Jetstream 32EP</t>
  </si>
  <si>
    <t>N912FJ</t>
  </si>
  <si>
    <t>912</t>
  </si>
  <si>
    <t>The plane crashed into a heavily forested area 42 miles southeast of Villahermosa. There was fog and rain in the area  at the time.  Flying VFR, deviation to avoid weather resulted in spatial disorientation of the crew which led to descending below a safe flying altitude to clear high ground.</t>
  </si>
  <si>
    <t>Curtiss C-46A-60-CS</t>
  </si>
  <si>
    <t>HK-851P</t>
  </si>
  <si>
    <t>The cargo plane had 19 people aboard when it crashed into a farm after losing the No. 2 engine, two minutes after taking off from Villavicencio.</t>
  </si>
  <si>
    <t>Win Win Aviation</t>
  </si>
  <si>
    <t>Hinckley, IL - Louisburg, NC</t>
  </si>
  <si>
    <t>N201RH</t>
  </si>
  <si>
    <t>The plane, on a positioning flight crashed into rugged woods during an approach to land. The pilot's continued VFR flight into IMC conditions, by failing to maintain altitude, and descending from VFR conditions into IMC, which resulted in him subsequently impacting with trees. Factors in this accident were: reduced visibility due to dark night and fog. An additional factor was the pilot was not certified for instrument flight.</t>
  </si>
  <si>
    <t>Patna, India</t>
  </si>
  <si>
    <t>Indian Airlines/Alliance Airlines</t>
  </si>
  <si>
    <t>7412</t>
  </si>
  <si>
    <t>Calcutta - Patna - Lucknow - New Delhi</t>
  </si>
  <si>
    <t>Boeing B-737-2A8 Advanced</t>
  </si>
  <si>
    <t>VT-EGD</t>
  </si>
  <si>
    <t>22280/671</t>
  </si>
  <si>
    <t>While attempting to land at Patna, the aircraft was too high and the crew attempted a go-around. During the second landing attempt, the aircraft was again high, veered to left and lost altitude until it crashed into houses in the Gardanibagh district and burst into flames. The cause of the accident was loss of control of the aircraft due to crew error. The crew did not followed the correct approach procedure, which resulted in the aircraft being high on approach. The crew then initiated a 'go-around procedure' instead of an 'approach to stall recovery procedure' resulting in an actual stall of the aircraft, loss of control and subsequent impact with the ground.</t>
  </si>
  <si>
    <t>Linneus, Maine</t>
  </si>
  <si>
    <t>Airwave Transport</t>
  </si>
  <si>
    <t>9807</t>
  </si>
  <si>
    <t>Moncton - Montreal</t>
  </si>
  <si>
    <t>C-GNAK</t>
  </si>
  <si>
    <t>After declaring an emergency the cargo plane crew requested the nearest airport. The aircraft soon after descended out of control and crashed on the eastern side of the Meduxnekeag River. The pilot-in-command's failure to maintain minimum control airspeed, which resulted in a loss of control. Factors in this accident were clouds, and a loss of engine power for undetermined reasons, while in cruise flight above the airplane's single engine service ceiling.</t>
  </si>
  <si>
    <t>Nassau, Bahamas</t>
  </si>
  <si>
    <t>Allied Air Freight</t>
  </si>
  <si>
    <t>N54AA</t>
  </si>
  <si>
    <t>12475</t>
  </si>
  <si>
    <t>The cargo plane lost an engine on takeoff lost altitude and crashed 2 miles east of the airport.</t>
  </si>
  <si>
    <t>Blue Hawaiian Helicopters</t>
  </si>
  <si>
    <t>Sight seeing</t>
  </si>
  <si>
    <t>Aerospatiale AS355-F1</t>
  </si>
  <si>
    <t>N510TG</t>
  </si>
  <si>
    <t>5168</t>
  </si>
  <si>
    <t>The helicopter, on a sightseeing tour, crashed into mountains on the western slopes of Maui at an elevation of 2,850 feet inclement weather.</t>
  </si>
  <si>
    <t>16:44</t>
  </si>
  <si>
    <t>Gonesse, France</t>
  </si>
  <si>
    <t>4590</t>
  </si>
  <si>
    <t>Aerospatiale BAe Concorde 101</t>
  </si>
  <si>
    <t>F-BTSC</t>
  </si>
  <si>
    <t>The aircraft struggled to gain altitude after taking off from Charles de Gaulle airport. The pilot reported the No. 2 engine failed and struggled to steer towards Le Bourget airfield as smoke and fire trailed the jet's left wing.   The plane was unable to gain altitude, went nose high, stalled and crashed into a small hotel complex.  A metal strip left on the runway by another plane gashed one of the Concorde's tires which blew out sending a piece of rubber into the underside of the wing which sent a shockwave which ruptured a seam in the fuel tank. An electrical severed by another piece of rubber sparked which ignited leaking fuel ignited and started an uncontrollable fire. Power was lost to the No. 1 and No. 2 engines which led to loss of control of the aircraft and subsequent crash. Investigation revealed the metal strip was probably a thrust reverser part from Continental Airlines DC-10-30 , registered N13067 which departed Paris as Flight 055 to Newark. This is the first crash of a Concorde in aviation history.</t>
  </si>
  <si>
    <t>Mafraq, Jordan</t>
  </si>
  <si>
    <t>348</t>
  </si>
  <si>
    <t>4073</t>
  </si>
  <si>
    <t>Crashed on a training flight.</t>
  </si>
  <si>
    <t>Jodhura, Nepal</t>
  </si>
  <si>
    <t>Bajhang - Dhangadhi</t>
  </si>
  <si>
    <t>9N-ABP</t>
  </si>
  <si>
    <t>654</t>
  </si>
  <si>
    <t>The aircraft crashed into the Churia mountain range at 4,300 ft., 20 minutes into a 30 minute flight to Dhangadhi in rain and fog.</t>
  </si>
  <si>
    <t>Cubatao, Brazil</t>
  </si>
  <si>
    <t>Air taxi - Lider Air Taxi</t>
  </si>
  <si>
    <t>Cubatao - Navegantes</t>
  </si>
  <si>
    <t>PT-HRD</t>
  </si>
  <si>
    <t>The helicopter exploded and crashed from a height of 1,000 ft.</t>
  </si>
  <si>
    <t>Puerto Montt, Chile</t>
  </si>
  <si>
    <t>Military - Fuerza Aérea de Chile</t>
  </si>
  <si>
    <t>Santiago - Coihaique</t>
  </si>
  <si>
    <t>Casa 212-AB10 Aviocar</t>
  </si>
  <si>
    <t>AB10-454</t>
  </si>
  <si>
    <t>The aircraft crashed into a volcano after the pilot reported he was diverting to Puerto Montt because of ice formation on the wings. The wreckage was found 15 days later.</t>
  </si>
  <si>
    <t>Burlington Township, New Jersey</t>
  </si>
  <si>
    <t>Patuxent Airways / Private</t>
  </si>
  <si>
    <t>Lakehurst, NY - Patuxent River, MD</t>
  </si>
  <si>
    <t>Piper Navajo PA-31/ Piper Seminole PA-44</t>
  </si>
  <si>
    <t>N27944 / N2225G</t>
  </si>
  <si>
    <t>7952056/79951271</t>
  </si>
  <si>
    <t>The two aircraft collided over a central New Jersey subdivision, scattering debris over a wide area. The Navajo had taken off from Lakehurst Naval Air Station and the Seminole from Northeast Philadelphia Airport.  The Navajo crashed into a two-story house while the Seminole fell into a soybean field. Two pilots and seven passenger were killed on the Navajo as were a pilot instructor and his student on the Seminole. Failure of the pilots of the two airplanes to see and avoid each other and maintain proper airspace separation during visual flight rules.</t>
  </si>
  <si>
    <t>Near Tshikapa, Congo</t>
  </si>
  <si>
    <t>Staer Air</t>
  </si>
  <si>
    <t>Kinshasa - Tshikapa</t>
  </si>
  <si>
    <t>The plane was approaching Tshikapa and the pilot informed the tower that it was having difficulties with its landing gear. The tower told the pilot to do a low fly-by for an evaluation and then make an emergency landing but the pilot refused and attempted to return to Kinshasa. The plane crashed 40 miles north of Tshikapa.</t>
  </si>
  <si>
    <t>Teslin Lake, British Columbia, Canada</t>
  </si>
  <si>
    <t>RCMP-GRC Air Services</t>
  </si>
  <si>
    <t>Teslin - Dease Lake</t>
  </si>
  <si>
    <t>C-GMPB</t>
  </si>
  <si>
    <t>208-00082</t>
  </si>
  <si>
    <t>The float plane took off, entered a steep climb, stalled and crashed into the water. The pilot's decision to depart from the unlit location was likely the result of the many psychological and physiological stressors encountered during the day. The pilot most likely experienced spatial disorientation precipitated by local geographiand environmental conditions and lost control of the aircraft.</t>
  </si>
  <si>
    <t>Lumber City, Georgia</t>
  </si>
  <si>
    <t>Dothan, AL - Hazelhurst, GA</t>
  </si>
  <si>
    <t>N801MW</t>
  </si>
  <si>
    <t>31-8152136</t>
  </si>
  <si>
    <t>While on approach the airplane collided with trees and the ground and subsequently burst into flames.  Pilot's failure to follow instrument procedures and descended below approach minimums and collided with trees.</t>
  </si>
  <si>
    <t>Off Manama, Bahrain</t>
  </si>
  <si>
    <t>072</t>
  </si>
  <si>
    <t>Cairo - Manama</t>
  </si>
  <si>
    <t>Airbus A320-212</t>
  </si>
  <si>
    <t>A4O-EK</t>
  </si>
  <si>
    <t>0481</t>
  </si>
  <si>
    <t>The aircraft crashed into the Persian Gulf and exploded in flames while attempting to land at Bahrain International Airport. The crew decided to perform a missed approach after it was determined the aircraft was coming in too high and fast. Instructions were given for a 180 degree turn and climb to 2,500 feet. While performing the missed approach the plane suddenly descended rapidly from an altitude of 1,000 feet and crashed into the shallow waters of the gulf approximately 1 mile from the airport. The accident was a result of a fatal combination of factors, including the captain's failure to comply with standard operating procedures and the copilot's actions in not drawing the captain's attention to the deviations of the aircraft from the standard flight parameters. The captain may have suffered a 'spatial disorientation' to ground warning systems, which could have made him falsely perceive the aircraft was pitching up. He responded by making a nose down input, resulting in the aircraft starting to descend, when aircraft warning systems were saying he should increase altitude.</t>
  </si>
  <si>
    <t>Hilo Bay, Hawaii</t>
  </si>
  <si>
    <t>N923BA</t>
  </si>
  <si>
    <t>31-8252024</t>
  </si>
  <si>
    <t>The aircraft, was on an around-the-island tour when it's right engine caught fire. While attempting an emergency landing at Hilo International Airport, the plane ditched into Hilo Bay. Eight people escaped from the plane before it sank in 100 feet of water. One passenger was not able to exit the plane and drowned. Possible failure of the turbo unit on the right engine.</t>
  </si>
  <si>
    <t>Near La Fortuna, Costa Rica</t>
  </si>
  <si>
    <t>1644</t>
  </si>
  <si>
    <t>San Jose  - La Fortuna - Tamarindo</t>
  </si>
  <si>
    <t>Cessna 208B Grand Caravan I</t>
  </si>
  <si>
    <t>HP-1357AAP</t>
  </si>
  <si>
    <t>208B-0709</t>
  </si>
  <si>
    <t>The plane crashed head-on into 5,360 ft. Arenal volcano, 95 miles north of San Jose shortly after taking off from La Fortuna. The pilot was flying VFR and deviated from his course by 12 miles, most likely to give passengers a view of the volcano which had erupted earlier in the week. The reason the crew did not see the volcano is not known. Possibly, with changing meteorological conditions in the area, the volcano may have been obscured by clouds. The plane, built in 1998, had been leased from Aeroperlas.</t>
  </si>
  <si>
    <t>Mount Montezuma, Colombia</t>
  </si>
  <si>
    <t>Military - Fuerza Aérea Colombiana</t>
  </si>
  <si>
    <t>FAC1659</t>
  </si>
  <si>
    <t>32984</t>
  </si>
  <si>
    <t>Flew into Mt. Montezuma.</t>
  </si>
  <si>
    <t>Near Burketown, Australia</t>
  </si>
  <si>
    <t>Charter - Central Air</t>
  </si>
  <si>
    <t xml:space="preserve">Perth - </t>
  </si>
  <si>
    <t>Beechcraft SKA 200</t>
  </si>
  <si>
    <t>VH-SKC</t>
  </si>
  <si>
    <t>BB-47</t>
  </si>
  <si>
    <t>Shortly after departing Perth and after the aircraft had climbed through its assigned altitude, the pilot’s speech became significantly impaired and he appeared unable to respond to ATS instructions. Open microphone transmissions over the next 8-minutes revealed the progressive deterioration of the pilot towards unconsciousness and the absence of any sounds of passenger activity in the aircraft. No human response of any kind was detected for the remainder of the flight. Five hours after taking off from Perth, the aircraft impacted the ground 65 km ESE of Burketown, Queensland, and was destroyed. Incapacitation of the pilot and passengers a result of hypobarihypoxia due to the aircraft being fully or partially unpressurised and their not receiving supplemental oxygen. The investigation could not determine the reason for the aircraft being unpressurised, or why the pilot and passengers did not receive supplemental oxygen.</t>
  </si>
  <si>
    <t>Kumarapura, Sri Lanka</t>
  </si>
  <si>
    <t>Colombo - Kalmunai</t>
  </si>
  <si>
    <t>The Air Force helicopter was on a domestiflight when it cashed into mountainous terrain 75 km from Colombo. The helicopter’s pilot had contacted air trafficontrollers saying he had problems with visibility and was lowering his altitude. Sri Lanka, Muslim Congress leader M. H. M. Ashraff, 52, along with members of his entourage were killed.</t>
  </si>
  <si>
    <t>Nuiqsut, Alaska</t>
  </si>
  <si>
    <t>Cape Smythe Air Service</t>
  </si>
  <si>
    <t>Deadhorse - Nuiqsut</t>
  </si>
  <si>
    <t>N220CS</t>
  </si>
  <si>
    <t>8275013</t>
  </si>
  <si>
    <t>The belly cargo pod  lightly scraped the runway for about 40 feet, but the airplane transitioned to a climb. As the airplane began climbing away from the runway, the landing gear was observed to extend. The airplane climbed to about 100 to 150 feet above the ground, and then began a descending left turn. The airplane collided with the ground on a 095 degree heading. The wreckage path extended for about 300 feet, during which the landing gear, left wing, and the left engine separated from the airplane. A postcrash fire destroyed the fuselage, right wing, and the right engine. The pilot's failure to extend the landing gear, his improper aborted landing procedure, and inadvertent stall/mush. Factors in the accident were an improper adjustment of the landing gear warning horn system by company maintenance personnel, and the failure of the pilot to utilize the prelanding checklist.</t>
  </si>
  <si>
    <t>Reynosa, Mexico</t>
  </si>
  <si>
    <t>Mexico City - Reynosa - Matamoros</t>
  </si>
  <si>
    <t>N936ML</t>
  </si>
  <si>
    <t>47501/571</t>
  </si>
  <si>
    <t>The aircraft overshot the runway near Reynosa, Mexico and crashed into vehicles and houses coming to rest in a canal. The accident happened during a heavy rainstorm. The lights at the airport were out due to the storm and contact with the tower was lost. No passengers were killed aboard the aircraft but four people were killed on the ground.</t>
  </si>
  <si>
    <t>Near Sumacal, Beni, BO</t>
  </si>
  <si>
    <t>Servicio Aereo Manchupo</t>
  </si>
  <si>
    <t>Cashaschanes - Sumacal</t>
  </si>
  <si>
    <t>CP-1721</t>
  </si>
  <si>
    <t>Destabilized approach, attempted to establish runway alignment, insufficient altitude, struck a tree. The aircraft crashed and caught fire.</t>
  </si>
  <si>
    <t>Port Radium, Northwest Territories, Canada</t>
  </si>
  <si>
    <t>Summit Air Charters</t>
  </si>
  <si>
    <t>Kuglluktuk - Yellowknife</t>
  </si>
  <si>
    <t>Shorts SC.7 Skyvan 3-100</t>
  </si>
  <si>
    <t>C-FSDZ</t>
  </si>
  <si>
    <t>SH-1953</t>
  </si>
  <si>
    <t>The chartered cargo plane hit tree tops and discintegrated while attempting to land. Although the pilot and the aircraft were certified for instrument flight, the pilot apparently continued to fly in accordance with visual flight rules after encountering marginal weather conditions and reduced visibility. For undetermined reasons, the pilot descended below the elevation of the terrain surrounding the airstrip, resulting in a controlled-flight-into-terrain accident.</t>
  </si>
  <si>
    <t>Lummi Island, Washington</t>
  </si>
  <si>
    <t>Bellingham - Eastsound-Orcas Island</t>
  </si>
  <si>
    <t>N941FE</t>
  </si>
  <si>
    <t>208B-0192</t>
  </si>
  <si>
    <t>After receiving special VFR clearance the cargo plane flew into a small hill. The pilot's attempted flight into known adverse weather conditions, and his subsequent failure to maintain altitude above, or clearance with, trees. Factors contributing to the accident included low ceilings, fog, the pilot's low-altitude flight, rising terrain, and trees.</t>
  </si>
  <si>
    <t>Bombardier Aerospace</t>
  </si>
  <si>
    <t>Canadair CL-600-2B16 Challenger 604</t>
  </si>
  <si>
    <t>C-FTBZ</t>
  </si>
  <si>
    <t>5991</t>
  </si>
  <si>
    <t>The cause of this accident was the pilot's excessive takeoff rotation, during an aft center of gravity takeoff, a rearward migration of fuel during acceleration and takeoff and consequent shift in the airplane's aft c.g. to aft of the aft c.g. limit, which caused the airplane to stall at an altitude too low for recovery. Contributing to the accident were Bombardier's inadequate flight planning procedures for the Challenger flight test program and the lack of direct, on-site operational oversight by Transport Canada and the Federal Aviation Administration.</t>
  </si>
  <si>
    <t>Hillsboro, Missouri</t>
  </si>
  <si>
    <t>St. Louis - New Madrid</t>
  </si>
  <si>
    <t>Cessna 335</t>
  </si>
  <si>
    <t>N8354N</t>
  </si>
  <si>
    <t>335-0064</t>
  </si>
  <si>
    <t>The twin engine Cessna crashed into a densely wooded area, 30 miles south of St. Louis, 25 minutes after taking off from Parks Airport. The plane was flying in rain and fog when the pilot reported he was at 6,500 feet and having problems with the artificial horizon. Radar contact was soon lost with the aircraft.  Witnesses reported hearing a plane in a dive followed by an explosion.  Wreckage was scattered over a wide area.  Mel Carnahan, 66, Governor of Missouri was killed in the accident along with a campaign aide and his son, Roger, who was piloting the plane.</t>
  </si>
  <si>
    <t>Near Sam Neua, Laos</t>
  </si>
  <si>
    <t>Vientiane - Sam Neua</t>
  </si>
  <si>
    <t>RDPL-34130</t>
  </si>
  <si>
    <t>The aircraft crashed into a mountain at 4,800 ft., in poor weather, while making an apporach to Sam Neua.</t>
  </si>
  <si>
    <t>Near Batumi, Republiof Georgia</t>
  </si>
  <si>
    <t>Moscow - Batumi</t>
  </si>
  <si>
    <t>RA-74295</t>
  </si>
  <si>
    <t>187010602</t>
  </si>
  <si>
    <t>Communications were lost with the aircraft as it approached Mt. Tirina at 4,250 feet, preparing to land at Batumi. The aircraft was seen rapidly descending into mountainous terrain. A large explosion followed as the plane crashed somewhere between the towns of  Batumi and Kabuleti in heavy rain. Navigation error made by the crew in the final stage of the landing approach. Error by the Batumi ATC who failed to locate the plane and conform it to the crew. Erroneous data shown by ground radio-technical facilities at Batumi airport.</t>
  </si>
  <si>
    <t>Boeing B-747-412</t>
  </si>
  <si>
    <t>9V-SPK</t>
  </si>
  <si>
    <t>28023/1099</t>
  </si>
  <si>
    <t>Weather conditions at the time were extremely poor due to typhoon Xiang Sane. A NOTAM issued on Aug 31, 2000 indicated that Runway 05R was closed due to construction between Sep 13 and Nov 22. After reaching the end of Taxiway NP, the plane turned onto Taxiway N1 and then made a 180-degree turn onto Runway 05R and began its takeoff roll. Approximately 3.5 seconds after reaching V1, the aircraft hit construction equipment on the runway, crashed back to the ground, broke up and burst into flames. The pilot attempted to take off from a closed runway. The following factors contributed to the accident. Of three lights used to guide the aircraft onto the correct runway, one was not working and another dim. The airport lacked 'guard lights' used to help pilots navigate from the taxiway to the correct runway during times of poor visibility. International regulations require that a large white X be placed on the tarmaat the entrance to a closed runway, but there was none at the entrance of runway 5R. Whether there should have been, in this case, however, is itself a contentious matter as the runway remained open for taxiing.</t>
  </si>
  <si>
    <t>Near Monaquimbundo, Angola</t>
  </si>
  <si>
    <t>Aca-Ancargo</t>
  </si>
  <si>
    <t>Saurimo - Luanda</t>
  </si>
  <si>
    <t>D2-FDI</t>
  </si>
  <si>
    <t>27312009</t>
  </si>
  <si>
    <t>The aircraft exploded in midair 20 minutes after taking off from Saurimo. UNITA rebels claimed they shot down the plane.</t>
  </si>
  <si>
    <t>Luabo, DemocratiRepubliCongo</t>
  </si>
  <si>
    <t>ER-AFA</t>
  </si>
  <si>
    <t>3406</t>
  </si>
  <si>
    <t>Due to a blown tire on takeoff the pilot aborted the takeoff, overran the runway, came to rest in a cemetery and caught fire.</t>
  </si>
  <si>
    <t>Superior Aviation</t>
  </si>
  <si>
    <t>Fort Wayne, IN - Milwaukee, WI</t>
  </si>
  <si>
    <t>N731AC</t>
  </si>
  <si>
    <t>TC-255</t>
  </si>
  <si>
    <t>During takeoff, the cargo plane struck trees, crashed and caught fire. The indicated failure of the right hand AC bus during takeoff with low ceiling. The factors were the low ceiling, night, and the execssive workload the pilot experienced on takeoff with an electrical failure without a second in command.</t>
  </si>
  <si>
    <t>Near Luanda, Angola</t>
  </si>
  <si>
    <t>Asa Pesada</t>
  </si>
  <si>
    <t>Luanda - Namibe</t>
  </si>
  <si>
    <t>D2-FCG</t>
  </si>
  <si>
    <t>PESA001</t>
  </si>
  <si>
    <t>The plane crashed and exploded in flames into an open field 3 miles from the runway shortly after takeoff.  Engine failure.</t>
  </si>
  <si>
    <t>Miami, FL - Port au Prince</t>
  </si>
  <si>
    <t>Airbus A300-600R</t>
  </si>
  <si>
    <t>N14056</t>
  </si>
  <si>
    <t>After climbing through 16,000 ft. the crew descovered cabin pressure could not be maintained and returned to the airport.  After landing the ram air switch failed to depressurize the aircraft. Moments later the left foreward door exploded open ejecting a flight attendant onto the tarmac.</t>
  </si>
  <si>
    <t>Cordoba, Spain</t>
  </si>
  <si>
    <t>Mayoral Executive Jet</t>
  </si>
  <si>
    <t>Malaga - Cordoba</t>
  </si>
  <si>
    <t>Aerospatiale SN-601 Corvette</t>
  </si>
  <si>
    <t>EC-DQG</t>
  </si>
  <si>
    <t>During the approach, the plane, on a positioning flight, hit electrilines, then the ground and finally an unoccupied building.</t>
  </si>
  <si>
    <t>17:29</t>
  </si>
  <si>
    <t>Near Lake Point, Utah</t>
  </si>
  <si>
    <t>Skydive Salt Lake - Charter</t>
  </si>
  <si>
    <t>Skydiving</t>
  </si>
  <si>
    <t>Beech A90 King Air</t>
  </si>
  <si>
    <t>N616F</t>
  </si>
  <si>
    <t>LJ-165</t>
  </si>
  <si>
    <t>Crashed into the Great Salt Lake with skydivers during a final approach to Tooele. The pilot's exercise of poor judgment and his failure to maintain a safe altitude/clearance above the water. Contributing factors were the weather conditions that included low ceiling and visibility obscured by snow and mist, an inadequately equipped airplane for flying in instrument meteorological conditions, and the pilot's overconfidence in his personal ability in that he had reportedly done this on two previous occasions.</t>
  </si>
  <si>
    <t>Eider Point, Alaska</t>
  </si>
  <si>
    <t>MajestiAir Cargo</t>
  </si>
  <si>
    <t>Douglas C-47A-30-DK (DC-3C)</t>
  </si>
  <si>
    <t>N19454</t>
  </si>
  <si>
    <t>13863</t>
  </si>
  <si>
    <t>The cargo plane crashed on Table Top Mountain while en route. The airplane flightcrew's failure to maintain adequate distance/altitude from mountainous terrain during a departure climb to cruise flight, and the captain's impairment from drugs. Factors in the accident were dark night conditions, and the first officer's impairment from drugs.</t>
  </si>
  <si>
    <t>Ciudad Bolivar, Venezuela</t>
  </si>
  <si>
    <t>Rutaca Airlines</t>
  </si>
  <si>
    <t>224</t>
  </si>
  <si>
    <t>Canaina - Ciudad Bolivar - Por La Mar</t>
  </si>
  <si>
    <t>Douglas DC-3C (C47A-DL)</t>
  </si>
  <si>
    <t>YV-224C</t>
  </si>
  <si>
    <t>19055</t>
  </si>
  <si>
    <t>The plane caught fire shortly after taking off from Ciudad Bolivar where it had made a refueling stop. The pilot was unable to tell the tower what was wrong before rolling inverted and crashing into a neighborhood south of the city.</t>
  </si>
  <si>
    <t>Byers, Colorado</t>
  </si>
  <si>
    <t>North Bay Charter</t>
  </si>
  <si>
    <t>Broomfield, CO - Stillwater, OK</t>
  </si>
  <si>
    <t>Beech King Air 200 Catpass</t>
  </si>
  <si>
    <t>N81PF</t>
  </si>
  <si>
    <t>BB-158</t>
  </si>
  <si>
    <t>Lineas Aereas Suramericanas</t>
  </si>
  <si>
    <t>El Yopal - Mitu</t>
  </si>
  <si>
    <t>Sud Aviation SE-210 Caravelle 10R</t>
  </si>
  <si>
    <t>HK-3932X</t>
  </si>
  <si>
    <t>While attempting to land at Mitú, the cargo plane's landing gear struck the ground short of the threshold. A go- around was executed but the No. 1 engine was shut down because of low oil pressure. The plane flew over the control tower twice to determine the state of the landing gear. It appeared that part of the left main landing gear was missing. The crew then positioned the plane for an approach and landing. As the plane turned into long final, it struck the ground, crashed in a meadow and caught fire.</t>
  </si>
  <si>
    <t>Beaver Island, Minnesota</t>
  </si>
  <si>
    <t>Northern Illinois Flight Center</t>
  </si>
  <si>
    <t>Chicago - Beaver Island</t>
  </si>
  <si>
    <t>Swearingen SA.227AT Merlin IVC</t>
  </si>
  <si>
    <t>N318DH</t>
  </si>
  <si>
    <t>AT-469</t>
  </si>
  <si>
    <t>Impacted trees and crashed while attempting to land. The flightcrew not maintaining altitude/clearance during the circling instrument approach. Factors were the pilot in command initiating the flight without proper weather reporting facilities at the destination, the flightcrew not flying to an alternate destination, the flightcrew not following company and FAA procedures/directives, the lack of certification of the second pilot, the operator not following company and FAA procedures/directives, and the dark night and the low ceiling.</t>
  </si>
  <si>
    <t>E.A.S. Aeroservizi</t>
  </si>
  <si>
    <t>Nurnberg - Rome, Italy</t>
  </si>
  <si>
    <t>I-MOCO</t>
  </si>
  <si>
    <t>35-445</t>
  </si>
  <si>
    <t>The plane experienced asymetrical thrust during takeoff. Rose 200-300 ft., stalled and crashed into trees. An in-flight failure of the left power plant appromately 3 minutes after take-off and inadequate conduct of the crew  so that in short final the airplane stalled and crashed from low height. The failure of the left engine was caused by intergranular fractures of retention posts on the high pressure turbine disk. As a result of incorrect service life recordings the maximum number of cycles had considerably been exceeded.</t>
  </si>
  <si>
    <t>Jakobkondre, Suriname</t>
  </si>
  <si>
    <t>Gum Air Charter</t>
  </si>
  <si>
    <t>Paramaribo - Jakobkondre</t>
  </si>
  <si>
    <t>PZ-TBP</t>
  </si>
  <si>
    <t>N24A-73</t>
  </si>
  <si>
    <t>After losing radio contact with the airport, the aircraft was observed flying low before crashed into a mountainside 2 nm from Jakobkondre.</t>
  </si>
  <si>
    <t>Near Granton Harbour, Scotland</t>
  </si>
  <si>
    <t>Edinburgh - Belfast</t>
  </si>
  <si>
    <t>Shorts 360-100</t>
  </si>
  <si>
    <t>G-BNMT</t>
  </si>
  <si>
    <t>SH3723</t>
  </si>
  <si>
    <t>Double engine failure on take off cause the cargo plane to ditch in Firth of the Fourth estuary. Icing.</t>
  </si>
  <si>
    <t>Rio Azul Farm, Brazil</t>
  </si>
  <si>
    <t>Air taxi - Cuiaba Air Taxi</t>
  </si>
  <si>
    <t>Beech BE-55</t>
  </si>
  <si>
    <t>PT-OET</t>
  </si>
  <si>
    <t>Just after rising the plane stalled while making a turn and crashed and burned.</t>
  </si>
  <si>
    <t>Bangkok - Chiang Mai.</t>
  </si>
  <si>
    <t>Boeing B-737-4D7</t>
  </si>
  <si>
    <t>HS-TDC</t>
  </si>
  <si>
    <t>25321/2113</t>
  </si>
  <si>
    <t>The aircraft exploded and caught fire 35 minutes before its scheduled takeoff. Five members of the cabin crew were the only people aboard the plane at the time. Witnesses said they heard an explosion before flames erupted aboard the aircraft. NTSB investigators reported that the center fuel tank exploded followed by the right tank 18 minutes later. The cause for the explosion was unclear. The center fuel tank is located near air conditioning packs which generate heat, and were running nonstop prior to the explosion.</t>
  </si>
  <si>
    <t>Unadilla, Georgia</t>
  </si>
  <si>
    <t>Military - Florida Army National Guard</t>
  </si>
  <si>
    <t>Fort Walton Beach, Fl - Oceana Naval Air Station, VA</t>
  </si>
  <si>
    <t>Short 360</t>
  </si>
  <si>
    <t>93-1336</t>
  </si>
  <si>
    <t>3684/3420</t>
  </si>
  <si>
    <t>The plane was on a flight from Florida to Oceana Naval Air Station in Virginia when witnesses observed the plane gliding down and losing altitude until it impacted the ground, exploding into flames. Heavy rain and wind were present in the area at the time of the accident. Weight imbalances in the aircraft were the primary cause of the accident as the cargo shifted when the pilot  got up and walked through the plane toward the rear of the plane, unbalancing the aircraft just as it hit severe turbulence. This led to the loss of control and break-up of the aircraft.</t>
  </si>
  <si>
    <t>Medina, Saudi Arabia</t>
  </si>
  <si>
    <t>Vnukovo Airlines</t>
  </si>
  <si>
    <t>Istanbul, Turky - Moscow, Russia</t>
  </si>
  <si>
    <t>Tupolev 154M</t>
  </si>
  <si>
    <t>RA-85619</t>
  </si>
  <si>
    <t>86A-738</t>
  </si>
  <si>
    <t>The plane was hijacked and flown to Medina, Saudi Arabia. The plane was stormed and three people killed.</t>
  </si>
  <si>
    <t>Near Lubango, Angola</t>
  </si>
  <si>
    <t>Sociedade de Aviacao Ligeira Charter</t>
  </si>
  <si>
    <t>Luanda - Lubango</t>
  </si>
  <si>
    <t>S9-CAE</t>
  </si>
  <si>
    <t>UC-142</t>
  </si>
  <si>
    <t>The aircraft crashed into a mountain at 6,500 ft. while approaching Lubango to land. The weather at the time was cloudy with rain.</t>
  </si>
  <si>
    <t>Gustavia, St. Barthélémy, French West Indies</t>
  </si>
  <si>
    <t>Air Caraibes</t>
  </si>
  <si>
    <t>St. Maarten - St. Barthélémy</t>
  </si>
  <si>
    <t>F-OGES</t>
  </si>
  <si>
    <t>The aircraft took off from Prinses Juliana Airport at St. Maarten for a 15 minute flight to St. Jean Airport at St. Barthélémy. While attempting to land at St. Barthélémy the plane veered sharply to the left and plunged straight down crashing into a house and bursting into flames. Weather was good at the time of the accident.</t>
  </si>
  <si>
    <t>Jadura, Indonesia</t>
  </si>
  <si>
    <t>PK-MFL</t>
  </si>
  <si>
    <t>10609</t>
  </si>
  <si>
    <t>While approaching Juanda for the 8th touch-and-go landing the aircraft banked to the left, crashed and caught fire.</t>
  </si>
  <si>
    <t>19:01</t>
  </si>
  <si>
    <t>Near Aspen, Colorado</t>
  </si>
  <si>
    <t>Jetwingsco Inc. - Private Charter</t>
  </si>
  <si>
    <t>Los Angeles - Aspen</t>
  </si>
  <si>
    <t>Grummand Gulfstream III</t>
  </si>
  <si>
    <t>N303GA</t>
  </si>
  <si>
    <t>The aircraft was on final approach to Sardy Field when it crashed short of the runway into a hill northwest of the airport killing all aboard. The jet crashed into a small hillside 500 yards short of the runway, jumped over a culvert and crashed into another bluff exploding in flames. Wreckage was strewn over 100 yards. There was light snow and mist reported in the area at the time of the accident. The flight crew's operation of the airplane below the minimum descent altitude without an appropriate visual reference for the runway.  The crew was also under pressure to land before a landing curfew took effect.</t>
  </si>
  <si>
    <t>Ashbaubenon, Wisconsin</t>
  </si>
  <si>
    <t>Jet Wings</t>
  </si>
  <si>
    <t>Green Bay - Ft. Myers, Fl</t>
  </si>
  <si>
    <t>Cessna 501 Citation I/SP</t>
  </si>
  <si>
    <t>N405PC</t>
  </si>
  <si>
    <t>501-0150</t>
  </si>
  <si>
    <t>The positioning flight crashed into a building shortly after taking off. The pilot not maintaining aircraft control while maneuvering after takeoff and the pilot's inadequate preflight planning and preparation. Factors relating to the accident were the pilot's diverted attention while maneuvering after takeoff, the pilot's attempted VFR flight into instrument meteorological conditions, the pilot's visual lookout not being possible, the low ceiling, snow, and fog, the airplane's low altitude, and the building.</t>
  </si>
  <si>
    <t>Adar Yeil, Sudan</t>
  </si>
  <si>
    <t>Adar Yeil - Khartoum</t>
  </si>
  <si>
    <t>The aircraft crashed on takeoff during a sandstorm, killing Sudan's deputy defense minister and 13 high-ranking military officers.</t>
  </si>
  <si>
    <t>Thanh Tranh Village, Vietnam</t>
  </si>
  <si>
    <t>SFC Vietnam - Charter - Full Account</t>
  </si>
  <si>
    <t>Vinh - Dong Hoi - Hue</t>
  </si>
  <si>
    <t>Mil Mi-18 Helicopter</t>
  </si>
  <si>
    <t>VN-8415</t>
  </si>
  <si>
    <t>96168</t>
  </si>
  <si>
    <t>The helicopter, carrying members of Full Account, a group searching for the remains of U.S. troops missing in action during the Vietnam War, crashed into a mountainside in heavy fog.</t>
  </si>
  <si>
    <t>Near Roque Perez, Argentina</t>
  </si>
  <si>
    <t>Private - Techint  group</t>
  </si>
  <si>
    <t>San Fernando - El Calafate</t>
  </si>
  <si>
    <t>Cessna  208B Grand Caravan</t>
  </si>
  <si>
    <t>LV-WSC</t>
  </si>
  <si>
    <t>208B-0580</t>
  </si>
  <si>
    <t>The aircraft crashed into rugged farm land, 120 miles south of Buenos Aires. Possible icing.  Agostino Rocca, president of the Buenos Aires-based Techint  construction group and German Sopena, managing editor of the Argentine newspaper La Nacion, were among those killed.</t>
  </si>
  <si>
    <t>Malatya, Turkey</t>
  </si>
  <si>
    <t>Diyarbakir - Ankara</t>
  </si>
  <si>
    <t>CASA CN-235M-10</t>
  </si>
  <si>
    <t>C-006</t>
  </si>
  <si>
    <t>The aircraft went into a steep dive from 17,000 feet and crashed into a field. Hydraulifailure caused by ice.</t>
  </si>
  <si>
    <t>12:21</t>
  </si>
  <si>
    <t>Mendoza, Argentina</t>
  </si>
  <si>
    <t>Mendoza - Parana</t>
  </si>
  <si>
    <t>TC-76</t>
  </si>
  <si>
    <t>10412</t>
  </si>
  <si>
    <t>Shortly after taking off the plane veered to the right and crashed into a field. Engine failure.</t>
  </si>
  <si>
    <t>Near Sari, Iran</t>
  </si>
  <si>
    <t>Faraz Qeshm Airlines</t>
  </si>
  <si>
    <t>Tehran - Gorgan</t>
  </si>
  <si>
    <t>EP-TQP</t>
  </si>
  <si>
    <t>9740856</t>
  </si>
  <si>
    <t>The aircraft crashed into mountains about 12 miles south of Sari, 55 minutes after taking off from Tehran on a flight to Gorgan. Shortly before the tower lost contact with the plane the pilot reported bad weather and said he was thinking of returning to Tehran. Transport Minister of Iran, Rahman Dadman, 45, killed.</t>
  </si>
  <si>
    <t>Near Myakotino, Russia</t>
  </si>
  <si>
    <t>Rzhevsk - Morsansk</t>
  </si>
  <si>
    <t>Antonov 12MGA</t>
  </si>
  <si>
    <t>RA-12135</t>
  </si>
  <si>
    <t>00347002</t>
  </si>
  <si>
    <t>Jayapura, Indonesia</t>
  </si>
  <si>
    <t>Manunggal Air</t>
  </si>
  <si>
    <t>Jayapura - Wamena</t>
  </si>
  <si>
    <t>Transall C-160NG</t>
  </si>
  <si>
    <t>PK-VTP</t>
  </si>
  <si>
    <t>233</t>
  </si>
  <si>
    <t>The aircraft returned to Sentani Airport after experiencing engine trouble, skidded off the runway and struck a fence.</t>
  </si>
  <si>
    <t>02:08</t>
  </si>
  <si>
    <t>Vladivostokavia</t>
  </si>
  <si>
    <t>Yekaterinburg - Irkutsk - Vladivostok</t>
  </si>
  <si>
    <t>RA-85845</t>
  </si>
  <si>
    <t>86A-735</t>
  </si>
  <si>
    <t>The plane crashed and exploded in flames in Siberian woodlands near the village of Burdakovka, about 21 miles from Irkutsk. The aircraft crashed during the third turn in a landing approach to Irkutsk, an intermediate stop for refueling. The first officer was flying the plane, when at 2,600 ft., an audible alarm sounded indicating a wide angle of attack. Eleven seconds later the aircraft swung around 180 degrees and entered a flat spin. The captain ordered the engines at full throttle but it was too late and 22 seconds later the plane hit the ground, belly first, broke up and burned. Incorrect actions of the crew. Due to poor communication between pilots, they put in the wrong parameters while landing causing the plane to descend at the wrong angle. As a result, the plane stalled and entered a spin and crashed.</t>
  </si>
  <si>
    <t>Off Chinhae, South Korea</t>
  </si>
  <si>
    <t>Private  - Daewoo Shipbuilding</t>
  </si>
  <si>
    <t>Jinhae - Ockpo</t>
  </si>
  <si>
    <t>Sikorsky S-76B helicopter</t>
  </si>
  <si>
    <t>HL9240</t>
  </si>
  <si>
    <t>760341</t>
  </si>
  <si>
    <t>After several delays in taking off, the helicopter crashed into the sea, just off shore, after striking a electritransmission tower. The accident took place in heavy monsoon rains, poor visibility and high winds. The pilot stated he lost control of the helicopter when it was hit by a sudden gust of wind.</t>
  </si>
  <si>
    <t>Near Puerto Cabello, Venezuela</t>
  </si>
  <si>
    <t>Private - OverteCompany</t>
  </si>
  <si>
    <t>Puerto Cabello - Caracas</t>
  </si>
  <si>
    <t>Antonov AN-28 PZL-MieleM-28 Sky Truck</t>
  </si>
  <si>
    <t>YV-117CP</t>
  </si>
  <si>
    <t>AJE 001-10</t>
  </si>
  <si>
    <t>The aircraft crashed and burned moments after taking off from General Bartholomew Salóm Airport during a National Guard demonstration. The right engine appeared to have failed at a critical stage in the takeoff. There were 8 civilians and 5 military personnel board.</t>
  </si>
  <si>
    <t>Russ Air Transport Company</t>
  </si>
  <si>
    <t>Moscow - Norilsk</t>
  </si>
  <si>
    <t>RA-76588</t>
  </si>
  <si>
    <t>0043451530</t>
  </si>
  <si>
    <t>The cargo plane was taking off from Chkalovsky Airport with a load of construction material and cosmetics. After reaching a height of 150 feet, the plane the crashed and burned 1,600 feet past the end of the runway.  The plane was overloaded by 15 tones.</t>
  </si>
  <si>
    <t>Shagway, AK - Return</t>
  </si>
  <si>
    <t>N39586</t>
  </si>
  <si>
    <t>32-7840168</t>
  </si>
  <si>
    <t>The sightseeing plane impacted the side of a mountain in poor visibility. The pilot's continued flight into known adverse weather conditions, and his poor in-flight decision making. Factors associated with the accident were clouds and mountainous terrain. A finding is the pilot's use of FAA prohibited drugs.</t>
  </si>
  <si>
    <t>04:43</t>
  </si>
  <si>
    <t>Reykjavík, Iceland</t>
  </si>
  <si>
    <t>Naske Air</t>
  </si>
  <si>
    <t>Reykjavík, Iceland - Narsarsua, Greenland</t>
  </si>
  <si>
    <t>Dassault Falcon 20C</t>
  </si>
  <si>
    <t>D-CBNA</t>
  </si>
  <si>
    <t>The cargo plane crashed into a hill and broke up. Crew did not follow standard operating procedures. Crew fatigue.</t>
  </si>
  <si>
    <t>Near Meadview, Arizona</t>
  </si>
  <si>
    <t>Papillon Grand Canyon Helicopters of Las Vegas</t>
  </si>
  <si>
    <t>Grand Canyon NP - Las Vegas</t>
  </si>
  <si>
    <t>Aerospatiale AS350 Eurocopter  helicoper</t>
  </si>
  <si>
    <t>N169PA</t>
  </si>
  <si>
    <t>2477</t>
  </si>
  <si>
    <t>The sightseeing helicopter crashed and burned about 3,700 feet up the 5,600-foot Grand Wash Cliffs just outside the boundaries of Grand Canyon National Park. The aircraft was returning to McCarran International Airport where it had originated. Besides the pilot, all victims, including the one survivor, were members of the same family. The pilot's decision to maneuver the helicopter in a flight regime and in a high density altitude environment which significantly decreased the helicopter's performance capabilities, resulting in a high rate of descent from which recovery was not possible. Factors contributing to the accident were high density altitude and the pilot's decision to maneuver the helicopter in proximity to precipitous terrain, which effectively limited remedial options available.</t>
  </si>
  <si>
    <t>Mugogo, DemocratiRepubliCongo</t>
  </si>
  <si>
    <t>Victoria Airlines</t>
  </si>
  <si>
    <t>Kama - Kapmene</t>
  </si>
  <si>
    <t>3C-LLA</t>
  </si>
  <si>
    <t>1AJ005-22</t>
  </si>
  <si>
    <t>After an engine failed the crew declared an emergency and elected to divert to Bukavu but crashed 10 km short of the airport.</t>
  </si>
  <si>
    <t>18:46</t>
  </si>
  <si>
    <t>Terceira, Azores</t>
  </si>
  <si>
    <t>Canadian Air Transat</t>
  </si>
  <si>
    <t>236</t>
  </si>
  <si>
    <t>Toronto - Lisbon</t>
  </si>
  <si>
    <t>Airbus A-330-243</t>
  </si>
  <si>
    <t>C-GITS</t>
  </si>
  <si>
    <t>0271</t>
  </si>
  <si>
    <t>The crew reported that they had a loss of fuel and were going to have to divert to Lajes. Shortly thereafter, they said that they only had five minutes of fuel and probably would not reach Lajes. The Airbus 330, without engine power, glided for almost 20 minutes, descending from for more than 30,000 ft. before landing safely at Lajes Airport. Several tires blew out causing a fire which was quickly extinguished by emergency crews.  Eleven passengers were slightly injured. The leak was caused by a damaged fuel feed pipe that was caused by interference from the aft hydraulipump. Mechanics did not completely follow a Rolls-Royce service bulletin. In addition, software mistakenly identified the  fuel leak as a fuel imbalance, prompting the crew to respond erroneously to the situation. The official report stated the cause was the pilots responded incorrectly to the fuel leak.  The pilots acted from memory rather than utilizing a checklist, so they never saw a 'Caution' note in the Fuel Imbalance checklist that might have caused them to consider that the real problem was not an imbalance but a fuel leak.</t>
  </si>
  <si>
    <t>Ithaca, New York</t>
  </si>
  <si>
    <t>Ameristar Jet Charter</t>
  </si>
  <si>
    <t>Ithaca, NY - Jackson, MI</t>
  </si>
  <si>
    <t>N153TW</t>
  </si>
  <si>
    <t>25-053</t>
  </si>
  <si>
    <t>Shortly after taking off the cargo plane crashed into a wooded area about one-half mile from the runway. The pilot's failure to maintain a proper climb rate while taking off at night, which was a result of spatial disorientation. Factors in the accident were the low visibility and cloud conditions, and the dark night.</t>
  </si>
  <si>
    <t>Blackhawk Int. Airways  - Private charter</t>
  </si>
  <si>
    <t>Abaco - Miami</t>
  </si>
  <si>
    <t>N8097W</t>
  </si>
  <si>
    <t>402B1014</t>
  </si>
  <si>
    <t>The aircraft crashed in flames approximately 200 ft. past the end of the runway while attempting to take off. The plane was overloaded by several hundred pounds and the weight improperly distributed, causing the pilot to lose control of the aircraft. R&amp;B singer and actress Aaliyah Haughton, 22, was among those killed. Traces of cocaine and alcohol were found during the autopsy of the pilot. The plane was overloaded.</t>
  </si>
  <si>
    <t>Binter Mediterráneo</t>
  </si>
  <si>
    <t>8261</t>
  </si>
  <si>
    <t>Melilla - Málaga</t>
  </si>
  <si>
    <t>CASA  CN-235-200</t>
  </si>
  <si>
    <t>EC-FBC</t>
  </si>
  <si>
    <t>C033</t>
  </si>
  <si>
    <t>The aircraft crash-landed on a highway near Ruiz Picasso Airport in Málaga. While on final approach, the pilot reported failure of the plane's left engine forcing the crew to make an emergency landing.  The plane crashed 1,300 ft. short of the runway. The pilot later died of his injuries.</t>
  </si>
  <si>
    <t>Shanksville, Pennsylvania</t>
  </si>
  <si>
    <t>93</t>
  </si>
  <si>
    <t>Newark - San Francisco</t>
  </si>
  <si>
    <t>Boeing B-757-222</t>
  </si>
  <si>
    <t>N591UA</t>
  </si>
  <si>
    <t>28142/718</t>
  </si>
  <si>
    <t>The aircraft was hijacked after taking off from Newark International Airport. The hijackers took control of the aircraft and turned the plane towards Washington D.C.  A struggle ensued between the passengers and hijackers after which the plane crashed at a high rate of speed into a field in the Pennsylvania countryside. It was one of four planes that were hijacked the same day.</t>
  </si>
  <si>
    <t>Arlington, Virginia.</t>
  </si>
  <si>
    <t>Washington D.C. - Los Angeles</t>
  </si>
  <si>
    <t>N644AA</t>
  </si>
  <si>
    <t>24602/365</t>
  </si>
  <si>
    <t>The aircraft was hijacked after taking off from Dulles International Airport. The hijackers took control of the aircraft and deliberately crashed it into the Pentagon. It was one of four planes that were hijacked the same day.</t>
  </si>
  <si>
    <t>Boston - Los Angeles</t>
  </si>
  <si>
    <t>Boeing 767-223ER</t>
  </si>
  <si>
    <t>N334AA</t>
  </si>
  <si>
    <t>22332/169</t>
  </si>
  <si>
    <t>The aircraft was hijacked shortly after it left Logan International Airport in Boston. The hijackers took control of the aircraft and deliberately crashed it into the north tower of the World Trade Center between the 94th and 99th floors at approximately 450 mph.  After 102 minutes, the building collapsed. It was one of four planes that were hijacked the same day.</t>
  </si>
  <si>
    <t>Boeing B-767-222</t>
  </si>
  <si>
    <t>N612UA</t>
  </si>
  <si>
    <t>21873/41</t>
  </si>
  <si>
    <t>The aircraft was hijacked shortly after it left Logan International Airport in Boston. The hijackers took control of the aircraft and deliberately crashed it into the south tower of the World Trade Center between the 78th and 84th floors at approximately 550 mph. After 56 minutes, the building collapsed. It was one of four planes that were hijacked the same day.</t>
  </si>
  <si>
    <t>Near Chichen Itza, Mexico</t>
  </si>
  <si>
    <t>Aero Ferinco Charter</t>
  </si>
  <si>
    <t>LET 410UVP</t>
  </si>
  <si>
    <t>XA-ACM</t>
  </si>
  <si>
    <t>892401</t>
  </si>
  <si>
    <t>The aircraft crashed 4.4 miles from Kura Airport shortly after a normal takeoff. The plane was flying at about 1,500 feet when it began turning onto a course requested by the air trafficontroller. It did not stop turning and suddenly plunged to the ground.</t>
  </si>
  <si>
    <t>Belo Horizonte, Brazil</t>
  </si>
  <si>
    <t>9755</t>
  </si>
  <si>
    <t>Recife  - Sao Paulo</t>
  </si>
  <si>
    <t>PT-MRN</t>
  </si>
  <si>
    <t>11443</t>
  </si>
  <si>
    <t>While the aircraft was over Belo Horizonte, the cabin depressurized, causing the death of one passenger. The aircraft made an emergency landing at Cofins. Three of the other 77 passengers aboard suffered minor injuries. Pressurization was lost at an altitude of  33,000 feet when the right engine disintegrated, causing pieces of the engine to break two cabin windows.</t>
  </si>
  <si>
    <t>AtlantiAirlines</t>
  </si>
  <si>
    <t>Guatemala City - San Pedro Sula, Honduras</t>
  </si>
  <si>
    <t>LET 410UVP-E</t>
  </si>
  <si>
    <t>TG-CPE</t>
  </si>
  <si>
    <t>861705</t>
  </si>
  <si>
    <t>The aircraft was taking off from Guatemala's Aurora Airport when it lost power in one of it's engines and crashed to the ground.</t>
  </si>
  <si>
    <t>13:38</t>
  </si>
  <si>
    <t>Decatur Island, Washington</t>
  </si>
  <si>
    <t>Aeronautical Services - Air Taxi</t>
  </si>
  <si>
    <t>Decatur Island, WAAnacortez, WA</t>
  </si>
  <si>
    <t>N733SW</t>
  </si>
  <si>
    <t>17268521</t>
  </si>
  <si>
    <t>Witnesses to the accident reported that shortly after departing from the northbound turf runway the pilot initiated a 360-degree turn to the right (east). Shortly before completing the turn, the aircraft banked sharply to the left, pitched down, and collided with trees in a nose-low attitude. The pilot's failure to maintain airspeed during a low altitude turn, resulting in a stall. The pilot exceeding the aircraft's maximum gross takeoff weight was a factor.</t>
  </si>
  <si>
    <t>13:44</t>
  </si>
  <si>
    <t>110 miles SW of Sochi, Russia</t>
  </si>
  <si>
    <t>Sibir Airlines</t>
  </si>
  <si>
    <t>1812</t>
  </si>
  <si>
    <t>Tel Aviv -  Novosibirsk, Russia</t>
  </si>
  <si>
    <t>Tupolev Tu-154M</t>
  </si>
  <si>
    <t>RA-85693</t>
  </si>
  <si>
    <t>90A-866</t>
  </si>
  <si>
    <t>The aircraft exploded in mid-air at 36,000 ft. while  en route over the Black Sea. The plane then nose-dived crashing into the water. The airliner was brought down accidentally by a Ukrainian surface-to-air missile, fired during military exercises.</t>
  </si>
  <si>
    <t>Scandinavian Airlines (SAS) / Private</t>
  </si>
  <si>
    <t>686 / -</t>
  </si>
  <si>
    <t>Milan - Copenhagen / Milan - Paris</t>
  </si>
  <si>
    <t>MD-87 / Cessna 525A Citation II</t>
  </si>
  <si>
    <t>SE-DMA / D-IEVX</t>
  </si>
  <si>
    <t>53009/ 525A-0036</t>
  </si>
  <si>
    <t>The aircraft was taking off from Linate Airport in fog and poor visibility when it struck a German Cessna Citation II business jet. The MD-87 then swerved off the runway and  collided with the airport's baggage handling building, bursting into flames. The Cessna,  which was about to take off for Paris, entered the active runway by mistake, after  having been told by the tower to enter a different runway. One hundred four passengers and 6 crew on the MD-87 and  2 passengers and 2 crew on the Citation were killed along with 4 on the ground. The MD-87 was named Lage Viking.  Caused largely by human error and poorly followed safety procedures. Communication between the aircraft and the tower had been 'in English and Italian,' as opposed to aviation standards that only English be spoken. In addition, despite the poor visibility, control tower operators failed to ask the Cessna to read back his instructions to make sure they were understood.</t>
  </si>
  <si>
    <t>Mollet Lake, Quebec, Canada</t>
  </si>
  <si>
    <t>Air Saint Maurice Inc.</t>
  </si>
  <si>
    <t>Iyachisakus Lake - Mollet Lake</t>
  </si>
  <si>
    <t>de Havilland DHC-2 Mk 1 Beaver</t>
  </si>
  <si>
    <t>C-GPUO</t>
  </si>
  <si>
    <t>The seaplane crashed into Mollet Lake while attempting to land. The seaplane stalled at an altitude that did not allow the pilot time to recover from the stall. The stall occurred in circumstances conducive to illusions created by drift.</t>
  </si>
  <si>
    <t>09:26</t>
  </si>
  <si>
    <t>Dillingham, Alaska</t>
  </si>
  <si>
    <t>PenAir</t>
  </si>
  <si>
    <t>Dillingham - King Salmon</t>
  </si>
  <si>
    <t>N9530F</t>
  </si>
  <si>
    <t>20800088</t>
  </si>
  <si>
    <t>Shortly after taking off from Dillingham, the aircraft's wing dipped, the nose pitched up, the plane became inverted and crashed to the ground. The weather was clear and windy at the time of the accident. An in-flight loss of control resulting from upper surface ice contamination that the pilot-in-command failed to detect during his preflight inspection of the airplane. Contributing to the accident was the lack of a preflight inspection requirement for CE-208 pilots to examine at close range the upper surface of the wing for ice contamination when ground icing conditions exist.</t>
  </si>
  <si>
    <t>10:42</t>
  </si>
  <si>
    <t>Off Valencia, Spain</t>
  </si>
  <si>
    <t>Flightline</t>
  </si>
  <si>
    <t>Barcelona - Oran, Algeria</t>
  </si>
  <si>
    <t>Swearingen SA-226AT Merlin IV</t>
  </si>
  <si>
    <t>EC-GDV</t>
  </si>
  <si>
    <t>AT-043</t>
  </si>
  <si>
    <t>The plane was en-route from Barcelona, Spain to Oran, Algeria, 80 miles off the coast of Valencia, Spain when it informed Valencia ATC it was going to change course in order to avoid bad weather. There was no further contact with the aircraft. Debris was sighted two days later on the water.</t>
  </si>
  <si>
    <t>23:35</t>
  </si>
  <si>
    <t>Shamattawa, Canada</t>
  </si>
  <si>
    <t>Perimeter Airlines</t>
  </si>
  <si>
    <t>Gods Narrows - Shamattawa</t>
  </si>
  <si>
    <t>Swearingen SA.226TC Metro I</t>
  </si>
  <si>
    <t>C-GYPA</t>
  </si>
  <si>
    <t>TC-250</t>
  </si>
  <si>
    <t>The air ambulance was flown into terrain during an overshoot because the required climb angle was not set and maintained to ensure a positive rate of climb. During the go-around, conditions were present for somatograviillusion, which most likely led to the captain losing situational awareness.</t>
  </si>
  <si>
    <t>Near Humiata, Brazil</t>
  </si>
  <si>
    <t>Air Taxi - Continental Air Taxi</t>
  </si>
  <si>
    <t>Humiata - Altamira</t>
  </si>
  <si>
    <t>EMB 810C Seneca</t>
  </si>
  <si>
    <t>PT-EVF</t>
  </si>
  <si>
    <t>Thirty minutes into the flight both engines quit and the pilot had to make an emergency landing in the rainforest.</t>
  </si>
  <si>
    <t>ERA Aviation - Air Taxi</t>
  </si>
  <si>
    <t>Fire Island, AK - Anchorage, AK</t>
  </si>
  <si>
    <t>Bell 206L</t>
  </si>
  <si>
    <t>N400EH</t>
  </si>
  <si>
    <t>45108</t>
  </si>
  <si>
    <t>The helicopter was flying very low because the pilot was not instrument rated. The skid hit the water followed by the tail rotor and the helicopter crashed. The pilot's failure to maintain clearance from the surface of an open body of water while intentionally attempting to maintain a very low altitude while in cruise flight. Factors include falling snow, low ceilings, whiteout/greyout conditions, and flat/glassy water.</t>
  </si>
  <si>
    <t>09:16</t>
  </si>
  <si>
    <t>Belle Harbor, Queens, New York</t>
  </si>
  <si>
    <t>587</t>
  </si>
  <si>
    <t>New York City - Santo Domingo, Dominican Rep.</t>
  </si>
  <si>
    <t>Airbus A-300-605R</t>
  </si>
  <si>
    <t>N14053</t>
  </si>
  <si>
    <t>Three minutes after taking off and while in a climbing left turn, at 2,800 ft., parts of the plane, including the vertical stabilizer and rudder, fell from the aircraft. The crew soon lost control of the plane which nose dived and crashed into a residential neighborhood. After flying into the wake turbulence of two aircraft about two minutes into the flight, investigators believe a series of quick rudder swings by the copilot whipped the tail so severely that the fin broke off. The National Transportation Safety Board has found that pilot error was the probable cause. Sharply criticizing American Airlines Advanced Aircraft Maneuvering Program, the Board said that American Airlines' pilot training included a simulator exercise which could have caused the first officer to have an unrealistiand exaggerated view of the effects of wake turbulence, erroneously associate wake turbulence encounters with the need for aggressive roll upset recovery techniques and develop control strategies that would produce a much different -- and potentially surprising and confusing -- response if performed during flight. In addition, because of its high sensitivity, the Airbus A-300-600 rudder control system is susceptible to potentially hazardous rudder pedal inputs at higher airspeed.</t>
  </si>
  <si>
    <t>Kalyazin, Russia</t>
  </si>
  <si>
    <t>Charter - IRS Aero</t>
  </si>
  <si>
    <t>Khatanga - Moscow</t>
  </si>
  <si>
    <t>Ilyushin 18V</t>
  </si>
  <si>
    <t>RA-75840</t>
  </si>
  <si>
    <t>182005301</t>
  </si>
  <si>
    <t>Residents heard a loud noise and saw flames in the night sky as the aircraft clipped treetops and summer homes before crashing into a snowy forest. Wreckage was spread over a 1.5 mile area. Serious maintenance violations and operational procedures were discovered during the investigation of the accident.</t>
  </si>
  <si>
    <t>Pittsburgh, PA - Baca Raton, Fl</t>
  </si>
  <si>
    <t>N5UJ</t>
  </si>
  <si>
    <t>25-088</t>
  </si>
  <si>
    <t>The cargo plane was not able to gain altitude, veered off the runway and crashed. The (undetermined) pilot-at-the-controls' early, and over rotation of the airplane's nose during the takeoff attempt, and his failure to maintain directional control. Also causal, was the captain's inadequate remedial action, both during the takeoff attempt and after the airplane departed the runway.</t>
  </si>
  <si>
    <t>Palade, Estonia</t>
  </si>
  <si>
    <t>ELK Aviation Co. (leased from Eminex)</t>
  </si>
  <si>
    <t>Tallinn - Kardla</t>
  </si>
  <si>
    <t>ES-NOV</t>
  </si>
  <si>
    <t>1AJ003-03</t>
  </si>
  <si>
    <t>The plane crashed into a marshy forested area about 2 kilometer short of its destination at Kardla Airport. Several errors by the pilot.</t>
  </si>
  <si>
    <t>Birchwil, Switzerland</t>
  </si>
  <si>
    <t>3597</t>
  </si>
  <si>
    <t>Berlin - Zurich</t>
  </si>
  <si>
    <t>BAE Avro RJ100</t>
  </si>
  <si>
    <t>HB-IXM</t>
  </si>
  <si>
    <t>E-3291</t>
  </si>
  <si>
    <t>The aircraft was flying through a mix of rain and snow on final approach, when it crashed in a wooded area, 5.5 miles from Zurich Airport where it was scheduled to land on Runway 28.  At 22.03 the aircraft was descending to 4000 ft. on final approach.  At 22.05 the captain reported reaching the minimum descent altitude and stated he could see the ground. Shortly after, the radio altimeter reported 500 ft. agl, followed by a 'minimum' warning. A go-around was ordered, but it was too late and the aircraft struck trees and crashed. American pop singer, Melanie Thornton, 34, killed. Maria Serano Serano and Nathaly van het Ende both 27, and members of the pop-musitrio, Passion Fruit, also killed. The pilot had been working more than 13 hours when the accident took place and had also exceeded maximum duty several times in the days preceding the crash.</t>
  </si>
  <si>
    <t>Port Harcourt, Nigeria</t>
  </si>
  <si>
    <t>MK Airlines</t>
  </si>
  <si>
    <t>Luxembourg - Port Harcourt</t>
  </si>
  <si>
    <t>Boeing 747-246F</t>
  </si>
  <si>
    <t>9G-MKI</t>
  </si>
  <si>
    <t>22063/432</t>
  </si>
  <si>
    <t>The cargo plane contacted the ground 700 meters short of the runway, broke in two and burned.</t>
  </si>
  <si>
    <t>San Jerónimo de Moravia , Costa Rica</t>
  </si>
  <si>
    <t>1624</t>
  </si>
  <si>
    <t>San Jose - Quepos</t>
  </si>
  <si>
    <t>HP-1405APP</t>
  </si>
  <si>
    <t>208B0788</t>
  </si>
  <si>
    <t>The plane crashed into Chontal Hill in the Tarrazú mountain range, 5 minutes before it was scheduled arrival at Quepos. The aircraft was flying IFR, in clouds, when it crashed into trees and broke apart. The plane was off to the left of its intended flight path.</t>
  </si>
  <si>
    <t>12:54</t>
  </si>
  <si>
    <t>Near Novaya Inya , Russia</t>
  </si>
  <si>
    <t>Military - Russian, cargo</t>
  </si>
  <si>
    <t>Moscow - Bratsk - Anadyr</t>
  </si>
  <si>
    <t>Ilyushin IL- 76TD</t>
  </si>
  <si>
    <t>RA-76839</t>
  </si>
  <si>
    <t>1023411375</t>
  </si>
  <si>
    <t>A fire broke out aboard the aircraft while en route at FL290. The crew was preparing for an emergency landing when two explosions tore apart the plane causing it to crash.</t>
  </si>
  <si>
    <t>Bessemer, Alabama</t>
  </si>
  <si>
    <t>Little Rock - Bessemer</t>
  </si>
  <si>
    <t>N499BA</t>
  </si>
  <si>
    <t>208B-0689</t>
  </si>
  <si>
    <t>The cargo plane crashed into high ground less than 5 miles from the airport while on an ILS approach. The poor in-flight planning by the pilot-in-command for his initiation of the ILS approach to runway 05 with weather conditions below minimums for the approach contrary to the Federal Aviation Regulations, and the failure of the pilot to maintain control of the airplane during a missed approach resulting in the in-flight collision with trees then terrain.</t>
  </si>
  <si>
    <t>Sierra Blanca, Texas</t>
  </si>
  <si>
    <t>Air Cargo Express</t>
  </si>
  <si>
    <t>Harlingen - El Paso</t>
  </si>
  <si>
    <t>N997TD</t>
  </si>
  <si>
    <t>24-247</t>
  </si>
  <si>
    <t>While enroute the cargo plane on a positioning flight entered an uncontroled descent and crashed. Loss of control during descent for undetermined reasons.</t>
  </si>
  <si>
    <t>Geti, DemocratiRepubliCongo</t>
  </si>
  <si>
    <t>Bunia - Beni</t>
  </si>
  <si>
    <t>Let 410A</t>
  </si>
  <si>
    <t>5X-CNF</t>
  </si>
  <si>
    <t>730208</t>
  </si>
  <si>
    <t>The plane may have been shot down by Allied DemocratiForces rebels.</t>
  </si>
  <si>
    <t>Heliandes</t>
  </si>
  <si>
    <t>HK-4175X</t>
  </si>
  <si>
    <t>861618</t>
  </si>
  <si>
    <t>The aircraft crashed into El Silencio de El manzanillo mountain at 7,800 ft., 3 minutes after taking off in heavy rain and poor visibility from Medellin Airport.</t>
  </si>
  <si>
    <t>22'08</t>
  </si>
  <si>
    <t>Cessna 560 Citation V</t>
  </si>
  <si>
    <t>HB-VLV</t>
  </si>
  <si>
    <t>560-0077</t>
  </si>
  <si>
    <t>After reaching a height of 500 ft. the aircraft began to loose altitude until the plane impacted the ground at the end of Runway 34. The crew lost spatial orientation after take-off, leading to an unintentional loss of altitude. The copilot's basitraining in instrument flying did not include night instrument take-offs. The crew's method of working was adversely affected by great time pressure. Executing the take-off as a rolling take-off was not adapted to the prevailing meteorological conditions.</t>
  </si>
  <si>
    <t>Bremerhaven, Germany</t>
  </si>
  <si>
    <t>BAL Bremerhaven Airline</t>
  </si>
  <si>
    <t>Bremerhaven - Wangerooge</t>
  </si>
  <si>
    <t>Britten Norman BN-2B Trislander</t>
  </si>
  <si>
    <t>D-IAAI</t>
  </si>
  <si>
    <t>2167</t>
  </si>
  <si>
    <t>The aircraft crashed into the Weser River shortly after taking off from Bremerhaven Airport. Three persons were pulled from the river, two of whom died shortly thereafter as a result of their injuries.</t>
  </si>
  <si>
    <t>Hollywood, Florida</t>
  </si>
  <si>
    <t>Air Taxi - Air Taxi Inc.</t>
  </si>
  <si>
    <t>Piper PA-31-250</t>
  </si>
  <si>
    <t>N3525Y</t>
  </si>
  <si>
    <t>31-7952127</t>
  </si>
  <si>
    <t>The pilot declared an emergency and ditched into AtlantiOcean, 300 yards off Dania Beach in 15 feet of water. The pilot's inadequate planning for a Title 14 CFR Part 135 on-demand air taxi flight, and his failure to refuel the airplane, which resulted in fuel exhaustion while en route over the AtlantiOcean, a power off glide, and ditching in the ocean.</t>
  </si>
  <si>
    <t>Birmingham, England</t>
  </si>
  <si>
    <t>Agco Corp</t>
  </si>
  <si>
    <t>Birmingham, England - Bangor, MA</t>
  </si>
  <si>
    <t>Canadair CL-604</t>
  </si>
  <si>
    <t>N90AG</t>
  </si>
  <si>
    <t>5414</t>
  </si>
  <si>
    <t>After taking off, banked to the left, wing contacted ground, a fire erupted and the aircraft broke up. Failure of the crew to de-ice the wings before takeoff. Possible impairment of crew performance by the combined effects of a non-prescription drug, jet-lag and fatigue were also considered factors.</t>
  </si>
  <si>
    <t>Shamsi AFB, Pakistan</t>
  </si>
  <si>
    <t>Jacobabad - Shamsi</t>
  </si>
  <si>
    <t>Lockheed Hercules KC-130R</t>
  </si>
  <si>
    <t>160021</t>
  </si>
  <si>
    <t>4702</t>
  </si>
  <si>
    <t>While on approach the aircraft struck a hill a few hundred feet short of runway in poor weather.</t>
  </si>
  <si>
    <t>Bilbao, Spain</t>
  </si>
  <si>
    <t>Ibertrans Aérea</t>
  </si>
  <si>
    <t>1278</t>
  </si>
  <si>
    <t>Embraer EMB-120 Brasilia</t>
  </si>
  <si>
    <t>EC-GTJ</t>
  </si>
  <si>
    <t>120-024</t>
  </si>
  <si>
    <t>While descending, the cargo plane struck Mount Santa Maria Vieja, 35 km from the airport in fog and poor visibility.</t>
  </si>
  <si>
    <t>Chilpancingo, Mexico</t>
  </si>
  <si>
    <t>Procuraduría General de la República</t>
  </si>
  <si>
    <t>Mexico City - Chilpancingo</t>
  </si>
  <si>
    <t>XC-FIT</t>
  </si>
  <si>
    <t>752</t>
  </si>
  <si>
    <t>During a landing attempt at Chilpancingo, the aircraft left the runway, struck a concrete perimeter wall, overturned and burned. The government plane belonged to the General Office of the judge advocate.</t>
  </si>
  <si>
    <t>16:29</t>
  </si>
  <si>
    <t>Near Solo, Indonesia</t>
  </si>
  <si>
    <t>Ampenan - Yogyakarta - Jakarta</t>
  </si>
  <si>
    <t>Boeing B-737-3Q8</t>
  </si>
  <si>
    <t>PK-GWA</t>
  </si>
  <si>
    <t>24403/1706</t>
  </si>
  <si>
    <t>The aircraft suffered a flame out of both engines in torrential rains while on approach  to Yogyakarta. The crew made an emergency landing in the Bengawan Solo River, in shallow water. The plane circled several times before diving in a steep course towards the river. The plane's left wing struck a river bank before it plunged into the water. A flight attendant drowned in the shallow water when she jumped from the plane.</t>
  </si>
  <si>
    <t>Near La Bonita, Ecuador</t>
  </si>
  <si>
    <t>Petroproducción</t>
  </si>
  <si>
    <t>Quito - Lago Agrio</t>
  </si>
  <si>
    <t>Fairchild FH-227E</t>
  </si>
  <si>
    <t>HC-AYM</t>
  </si>
  <si>
    <t>511</t>
  </si>
  <si>
    <t>The plane crashed into del cerro El Tigre mountain in the jungles of the Amazon at an elevation of 14,700 ft.  The 35 minute flight was transporting oil workers to a remote oil field.</t>
  </si>
  <si>
    <t>c: 9:40</t>
  </si>
  <si>
    <t>Near Milford Sound, New Zealand</t>
  </si>
  <si>
    <t>Te Anau  - Milford Sound</t>
  </si>
  <si>
    <t>ZK-SEV</t>
  </si>
  <si>
    <t>20700204</t>
  </si>
  <si>
    <t>The sightseeing plane hit a mountainside at  an elevation of 4,500 ft.,  200 ft. below the summit. The weather was clear at the time of the accident.</t>
  </si>
  <si>
    <t>Near Luena, Angola</t>
  </si>
  <si>
    <t>Military - Angolan  Air Force</t>
  </si>
  <si>
    <t>T-304</t>
  </si>
  <si>
    <t>A12244</t>
  </si>
  <si>
    <t>Crashed 2km short of the runway  from the Luena Airport while attempting to land in heavy rain.</t>
  </si>
  <si>
    <t>Near Ipiales, Colombia</t>
  </si>
  <si>
    <t>Quito -  Tulcán - Cali</t>
  </si>
  <si>
    <t>Boeing B-727-134</t>
  </si>
  <si>
    <t>HC-BLF</t>
  </si>
  <si>
    <t>19692/498</t>
  </si>
  <si>
    <t>The airliner crashed into the fogbound 15,721 ft. Nevado de Cumbal volcano, in the Andes mountains, near the Ecuador / Colombian border. Air trafficontrol lost contact with the plane as it circled into Colombian territory to maneuver around snow capped mountain peaks and return to the Ecuadorian border city of Tulcán.</t>
  </si>
  <si>
    <t>Ellsworth AFB, South Dakota</t>
  </si>
  <si>
    <t>84-0097</t>
  </si>
  <si>
    <t>35-543</t>
  </si>
  <si>
    <t>While practicing touch-and-goes the aircraft made  a sharp turn to the left which continued until the aircraft turned over and crashed.</t>
  </si>
  <si>
    <t>Near Khorramabed, Iran</t>
  </si>
  <si>
    <t>Iran Air Tours</t>
  </si>
  <si>
    <t>Tehran - Khorramabed</t>
  </si>
  <si>
    <t>EP-MBS</t>
  </si>
  <si>
    <t>91A-871</t>
  </si>
  <si>
    <t>Crashed against the side of a mountain in heavy fog in the Sefid Kouh mountain range while on approach to Khorramabad. The plane was totally destroyed and scattered in small pieces across the mountain. Pilot error.</t>
  </si>
  <si>
    <t>06:08</t>
  </si>
  <si>
    <t>Tiramavia</t>
  </si>
  <si>
    <t>ER-ADL</t>
  </si>
  <si>
    <t>4342610</t>
  </si>
  <si>
    <t>Lakhta, Russia</t>
  </si>
  <si>
    <t>Military - Russian Navy</t>
  </si>
  <si>
    <t>Sanofov - Lakhta</t>
  </si>
  <si>
    <t>07RED</t>
  </si>
  <si>
    <t>ZR726001</t>
  </si>
  <si>
    <t>The plane was making an emergency landing after two previous attempts in heavy snow and strong winds when it clipped treetops and crashed into a field, approximately 1.5km short of the runway.</t>
  </si>
  <si>
    <t>Off Dumaguete, Philippines</t>
  </si>
  <si>
    <t>Basilan - Mactan Island</t>
  </si>
  <si>
    <t>MH-47 Chinook helicopter</t>
  </si>
  <si>
    <t>92-0471</t>
  </si>
  <si>
    <t>M-3719</t>
  </si>
  <si>
    <t>A helicopter ferrying U.S. troops in a counter-terrorism exercise, crashed into the sea, 30 minutes before its scheduled arrival at Mactan Island. The helicopter was flying in tandem with another U.S. Army Chinook when it crashed.</t>
  </si>
  <si>
    <t>Monte Rotondo, Italy</t>
  </si>
  <si>
    <t>Svedijos Prekés</t>
  </si>
  <si>
    <t>Budapest, Hungary - Tunis, Tunisia</t>
  </si>
  <si>
    <t>Antonov 2TP</t>
  </si>
  <si>
    <t>LY-AVD</t>
  </si>
  <si>
    <t>1G137-53</t>
  </si>
  <si>
    <t>While en route the cargo plane impacted the side of a mountain at an altitude of 6,167 ft.  Pilot error. The crew did not conform to the VFR that required a track change to maintain the required flight parameters and/or a diversion to a suitable alternate airport.</t>
  </si>
  <si>
    <t>Near Placetas, Cuba</t>
  </si>
  <si>
    <t>Charter - Aerotaxi</t>
  </si>
  <si>
    <t>Cienfuegos -- Cayo Coco</t>
  </si>
  <si>
    <t>CU-T1020</t>
  </si>
  <si>
    <t>While en-route, 35 minutes into the flight, the bi-plane crashed near Santa Clara. The plane was seen spinning out of control before it hit the ground. A strong gust of wind, possibly a small tornado, tore off the top part of the left wing.</t>
  </si>
  <si>
    <t>2:00</t>
  </si>
  <si>
    <t>Alma, Wisconsin</t>
  </si>
  <si>
    <t>Priorty Air Charter</t>
  </si>
  <si>
    <t>Minneapolis - Detroit</t>
  </si>
  <si>
    <t>N228PA</t>
  </si>
  <si>
    <t>208B-0049</t>
  </si>
  <si>
    <t>After encountering icing, the pilot of the cargo plane decided to divert to the nearest airport but continued to lose altitude until he crashed into trees. The pilot not removing the ice contamination from the airplane prior to departure and the pilot intentionally flying into known severe icing conditions, resulting in the aircraft not being able to maintain altitude/clearance from the terrain. Factors to the accident included the icing conditions and the trees encountered during the forced landing.</t>
  </si>
  <si>
    <t>8:02</t>
  </si>
  <si>
    <t>Off Djibouti, Republiof Djibouti</t>
  </si>
  <si>
    <t>Djibouti Airlines</t>
  </si>
  <si>
    <t>Mogadishu, Somalia - Djibouti</t>
  </si>
  <si>
    <t>J2-KBC</t>
  </si>
  <si>
    <t>912537</t>
  </si>
  <si>
    <t>The cargo plane crashed into the ocean while on approach to Runway 27.</t>
  </si>
  <si>
    <t>Near Cairns, QLD, Australia</t>
  </si>
  <si>
    <t>Cairns - Hicks Island</t>
  </si>
  <si>
    <t>Shrike Commander 500S</t>
  </si>
  <si>
    <t>VH-UJB</t>
  </si>
  <si>
    <t>3152</t>
  </si>
  <si>
    <t>Crashed into low terrain while en route. Why the pilot continued flight into marginal weather conditions at an altitude that was insufficient to ensure terrain clearance, could not be established.</t>
  </si>
  <si>
    <t>04:07</t>
  </si>
  <si>
    <t>Palma de Mallorca, Spain</t>
  </si>
  <si>
    <t>Tadair</t>
  </si>
  <si>
    <t>Madrid - Palma de Mallorca</t>
  </si>
  <si>
    <t>EC-GKR</t>
  </si>
  <si>
    <t>AC-620</t>
  </si>
  <si>
    <t>The cargo plane crashed into lights near the runway threshold while attempting to land on Runway 24L.</t>
  </si>
  <si>
    <t>11:23</t>
  </si>
  <si>
    <t>Air China</t>
  </si>
  <si>
    <t>Beijing - Busan</t>
  </si>
  <si>
    <t>B-2552</t>
  </si>
  <si>
    <t>23308/127</t>
  </si>
  <si>
    <t>The aircraft crashed onto a mountain, in fog, wind and rain while attempting to land at Kimhae Airport. A strong southerly wind required the aircraft to make a turn and approach the runway from the north. The aircraft crashed near the peak of Mt. Mulbong, approximately 3 mile north of the runway. The plane bounced three times before hitting the ground and exploding. More than 1,000 trees were uprooted by the impact. The plane was off course when the crew turned on final. Operational errors by the crew. Lack of pilot experience in landing in adverse weather conditions. First Air China fatal accident.</t>
  </si>
  <si>
    <t>Near Sweers Island, QLD, Australia</t>
  </si>
  <si>
    <t>Mornington Island - Normanton</t>
  </si>
  <si>
    <t>Cessna U206A</t>
  </si>
  <si>
    <t>VH-XGR</t>
  </si>
  <si>
    <t>U2060610</t>
  </si>
  <si>
    <t>Crashed while en route. The pilot's limited experience in instrument flight conditions may have been insufficient to prevent a loss of aircraft control when he inadvertently entered an area of low visibility in the Sweers Island area.</t>
  </si>
  <si>
    <t>Popayán, Colombia</t>
  </si>
  <si>
    <t>SELVA Colombia</t>
  </si>
  <si>
    <t>Medellín - Popayán</t>
  </si>
  <si>
    <t>Antonov AN-32A</t>
  </si>
  <si>
    <t>HK-4171X</t>
  </si>
  <si>
    <t>2508</t>
  </si>
  <si>
    <t>The plane was being used by the Penitentiary and Prison National Institute, Inpec, to fly prisoners from Medellín to Popayán. The aircraft had just finished flying 50 prisoners to Popayán when it took off from Popayán to pick up more prisoners. The aircraft nosed into the ground shortly after becoming airborne.</t>
  </si>
  <si>
    <t>Near Olancho, Honduras</t>
  </si>
  <si>
    <t>N7344N</t>
  </si>
  <si>
    <t>T20603622</t>
  </si>
  <si>
    <t>The aircraft crashed in the El Urracal mountains, 12 miles from the runway were it took off at El Aguacate Air Force base. The wreckage of the airplane was in a box canyon on the east side of the 45-degree sloping terrain at an elevation of 3,500 feet. Those aboard were surveying the Patruca jungle on a conservation project. Among those killed were three mayors from cities in the region. Observers on the ground reported the plane was on fire before it crashed.</t>
  </si>
  <si>
    <t>Near Abakan, Russia</t>
  </si>
  <si>
    <t>Mi-8 helicopter</t>
  </si>
  <si>
    <t>The helicopter struck power lines and crashed in near-zero visibility. Governor of Krasnoyarsk territory, Alexander Lebed, 52, was among those killed. 'Power line, power line!' were the last words of the pilot. Thick fog concealing a frost-covered power line led to the helicopter crash.</t>
  </si>
  <si>
    <t>EAS Airlines (Executive Airline Services)</t>
  </si>
  <si>
    <t>4226</t>
  </si>
  <si>
    <t>Abuja - Jos - Kano - Lagos</t>
  </si>
  <si>
    <t>BAC One-Eleven 525FT</t>
  </si>
  <si>
    <t>5N-ESF</t>
  </si>
  <si>
    <t>The aircraft crashed into houses, two mosques and a school in the densely populated neighborhood of Gwammaja, approximately  1.2 miles from Kano International Airport, shortly after taking off. There were reports of an engine failure and  fire during the takeoff.</t>
  </si>
  <si>
    <t>15:17</t>
  </si>
  <si>
    <t>Near Tunis, Tunisia</t>
  </si>
  <si>
    <t>Cairo - Tunis</t>
  </si>
  <si>
    <t>Boeing B-737-566</t>
  </si>
  <si>
    <t>SU-GBI</t>
  </si>
  <si>
    <t>25307/2135</t>
  </si>
  <si>
    <t>The jet airliner crashed into a hillside, 4 miles from the Tunis-Carthage airport, as the pilot attempted to make a landing. The plane's landing gear had failed to open during the approach into Tunis-Carthage airport and the pilot had made another circuit before attempting a fresh landing when the plane crashed in heavy rain and high winds. The accident was attributed to the rough weather conditions and the pilot's inability to deal with the situation.</t>
  </si>
  <si>
    <t>21:32</t>
  </si>
  <si>
    <t>Off Dalian, China</t>
  </si>
  <si>
    <t>6136</t>
  </si>
  <si>
    <t>Beijing - Dalian</t>
  </si>
  <si>
    <t>B-2138</t>
  </si>
  <si>
    <t>49522/17023</t>
  </si>
  <si>
    <t>The MD-82 crashed into the Dalian Bay, 12 miles east of Dalian airport. The pilot reported a fire aboard the aircraft and the cabin lights were out prior to the plane impacting the water.  The accident was caused by an act of sabotage by a passenger who lit a fire in the cabin. He had bought multiple insurance policies before boarding the flight.</t>
  </si>
  <si>
    <t>Sky Executive Air Services</t>
  </si>
  <si>
    <t>Port Harcourt - Calabar</t>
  </si>
  <si>
    <t>9Q-CEX</t>
  </si>
  <si>
    <t>851402</t>
  </si>
  <si>
    <t>The plane crashed approximately 12 miles from Calabar while attempting to land. All passengers departed at Port Harcourt and only a crew of 5 was aboard. The premature departure of the plane from the normal minimum safe altitude of 2,500 ft. without air trafficontroller's clearance until it flew into the terrain. Other contributing factors were the emergence of electrical problem on the aircraft at the commencement of the approach which might have distracted the  pilot  and unfavorable weather conditions of low ceiling and thunderstorms which impaired visibility at the critical time of descent.</t>
  </si>
  <si>
    <t>Off Penghu Island, Taiwan</t>
  </si>
  <si>
    <t>Boeing B-747-209B</t>
  </si>
  <si>
    <t>B-18255</t>
  </si>
  <si>
    <t>21843/386</t>
  </si>
  <si>
    <t>The flight crashed into the sea, 31 miles NE of the Penghu (Pescadore) Islands in the Taiwan Strait. The plane disappeared from radar while flying at 35,000 ft. approximately 20 minutes after taking off from Chiang Kai Shek Airport. There was no distress call and the weather was good at the time. Military radar revealed the aircraft  disintegrated in midair, breaking into four pieces. Only 175 of 225 bodies were recovered. The carrier  failed to conduct a preventive anti-rust operation in a timely manner every four years. Damage from a 1980 tailstrike was not properly repaired and fatigue cracks formed, which eventually led to a structural failure.</t>
  </si>
  <si>
    <t>Nabire - Enaotali</t>
  </si>
  <si>
    <t>PK-YPZ</t>
  </si>
  <si>
    <t>The aircraft crashed in thunderstorms and heavy rain while en route.</t>
  </si>
  <si>
    <t>George, South Africa</t>
  </si>
  <si>
    <t>Airquarius Aviation - Charter</t>
  </si>
  <si>
    <t>Bloemfontein - George</t>
  </si>
  <si>
    <t>Hawker Siddeley HS-748-372</t>
  </si>
  <si>
    <t>ZS-OJU</t>
  </si>
  <si>
    <t>1782</t>
  </si>
  <si>
    <t>The private postal service plane crashed into the Outeniqua mountains, near Outeniqua Pass, after a missed approach to George Airport. The aircraft crashed as it circled for another landing attempting poor weather conditions. Former South African cricket captain, Hansie Cronje, 32, the only passenger aboard, was killed along with the crew. Pilot error. The pilot broke with procedure when trying to land the small cargo plane and failed to heed warnings that the aircraft was too near the ground.</t>
  </si>
  <si>
    <t>Near Ndalatando, Angola</t>
  </si>
  <si>
    <t>Military - Angolan Armed Forces</t>
  </si>
  <si>
    <t>Luanda - demobilization camp</t>
  </si>
  <si>
    <t>Mi-17</t>
  </si>
  <si>
    <t>The helicopter crashed in poor weather while on its way to a remote town for the symbolisurrender of arms held by Unita rebels. Two top ranking generals were among those killed in the crash.</t>
  </si>
  <si>
    <t>Oiapoque, Amapa, Brazil</t>
  </si>
  <si>
    <t>Marco Zero Air Taxi</t>
  </si>
  <si>
    <t>Embraer 721C Sertanejo</t>
  </si>
  <si>
    <t>PT-EPH</t>
  </si>
  <si>
    <t>The plane tookoff and encountered heavy clouds all along the route.  Wreckage was found 42 miles from Oiapoque, in an Amazon forest. Poor weather conditions.</t>
  </si>
  <si>
    <t>Winnipeg, Manitoba</t>
  </si>
  <si>
    <t>Keystone Air Services Ltd. - Air Taxi</t>
  </si>
  <si>
    <t>Winnipeg Manitoba</t>
  </si>
  <si>
    <t>PA- 31-350 Chieftain</t>
  </si>
  <si>
    <t>C-GPOW</t>
  </si>
  <si>
    <t>31-7305093</t>
  </si>
  <si>
    <t>While on a second approach, the pilot radioed a mayday saying that both his engines had failed.  The aircraft landed at an intersection striking a vehicle. Fuel starvation.</t>
  </si>
  <si>
    <t>Near Gardez, Afghanistan</t>
  </si>
  <si>
    <t>Lockheed MC-130H Hercules</t>
  </si>
  <si>
    <t>84-0475</t>
  </si>
  <si>
    <t>5041</t>
  </si>
  <si>
    <t>While participating in a night mission to remove U.S. Special Forces troops the plane crashed 2.5 miles from the airstrip. Overloaded. The excessive cargo weight loaded on the aircraft at the Band E Sardeh Dam landing zone.</t>
  </si>
  <si>
    <t>Uberlingen, Germany</t>
  </si>
  <si>
    <t>Bashkirian Airlines / DHL Worldwide Express</t>
  </si>
  <si>
    <t>2927 / 611</t>
  </si>
  <si>
    <t>Moscow-Munich-Barcelona / Bahrain/Brussels</t>
  </si>
  <si>
    <t>Tupolev TU-154M / Boeing B-757-23APF</t>
  </si>
  <si>
    <t>RA85816/A9C-DHL</t>
  </si>
  <si>
    <t>1006 / 24635/258</t>
  </si>
  <si>
    <t>The airliner and cargo plane collided over southern Germany at 35,400 ft. Debris was spread across a 20 mile radius. Fifty-two children on a beach holiday were among the 69 aboard the Tupolev. The Tupolev pilot received contradictory instructions. The collision avoidance warning system (TCAS) told the pilot to ascend followed by an order from the Swiss air trafficontroller to descend one second later. The Russian plane did not immediately respond to the tower's order to descend, so he repeated the command 14 seconds later. Thirty seconds later the two planes collided. The Tupolev's TCAS was telling the pilots to ascend. The Boeing's TCAS was telling the pilots to descend. The Swiss air trafficontroller was telling the Tupolev's pilots to descend. The air trafficontroller that guided the planes had no way of knowing the Russian pilot was receiving contradictory instruction from his cockpit TCAS unless told so by the pilot. Russian aviation officials said the pilot correctly gave precedence to the control tower, but Western aviation experts said pilots are trained to give precedence to the cockpit warning. In addition, the controller was left alone on duty while his partner went on a break and was preoccupied with another aircraft. This was accepted policy at Skyguide, the Swiss air control company. In addition, maintenance crews, working on the computer system, limited the controller's information he was receiving including conflict alert warnings. Sadly, one-and-a-half years later, the controller, Peter Nielsen, was stabbed to death by a Russian man who had lost his wife and two children in the accident.</t>
  </si>
  <si>
    <t>San Dimas, California</t>
  </si>
  <si>
    <t>N8145M</t>
  </si>
  <si>
    <t>310I0145</t>
  </si>
  <si>
    <t>The aircraft lost power while taking off from Bracket Airport and crashed into picnickers on the shoreline of Puddingstone Lake in Bonelli Park. The plane was observed in a left bank, traveling approximately 30 feet above and parallel to the shoreline, before impacting two trees in a picniarea. Witnesses reported that they did not hear the engines running. The pilot made 3 consecutive mayday calls during the initial climb-out from runway 26L, however, the pilot did not indicate the nature of the emergency.  Two children on the ground were killed. Fifteen others were injured. The pilot's failure to maintain adequate airspeed which resulted in an inadvertent stall, and subsequent collision with terrain. A contributing factor was the pilot's impairment from the effects of prescription painkilling drugs.</t>
  </si>
  <si>
    <t>Prestige Airlines (Cargo) Charter</t>
  </si>
  <si>
    <t>N'Djamena, Chad - Brazzaville, Congo</t>
  </si>
  <si>
    <t>9XR-IS</t>
  </si>
  <si>
    <t>19335</t>
  </si>
  <si>
    <t>The aircraft crashed 2 miles short of the runway into the Guitangola neighborhood of Bangui. The plane was bound for Brazzaville but diverted to Bangui because of mechanical problems. Two survived but succumbed to their injuries.</t>
  </si>
  <si>
    <t>Air Taxi - Bigfoot Air of Alaska, LLC</t>
  </si>
  <si>
    <t>Lake Hood, AK - Iliamna, AK</t>
  </si>
  <si>
    <t>N3129F</t>
  </si>
  <si>
    <t>The commercial pilot of the float-equipped airplane was transporting passengers to a lodge at a remote lake. When the airplane did not arrive at the lake, a search was initiated, and two days later the wreckage of the airplane was located on the side of a box canyon about the 2,400 foot elevation level. The pilot's failure to maintain clearance from terrain while maneuvering inside a box/blind canyon, resulting in an in-flight collision with terrain. A factor contributing to the accident was the box/blind canyon.</t>
  </si>
  <si>
    <t>Near Long Barai, Indonesia</t>
  </si>
  <si>
    <t>Tarakan - Krayan</t>
  </si>
  <si>
    <t>PK-TAR</t>
  </si>
  <si>
    <t>860</t>
  </si>
  <si>
    <t>Air trafficontrol lost contact with the aircraft 15 minutes before it was scheduled to land. The wreckage was found atop a 5,300 ft. mountain, surrounded by thick jungle, 5 miles from its destination.</t>
  </si>
  <si>
    <t>Off Cromer, Norfork, England</t>
  </si>
  <si>
    <t>Gas platform Clipper - drilling rig Golbal Sante Fe Monach</t>
  </si>
  <si>
    <t>Sikorsky S-76A</t>
  </si>
  <si>
    <t>G-BJVX</t>
  </si>
  <si>
    <t>760100</t>
  </si>
  <si>
    <t>The helicopter was ferrying workers from a gas rig to a oil platform in the North Sea when it crashed into the water at high speed, 28 miles northeast of Cromer. The helicopter was at a height of 320 ft. flying in a south-easterly heading when one of the rotor blades failed.  The accident was caused by a broken rotor blade, caused by fatigue, brought about by a lightning strike three years earlier.</t>
  </si>
  <si>
    <t>14:22</t>
  </si>
  <si>
    <t>Surkhet, Nepal</t>
  </si>
  <si>
    <t>Jumla - Surkhet</t>
  </si>
  <si>
    <t>9N-AGF</t>
  </si>
  <si>
    <t>828</t>
  </si>
  <si>
    <t>The aircraft hit a tree and crashed into a hill, 6 miles north of Surkhet in poor weather conditions. Wreckage was strewn over a wide area.</t>
  </si>
  <si>
    <t>Lviv, Ukraine</t>
  </si>
  <si>
    <t>Military - Ukraine Air Force</t>
  </si>
  <si>
    <t>Sukhoi Su-27</t>
  </si>
  <si>
    <t>The Su-76 was performing aerobatics when it crashed into crowd of spectators at an air show at Skniliv Airport in the Ukraine. The aircraft had just performed a steep turn when it appeared to tumble and enter a steep dive from which it failed to recover. The two pilots parachuted to safety.  Pilot error. The pilots ignored their flight plans and performed untried and complicated maneuvers which led to a loss of control. Both received a jail sentence of 14 years.</t>
  </si>
  <si>
    <t>Pulkovo Aviation Enterprise</t>
  </si>
  <si>
    <t>Moscow - St. Petersburgh</t>
  </si>
  <si>
    <t>Iluyshin Il-86</t>
  </si>
  <si>
    <t>RA-86060</t>
  </si>
  <si>
    <t>51483203027</t>
  </si>
  <si>
    <t>A Russian passenger airliner on a training flight crashed shortly after takeoff from Moscow's Sheremetyevo Airport. After reaching an altitude of about 600 ft., the plane banked hard left, hit the ground and exploded. Sixteen of 18 crewmembers aboard were killed. Two flight attendants survived. Investigation revealed that the stabilizer spontaneously shifted to the full down position two seconds after takeoff. Six seconds after the shift, the captain tried to compensate by thrusting the control stick forward as far as possible, but was unable to regain control of the aircraft.</t>
  </si>
  <si>
    <t>Caguas, Puerto Rico</t>
  </si>
  <si>
    <t>Roosevelt Roads NS - Borinquen NGB</t>
  </si>
  <si>
    <t>90-0161</t>
  </si>
  <si>
    <t>5265</t>
  </si>
  <si>
    <t>The military plane crashed into a mountain top, approximately 10 miles south of San Juan, Puerto Rico, in rough terrain, while performing low-level training exercises. Witnesses reported the aircraft was flying low and hit some trees before crashing into a ravine, bursting into flames and disintegrating. There was rain and fog at the time of the accident.</t>
  </si>
  <si>
    <t>Kadjuduwa Watta, Sri Lanka</t>
  </si>
  <si>
    <t>Yunshuji Y-8D</t>
  </si>
  <si>
    <t>CR-873</t>
  </si>
  <si>
    <t>070802</t>
  </si>
  <si>
    <t>The military plane developed engine trouble while en route, tried to return to the airport but crashed into a paddy field and was destroyed.</t>
  </si>
  <si>
    <t>Khankala, Chechnya</t>
  </si>
  <si>
    <t>Mil Mi-26</t>
  </si>
  <si>
    <t>89RED</t>
  </si>
  <si>
    <t>The Russian transport helicopter, carrying troops, crashed at Russian military headquarter near the capital city of Grozny. Reporting an engine fire, the pilot attempted to make an emergency landing when the helicopter fell from a height of 660 feet and missed the tarmaby 990 feet, crashed and caught fire.  The helicopter was shot down by Chechen guerillas with a shoulder-launched heat-seeking anti-aircraft missile. The missile destroyed the helicopter's right engine and starting a fire on board. The left engine stopped at the same time. The entire hydraulicontrol system, including the system used to open the rear door was not working, as burning fuel gushed into the cabin trapping people inside. This is the worst helicopter disaster in aviation history.</t>
  </si>
  <si>
    <t>Pokhara, Nepal</t>
  </si>
  <si>
    <t>Shangri La Air</t>
  </si>
  <si>
    <t>de Havilland Canada DHC-6-300 Twin Otter</t>
  </si>
  <si>
    <t>9N-AFR</t>
  </si>
  <si>
    <t>726</t>
  </si>
  <si>
    <t>The plane crashed into a hill 3 miles southeast of Pokhara Airport while on approach. The plane broke into several pieces and bodies and wreckage was scattered over a small area. There was poor weather in the area at the time of the accident.</t>
  </si>
  <si>
    <t>Near Ayan, Russia</t>
  </si>
  <si>
    <t>Vostok Aviakompania</t>
  </si>
  <si>
    <t>Khabarovsk - Ayan</t>
  </si>
  <si>
    <t>RA-28932</t>
  </si>
  <si>
    <t>1A-J008-19</t>
  </si>
  <si>
    <t>The twin prop plane crashed into a cliff in dense fog as it prepared to land at Ayan. ATC lost contact with the aircraft 12 minutes before it was scheduled to land.  The crew made four attempts to land before disappearing off radar.</t>
  </si>
  <si>
    <t>Care Flight International</t>
  </si>
  <si>
    <t>Marco, Fl - Lexington, KY</t>
  </si>
  <si>
    <t>N45CP</t>
  </si>
  <si>
    <t>25-073</t>
  </si>
  <si>
    <t>While attempting to land the air ambulance, the thrust reverser deployed lights did not illuminate, so the captain stowed the thrust reverse levers and activated them again with the same result. The captain then released and reapplied the brakes with no effect. The airplane then overran the runway and the right wing struck the ILS antennas and lighting. The plane came to rest and burst into flames. The captain's addition of forward thrust during the landing rollout, which resulted in a lack of braking effectiveness and a subsequent runway overrun. A factor was the captain's inability to deploy the thrust reversers for undetermined reasons.</t>
  </si>
  <si>
    <t>Rico Taxi Aéreo</t>
  </si>
  <si>
    <t>Cruzeiro do Sul - Tarauaca - Rio Branco</t>
  </si>
  <si>
    <t>Embraer 120ER Brasilia</t>
  </si>
  <si>
    <t>PT-WRQ</t>
  </si>
  <si>
    <t>120043</t>
  </si>
  <si>
    <t>The plane crashed about 1 mile short of the runway in heavy rain and strong winds while attempting to land at Rio Branco Airport. Congressman Ildefonso Cordeiro was among the victims.</t>
  </si>
  <si>
    <t>Near Xichang, China</t>
  </si>
  <si>
    <t>CAAC Air TraffiManagement Bureau</t>
  </si>
  <si>
    <t>B-7023</t>
  </si>
  <si>
    <t>650-0221</t>
  </si>
  <si>
    <t>The survey flight to check out the ILS on Runway 36 the plane circled for another approach and collided with a slope of a mountain at an altitude off 2,500 meters which was shrouded in clouds.</t>
  </si>
  <si>
    <t>High Prarie, Alberta, Canada</t>
  </si>
  <si>
    <t>Airco Charters - Air Taxi</t>
  </si>
  <si>
    <t>Edmond, Alberta - High Prarie, Alberta</t>
  </si>
  <si>
    <t>PA-34-220T Seneca III</t>
  </si>
  <si>
    <t>C-FRKZ</t>
  </si>
  <si>
    <t>34-8233048</t>
  </si>
  <si>
    <t>Crashed into a densly wooded area 7nm from its destination. For undetermined reasons, the aircraft descended below the minimum safe altitude as prescribed on the NDB 25 approach for High Prairie and struck the terrain.</t>
  </si>
  <si>
    <t>13:41</t>
  </si>
  <si>
    <t>Pucallpa, Peru</t>
  </si>
  <si>
    <t>Aero Pantanal - Air Taxi</t>
  </si>
  <si>
    <t>OB-1226</t>
  </si>
  <si>
    <t>CU20606136</t>
  </si>
  <si>
    <t>Shortly after taking off, the pilot radioed a distress call saying he was losing altitude and was returning to the airport. Shortly thereafter, the plane crashed in a wooded area.</t>
  </si>
  <si>
    <t>Paranapanema, Sao Paulo, Brazil</t>
  </si>
  <si>
    <t>Total  Air Lines</t>
  </si>
  <si>
    <t>Guarulhos - Londrina</t>
  </si>
  <si>
    <t>ATR 42-300</t>
  </si>
  <si>
    <t>PT-MTS</t>
  </si>
  <si>
    <t>One hour after the takeoff , the the plane  disappeared of  Curitiba  ATC. The wreckage was found on a farm, around a crater. Unknown cause.</t>
  </si>
  <si>
    <t>Near Natashquan, Quebec, Canada</t>
  </si>
  <si>
    <t>Deraps Aviation</t>
  </si>
  <si>
    <t>Lake de l'Avion - Agunish River</t>
  </si>
  <si>
    <t>C-FLGA</t>
  </si>
  <si>
    <t>279</t>
  </si>
  <si>
    <t>The hunting charter crashed inverted in a forest while attempting to land at Agunish River. Because of the geographiand weather conditions, the pilot probably had trouble judging his horizontal and vertical distance with respect to the mountain, and the aircraft crashed.</t>
  </si>
  <si>
    <t>Vasco, India</t>
  </si>
  <si>
    <t>Military - Indian Navy</t>
  </si>
  <si>
    <t>Military exercises</t>
  </si>
  <si>
    <t>Ilyushin IL-38 / Ilyushin IL-38</t>
  </si>
  <si>
    <t>IN302 / IN304</t>
  </si>
  <si>
    <t>IL38002/IL38004</t>
  </si>
  <si>
    <t>The two Navy aircraft flying in formation in a military flyby, crashed, after their wings collided. One plane crashed into a house under construction while the other crashed onto a field next to a highway. Six crew members on each plane were killed along with 5 on the ground.</t>
  </si>
  <si>
    <t>Santa Cruz do Sul, Brazil</t>
  </si>
  <si>
    <t>American Virginia</t>
  </si>
  <si>
    <t>Learjet 60</t>
  </si>
  <si>
    <t>N5027Q</t>
  </si>
  <si>
    <t>60-242</t>
  </si>
  <si>
    <t>The crew was not able to stop the plane on the rain-slick runway, overran the runway and collided with an obstacle.</t>
  </si>
  <si>
    <t>Spanish Fort, Alabama</t>
  </si>
  <si>
    <t>Mid-AtlantiFreight</t>
  </si>
  <si>
    <t>Mobile - Mongomery</t>
  </si>
  <si>
    <t>Cessna 208B Cargomaster I</t>
  </si>
  <si>
    <t>N76U</t>
  </si>
  <si>
    <t>208B-0775</t>
  </si>
  <si>
    <t>While en route the pilot of the cargo plane radioed was in an uncontrolled descent. The plane impacted the water in Big Bateau Bay. The pilot's spatial disorientation, which resulted in loss of airplane control. Contributing to the accident was the night instrument meteorological conditions with variable cloud layers</t>
  </si>
  <si>
    <t>Eveleth, Minnesota</t>
  </si>
  <si>
    <t>St. Paul - Eveleth</t>
  </si>
  <si>
    <t>Beechcraft King Air A100</t>
  </si>
  <si>
    <t>N41BE</t>
  </si>
  <si>
    <t>B-245</t>
  </si>
  <si>
    <t>The private charter flight crashed and burned in a wooded area 2 miles from Eveleth-Virginia Municipal Airport where it was scheduled to land. Weather was visibility 2 miles in freezing rain. Light snow and light fog. Minnesota Senator Paul Wellstone, 58, killed, along with his wife, daughter, three staff members and a crew of two. During the later stages of the approach, the flight crew failed to monitor the airplane's airspeed and allowed it to decrease to a dangerously low level and to remain below the recommended approach airspeed for about 50 seconds. The flight crew failed to recognize that a stall was imminent and allowed the airplane to enter a stall from which they did not recover. The  inadequate  airspeed  or  the  full  course deviation indicator needle deflection should have prompted the flight crew to execute a go-around; however, they failed to do so.</t>
  </si>
  <si>
    <t>Near Niederanven, Luxembourg</t>
  </si>
  <si>
    <t>Luxair</t>
  </si>
  <si>
    <t>9642/2420</t>
  </si>
  <si>
    <t>Berlin, Germany - Luxembourg</t>
  </si>
  <si>
    <t>LX-LGB</t>
  </si>
  <si>
    <t>20221</t>
  </si>
  <si>
    <t>The plane crashed 6 miles short of the runway at Findel Airport while attempting to land in heavy fog.  Indications are that the aircraft lost all power in both engines before crashing and catching fire.</t>
  </si>
  <si>
    <t>Tarakan, Indonesia</t>
  </si>
  <si>
    <t>Tarakan - Long Bawan</t>
  </si>
  <si>
    <t>PK-VIZ</t>
  </si>
  <si>
    <t>697</t>
  </si>
  <si>
    <t>Two minutes after taking off, the aircraft went down in a swamp, about 1 mile from Juwata airport. The pilot radioed he was returning to the airport because of an engine failure.</t>
  </si>
  <si>
    <t>Taos, New Mexico</t>
  </si>
  <si>
    <t>Richmor Aviation</t>
  </si>
  <si>
    <t>Las Vegas, NV - Taos, NM</t>
  </si>
  <si>
    <t>IAI 1124A Westwind</t>
  </si>
  <si>
    <t>N61RS</t>
  </si>
  <si>
    <t>While on a positioning flight the plane entered an uncontrolled descent and crashed. The pilot's inadvertent flight into mountain wave weather conditions while IMC, resulting in a loss of aircraft control.</t>
  </si>
  <si>
    <t>Laoag International Airlines</t>
  </si>
  <si>
    <t>Manila - Laoag</t>
  </si>
  <si>
    <t>Fokker F27 Friendship 100</t>
  </si>
  <si>
    <t>RP-C6888</t>
  </si>
  <si>
    <t>10571</t>
  </si>
  <si>
    <t>The plane experienced failure of the left engine shortly after taking off from Ninoy Aquino airport. The pilot declared and emergency and the aircraft ditched into Manila Bay and breaking up about one-half mile offshore. Fuel starvation. Failure of the pilot and co-pilot to check the fuel valve and failure to observe safety standards and measures.  Poor management and maintenance procedures.</t>
  </si>
  <si>
    <t>Masai Mara Game Reserve, Kenya</t>
  </si>
  <si>
    <t>Ol Kiombo - Mombasa</t>
  </si>
  <si>
    <t>Let 410UVP-E20</t>
  </si>
  <si>
    <t>5Y-ONT</t>
  </si>
  <si>
    <t>871812</t>
  </si>
  <si>
    <t>The plane crashed after developing engine trouble while flying from one airstrip to another in the Masai Mara National Reserve. The copilot was the only fatality.</t>
  </si>
  <si>
    <t>Mena, Arkansas</t>
  </si>
  <si>
    <t>Raytheon Aircraft</t>
  </si>
  <si>
    <t>Wichita, KS - Mena, AR</t>
  </si>
  <si>
    <t>N127YV</t>
  </si>
  <si>
    <t>Crashed into a mountain while attempting to land. In-flight collision with terrain due to the pilot's failure to maintain clearance and altitude above rapidly rising terrain while on a VFR approach. Contributing factors were the obscuration of the terrain due to clouds.</t>
  </si>
  <si>
    <t>Gohu Airstrip, Papua New Guinea</t>
  </si>
  <si>
    <t>Island Airways Ltd.</t>
  </si>
  <si>
    <t>Gohu - Madang</t>
  </si>
  <si>
    <t>P2-CBB</t>
  </si>
  <si>
    <t>The aircraft flew into the side of a cliff during it's inaugural flight from Gohu Airstrip in the Finisterre Mountains.</t>
  </si>
  <si>
    <t>Mosul, Iraq</t>
  </si>
  <si>
    <t>UH-60 Black Hawk / UH-60 Black Hawk</t>
  </si>
  <si>
    <t xml:space="preserve"> / </t>
  </si>
  <si>
    <t>A midair collision occurred between two Black Hawk helicopters. One helicopter was climbing to avoid gunfire when it's rotor struck the other.</t>
  </si>
  <si>
    <t>22:51</t>
  </si>
  <si>
    <t>Rockford, Illinois</t>
  </si>
  <si>
    <t>Planemasters</t>
  </si>
  <si>
    <t>1627</t>
  </si>
  <si>
    <t>Decatur - Rockford</t>
  </si>
  <si>
    <t>N277PM</t>
  </si>
  <si>
    <t>208B-0143</t>
  </si>
  <si>
    <t>While attempting to land, the cargo plane struck trees and crashed into a field. The pilot's failure to maintain control of the airplane during the ILS approach. Factors associated with the accident were the low ceilings, high winds, crosswind, and wind shear conditions that existed.</t>
  </si>
  <si>
    <t>01:52</t>
  </si>
  <si>
    <t>Off Pachao Tao, Taiwan</t>
  </si>
  <si>
    <t>Taipei - Macau</t>
  </si>
  <si>
    <t>Aérospatiale/Aeritalia ATR-72-202</t>
  </si>
  <si>
    <t>B-22708</t>
  </si>
  <si>
    <t>While en route the stall warning sounded, the crew of the cargo plane disconnected the autopilot and the plane began to descend until it impacted the ocean.</t>
  </si>
  <si>
    <t>Near Isfanan, Iran</t>
  </si>
  <si>
    <t>Aeromist-Kharkiv</t>
  </si>
  <si>
    <t>2137</t>
  </si>
  <si>
    <t>Kharkiv, Ukraine - Trabzon, Turkey - Isfanan, Iran</t>
  </si>
  <si>
    <t>Antonov AN-140</t>
  </si>
  <si>
    <t>UR-14003</t>
  </si>
  <si>
    <t>0204</t>
  </si>
  <si>
    <t>The Ukrainian passenger plane,  crashed in a mountainous area  70 km from Isfanan, after losing contact with ground controllers as it prepared to land. Improper use of the Global Positioning System by the pilot.</t>
  </si>
  <si>
    <t>Off Manteo, North Carolina</t>
  </si>
  <si>
    <t>Elizabeth City - Manteo</t>
  </si>
  <si>
    <t>N1122Y</t>
  </si>
  <si>
    <t>208B-0392</t>
  </si>
  <si>
    <t>On a positioning flight, while on approach, the plane crashed into Croatan Sound. The pilot's continued descent below the minimum descent altitude, for undetermined reasons, while performing a NDB approach, resulting in the airplane crashing into water 1.5 miles from the airport. A factor in the accident was a cloud ceiling below the minimum descent altitude and low visibility.</t>
  </si>
  <si>
    <t>Embraer-110 C-95B Bandeirante</t>
  </si>
  <si>
    <t>FAB-2292</t>
  </si>
  <si>
    <t>174</t>
  </si>
  <si>
    <t>The plane diverted from it's original route to make an emergency landing at Curitiba after experiencing engine trouble and crashed 3.5km short of the runway.</t>
  </si>
  <si>
    <t>Anjouan, Comoros Islands</t>
  </si>
  <si>
    <t>Ocean Airlines</t>
  </si>
  <si>
    <t>Moroni Hahaya - Anjouan</t>
  </si>
  <si>
    <t>9XR-RB</t>
  </si>
  <si>
    <t>810636</t>
  </si>
  <si>
    <t>Crashed in mountains while on approach in inclement weather.</t>
  </si>
  <si>
    <t>20:28</t>
  </si>
  <si>
    <t>Diyarbakir, Turkey</t>
  </si>
  <si>
    <t>Istanbul - Ankara - Diyarbakir</t>
  </si>
  <si>
    <t>BAe Avro RJ-100</t>
  </si>
  <si>
    <t>TC-THG</t>
  </si>
  <si>
    <t>E-3241</t>
  </si>
  <si>
    <t>The aircraft crashed and broke-up 130 feet short of the runway threshold while attempting to land in heavy fog.  Visibility was less than 200 feet.</t>
  </si>
  <si>
    <t>US Air Express/Air Midwest</t>
  </si>
  <si>
    <t>5481</t>
  </si>
  <si>
    <t>Charlotte, NC - Greer, SC</t>
  </si>
  <si>
    <t>Beech BE-1900D</t>
  </si>
  <si>
    <t>N233YV</t>
  </si>
  <si>
    <t>UE-233</t>
  </si>
  <si>
    <t>The commuter plane was not able to maintain altitude after taking off from Charlotte-Douglas International Airport and crashed into the side of a hanger and burst into flames. The weather was clear, cold and windy, with greater than 10 miles visibility at the time of the accident. The airplane's loss of pitch control during takeoff was the result of incorrect rigging of the elevator control system compounded by the airplane's center of gravity, which was substantially aft of the certified aft limit. Contributing to the cause of the accident was: (1) Air Midwest's lack of oversight of the work being performed at the Huntington, West Virginia, maintenance station, (2) Air Midwest's maintenance procedures and documentation, (3) Air Midwest's weight and balance program at the time of the accident, (4) the Raytheon Aerospace quality assurance inspector's failure to detect the incorrect rigging of the elevator system, (5) the FAA's average weight assumptions in its weight and balance program guidance at the time of the accident and (6) the FAA's lack of oversight of Air Midwest's maintenance program and its weight and balance program.</t>
  </si>
  <si>
    <t>08:43</t>
  </si>
  <si>
    <t>Near Chachapoyas, Peru</t>
  </si>
  <si>
    <t>TANS Airlines</t>
  </si>
  <si>
    <t>Chiclayo - Chachapoyas</t>
  </si>
  <si>
    <t>Fokker 28 Fellowship 1000</t>
  </si>
  <si>
    <t>OB-1396</t>
  </si>
  <si>
    <t>11100</t>
  </si>
  <si>
    <t>The aircraft crashed into 11,500 ft. Coloque mountain at an altitude of 7,550 ft., about 30 minutes after leaving Chiclayo and three minutes from landing at Chachapoyas. Controlled flight into terrain. Crew did not follow standard procedures. Lack of communication between the crew.</t>
  </si>
  <si>
    <t>Near Ndjolé, Gabon</t>
  </si>
  <si>
    <t>Aerocom</t>
  </si>
  <si>
    <t>Brazzaville - Douala</t>
  </si>
  <si>
    <t>Antonov 24B</t>
  </si>
  <si>
    <t>ER-AFT</t>
  </si>
  <si>
    <t>89901508</t>
  </si>
  <si>
    <t>On a positioning flight the plane, over Gabon, had problems with its navigation equipment, circled the airport 4 times before crashing into a wooded hillside.</t>
  </si>
  <si>
    <t>Busia, Kenya</t>
  </si>
  <si>
    <t>African Commuter Services</t>
  </si>
  <si>
    <t>Busia - Nairobi</t>
  </si>
  <si>
    <t>5Y-EMJ</t>
  </si>
  <si>
    <t>The plane failed to gain altitude during takeoff, hit power lines and crashed inverted into a house. Kenyan Labor Minister, Ahmed Khalif and the two pilots were killed. The plane was grossly overloaded. The plane which weighed 16 tons, was taking off from an airstrip designed for aircraft weighing less than 5.7 tons.</t>
  </si>
  <si>
    <t>Baucau, East Timor</t>
  </si>
  <si>
    <t>Euro Asia Aviation</t>
  </si>
  <si>
    <t>Macau - Baucau</t>
  </si>
  <si>
    <t>Ilyushin II-76TD</t>
  </si>
  <si>
    <t>RDPL-34141</t>
  </si>
  <si>
    <t>0053465941</t>
  </si>
  <si>
    <t>The cargo plane struck ground 2 km short of the runway in heavy fog. The flight crew did not comply with the published non-precision instrument approach. The flight crew conducted user-defined non-precision instrument approaches to Runway 14 at Baucau during flight in instrument meteorological conditions. The pilot in command permitted the aircraft to descend below the MDA.</t>
  </si>
  <si>
    <t>Volare Aviation Enterprise</t>
  </si>
  <si>
    <t>Agadir - Algiers</t>
  </si>
  <si>
    <t>UR-LIP</t>
  </si>
  <si>
    <t>9346405</t>
  </si>
  <si>
    <t>Crashed in the Atlas mountain range at 9,900 feet while en route.</t>
  </si>
  <si>
    <t>Tallinn, Estonia</t>
  </si>
  <si>
    <t>Enimex</t>
  </si>
  <si>
    <t>Tallinn - Helsinki</t>
  </si>
  <si>
    <t>ES-NOY</t>
  </si>
  <si>
    <t>1AJ006-04</t>
  </si>
  <si>
    <t>Shortly after takeoff, the aircraft stalled, crashed and burst into flames in a wooded area. Engine failure.</t>
  </si>
  <si>
    <t>Ferguson, Kentucky</t>
  </si>
  <si>
    <t>Air Taxi - Great Northern Aircraft Co.</t>
  </si>
  <si>
    <t>Griffith-Merrill, IN - Somerset, KY</t>
  </si>
  <si>
    <t>Cessna 421</t>
  </si>
  <si>
    <t>N421TJ</t>
  </si>
  <si>
    <t>421-0051</t>
  </si>
  <si>
    <t>The aircraft was destroyed during a collision with trees and terrain in Ferguson, Kentucky, while on an instrument approach to Somerset-Pulaski County Airport. The pilot's failure to follow the instrument approach procedure, which resulted in an early descent into trees and terrain. Factors included the low ceiling and the night lighting conditions.</t>
  </si>
  <si>
    <t>Near Shahdad, Iran</t>
  </si>
  <si>
    <t>Military - IslamiRevolution's Guards Corps</t>
  </si>
  <si>
    <t>Zahedan - Kerman</t>
  </si>
  <si>
    <t>Ilyushin Il-76MD</t>
  </si>
  <si>
    <t>15-22</t>
  </si>
  <si>
    <t>63471155</t>
  </si>
  <si>
    <t>The plane crashed into an 11,500 ft.  mountain in poor weather, about 20 miles from its destination of Kerman. Besides the 18 crew members, the victims included Iran's Revolutionary Guard.</t>
  </si>
  <si>
    <t>Near Kohat, Pakistan</t>
  </si>
  <si>
    <t>Islamabad - Kohat</t>
  </si>
  <si>
    <t>10254</t>
  </si>
  <si>
    <t>The plane crashed into a mountainside in a remote region near the town of Kohat, about 250 kilometers northwest of Islamabad. Among those killed was Air Force chief Mushaf Ali Mir.  Pilot error. Pilot's premature descent below minima which resulted in the aircraft hitting a cloud covered ridge at 3,000 feet above sea level.</t>
  </si>
  <si>
    <t>Near Barki, Russia</t>
  </si>
  <si>
    <t>Private - Kabanov - skydiving</t>
  </si>
  <si>
    <t>Let L-410UVP</t>
  </si>
  <si>
    <t>FLARF-01032</t>
  </si>
  <si>
    <t>831109</t>
  </si>
  <si>
    <t>While carrying a group of parachute jumpers, the aircraft began to disintegrate in mid-air while flying at an altitude of about 10,000 ft. The tail and left wing separated from the plane before it crashed into an area of deep snow. Many of the skydivers were able to jump out of the plane to safely before it crashed.</t>
  </si>
  <si>
    <t>6289</t>
  </si>
  <si>
    <t>Tamanrasset - Algiers</t>
  </si>
  <si>
    <t>Boeing B-737-2T4</t>
  </si>
  <si>
    <t>7T-VEZ</t>
  </si>
  <si>
    <t>22700/885</t>
  </si>
  <si>
    <t>The starboard engine caught fire and failed while the plane was attempting to take off. The aircraft continued about 2,000 ft. past the end of the runway and crashed. The accident was caused by the loss of an engine during a critical phase of flight, the non-retraction of the landing gear after the engine failure, and the Captain, the pilot not flying, taking over control of the airplane before having clearly identified the problem.</t>
  </si>
  <si>
    <t>PT Air Regional</t>
  </si>
  <si>
    <t>Mulia - Wamena</t>
  </si>
  <si>
    <t>PK-WAY</t>
  </si>
  <si>
    <t>Crashed into a 7,000 ft. mountain three minutes after after taking off.</t>
  </si>
  <si>
    <t>New Vienna, Iowa</t>
  </si>
  <si>
    <t>Morris Hancock Flying Club - Charter</t>
  </si>
  <si>
    <t>Aurora, IL - Morris, MN</t>
  </si>
  <si>
    <t>Beech A36</t>
  </si>
  <si>
    <t>N1636W</t>
  </si>
  <si>
    <t>E-348</t>
  </si>
  <si>
    <t>The aircraft, owned by a flying club as a rental airplane, was destroyed following an uncontrolled descent into terrain about 2 miles west of New Vienna, Iowa. The improper planning/decision by the pilot to fly into forecast icing  conditions with an airplane not equipped with a certified deicing system. Also casual to the accident was the continued flight in known icing conditions and the pilot not performing flight to an alternate destination. A contributing factor was the pilot's lack of qualification as an air carrier.</t>
  </si>
  <si>
    <t>Near Kinshasa, Congo</t>
  </si>
  <si>
    <t>Ukrainian Cargo Airlines -  Congolese Army Charter</t>
  </si>
  <si>
    <t>Kinshasa - Lubumbashi</t>
  </si>
  <si>
    <t>Illyushin 76</t>
  </si>
  <si>
    <t>UR-UCB</t>
  </si>
  <si>
    <t>0063467003</t>
  </si>
  <si>
    <t>A large number of military personnel and their family members were sucked out of the plane after the aircraft's back ramp accidentally dropped open in flight. The ramp opened as the pressure system broke down. The crew managed to control the plane and turn it around and land at Kinshasa airport following the accident, which took place 45 minutes into the flight. There is a wide discrepancy in the number killed ranging from 0 to 250.</t>
  </si>
  <si>
    <t>Near Macka, Turkey</t>
  </si>
  <si>
    <t>Ukranian-Mediterranean Airlines</t>
  </si>
  <si>
    <t>4230</t>
  </si>
  <si>
    <t>Kabul, Afghanistan - Trabzon, Turkey - Zaragoza, Spain</t>
  </si>
  <si>
    <t>Yakovlev 42D</t>
  </si>
  <si>
    <t>UR-42352</t>
  </si>
  <si>
    <t>2042181195</t>
  </si>
  <si>
    <t>The plane struck the side of a steep mountain in heavy fog on its third attempt to land at Trabzon to refuel. The pilot reported not being able to see the runway on the first two attempts.  The aircraft charter was carrying Spanish peacekeeping forces back to Zaragoza.</t>
  </si>
  <si>
    <t>Talkeetna, Alaska</t>
  </si>
  <si>
    <t>McKinley Air Service - Air Taxi</t>
  </si>
  <si>
    <t>N70176</t>
  </si>
  <si>
    <t>18502037</t>
  </si>
  <si>
    <t>The airplane was destroyed during a collision with snow-covered glacial terrain following a loss of control during cruise flight, about 40 miles north-northwest of Talkeetna, Alaska. The airplane was being operated as a visual flight rules. The pilot's failure to maintain adequate airspeed which resulted in an inadvertent stall, an uncontrolled descent and in-flight collision with terrain. A factor associated with the accident was rising terrain</t>
  </si>
  <si>
    <t>Eurojet Italila</t>
  </si>
  <si>
    <t>Milan - Genoa - Farnborough</t>
  </si>
  <si>
    <t>Gates Learjet 45</t>
  </si>
  <si>
    <t>I-ERJC</t>
  </si>
  <si>
    <t>45-093</t>
  </si>
  <si>
    <t>Shortly after taking off the jet nosed into the ground. Malfunction of the trim tab system.</t>
  </si>
  <si>
    <t>Near Oiapoque,  Brazil</t>
  </si>
  <si>
    <t>Air Taxi - Marco Zero Air Taxi</t>
  </si>
  <si>
    <t>Oiapoque - Macapa</t>
  </si>
  <si>
    <t>EMB 721C Sertanejo</t>
  </si>
  <si>
    <t>Forty miles into it flight the aircraft crashed into the Amazon forest. The aircraft was not certified for IFR flight. Heavy cloud cover existed along the flight route.</t>
  </si>
  <si>
    <t>Charter - Air Adventures New Zealand Ltd</t>
  </si>
  <si>
    <t>Palmerston North - Christchurch</t>
  </si>
  <si>
    <t>ZK-NCA</t>
  </si>
  <si>
    <t>31-7405203</t>
  </si>
  <si>
    <t>The aircraft crashed short of the runway in fog while on approach to Christchurch Airport. The plane crashed two kilometers from the airport, hitting a farm hedge and sliding across a paddock before smashing into a row of trees.</t>
  </si>
  <si>
    <t>Astro Air Taxi</t>
  </si>
  <si>
    <t>Embraer 820C Navajo</t>
  </si>
  <si>
    <t>PT-EHH</t>
  </si>
  <si>
    <t>After takeoff, the pilot reported low pressure of oil  in an engine and  decided to return to the airport. The plane made a 270 degree turn in the final approach, stalled  and crashed to the ground.</t>
  </si>
  <si>
    <t>Volcano, Hawaii</t>
  </si>
  <si>
    <t>Paradise Tour Helicopters</t>
  </si>
  <si>
    <t>McDonnell Douglas 369D</t>
  </si>
  <si>
    <t>N4493M</t>
  </si>
  <si>
    <t>570137D</t>
  </si>
  <si>
    <t>The helicopter impacted a lava field on the Pulama Pali in the Volcanoes National Park, Volcano, Hawaii.  A loss of engine power due to the fatigue fracture and separation of the compressor coupling adapter. The fatigue fracture was initiated by fretting on the pilot diameter due to both the inadequate design of the coupling and the coaxial misalignment of the spur adapter gear, compressor-coupling adapter, and compressor impeller during recent engine maintenance where the gearbox was removed and replaced. A factor in the accident was the unsuitable nature of the terrain to make an emergency landing.</t>
  </si>
  <si>
    <t>Near Brest, France</t>
  </si>
  <si>
    <t>Brit Air</t>
  </si>
  <si>
    <t>5672</t>
  </si>
  <si>
    <t>Canadair CRJ-100ER</t>
  </si>
  <si>
    <t>F-GRJS</t>
  </si>
  <si>
    <t>7377</t>
  </si>
  <si>
    <t>The aircraft crashed onto a road and caught fire 1 km from Brest-Guipavas Airport in France's Brittany region, killing the pilot and injuring three others. There were thunderstorms in the area with 800 meters visibility at the time the accident took place.</t>
  </si>
  <si>
    <t>Near Rudshour, Iran</t>
  </si>
  <si>
    <t>Nose dived into the ground shortly after takeoff near the Shur River.</t>
  </si>
  <si>
    <t>Anchor Point, Alaska</t>
  </si>
  <si>
    <t>Hallo Bay Air - Air Taxi</t>
  </si>
  <si>
    <t>Hallo Bay, AK - Homer, AK</t>
  </si>
  <si>
    <t>18052039</t>
  </si>
  <si>
    <t>The airlpane is presumed to have collided with the ocean waters of the Cook Inlet, about 7 miles southwest of Anchor Point, Alaska. No wreckage has been located, and the airplane is presumed to be destroyed. A fatally injured passenger was located on July 3, in ocean waters near Anchor Point. An in-flight collision with water for an undetermined reason.</t>
  </si>
  <si>
    <t>Near Rooisand Desert Ranch, Namibia</t>
  </si>
  <si>
    <t>ComvaAviation</t>
  </si>
  <si>
    <t>V5-CAS</t>
  </si>
  <si>
    <t>208B-0549</t>
  </si>
  <si>
    <t>Shortly after taking off the air ambulance hit a hill side in the Gamsberg Mountains.</t>
  </si>
  <si>
    <t>Blida, Algeria</t>
  </si>
  <si>
    <t>Military - Algerian Air Force</t>
  </si>
  <si>
    <t>7T-WHQ</t>
  </si>
  <si>
    <t>4926</t>
  </si>
  <si>
    <t>The military plane crashed into houses in the Beni Mered neighborhood, west of the Algerian capital, shortly after takeoff from the Boufarik military airport, 25 miles southwest of the capital. Witnesses reported seeing an engine on fire prior to the crash.</t>
  </si>
  <si>
    <t>Belem, Para, Brazil</t>
  </si>
  <si>
    <t>Heringer Air Taxi</t>
  </si>
  <si>
    <t>Mitsubishi MU 2B 35</t>
  </si>
  <si>
    <t>PT-LFX</t>
  </si>
  <si>
    <t>The plane crashed on final approach to Belem Airport during a strong  thunderstorm.</t>
  </si>
  <si>
    <t>Macaé, Rio de Janeiro, Brazil</t>
  </si>
  <si>
    <t>BHS - Brazilian Helicopter Services</t>
  </si>
  <si>
    <t>Sikorsky  S 76 A</t>
  </si>
  <si>
    <t>PT-YVM</t>
  </si>
  <si>
    <t>The helicopter  was landing on the helideck of the ship Toisa Mariner, when the tail rotor collided with the flagpole on the ship. The pilot lost the control and the helicopter crashed into the  sea.</t>
  </si>
  <si>
    <t>Port Sudan, Sudan</t>
  </si>
  <si>
    <t>Port Sudan - Khartoum</t>
  </si>
  <si>
    <t>Boeing 737-2J8C</t>
  </si>
  <si>
    <t>ST-AFK</t>
  </si>
  <si>
    <t>21169/429</t>
  </si>
  <si>
    <t>The plane's crew reported technical difficulties (engine failure) 10 minutes after taking off from Port Sudan Airport. The plane crashed into a hillside, 3 miles from the airport as the crew tried to return and make emergency landing. A three-year-old boy was the only survivor.</t>
  </si>
  <si>
    <t>Off Treasure Cay, Bahamas</t>
  </si>
  <si>
    <t>Air Sunshine</t>
  </si>
  <si>
    <t>Ft. Lauderdale, FL - Treasure Cay</t>
  </si>
  <si>
    <t>N314AB</t>
  </si>
  <si>
    <t>402C0413</t>
  </si>
  <si>
    <t>Twenty miles west of its destination, at an altitude of 3,500 ft., the right engine began coming apart and throwing parts out of the cowling. Although the right engine was feathered, flaps and gear retracted and full power applied t the left engine, the plane could not maintain altitude and the pilot ditched the aircraft 15 miles from its destination. All passengers and the pilot were able to exit from the plane before it sank but 2 passengers subsequently died. The in-flight failure of the right engine and the pilot's failure to adequately manage the airplane's performance after the engine failed. The right engine failure resulted for inadequate maintenance that was performed by Air Sunshine's maintenance personnel during undocumented maintenance. Contributing to the passenger fatalities was the pilot's failure to provide an emergency briefing after the right engine failed.</t>
  </si>
  <si>
    <t>Near San Cristobal, Venezuela</t>
  </si>
  <si>
    <t>Ruiban &amp; Duran Compania Aérea</t>
  </si>
  <si>
    <t>La Carlota - San Cristobal</t>
  </si>
  <si>
    <t>YV-1060CP</t>
  </si>
  <si>
    <t>902505</t>
  </si>
  <si>
    <t>Crashed atop a hill in Chorro del Indio National Park during a descent to San Cristobal.</t>
  </si>
  <si>
    <t>Mount Kenya, Kenya</t>
  </si>
  <si>
    <t>Ryan Blake Air Charter</t>
  </si>
  <si>
    <t>Nairobi - Samburu National Park</t>
  </si>
  <si>
    <t>ZS-OYI</t>
  </si>
  <si>
    <t>TC-349</t>
  </si>
  <si>
    <t>The plane crashed into the eastern slopes of Mount Kenya at an altitude of 16,355 feet as it attempted to fly around Lenana Peak and land in Samburu National Park. Ten American tourists and 2 pilots were killed when the plane hit the mountain 450 feet below the snow covered peak and disintegrated upon impact. Poor visibility may have been a factor.</t>
  </si>
  <si>
    <t>Waialeale,Kauai, Hawaii</t>
  </si>
  <si>
    <t>Jack Harter Helicopters</t>
  </si>
  <si>
    <t>1695</t>
  </si>
  <si>
    <t>The helilcopter collided with terrain while maneuvering in the Waialeale Crater, Kauai, Hawaii. The helicopter impacted steep upsloping terrain on the northwestern inside crater wall and was destroyed. The pilot's failure to maintain adequate terrain clearance/altitude while descending over mountainous terrain, and his continued flight into adverse weather. Factors contributing to the accident were clouds and a low ceiling.</t>
  </si>
  <si>
    <t>06:39</t>
  </si>
  <si>
    <t>Groton, Connecticut</t>
  </si>
  <si>
    <t>Jet Pro</t>
  </si>
  <si>
    <t>Farmingdale - Groton</t>
  </si>
  <si>
    <t>N135PT</t>
  </si>
  <si>
    <t>35A-509</t>
  </si>
  <si>
    <t>During a positioning flight the jet crashed into several houses before ending up in a river. The first officer's inadvertent retraction of the flaps during the low altitude maneuvering, which resulted in the inadvertent stall and subsequent in-flight collision with a residential home. Factors in the accident were the captain's decision to perform a low altitude maneuver using excessive bank angle, the flight crews inadequate coordination, and low clouds surrounding the airport.</t>
  </si>
  <si>
    <t>Tocomita, Venezuela</t>
  </si>
  <si>
    <t>Servicios Aeronauticos Sucre (SASCA)</t>
  </si>
  <si>
    <t>Porlamar - Canaima</t>
  </si>
  <si>
    <t>YV-1069C</t>
  </si>
  <si>
    <t>208B-0713</t>
  </si>
  <si>
    <t>The pilot decided to divert to Tocomita after experiencing engine problems but crashed into trees 100 meters short of the runway.</t>
  </si>
  <si>
    <t>Kamchatka Peninsula, Russia</t>
  </si>
  <si>
    <t>Khalatyrka</t>
  </si>
  <si>
    <t>Kamchatka - Kuril Islands</t>
  </si>
  <si>
    <t>The helicopter was flying at a 13-meter height when the pilot pulled up its nose in an attempt to avoid a close obstacle. The maneuver caused the helicopter's rotor blades to swing back, slicing its tail, causing the crash. Sakhalin Governor, Igor Farkhutdinov, was among the casualties.</t>
  </si>
  <si>
    <t>Cap Haitien, Haiti</t>
  </si>
  <si>
    <t>Tropical Airways</t>
  </si>
  <si>
    <t>Cap Haitien - Port au Paix</t>
  </si>
  <si>
    <t>Let 420UVP-E</t>
  </si>
  <si>
    <t>HH-TAD</t>
  </si>
  <si>
    <t>861702</t>
  </si>
  <si>
    <t>The plane crashed shortly after taking off from Cap Haitien Airport. Witnesses reported seeing smoke coming out of the back of the aircraft. The plane then nose dived into a sugarcane field and exploded.</t>
  </si>
  <si>
    <t>Off Hyannis, Massachusetts</t>
  </si>
  <si>
    <t>US Airways Express</t>
  </si>
  <si>
    <t>9446</t>
  </si>
  <si>
    <t>N240CJ</t>
  </si>
  <si>
    <t>24637</t>
  </si>
  <si>
    <t>Shortly after taking off the pilot declared an emergency but the aircraft crashed into Nantucket Sound before he could land. The improper replacement of the forward elevator trim cable, and subsequent inadequate functional check of the maintenance performed, which resulted in a reversal of the elevator trim system and a loss of control in-flight. Factors were the flightcrew's failure to follow the checklist procedures, and the aircraft manufacturer's erroneous depiction of the elevator trim drum in the maintenance manual.</t>
  </si>
  <si>
    <t>Near Summer Beaver, Canada</t>
  </si>
  <si>
    <t>Wasaya Airways</t>
  </si>
  <si>
    <t>Pickle Lake - Summer Beaver</t>
  </si>
  <si>
    <t>C-FKAB</t>
  </si>
  <si>
    <t>208B-0305</t>
  </si>
  <si>
    <t>The aircraft crashed ten kilometers northwest of Summer Beaver one hour after leaving Pickle Lake Airport. Thunderstorm activity was reported along the route.</t>
  </si>
  <si>
    <t>Del Rio, Texas</t>
  </si>
  <si>
    <t>982</t>
  </si>
  <si>
    <t>El Paso - Del Rio</t>
  </si>
  <si>
    <t>N666TW</t>
  </si>
  <si>
    <t>25-116</t>
  </si>
  <si>
    <t>After touching down the aircraft did not brake correctly and overran the runway, crashed into a cemetery and burst into flames. The pilot's misjudged distance and speed during the approach to landing, and his failure to obtain the proper touchdown point resulting in an overrun. A contributing factor was the pilot's failure to abort the landing.</t>
  </si>
  <si>
    <t>Near La Quemada, Mexico</t>
  </si>
  <si>
    <t>Mexicali - Santa Lucia</t>
  </si>
  <si>
    <t>3603</t>
  </si>
  <si>
    <t>3025</t>
  </si>
  <si>
    <t>Crashed while en route</t>
  </si>
  <si>
    <t>19:55</t>
  </si>
  <si>
    <t>Sundance Helicopters</t>
  </si>
  <si>
    <t>Aerospatiale AS350BA</t>
  </si>
  <si>
    <t>N270SH</t>
  </si>
  <si>
    <t>1864</t>
  </si>
  <si>
    <t>The sightseeing helicopter, headed for the bottom of the Grand Canyon, hit the face of a cliff and crashed in rugged terrain killing all aboard. Tourists were supposed to board a pontoon boat when the accident occurred 2/3 of the way down the canyon. The pilot's disregard of safe flying procedures and misjudgment of the helicopter's proximity to terrain. Contributing to the accident was the failure of Sundance Helicopters and the FAA to provide adequate surveillance of Sundance's air tour operations in Descent Canyon.</t>
  </si>
  <si>
    <t>18:57</t>
  </si>
  <si>
    <t>Gaspé, Quebec, Canada</t>
  </si>
  <si>
    <t>Les Ailes de Gaspé Inc.</t>
  </si>
  <si>
    <t>Gaspé - Îles-de-la-Madeleine</t>
  </si>
  <si>
    <t>Piper PA31-310</t>
  </si>
  <si>
    <t>C-FARL</t>
  </si>
  <si>
    <t>31306</t>
  </si>
  <si>
    <t>Cashed as it approached Gaspé in fog and low ceiling. The pilot descended to the minimum descent altitude (MDA) without being established on the localizer track, thereby placing himself in a precarious situation with respect to the approach and to obstruction clearance. On an instrument approach, the pilot continued his descent below the MDA without having the visual references required to continue the landing, and he was a victim of CFIT (controlled flight into terrain).</t>
  </si>
  <si>
    <t>Sao Gabriel de Cachoeria</t>
  </si>
  <si>
    <t>Air taxi - Rumo Notre Air Taxi</t>
  </si>
  <si>
    <t>Sao Gabriel de Cachoeria - Yauarete</t>
  </si>
  <si>
    <t>PT-EBK</t>
  </si>
  <si>
    <t>The plane disappeared shortly after taking off. Wreckage was found at  2 miles south of Gabriel’s runaway,  in the Amazon forest, 2 days later.  Mechanical failure after the takoff.  Remote area without ATC or radar.</t>
  </si>
  <si>
    <t>Off Waikanae, New Zealand</t>
  </si>
  <si>
    <t>Christchurch - Palmerston North</t>
  </si>
  <si>
    <t>Convair CV-580F</t>
  </si>
  <si>
    <t>ZK-KFU</t>
  </si>
  <si>
    <t>017</t>
  </si>
  <si>
    <t>While at crusing altitude, one hour after taking off, the aircraft suddenly exploded in midair for unknown reasons.</t>
  </si>
  <si>
    <t>Uriman, Venezuela</t>
  </si>
  <si>
    <t>Transmandu</t>
  </si>
  <si>
    <t>Antonov AN-2TP</t>
  </si>
  <si>
    <t>YV-1128C</t>
  </si>
  <si>
    <t>1G238-12</t>
  </si>
  <si>
    <t>Crashed into the Caroni River shortly after taking off.</t>
  </si>
  <si>
    <t>04:31</t>
  </si>
  <si>
    <t>CATA Linea Aerea</t>
  </si>
  <si>
    <t>Fairchild Hiller FH-227B</t>
  </si>
  <si>
    <t>LV-MGV</t>
  </si>
  <si>
    <t>567</t>
  </si>
  <si>
    <t>Three minutes after taking off from Buenos Aires Airport the crew reported a technical problem and asked to turn around. They were cleared to land on Runway 17 but crashed 30 km southwest of Buenos Aires.</t>
  </si>
  <si>
    <t>Tampico, Mexico</t>
  </si>
  <si>
    <t>Aeroextra</t>
  </si>
  <si>
    <t>Tampico - Las Potrancas Ranch Airstrip</t>
  </si>
  <si>
    <t>Hawker 800A</t>
  </si>
  <si>
    <t>XA-ISH</t>
  </si>
  <si>
    <t>258036</t>
  </si>
  <si>
    <t>While on approach on a positioning flight,  in poor weather, the crew decided to go-around turned left and struck a 1,600 ft. hill.</t>
  </si>
  <si>
    <t>Cody, Wyoming</t>
  </si>
  <si>
    <t>FedEx</t>
  </si>
  <si>
    <t>8773</t>
  </si>
  <si>
    <t>Casper - Cody</t>
  </si>
  <si>
    <t>N791FE</t>
  </si>
  <si>
    <t>208-0289</t>
  </si>
  <si>
    <t>While on approach after an 18 minute holding pattern the cargo plane crashed in a snowstorm on a highway  before coming to rest in Alkali Lake located short of runway. The pilot's failure to maintain aircraft control. Contributing factors include the pilot's failure to divert to an alternate airport, an inadvertent stall, and the snow and icing conditions.</t>
  </si>
  <si>
    <t>Near Hasi, Iraq</t>
  </si>
  <si>
    <t>Fallujah - Baghdad</t>
  </si>
  <si>
    <t>CH-47 Chinook</t>
  </si>
  <si>
    <t>The helicopter crashed into a corn field while ferrying troops from Fallujah to Baghdad. The CH-47 helicopter belonged to the 12th Aviation Brigade. The helicopter was shot down by a shoulder-fired missile.</t>
  </si>
  <si>
    <t>Near Ogle, Guyana</t>
  </si>
  <si>
    <t>Ogle, Guyana - Ekereku, Guyana</t>
  </si>
  <si>
    <t>Shorts SC-7 Skyvan 3M Variant 100</t>
  </si>
  <si>
    <t>8R-GMC</t>
  </si>
  <si>
    <t>SH-1959</t>
  </si>
  <si>
    <t>The right engine failed one minute after takeoff. The pilot declared an emergency and made a forced landing in a cane field. The plane hit a ridge and slid approximately 100 ft. before coming to rest. A flight attendant and one passenger received fatal injuries.</t>
  </si>
  <si>
    <t>200 miles NE of Derby, Australia</t>
  </si>
  <si>
    <t>Heliwork WA Pty Ltd. - Air Taxi</t>
  </si>
  <si>
    <t>Robertson R44 helicopter</t>
  </si>
  <si>
    <t>VH-YKL</t>
  </si>
  <si>
    <t>0170</t>
  </si>
  <si>
    <t>The helicopter crashed in the remote outback after colliding with terrain. The helicopter was destroyed in the post crash fire. Visual meteorological conditions prevailed at the time of the accident.</t>
  </si>
  <si>
    <t>08:01</t>
  </si>
  <si>
    <t>Seattle - Spokane</t>
  </si>
  <si>
    <t>Swearingen SA227AT Merlin IVC</t>
  </si>
  <si>
    <t>N439AF</t>
  </si>
  <si>
    <t>AT-439B</t>
  </si>
  <si>
    <t>The cargo plane struck trees one mile short of the runway. The pilot-in-command's failure to maintain proper glidepath alignment during an ILS approach in poor weather resulting in collision with trees and terrain. Contributing factors were the unreliable status of the primary (NAV 1) ILS receiver (leaving the pilot with only the secondary (NAV 2) ILS receiver), the low ceilings and trees.</t>
  </si>
  <si>
    <t>Boende, Congo</t>
  </si>
  <si>
    <t>Boende, Congo - Kinshasa, Congo</t>
  </si>
  <si>
    <t>9T-TAD</t>
  </si>
  <si>
    <t>The aircraft suffered a blowout of a tire while taking off for the second time after aborting the first takeoff. The pilot was not able to stop the aircraft and overran the runway and crashed into a small market square</t>
  </si>
  <si>
    <t>Jellicoe, Ontario, Canada</t>
  </si>
  <si>
    <t>Huron Air</t>
  </si>
  <si>
    <t>de Havilland DHC-3 Otter</t>
  </si>
  <si>
    <t>C-GOFF</t>
  </si>
  <si>
    <t>065</t>
  </si>
  <si>
    <t>Crashed into Blackwater Lake shortly after taking off from a remote landing strip.</t>
  </si>
  <si>
    <t>Líneas Aéreas Suramericanas</t>
  </si>
  <si>
    <t>Douglas DC-9-15F</t>
  </si>
  <si>
    <t>HK-4246X</t>
  </si>
  <si>
    <t>47062</t>
  </si>
  <si>
    <t>While on approach to , the cargo plane obtained the authorization to descend from 23,000 to 7,000 ft. but  disappeared from radar screen when it struck a mountain. Wreckage was found 5 days later.</t>
  </si>
  <si>
    <t>09:13</t>
  </si>
  <si>
    <t>Helendale, California</t>
  </si>
  <si>
    <t>Pavair</t>
  </si>
  <si>
    <t>Chino,CA - Sun Valley, ID</t>
  </si>
  <si>
    <t>N600XJ</t>
  </si>
  <si>
    <t>24B-190</t>
  </si>
  <si>
    <t>While en route and cruising at 24,000 ft. the crew of the cargo plane declared an emergency and tried to return to Chino Airport but the aircraft suddenly nose dived and crashed into the Mojave Desert. A loss of airplane control for undetermined reasons.</t>
  </si>
  <si>
    <t>Cotonou, Benin</t>
  </si>
  <si>
    <t>Union des Transports Aeriens de Guinee</t>
  </si>
  <si>
    <t>Conakry, Guinea - Cotonou, Benin - Beirut, Lebanon</t>
  </si>
  <si>
    <t>Boeing B-727-223</t>
  </si>
  <si>
    <t>3X-GDO</t>
  </si>
  <si>
    <t>21090</t>
  </si>
  <si>
    <t>The B-727 was barely able to climb after taking off from Cotonou Airport. The landing gear struck a building housing electronics, crashed through the barrier fence and broke up along the shoreline adjacent to the airport. The plane was overloaded by 10 tons of cargo which was improperly distributed.</t>
  </si>
  <si>
    <t>04:44</t>
  </si>
  <si>
    <t>Off Sharm el Sheikh, Egypt</t>
  </si>
  <si>
    <t>Flash Air</t>
  </si>
  <si>
    <t>Sharm el Sheikh, Egypt - Cairo, Egypt</t>
  </si>
  <si>
    <t>SU-ZCF</t>
  </si>
  <si>
    <t>26283</t>
  </si>
  <si>
    <t>Shortly after taking off,  the aircraft crashed into the Red Sea, 7 miles south of the airport. There were mostly French tourists on board heading home for the holidays. Pilot spatial disorientation.</t>
  </si>
  <si>
    <t>1154</t>
  </si>
  <si>
    <t>Termez - Tashkent</t>
  </si>
  <si>
    <t>UK-87985</t>
  </si>
  <si>
    <t>9540844</t>
  </si>
  <si>
    <t>Crashed while attempting to land in heavy fog. The aircraft struck a stanchion of approach lights and flipped over, hitting the outside of a wall surrounding the landing area.</t>
  </si>
  <si>
    <t>Lake Erie, off Pelee Island, Ontario, Canada</t>
  </si>
  <si>
    <t>Georgia Express</t>
  </si>
  <si>
    <t>0126</t>
  </si>
  <si>
    <t>Pelee Island, Ontario - Windsor, Ontario</t>
  </si>
  <si>
    <t>C-FAGA</t>
  </si>
  <si>
    <t>208B-0658</t>
  </si>
  <si>
    <t>he pilot reported having trouble shortly after taking off from Pelee Island. The single engine plane crashed into Lake Erie one third of a mile west of Pelee Island in snow showers and freezing rain. The plane was overloaded by 1,270 lbs. In addition, the Cessna's surfaces were laden with ice.</t>
  </si>
  <si>
    <t>Ghardaïa, Algeria</t>
  </si>
  <si>
    <t>Tassili Airlines</t>
  </si>
  <si>
    <t>Hassi R'Mel - Ghardaïa</t>
  </si>
  <si>
    <t>7T-VIN</t>
  </si>
  <si>
    <t>UE-365</t>
  </si>
  <si>
    <t>While on approach by night, the crew lost contact with ground in a sand storm. The aircraft struck a mountain located about 10 km short of runway threshold.</t>
  </si>
  <si>
    <t>Bitonja, Bosnia-Herzegovina</t>
  </si>
  <si>
    <t>Military - Government of Macedonia</t>
  </si>
  <si>
    <t>Skopje - Mostar</t>
  </si>
  <si>
    <t>Z3-BAB</t>
  </si>
  <si>
    <t>BB-652</t>
  </si>
  <si>
    <t>The twin engine aircraft crashed in the southern mountains of Bosnia in poor weather conditions, minutes away from landing at Mostar. Macedonian president, Boris Trajkovski, 47, killed along with 6 aids. Pilot error. The two-man crew misinterpreted crucial flight data in stormy weather.</t>
  </si>
  <si>
    <t>Kish Airlines</t>
  </si>
  <si>
    <t>1770</t>
  </si>
  <si>
    <t>Kish Island - Sharjah</t>
  </si>
  <si>
    <t>Fokker F-50</t>
  </si>
  <si>
    <t>EP-LCA</t>
  </si>
  <si>
    <t>20273</t>
  </si>
  <si>
    <t>The aircraft crashed on approach, 2 miles short of the runway while attempting an emergency landing at Sharjah. The plane crashed midway between two residential compounds. The flight data recorder showed that the two engines went into reverse 10 seconds before the accident.</t>
  </si>
  <si>
    <t>05:50</t>
  </si>
  <si>
    <t>Cagliari, Italy</t>
  </si>
  <si>
    <t>City-Jet</t>
  </si>
  <si>
    <t>Rome - Cagliari</t>
  </si>
  <si>
    <t>Cessna Citation 500</t>
  </si>
  <si>
    <t>OE-FAN</t>
  </si>
  <si>
    <t>500-0289</t>
  </si>
  <si>
    <t>The aircraft was on an ambulance flight to Cagliari-Elmas Airport with 2 doctors, 2 nurses and 2 crew aboard. During its approach, the aircraft struck a mountain at 3,000 ft., a few miles from the airport.</t>
  </si>
  <si>
    <t>Trefoil Island, TAS, Australia</t>
  </si>
  <si>
    <t>Trefoil Island - Smithton</t>
  </si>
  <si>
    <t>Cessna 172G</t>
  </si>
  <si>
    <t>VH-RPI</t>
  </si>
  <si>
    <t>1725351</t>
  </si>
  <si>
    <t>While at an alitiude of 200 ft. and preparing to land the plane went into a nose up attitude, stalled and crashed. The investigation could not conclusively determine the reason for the excessive nose-up pitch and departure from controlled flight.</t>
  </si>
  <si>
    <t>Azov Avia Airlines</t>
  </si>
  <si>
    <t>Ankara - Baku - Kabul</t>
  </si>
  <si>
    <t>UR-ZVA</t>
  </si>
  <si>
    <t>0063468036</t>
  </si>
  <si>
    <t>Shortly after taking off and climbing to about 150 feet, the aircraft pitch down and crashed into a field 4 km from the airport.</t>
  </si>
  <si>
    <t>San Diego-Miramar NAS, California</t>
  </si>
  <si>
    <t>Military - United States Marine Corps</t>
  </si>
  <si>
    <t>Cessna UC-35D Citation Encore</t>
  </si>
  <si>
    <t>165938</t>
  </si>
  <si>
    <t>560-0567</t>
  </si>
  <si>
    <t>On final approach at night, the aircraft crashed near Interstate 15, half- a-mile short of the runway.</t>
  </si>
  <si>
    <t>Off Beef Island, British Virgin Islands</t>
  </si>
  <si>
    <t>Dodita Air Cargo</t>
  </si>
  <si>
    <t>San Juan - Saint Martten</t>
  </si>
  <si>
    <t>N4826C</t>
  </si>
  <si>
    <t>While en route the cargo plane experienced a fire in the right engine which led to a ditching of the plane. The plane sank in 1,000 ft. of water the copilot was rescued but the captain was never found.</t>
  </si>
  <si>
    <t>Tonopah, Nevada</t>
  </si>
  <si>
    <t>Military - United States Air Force</t>
  </si>
  <si>
    <t>N27RA</t>
  </si>
  <si>
    <t>UB-37</t>
  </si>
  <si>
    <t>While on approach and during a turn the pilot suffered a sudden cardiadeath. Half way through the turn the airplane began a gradual descent until it impacted the ground. The airplane broke up and burst into flames. The pilot willfully deceived flight medical examiners and suppressed medical information and ingested inappropriate medications for a deteriorating and dangerous health condition.</t>
  </si>
  <si>
    <t>17:08</t>
  </si>
  <si>
    <t>Hamilton Island, QLD, Australia</t>
  </si>
  <si>
    <t>Hamilton Island - Lindeman Island</t>
  </si>
  <si>
    <t>VH-MAR</t>
  </si>
  <si>
    <t>32-40920</t>
  </si>
  <si>
    <t>Engine failure during takeoff . Cause of the engine failure could not be determined.</t>
  </si>
  <si>
    <t>Pyote, Texas</t>
  </si>
  <si>
    <t>Air Ambulance - Med-Trans Corp.</t>
  </si>
  <si>
    <t>Odessa, TX - Lubbock, TX</t>
  </si>
  <si>
    <t>Bell 407</t>
  </si>
  <si>
    <t>N502MT</t>
  </si>
  <si>
    <t>53549</t>
  </si>
  <si>
    <t>The helicopter impacted terrain while maneuvering in reduced visibility conditions. The pilot's inadvertent encounter with adverse weather, which resulted in the pilot failing to maintain terrain clearance. Contributing factors were the dark night conditions, the pilot's inadequate preflight preparation and planning, and the pressure to complete the mission induced by the pilot as a result of the nature of the EMS mission.</t>
  </si>
  <si>
    <t>Near Milpillas, Mexico</t>
  </si>
  <si>
    <t>Procuradoria General de la Republica</t>
  </si>
  <si>
    <t>Ciudad Juarez - Mexico City</t>
  </si>
  <si>
    <t>Rockwell Gulfstream Jetprop 840</t>
  </si>
  <si>
    <t>XC-JEH</t>
  </si>
  <si>
    <t>11678</t>
  </si>
  <si>
    <t>The aircraft crashed and was destroyed following a loss of control while en route at cruise altitude at 23,000 ft. after encountering unfavorable weather conditions.</t>
  </si>
  <si>
    <t>Chimanta mountains, Venezuela</t>
  </si>
  <si>
    <t>Venezuelian Government</t>
  </si>
  <si>
    <t>Ciudad Bolívar - Uonquén</t>
  </si>
  <si>
    <t>Cessna 208 Grand Caravan I</t>
  </si>
  <si>
    <t>YV-O-CBL-7</t>
  </si>
  <si>
    <t>208B-0926</t>
  </si>
  <si>
    <t>While en route, the aircraft collided with Awakapa Tepuy hill at an altitude of 7,000 feet in poor weather.</t>
  </si>
  <si>
    <t>Carepa, Colombia</t>
  </si>
  <si>
    <t>Aerotransportes Petroleros</t>
  </si>
  <si>
    <t>Bogota - Carepa</t>
  </si>
  <si>
    <t>Swearingen SA227AC Metro III</t>
  </si>
  <si>
    <t>HK-4275</t>
  </si>
  <si>
    <t>AC-676</t>
  </si>
  <si>
    <t>While on approach the plane hit the ground 300 ft. short of the runway.</t>
  </si>
  <si>
    <t>Jiech, Sudan</t>
  </si>
  <si>
    <t>Charter - Air Cush</t>
  </si>
  <si>
    <t>Jiech - Ayod</t>
  </si>
  <si>
    <t>9XR-DC</t>
  </si>
  <si>
    <t>The plane crashed just seconds after taking off. It was on a mission of delivering humanitarian aid in Sudan. The cargo shifted after takeoff, causing the cg to change and the plane to stall and crash.</t>
  </si>
  <si>
    <t>Dalang, Sudan</t>
  </si>
  <si>
    <t>El Magal Aviation</t>
  </si>
  <si>
    <t>Khartoum - Juba - El Obeid</t>
  </si>
  <si>
    <t>ST-SIG</t>
  </si>
  <si>
    <t>1400101</t>
  </si>
  <si>
    <t>While flying in a thunderstorm the plane hit the side of a mountain. One survivor died a few hours after the accident.</t>
  </si>
  <si>
    <t>Rico Linhas Aereas</t>
  </si>
  <si>
    <t>4815</t>
  </si>
  <si>
    <t>Sao Paulo - Tefe - Manaus</t>
  </si>
  <si>
    <t>PT-WRO</t>
  </si>
  <si>
    <t>120070</t>
  </si>
  <si>
    <t>The plane dropped off radar at Manaus' Eduardo Gomes International Airport about 10 miles from the runway after it suspended landing procedures to allow another plane carrying sick people on the way to a hospital to land. The plane crashed in dense jungle, making it difficult for rescue crews to reach the wreckage.</t>
  </si>
  <si>
    <t>Bozoy, Kazakhstan</t>
  </si>
  <si>
    <t>Aray-Avia</t>
  </si>
  <si>
    <t>Kyzyl-Orda - Bozoy - Vozrozhdenya Island</t>
  </si>
  <si>
    <t>PZL-MieleAN-2R</t>
  </si>
  <si>
    <t>UN-70276</t>
  </si>
  <si>
    <t>1G139-35</t>
  </si>
  <si>
    <t>Crashed and stalled near the end of the runway while attempting to take off. The aircraft was overloaded.</t>
  </si>
  <si>
    <t>AZAL Cargo Company</t>
  </si>
  <si>
    <t>Taiyuan - Urumqi - Baku</t>
  </si>
  <si>
    <t>4K-AZ27</t>
  </si>
  <si>
    <t>0053460827</t>
  </si>
  <si>
    <t>About two minutes after takeoff and  while climbing, the aircraft stalled and crashed in a field 10 km from the  airport.</t>
  </si>
  <si>
    <t>Mwingi, Kenya</t>
  </si>
  <si>
    <t>Blue Bird Aviation</t>
  </si>
  <si>
    <t>Nairobi - Mogadiscio</t>
  </si>
  <si>
    <t>5Y-VVD</t>
  </si>
  <si>
    <t>872009</t>
  </si>
  <si>
    <t>While en route the cargo plane collided with another Let 410 of the same operator. The first aircraft crashed killing both pilots while the second  made a safe landing.</t>
  </si>
  <si>
    <t>13:56</t>
  </si>
  <si>
    <t>Near Lukla, Nepal</t>
  </si>
  <si>
    <t>Yeti Airlines</t>
  </si>
  <si>
    <t>Katmandou - Lukla</t>
  </si>
  <si>
    <t>9N-AFD</t>
  </si>
  <si>
    <t>651</t>
  </si>
  <si>
    <t>While on approach to Lukla, the cargo plane crashed into Lamjura Hill in heavy cloud cover. Hazardous behavior and attitudes of the captain such as over-confidence, being care-free, and non-compliance of the regulations caused the accident.</t>
  </si>
  <si>
    <t>09:38</t>
  </si>
  <si>
    <t>Off Libreville, Gabon</t>
  </si>
  <si>
    <t>Gabon Express</t>
  </si>
  <si>
    <t>Libreville - Franceville</t>
  </si>
  <si>
    <t>BAe HS-748-232 Srs 2A</t>
  </si>
  <si>
    <t>TR-LFW</t>
  </si>
  <si>
    <t>1611/82</t>
  </si>
  <si>
    <t>The aircraft nosedived into the sea about 100 meters off a beach shortly after taking off from Leon Mba international airport. Engine failure forced the plane back towards the airport.</t>
  </si>
  <si>
    <t>Air taxi - Aero Air Taxi</t>
  </si>
  <si>
    <t>Belo Horizxonte - Juiz de For a</t>
  </si>
  <si>
    <t>EMB 820C Navajo</t>
  </si>
  <si>
    <t>After taking off and climbing the crew noticed oil  low pressure reading and decided to return to Belo Horizonte. After completing a turn the aircraft entered a dive and crashed and burned.</t>
  </si>
  <si>
    <t>09:17</t>
  </si>
  <si>
    <t>Near Yengema, Sierra Leone</t>
  </si>
  <si>
    <t>United Nations -  UTair Charter</t>
  </si>
  <si>
    <t>Freetown - Kailahun</t>
  </si>
  <si>
    <t>Mi-8MTV-1</t>
  </si>
  <si>
    <t>RA-27113</t>
  </si>
  <si>
    <t>The helicopter crashed into a slope of a mountain in a forested area. The helicopter took off from the Sierra Leone capital but never arrived at its destination in the western city of Kailahun.</t>
  </si>
  <si>
    <t>Air Trek</t>
  </si>
  <si>
    <t>Panama City, Panama  - Washington DC</t>
  </si>
  <si>
    <t>N280AT</t>
  </si>
  <si>
    <t>247</t>
  </si>
  <si>
    <t>After lifting off the runway the air ambulance pitched up vertically, the nose then lowered, and the wings rocked side to side. The lane then veered right and impacted the ground and broke up. An airport worker was killed when he was hit by the left engine.</t>
  </si>
  <si>
    <t>Ticonderoga, New York</t>
  </si>
  <si>
    <t>Capital Airlines Inc.</t>
  </si>
  <si>
    <t>Waterbury,CN  - Oxford, CN</t>
  </si>
  <si>
    <t>N45032</t>
  </si>
  <si>
    <t>31-8052199</t>
  </si>
  <si>
    <t>While approaching Ticonderoga airport in good weather conditions, the twin engine aircraft hit trees and crashed in a wooded areas on Old Fort Mountain 4.5 miles SW of the airport. Reason for occurrence undetermined.</t>
  </si>
  <si>
    <t>Off  Macaé , Rio de Janeiro , Brazil</t>
  </si>
  <si>
    <t>BHS - Brazilian Helicopter Service  Air Taxi</t>
  </si>
  <si>
    <t>Campos, Brazil  -  Off-shore oil rig</t>
  </si>
  <si>
    <t>Sikorsky S 76</t>
  </si>
  <si>
    <t>PP-MYM</t>
  </si>
  <si>
    <t>During the approach to P-31 oil rig, at an altitude of 500 ft, an alarm sounded for the left turbine after which there was a loud noise. Then the main rotor and right turbine lost rotation and the helicopter crashed in the sea.</t>
  </si>
  <si>
    <t>Ononge, Papua New Guinea</t>
  </si>
  <si>
    <t>Airlines of PNG</t>
  </si>
  <si>
    <t>Port Moresby - Ononge</t>
  </si>
  <si>
    <t>P2-MBA</t>
  </si>
  <si>
    <t>The cargo plane diverted to Yongai airport because of bad weather but collided with trees and crashed.The loadmaster was rescued a day later.</t>
  </si>
  <si>
    <t>Air Taroma</t>
  </si>
  <si>
    <t>Memphis - Cincinnati</t>
  </si>
  <si>
    <t>N586P</t>
  </si>
  <si>
    <t>While on approach at night,, the crew reported engine trouble. Shortly after the aircraft crashed on a golf course short of Runway 36R. Fuel starvation resulting from the captain's decision not to follow approved fuel crossfeed procedures. Contributing to the accident were the captain's inadequate preflight planning, his subsequent distraction during the flight, and contributing to the accident was the flightcrew's failure to monitor the fuel gauges and to recognize that the airplane's changing handling characteristics were caused by a fuel imbalance.</t>
  </si>
  <si>
    <t>Great Falls, Montana</t>
  </si>
  <si>
    <t>Alpine Air Express</t>
  </si>
  <si>
    <t>5071</t>
  </si>
  <si>
    <t>Billings - Kalispell</t>
  </si>
  <si>
    <t>N199GL</t>
  </si>
  <si>
    <t>U-15</t>
  </si>
  <si>
    <t>The cargo plane, carrying mail on behalf of the U.S. Postal Service crashed into  the side of Big Baldy mountain in poor weather. The pilot's failure to maintain adequate terrain clearance during cruise, which resulted in the in-flight collision with mountainous terrain. Dark night conditions and mountainous terrain were contributing factors.</t>
  </si>
  <si>
    <t>Near Goma, DemocratiRepubliCongo</t>
  </si>
  <si>
    <t>Transworld Safaris</t>
  </si>
  <si>
    <t>Goma - Walikale</t>
  </si>
  <si>
    <t>5Y-TWH</t>
  </si>
  <si>
    <t>208B-0784</t>
  </si>
  <si>
    <t>The aircraft crashed into 11,000 ft. Nyarigongo Volcano at 8,4500 ft. in bad weather ten minutes after taking off.</t>
  </si>
  <si>
    <t>Near Maracay, Venezuela</t>
  </si>
  <si>
    <t>La Orchila Air Base - Maracay</t>
  </si>
  <si>
    <t>Shorts 360</t>
  </si>
  <si>
    <t>FAV-1652</t>
  </si>
  <si>
    <t>SH3123</t>
  </si>
  <si>
    <t>Air trafficontrollers lost contact with the plane as it was returning from the Caribbean island of La Orchila and descending through 9,500 ft. The plane crashed in a mountainous region of northeastern Venezuela in thunderstorms. The plane was carrying a mixture of military and civilian passengers.</t>
  </si>
  <si>
    <t>22:59</t>
  </si>
  <si>
    <t>Near Rostov-on-Don, Russia</t>
  </si>
  <si>
    <t>1047</t>
  </si>
  <si>
    <t>Moscow - Sochi</t>
  </si>
  <si>
    <t>Tupolev 154B-2</t>
  </si>
  <si>
    <t>RA-85556</t>
  </si>
  <si>
    <t>82A-556</t>
  </si>
  <si>
    <t>The plane crashed 19 minutes after taking off from Moscow. It crashed almost simultaneously with a Volga-Avia Express Tupolov134 which crashed at 22:56. Detonation of an exposive device aboard.</t>
  </si>
  <si>
    <t>Near Toula, Russia</t>
  </si>
  <si>
    <t>Volga-Avia Express</t>
  </si>
  <si>
    <t>Moscow - Volograd</t>
  </si>
  <si>
    <t>Tupolev 134A-3</t>
  </si>
  <si>
    <t>RA-65080</t>
  </si>
  <si>
    <t>60065</t>
  </si>
  <si>
    <t>The plane crashed 26 minutes after taking off from Moscow. Witnesses stated they saw the plane explode in midair before crashing. It crashed almost simultaneously with a Sibir Tupolov154 which crashed at 22:59. Detonation of an exposive device aboard.</t>
  </si>
  <si>
    <t>Near MGrath, Alaska</t>
  </si>
  <si>
    <t>Mavrik Aire Transport</t>
  </si>
  <si>
    <t>Kenai - McGrath - Kotzebue</t>
  </si>
  <si>
    <t>N197TT</t>
  </si>
  <si>
    <t>197</t>
  </si>
  <si>
    <t>Thirty minutes after departure from McGrath, the pilot encountered low visibility due to smoke and fog. After deciding to fly at a lower altitude, the aircraft struck trees and crashed into a forest. Rescue teams found the bodies and the survivors 2 days later. The pilot's inadequate in-flight planning/decision making, his continued VFR flight into instrument meteorological conditions, and his failure to maintain obstacle clearance. Factors contributing to the accident were low ceilings due to smoke, rain, and mist.</t>
  </si>
  <si>
    <t>Villahermosa, Mexico</t>
  </si>
  <si>
    <t>Jett Paqueteria SA</t>
  </si>
  <si>
    <t>Mexico City - Villahermosa</t>
  </si>
  <si>
    <t>Rockwell CT-39A Sabreliner</t>
  </si>
  <si>
    <t>XA-TFD</t>
  </si>
  <si>
    <t>265-10</t>
  </si>
  <si>
    <t>On final approach the cargo flight crashed in a wooded area 3 km from the runway and was destroyed.</t>
  </si>
  <si>
    <t>Off Mount Athos, Greece</t>
  </si>
  <si>
    <t>Military - Greek Army</t>
  </si>
  <si>
    <t>Athens - Mount Athos</t>
  </si>
  <si>
    <t>CH-47D Chinook</t>
  </si>
  <si>
    <t>The helicopter crashed into the Aegean Sea, 5.5 nautical miles off Halkidiki peninsula.  Patriarch Petros VII of Alexandria , Egypt, spiritual leader of orthodox Christians throughout Africa, killed along with other clergy.</t>
  </si>
  <si>
    <t>18:59</t>
  </si>
  <si>
    <t>Tortuguero lagoon, Puerto Rico</t>
  </si>
  <si>
    <t>Air Flamence</t>
  </si>
  <si>
    <t>Mayaguez - San Juan</t>
  </si>
  <si>
    <t>Pilatus-Britten Norman BN-2A-27 Islander</t>
  </si>
  <si>
    <t>N902GD</t>
  </si>
  <si>
    <t>905</t>
  </si>
  <si>
    <t>The cargo plane hit a heavy rain shower before losing control and crashing into Toruuguero lagoon. The pilot's improper inflight planning which resulted in an inflight encounter with weather (low ceilings and thunderstorms), his loss of aircraft control, and an inflight collision with the ocean during uncontrolled descent.</t>
  </si>
  <si>
    <t>Kaduqli, Sudan</t>
  </si>
  <si>
    <t>Sarit Airlines</t>
  </si>
  <si>
    <t>El Obeid - Juba</t>
  </si>
  <si>
    <t>ST-SAF</t>
  </si>
  <si>
    <t>00347606</t>
  </si>
  <si>
    <t>The cargo plane reported an engine failure and tried to divert to the nearest airport but crashed and burned in a wooded area about 50 km from Kaduqli.</t>
  </si>
  <si>
    <t>Business Jet Services</t>
  </si>
  <si>
    <t>Dallas - Houston</t>
  </si>
  <si>
    <t>Grumman Gulfstream G3</t>
  </si>
  <si>
    <t>N85VT</t>
  </si>
  <si>
    <t>449</t>
  </si>
  <si>
    <t>While on final approach, the aircraft struck a light pole located 1.5 mile short of Runway 04 in thick fog and crashed in a nearby field. The flight crew's failure to adequately monitor and cross check the flight instruments during the approach. Contributing to the accident was the flight crew's failure to select the instrument landing system frequency in a timely manner and to adhere to approved company approach procedures, including the stabilized approach criteria.</t>
  </si>
  <si>
    <t>Near Bagram, Afghanstan</t>
  </si>
  <si>
    <t>Presidental Airways Inc. - Air Taxi</t>
  </si>
  <si>
    <t>Bagram - Farah, Afghanstan</t>
  </si>
  <si>
    <t>CASA 212-CC</t>
  </si>
  <si>
    <t>N960BW</t>
  </si>
  <si>
    <t>Crashed into a mountain 80 miles west of Bagram while en route. The wreckage site was located a the 14,000 ft. level of a 16,739 ft. mountain. The crew deliberately avoided the standard route and took a joy ride in another direction, eventually becoming trapped in a canyon and slamming into a mountainside.</t>
  </si>
  <si>
    <t>Jefferson City, Missouri</t>
  </si>
  <si>
    <t>Pinnacle Airlines/Northwest Airlink</t>
  </si>
  <si>
    <t>Little Rock - Minneapolis</t>
  </si>
  <si>
    <t>Canadair CRJ200LR RegionalJet</t>
  </si>
  <si>
    <t>N8396A</t>
  </si>
  <si>
    <t>10161</t>
  </si>
  <si>
    <t>On a night repositioning flight, while en route, the stick shaker activated several times before the plane entered a aerodynamistall. Almost simultaneously both engines stopped. The crew declared an emergency but the plane did not make the airport, crashed and broke up. PC:  The pilots' unprofessional behavior, deviation from standard operating procedures, and poor airmanship, which resulted in an in-flight emergency from which they were unable to recover, in part because of the pilots' inadequate training The pilots' failure to prepare for an emergency landing in a timely manner, including communicating with air trafficontrollers immediately after the emergency about the loss of both engines and the availability of landing sites and the pilots' failure to achieve and maintain the target airspeed in the double engine failure checklist, which caused the engine cores to stop rotating and resulted in the core lock engine condition. Contributing to this accident was the engine core lock condition, which prevented at least one engine from being restarted, and the airplane flight manuals that did not communicate to pilots the importance of maintaining a minimum airspeed to keep the engine cores rotating.</t>
  </si>
  <si>
    <t>03:56</t>
  </si>
  <si>
    <t>Halifax, Nova Scotia, Canada</t>
  </si>
  <si>
    <t>1602</t>
  </si>
  <si>
    <t>Windsor Locks - Halifax - Zaragoza, Spain</t>
  </si>
  <si>
    <t>Boeing 747-244B-SF</t>
  </si>
  <si>
    <t>9G-MKJ</t>
  </si>
  <si>
    <t>22170</t>
  </si>
  <si>
    <t>The cargo plane did not gain altitude and ran off the end of the runway and crashed into a forest. The aircraft's lower aft fuselage struck a berm supporting a localizer antenna, resulting in the tail separating from the aircraft, rendering the aircraft uncontrollable. The incorrect V speeds and thrust setting were too low to enable the aircraft to take off safely for the actual weight of the aircraft. The pilots of MKA1602 did not carry out the gross error check in accordance with the company's standard operating procedures (SOPs), and the incorrect take-off performance data were not detected. Crew fatigue.</t>
  </si>
  <si>
    <t>07:46</t>
  </si>
  <si>
    <t>Aerovanguardia</t>
  </si>
  <si>
    <t>Villavicencio - Medellin</t>
  </si>
  <si>
    <t>HK-1503</t>
  </si>
  <si>
    <t>34331</t>
  </si>
  <si>
    <t>During descent in poor weather, the cargo plane struck a mountain near the airport.</t>
  </si>
  <si>
    <t>Coron Island, Philippines</t>
  </si>
  <si>
    <t>PacifiAir</t>
  </si>
  <si>
    <t>Coron Island - Manila</t>
  </si>
  <si>
    <t>Pilatus Britten-Norman BN-2A-21 Islander</t>
  </si>
  <si>
    <t>RP-C1325</t>
  </si>
  <si>
    <t>A few minutes after takeoff, the cargo plane struck the side Tagbao mountain a few  kilometers from the airport.</t>
  </si>
  <si>
    <t>Near Kirksville, Missouri</t>
  </si>
  <si>
    <t>Corporate Airlines (American Connection)</t>
  </si>
  <si>
    <t>5966</t>
  </si>
  <si>
    <t>St. Louis, MO - Kirkville, MO</t>
  </si>
  <si>
    <t>Bae Jetstream 3201</t>
  </si>
  <si>
    <t>N875JX</t>
  </si>
  <si>
    <t>875</t>
  </si>
  <si>
    <t>The turboprop crashed 4 miles south of Kirksville while on approach to Kirksville Municipal Airport. The plane clipped tree tops before crashing on its belly into a wooded area. Data show the plane descending then climbing slightly in the last four seconds before impact. The plane lacked a modern terrain warning system which would have been required equipment the next year. The pilots' failure to follow established procedures and properly conduct a nonprecision instrument approach at night in instrument meteorological conditions, including their descent below the minimum descent altitude before required visual cues were available (which continued unmoderated until the airplane struck the trees) and their failure to adhere to the established division of duties between the flying and nonflying pilots. Contributing to the accident were the pilots' failure to make standard callouts and the current Federal Aviation Regulations that allow pilots to descend below the MDA into a region in which safe obstacle clearance is not assured based upon seeing the airport approach lights. The pilots' failure to establish and maintain a professional demeanor during the flight and their fatigue likely contributed to their degraded performance.</t>
  </si>
  <si>
    <t>Private - Hendrick Motorsports Inc.</t>
  </si>
  <si>
    <t>Concord, NC - Martinsville, VA</t>
  </si>
  <si>
    <t>Beech 200 Super King Air</t>
  </si>
  <si>
    <t>N501RH</t>
  </si>
  <si>
    <t>BB-805</t>
  </si>
  <si>
    <t>The plane struck a steep incline in the Bull Mountain area seven miles from the Blue Ridge Regional Airport in heavy fog. Wreckage was confined to an area of approximately 200 ft. long. Killed in the crash were members of the Hendrick Motorsports racing team including the son, brother and two nieces of owner Rick Hendrick. Failure of the crew to properly execute the published instrument approach procedure. A contributing cause was the crew's failure to use all navigational aids to confirm and monitor their position during the approach.</t>
  </si>
  <si>
    <t>Med Flight Air Ambulance - Private</t>
  </si>
  <si>
    <t>San Diego, CA - Albuquerque, NM</t>
  </si>
  <si>
    <t>N30DK</t>
  </si>
  <si>
    <t>35A-345</t>
  </si>
  <si>
    <t>Two minutes after taking off, the air ambulance crashed into Otay peak,  in an isolated area of mountains, 8 miles east of Brown Field Municipal Airport. Dark night visual conditions prevailed. The controller's Minimum Safe Altitude Warning System issued and alert during the last two radar returns. The air trafficontroller failed to alert the crew to altitude warnings as the plane was on track to fly into a mountain. The controller identified the airplane on the radar screen and instructed crew members to expect clearance above 5,000 feet, but then issued a heading that resulted in a flight track directly into the mountains. The mountain is at 3,556 feet altitude. Also, the flight crew did not follow the recommended departure procedures for taking off at night and in mountainous terrain. Failure of the flightcrew to maintain terrain clearance during a VFR departure, which resulted in controlled flight into terrain, and the air trafficontroller's issuance of a clearance that transferred the responsibility for terrain clearance from the fllightcrew to the controller. The controller's failure to provide terrain clearance instructions to the flightcrew, and failure to advise the flightcrew of minimum safe altitude warning alerts. Contributing to the accident was the pilots' fatigue which likely contributed to their degraded decision making.</t>
  </si>
  <si>
    <t>Venezolana</t>
  </si>
  <si>
    <t>El Vigia - Caracas</t>
  </si>
  <si>
    <t>YV-1083C</t>
  </si>
  <si>
    <t>762</t>
  </si>
  <si>
    <t>The aircraft was arriving on runway 09 at Simon Bolivar Airport when it departed the right side of the runway and cashed into the airport fire house. Weather at the time of the accident was poor, with low ceiling and torrential rain.</t>
  </si>
  <si>
    <t>Baotou, Inner Mongolia, China</t>
  </si>
  <si>
    <t>Baotou - Shanghai</t>
  </si>
  <si>
    <t>Bambardier CRJ200</t>
  </si>
  <si>
    <t>B-3072</t>
  </si>
  <si>
    <t>7697</t>
  </si>
  <si>
    <t>The aircraft crashed into a frozen lake in Nanhai Park, 10 seconds after taking off. Ice pollution of the wings of the aircraft led to the accident. Failure to deice the plane.</t>
  </si>
  <si>
    <t>Montrose, Colorado</t>
  </si>
  <si>
    <t>Glow Air/Air Castle - Charter</t>
  </si>
  <si>
    <t>Montrose, CO - South Bend, IN</t>
  </si>
  <si>
    <t>Canadair CL-601-2A12 Challenger</t>
  </si>
  <si>
    <t>N873G</t>
  </si>
  <si>
    <t>3009</t>
  </si>
  <si>
    <t>While attempting to take off from R31, the aircraft skidded sideways off the runway and went through a perimeter fence, ripping the cockpit from the fuselage and bursting into flames. There was light snow falling with fog and reduced visibility at the time of the accident.  Also, the pilot chose to take off from a 7,500 ft. runway rather than wait for the 10,000 ft. runway to be plowed. The youngest son of NBC sports chairman Dick Ebersol and actress Susan Saint James killed. St. James had just exited the accident vehicle before it took off. The flightcrew's failure to ensure that the airplane's wings were free of ice or snow contamination that accumulated while the airplane was on the ground, which resulted in an attempted takeoff with upper wing contamination that induced the a subsequent stall and collision with the ground. A factor contributing to the accident was the pilots' lack of experience flying during winter weather conditions.</t>
  </si>
  <si>
    <t>Solo, Indonesia</t>
  </si>
  <si>
    <t>Lion Air</t>
  </si>
  <si>
    <t>Jakarta, Indonesia - Solo, Indonesia</t>
  </si>
  <si>
    <t>McDonnell-Douglas MD-82</t>
  </si>
  <si>
    <t>PK-LMN</t>
  </si>
  <si>
    <t>49189/1173</t>
  </si>
  <si>
    <t>While attempting to land, the plane overran the runway and crashed through the airport barrier fence, into a rice field, broke in two and  came to rest at a cemetery, 300 meters beyond the runway. Bad weather and a malfunctioning spoiler may have caused the crash.</t>
  </si>
  <si>
    <t>Grand Aire</t>
  </si>
  <si>
    <t>Saint Louis - Toledo</t>
  </si>
  <si>
    <t>HBB HFB-320 Hansa Jet</t>
  </si>
  <si>
    <t>N604GA</t>
  </si>
  <si>
    <t>Shortly after taking off the plane lost altitude and crashed on Howell Island a few miles from the airport. The maintenance facility failed to properly install and inspect the elevator trim system resulting in the reversed elevator trim condition and the pilot's failure to maintain clearance with the terrain. Contributing factors included the dark night and low ceiling.</t>
  </si>
  <si>
    <t>10:23</t>
  </si>
  <si>
    <t>Bellevue, Idaho</t>
  </si>
  <si>
    <t>Salmon Air - Air Taxi</t>
  </si>
  <si>
    <t>Salt Lake City, UT - Sun Valley, ID</t>
  </si>
  <si>
    <t>Cesna 208 Caravan</t>
  </si>
  <si>
    <t>N25SA</t>
  </si>
  <si>
    <t>0208B-0866</t>
  </si>
  <si>
    <t>The aircraft crashed and burned while on approach to Runway 31 at Friedman Memorial Airport. The pilot's failure to maintain aircraft control while on approach for landing in icing conditions. Inadequate airspeed was a factor.</t>
  </si>
  <si>
    <t>SAVIARE S.A. - Air Taxi</t>
  </si>
  <si>
    <t>Cessna TU206G</t>
  </si>
  <si>
    <t>HK-2882</t>
  </si>
  <si>
    <t>Destroyed upon impact with terrain. Visual meteorological conditions prevailed for the flight for which a visual flight rules (VFR) flight plan was filed.</t>
  </si>
  <si>
    <t>El Junquito, Venezuela</t>
  </si>
  <si>
    <t>Guardia Nacional de Venezuela</t>
  </si>
  <si>
    <t>Puerto Ayacucho - La Carlota</t>
  </si>
  <si>
    <t>PZL-MieleM28</t>
  </si>
  <si>
    <t>GN-97121</t>
  </si>
  <si>
    <t>AJE001-15</t>
  </si>
  <si>
    <t>Crashed while en route in mountainous terrain.</t>
  </si>
  <si>
    <t>Uberaba, Brazil</t>
  </si>
  <si>
    <t>NHR Táxi-Aéreo</t>
  </si>
  <si>
    <t>Sao Paulo - Uberaba</t>
  </si>
  <si>
    <t>PT-WAK</t>
  </si>
  <si>
    <t>110071</t>
  </si>
  <si>
    <t>The crew was performing a mail flight under Total Linhas Aéreas from Sao Paulo-Guarulhos airport to Uberaba. While on final approach at night, the cargo plane crashed into houses located short of runway and burned.</t>
  </si>
  <si>
    <t>Near Jeddah, Saudi Arabia</t>
  </si>
  <si>
    <t>Airline Transport</t>
  </si>
  <si>
    <t>Baku - Kabul</t>
  </si>
  <si>
    <t>ER-IBW</t>
  </si>
  <si>
    <t>0033448390</t>
  </si>
  <si>
    <t>A forward emergency exit opened in flight causing one of the crew members to be sucked out. An emergency landing was made in Jeddah.</t>
  </si>
  <si>
    <t>Manguipayan, Colombia</t>
  </si>
  <si>
    <t>Military - Colombian government</t>
  </si>
  <si>
    <t>Black Hawk helicopter</t>
  </si>
  <si>
    <t>The helicopter was on a counter-narcotics mission when it crashed in heavy fog.</t>
  </si>
  <si>
    <t>Tura,Siberia, Russia</t>
  </si>
  <si>
    <t>Tura Air Enterprise</t>
  </si>
  <si>
    <t>Vanavara - Tura</t>
  </si>
  <si>
    <t>RA-62597</t>
  </si>
  <si>
    <t>1G177-44</t>
  </si>
  <si>
    <t>The aircraft disappeared from radar as it was attempting to land. It crashed into a hill 6 miles from its destination. Poor weather conditions existed at the time of the accident.</t>
  </si>
  <si>
    <t>22:18</t>
  </si>
  <si>
    <t>Keene, New Hampshire</t>
  </si>
  <si>
    <t>AirNow</t>
  </si>
  <si>
    <t>Bangor, ME - Concord, NH</t>
  </si>
  <si>
    <t>N49BA</t>
  </si>
  <si>
    <t>110301</t>
  </si>
  <si>
    <t>The cargo plane diverted to Keene due to poor weather. During the final approach at night, the plane hit the ground short of Runway 02 and was destroyed.</t>
  </si>
  <si>
    <t>Rutbah, Iraq</t>
  </si>
  <si>
    <t>Military - U.S. Marines</t>
  </si>
  <si>
    <t>Ferrying troops</t>
  </si>
  <si>
    <t>CH53E Sea Stallion</t>
  </si>
  <si>
    <t>The helicopter crashed in rain and a sandstorm.</t>
  </si>
  <si>
    <t>Lasi, Hungary</t>
  </si>
  <si>
    <t>Farnair Hungary</t>
  </si>
  <si>
    <t>Bucharest -Lasi</t>
  </si>
  <si>
    <t>Let 410UVP-E4</t>
  </si>
  <si>
    <t>HA-LAR</t>
  </si>
  <si>
    <t>871923</t>
  </si>
  <si>
    <t>The cargo plane was attempting to land in a snowstorm when it turned left and descended until it crashed a mile from the airport.</t>
  </si>
  <si>
    <t>Near Al Taji, Iraq</t>
  </si>
  <si>
    <t>Bagdad - Balad</t>
  </si>
  <si>
    <t>Lockheed Hercules C.1</t>
  </si>
  <si>
    <t>XV179</t>
  </si>
  <si>
    <t>4195</t>
  </si>
  <si>
    <t>The plane was flying at a low level when it was hit by enemy fire. The right wing separated from the fuselage and the plane lost control, crashed and was destroyed.</t>
  </si>
  <si>
    <t>Kam Air</t>
  </si>
  <si>
    <t>Herat - Kabul</t>
  </si>
  <si>
    <t>EX-037</t>
  </si>
  <si>
    <t>22075/630</t>
  </si>
  <si>
    <t>Unable to land at Kabul because of a blizzard, the crew tried to reach Peshawar, Pakistan but crashed into 11,000 ft. Chaperi Mountain near Kabul.</t>
  </si>
  <si>
    <t>Air West</t>
  </si>
  <si>
    <t>Sharjah - Khartoum - Nyala</t>
  </si>
  <si>
    <t>ST-EWB</t>
  </si>
  <si>
    <t>23438122</t>
  </si>
  <si>
    <t>After developing fuel system problems the cargo flight carrying humanitarian goods, was advised to land at Aad Babaker. The plane did not make it and crashed 15 km east of Khartoum.</t>
  </si>
  <si>
    <t>Action Air Express Inc. - Air Taxi</t>
  </si>
  <si>
    <t>Fresno, CA - Santa Monica, CA</t>
  </si>
  <si>
    <t>Cessna P210N</t>
  </si>
  <si>
    <t>N432AR</t>
  </si>
  <si>
    <t>P21000098</t>
  </si>
  <si>
    <t>Crashed into the mountains after encountering severe turbulence en-route at FL90. The pilots in-flight loss of control due to the flight's encounter with unformatted localized mountain wave activity with severe to potentially extreme turbulence, downdrafts and rotors. The pilot's in-flight loss of control due to the flight's encounter with unforecasted localized mountain wave activity with severe to potentially extreme turbulence, downdrafts, and rotors.</t>
  </si>
  <si>
    <t>Circuit City Stores - Charter</t>
  </si>
  <si>
    <t>Richmond, VA - Saint Louis, MO  - Pueblo,CO - Irvine, CA</t>
  </si>
  <si>
    <t>N500AT</t>
  </si>
  <si>
    <t>560-0146</t>
  </si>
  <si>
    <t>While on approach the business flight descended through IMC until the left wing contacted the ground. The plane crashed into a field and burned. The plane crashed because the pilots failed to notice the airplane had slowed to an unsafe speed and allowed the plane to stall. In addition, there was a thin layer of ice on the aircraft's wings. The flight crew's failure to effectively monitor and maintain airspeed and comply with procedures for deice boot activation on the approach, which caused an aerodynamistall from which they did not recover. Contributing to the accident was the FAA's failure to establish adequate certification requirements for flight into icing conditions, which led to the inadequate stall warning margin provided by the airplane's stall warning system.</t>
  </si>
  <si>
    <t>13:22</t>
  </si>
  <si>
    <t>Bimin, Papua, New Guinea</t>
  </si>
  <si>
    <t>Tabubil - Bimin</t>
  </si>
  <si>
    <t>P2-MFQ</t>
  </si>
  <si>
    <t>While on approach to Runway 29 the aircraft crashed on a mountain.</t>
  </si>
  <si>
    <t>Indonesian National Police</t>
  </si>
  <si>
    <t>Jayapura - Sarmi</t>
  </si>
  <si>
    <t>CASA 212 Aviocar</t>
  </si>
  <si>
    <t>On final approach, the aircraft crashed into the sea 100 meters off shore, 400 meters short of runway.</t>
  </si>
  <si>
    <t>Chrallave, Venezuela</t>
  </si>
  <si>
    <t>Air Global</t>
  </si>
  <si>
    <t>Maturin - Charallave</t>
  </si>
  <si>
    <t>YV-21CP</t>
  </si>
  <si>
    <t>500-0115</t>
  </si>
  <si>
    <t>The cargo plane crashed into a wooded area short of the runway and was destroyed.</t>
  </si>
  <si>
    <t>Off Campbeltown, United Kingdom</t>
  </si>
  <si>
    <t>Glasgow - Campbeltown</t>
  </si>
  <si>
    <t>Pilatus-Britten Norman BN-2B-26 Islander</t>
  </si>
  <si>
    <t>G-BOMG</t>
  </si>
  <si>
    <t>2205</t>
  </si>
  <si>
    <t>While on final approach, the air ambulance crashed into the sea at night and in poor visibility.</t>
  </si>
  <si>
    <t>Varandey, Russia</t>
  </si>
  <si>
    <t>Regional Airlines</t>
  </si>
  <si>
    <t>Ufa - Usinsk - Perm - Varandey - Naryan Mar</t>
  </si>
  <si>
    <t>Antonov 24</t>
  </si>
  <si>
    <t>RA-46489</t>
  </si>
  <si>
    <t>27308107</t>
  </si>
  <si>
    <t>The  Russian turboprop carrying oil workers, crashed into the ground and caught fire while on final approach to Varandey in heavy fog.  The plane’s crew tried to make an emergency landing five kilometers away from the airport. The moment the plane touched the ground, the plane fell to one side broke up and caught fire.  Pilot error.  Lack of coordination among the crew and the blinding whiteness of the snow that disoriented the pilots, apparently causing them to perform a wrong maneuver.</t>
  </si>
  <si>
    <t>Off Mwanza, Tanzania</t>
  </si>
  <si>
    <t>Mwanza - Khartoum - Zagreb</t>
  </si>
  <si>
    <t>ER-IBR</t>
  </si>
  <si>
    <t>0043454623</t>
  </si>
  <si>
    <t>The cargo plane, after takeoff and climbing lost altitude and crashed into Lake Victoria.</t>
  </si>
  <si>
    <t>El Embrujo, Providencia Island, Colombia</t>
  </si>
  <si>
    <t>West Caribbean Airways</t>
  </si>
  <si>
    <t>Old Providence - San Andres</t>
  </si>
  <si>
    <t>Let-410UVP-E</t>
  </si>
  <si>
    <t>HK-4146</t>
  </si>
  <si>
    <t>902426</t>
  </si>
  <si>
    <t>The small airliner crashed while taking off from the Colombian Caribbean Island of Old Providence. The aircraft climbed to a height of about 100 feet and then lost control and crashed into a hill.</t>
  </si>
  <si>
    <t>Near Rovie, Albania</t>
  </si>
  <si>
    <t>Lockheed Hercules MC-130H</t>
  </si>
  <si>
    <t>87-0127</t>
  </si>
  <si>
    <t>5118</t>
  </si>
  <si>
    <t>While on a training mission the aircraft crashed into a mountainous area and was destroyed.</t>
  </si>
  <si>
    <t>Enarotali, Indonesia</t>
  </si>
  <si>
    <t>GT Air</t>
  </si>
  <si>
    <t>Timika - Enarotali</t>
  </si>
  <si>
    <t>PK-LTZ</t>
  </si>
  <si>
    <t>The plane crashed while en route on a one hour flight. The wreckage was found 5 days later.</t>
  </si>
  <si>
    <t>Krish - Teran</t>
  </si>
  <si>
    <t>Boeing B-707-3J9C</t>
  </si>
  <si>
    <t>EP-SHE</t>
  </si>
  <si>
    <t>21127/915</t>
  </si>
  <si>
    <t>Soon after experiencing a hard landing an engine began burning while the aircraft was taxiing. The plane then skidded of the runway and fell into the Kan River. One of the passenger's infant fell into the river and drowned while exiting the aircraft.</t>
  </si>
  <si>
    <t>Pisco, Peru</t>
  </si>
  <si>
    <t>Military - Fuerza Del Peru</t>
  </si>
  <si>
    <t>EP-830</t>
  </si>
  <si>
    <t>790304</t>
  </si>
  <si>
    <t>While taking off on a training flight, the twin engine aircraft stalled and crashed near a petroleum facility near the airport.</t>
  </si>
  <si>
    <t>Taranaki, New Zealand</t>
  </si>
  <si>
    <t>Auckland - Blenheim</t>
  </si>
  <si>
    <t>ZK-POA</t>
  </si>
  <si>
    <t>AC-551B</t>
  </si>
  <si>
    <t>Crashed into a field while en route.</t>
  </si>
  <si>
    <t>Near Kisangani, DemocratiRepubliCongo</t>
  </si>
  <si>
    <t>Kisangani Airlift</t>
  </si>
  <si>
    <t>Bangboka - Isiro</t>
  </si>
  <si>
    <t>EK-26060</t>
  </si>
  <si>
    <t>17311107</t>
  </si>
  <si>
    <t>The plane was heading for the town of Isiro when it lost radio contact. As it was returning to Kisangani its propeller hit a tree and the plane lost control.</t>
  </si>
  <si>
    <t>Lockhart River, Queensland, Australia</t>
  </si>
  <si>
    <t>Aero-Tropics</t>
  </si>
  <si>
    <t>Bamaga - Lockhart River</t>
  </si>
  <si>
    <t>VH-TFU</t>
  </si>
  <si>
    <t>DC-818B</t>
  </si>
  <si>
    <t>The plane crashed as it was preparing to land at the remote Aboriginal community of Lockhart River on Cape York peninsula. The plane was flying in heavy rain and strong winds when it crashed. The wreckage was found in rugged rainforest terrain. Controled flight into terrain. The flight crew did not react to the mountain rising up before them. The copilot, who was flying the plane, was not qualified to undertake the instrument landing approach attempted, an RNAV (GNSS) approach.</t>
  </si>
  <si>
    <t>El Portezulo, Argentina</t>
  </si>
  <si>
    <t>Transportes Aereos Don Carlos - Charter</t>
  </si>
  <si>
    <t>Balmaceda, Argentina - Chile Chiro, Chile</t>
  </si>
  <si>
    <t>Beech 65-A80 Queenaire</t>
  </si>
  <si>
    <t>CC-CFS</t>
  </si>
  <si>
    <t>LD-220</t>
  </si>
  <si>
    <t>The charter flight crashed a few minutes after takeoff under unkown circumstances.</t>
  </si>
  <si>
    <t>Mongu, Zambia</t>
  </si>
  <si>
    <t>Military - Zambia Air Force</t>
  </si>
  <si>
    <t>Lusaka - Livingstone - Mongu - Lusaka</t>
  </si>
  <si>
    <t>Yunshuji Y-12</t>
  </si>
  <si>
    <t>AF-216</t>
  </si>
  <si>
    <t>0089</t>
  </si>
  <si>
    <t>The plane was on its routine operations of delivering military supplies and food to the drought-stricken parts of Southern and Western provinces of Zambia when the accident occurred.  The plane took off from Lusaka and safely reached Livingstone and Mongu. It had just taken off from Mongu on its way back to Lusaka when it crashed.</t>
  </si>
  <si>
    <t>Walungu, Congo</t>
  </si>
  <si>
    <t>Charter - Maniema Union (owner Victoria Air)</t>
  </si>
  <si>
    <t>Goma - Kindu - Kongolo</t>
  </si>
  <si>
    <t>9Q-CVG</t>
  </si>
  <si>
    <t>4342404</t>
  </si>
  <si>
    <t>Crashed into mountains and dense forest. The plane lost contact with the tower 30 minutes after taking off from Goma. The wreckage was found at the bottom of a cliff.</t>
  </si>
  <si>
    <t>Khartoom, Sudan</t>
  </si>
  <si>
    <t>Marsland Aviation</t>
  </si>
  <si>
    <t>430</t>
  </si>
  <si>
    <t>Kartoom - El Obeid - El Fasher</t>
  </si>
  <si>
    <t>ST-WAL</t>
  </si>
  <si>
    <t>6991004</t>
  </si>
  <si>
    <t>The plane crashed during takeoff after a fire erupted in the No. 1 engine. The crew aborted the takeoff but crashed at the end of the runway.</t>
  </si>
  <si>
    <t>Baney, Equatorial Guinea</t>
  </si>
  <si>
    <t>Ecuatair</t>
  </si>
  <si>
    <t>Malabala, Bioko Island - Bata</t>
  </si>
  <si>
    <t>3C-VQR</t>
  </si>
  <si>
    <t>79901104</t>
  </si>
  <si>
    <t>The airliner disappeared from radar and crashed into dense jungle shortly after taking off from Malabala. A witness saw flames coming from the side of the plane shortly after take-off. The plane then tilted and fell, skidded over trees for a distance of about half a mile and crashed. The plane was overloaded. The aircraft was built to accommodate a maximum of 48 passengers.</t>
  </si>
  <si>
    <t>16:04</t>
  </si>
  <si>
    <t>Paris, France - Toronto Canada</t>
  </si>
  <si>
    <t>Airbus A-340</t>
  </si>
  <si>
    <t>F-GLZQ</t>
  </si>
  <si>
    <t>289</t>
  </si>
  <si>
    <t>The plane landed almost half-way down Runway 24, overran the runway, broke in two and caught fire. There was severe thunderstorms at the time of the landing with rain, lightning and hail. All 309 aboard escaped. There were 43 injuries. The pilot landed the plane too far down the rain-slick runway making it virtually impossible to stop the plane before it ran off the runway. In addition, the reverse thrust was not employed until 17 seconds after the wheels touched down.</t>
  </si>
  <si>
    <t>Off Palermo, Italy</t>
  </si>
  <si>
    <t>Tuninter</t>
  </si>
  <si>
    <t>1153</t>
  </si>
  <si>
    <t>Bari, Italy - Djerba, Tunisia</t>
  </si>
  <si>
    <t>ATR-72-202</t>
  </si>
  <si>
    <t>TS-LBB</t>
  </si>
  <si>
    <t>The aircraft developed engine trouble while en route from Bari Italy to Djerba, Tunisia The crew contacted Palermo ATC for an emergency landing but ditched into the sea approximately 19 miles north of Palermo. The pilot reported that both engines had failed. Fuel starvation. The maintenance crew incorrectly installed a fuel gauge for a ATR-42 on the ATR-72. Both instruments look very similar.</t>
  </si>
  <si>
    <t>Off Talinn, Estonia</t>
  </si>
  <si>
    <t>Copterline</t>
  </si>
  <si>
    <t>Talinn, Estonia - Helsinki, Finland</t>
  </si>
  <si>
    <t>Sikorsky S-76C</t>
  </si>
  <si>
    <t>OH-HCI</t>
  </si>
  <si>
    <t>760508</t>
  </si>
  <si>
    <t>The helicopter crashed at sea about 3 miles off the coast near the island of Naissaar, after disappeared from Tallinn ATC radar 3 minutes after take-off from Tallinn in gusty wind conditions.</t>
  </si>
  <si>
    <t>Near Grammatikos, Greece</t>
  </si>
  <si>
    <t>Helios Airways</t>
  </si>
  <si>
    <t>522</t>
  </si>
  <si>
    <t>Larnaca, Cyprus - Athens, Greece - Prague, Czech Republic</t>
  </si>
  <si>
    <t>Boeing 737-31S</t>
  </si>
  <si>
    <t>5B-DBY</t>
  </si>
  <si>
    <t>29099/2982</t>
  </si>
  <si>
    <t>While flying at FL340 towards Athens the crew reported problems with their air conditioning system. As the airliner entered Greek airspace ATC lost contact with the plane. Two Greek F-16 fighters were dispatched to intercept the plane. The F-16 pilots reported that one pilot was not in the cockpit and the other was slumped over the controls. They also said oxygen masks had deployed in the cabin. The plane continued on its programmed route to a holding pattern off the coast of Greece and flew in circles for two hours. Meanwhile, at least two flight attendants had stayed awake using portable oxygen bottles but they couldn't get through the locked, terrorist-proof cockpit door. It was only when one engine failed from fuel starvation that the computer-controlled systems aboard the plane unlocked the door. The plane continued on track until it crashed into mountainous terrain about 25 miles north of Athens. CVR tapes showed that a student pilot/flight attendant, Andreas Prodromos, was at the controls of the aircraft and tried to send a Mayday message twice but the radio was set to the wrong frequency. The cabin pressure control was left in the manual, instead of auto position by maintenance workers. The error was not picked up by the two pilots during three subsequent check lists. They failed to respond to warnings as oxygen masks fell in the passenger cabin which eventually  led to the two pilots losing consciousness and the plane crashing.</t>
  </si>
  <si>
    <t>Near La Cucharita, Venezuela</t>
  </si>
  <si>
    <t>Panama City - Fort de France, Martinique</t>
  </si>
  <si>
    <t>HK-4374X</t>
  </si>
  <si>
    <t>49484/1315</t>
  </si>
  <si>
    <t>While en route, the crew reported engine trouble with both engines and planed to divert to Caracas. The plane began losing altitude and eventually crashed in the Sierra de Perija mountains on the Columbian-Venezuelan border. The autopilot might have reduced engine power too much after a rapid climb to FL330, allowing airspeed to bleed off to the point of a stall. Also the data recorder showed that rather than push the nose over to recover from the stall, the pilots held the yoke to their chests all the way to the ground.</t>
  </si>
  <si>
    <t>15:06</t>
  </si>
  <si>
    <t>Near Pucallpa, Peru</t>
  </si>
  <si>
    <t>TANS Peru</t>
  </si>
  <si>
    <t>Lima - Pucallpa - Iquitos</t>
  </si>
  <si>
    <t>Boeing B-737-244</t>
  </si>
  <si>
    <t>OB-1809</t>
  </si>
  <si>
    <t>22580/87</t>
  </si>
  <si>
    <t>The plane was about to land at Pucallpa when it ran into strong winds from a tropical storm. The pilot tried to make an emergency landing without its landing gear on a road near the jungle airport. The plane crashed, broke up and caught fire about 2 miles from the airport.</t>
  </si>
  <si>
    <t>Isiro, DemoctratiRepubliCongo</t>
  </si>
  <si>
    <t>Kavatshi Airlines</t>
  </si>
  <si>
    <t>Beni - Isiro</t>
  </si>
  <si>
    <t>ER-AZT</t>
  </si>
  <si>
    <t>9005</t>
  </si>
  <si>
    <t>While on approach to Runway 31 the plane hit trees, crashed and burned.</t>
  </si>
  <si>
    <t>Medan, Indonesia</t>
  </si>
  <si>
    <t>Medan - Jakarta</t>
  </si>
  <si>
    <t>Boeing 737-230</t>
  </si>
  <si>
    <t>PK-RIM</t>
  </si>
  <si>
    <t>22136/738</t>
  </si>
  <si>
    <t>Seconds after taking off the jetliner shook violently, veered to the left and crashed into a residential neighborhood 500 yards past the end of the runway.</t>
  </si>
  <si>
    <t>Near Brazzaville, Congo</t>
  </si>
  <si>
    <t>Air Kasai</t>
  </si>
  <si>
    <t>Boende - Kinshasa</t>
  </si>
  <si>
    <t>Antonov AN-26A</t>
  </si>
  <si>
    <t>9Q-CFD</t>
  </si>
  <si>
    <t>37312901</t>
  </si>
  <si>
    <t>While en route, a witness saw the plane lose altitude and crash to the ground and disintegrate into pieces north of Brazzaville. Weather was poor with thunderstorms and strong winds.</t>
  </si>
  <si>
    <t>Alto da Boa Vista, Brazil</t>
  </si>
  <si>
    <t>Viaçao Cometa</t>
  </si>
  <si>
    <t>Rio de Janeiro - Jacarepagua</t>
  </si>
  <si>
    <t>Cessna 525 CitationJet I</t>
  </si>
  <si>
    <t>PT-WLX</t>
  </si>
  <si>
    <t>525-0176</t>
  </si>
  <si>
    <t>The aircraft, on a positioning flight,  crashed in a wooded area shortly after taking off.</t>
  </si>
  <si>
    <t>San Juan de Manapiare, Venezuela</t>
  </si>
  <si>
    <t>Wayumi Air Taxi</t>
  </si>
  <si>
    <t>San Juan de Manapiare - Puetro Ayacucho</t>
  </si>
  <si>
    <t>YV-412C</t>
  </si>
  <si>
    <t>207-0508</t>
  </si>
  <si>
    <t>Crashed into Mount Morrocoy, 5 miles from the airport shortly after taking off. Wreckage found two days later.</t>
  </si>
  <si>
    <t>Haena, Hawaii</t>
  </si>
  <si>
    <t>Heli-USA Airways, In- Air Taxi</t>
  </si>
  <si>
    <t>Aerospatiale AS-350BA</t>
  </si>
  <si>
    <t>N355NT</t>
  </si>
  <si>
    <t>2053</t>
  </si>
  <si>
    <t>After avoiding another helicopter, the helicopter headed into a heavy rainstorm. After entering a turn the airspeed dropped to zero and the helicopter descended rapidly until it hit the water bounced and hit the water again. The pilot's decision to continue flight into adverse weather conditions, which resulted in a loss of control due to an encounter with a microburst. Contributing to the accident was inadequate FAA surveillance of Special Federal Aviation Regulation 71 operating restrictions. Contributing to the loss of life in the accident was the lack of helicopter flotation equipment.</t>
  </si>
  <si>
    <t>Aru, DemocratiRepubliCogo</t>
  </si>
  <si>
    <t>Wimbi Dira Airways</t>
  </si>
  <si>
    <t>Kisangani - Bunia</t>
  </si>
  <si>
    <t>Antonov 12V</t>
  </si>
  <si>
    <t>9Q-CWC</t>
  </si>
  <si>
    <t>2400901</t>
  </si>
  <si>
    <t>The aircraft carrying troops made a hard landing causing the landing gear to penetrate the fuselage. Two passengers were killed when they exited the plane and ran into the propellers which were still turning.</t>
  </si>
  <si>
    <t>Winnipeg, Canada</t>
  </si>
  <si>
    <t>Morningstar Air Express</t>
  </si>
  <si>
    <t>8060</t>
  </si>
  <si>
    <t>Winnipeg - Thunder Bay, Ontario</t>
  </si>
  <si>
    <t>Cessna 208B</t>
  </si>
  <si>
    <t>C-FEXS</t>
  </si>
  <si>
    <t>208B-0542</t>
  </si>
  <si>
    <t>Soon after taking off the plane encountered icing conditions and the pilot tried to return to the airport but did not make it crashing into a Canadian National main railway track. In-flight icing conditions in which the aircraft's performance deteriorated until the aircraft was unable to maintain altitude. Also, the aircraft was overloaded by 288 pounds for normal weather conditions, 488 if there was icing.</t>
  </si>
  <si>
    <t>Lisa, Nigeria</t>
  </si>
  <si>
    <t>Bellview Airlines</t>
  </si>
  <si>
    <t>3210</t>
  </si>
  <si>
    <t>Boeing B-737-2L9</t>
  </si>
  <si>
    <t>5N-BFN</t>
  </si>
  <si>
    <t>22734/818</t>
  </si>
  <si>
    <t>The tower lost sight and contact with the plane about five minutes after taking off from Murtala Muhammad International  airport. The plane crashed about 30 miles north of Lagos.  A storm was passing through the airport at about the time the aircraft took off.</t>
  </si>
  <si>
    <t>Stupino, Russia</t>
  </si>
  <si>
    <t>Ivolga Avia</t>
  </si>
  <si>
    <t>Voronezh - Moscow-Domodedovo</t>
  </si>
  <si>
    <t>4P-OIN</t>
  </si>
  <si>
    <t>208B-1052</t>
  </si>
  <si>
    <t>While descending for a landing at Domodedovo Airport in a snowstorm, the aircraft crashed into a forest 6 miles northeast of Stupino. Icing conditions were reported at the time of the accident.</t>
  </si>
  <si>
    <t>Tehran - Bandar Abbas</t>
  </si>
  <si>
    <t>5-8512</t>
  </si>
  <si>
    <t>4386</t>
  </si>
  <si>
    <t>The military plane crashed into an apartment building in the Azari district after taking off from Mehrabad Airport. The plane suffered engine failure and was attempting to return for a emergency landing.</t>
  </si>
  <si>
    <t>1248</t>
  </si>
  <si>
    <t>Baltimore, Maryland - Chicago, Illinois - Las Vegas, Nevada</t>
  </si>
  <si>
    <t>Boeing B-737-7H4</t>
  </si>
  <si>
    <t>N471WN</t>
  </si>
  <si>
    <t>32471/1535</t>
  </si>
  <si>
    <t>The jetliner slid off Runway 13C at Chicago's Midway Airport, went through an airport boundary fence and crashed into two vehicles at a nearby intersection, killing a young 6- year-old boy. Heavy snow was falling at the time of the accident. The plane had circled the airport for 30 to 35 minutes before attempting to land. The pilots' failure to use available reverse thrust in a timely manner to safely slow or stop the airplane after landing, which resulted in a runway overrun. This failure occurred because the pilots' first experience and lack of familiarity with the airplane's autobrake system distracted them from thrust reverser usage during the challenging landing. Contributing to the accident were Southwest Airline's 1) failure to provide its pilots with clear and consistent guidance and training regarding company policies and procedures related to arrival landing distance calculations; 2) programming and design of its onboard performance computer, which did not present inherent assumptions in the program critical to pilot decision making; 3) plan to implement new autobrake procedures without a familiarization period; and 4) failure to include a margin of safety in the arrival assessment to account for operational uncertainties. Also contributing to the accident was the pilots' failure to divert to another airport given reports that included poor braking action and a tailwind component greater than 5 knots. Contributing to the severity of the accident was the absence of an engineering materials arresting system, which was needed because of the limited runway safety area beyond the departure end of runway 31C.</t>
  </si>
  <si>
    <t>Near Port Harcourt, Nigeria</t>
  </si>
  <si>
    <t>Sosoliso Airlines</t>
  </si>
  <si>
    <t>1145</t>
  </si>
  <si>
    <t>Abuja - Port Harcourt</t>
  </si>
  <si>
    <t>McDonnell DC-9-32</t>
  </si>
  <si>
    <t>5NBFD</t>
  </si>
  <si>
    <t>47562/685</t>
  </si>
  <si>
    <t>The plane crash-landed and burst into flames in a lightning storm while attempting to land at Port Harcourt Airport. Pilot error. The crew's decision to continue to approach below the decision altitude without having the runway in sight.  It was recommended to improve the training of Nigerian pilots to recognize and recover from adverse weather conditions including windshear. Also, airports and aircraft should be equipped with instruments to detect windshear.</t>
  </si>
  <si>
    <t>Off Miami Beach, Florida</t>
  </si>
  <si>
    <t>Chalk's Ocean Airways</t>
  </si>
  <si>
    <t>Miami, Florida - Bimini, Bahamas</t>
  </si>
  <si>
    <t>Grumman G73T Turbo Mallard</t>
  </si>
  <si>
    <t>N2969</t>
  </si>
  <si>
    <t>J-27</t>
  </si>
  <si>
    <t>The seaplane crashed off Miami Beach next to a jetty as it was taking off. There was an explosion and fire and the right wing separated prior to the plane impacting the water. Examination of the wreckage revealed fatigue cracks in the right wing. The failure of Chalk's Ocean Airways' maintenance program to identify and properly repair fatigue cracks in the wing, and the failure of the FAA to detect and correct deficiencies in the company's maintenance program. Although a 16-inch crack in the wing had been patched, a more significant flaw in a nearby support beam hadn't been repaired. The carrier had no record of patching the crack.</t>
  </si>
  <si>
    <t>22:27</t>
  </si>
  <si>
    <t>Nardaran, Azerbaijan</t>
  </si>
  <si>
    <t>Baku, Azerbaijan - Aktau, Kazakhstan</t>
  </si>
  <si>
    <t>Antonov AN-140-100</t>
  </si>
  <si>
    <t>4K-AZ48</t>
  </si>
  <si>
    <t>36525307036</t>
  </si>
  <si>
    <t>The plane crashed along the shore of the Caspian Sea 8 minutes after taking off from Baku. Instrument failure left the crew unable to control the aircraft.</t>
  </si>
  <si>
    <t>Puncak Jaya, Indonesia</t>
  </si>
  <si>
    <t>Mulia - Ilaga</t>
  </si>
  <si>
    <t>PK-YPY</t>
  </si>
  <si>
    <t>535</t>
  </si>
  <si>
    <t>The aircraft struck a mountain seven minutes before it was scheduled to land in the remote Indonesian province of Papua.</t>
  </si>
  <si>
    <t>Truckee, California</t>
  </si>
  <si>
    <t>Skyward Aviation</t>
  </si>
  <si>
    <t>Twin Falls - Truckee - Carlsbad - Monterrey</t>
  </si>
  <si>
    <t>N781RS</t>
  </si>
  <si>
    <t>35-218</t>
  </si>
  <si>
    <t>On final approach the plane crashed into an open field 2,200 feet short of the runway threshold. The plane was scheduled to pick up passengers for a trip to Carlsbad. The pilot's inadequate compensation for the gusty crosswind condition and failure to maintain an adequate airspeed while maneuvering in a steep turn close to the ground.</t>
  </si>
  <si>
    <t>11:11</t>
  </si>
  <si>
    <t>Near Karkov</t>
  </si>
  <si>
    <t>Evolga</t>
  </si>
  <si>
    <t>Moscow - Karkov</t>
  </si>
  <si>
    <t>British Aerospace BAe-125-700A</t>
  </si>
  <si>
    <t>P4-AOD</t>
  </si>
  <si>
    <t>257153</t>
  </si>
  <si>
    <t>On a positionning flight from Sheremetyevo to Kharkov to pick up passengers, while on final approach, the aircraft crashed in a frozen lake 3 km from runway threshold.</t>
  </si>
  <si>
    <t>Bukalaza, Uganda</t>
  </si>
  <si>
    <t>Service Air</t>
  </si>
  <si>
    <t>Entebbe - Kinshasa</t>
  </si>
  <si>
    <t>9Q-CIH</t>
  </si>
  <si>
    <t>4341803</t>
  </si>
  <si>
    <t>The cargo plane carrying humanitarian relief items crashed shortly after takeoff. The cause was determined to be engine failure and an overweight and improperly balanced plane.</t>
  </si>
  <si>
    <t>Near Orumiyeh, Iran</t>
  </si>
  <si>
    <t>Military - Iranian Revolutionary Guard Corps Air Force</t>
  </si>
  <si>
    <t>Tehran - Orumiyeh</t>
  </si>
  <si>
    <t>15-2233</t>
  </si>
  <si>
    <t>After a flyby to check on a stuck landing gear, the plane suffered a double engine flame-out and crashed into a field in poor weather conditions.</t>
  </si>
  <si>
    <t>Near Telkibanya, Hungary</t>
  </si>
  <si>
    <t>Military - Slovak Air Force</t>
  </si>
  <si>
    <t>Pristina - Kosice</t>
  </si>
  <si>
    <t>5605</t>
  </si>
  <si>
    <t>97305605</t>
  </si>
  <si>
    <t>A plane carrying peacekeeping soldiers crashed in a snowy forest at an altitude of 2,300 feet after taking the wrong flight path. The plane crashed about 18 miles from its destination of Kosice. Pilot error. The pilot chose to land without the help of the airport's radars, relying only on his own visual contact with the airport.</t>
  </si>
  <si>
    <t>Near Port Alberni, British Columbia, Canada</t>
  </si>
  <si>
    <t>SoniBlue Airways</t>
  </si>
  <si>
    <t>Tofino - Vancouver</t>
  </si>
  <si>
    <t>C-GRXZ</t>
  </si>
  <si>
    <t>208B0469</t>
  </si>
  <si>
    <t>The pilot issued a mayday after experiencing engine trouble while en route and asked to divert to Port Alberni Airport on Vancouver Island but crashed into mountainous wooded area, 6 miles from the airport runway.</t>
  </si>
  <si>
    <t>16:53</t>
  </si>
  <si>
    <t>Near Watertown, Wisconson</t>
  </si>
  <si>
    <t>Air Cargo Carriers</t>
  </si>
  <si>
    <t>Shorts 360-100 /Shorts 360-300</t>
  </si>
  <si>
    <t>N3735W/N372AC</t>
  </si>
  <si>
    <t>SH-3735/SH-3720</t>
  </si>
  <si>
    <t>The cargo plane was on a test flight. While flying in formation with another plane taking pictures the left wing impacted the left wing and engine of the other plane. The plane lost contorl, crashed and burned. The flight crew failed to maintain clearance from another aircraft as they turned to break formation flight while maneuvering. Contributing to the accident was the decision of both flight crews to fly in formation.</t>
  </si>
  <si>
    <t>Near Paris, Tennessee</t>
  </si>
  <si>
    <t>TriCoastal Air</t>
  </si>
  <si>
    <t>Dayton, Ohio -</t>
  </si>
  <si>
    <t>N629EK</t>
  </si>
  <si>
    <t>TC-396</t>
  </si>
  <si>
    <t>The pilot of the cargo flight reported he had an asymmetrifuel condition. The pilot  asked for a lower altitude and controllers cleared the flight to 4,000 feet. About a minute later the pilot transmitted six 'Maydays.' The airplane then descended in  a near vertical dive until it crashed into a pasture. The pilot's inflight loss of control following a reported fuel asymmetry condition for undetermined reasons.</t>
  </si>
  <si>
    <t>Labiano, Spain</t>
  </si>
  <si>
    <t>Aerovalles</t>
  </si>
  <si>
    <t>Madrid - Pamplona</t>
  </si>
  <si>
    <t>Cessna 421C Golden Eagle III</t>
  </si>
  <si>
    <t>EC-JAX</t>
  </si>
  <si>
    <t>421C0337</t>
  </si>
  <si>
    <t>While approaching Noain airport in bad weather conditions, the twin engine aircraft crashed in the Sierra de Tajonar mountain range. The copilot and a passenger were killed.</t>
  </si>
  <si>
    <t>Military - Fuerza Aérea Argentina</t>
  </si>
  <si>
    <t>La Paz - Sana Cruz</t>
  </si>
  <si>
    <t>T-21</t>
  </si>
  <si>
    <t>35-115</t>
  </si>
  <si>
    <t>While en route, the plane, delivering humanitarian aid, flew into terrain and broke up.</t>
  </si>
  <si>
    <t>N54RP</t>
  </si>
  <si>
    <t>U-218</t>
  </si>
  <si>
    <t>The cargo flight crashed into trees 7 nm from the airport  while attempting to land at Bert Mooney Airport. Wreckage was found 2 days later. The second pilot's failure to follow the published instrument approach procedure and the captain's inadequate supervision. Snow and mountain obscuration were factors.</t>
  </si>
  <si>
    <t>ATESA</t>
  </si>
  <si>
    <t>Cuenca - Macas</t>
  </si>
  <si>
    <t>HC-BXD</t>
  </si>
  <si>
    <t>208B-0591</t>
  </si>
  <si>
    <t>The plane lost altitude shortly after taking off and crashed into a building.</t>
  </si>
  <si>
    <t>Rio Bonito, Brazil</t>
  </si>
  <si>
    <t>Team Air</t>
  </si>
  <si>
    <t>6865</t>
  </si>
  <si>
    <t>Macaé - Rio de Janeiro</t>
  </si>
  <si>
    <t>Let L410UVP-E20</t>
  </si>
  <si>
    <t>PT-FSE</t>
  </si>
  <si>
    <t>912532</t>
  </si>
  <si>
    <t>Twenty minutes after taking off from Macaé, the plane disappeared of Rio de Janeiro radar. The crew was flying VFR in poor weather conditions and changed their route attempting to fly to the coast. The plane crashed in a wooded area, exploded and burned.</t>
  </si>
  <si>
    <t>Marsabit, Kenya</t>
  </si>
  <si>
    <t>Military - Kenya Air Force</t>
  </si>
  <si>
    <t>Nairobi - Eastleigh AFB</t>
  </si>
  <si>
    <t>132</t>
  </si>
  <si>
    <t>While on approach the airplane flew into the side of Mount Marsabit which was obscured by clouds.</t>
  </si>
  <si>
    <t>Kousséri, Cameroon</t>
  </si>
  <si>
    <t>Military - Lybian Arab Air Force</t>
  </si>
  <si>
    <t>Sebha - N'Djamena</t>
  </si>
  <si>
    <t>Antonov 74TK-200</t>
  </si>
  <si>
    <t>UR-74038</t>
  </si>
  <si>
    <t>36547097933</t>
  </si>
  <si>
    <t>Upon arrival of the cargo flight, the crew indicated a technical problem to ATC and few minutes later the plane crashed in an open field located near N'Djamena,</t>
  </si>
  <si>
    <t>Near Tersky, Russia</t>
  </si>
  <si>
    <t>Yug Avia</t>
  </si>
  <si>
    <t>RF-30451</t>
  </si>
  <si>
    <t>Shortly after takeoff, the pilot made sharp manuvers and lost the control of the plane and crashed 1 km from the airport. According to Russian authorities,  the flight was unauthorized and illegal.</t>
  </si>
  <si>
    <t>Lashkar Gah, Afghanistan</t>
  </si>
  <si>
    <t>U.S. Government (leased)</t>
  </si>
  <si>
    <t>Kabul - Kandahar - Lashkar Gah</t>
  </si>
  <si>
    <t>ZS-PDV</t>
  </si>
  <si>
    <t>3003</t>
  </si>
  <si>
    <t>A cargo plane carrying U.S. anti-narcotics officials crashed while attempting to land at Bost Airport in Lashkar Gah. The plane overran the runway and crashed into a residential area after trying to avoid a truck that pulled onto the runway. The pilot pulled up to avoid hitting the truck but was unable to gain sufficient speed to remain airborne.</t>
  </si>
  <si>
    <t>Peak Margarita, Uganda</t>
  </si>
  <si>
    <t>King Air Charter</t>
  </si>
  <si>
    <t>Goma - Bunia, DCR</t>
  </si>
  <si>
    <t>ZS-ADL</t>
  </si>
  <si>
    <t>208B-0381</t>
  </si>
  <si>
    <t>The cargo flight on behalf of the United Nations, crashed on the east side of Margarita's peak.The flight crew did not operate the route indicated in the submitted flight plan. Instead, the crew opted to use administrative flight planning data to execute a direct GPS route that led the plane to high terrain with clouds and low visibility, resulting in a controlled flight into terrain.</t>
  </si>
  <si>
    <t>Off Sochi, Russia</t>
  </si>
  <si>
    <t>Armavia</t>
  </si>
  <si>
    <t>Yerevan, Armenia - Sochi, Russia</t>
  </si>
  <si>
    <t>EK-32009</t>
  </si>
  <si>
    <t>547</t>
  </si>
  <si>
    <t>The jetliner crashed into the Black Sea and broke up in driving rain and low visibility after making a second attempt to land. The plane disappeared from radar screens just under four miles from shore and crashed after making a turn and heading toward Adler airport for a landing. Pilot error. The pilots of the Airbus-320  allowed the plane to descend too low as it faced bad weather on its approach to the airport.</t>
  </si>
  <si>
    <t>12:32</t>
  </si>
  <si>
    <t>La Ronge, Saskatchewan</t>
  </si>
  <si>
    <t>Saskatchewan Government Northern Air Operations</t>
  </si>
  <si>
    <t>C-GSKJ</t>
  </si>
  <si>
    <t>On a climbout after a touch-and-go landing, the aircraft veered to the left, lost altitude and crashed in a wooded area 1 nm northwest of the airport.</t>
  </si>
  <si>
    <t>Off São Tomé Island</t>
  </si>
  <si>
    <t>Air São Tomé</t>
  </si>
  <si>
    <t>S9-BAL</t>
  </si>
  <si>
    <t>The aircraft disappeared from radar screens while on approach to São Tomé Island. The aircraft crashed in sea a  few km off shore.</t>
  </si>
  <si>
    <t>International Jet Charter</t>
  </si>
  <si>
    <t>AtlantiCity, NJ - Groton, CT</t>
  </si>
  <si>
    <t>N182K</t>
  </si>
  <si>
    <t>35A-293</t>
  </si>
  <si>
    <t>A charter jet registered to religious broadcaster Pat Robinson crashed in heavy fog into Long Island Sound, a half mile short of the runway, while making an approach to land at Groton-New London Airport. Both pilots were killed but the three passengers aboard survived. Robertson was not aboard. The crew's failure to properly monitor the airplane's altitude, which resulted in the captain's inadvertent descent of the airplane into water. Contributing to the accident were the foggy weather conditions, and the captain's decision to descend below the decision height without sufficient visual cues.</t>
  </si>
  <si>
    <t>Yaocun, China</t>
  </si>
  <si>
    <t>KJ-2000</t>
  </si>
  <si>
    <t>Witnesses said they heard an explosion and when they reached the crash site they found the plane had crashed into a mountain and the main body of the plane had destroyed a section of bamboo forest, while the tail had dropped onto nearby fields. The plane crashed about 125 miles southwest of Shanghai. Caused by icing, after flying through several icy regions and the plane being overloaded..</t>
  </si>
  <si>
    <t>Mullan, Idaho</t>
  </si>
  <si>
    <t>Air Taxi - MajestiAlliance</t>
  </si>
  <si>
    <t>Coeur d'Alene, ID - Missoula, MT</t>
  </si>
  <si>
    <t>N5136X</t>
  </si>
  <si>
    <t>U20605582</t>
  </si>
  <si>
    <t>While following a highway through a mountain pass in fog the plane struck the mountain. The pilot's VFR flight into IMC and his subsequent failure to maintain terrain clearance. The pilot's inadequate inflight planning/decision, mountain obscuration, trees and high terrain were factors.</t>
  </si>
  <si>
    <t>Abéché, Chad</t>
  </si>
  <si>
    <t>Military - Chadian Air Force</t>
  </si>
  <si>
    <t>N'djamena - Abéché</t>
  </si>
  <si>
    <t>TT-PAF</t>
  </si>
  <si>
    <t>5141</t>
  </si>
  <si>
    <t>The military plane crashed into trees past the end of the runway as it tried to land at night at an unlit airport. Chadian rebels however, claim to have shot it down with a surface-to-air missile. The pilot and copilot survived.</t>
  </si>
  <si>
    <t>Jumla, Napal</t>
  </si>
  <si>
    <t>Surkhet - Jumla</t>
  </si>
  <si>
    <t>9N-AEQ</t>
  </si>
  <si>
    <t>The plane crashed into a mountain on the east side of the airport after the pilot executed a go-around. The accident happened 1 kilometer from the airport.</t>
  </si>
  <si>
    <t>Naturelink</t>
  </si>
  <si>
    <t>Polokwane - Vilanculos</t>
  </si>
  <si>
    <t>ZS-POG</t>
  </si>
  <si>
    <t>208B-0396</t>
  </si>
  <si>
    <t>On final approach, aircraft hit 2 trees and crashed in a field and was destroyed. The pilot died a short time after being rescued.</t>
  </si>
  <si>
    <t>Himmelsschreiber</t>
  </si>
  <si>
    <t>de Havilland DHC-2 Beaver</t>
  </si>
  <si>
    <t>D-FVIP</t>
  </si>
  <si>
    <t>1512</t>
  </si>
  <si>
    <t>The single-engine sightseeing seaplane came down in a rail yard and burst into flames. The pilot tried to make an emergency landing after the engine failed. A passenger and the pilot survived with serious burns.</t>
  </si>
  <si>
    <t>Sake, DemocratiRepubliCongo</t>
  </si>
  <si>
    <t>Mango Airlines</t>
  </si>
  <si>
    <t>Goma - Kisangani</t>
  </si>
  <si>
    <t>9Q-CVT</t>
  </si>
  <si>
    <t>3341506</t>
  </si>
  <si>
    <t>The cargo plane had engine failure and struck a hill as it lost altitude.</t>
  </si>
  <si>
    <t>07:44</t>
  </si>
  <si>
    <t>Sibir (S7)</t>
  </si>
  <si>
    <t>778</t>
  </si>
  <si>
    <t>Airbus A-310-324ET</t>
  </si>
  <si>
    <t>F-OGYP</t>
  </si>
  <si>
    <t>The plane was landing at Irkutsk International Airport in rain and low visibility when it veered off and overran the runway, struck a building and burst into flames. It was reported the plane was traveling at a high rate of speed when it landed. Crew error. The mistaken and uncontrolled actions by the crew at the stage of slowing down after landing. The unintentional and uncontrolled movement in one of the engines, which was not detected by the crew in time.</t>
  </si>
  <si>
    <t>Multan, Pakistan</t>
  </si>
  <si>
    <t>688</t>
  </si>
  <si>
    <t>Multan - Lahore</t>
  </si>
  <si>
    <t>AP-BAL</t>
  </si>
  <si>
    <t>10243</t>
  </si>
  <si>
    <t>The plane lost an engine during take off, struck power lines and crashed into a wheat field bursting into flames.</t>
  </si>
  <si>
    <t>Tracep</t>
  </si>
  <si>
    <t>Lugushwa - Bukavu</t>
  </si>
  <si>
    <t>9Q-COM</t>
  </si>
  <si>
    <t>1AJ008-21</t>
  </si>
  <si>
    <t>The aircraft was flying in low cloud and poor weather conditions as it approached the airport at Bukavu when it clipped a mountainside and plunged into the forest in flames 9 miles short of the runway.</t>
  </si>
  <si>
    <t>Near Leticia, Colombia</t>
  </si>
  <si>
    <t>Bogota - Leticia</t>
  </si>
  <si>
    <t>Boeing 727-23F</t>
  </si>
  <si>
    <t>HK-3667X</t>
  </si>
  <si>
    <t>19430/366</t>
  </si>
  <si>
    <t>The cargo plane was on final approach when it hit a antenna tower and crashed. Fog and poor visibility prevailed at the time of the accident.</t>
  </si>
  <si>
    <t>Near Pownal, Vermont</t>
  </si>
  <si>
    <t>Binghamton, NY - Benningham, VT</t>
  </si>
  <si>
    <t>N59BA</t>
  </si>
  <si>
    <t>110-396</t>
  </si>
  <si>
    <t>The cargo plane was flying to Benningham for weekly maintenance but was diverted to Albany because of poor visibility. After an aborted first try the plane circled for another attempt but struck a mountainside. The pilot's misinterpretation of the airplane's position relative to the final approach fix, which resulted in the displacement of the descent profile by 6 nautical miles and the subsequent controlled flight into rising terrain. Contributing to the accident were the low clouds.</t>
  </si>
  <si>
    <t>Near Piacenza, Italy</t>
  </si>
  <si>
    <t>2208</t>
  </si>
  <si>
    <t>Algiers, Algeria - Frankfurt, Germany</t>
  </si>
  <si>
    <t>7T-VHG</t>
  </si>
  <si>
    <t>4880</t>
  </si>
  <si>
    <t>The cargo plane crashed while en route in the vicinity of thunderstorms.</t>
  </si>
  <si>
    <t>Near Donetsk, Ukraine</t>
  </si>
  <si>
    <t>Pulkovo Airlines</t>
  </si>
  <si>
    <t>612</t>
  </si>
  <si>
    <t>Anapa - St. Petersburg</t>
  </si>
  <si>
    <t>RA-851857</t>
  </si>
  <si>
    <t>894</t>
  </si>
  <si>
    <t>The plane disappeared from radar shortly after making a distress call. A distress call was made at FL330 and again at FL100. The aircraft was reportly on fire before it crashed. The plane crashed in a field, 30 miles North of Donetsk and broke-up. Weather forecasters reported thunderstorms and lightning in the area at the time of the crash. The crew pushed the aircraft beyond its limits as they attempted to fly around a thunder storm. The crew steered the aircraft under manual control into an angle of attack that was beyond critical which resulted in  a stall and the subsequent transition into a flat spin and a collision with the ground. The crew's steering of the aircraft under manual control into an angle of attack that was beyond critical which resulted in a stall and subsequent transition into a flat spin and a collision with the ground.</t>
  </si>
  <si>
    <t>06:07</t>
  </si>
  <si>
    <t>5191</t>
  </si>
  <si>
    <t>Lexington, KY - Atlanta, GA</t>
  </si>
  <si>
    <t>Canadair CRJ-200ER</t>
  </si>
  <si>
    <t>N431CA</t>
  </si>
  <si>
    <t>7472</t>
  </si>
  <si>
    <t>The jet commuter was the third of three airplanes to take off that morning. The previous two planes took off from Runway 22 without any problems. The flightcrew was cleard to taxi to Runway 22 and subsequently cleared for takeoff. However, flight 5191 used Runway 26, which is about half the length of Runway 22. The plane accelerated to 137 knots befoe it ran off the end of the runway, ran through an airport perimeter fence and impacted trees on an adjacent horse farm and burst into flames. The takeoff sequence took about 36 seconds.  The aircraft was still on the ground as the plane ran off the runway.The plane came to rest about 1,800 feet past the runway. It was dark with light rain at the time of the accident. The copilot was at the controls but it was the captain who taxied the plane into position for take off. The copilot was the lone survivor. The flight crew's failure to use available cues and aids to identify the airplane's location on the airport surface during taxi and their failure to cross check and verify that the airplane was on the correct runway before takeoff. Contributing to this accident were the flight crew's nonpertinent conversation during taxi, which resulted in loss of positional awareness and the Federal Aviation Administration's failure to require that all runway crossings be authorized only by specifiair trafficontrol clearances.</t>
  </si>
  <si>
    <t>Mahad, Iran</t>
  </si>
  <si>
    <t>Bandar Abbas - Mashad</t>
  </si>
  <si>
    <t>EP-MCF</t>
  </si>
  <si>
    <t>88A788</t>
  </si>
  <si>
    <t>The plane crashed while attempting to land. The plane's left wing may have come into contact with the ground causing the plane to skid off the runway and catch fire.</t>
  </si>
  <si>
    <t>British Aerospace Nimrod MR-2</t>
  </si>
  <si>
    <t>XV-230</t>
  </si>
  <si>
    <t>8005</t>
  </si>
  <si>
    <t>The NATO supporting aircraft crashed 12 miles west of Kandahar after the crew reported technical problems. The accident was most likely caused by an ignited fuel leak.</t>
  </si>
  <si>
    <t>Vladikavkaz, Russia</t>
  </si>
  <si>
    <t>Military - Russian Army</t>
  </si>
  <si>
    <t>Gizel - Khankala</t>
  </si>
  <si>
    <t>Eleven high ranking officers were killed when the helicopter crashed to the ground, split in two and caught fire. A North Ossetian militant group called Kataib al-Khoul claimed responsibility for shooting down the helicopter.</t>
  </si>
  <si>
    <t>Vandeikya, Nigeria</t>
  </si>
  <si>
    <t>Abuja - Obudu</t>
  </si>
  <si>
    <t>Dornier 228</t>
  </si>
  <si>
    <t>NAF033</t>
  </si>
  <si>
    <t>8229</t>
  </si>
  <si>
    <t>The military plane crashed en route less than 20 minutes from the end of a one-hour flight, 18 nm from its destination. Ten top ranking military officials were killed in the crash. The weather was poor at the time of the accident.</t>
  </si>
  <si>
    <t>Near Sao Felix do Araguaia , Brazil</t>
  </si>
  <si>
    <t>Gol Airlines / Private</t>
  </si>
  <si>
    <t>Manaus - Brasilia</t>
  </si>
  <si>
    <t>Boeing B-737-8EH /EMB-135JB</t>
  </si>
  <si>
    <t>PR-GTD / N600XL</t>
  </si>
  <si>
    <t>34653/2039 /14500965</t>
  </si>
  <si>
    <t>The flight disappeared from radar at 16:50 after leaving Manaus at 15:35, scheduled to arrive at Brasilia at 18:12. While en route the jetliner collided with an Embraer EMB-135BJ Legaacy 600 business jet. The Embraer was able to land safely at Serra de Cachimbo with a damaged wing and tail. Five passengers and two crew members were not injured. The flight recorder transcript from the executive jet showed that the pilots were told by Brazilian air trafficontrol to fly at the same altitude as the Boeing 737 before the planes collided. A Brazilian Air Force investigation concluded that a switched-off transponder on the EMB-135 contributed the plane crash. The report also said flight controllers failed to alert the pilots they were on a collision course and failed to notice the transponder was turned off.</t>
  </si>
  <si>
    <t>Stord, Norway</t>
  </si>
  <si>
    <t>AtlantiAirways</t>
  </si>
  <si>
    <t>Stavanger - Stord</t>
  </si>
  <si>
    <t>BAe 146-200</t>
  </si>
  <si>
    <t>OY-CRG</t>
  </si>
  <si>
    <t>2075/75</t>
  </si>
  <si>
    <t>While attempting to land, the charter plane skidded off the end of the runway, slid down an embankment and caught fire. One survivor was seriously hurt, eleven others were not seriously injured.</t>
  </si>
  <si>
    <t>Tashkent, Russia</t>
  </si>
  <si>
    <t>Military - Russian Air Force/Uzbekistan Airways</t>
  </si>
  <si>
    <t>Training/Aranchi</t>
  </si>
  <si>
    <t>Antonov An-2</t>
  </si>
  <si>
    <t>UK-70152</t>
  </si>
  <si>
    <t>1G137-26 </t>
  </si>
  <si>
    <t>The plane belonging to Uzbekistan Airways and carrying Uzbek servicemen, crashed after losing control while attempting to land in poor weather conditions. On it's final approach, fog reduced visibility and the aircraft descended below the MDA. It crashed a few miles from the airport.</t>
  </si>
  <si>
    <t>Lagos - Abuja - Sokoto</t>
  </si>
  <si>
    <t>Boeing 737-2B7</t>
  </si>
  <si>
    <t>5N-BFK</t>
  </si>
  <si>
    <t>22891/998</t>
  </si>
  <si>
    <t>The jetliner crashed into a corn field about a mile from the end of the runway while attempting to take off from Abuja. The pilot did not heed air trafficontrollers' advice to not depart in stormy weather.</t>
  </si>
  <si>
    <t>Tehran - Shiraz</t>
  </si>
  <si>
    <t>Antonov 74T-200</t>
  </si>
  <si>
    <t>15-2255</t>
  </si>
  <si>
    <t>470991045/2010</t>
  </si>
  <si>
    <t>The aircraft crashed after losing the right engine during a critical point in the takeoff. The plane stalled, veered to the right and crashed in flames. Three survivors later died in the hospital.</t>
  </si>
  <si>
    <t>Cajon Pass, California</t>
  </si>
  <si>
    <t>Air ambulance - Mercy Air Services</t>
  </si>
  <si>
    <t>Loma Linda - Victorville</t>
  </si>
  <si>
    <t>N410MA</t>
  </si>
  <si>
    <t>33125</t>
  </si>
  <si>
    <t>The air ambulance crashed on a repositioning flight from Loma Linda Medical Center to its home base in Victorville. The pilot and two crew members were killed. No patients were aboard. The pilot's inadvertent encounter with instrument meteorological conditions and subsequent failure to maintain terrain clearance. Contributing to the accident were the dark night conditions, fog, and mountainous terrain.</t>
  </si>
  <si>
    <t>18:32</t>
  </si>
  <si>
    <t>Near Port Heiden, Alaska</t>
  </si>
  <si>
    <t>Port Heiden - King Salmon</t>
  </si>
  <si>
    <t>Piper PA-32-301 Cherokee</t>
  </si>
  <si>
    <t>N8361Q</t>
  </si>
  <si>
    <t>32-8106055</t>
  </si>
  <si>
    <t>The charter crashed in hilly terrain about 18 northeast of Port Heiden. The weather at the time of the crash was mostly cloudy with winds gusting to 29 mph and 6 miles visibility. The pilot's failure to maintain control of the airplane during cruise flight, which resulted in an uncontrolled descent, and an in-flight collision with snow-covered terrain. Contributing to the accident were the pilot's spatial disorientation, and dark night conditions.</t>
  </si>
  <si>
    <t>03:54</t>
  </si>
  <si>
    <t>Mbeya, Tanzania</t>
  </si>
  <si>
    <t>Air Charter - Tanzanian Air Services</t>
  </si>
  <si>
    <t>Mbeya - Dar es Salaam</t>
  </si>
  <si>
    <t>5H-TZA </t>
  </si>
  <si>
    <t>310R-1333</t>
  </si>
  <si>
    <t>The pilot chose to initiate his take off from about 200 metres beyond the threshold of Runway 31 because he was not certain of the condition of the runway behind that position. He chose to apply full power on brakes and leaned the mixtures before initiating the take off roll. As the aircraft rolled for take off the pilot reported to have felt acceleration/deceleration effects caused by undulations and wetness of the runway. The target rotation speed was 105kt. However, the pilot had to rotate at around 96kt when it became imminent that the remaining runway length was not enough to stop the aircraft. Shortly after take off the pilot felt a complete lack of acceleration and had to lower the nose in order to increase airspeed. As he did so, the aircraft collided with a roof of a house located about 500 metres beyond the threshold of Runway 13. The aircraft subsequently collided with 3 more houses and an electripole with live cables and broke up.</t>
  </si>
  <si>
    <t>Off Parepare, Indonesia</t>
  </si>
  <si>
    <t>Adam Air</t>
  </si>
  <si>
    <t>574</t>
  </si>
  <si>
    <t>Surabaya, East Java - Manado, Indonesia</t>
  </si>
  <si>
    <t>Boeing B-737-4Q8</t>
  </si>
  <si>
    <t>PK-KKW</t>
  </si>
  <si>
    <t>24070</t>
  </si>
  <si>
    <t>While flying at FL350 the airliner went missing between Surabaya and Manado in poor weather conditions after the pilot reported strong winds. Wreckage was found 5 miles south of Parepare. The accident was caused by the autopilot being accidentally disconnected. The two pilots had been trying to fix a problem with the plane's navigation instruments when they disconnected the autopilot and lost control of the plane. Without the autopilot, the plane went out of control, listing to the right and pitching down.</t>
  </si>
  <si>
    <t>12:02</t>
  </si>
  <si>
    <t>Matabwe, Tanzania</t>
  </si>
  <si>
    <t>DJB Air Charter</t>
  </si>
  <si>
    <t>Dar es Salaam - Matabwe</t>
  </si>
  <si>
    <t>Piper PA-31-310</t>
  </si>
  <si>
    <t>5H-MUX</t>
  </si>
  <si>
    <t>31-627</t>
  </si>
  <si>
    <t>The pilot attempted to land using full flaps and touched down about halfway down the runway. He aborted the landing and applied power to take off. The aircraft struck trees beyond the end of the runway. The airport  is served by a 2,300 foot runway with a significant downslope on one end. The runway had been exposed to recent heavy rain.</t>
  </si>
  <si>
    <t>Near Balad Air Base, Iraq</t>
  </si>
  <si>
    <t>Moldovan Aeriantur-M Air Cargo</t>
  </si>
  <si>
    <t>Adana, Turkey - Balad Air Base, Iraq</t>
  </si>
  <si>
    <t>Antonov 26B-100</t>
  </si>
  <si>
    <t>ER-26068</t>
  </si>
  <si>
    <t>11308</t>
  </si>
  <si>
    <t>The cargo plane crashed in fog while attempting to land for a second time at Balad Air Base. After the first attempt to land was aborted, the plane crashed 2.5km short of the runway.The plane was carrying Turkish construction workers.</t>
  </si>
  <si>
    <t>Zapotlanejo, Mexico</t>
  </si>
  <si>
    <t>Laredo, TX - Guadalajara, Mexico</t>
  </si>
  <si>
    <t>Learjet 24F</t>
  </si>
  <si>
    <t>N444TW</t>
  </si>
  <si>
    <t>The cargo plane crashed and burst into flames in a rural hilly area about 15 miles from Miguel Hidalgo Airport, Guadalajara, Mexico.</t>
  </si>
  <si>
    <t>SunQuest Executive Air Charter</t>
  </si>
  <si>
    <t>Van Nuys - Long Beach</t>
  </si>
  <si>
    <t>Cessna Citation 525</t>
  </si>
  <si>
    <t>N77215</t>
  </si>
  <si>
    <t>525-0149</t>
  </si>
  <si>
    <t>The business jet crashed about a half-mile north of a runway while attempting to take off for a positioning flight to Long Beach. The plane had an emergency on board and was trying to return to the airport. Both the pilot and copilot were killed. The pilot's failure to maintain an adequate airspeed during the initial climb resulting in an inadvertent stall/spin. Contributing to the accident were the second pilots inadequate preflight, failure to properly secure the front baggage door, and the front left baggage door opening in flight, which likely distracted the first pilot.</t>
  </si>
  <si>
    <t>Near Baghdad, Iraq</t>
  </si>
  <si>
    <t>Military - US Army</t>
  </si>
  <si>
    <t>Sikorsky UH-60L Black Hawk</t>
  </si>
  <si>
    <t>The helicopter crashed northeast of Baghdad.</t>
  </si>
  <si>
    <t>Regional Compagnie Aerienne Europeenne</t>
  </si>
  <si>
    <t>7775</t>
  </si>
  <si>
    <t>Pau - Paris</t>
  </si>
  <si>
    <t>F-GMPG </t>
  </si>
  <si>
    <t>11362</t>
  </si>
  <si>
    <t>The crew abandoned their takeoff after the loss of an engine due to bird ingestion. The jet overshot the runway and collided with a truck, killing the driver. The landing gear sheared off and the plane came to rest in a field.</t>
  </si>
  <si>
    <t>East Bay Cay, Turks &amp; Caicos Islands</t>
  </si>
  <si>
    <t>Air Turks &amp; Caicos</t>
  </si>
  <si>
    <t>North Caicos - Grand Turk</t>
  </si>
  <si>
    <t>Beechcraft Super King Air B200</t>
  </si>
  <si>
    <t>VQ-TIU</t>
  </si>
  <si>
    <t>BL-131</t>
  </si>
  <si>
    <t>While on final approach, the charter aircraft crashed short of the runway, killing the pilot who was the nephew of Turks &amp; Caicos Premier.</t>
  </si>
  <si>
    <t>Belgrade, Montana</t>
  </si>
  <si>
    <t>Metro Aviation</t>
  </si>
  <si>
    <t>Great Falls - Bozeman</t>
  </si>
  <si>
    <t>N45MF</t>
  </si>
  <si>
    <t>BB-234</t>
  </si>
  <si>
    <t>Crashed under unknown circumstances 15 miles north of Bozeman while attempting to land. The aircraft was on a positioning flight. The pilot's failure to maintain an adequate altitude and descent rate during a night visual approach. Dark night conditions and mountainous terrain are factors in the accident.</t>
  </si>
  <si>
    <t>Yogyakarta, Indonesia</t>
  </si>
  <si>
    <t>Jakarta - Yogyakarta</t>
  </si>
  <si>
    <t>Boeing B-737-497</t>
  </si>
  <si>
    <t>PK-GZC</t>
  </si>
  <si>
    <t>25664/2393</t>
  </si>
  <si>
    <t>While attempting to land, the plane overshot the runway, crashed through the airport barrier fence and burst into flames. The cockpit voice recorder revealed that the pilot and co-pilot were arguing over their speed and wing flap angles moments before the crash. An investigator stated the passenger jet was flying at up to 265 mph, almost double the normal landing speed, while attempting to land.</t>
  </si>
  <si>
    <t>Princeville, Hawaii</t>
  </si>
  <si>
    <t>Heli-USA Airways</t>
  </si>
  <si>
    <t>Aerospatiale AS350BA Rotocraft</t>
  </si>
  <si>
    <t>N354NT</t>
  </si>
  <si>
    <t>1168</t>
  </si>
  <si>
    <t>The helicopter crashed on Kauai shortly after the pilot radioed that he was having problems with the hydraulics. The helicopter hit the ground about 200 yards from it's normal landing pad. The failure of maintenance personnel to properly tighten (torque) the flight control servo lower attachment clevis, and reinstall a functioning lock washer, which resulted in a flight control disconnect and a complete loss of helicopter control. Contributing to the accident was the operator's failure to ensure its maintenance program was being executed in accordance with Federal regulations.</t>
  </si>
  <si>
    <t>Hanea, Kauai, Hawaii</t>
  </si>
  <si>
    <t>Inter-Island</t>
  </si>
  <si>
    <t>MDonnell Douglas 369FF Rotocraft</t>
  </si>
  <si>
    <t>N911VC</t>
  </si>
  <si>
    <t>0049FF</t>
  </si>
  <si>
    <t>The helicopter was flying low near the coast when there was a loud bang and parts, including the tail rotor, fell into the ocean. The helicopter then hit trees and a fence as it spiraled down into an open field.The fatigue failure of the tail rotor blade root fitting due to a manufacturing defect which resulted in the separation of the tail rotor system and loss of tail rotor control. A contributing factor to the accident were the trees that the helicopter struck during the autorotation.</t>
  </si>
  <si>
    <t>Fazenda Nossa Senhora de Lourdes, Brazil</t>
  </si>
  <si>
    <t>Petrolina - Salvador</t>
  </si>
  <si>
    <t>Rockwell 500S Shrike Commander</t>
  </si>
  <si>
    <t>PP-SEC</t>
  </si>
  <si>
    <t>Fifteen minutes before arriving at its destination  the crew informed ATC about a technical problem and that they were losing altitude. Few minutes  later, the twin engine plane crashed into an open field.</t>
  </si>
  <si>
    <t>Samara, Russia</t>
  </si>
  <si>
    <t>UTAir Airlines</t>
  </si>
  <si>
    <t>Surgut - Samara</t>
  </si>
  <si>
    <t>Tupelov 134AK</t>
  </si>
  <si>
    <t>RA-65021</t>
  </si>
  <si>
    <t>48390</t>
  </si>
  <si>
    <t>While attempting to land in heavy fog, the airplane contacted the ground 400 m short of the runway. The left wing hit the ground and separated from the fuselage. The plane then rolled over inverted and the fuselage broke apart. The controllers' failure to warn the crew of worsening weather and the crew's erroneous decision to land despite poor visibility.</t>
  </si>
  <si>
    <t>Transaviaexport Airlines</t>
  </si>
  <si>
    <t>Mogadishu - Djibouti</t>
  </si>
  <si>
    <t>Ilushin Il-76TD</t>
  </si>
  <si>
    <t>EW-78849 </t>
  </si>
  <si>
    <t>1013405192</t>
  </si>
  <si>
    <t>The cargo plane, carrying African peacekeepers, was struck by an anti-aircraft missile shortly after taking off from Mogadishu Airport. The aircraft lost a wing into the Indian Ocean and shortly thereafter crashed in the eastern outskirts of Mogadishu.</t>
  </si>
  <si>
    <t>Near Kopinang, Guyana</t>
  </si>
  <si>
    <t>Air Services</t>
  </si>
  <si>
    <t>Kato - Kopinang</t>
  </si>
  <si>
    <t>Pilatus Britten Norman BN-2A-27 Islander</t>
  </si>
  <si>
    <t>8R-GET</t>
  </si>
  <si>
    <t>484</t>
  </si>
  <si>
    <t>The plane landed at Kato and could not take off because of bad weather. Twenty minutes after eventually taking off the plane crashed into mountains while en route. A mother and her five-year-old son walked for about 16 hours through Guyana's jungle to safety after surviving the crash.</t>
  </si>
  <si>
    <t>Shatoi, Chechnya</t>
  </si>
  <si>
    <t>Military - Russian</t>
  </si>
  <si>
    <t>Mi 8</t>
  </si>
  <si>
    <t>The helicopter was carrying out a missiion with two other aircraft when a rotor blade struck an object while attempting to land. Conflicting reports say the helicopter may have been shot down by Chechnyan rebels.</t>
  </si>
  <si>
    <t>Near Dizangue, Cameroon</t>
  </si>
  <si>
    <t>Abidjan, Ivory Coast - Douala, Cameroon - Nairobi, Kenya</t>
  </si>
  <si>
    <t>Boeing B-737-8AL</t>
  </si>
  <si>
    <t>5Y-KYA</t>
  </si>
  <si>
    <t>35071/2079</t>
  </si>
  <si>
    <t>The plane crashed in a dense, swampy forested area, 5 km from Douala Airport, moments after taking off in stormy weather. The plane was just six months old.</t>
  </si>
  <si>
    <t>Near El-Thamad, Egypt</t>
  </si>
  <si>
    <t>El-Gora - Santa Katarina</t>
  </si>
  <si>
    <t>742/CB</t>
  </si>
  <si>
    <t>Collided with a truck while attempting to make an emergency landing on a road. French soldiers aboard were with  the Sinai's peacekeeping force, the Multinational Force &amp; Observers.</t>
  </si>
  <si>
    <t>Walikale Airstrip, Congo</t>
  </si>
  <si>
    <t>Safe Air Complany</t>
  </si>
  <si>
    <t>Walikale - Goma</t>
  </si>
  <si>
    <t>TN-AHE</t>
  </si>
  <si>
    <t>851335</t>
  </si>
  <si>
    <t>An engine on the cargo plane caught fire shortly after taking off. An emergency return attempt to the airstrip was unsuccessful and the plane crashed into a nearby forest.</t>
  </si>
  <si>
    <t>Near Pampa Hermosa, Peru</t>
  </si>
  <si>
    <t>Iquitos - Pucallpa</t>
  </si>
  <si>
    <t>FAP-303</t>
  </si>
  <si>
    <t>483</t>
  </si>
  <si>
    <t>Crashed into dense jungle shortly after taking off from Pampa Hermosa. The plane hit a hill and split in two.</t>
  </si>
  <si>
    <t>Freetown, Sierra Leone</t>
  </si>
  <si>
    <t>Paramount Airlilnes</t>
  </si>
  <si>
    <t>Shuttle</t>
  </si>
  <si>
    <t>Mi-8</t>
  </si>
  <si>
    <t>The helicopter crashed and burned on the airport runway while attempting to land. It was shuttling passengers between Sierra Leone's coastal capital of Freetown and Lungi Airport.</t>
  </si>
  <si>
    <t>Near Milwaukee, Wisconson</t>
  </si>
  <si>
    <t>University of Michigan Health System</t>
  </si>
  <si>
    <t>Milwaukee, WI - Detroit, MI</t>
  </si>
  <si>
    <t>N550BP</t>
  </si>
  <si>
    <t>550-0246</t>
  </si>
  <si>
    <t>The pilot issued a distress signal within five minutes of taking off from General Mitchell International Airport in Milwaukee, requesting an emergency return to the airport. The plane then crashed into Lake Michigan two miles off shore. The plane was carrying an organ transplant team. The pilot reported to ATC he had runaway trim prior to the accident.</t>
  </si>
  <si>
    <t>Selenge province, Mongolia</t>
  </si>
  <si>
    <t>Mongolian Defense Ministry</t>
  </si>
  <si>
    <t>While en route to a forest fire, the helicopter crashed into dense forest on a mountain at an altitude of 6,100 feet.</t>
  </si>
  <si>
    <t>Vungano Hills, Malawi</t>
  </si>
  <si>
    <t>Nyika Safaris</t>
  </si>
  <si>
    <t>Lilongwe to Rumchi</t>
  </si>
  <si>
    <t>The sightseeing plane crashed in fog and poor weather while en route. Wreckage was found in a ravine by villagers. Five British tourists along with the pilot killed.</t>
  </si>
  <si>
    <t>Near Kamina, Congo</t>
  </si>
  <si>
    <t>Karibu Airways</t>
  </si>
  <si>
    <t>Kamina - Lubumbashi</t>
  </si>
  <si>
    <t>9Q-CEU</t>
  </si>
  <si>
    <t>841217</t>
  </si>
  <si>
    <t>The plane crashed shortly after taking off into a swamp coming to rest upside down. A parliment member of the DemocratiRepubliof Congo was killed.</t>
  </si>
  <si>
    <t>Near Sihanoukville, Cambodia</t>
  </si>
  <si>
    <t>PMT Air</t>
  </si>
  <si>
    <t>Siem Reap - Sihanoukville</t>
  </si>
  <si>
    <t>XU-U4A</t>
  </si>
  <si>
    <t>99901908</t>
  </si>
  <si>
    <t>The aircraft crashed into Phnom Damrey Mountain at an elevation of 1,640 feet, about 5 minutes from its destination of Sihanoukville.</t>
  </si>
  <si>
    <t>M'Banza Congo, Angola</t>
  </si>
  <si>
    <t>Luanda - M'Banza</t>
  </si>
  <si>
    <t>Boeing 737-2M2</t>
  </si>
  <si>
    <t>D2-TBP</t>
  </si>
  <si>
    <t>23220/1084</t>
  </si>
  <si>
    <t>The aircraft blew two tires on landing, causing one wing to dip and touch the runway. The plane then veered out of control, overran the runway and crashed into cars and a building.</t>
  </si>
  <si>
    <t>9:30</t>
  </si>
  <si>
    <t>Culiacan, Mexico</t>
  </si>
  <si>
    <t>North American CT-39A Sabreline</t>
  </si>
  <si>
    <t>XA-TFL</t>
  </si>
  <si>
    <t>265-48</t>
  </si>
  <si>
    <t>The small cargo jet blew a tire and failed to take off, barreling onto the Culiacán-Navolato highway and crashing into cars, coming to a stop after hitting a building.</t>
  </si>
  <si>
    <t>Connemara, Ireland</t>
  </si>
  <si>
    <t>Charter - Private</t>
  </si>
  <si>
    <t>Inishmaan - Connemara</t>
  </si>
  <si>
    <t>N208EC</t>
  </si>
  <si>
    <t>208B-1153</t>
  </si>
  <si>
    <t>The aircraft missed the runway on its approach after a sightseeing trip.</t>
  </si>
  <si>
    <t>Muncho Lake, British Columbia, Canada</t>
  </si>
  <si>
    <t>Liard Air</t>
  </si>
  <si>
    <t>Muncho Lake - Vancouver</t>
  </si>
  <si>
    <t>de Havilland DHC-6 Twim Otter 100</t>
  </si>
  <si>
    <t>C-FAWC</t>
  </si>
  <si>
    <t>The twin engine plane crashed shortly after taking off from a gravel airstrip at Muncho Lake. One passenger was killed.</t>
  </si>
  <si>
    <t>Porto Alegre - Sao Paulo</t>
  </si>
  <si>
    <t>Airbus A-320-233</t>
  </si>
  <si>
    <t>PR-MBK</t>
  </si>
  <si>
    <t>789</t>
  </si>
  <si>
    <t>The jet airliner crashed while attempting to land in heavy rain at Congonhas airport. The plane skidded off the end of the runway across a major roadway and struck a gas station and building, bursting into flames. One hundred seventy passengers and a crew of six were aboard.</t>
  </si>
  <si>
    <t>Near Shinile, Ethiopia</t>
  </si>
  <si>
    <t>Dire Dawa - Djibouti</t>
  </si>
  <si>
    <t>Antonov AN-26V</t>
  </si>
  <si>
    <t>EX-030</t>
  </si>
  <si>
    <t>7306103</t>
  </si>
  <si>
    <t>The cargo plane crashed shortly after taking off after an engine failed. The pilot was trying to return for an emergency landing.</t>
  </si>
  <si>
    <t>Rudyerd Bay, Alaska</t>
  </si>
  <si>
    <t>Taquan Air Service</t>
  </si>
  <si>
    <t>de Havilland DHC-2 MK.1 Beaver</t>
  </si>
  <si>
    <t>N995WA</t>
  </si>
  <si>
    <t>1100</t>
  </si>
  <si>
    <t>The single engine aircraft crashed onto a heavily forested mountain, 30 miles east of Ketchican while on a sightseeing trip over Misty Fiords. The pilot's decision to continue under visual flight rules into an area of instrument meteorological conditions. Contributing to the accident was the pilot's inadequate weather evaluation and the FAA's inadequate surveillance of the commercial air tour operator.</t>
  </si>
  <si>
    <t>04:22</t>
  </si>
  <si>
    <t>Atran</t>
  </si>
  <si>
    <t>9655</t>
  </si>
  <si>
    <t>RA-93912</t>
  </si>
  <si>
    <t>4341709</t>
  </si>
  <si>
    <t>The cargo plane, carrying 9 tons of cargo, crashed 4 km from the runway as it was attempting to take off from Domodedovo airport. The aircraft slammed into a field shattering debris over a wide area.</t>
  </si>
  <si>
    <t>Near Ruidoso, New Mexico</t>
  </si>
  <si>
    <t>Southwest Medivac</t>
  </si>
  <si>
    <t>Ruidoso - Albuquerque</t>
  </si>
  <si>
    <t>Beechcraft King Air E-90</t>
  </si>
  <si>
    <t>N369CD</t>
  </si>
  <si>
    <t>LW-182</t>
  </si>
  <si>
    <t>The medivaflight crashed in Devil's Canyon in the Lincoln National Forest, four minutes after taking off from Ruidoso. The pilot, a male nurse, a female paramediand a 15-month-old girl and her mother were killed.The pilot's failure to maintain clearance from terrain due to spatial disorientation.</t>
  </si>
  <si>
    <t>Off Moorea, French Polynesia</t>
  </si>
  <si>
    <t>Air Moorea</t>
  </si>
  <si>
    <t>Moorea - Papeete</t>
  </si>
  <si>
    <t>F-OIQ</t>
  </si>
  <si>
    <t>Soon after taking off the plane began loosing altitude and veered to the right until it crashed into the sea 1 mile beyond the runway.</t>
  </si>
  <si>
    <t>23:16</t>
  </si>
  <si>
    <t>Near Ketchikan, Alaska</t>
  </si>
  <si>
    <t>SeaWind Aviation</t>
  </si>
  <si>
    <t>de Havilland Canada DHC-2 Beaver</t>
  </si>
  <si>
    <t>N345KA</t>
  </si>
  <si>
    <t>1306</t>
  </si>
  <si>
    <t>The float plane crashed on land into a tree, 200 feet from shore, while attempting to land. High winds were in the area at the time of the accident. The  pilot's poor decision-making and inadequate planning. To avoid the rising waves, the pilot decided to take off toward the sheltered interior of the bay, toward the rising terrain, in a direction he had never attempted before. As the pilot attempted to turn the aircraft around, the airplane hit a downdraft, which held it from climbing above the closing landscape and caused the plane to stall about 60 feet over the ground.</t>
  </si>
  <si>
    <t>Near Kirkuk, Iraq</t>
  </si>
  <si>
    <t>Transporting troops</t>
  </si>
  <si>
    <t>UH-60 Blackhawk helilcopter</t>
  </si>
  <si>
    <t>Crashed most likely due to a mechanical problem while traveling with a second helicopter.</t>
  </si>
  <si>
    <t>00:36</t>
  </si>
  <si>
    <t>Two Taxi Aero</t>
  </si>
  <si>
    <t>Curitiba - Jundiai</t>
  </si>
  <si>
    <t>Embraer EMB-110P1 Bandeirant</t>
  </si>
  <si>
    <t>PT-SDB</t>
  </si>
  <si>
    <t>110323</t>
  </si>
  <si>
    <t>Crashed shortly after taking off from Curitiba</t>
  </si>
  <si>
    <t>Kongolo, DemocratiRepubliCongo</t>
  </si>
  <si>
    <t>Great Lakes Business Complany</t>
  </si>
  <si>
    <t>Kongolo - Goma</t>
  </si>
  <si>
    <t>9Q-CAC</t>
  </si>
  <si>
    <t>14-07</t>
  </si>
  <si>
    <t>The cargo plane, carrying tin ore, lost one of it's two engines eleven minutes after taking off and tried to return to the airport. Due to strong back winds and a fully loaded plane, the aircraft clipped tree tops and crashed and burned 3 km short of the runway. The plane was overloaded by 3 tons.</t>
  </si>
  <si>
    <t>Goma, DemocratiRepubliCongo</t>
  </si>
  <si>
    <t>Galaxy Kavatsi Airlines</t>
  </si>
  <si>
    <t>Kisangi - Goma - Bukavu</t>
  </si>
  <si>
    <t>4L-SAS</t>
  </si>
  <si>
    <t>3341108</t>
  </si>
  <si>
    <t>The cargo plane, carrying palm oil, overshot the runway, crashed into a petrified lava flow and caught fire.</t>
  </si>
  <si>
    <t>Blace, Macedonia</t>
  </si>
  <si>
    <t>Military - Macedonian Air Force</t>
  </si>
  <si>
    <t>Bosnia - Skopje, Macedonia</t>
  </si>
  <si>
    <t>Mi-17 Helicopter</t>
  </si>
  <si>
    <t>The helicopter crashed 15 miles southeast of Skopje in heavy fog while attempting to land. The aircraft was returning from European Union-led peacekeeping operations in Bosnia.</t>
  </si>
  <si>
    <t>Phuket, Thailand</t>
  </si>
  <si>
    <t>One-Two-Go Airlines</t>
  </si>
  <si>
    <t>269</t>
  </si>
  <si>
    <t>Bangkok - Phuket</t>
  </si>
  <si>
    <t>HS-OMG</t>
  </si>
  <si>
    <t>49183/1129</t>
  </si>
  <si>
    <t>While landing in heavy rain and strong cross winds, the aircraft skidded off the runway, struck an earth embankment and caught fire. The pilot attempted to land, despite 15 warning alarms and his copilot's calls to abort the attempt. Also, the plane was traveling faster and descending more sharply than normal.</t>
  </si>
  <si>
    <t>Malemba Nkulu, DR Congo</t>
  </si>
  <si>
    <t>Lubumbashi - Malemba Nkulu</t>
  </si>
  <si>
    <t>9Q-CVL</t>
  </si>
  <si>
    <t>Crashed while attempting to land and came to rest in a cemetery.</t>
  </si>
  <si>
    <t>Kinshasa, DR Congo</t>
  </si>
  <si>
    <t>Africa One Congo</t>
  </si>
  <si>
    <t>9Q-COS</t>
  </si>
  <si>
    <t>47302001</t>
  </si>
  <si>
    <t>While attempting to take off, the cargo plane crashed into a Congolese neighborhood and caught fire about three miles from the airport. The plane's mechaniwas the only survivor aboard the plane.</t>
  </si>
  <si>
    <t>22:20</t>
  </si>
  <si>
    <t>Alamosa, Colorado</t>
  </si>
  <si>
    <t>Beechcraft King Air C90A</t>
  </si>
  <si>
    <t>N590GM</t>
  </si>
  <si>
    <t>LJ-1594</t>
  </si>
  <si>
    <t>During its descent at night and in poor weather conditions, the aircraft hit the Charleys Peak located 25 miles southeast from Alamosa. The aircraft was carrying one pilot, a flight paramediand a flight nurse to pick up a patient in Alamosa. The pilot's failure to maintain clearance from mountainous terrain. Contributing to the accident was the pilot's inadequate preflight planning, improper in-flight planning and decision making, the dark night, and the controller's failure to issue a safety alert to the pilot.</t>
  </si>
  <si>
    <t>White Pass, Washington</t>
  </si>
  <si>
    <t>Kapowsin Air Sports</t>
  </si>
  <si>
    <t>Star, ID - Shelton, WA</t>
  </si>
  <si>
    <t>N430A</t>
  </si>
  <si>
    <t>208B0415</t>
  </si>
  <si>
    <t>The parachutists had gone to Boise for a skydiving meet and were returning to Shelton when the plane crashed in rugged mountain territory. Radar shows the plane was at about 13,000 feet when it reached the Tieton River valley. The plane then turned around 360 degrees, then lost about 7,000 feet-per-minute before it disappeared. Reports indicate the pilot faced low clouds and low-level turbulence before the accident.</t>
  </si>
  <si>
    <t>Near Cubarral, Colombia</t>
  </si>
  <si>
    <t>Nacional de Aviacion</t>
  </si>
  <si>
    <t>Villavicencio - Uribe</t>
  </si>
  <si>
    <t>Let 410 UVP-E10A</t>
  </si>
  <si>
    <t>HK-4055</t>
  </si>
  <si>
    <t>902521</t>
  </si>
  <si>
    <t>Reali Taxi Aereo</t>
  </si>
  <si>
    <t>PT-OVC</t>
  </si>
  <si>
    <t>35A-339</t>
  </si>
  <si>
    <t>The executive jet took off, banked to the right and crashed to the ground striking two houses. The copilot failed to complete the checklist and filled only the right wing fuel tank. By the time they took off it was too late to fix the imbalance with the balancing pump to distriblue fuel evenly in both wings. The plane banked to the right until it stalled and crashed.</t>
  </si>
  <si>
    <t>Juba Air Cargo</t>
  </si>
  <si>
    <t>Khartoum - Juba</t>
  </si>
  <si>
    <t>ST-JUA</t>
  </si>
  <si>
    <t>3341110</t>
  </si>
  <si>
    <t>While taking off, an engine on the cargo plane failed after the plane hit a hawk. The aircraft tried to return to the airport but crashed. The plane was transporting goods and foodstuffs for traders and international organizations in Juba. Two Sudanese soldiers were killed on the ground.</t>
  </si>
  <si>
    <t>01:36</t>
  </si>
  <si>
    <t>Near Isparta, Turkey</t>
  </si>
  <si>
    <t>Atlasjet Airlines</t>
  </si>
  <si>
    <t>4203</t>
  </si>
  <si>
    <t>Istanbul - Isparta</t>
  </si>
  <si>
    <t>TC-AKM</t>
  </si>
  <si>
    <t>53185/2090</t>
  </si>
  <si>
    <t>While making an approach to land, the passenger plane struck a mountaintop and broke apart, 7.5 miles from Isparta Airport. The crew did not follow rules during landing, which led to a collision/accident.</t>
  </si>
  <si>
    <t>Off Whittier, Alaska</t>
  </si>
  <si>
    <t>Evergreen Alaska Helicopters, Inc.</t>
  </si>
  <si>
    <t>Cordova - Ancorage</t>
  </si>
  <si>
    <t>Eurocopter Deutschland BK117C1</t>
  </si>
  <si>
    <t>N141LG</t>
  </si>
  <si>
    <t>Crashed into the sea while en route. The pilot's decision to continue VFR flight into night instrument meteorological conditions. Contributing to the accident were the operator's failure to adhere to an FAA-approved and mandated safety risk management program, the FAA's failure to provide sufficient oversight of the operator to ensure they were in compliance with the risk management program, the pilot's lack of experience in night winter operations in Alaska, and the operator's lack of an EMS dispatch and flight following system.</t>
  </si>
  <si>
    <t>Castle Aviation</t>
  </si>
  <si>
    <t>Columbus, OH - Buffalo, NY</t>
  </si>
  <si>
    <t>N28MG</t>
  </si>
  <si>
    <t>208B-0732</t>
  </si>
  <si>
    <t>The cargo plane crashed into a brushy field, inverted, shortly after taking off in heavy snow. Radar data indicated that it was in a left turn at a ground speed of 109 knots before descending and impacting terrain. The plane was carrying checks and other goods for a banking customer. The pilot's failure to maintain aircraft control and collision avoidance with terrain due to spatial disorientation. Contributing to the accident were low cloud ceiling and night conditions.</t>
  </si>
  <si>
    <t>Kiev, Ukraine</t>
  </si>
  <si>
    <t>Fun Air</t>
  </si>
  <si>
    <t>HradeKrálové - Kiev</t>
  </si>
  <si>
    <t>Beechcraft King Air C90B</t>
  </si>
  <si>
    <t>D-IBDH</t>
  </si>
  <si>
    <t>LJ-1307</t>
  </si>
  <si>
    <t>The chartered twin engine plane crashed in an open field and slid into a vacant shed, short of the runway, in dense fog. All three passengers and crew of 2 were killed. All 5 were Czech nationals.</t>
  </si>
  <si>
    <t>Los Roques, Venezuela</t>
  </si>
  <si>
    <t>Transaven</t>
  </si>
  <si>
    <t>Los Rogues - Carac</t>
  </si>
  <si>
    <t>Let 410 UVP-E3</t>
  </si>
  <si>
    <t>YV2081</t>
  </si>
  <si>
    <t>872051</t>
  </si>
  <si>
    <t>The commuter airliner crashed into the sea while en route after the pilot reported engine problems.</t>
  </si>
  <si>
    <t>Servant Air</t>
  </si>
  <si>
    <t>N509FN</t>
  </si>
  <si>
    <t>31-7952162</t>
  </si>
  <si>
    <t>The charter aircraft crashed into Kodiak harbor, 50 yards beyond the end of the runway, after taking off from Kodiak Airport.  One of the survivors said a baggage area door opened at the nose of the plane on the pilot’s side that prompted the pilot to try to return to the airport. Failure of company maintenance personnel to ensure that the airplane's nose baggage door latching mechanism was properly configured and maintained, resulting in an inadvertent opening of the nose baggage door in flight. Contributing to the accident were the lack of information and guidance available to the operator and pilot regarding procedures to follow should a baggage door open in flight and an inadvertent aerodynamistall.</t>
  </si>
  <si>
    <t>Off Lihu, Hawaii</t>
  </si>
  <si>
    <t>Apline Aviation</t>
  </si>
  <si>
    <t>Lihu - Kauai</t>
  </si>
  <si>
    <t>N410UB </t>
  </si>
  <si>
    <t>UC-70</t>
  </si>
  <si>
    <t>The cargo plane was carrying mail when it crashed into the sea, 7 miles south of Lihu. The pilot's spatial disorientation and loss of situational awareness. Contributing to the accident were the dark night and the task requirements of simultaneously monitoring the cockpit instruments and the other airplane.</t>
  </si>
  <si>
    <t>Bejing, China - London, England</t>
  </si>
  <si>
    <t>Boeing 777-236ER</t>
  </si>
  <si>
    <t>G-YMMM</t>
  </si>
  <si>
    <t>30314/342</t>
  </si>
  <si>
    <t>The aircraft was on approach for landing on Runway 27L at Heathrow Airport when at a height of approximately 600 ft and 2 miles from touch down the aircraft descended rapidly and struck the ground, 1,000 ft. short of the paved runway surface, just inside the airfield boundary fence.</t>
  </si>
  <si>
    <t>Gira Globo Charter</t>
  </si>
  <si>
    <t>Luanda, Angola - Huambo, Angola</t>
  </si>
  <si>
    <t>Beechcraft King Air B200</t>
  </si>
  <si>
    <t>D2-FFK</t>
  </si>
  <si>
    <t>BB-1026</t>
  </si>
  <si>
    <t>The twin engine plane crashed into mountains in rain and fog. The crew was flying below minima in a mountainous area.</t>
  </si>
  <si>
    <t>Miroslawiec, Poland</t>
  </si>
  <si>
    <t>Warsaw - Miroslawiec</t>
  </si>
  <si>
    <t>CASA C-295M</t>
  </si>
  <si>
    <t>019</t>
  </si>
  <si>
    <t>S-043</t>
  </si>
  <si>
    <t>While attempting to land, the plane fell to the ground from about 500-650 feet and crashed into a wooded area, 2 miles from the airport.</t>
  </si>
  <si>
    <t>Near Malinau, Indonesia</t>
  </si>
  <si>
    <t>Dirgantara Air Service</t>
  </si>
  <si>
    <t>Tarakan - Long Apung</t>
  </si>
  <si>
    <t>CASA NC-212-200</t>
  </si>
  <si>
    <t>PK-VSE </t>
  </si>
  <si>
    <t>92N/412</t>
  </si>
  <si>
    <t>The cargo plane crashed while en route.</t>
  </si>
  <si>
    <t>Santa Barbara Airlines</t>
  </si>
  <si>
    <t>518</t>
  </si>
  <si>
    <t>ATR-42-300</t>
  </si>
  <si>
    <t>YV-1449</t>
  </si>
  <si>
    <t>Struck a mountain at 13,500 feet and disintegrated shortly after departing Merida.</t>
  </si>
  <si>
    <t>Off Macae , Rio de Janeiro , Brazil</t>
  </si>
  <si>
    <t>BHS - Brazilian Helicopter Service Air Taxi</t>
  </si>
  <si>
    <t>Oil Rig P18 - Macae</t>
  </si>
  <si>
    <t>Eurocopter  AS332L2 Super Puma</t>
  </si>
  <si>
    <t>PP-MUM</t>
  </si>
  <si>
    <t>2570</t>
  </si>
  <si>
    <t>Less than half minute after the taking-off from the Oil Rig P-18,  and while still in low altitude, a failure in the tail rotor caused loss of control of the aircraft by the crew. The helicopter crashed in the sea.</t>
  </si>
  <si>
    <t>Near Bethani, Nepal</t>
  </si>
  <si>
    <t>United Nations Mission</t>
  </si>
  <si>
    <t>The helicopter, carrying United Nations personnel, crashed in hilly terrain, in poor weather conditions and burst into flames.</t>
  </si>
  <si>
    <t>Nbagu, Nigeria</t>
  </si>
  <si>
    <t>Trade Wings Aviation Ltd.</t>
  </si>
  <si>
    <t>Lagos - Bebi Air Strip</t>
  </si>
  <si>
    <t>5N-JAH</t>
  </si>
  <si>
    <t>UE-322</t>
  </si>
  <si>
    <t>The plane crashed while en route. Wreckage was found the next day near Nbagu Village.</t>
  </si>
  <si>
    <t>Lawa, Suriname</t>
  </si>
  <si>
    <t>Blue Wing Airlines</t>
  </si>
  <si>
    <t>Paramaribo - Lawa</t>
  </si>
  <si>
    <t>Antonov An-28</t>
  </si>
  <si>
    <t>PZ-TSO</t>
  </si>
  <si>
    <t>1AJ007-17</t>
  </si>
  <si>
    <t>While attempting to land the crew aborted the the approach and executed a go-around. Soon after the plane flew into a hillside.</t>
  </si>
  <si>
    <t>23:27</t>
  </si>
  <si>
    <t>Bundeena, Australia</t>
  </si>
  <si>
    <t>Avtex Air Services</t>
  </si>
  <si>
    <t>Sydney - Brisbane</t>
  </si>
  <si>
    <t>Swearingen SA227AC Metroliner III</t>
  </si>
  <si>
    <t>VH-OZA</t>
  </si>
  <si>
    <t>AC-600</t>
  </si>
  <si>
    <t>The pilot of the mail plane reported some minor problems before the aircraft disapppeared off radar.</t>
  </si>
  <si>
    <t>Chrisinau, Moldova</t>
  </si>
  <si>
    <t>Kata Transportation</t>
  </si>
  <si>
    <t>Chrisinau, Moldova - Antalya, Turkey - Sudan</t>
  </si>
  <si>
    <t>ST-AZL</t>
  </si>
  <si>
    <t>Just minutes after the take off the plane tried to return to the airport because of engine problems, but crashed about 100 metres away from the runway. Pilots tried to land the transport, which was carrying a cargo of 2.3 tons of fuel, but a wing struck a fence and electrical wires and the plane crashed and burst into flames. All eight crew members aboard were killed</t>
  </si>
  <si>
    <t>Hewa Bora Airways</t>
  </si>
  <si>
    <t>Goma - Kisangani - Kinshasa</t>
  </si>
  <si>
    <t>McDonnell Douglas DC-9-51</t>
  </si>
  <si>
    <t>9Q-CHN</t>
  </si>
  <si>
    <t>47731</t>
  </si>
  <si>
    <t>While attempting to takeoff, the plane failed to reach takeoff speed, overran the runway, proceeded through a perimeter fence and cashed into a crowded market.</t>
  </si>
  <si>
    <t>Off Annobon Island, Equatorial Guinea</t>
  </si>
  <si>
    <t>Military - Government of Equatorial Guinea</t>
  </si>
  <si>
    <t>Bata - Annobon Island</t>
  </si>
  <si>
    <t>3C-5GE</t>
  </si>
  <si>
    <t>1609</t>
  </si>
  <si>
    <t>Crashed into the ocean after skidding off the runway in high winds and heavy rain.</t>
  </si>
  <si>
    <t>Off Crimea, Black Sea</t>
  </si>
  <si>
    <t>Naftogaz</t>
  </si>
  <si>
    <t>UR-24275</t>
  </si>
  <si>
    <t>98734295</t>
  </si>
  <si>
    <t>The helicopter crashed after the tail section hit the tower of the offshore drilling platform while it was attempting to land. The pilot was a trainee flying with an instructor. One survivor succumbed to his injuries soon after the crash.</t>
  </si>
  <si>
    <t>Near Rumbek, Sudan</t>
  </si>
  <si>
    <t>Southern Sudan Air Connection</t>
  </si>
  <si>
    <t>Wau - Rumbek - Juba</t>
  </si>
  <si>
    <t>5Y-FLX</t>
  </si>
  <si>
    <t>UC-65</t>
  </si>
  <si>
    <t>The pilot radioed a control tower in the city of Rumbek just before the crash, requesting permission to land because one of the engines had technical problems. A few minutes later, the tower lost contact with the plane. The Minister of Defense, and an adviser to the Southern Sudan president, were among the dead.</t>
  </si>
  <si>
    <t>Stehekin, Washington</t>
  </si>
  <si>
    <t>Chelan Air Service</t>
  </si>
  <si>
    <t>Chelan - Stehekin</t>
  </si>
  <si>
    <t>de Havilland Canada DHC-2 Mark I Beaver</t>
  </si>
  <si>
    <t>N5998Q</t>
  </si>
  <si>
    <t>1151</t>
  </si>
  <si>
    <t>The float plane flipped and crashed as it attempted to land in Lake Chelan near Stehekin Lodge. It appeared the plane's wheels were deployed even though it was landing on water. The pilot's failure to retract the landing gear wheels prior to performing a water landing. Contributing to the accident were the pilot's disabling of the landing gear warning/advisory system and possible fatigue due to his work schedule.</t>
  </si>
  <si>
    <t>01:25</t>
  </si>
  <si>
    <t>Alpine Aviation </t>
  </si>
  <si>
    <t>5008</t>
  </si>
  <si>
    <t>Billings - Great Falls</t>
  </si>
  <si>
    <t>N195GA</t>
  </si>
  <si>
    <t>U-65</t>
  </si>
  <si>
    <t>After taking off and  being told to turn left, the cargo plane, carrying mail, started a slow right turn until it crashed into a warehouse and burst into flames. The plane appeared to be inverted before it crashed. The pilot's failure to maintain aircraft control during the initial climb for undetermined reasons.</t>
  </si>
  <si>
    <t>Two Harbors, Catalina Island, California</t>
  </si>
  <si>
    <t>Island Express Helicopter Service</t>
  </si>
  <si>
    <t>Long Beach - Two Harbors</t>
  </si>
  <si>
    <t>Eurocopter AS350D Astar</t>
  </si>
  <si>
    <t>N67GE</t>
  </si>
  <si>
    <t>1604</t>
  </si>
  <si>
    <t>The tour helicopter crashed near Banning House lodge in rain and poor visibility. The engine appears to have failed.</t>
  </si>
  <si>
    <t>Near Chelyabinsk, Russia</t>
  </si>
  <si>
    <t>Moskovia Airlines</t>
  </si>
  <si>
    <t>Chelyabinsk - Perm</t>
  </si>
  <si>
    <t>RA-12957</t>
  </si>
  <si>
    <t>8345508</t>
  </si>
  <si>
    <t>The crew of the cargo plane reported a fire shortly after taking off from Chelyabinsk. The plane crashed in a field while attempting to make an emergency landing, after striking a power transmission line.</t>
  </si>
  <si>
    <t>Military - Servicio Aereo Nacional</t>
  </si>
  <si>
    <t>Tocumen - Colon</t>
  </si>
  <si>
    <t>Bell UN-1N Huey</t>
  </si>
  <si>
    <t>SAN-100</t>
  </si>
  <si>
    <t>Chile's national police chief General Jose Alejandro Bernales, 59, and five others were killed when their helicopter crashed into a three story building. The helicopter pitched wildly before crashing into the building.</t>
  </si>
  <si>
    <t>TACA International Airlines</t>
  </si>
  <si>
    <t>San Salvador, El Salvador - Tegucigalpa, Honduras - Miami</t>
  </si>
  <si>
    <t>EI-TAF</t>
  </si>
  <si>
    <t>1374</t>
  </si>
  <si>
    <t>After making a missed approach and during the second attempt at landing at Toncontin Airport, the plane overran the runway, skidded across a street, struck cars and came to rest against an embankment. The runway was wet with rain from Tropical Storm Alma.</t>
  </si>
  <si>
    <t>Yeco, Chile</t>
  </si>
  <si>
    <t>Patagonia Airlines</t>
  </si>
  <si>
    <t>Puerto Montt - La Junta</t>
  </si>
  <si>
    <t>Cessna 208 Grand Caravan</t>
  </si>
  <si>
    <t>CC-CTR</t>
  </si>
  <si>
    <t>208B-1137</t>
  </si>
  <si>
    <t>The air taxi crashed about 18 km from its destination into a heavily wooded area.</t>
  </si>
  <si>
    <t>Huntsville, Texas</t>
  </si>
  <si>
    <t>PHI Air Medical</t>
  </si>
  <si>
    <t>Huntsville-Houston</t>
  </si>
  <si>
    <t>N416PH</t>
  </si>
  <si>
    <t>53276</t>
  </si>
  <si>
    <t>The medical helicopter crashed into the Sam Houston National Forest while transporting a patient to a Houston hospital. The pilot's failure to identify and arrest the helicopter's descent, which resulted in its impact with terrain. Contributing to the accident was the pilot's inadvertent flight into instrument meteorological conditions, and the limited outside visual reference due to the dark night conditions, low clouds, and fog.</t>
  </si>
  <si>
    <t>Aman, Jordan - Damascus, Syria - Khartoum, Sudan</t>
  </si>
  <si>
    <t>Airbus A-310-324</t>
  </si>
  <si>
    <t>ST-ATN</t>
  </si>
  <si>
    <t>While landing in poor weather, the plane skidded off the runway, hit navigation poles and burst into flames. The plane had flown from Amman via Damascus but been turned back once from Khartoum and forced to land in Port Sudan, on the Red Sea, because of bad weather, before being allowed to return to Khartoum.</t>
  </si>
  <si>
    <t>Hyannis - Nantucket</t>
  </si>
  <si>
    <t>N656WA</t>
  </si>
  <si>
    <t>The cargo plane took off, reached about 200 feet, rolled over to the right and impacted the ground, nose first.</t>
  </si>
  <si>
    <t>Bannang Sata, Thailand</t>
  </si>
  <si>
    <t>Military - Thai Army</t>
  </si>
  <si>
    <t>Bell UH-1N</t>
  </si>
  <si>
    <t>The military helicopter developed a mechanical problem and crashed into a hill while attemping to land.</t>
  </si>
  <si>
    <t>Near Salak Mountain, Indonesia</t>
  </si>
  <si>
    <t>Jakarta - aerial survelliance</t>
  </si>
  <si>
    <t>CASA NC-212</t>
  </si>
  <si>
    <t>A-2106</t>
  </si>
  <si>
    <t>228/N68</t>
  </si>
  <si>
    <t>The plane went missing in an area approximately 60 miles south of Jakarta while on a aerial surveillance mission.</t>
  </si>
  <si>
    <t>Near Malakal, Sudan</t>
  </si>
  <si>
    <t>ST-ARN</t>
  </si>
  <si>
    <t>8346010</t>
  </si>
  <si>
    <t>The cargo plane crashed mid-flight after entering an area of thunderstorms.</t>
  </si>
  <si>
    <t>Air Methods / ClassiHelicopters</t>
  </si>
  <si>
    <t>Medical flight</t>
  </si>
  <si>
    <t>Bell 407 / Bell 407</t>
  </si>
  <si>
    <t>N407GA / N407MJ</t>
  </si>
  <si>
    <t>53104 / 53079</t>
  </si>
  <si>
    <t>The two helicopters struck each other in mid-air and crashed in a wooded area about 0.5 miles from Flagstaff Medical Center. Both helicopter pilots' failure to see and avoid the other helicopter on approach to the helipad. Contributing to the accident were the failure of N407GA's pilot to follow arrival and noise abatement guidelines and the failure of N407MJ's pilot to follow communications guidelines.</t>
  </si>
  <si>
    <t>Ababeel Aviaition</t>
  </si>
  <si>
    <t>Ilysushin Il-76TD</t>
  </si>
  <si>
    <t>ST-WTB</t>
  </si>
  <si>
    <t>1003499994</t>
  </si>
  <si>
    <t>While taking off, the cargo plane hit an electricity pole, crashed into a field and burst into flames. All four crew members were killed.</t>
  </si>
  <si>
    <t>Saltillo, Mexico</t>
  </si>
  <si>
    <t>USA Jet Airlines</t>
  </si>
  <si>
    <t>Hamilton, Ont, Can.- Shreveport, LA - Saltillo, Mexico</t>
  </si>
  <si>
    <t>Douglas DC9-15F</t>
  </si>
  <si>
    <t>N199US</t>
  </si>
  <si>
    <t>47153/185</t>
  </si>
  <si>
    <t>While attempting to land, the cargo plane, loaded with auto parts, and experiencing engine trouble, crashed splitting into four pieces and scattering debris across an area of about 600 meters in diameter. The pilot was killed and the copilot seriously injured.</t>
  </si>
  <si>
    <t>Centurian Air Cargo</t>
  </si>
  <si>
    <t>Bogota, Colombia - Miami, FL</t>
  </si>
  <si>
    <t>Boeing B-747-209BSF</t>
  </si>
  <si>
    <t>N714CK</t>
  </si>
  <si>
    <t>22446/519</t>
  </si>
  <si>
    <t>The cargo plane carrying a load of flowers had taken off from Bogota when the crew radioed that they had an engine fire. They attempted to return to the airport, but crashed in a field and destroyed a farm house killing three people inside.</t>
  </si>
  <si>
    <t>Aerocord</t>
  </si>
  <si>
    <t>Puerto Montt - Melinka Island</t>
  </si>
  <si>
    <t>CC-CFM</t>
  </si>
  <si>
    <t>U-145</t>
  </si>
  <si>
    <t>The plane made a sharp turn to the left and crashed shortly after taking off near La Paloma air strip. The plane was in flames as it plunged to the ground. The pilot and 8 passengers including a small boy were killed.</t>
  </si>
  <si>
    <t>Owatonna, Minnesota</t>
  </si>
  <si>
    <t>East Coast Jets</t>
  </si>
  <si>
    <t>AtlantiCity, NJ- Owatonna,MN</t>
  </si>
  <si>
    <t>British Aerospace BAe-125-800A</t>
  </si>
  <si>
    <t>N818MV</t>
  </si>
  <si>
    <t>258186</t>
  </si>
  <si>
    <t>While attempting to land on Runway 30, the business jet landed 500 to 1000 feet down a 5,000 ft. runway, overran the runway, passed over a ditch and roadway, slid into a cornfield and broke up. One person survived the accident but died later.</t>
  </si>
  <si>
    <t>North Vancouver Island, British Colombia, Canada</t>
  </si>
  <si>
    <t>PacifiCoast Airlines</t>
  </si>
  <si>
    <t>Port Hardy - Chamiss Bay, Vancouver Island</t>
  </si>
  <si>
    <t>C-GPCD</t>
  </si>
  <si>
    <t>B-76</t>
  </si>
  <si>
    <t>The plane crashed in a remote mountanous region of Vancouver Island while en route on a short 30 minute flight.</t>
  </si>
  <si>
    <t>Near Junction City, California</t>
  </si>
  <si>
    <t>Junction City Fire Department</t>
  </si>
  <si>
    <t>Ferrying fire fighters</t>
  </si>
  <si>
    <t>N612AZ</t>
  </si>
  <si>
    <t>61297</t>
  </si>
  <si>
    <t>The helicopter was ferrying fire fighters in Northern California's Shasta-Trinity National Forest when it crashed. The four survivors were seriously burned, with two listed in critical condition. The helicopter lost main rotor power during liftoff.</t>
  </si>
  <si>
    <t>Sunat Tanon, Thailand</t>
  </si>
  <si>
    <t xml:space="preserve">Betong - </t>
  </si>
  <si>
    <t>Bell Huey UH-1H</t>
  </si>
  <si>
    <t>The helicopter crashed while ferrying a forensiteam to the site of a gun battle between Muslim rebels and security forces. The aircraft suffered engine failure and crashed into the side of a hill.</t>
  </si>
  <si>
    <t>K-50 Airport, Somalia</t>
  </si>
  <si>
    <t>Fly 540</t>
  </si>
  <si>
    <t>Kenya - Somalia</t>
  </si>
  <si>
    <t>5Y-BVF</t>
  </si>
  <si>
    <t>10627</t>
  </si>
  <si>
    <t>While on approach in poor weather the cargo plane struck a telephone line and crashed.</t>
  </si>
  <si>
    <t>Spanair</t>
  </si>
  <si>
    <t>5022</t>
  </si>
  <si>
    <t>Madrid - Las Palmas, Canary Islands</t>
  </si>
  <si>
    <t>EC-HFP </t>
  </si>
  <si>
    <t>53148/2072</t>
  </si>
  <si>
    <t>The airliner crashed while attempting to takeoff. The plane was able to get slightly airborne before crashing into a ravine at the end of the runway. The plane took off without the crew extending  it's flaps and slats, but the pilots would not have known there was a problem because the alarm did not go off.</t>
  </si>
  <si>
    <t>Near Cabañas, Guatemala</t>
  </si>
  <si>
    <t>Aéreo Ruta Maya</t>
  </si>
  <si>
    <t>Guatemala City - El Estor</t>
  </si>
  <si>
    <t>TG-JCS </t>
  </si>
  <si>
    <t>208-00327</t>
  </si>
  <si>
    <t>The plane lost engine power and the crew attempted an emergency landing in a field but crashed.</t>
  </si>
  <si>
    <t>Bishkek, Kyrgyzstan</t>
  </si>
  <si>
    <t>Itek Air</t>
  </si>
  <si>
    <t>6895</t>
  </si>
  <si>
    <t>Bishkek - Tehran, Iran</t>
  </si>
  <si>
    <t>Boeing B-737-219</t>
  </si>
  <si>
    <t>EX-009</t>
  </si>
  <si>
    <t>22088</t>
  </si>
  <si>
    <t>The plane crashed shortly after taking off from Manas International Airport. The crew reported a technical problem 10 minutes into the flight and said they were returning to the airport when it crashed 6 miles from the airport. The Iran Aseman Airlines flight was being carried out by Itek Air. Pilot error</t>
  </si>
  <si>
    <t>Near Toacaso, Ecuador</t>
  </si>
  <si>
    <t>Conviasa</t>
  </si>
  <si>
    <t>Caracas - Latacunga</t>
  </si>
  <si>
    <t>YV-102T</t>
  </si>
  <si>
    <t>21545/525</t>
  </si>
  <si>
    <t>The plane was on a positioning flight when it flew into the side of Iliniza Volcano.</t>
  </si>
  <si>
    <t>Near Bukavu, Congo</t>
  </si>
  <si>
    <t>Air Serv Internatiional/CemAir</t>
  </si>
  <si>
    <t>Kisangani - Bukavu - Goma</t>
  </si>
  <si>
    <t>ZS-OLD</t>
  </si>
  <si>
    <t>UC-137</t>
  </si>
  <si>
    <t>The plane, on a humanitarian flight to Goma, crashed into a ridge 8 miles NW of Bukavu while approaching the airport for a landing in severe weather.</t>
  </si>
  <si>
    <t>Air Tahoma</t>
  </si>
  <si>
    <t>Colombus - Mansfield</t>
  </si>
  <si>
    <t>N587X</t>
  </si>
  <si>
    <t>361</t>
  </si>
  <si>
    <t>Soon after taking off the pilot radioed he was returning to the airport but the aircraft crashed into a corn field, broke up and burned.</t>
  </si>
  <si>
    <t>Off Dubai, United Arab Emirates</t>
  </si>
  <si>
    <t>Aerogulf</t>
  </si>
  <si>
    <t>A6-AVL</t>
  </si>
  <si>
    <t>While attempting to take off, the helicopter struck a crane, crashed on to the deck of the Maersk Resilient oil drilling rig, broke up and fell into the sea 43 miles off Duabi.</t>
  </si>
  <si>
    <t>821</t>
  </si>
  <si>
    <t>Moscow - Perm</t>
  </si>
  <si>
    <t>Boeing B-737-505</t>
  </si>
  <si>
    <t>VP-BKO</t>
  </si>
  <si>
    <t>25792/2353</t>
  </si>
  <si>
    <t>The aircraft crashed into a ravine adjacent to railroad tracks and near an apartment building as it was approaching Perm for a landing. The plane was at 3,600 when contact was lost with the tower. Pilot error. The captain 'lost spatial orientation' after he misread an altitude indicator on the instrument panel. The  investigation revealed that the pilot had traces on alcohol in his blood.</t>
  </si>
  <si>
    <t>Columbia, South Carolina</t>
  </si>
  <si>
    <t>Global Executive Aviation</t>
  </si>
  <si>
    <t>Colombia, SC - Los Angeles, CA</t>
  </si>
  <si>
    <t>N999LJ</t>
  </si>
  <si>
    <t>The plane was attempting to take off from Columbia Metropolitan Airport when it overran the runway, crashed through a perimeter fence, struck antennas and came to rest on an embankment adjacent to highway 302.</t>
  </si>
  <si>
    <t>03:57</t>
  </si>
  <si>
    <t>Camp Springs, Maryland</t>
  </si>
  <si>
    <t>Maryland State Police</t>
  </si>
  <si>
    <t>Medical evacuation flight</t>
  </si>
  <si>
    <t>Aerospatiale SA365N-1 Dauphin II</t>
  </si>
  <si>
    <t>N92MD</t>
  </si>
  <si>
    <t>6311</t>
  </si>
  <si>
    <t>The medical helicopter carrying victims of a traffiaccident crashed in fog at Walker Mill Regional Park. The pilot radioed for help prior to the accident.</t>
  </si>
  <si>
    <t>Lukla, Nepal</t>
  </si>
  <si>
    <t>Katmandu - Lukla</t>
  </si>
  <si>
    <t>9N-AFE </t>
  </si>
  <si>
    <t>As the passenger plane came in for a landing, in fog, the main landing gears snagged on a security fence. The plane crashed to the ground and caught fire. The pilot was the only survivor. The cause was the two pilots who misjudged deteriorating weather conditions and flew inside a patch of fog while trying to land at Lukla airport, which is carved into the side of the Himalayas at an altitude of 9,200 feet.</t>
  </si>
  <si>
    <t>Aurora, Illinois</t>
  </si>
  <si>
    <t>Air Angles Inc.</t>
  </si>
  <si>
    <t>Sandwich - Chicago</t>
  </si>
  <si>
    <t>Bell 222</t>
  </si>
  <si>
    <t>N992AA</t>
  </si>
  <si>
    <t>The helicopter clipped a radio tower wire, crashed and burned killing all aboard.</t>
  </si>
  <si>
    <t>Mexican Government</t>
  </si>
  <si>
    <t>San Luis Potosi - Mexico City</t>
  </si>
  <si>
    <t>Learjet 45</t>
  </si>
  <si>
    <t>XC-VMC</t>
  </si>
  <si>
    <t>45-028</t>
  </si>
  <si>
    <t>Mexican Interior Minister Juan Camilo Mourino, 37, was killed when the executive jet he was flying in crashed next to a building, 4.8 kilometers from the airport where it was to land. A preliminary investigation found the jet's pilots didn't immediately follow instructions to slow down and appeared to be nearly one nautical mile too close behind a Boeing 767-300 on the same flight path to Mexico City's international airport.</t>
  </si>
  <si>
    <t>Between Kibo &amp; Mawenzi Peaks of Mt. Kilimanjaroi, Tanzania</t>
  </si>
  <si>
    <t>East African Air Charters</t>
  </si>
  <si>
    <t>Kampi ya Kanzi Airstrip - Loitokitok</t>
  </si>
  <si>
    <t>5Y-AOO</t>
  </si>
  <si>
    <t>206-01710</t>
  </si>
  <si>
    <t>After taking off, the aircraft climbed to 12,500 feet. While cruising at this altitude, the aircraft was caught in a violent gust that initially pushed the plane upwards and towards the mountain. As the pilot tried to steer the aircraft away from the mountain, he realized that the airspeed had decayed to 40 kts., indicating an imminent stall. He decided to dive in order to gain air speed. As he did so the VSI indicated a rate of sink of 2,000 feet per minute while the airspeed remained at 40 kts. Visibility was poor and the pilot did not see the ground till impact at 14,399 feet. Four Italian tourists were killed. Only the pilot survived. It is therefore very likely that the aircraft was caught in a mountain wave that caused the sudden altitude gain and the subsequent stall.</t>
  </si>
  <si>
    <t>Fallujah, Iraq</t>
  </si>
  <si>
    <t>Falcon Aviation Group</t>
  </si>
  <si>
    <t>al-Asad air base - Baghdad</t>
  </si>
  <si>
    <t>S9-SAO</t>
  </si>
  <si>
    <t>346908</t>
  </si>
  <si>
    <t>The cargo plane, chartered by FedEx, crashed west of Baghdad, shortly after taking off from al Asad air base and after the crew reported a malfunction with the plane.</t>
  </si>
  <si>
    <t>Thormanby Island, British Columbia, Canada</t>
  </si>
  <si>
    <t>Vancouver - Powell River - Toba Inlet</t>
  </si>
  <si>
    <t>C-FPCK</t>
  </si>
  <si>
    <t>1187</t>
  </si>
  <si>
    <t>The charter aircraft crashed into a steep hillside on south Thormanby Island and exploded into flames.</t>
  </si>
  <si>
    <t>XL Airways leased from Air New Zealand</t>
  </si>
  <si>
    <t>Airbus A320-232</t>
  </si>
  <si>
    <t>D-AXLA</t>
  </si>
  <si>
    <t>2500</t>
  </si>
  <si>
    <t>The Airbus A320 was leased by XL Airways of Germany since May 2006. The plane was scheduled to be returned to its owner, Air New Zealand. The plane was ferried to Perpignan, France where it underwent maintenance at EAS Industries. During a second test flight, on approach to Perpignan, at 3,500 feet, radio contact was lost. A controller reported seeing the plane descending quickly in a left bank. The aircraft soon after crashed into the sea and broke up.</t>
  </si>
  <si>
    <t>Webstas Aviation Services Inc.</t>
  </si>
  <si>
    <t>Tortola Virgin Islands - San Juan, PR</t>
  </si>
  <si>
    <t>Rockwell International 690B</t>
  </si>
  <si>
    <t>N318WA </t>
  </si>
  <si>
    <t>11444</t>
  </si>
  <si>
    <t>The plane struck the side of El Yunque mountain 2,310 feet, east of San Juan in heavy fog.</t>
  </si>
  <si>
    <t>Off Sabine Pass, Texas</t>
  </si>
  <si>
    <t>Rotorcraft Leasing Co</t>
  </si>
  <si>
    <t>Sabine Pass - Oil Platform</t>
  </si>
  <si>
    <t>Bell 206-L4 Jet Ranger III</t>
  </si>
  <si>
    <t>N180AL</t>
  </si>
  <si>
    <t>52104</t>
  </si>
  <si>
    <t>The helicopter ferrying workers to an off shore drilling platform crashed into the Gulf, 8 miles from Sabine Pass.</t>
  </si>
  <si>
    <t>Off Turks and Caicos Islands</t>
  </si>
  <si>
    <t>Alantis Aviation</t>
  </si>
  <si>
    <t>Santiago, Dominican Republi- Providenciales</t>
  </si>
  <si>
    <t>Britten Norman BN-2A Trislander Mk3</t>
  </si>
  <si>
    <t>N650LP</t>
  </si>
  <si>
    <t>The charter flight disappeared from radar 35 minutes into the flight and after the pilot radioed a mayday call.</t>
  </si>
  <si>
    <t>Near Houma Louisiana</t>
  </si>
  <si>
    <t>Petroleum Helicopters Inc</t>
  </si>
  <si>
    <t>Bayou Penchant - Off shore oil fields</t>
  </si>
  <si>
    <t>N748P</t>
  </si>
  <si>
    <t>760629</t>
  </si>
  <si>
    <t>A helicopter bound for offshore oil fields went down about 75 miles southwest of New Orleans shortly after taking off.</t>
  </si>
  <si>
    <t>US Airways</t>
  </si>
  <si>
    <t>1549</t>
  </si>
  <si>
    <t>New York, NY- Charlotte, NC</t>
  </si>
  <si>
    <t>Airbus A320-214</t>
  </si>
  <si>
    <t>N106US</t>
  </si>
  <si>
    <t>The plane was taking off from La Guardia Airport when possibly, both engines were disabled after striking a flock of geese. The crew was able to ditch the plane in the Hudson River, making a soft landing. All 150 passengers and crew of 5 made it out safely before the plane began to sink. No one was reported to be seriously injured.</t>
  </si>
  <si>
    <t>Manacapuru, Brazil</t>
  </si>
  <si>
    <t>Aerotaxi Manaus</t>
  </si>
  <si>
    <t>Coari - Manus</t>
  </si>
  <si>
    <t>Bandeirante EMB-110P1</t>
  </si>
  <si>
    <t>PT-SEA</t>
  </si>
  <si>
    <t>110352</t>
  </si>
  <si>
    <t>The plane was being used as an air taxi to ferry passengers between cities when it crashed in the Manacapuru River, 50 miles from Manus. The plane took off under warning of strong winds and rain. The crew asked permission to return shortly after takeoff because they lost an engine. The plane disappeared from radar and lost contact with ATC. The plane crashed into the river when the crew tried to land the plane on an abandoned runway in the town of Manacapuru.</t>
  </si>
  <si>
    <t>Trigoria, Italy</t>
  </si>
  <si>
    <t>Air One Executive</t>
  </si>
  <si>
    <t>Rome - Bologna</t>
  </si>
  <si>
    <t>Cessna 650 Citation III</t>
  </si>
  <si>
    <t>I-FEEV</t>
  </si>
  <si>
    <t>650-0105</t>
  </si>
  <si>
    <t>The plane, heading to Bologna to pick up a medical team from the Modena University Hospital, crashed shortly after taking off from Rome's Ciampino Airport.</t>
  </si>
  <si>
    <t>Clarence Center, New York</t>
  </si>
  <si>
    <t>Continental Connection/Colgan Air</t>
  </si>
  <si>
    <t>3407</t>
  </si>
  <si>
    <t>Newark, N.J. - Buffalo, NY</t>
  </si>
  <si>
    <t>Bombardier DHC-8-402 Q400</t>
  </si>
  <si>
    <t>N200WQ</t>
  </si>
  <si>
    <t>4200</t>
  </si>
  <si>
    <t>The commuter plane crashed while attemptiong to land in rain and sleet, 6 miles northeast of Buffalo Niagara International Airport, were it was scheduled to land. Preliminary evidence suggests the crew selected the landing gear down and set the flaps 15 degrees. Immediately after selecting the flaps the stick shaker activated. The captain then pulled on the controls, slowing the airplane even further causing the plane to stall.</t>
  </si>
  <si>
    <t>Chanco, Chile</t>
  </si>
  <si>
    <t>Flight Service</t>
  </si>
  <si>
    <t>The helicopter was carrying firemen to a nearby forest fire when it crashed into a fog shrouded mountain killing all aboard.</t>
  </si>
  <si>
    <t>Aerolift</t>
  </si>
  <si>
    <t>Entebbe, Uganda - Luxor, Egypt - Niklaev, Ukraine</t>
  </si>
  <si>
    <t>S9-SVN</t>
  </si>
  <si>
    <t>6344310</t>
  </si>
  <si>
    <t>While attemping to take off from Luxor, the cargo plane slammed to the ground, slid down the runway and caught fire.</t>
  </si>
  <si>
    <t>Turkish Airlines</t>
  </si>
  <si>
    <t>1951</t>
  </si>
  <si>
    <t>Istanbul, Turkey - Amsterdam, Netherlands</t>
  </si>
  <si>
    <t>Boeing 737-8F2</t>
  </si>
  <si>
    <t>TC-JGE</t>
  </si>
  <si>
    <t>29789/1065</t>
  </si>
  <si>
    <t>The plane was on final approach to Runway 18R when it crashed 1 mile short of the runway into a field and broke in three. Nine people were killed and 55 injured. Preliminary indications show a false reading from a faulty altimeter caused an autopilot to sharply slow the jet, landing short of the runway</t>
  </si>
  <si>
    <t>Lake Victoria, Uganda</t>
  </si>
  <si>
    <t>Entebbe, Uganda - Mogadishu, Somalia</t>
  </si>
  <si>
    <t>Ilyushin Il-76T</t>
  </si>
  <si>
    <t>S9-SAB</t>
  </si>
  <si>
    <t>073410301</t>
  </si>
  <si>
    <t>The cargo plane carrying and water purification equipment crashed into Lake Victoria shortly after taking off.</t>
  </si>
  <si>
    <t>Off St. Johns, Newfoundland</t>
  </si>
  <si>
    <t>Cougar Helicopters</t>
  </si>
  <si>
    <t>St. Johns - Hibernia platform</t>
  </si>
  <si>
    <t>Sikorsky S-92A</t>
  </si>
  <si>
    <t>C-GZCH</t>
  </si>
  <si>
    <t>920048</t>
  </si>
  <si>
    <t>The pilot reported a technical malfunction and radioed that he was returning to St. Johns. He then radioed a mayday. The helicopter then went down in what was a controlled emergency crash landing. The accident happened about 30 miles off St. Johns. Two main gearbox filter bowl assembly mounting studs made of titanium were found broken. This resulted in the loss of gearbox oil.</t>
  </si>
  <si>
    <t>Eagle Cap Leasing</t>
  </si>
  <si>
    <t>Oroville, CA - Butte, MT</t>
  </si>
  <si>
    <t>Pilatus PC-12/45</t>
  </si>
  <si>
    <t>N128CM</t>
  </si>
  <si>
    <t>The plane crashed 500 feet short of the runway while attempting to land at Bert Mooney Airport. The plane took a nosedive and crashed near Holy Cross cemetery. The plane was carrying children and adults from California to a skiing vacation in Montana when it diverted from its planned destination of Bozeman to Butte.</t>
  </si>
  <si>
    <t>80</t>
  </si>
  <si>
    <t>Guangzhou, China - Tokyo, Japan</t>
  </si>
  <si>
    <t>N526FE</t>
  </si>
  <si>
    <t>48600/560</t>
  </si>
  <si>
    <t>The cargo plane crashed and burst into flame as it landed at Narita Airport in winds of 30 - 50 mph. The plane bounced twice on the runway and veered to left as it turned on its side before bursting into flames. The fire destroyed the aircraft.</t>
  </si>
  <si>
    <t>Off Crimond, Scotland</t>
  </si>
  <si>
    <t>Bond Offshore Helicopters</t>
  </si>
  <si>
    <t>Miller field - Aberdeen</t>
  </si>
  <si>
    <t>Eurocopter AS 332L2 Super Puma 2</t>
  </si>
  <si>
    <t>The helicopter crashed 35 miles East of Crimond in the North Sea while transporting oil workers. A mayday was received prior to the crash. Catastrophifailure of the main rotor gearbox.</t>
  </si>
  <si>
    <t>Militiary training</t>
  </si>
  <si>
    <t>A-2703</t>
  </si>
  <si>
    <t>10538</t>
  </si>
  <si>
    <t>While returning from a military training exercise, and attempting to land, the aircraft struck a hanger and burst into flames.</t>
  </si>
  <si>
    <t>Aviastar Mandiri</t>
  </si>
  <si>
    <t>British Aerospace BAe-146-300</t>
  </si>
  <si>
    <t>PK-BRD</t>
  </si>
  <si>
    <t>E3189</t>
  </si>
  <si>
    <t>The cargo plane crashed into Gunung Pike mountain while on approach and attempting to land at Wamena Airport.</t>
  </si>
  <si>
    <t>Mount Gergaji, Indonesia</t>
  </si>
  <si>
    <t>Mimika Air</t>
  </si>
  <si>
    <t>Ilaga - Mulia</t>
  </si>
  <si>
    <t>Pilatus PC-6</t>
  </si>
  <si>
    <t>PK-LTJ</t>
  </si>
  <si>
    <t>959</t>
  </si>
  <si>
    <t>The passenger plane crashed in poor weather into Mount Gergaji moments before landing at Mulia.</t>
  </si>
  <si>
    <t>15:32</t>
  </si>
  <si>
    <t>Canaima National Park, Venezuela</t>
  </si>
  <si>
    <t>Aerotuy airline</t>
  </si>
  <si>
    <t>Canaima - Porlamar</t>
  </si>
  <si>
    <t>YV-1181</t>
  </si>
  <si>
    <t>208B-0695</t>
  </si>
  <si>
    <t>The plane, carrying 9 tourists, crashed 5 miles from the airport while taking off after an engine failed.  A six-year-old boy was killed.</t>
  </si>
  <si>
    <t>Massamba, DemocratiRepubliof Congo</t>
  </si>
  <si>
    <t>Bako Air</t>
  </si>
  <si>
    <t>Bangui, CAR- Brazzaville, Congo - Harare, Zimbabwe</t>
  </si>
  <si>
    <t>TL-ADM </t>
  </si>
  <si>
    <t>22264/753</t>
  </si>
  <si>
    <t>Crashed while en route on a ferrying flight. The plane had not been flown for a year.</t>
  </si>
  <si>
    <t>Near El Alto de Rubio, Venezuela</t>
  </si>
  <si>
    <t>Patrol</t>
  </si>
  <si>
    <t>Mi-35</t>
  </si>
  <si>
    <t>EV08114 </t>
  </si>
  <si>
    <t>The helicopter was patrolling along the Venezuelan / Colombian border when radar contact was lost.</t>
  </si>
  <si>
    <t>Near Madiun, Indonesia</t>
  </si>
  <si>
    <t>Jakarta - Maduin</t>
  </si>
  <si>
    <t>A-1325</t>
  </si>
  <si>
    <t>While on approach, the military transport crashed into 4 houses, skidded into a rice field and burst into flames.</t>
  </si>
  <si>
    <t>Near Isiro, DemocratiRepubliCongo</t>
  </si>
  <si>
    <t>Goma - Isiro</t>
  </si>
  <si>
    <t>9Q-CSA</t>
  </si>
  <si>
    <t>5005</t>
  </si>
  <si>
    <t>The cargo plane crashed while on approach to Isiro-Matari Airport.</t>
  </si>
  <si>
    <t>AtlantiOcean, 570 miles northeast of Natal, Brazil</t>
  </si>
  <si>
    <t>447</t>
  </si>
  <si>
    <t>Rio de Janeiro - Paris</t>
  </si>
  <si>
    <t>Airbus A330-203</t>
  </si>
  <si>
    <t>F-GZCP</t>
  </si>
  <si>
    <t>The Airbus went missing over the AtlantiOcean on a flight from Rio de Janeiro to Paris, France. The plane departed from Rio de Janeiro-Galeao International Airport at 19:03 LT bound for Charles de Gaulle Airport in Paris. The last radio contact with the flight was at 01:33 UTC.  The aircraft left CINDACTA III radar coverage at 01:48 UTC, flying normally at FL350. The aircraft reportedly went through a thunderstorm with strong turbulence at 02:00 UTC. At 02:14 UTC an automated message was received indicating a failure of the electrical system. The plane carried 12 crew members and 216 passengers.</t>
  </si>
  <si>
    <t>Near Port Hope Simpson, Newfoundland, Canada</t>
  </si>
  <si>
    <t>Strait Air</t>
  </si>
  <si>
    <t>Lourdes de BlanSablon - Port Hope Simpson</t>
  </si>
  <si>
    <t>C-FJJR </t>
  </si>
  <si>
    <t>The air ambulance crashed into hills while attempting to land in heavy fog about 4 miles from the airport.</t>
  </si>
  <si>
    <t>State of Arunachal Pradesh, India</t>
  </si>
  <si>
    <t>Mechuka for Jorhat</t>
  </si>
  <si>
    <t>The military transport went missing while en route and might have crashed due to heavy rain in the mountainous region.</t>
  </si>
  <si>
    <t>Count of Flights for a Specific Operator</t>
  </si>
  <si>
    <t>Average Aboard Passengers of Flights by a Specific Location</t>
  </si>
  <si>
    <t>Count of Flights for Each Unique Operator</t>
  </si>
  <si>
    <t>Lookup with Error</t>
  </si>
  <si>
    <t>Day or Night</t>
  </si>
  <si>
    <t>Total Flight Count by Operator and Location</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</si>
</sst>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 x14ac:knownFonts="1">
    <font>
      <sz val="11"/>
      <color theme="1"/>
      <name val="Calibri"/>
      <family val="2"/>
      <scheme val="minor"/>
    </font>
    <font>
      <b/>
      <sz val="11"/>
      <name val="Calibri"/>
      <family val="2"/>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2">
    <xf numFmtId="0" fontId="0" fillId="0" borderId="0" xfId="0"/>
    <xf numFmtId="0" fontId="1" fillId="0" borderId="1" xfId="0" applyFont="1" applyBorder="1" applyAlignment="1">
      <alignment horizontal="center" vertical="top"/>
    </xf>
  </cellXfs>
  <cellStyles count="1">
    <cellStyle name="Normal"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6" Type="http://schemas.openxmlformats.org/officeDocument/2006/relationships/calcChain" Target="calcChain.xml"/><Relationship Id="rId5" Type="http://schemas.openxmlformats.org/officeDocument/2006/relationships/sheetMetadata" Target="metadata.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A5269"/>
  <sheetViews>
    <sheetView tabSelected="1" workbookViewId="0">
      <selection activeCell="AC1" sqref="AC1:AF1048576"/>
    </sheetView>
  </sheetViews>
  <sheetFormatPr baseColWidth="10" defaultColWidth="8.83203125" defaultRowHeight="15" x14ac:dyDescent="0.2"/>
  <cols>
    <col min="1" max="1" width="10.5" bestFit="1" customWidth="1"/>
  </cols>
  <sheetData>
    <row r="1" spans="1:27" x14ac:dyDescent="0.2">
      <c r="A1" s="1" t="s">
        <v>0</v>
      </c>
      <c r="B1" s="1" t="s">
        <v>1</v>
      </c>
      <c r="C1" s="1" t="s">
        <v>2</v>
      </c>
      <c r="D1" s="1" t="s">
        <v>3</v>
      </c>
      <c r="E1" s="1" t="s">
        <v>4</v>
      </c>
      <c r="F1" s="1" t="s">
        <v>5</v>
      </c>
      <c r="G1" s="1" t="s">
        <v>6</v>
      </c>
      <c r="H1" s="1" t="s">
        <v>7</v>
      </c>
      <c r="I1" s="1" t="s">
        <v>8</v>
      </c>
      <c r="J1" s="1" t="s">
        <v>9</v>
      </c>
      <c r="K1" s="1" t="s">
        <v>10</v>
      </c>
      <c r="L1" s="1" t="s">
        <v>11</v>
      </c>
      <c r="M1" s="1" t="s">
        <v>12</v>
      </c>
      <c r="N1" t="s">
        <v>13</v>
      </c>
      <c r="O1" t="s">
        <v>14</v>
      </c>
      <c r="P1" t="s">
        <v>15</v>
      </c>
      <c r="Q1" t="s">
        <v>16</v>
      </c>
      <c r="R1" t="s">
        <v>17</v>
      </c>
      <c r="S1" t="s">
        <v>18</v>
      </c>
      <c r="T1" t="s">
        <v>19</v>
      </c>
      <c r="U1" t="s">
        <v>20</v>
      </c>
      <c r="V1" t="s">
        <v>27169</v>
      </c>
      <c r="W1" t="s">
        <v>27170</v>
      </c>
      <c r="X1" t="s">
        <v>27171</v>
      </c>
      <c r="Y1" t="s">
        <v>27172</v>
      </c>
      <c r="Z1" t="s">
        <v>27173</v>
      </c>
      <c r="AA1" t="s">
        <v>27174</v>
      </c>
    </row>
    <row r="2" spans="1:27" x14ac:dyDescent="0.2">
      <c r="A2">
        <v>3183</v>
      </c>
      <c r="B2" t="s">
        <v>21</v>
      </c>
      <c r="C2" t="s">
        <v>22</v>
      </c>
      <c r="D2" t="s">
        <v>23</v>
      </c>
      <c r="F2" t="s">
        <v>24</v>
      </c>
      <c r="G2" t="s">
        <v>25</v>
      </c>
      <c r="I2" t="s">
        <v>26</v>
      </c>
      <c r="J2">
        <v>2</v>
      </c>
      <c r="K2">
        <v>1</v>
      </c>
      <c r="L2">
        <v>0</v>
      </c>
      <c r="M2" t="s">
        <v>27</v>
      </c>
      <c r="N2">
        <f t="shared" ref="N2:N65" si="0">SUM(B2,C2)</f>
        <v>0</v>
      </c>
      <c r="O2" t="str">
        <f t="shared" ref="O2:O65" si="1">IF(F2="good","Yes","No")</f>
        <v>No</v>
      </c>
      <c r="P2">
        <f t="shared" ref="P2:P65" si="2">COUNTIF(C:C,"&lt;0")</f>
        <v>0</v>
      </c>
      <c r="Q2">
        <f t="shared" ref="Q2:Q65" si="3">SUMIF(E:E,"&gt;"&amp;AVERAGE(E:E))</f>
        <v>0</v>
      </c>
      <c r="R2">
        <f>AVERAGEIF(J:J,"&gt;0")</f>
        <v>27.565026697177728</v>
      </c>
      <c r="S2" t="str">
        <f t="shared" ref="S2:S65" si="4">CONCATENATE("ID-",A2,"-",F2)</f>
        <v>ID-3183-Demonstration</v>
      </c>
      <c r="T2" t="str">
        <f t="shared" ref="T2:T65" si="5">INDEX(B:B,MATCH(A2,A:A,0))</f>
        <v>17:18</v>
      </c>
      <c r="U2" t="str">
        <f t="shared" ref="U2:U65" si="6">IF(OR(B2&gt;0,C2&gt;0),"Acceptable","Check")</f>
        <v>Acceptable</v>
      </c>
      <c r="V2">
        <f>COUNTIF(D:D, "Military - U.S. Army")</f>
        <v>23</v>
      </c>
      <c r="W2">
        <f>AVERAGEIF(C:C,"Fort Myer, Virginia", J:J)</f>
        <v>2</v>
      </c>
      <c r="X2" cm="1">
        <f t="array" ref="X2:X2472">COUNTIF(D:D,_xlfn.UNIQUE(D:D))</f>
        <v>1</v>
      </c>
      <c r="Y2" t="str">
        <f t="shared" ref="Y2:Y66" si="7">IFERROR(VLOOKUP("FlightNumber", A:E, 4, FALSE), "Flight Not Found")</f>
        <v>Flight Not Found</v>
      </c>
      <c r="Z2" t="str" cm="1">
        <f t="array" ref="Z2">IF(AND(B:B &gt; TIME(6, 0, 0), B:B &lt;= TIME(18, 0, 0)), "Day", "Night")</f>
        <v>Night</v>
      </c>
      <c r="AA2">
        <f>COUNTIFS(D:D, "Military - U.S. Army", C:C, "Fort Myer, Virginia")</f>
        <v>1</v>
      </c>
    </row>
    <row r="3" spans="1:27" x14ac:dyDescent="0.2">
      <c r="A3">
        <v>4577</v>
      </c>
      <c r="B3" t="s">
        <v>28</v>
      </c>
      <c r="C3" t="s">
        <v>29</v>
      </c>
      <c r="D3" t="s">
        <v>30</v>
      </c>
      <c r="F3" t="s">
        <v>31</v>
      </c>
      <c r="G3" t="s">
        <v>32</v>
      </c>
      <c r="J3">
        <v>5</v>
      </c>
      <c r="K3">
        <v>5</v>
      </c>
      <c r="L3">
        <v>0</v>
      </c>
      <c r="M3" t="s">
        <v>33</v>
      </c>
      <c r="N3">
        <f t="shared" si="0"/>
        <v>0</v>
      </c>
      <c r="O3" t="str">
        <f t="shared" si="1"/>
        <v>No</v>
      </c>
      <c r="P3">
        <f t="shared" si="2"/>
        <v>0</v>
      </c>
      <c r="Q3">
        <f t="shared" si="3"/>
        <v>0</v>
      </c>
      <c r="R3">
        <f t="shared" ref="R3:R66" si="8">AVERAGEIF(J:J,"&gt;0")</f>
        <v>27.565026697177728</v>
      </c>
      <c r="S3" t="str">
        <f t="shared" si="4"/>
        <v>ID-4577-Test flight</v>
      </c>
      <c r="T3" t="str">
        <f t="shared" si="5"/>
        <v>06:30</v>
      </c>
      <c r="U3" t="str">
        <f t="shared" si="6"/>
        <v>Acceptable</v>
      </c>
      <c r="V3">
        <f t="shared" ref="V3:V66" si="9">COUNTIF(D:D, "Military - U.S. Army")</f>
        <v>23</v>
      </c>
      <c r="W3">
        <f t="shared" ref="W3:W66" si="10">AVERAGEIF(C:C,"Fort Myer, Virginia", J:J)</f>
        <v>2</v>
      </c>
      <c r="X3">
        <v>23</v>
      </c>
      <c r="Y3" t="str">
        <f t="shared" si="7"/>
        <v>Flight Not Found</v>
      </c>
      <c r="Z3" t="str" cm="1">
        <f t="array" ref="Z3">IF(AND(B:B &gt; TIME(6, 0, 0), B:B &lt;= TIME(18, 0, 0)), "Day", "Night")</f>
        <v>Night</v>
      </c>
      <c r="AA3">
        <f t="shared" ref="AA3:AA66" si="11">COUNTIFS(D:D, "Military - U.S. Army", C:C, "Fort Myer, Virginia")</f>
        <v>1</v>
      </c>
    </row>
    <row r="4" spans="1:27" x14ac:dyDescent="0.2">
      <c r="A4">
        <v>4967</v>
      </c>
      <c r="C4" t="s">
        <v>34</v>
      </c>
      <c r="D4" t="s">
        <v>35</v>
      </c>
      <c r="E4" t="s">
        <v>36</v>
      </c>
      <c r="G4" t="s">
        <v>37</v>
      </c>
      <c r="J4">
        <v>1</v>
      </c>
      <c r="K4">
        <v>1</v>
      </c>
      <c r="L4">
        <v>0</v>
      </c>
      <c r="M4" t="s">
        <v>38</v>
      </c>
      <c r="N4">
        <f t="shared" si="0"/>
        <v>0</v>
      </c>
      <c r="O4" t="str">
        <f t="shared" si="1"/>
        <v>No</v>
      </c>
      <c r="P4">
        <f t="shared" si="2"/>
        <v>0</v>
      </c>
      <c r="Q4">
        <f t="shared" si="3"/>
        <v>0</v>
      </c>
      <c r="R4">
        <f t="shared" si="8"/>
        <v>27.565026697177728</v>
      </c>
      <c r="S4" t="str">
        <f t="shared" si="4"/>
        <v>ID-4967-</v>
      </c>
      <c r="T4">
        <f t="shared" si="5"/>
        <v>0</v>
      </c>
      <c r="U4" t="str">
        <f t="shared" si="6"/>
        <v>Acceptable</v>
      </c>
      <c r="V4">
        <f t="shared" si="9"/>
        <v>23</v>
      </c>
      <c r="W4">
        <f t="shared" si="10"/>
        <v>2</v>
      </c>
      <c r="X4">
        <v>36</v>
      </c>
      <c r="Y4" t="str">
        <f t="shared" si="7"/>
        <v>Flight Not Found</v>
      </c>
      <c r="Z4" t="str" cm="1">
        <f t="array" ref="Z4">IF(AND(B:B &gt; TIME(6, 0, 0), B:B &lt;= TIME(18, 0, 0)), "Day", "Night")</f>
        <v>Night</v>
      </c>
      <c r="AA4">
        <f t="shared" si="11"/>
        <v>1</v>
      </c>
    </row>
    <row r="5" spans="1:27" x14ac:dyDescent="0.2">
      <c r="A5">
        <v>5001</v>
      </c>
      <c r="B5" t="s">
        <v>39</v>
      </c>
      <c r="C5" t="s">
        <v>40</v>
      </c>
      <c r="D5" t="s">
        <v>41</v>
      </c>
      <c r="G5" t="s">
        <v>42</v>
      </c>
      <c r="J5">
        <v>20</v>
      </c>
      <c r="K5">
        <v>14</v>
      </c>
      <c r="L5">
        <v>0</v>
      </c>
      <c r="M5" t="s">
        <v>43</v>
      </c>
      <c r="N5">
        <f t="shared" si="0"/>
        <v>0</v>
      </c>
      <c r="O5" t="str">
        <f t="shared" si="1"/>
        <v>No</v>
      </c>
      <c r="P5">
        <f t="shared" si="2"/>
        <v>0</v>
      </c>
      <c r="Q5">
        <f t="shared" si="3"/>
        <v>0</v>
      </c>
      <c r="R5">
        <f t="shared" si="8"/>
        <v>27.565026697177728</v>
      </c>
      <c r="S5" t="str">
        <f t="shared" si="4"/>
        <v>ID-5001-</v>
      </c>
      <c r="T5" t="str">
        <f t="shared" si="5"/>
        <v>18:30</v>
      </c>
      <c r="U5" t="str">
        <f t="shared" si="6"/>
        <v>Acceptable</v>
      </c>
      <c r="V5">
        <f t="shared" si="9"/>
        <v>23</v>
      </c>
      <c r="W5">
        <f t="shared" si="10"/>
        <v>2</v>
      </c>
      <c r="X5">
        <v>31</v>
      </c>
      <c r="Y5" t="str">
        <f t="shared" si="7"/>
        <v>Flight Not Found</v>
      </c>
      <c r="Z5" t="str" cm="1">
        <f t="array" ref="Z5">IF(AND(B:B &gt; TIME(6, 0, 0), B:B &lt;= TIME(18, 0, 0)), "Day", "Night")</f>
        <v>Night</v>
      </c>
      <c r="AA5">
        <f t="shared" si="11"/>
        <v>1</v>
      </c>
    </row>
    <row r="6" spans="1:27" x14ac:dyDescent="0.2">
      <c r="A6">
        <v>5039</v>
      </c>
      <c r="B6" t="s">
        <v>44</v>
      </c>
      <c r="C6" t="s">
        <v>45</v>
      </c>
      <c r="D6" t="s">
        <v>41</v>
      </c>
      <c r="G6" t="s">
        <v>46</v>
      </c>
      <c r="J6">
        <v>30</v>
      </c>
      <c r="K6">
        <v>30</v>
      </c>
      <c r="L6">
        <v>0</v>
      </c>
      <c r="M6" t="s">
        <v>47</v>
      </c>
      <c r="N6">
        <f t="shared" si="0"/>
        <v>0</v>
      </c>
      <c r="O6" t="str">
        <f t="shared" si="1"/>
        <v>No</v>
      </c>
      <c r="P6">
        <f t="shared" si="2"/>
        <v>0</v>
      </c>
      <c r="Q6">
        <f t="shared" si="3"/>
        <v>0</v>
      </c>
      <c r="R6">
        <f t="shared" si="8"/>
        <v>27.565026697177728</v>
      </c>
      <c r="S6" t="str">
        <f t="shared" si="4"/>
        <v>ID-5039-</v>
      </c>
      <c r="T6" t="str">
        <f t="shared" si="5"/>
        <v>10:30</v>
      </c>
      <c r="U6" t="str">
        <f t="shared" si="6"/>
        <v>Acceptable</v>
      </c>
      <c r="V6">
        <f t="shared" si="9"/>
        <v>23</v>
      </c>
      <c r="W6">
        <f t="shared" si="10"/>
        <v>2</v>
      </c>
      <c r="X6">
        <v>15</v>
      </c>
      <c r="Y6" t="str">
        <f t="shared" si="7"/>
        <v>Flight Not Found</v>
      </c>
      <c r="Z6" t="str" cm="1">
        <f t="array" ref="Z6">IF(AND(B:B &gt; TIME(6, 0, 0), B:B &lt;= TIME(18, 0, 0)), "Day", "Night")</f>
        <v>Night</v>
      </c>
      <c r="AA6">
        <f t="shared" si="11"/>
        <v>1</v>
      </c>
    </row>
    <row r="7" spans="1:27" x14ac:dyDescent="0.2">
      <c r="A7">
        <v>5543</v>
      </c>
      <c r="B7" t="s">
        <v>48</v>
      </c>
      <c r="C7" t="s">
        <v>49</v>
      </c>
      <c r="D7" t="s">
        <v>41</v>
      </c>
      <c r="G7" t="s">
        <v>50</v>
      </c>
      <c r="J7">
        <v>41</v>
      </c>
      <c r="K7">
        <v>21</v>
      </c>
      <c r="L7">
        <v>0</v>
      </c>
      <c r="M7" t="s">
        <v>51</v>
      </c>
      <c r="N7">
        <f t="shared" si="0"/>
        <v>0</v>
      </c>
      <c r="O7" t="str">
        <f t="shared" si="1"/>
        <v>No</v>
      </c>
      <c r="P7">
        <f t="shared" si="2"/>
        <v>0</v>
      </c>
      <c r="Q7">
        <f t="shared" si="3"/>
        <v>0</v>
      </c>
      <c r="R7">
        <f t="shared" si="8"/>
        <v>27.565026697177728</v>
      </c>
      <c r="S7" t="str">
        <f t="shared" si="4"/>
        <v>ID-5543-</v>
      </c>
      <c r="T7" t="str">
        <f t="shared" si="5"/>
        <v>01:00</v>
      </c>
      <c r="U7" t="str">
        <f t="shared" si="6"/>
        <v>Acceptable</v>
      </c>
      <c r="V7">
        <f t="shared" si="9"/>
        <v>23</v>
      </c>
      <c r="W7">
        <f t="shared" si="10"/>
        <v>2</v>
      </c>
      <c r="X7">
        <v>3</v>
      </c>
      <c r="Y7" t="str">
        <f t="shared" si="7"/>
        <v>Flight Not Found</v>
      </c>
      <c r="Z7" t="str" cm="1">
        <f t="array" ref="Z7">IF(AND(B:B &gt; TIME(6, 0, 0), B:B &lt;= TIME(18, 0, 0)), "Day", "Night")</f>
        <v>Night</v>
      </c>
      <c r="AA7">
        <f t="shared" si="11"/>
        <v>1</v>
      </c>
    </row>
    <row r="8" spans="1:27" x14ac:dyDescent="0.2">
      <c r="A8">
        <v>5725</v>
      </c>
      <c r="B8" t="s">
        <v>52</v>
      </c>
      <c r="C8" t="s">
        <v>53</v>
      </c>
      <c r="D8" t="s">
        <v>41</v>
      </c>
      <c r="G8" t="s">
        <v>54</v>
      </c>
      <c r="J8">
        <v>19</v>
      </c>
      <c r="K8">
        <v>19</v>
      </c>
      <c r="L8">
        <v>0</v>
      </c>
      <c r="M8" t="s">
        <v>55</v>
      </c>
      <c r="N8">
        <f t="shared" si="0"/>
        <v>0</v>
      </c>
      <c r="O8" t="str">
        <f t="shared" si="1"/>
        <v>No</v>
      </c>
      <c r="P8">
        <f t="shared" si="2"/>
        <v>0</v>
      </c>
      <c r="Q8">
        <f t="shared" si="3"/>
        <v>0</v>
      </c>
      <c r="R8">
        <f t="shared" si="8"/>
        <v>27.565026697177728</v>
      </c>
      <c r="S8" t="str">
        <f t="shared" si="4"/>
        <v>ID-5725-</v>
      </c>
      <c r="T8" t="str">
        <f t="shared" si="5"/>
        <v>15:20</v>
      </c>
      <c r="U8" t="str">
        <f t="shared" si="6"/>
        <v>Acceptable</v>
      </c>
      <c r="V8">
        <f t="shared" si="9"/>
        <v>23</v>
      </c>
      <c r="W8">
        <f t="shared" si="10"/>
        <v>2</v>
      </c>
      <c r="X8">
        <v>36</v>
      </c>
      <c r="Y8" t="str">
        <f t="shared" si="7"/>
        <v>Flight Not Found</v>
      </c>
      <c r="Z8" t="str" cm="1">
        <f t="array" ref="Z8">IF(AND(B:B &gt; TIME(6, 0, 0), B:B &lt;= TIME(18, 0, 0)), "Day", "Night")</f>
        <v>Night</v>
      </c>
      <c r="AA8">
        <f t="shared" si="11"/>
        <v>1</v>
      </c>
    </row>
    <row r="9" spans="1:27" x14ac:dyDescent="0.2">
      <c r="A9">
        <v>6054</v>
      </c>
      <c r="C9" t="s">
        <v>56</v>
      </c>
      <c r="D9" t="s">
        <v>57</v>
      </c>
      <c r="G9" t="s">
        <v>58</v>
      </c>
      <c r="J9">
        <v>20</v>
      </c>
      <c r="K9">
        <v>20</v>
      </c>
      <c r="L9">
        <v>0</v>
      </c>
      <c r="M9" t="s">
        <v>59</v>
      </c>
      <c r="N9">
        <f t="shared" si="0"/>
        <v>0</v>
      </c>
      <c r="O9" t="str">
        <f t="shared" si="1"/>
        <v>No</v>
      </c>
      <c r="P9">
        <f t="shared" si="2"/>
        <v>0</v>
      </c>
      <c r="Q9">
        <f t="shared" si="3"/>
        <v>0</v>
      </c>
      <c r="R9">
        <f t="shared" si="8"/>
        <v>27.565026697177728</v>
      </c>
      <c r="S9" t="str">
        <f t="shared" si="4"/>
        <v>ID-6054-</v>
      </c>
      <c r="T9">
        <f t="shared" si="5"/>
        <v>0</v>
      </c>
      <c r="U9" t="str">
        <f t="shared" si="6"/>
        <v>Acceptable</v>
      </c>
      <c r="V9">
        <f t="shared" si="9"/>
        <v>23</v>
      </c>
      <c r="W9">
        <f t="shared" si="10"/>
        <v>2</v>
      </c>
      <c r="X9">
        <v>2</v>
      </c>
      <c r="Y9" t="str">
        <f t="shared" si="7"/>
        <v>Flight Not Found</v>
      </c>
      <c r="Z9" t="str" cm="1">
        <f t="array" ref="Z9">IF(AND(B:B &gt; TIME(6, 0, 0), B:B &lt;= TIME(18, 0, 0)), "Day", "Night")</f>
        <v>Night</v>
      </c>
      <c r="AA9">
        <f t="shared" si="11"/>
        <v>1</v>
      </c>
    </row>
    <row r="10" spans="1:27" x14ac:dyDescent="0.2">
      <c r="A10">
        <v>6112</v>
      </c>
      <c r="B10" t="s">
        <v>48</v>
      </c>
      <c r="C10" t="s">
        <v>60</v>
      </c>
      <c r="D10" t="s">
        <v>41</v>
      </c>
      <c r="G10" t="s">
        <v>61</v>
      </c>
      <c r="J10">
        <v>22</v>
      </c>
      <c r="K10">
        <v>22</v>
      </c>
      <c r="L10">
        <v>0</v>
      </c>
      <c r="M10" t="s">
        <v>62</v>
      </c>
      <c r="N10">
        <f t="shared" si="0"/>
        <v>0</v>
      </c>
      <c r="O10" t="str">
        <f t="shared" si="1"/>
        <v>No</v>
      </c>
      <c r="P10">
        <f t="shared" si="2"/>
        <v>0</v>
      </c>
      <c r="Q10">
        <f t="shared" si="3"/>
        <v>0</v>
      </c>
      <c r="R10">
        <f t="shared" si="8"/>
        <v>27.565026697177728</v>
      </c>
      <c r="S10" t="str">
        <f t="shared" si="4"/>
        <v>ID-6112-</v>
      </c>
      <c r="T10" t="str">
        <f t="shared" si="5"/>
        <v>01:00</v>
      </c>
      <c r="U10" t="str">
        <f t="shared" si="6"/>
        <v>Acceptable</v>
      </c>
      <c r="V10">
        <f t="shared" si="9"/>
        <v>23</v>
      </c>
      <c r="W10">
        <f t="shared" si="10"/>
        <v>2</v>
      </c>
      <c r="X10">
        <v>1</v>
      </c>
      <c r="Y10" t="str">
        <f t="shared" si="7"/>
        <v>Flight Not Found</v>
      </c>
      <c r="Z10" t="str" cm="1">
        <f t="array" ref="Z10">IF(AND(B:B &gt; TIME(6, 0, 0), B:B &lt;= TIME(18, 0, 0)), "Day", "Night")</f>
        <v>Night</v>
      </c>
      <c r="AA10">
        <f t="shared" si="11"/>
        <v>1</v>
      </c>
    </row>
    <row r="11" spans="1:27" x14ac:dyDescent="0.2">
      <c r="A11">
        <v>6119</v>
      </c>
      <c r="B11" t="s">
        <v>63</v>
      </c>
      <c r="C11" t="s">
        <v>64</v>
      </c>
      <c r="D11" t="s">
        <v>41</v>
      </c>
      <c r="G11" t="s">
        <v>65</v>
      </c>
      <c r="J11">
        <v>19</v>
      </c>
      <c r="K11">
        <v>19</v>
      </c>
      <c r="L11">
        <v>0</v>
      </c>
      <c r="M11" t="s">
        <v>66</v>
      </c>
      <c r="N11">
        <f t="shared" si="0"/>
        <v>0</v>
      </c>
      <c r="O11" t="str">
        <f t="shared" si="1"/>
        <v>No</v>
      </c>
      <c r="P11">
        <f t="shared" si="2"/>
        <v>0</v>
      </c>
      <c r="Q11">
        <f t="shared" si="3"/>
        <v>0</v>
      </c>
      <c r="R11">
        <f t="shared" si="8"/>
        <v>27.565026697177728</v>
      </c>
      <c r="S11" t="str">
        <f t="shared" si="4"/>
        <v>ID-6119-</v>
      </c>
      <c r="T11" t="str">
        <f t="shared" si="5"/>
        <v>23:45</v>
      </c>
      <c r="U11" t="str">
        <f t="shared" si="6"/>
        <v>Acceptable</v>
      </c>
      <c r="V11">
        <f t="shared" si="9"/>
        <v>23</v>
      </c>
      <c r="W11">
        <f t="shared" si="10"/>
        <v>2</v>
      </c>
      <c r="X11">
        <v>4</v>
      </c>
      <c r="Y11" t="str">
        <f t="shared" si="7"/>
        <v>Flight Not Found</v>
      </c>
      <c r="Z11" t="str" cm="1">
        <f t="array" ref="Z11">IF(AND(B:B &gt; TIME(6, 0, 0), B:B &lt;= TIME(18, 0, 0)), "Day", "Night")</f>
        <v>Night</v>
      </c>
      <c r="AA11">
        <f t="shared" si="11"/>
        <v>1</v>
      </c>
    </row>
    <row r="12" spans="1:27" x14ac:dyDescent="0.2">
      <c r="A12">
        <v>6170</v>
      </c>
      <c r="C12" t="s">
        <v>67</v>
      </c>
      <c r="D12" t="s">
        <v>57</v>
      </c>
      <c r="G12" t="s">
        <v>68</v>
      </c>
      <c r="J12">
        <v>28</v>
      </c>
      <c r="K12">
        <v>27</v>
      </c>
      <c r="L12">
        <v>0</v>
      </c>
      <c r="M12" t="s">
        <v>69</v>
      </c>
      <c r="N12">
        <f t="shared" si="0"/>
        <v>0</v>
      </c>
      <c r="O12" t="str">
        <f t="shared" si="1"/>
        <v>No</v>
      </c>
      <c r="P12">
        <f t="shared" si="2"/>
        <v>0</v>
      </c>
      <c r="Q12">
        <f t="shared" si="3"/>
        <v>0</v>
      </c>
      <c r="R12">
        <f t="shared" si="8"/>
        <v>27.565026697177728</v>
      </c>
      <c r="S12" t="str">
        <f t="shared" si="4"/>
        <v>ID-6170-</v>
      </c>
      <c r="T12">
        <f t="shared" si="5"/>
        <v>0</v>
      </c>
      <c r="U12" t="str">
        <f t="shared" si="6"/>
        <v>Acceptable</v>
      </c>
      <c r="V12">
        <f t="shared" si="9"/>
        <v>23</v>
      </c>
      <c r="W12">
        <f t="shared" si="10"/>
        <v>2</v>
      </c>
      <c r="X12">
        <v>2</v>
      </c>
      <c r="Y12" t="str">
        <f t="shared" si="7"/>
        <v>Flight Not Found</v>
      </c>
      <c r="Z12" t="str" cm="1">
        <f t="array" ref="Z12">IF(AND(B:B &gt; TIME(6, 0, 0), B:B &lt;= TIME(18, 0, 0)), "Day", "Night")</f>
        <v>Night</v>
      </c>
      <c r="AA12">
        <f t="shared" si="11"/>
        <v>1</v>
      </c>
    </row>
    <row r="13" spans="1:27" x14ac:dyDescent="0.2">
      <c r="A13">
        <v>6177</v>
      </c>
      <c r="B13" t="s">
        <v>63</v>
      </c>
      <c r="C13" t="s">
        <v>70</v>
      </c>
      <c r="D13" t="s">
        <v>41</v>
      </c>
      <c r="G13" t="s">
        <v>71</v>
      </c>
      <c r="J13">
        <v>20</v>
      </c>
      <c r="K13">
        <v>20</v>
      </c>
      <c r="L13">
        <v>0</v>
      </c>
      <c r="M13" t="s">
        <v>72</v>
      </c>
      <c r="N13">
        <f t="shared" si="0"/>
        <v>0</v>
      </c>
      <c r="O13" t="str">
        <f t="shared" si="1"/>
        <v>No</v>
      </c>
      <c r="P13">
        <f t="shared" si="2"/>
        <v>0</v>
      </c>
      <c r="Q13">
        <f t="shared" si="3"/>
        <v>0</v>
      </c>
      <c r="R13">
        <f t="shared" si="8"/>
        <v>27.565026697177728</v>
      </c>
      <c r="S13" t="str">
        <f t="shared" si="4"/>
        <v>ID-6177-</v>
      </c>
      <c r="T13" t="str">
        <f t="shared" si="5"/>
        <v>23:45</v>
      </c>
      <c r="U13" t="str">
        <f t="shared" si="6"/>
        <v>Acceptable</v>
      </c>
      <c r="V13">
        <f t="shared" si="9"/>
        <v>23</v>
      </c>
      <c r="W13">
        <f t="shared" si="10"/>
        <v>2</v>
      </c>
      <c r="X13">
        <v>26</v>
      </c>
      <c r="Y13" t="str">
        <f t="shared" si="7"/>
        <v>Flight Not Found</v>
      </c>
      <c r="Z13" t="str" cm="1">
        <f t="array" ref="Z13">IF(AND(B:B &gt; TIME(6, 0, 0), B:B &lt;= TIME(18, 0, 0)), "Day", "Night")</f>
        <v>Night</v>
      </c>
      <c r="AA13">
        <f t="shared" si="11"/>
        <v>1</v>
      </c>
    </row>
    <row r="14" spans="1:27" x14ac:dyDescent="0.2">
      <c r="A14">
        <v>6273</v>
      </c>
      <c r="C14" t="s">
        <v>73</v>
      </c>
      <c r="D14" t="s">
        <v>57</v>
      </c>
      <c r="G14" t="s">
        <v>74</v>
      </c>
      <c r="J14">
        <v>20</v>
      </c>
      <c r="K14">
        <v>20</v>
      </c>
      <c r="L14">
        <v>0</v>
      </c>
      <c r="M14" t="s">
        <v>75</v>
      </c>
      <c r="N14">
        <f t="shared" si="0"/>
        <v>0</v>
      </c>
      <c r="O14" t="str">
        <f t="shared" si="1"/>
        <v>No</v>
      </c>
      <c r="P14">
        <f t="shared" si="2"/>
        <v>0</v>
      </c>
      <c r="Q14">
        <f t="shared" si="3"/>
        <v>0</v>
      </c>
      <c r="R14">
        <f t="shared" si="8"/>
        <v>27.565026697177728</v>
      </c>
      <c r="S14" t="str">
        <f t="shared" si="4"/>
        <v>ID-6273-</v>
      </c>
      <c r="T14">
        <f t="shared" si="5"/>
        <v>0</v>
      </c>
      <c r="U14" t="str">
        <f t="shared" si="6"/>
        <v>Acceptable</v>
      </c>
      <c r="V14">
        <f t="shared" si="9"/>
        <v>23</v>
      </c>
      <c r="W14">
        <f t="shared" si="10"/>
        <v>2</v>
      </c>
      <c r="X14">
        <v>11</v>
      </c>
      <c r="Y14" t="str">
        <f t="shared" si="7"/>
        <v>Flight Not Found</v>
      </c>
      <c r="Z14" t="str" cm="1">
        <f t="array" ref="Z14">IF(AND(B:B &gt; TIME(6, 0, 0), B:B &lt;= TIME(18, 0, 0)), "Day", "Night")</f>
        <v>Night</v>
      </c>
      <c r="AA14">
        <f t="shared" si="11"/>
        <v>1</v>
      </c>
    </row>
    <row r="15" spans="1:27" x14ac:dyDescent="0.2">
      <c r="A15">
        <v>6299</v>
      </c>
      <c r="C15" t="s">
        <v>76</v>
      </c>
      <c r="D15" t="s">
        <v>41</v>
      </c>
      <c r="G15" t="s">
        <v>77</v>
      </c>
      <c r="J15">
        <v>23</v>
      </c>
      <c r="K15">
        <v>23</v>
      </c>
      <c r="L15">
        <v>0</v>
      </c>
      <c r="M15" t="s">
        <v>78</v>
      </c>
      <c r="N15">
        <f t="shared" si="0"/>
        <v>0</v>
      </c>
      <c r="O15" t="str">
        <f t="shared" si="1"/>
        <v>No</v>
      </c>
      <c r="P15">
        <f t="shared" si="2"/>
        <v>0</v>
      </c>
      <c r="Q15">
        <f t="shared" si="3"/>
        <v>0</v>
      </c>
      <c r="R15">
        <f t="shared" si="8"/>
        <v>27.565026697177728</v>
      </c>
      <c r="S15" t="str">
        <f t="shared" si="4"/>
        <v>ID-6299-</v>
      </c>
      <c r="T15">
        <f t="shared" si="5"/>
        <v>0</v>
      </c>
      <c r="U15" t="str">
        <f t="shared" si="6"/>
        <v>Acceptable</v>
      </c>
      <c r="V15">
        <f t="shared" si="9"/>
        <v>23</v>
      </c>
      <c r="W15">
        <f t="shared" si="10"/>
        <v>2</v>
      </c>
      <c r="X15">
        <v>1</v>
      </c>
      <c r="Y15" t="str">
        <f t="shared" si="7"/>
        <v>Flight Not Found</v>
      </c>
      <c r="Z15" t="str" cm="1">
        <f t="array" ref="Z15">IF(AND(B:B &gt; TIME(6, 0, 0), B:B &lt;= TIME(18, 0, 0)), "Day", "Night")</f>
        <v>Night</v>
      </c>
      <c r="AA15">
        <f t="shared" si="11"/>
        <v>1</v>
      </c>
    </row>
    <row r="16" spans="1:27" x14ac:dyDescent="0.2">
      <c r="A16">
        <v>6344</v>
      </c>
      <c r="B16" t="s">
        <v>79</v>
      </c>
      <c r="C16" t="s">
        <v>80</v>
      </c>
      <c r="D16" t="s">
        <v>41</v>
      </c>
      <c r="G16" t="s">
        <v>81</v>
      </c>
      <c r="J16">
        <v>21</v>
      </c>
      <c r="K16">
        <v>21</v>
      </c>
      <c r="L16">
        <v>0</v>
      </c>
      <c r="M16" t="s">
        <v>82</v>
      </c>
      <c r="N16">
        <f t="shared" si="0"/>
        <v>0</v>
      </c>
      <c r="O16" t="str">
        <f t="shared" si="1"/>
        <v>No</v>
      </c>
      <c r="P16">
        <f t="shared" si="2"/>
        <v>0</v>
      </c>
      <c r="Q16">
        <f t="shared" si="3"/>
        <v>0</v>
      </c>
      <c r="R16">
        <f t="shared" si="8"/>
        <v>27.565026697177728</v>
      </c>
      <c r="S16" t="str">
        <f t="shared" si="4"/>
        <v>ID-6344-</v>
      </c>
      <c r="T16" t="str">
        <f t="shared" si="5"/>
        <v>05:15</v>
      </c>
      <c r="U16" t="str">
        <f t="shared" si="6"/>
        <v>Acceptable</v>
      </c>
      <c r="V16">
        <f t="shared" si="9"/>
        <v>23</v>
      </c>
      <c r="W16">
        <f t="shared" si="10"/>
        <v>2</v>
      </c>
      <c r="X16">
        <v>1</v>
      </c>
      <c r="Y16" t="str">
        <f t="shared" si="7"/>
        <v>Flight Not Found</v>
      </c>
      <c r="Z16" t="str" cm="1">
        <f t="array" ref="Z16">IF(AND(B:B &gt; TIME(6, 0, 0), B:B &lt;= TIME(18, 0, 0)), "Day", "Night")</f>
        <v>Night</v>
      </c>
      <c r="AA16">
        <f t="shared" si="11"/>
        <v>1</v>
      </c>
    </row>
    <row r="17" spans="1:27" x14ac:dyDescent="0.2">
      <c r="A17">
        <v>6375</v>
      </c>
      <c r="B17" t="s">
        <v>83</v>
      </c>
      <c r="C17" t="s">
        <v>84</v>
      </c>
      <c r="D17" t="s">
        <v>41</v>
      </c>
      <c r="G17" t="s">
        <v>85</v>
      </c>
      <c r="J17">
        <v>24</v>
      </c>
      <c r="K17">
        <v>24</v>
      </c>
      <c r="L17">
        <v>0</v>
      </c>
      <c r="M17" t="s">
        <v>86</v>
      </c>
      <c r="N17">
        <f t="shared" si="0"/>
        <v>0</v>
      </c>
      <c r="O17" t="str">
        <f t="shared" si="1"/>
        <v>No</v>
      </c>
      <c r="P17">
        <f t="shared" si="2"/>
        <v>0</v>
      </c>
      <c r="Q17">
        <f t="shared" si="3"/>
        <v>0</v>
      </c>
      <c r="R17">
        <f t="shared" si="8"/>
        <v>27.565026697177728</v>
      </c>
      <c r="S17" t="str">
        <f t="shared" si="4"/>
        <v>ID-6375-</v>
      </c>
      <c r="T17" t="str">
        <f t="shared" si="5"/>
        <v>08:45</v>
      </c>
      <c r="U17" t="str">
        <f t="shared" si="6"/>
        <v>Acceptable</v>
      </c>
      <c r="V17">
        <f t="shared" si="9"/>
        <v>23</v>
      </c>
      <c r="W17">
        <f t="shared" si="10"/>
        <v>2</v>
      </c>
      <c r="X17">
        <v>1</v>
      </c>
      <c r="Y17" t="str">
        <f t="shared" si="7"/>
        <v>Flight Not Found</v>
      </c>
      <c r="Z17" t="str" cm="1">
        <f t="array" ref="Z17">IF(AND(B:B &gt; TIME(6, 0, 0), B:B &lt;= TIME(18, 0, 0)), "Day", "Night")</f>
        <v>Night</v>
      </c>
      <c r="AA17">
        <f t="shared" si="11"/>
        <v>1</v>
      </c>
    </row>
    <row r="18" spans="1:27" x14ac:dyDescent="0.2">
      <c r="A18">
        <v>6443</v>
      </c>
      <c r="B18" t="s">
        <v>87</v>
      </c>
      <c r="C18" t="s">
        <v>88</v>
      </c>
      <c r="D18" t="s">
        <v>41</v>
      </c>
      <c r="G18" t="s">
        <v>89</v>
      </c>
      <c r="J18">
        <v>18</v>
      </c>
      <c r="K18">
        <v>18</v>
      </c>
      <c r="L18">
        <v>0</v>
      </c>
      <c r="M18" t="s">
        <v>86</v>
      </c>
      <c r="N18">
        <f t="shared" si="0"/>
        <v>0</v>
      </c>
      <c r="O18" t="str">
        <f t="shared" si="1"/>
        <v>No</v>
      </c>
      <c r="P18">
        <f t="shared" si="2"/>
        <v>0</v>
      </c>
      <c r="Q18">
        <f t="shared" si="3"/>
        <v>0</v>
      </c>
      <c r="R18">
        <f t="shared" si="8"/>
        <v>27.565026697177728</v>
      </c>
      <c r="S18" t="str">
        <f t="shared" si="4"/>
        <v>ID-6443-</v>
      </c>
      <c r="T18" t="str">
        <f t="shared" si="5"/>
        <v>07:00</v>
      </c>
      <c r="U18" t="str">
        <f t="shared" si="6"/>
        <v>Acceptable</v>
      </c>
      <c r="V18">
        <f t="shared" si="9"/>
        <v>23</v>
      </c>
      <c r="W18">
        <f t="shared" si="10"/>
        <v>2</v>
      </c>
      <c r="X18">
        <v>1</v>
      </c>
      <c r="Y18" t="str">
        <f t="shared" si="7"/>
        <v>Flight Not Found</v>
      </c>
      <c r="Z18" t="str" cm="1">
        <f t="array" ref="Z18">IF(AND(B:B &gt; TIME(6, 0, 0), B:B &lt;= TIME(18, 0, 0)), "Day", "Night")</f>
        <v>Night</v>
      </c>
      <c r="AA18">
        <f t="shared" si="11"/>
        <v>1</v>
      </c>
    </row>
    <row r="19" spans="1:27" x14ac:dyDescent="0.2">
      <c r="A19">
        <v>6503</v>
      </c>
      <c r="B19" t="s">
        <v>90</v>
      </c>
      <c r="C19" t="s">
        <v>91</v>
      </c>
      <c r="D19" t="s">
        <v>41</v>
      </c>
      <c r="G19" t="s">
        <v>92</v>
      </c>
      <c r="J19">
        <v>18</v>
      </c>
      <c r="K19">
        <v>18</v>
      </c>
      <c r="L19">
        <v>0</v>
      </c>
      <c r="M19" t="s">
        <v>93</v>
      </c>
      <c r="N19">
        <f t="shared" si="0"/>
        <v>0</v>
      </c>
      <c r="O19" t="str">
        <f t="shared" si="1"/>
        <v>No</v>
      </c>
      <c r="P19">
        <f t="shared" si="2"/>
        <v>0</v>
      </c>
      <c r="Q19">
        <f t="shared" si="3"/>
        <v>0</v>
      </c>
      <c r="R19">
        <f t="shared" si="8"/>
        <v>27.565026697177728</v>
      </c>
      <c r="S19" t="str">
        <f t="shared" si="4"/>
        <v>ID-6503-</v>
      </c>
      <c r="T19" t="str">
        <f t="shared" si="5"/>
        <v>07:45</v>
      </c>
      <c r="U19" t="str">
        <f t="shared" si="6"/>
        <v>Acceptable</v>
      </c>
      <c r="V19">
        <f t="shared" si="9"/>
        <v>23</v>
      </c>
      <c r="W19">
        <f t="shared" si="10"/>
        <v>2</v>
      </c>
      <c r="X19">
        <v>1</v>
      </c>
      <c r="Y19" t="str">
        <f t="shared" si="7"/>
        <v>Flight Not Found</v>
      </c>
      <c r="Z19" t="str" cm="1">
        <f t="array" ref="Z19">IF(AND(B:B &gt; TIME(6, 0, 0), B:B &lt;= TIME(18, 0, 0)), "Day", "Night")</f>
        <v>Night</v>
      </c>
      <c r="AA19">
        <f t="shared" si="11"/>
        <v>1</v>
      </c>
    </row>
    <row r="20" spans="1:27" x14ac:dyDescent="0.2">
      <c r="A20">
        <v>6672</v>
      </c>
      <c r="B20" t="s">
        <v>94</v>
      </c>
      <c r="C20" t="s">
        <v>95</v>
      </c>
      <c r="D20" t="s">
        <v>41</v>
      </c>
      <c r="G20" t="s">
        <v>96</v>
      </c>
      <c r="J20">
        <v>23</v>
      </c>
      <c r="K20">
        <v>23</v>
      </c>
      <c r="L20">
        <v>0</v>
      </c>
      <c r="M20" t="s">
        <v>97</v>
      </c>
      <c r="N20">
        <f t="shared" si="0"/>
        <v>0</v>
      </c>
      <c r="O20" t="str">
        <f t="shared" si="1"/>
        <v>No</v>
      </c>
      <c r="P20">
        <f t="shared" si="2"/>
        <v>0</v>
      </c>
      <c r="Q20">
        <f t="shared" si="3"/>
        <v>0</v>
      </c>
      <c r="R20">
        <f t="shared" si="8"/>
        <v>27.565026697177728</v>
      </c>
      <c r="S20" t="str">
        <f t="shared" si="4"/>
        <v>ID-6672-</v>
      </c>
      <c r="T20" t="str">
        <f t="shared" si="5"/>
        <v>21:30</v>
      </c>
      <c r="U20" t="str">
        <f t="shared" si="6"/>
        <v>Acceptable</v>
      </c>
      <c r="V20">
        <f t="shared" si="9"/>
        <v>23</v>
      </c>
      <c r="W20">
        <f t="shared" si="10"/>
        <v>2</v>
      </c>
      <c r="X20">
        <v>0</v>
      </c>
      <c r="Y20" t="str">
        <f t="shared" si="7"/>
        <v>Flight Not Found</v>
      </c>
      <c r="Z20" t="str" cm="1">
        <f t="array" ref="Z20">IF(AND(B:B &gt; TIME(6, 0, 0), B:B &lt;= TIME(18, 0, 0)), "Day", "Night")</f>
        <v>Night</v>
      </c>
      <c r="AA20">
        <f t="shared" si="11"/>
        <v>1</v>
      </c>
    </row>
    <row r="21" spans="1:27" x14ac:dyDescent="0.2">
      <c r="A21">
        <v>6705</v>
      </c>
      <c r="C21" t="s">
        <v>98</v>
      </c>
      <c r="D21" t="s">
        <v>41</v>
      </c>
      <c r="G21" t="s">
        <v>99</v>
      </c>
      <c r="J21">
        <v>22</v>
      </c>
      <c r="K21">
        <v>22</v>
      </c>
      <c r="L21">
        <v>0</v>
      </c>
      <c r="M21" t="s">
        <v>100</v>
      </c>
      <c r="N21">
        <f t="shared" si="0"/>
        <v>0</v>
      </c>
      <c r="O21" t="str">
        <f t="shared" si="1"/>
        <v>No</v>
      </c>
      <c r="P21">
        <f t="shared" si="2"/>
        <v>0</v>
      </c>
      <c r="Q21">
        <f t="shared" si="3"/>
        <v>0</v>
      </c>
      <c r="R21">
        <f t="shared" si="8"/>
        <v>27.565026697177728</v>
      </c>
      <c r="S21" t="str">
        <f t="shared" si="4"/>
        <v>ID-6705-</v>
      </c>
      <c r="T21">
        <f t="shared" si="5"/>
        <v>0</v>
      </c>
      <c r="U21" t="str">
        <f t="shared" si="6"/>
        <v>Acceptable</v>
      </c>
      <c r="V21">
        <f t="shared" si="9"/>
        <v>23</v>
      </c>
      <c r="W21">
        <f t="shared" si="10"/>
        <v>2</v>
      </c>
      <c r="X21">
        <v>1</v>
      </c>
      <c r="Y21" t="str">
        <f t="shared" si="7"/>
        <v>Flight Not Found</v>
      </c>
      <c r="Z21" t="str" cm="1">
        <f t="array" ref="Z21">IF(AND(B:B &gt; TIME(6, 0, 0), B:B &lt;= TIME(18, 0, 0)), "Day", "Night")</f>
        <v>Night</v>
      </c>
      <c r="AA21">
        <f t="shared" si="11"/>
        <v>1</v>
      </c>
    </row>
    <row r="22" spans="1:27" x14ac:dyDescent="0.2">
      <c r="A22">
        <v>6798</v>
      </c>
      <c r="B22" t="s">
        <v>101</v>
      </c>
      <c r="C22" t="s">
        <v>102</v>
      </c>
      <c r="D22" t="s">
        <v>41</v>
      </c>
      <c r="G22" t="s">
        <v>103</v>
      </c>
      <c r="J22">
        <v>19</v>
      </c>
      <c r="K22">
        <v>19</v>
      </c>
      <c r="L22">
        <v>0</v>
      </c>
      <c r="M22" t="s">
        <v>104</v>
      </c>
      <c r="N22">
        <f t="shared" si="0"/>
        <v>0</v>
      </c>
      <c r="O22" t="str">
        <f t="shared" si="1"/>
        <v>No</v>
      </c>
      <c r="P22">
        <f t="shared" si="2"/>
        <v>0</v>
      </c>
      <c r="Q22">
        <f t="shared" si="3"/>
        <v>0</v>
      </c>
      <c r="R22">
        <f t="shared" si="8"/>
        <v>27.565026697177728</v>
      </c>
      <c r="S22" t="str">
        <f t="shared" si="4"/>
        <v>ID-6798-</v>
      </c>
      <c r="T22" t="str">
        <f t="shared" si="5"/>
        <v>10:00</v>
      </c>
      <c r="U22" t="str">
        <f t="shared" si="6"/>
        <v>Acceptable</v>
      </c>
      <c r="V22">
        <f t="shared" si="9"/>
        <v>23</v>
      </c>
      <c r="W22">
        <f t="shared" si="10"/>
        <v>2</v>
      </c>
      <c r="X22">
        <v>1</v>
      </c>
      <c r="Y22" t="str">
        <f t="shared" si="7"/>
        <v>Flight Not Found</v>
      </c>
      <c r="Z22" t="str" cm="1">
        <f t="array" ref="Z22">IF(AND(B:B &gt; TIME(6, 0, 0), B:B &lt;= TIME(18, 0, 0)), "Day", "Night")</f>
        <v>Night</v>
      </c>
      <c r="AA22">
        <f t="shared" si="11"/>
        <v>1</v>
      </c>
    </row>
    <row r="23" spans="1:27" x14ac:dyDescent="0.2">
      <c r="A23">
        <v>6925</v>
      </c>
      <c r="C23" t="s">
        <v>105</v>
      </c>
      <c r="D23" t="s">
        <v>106</v>
      </c>
      <c r="G23" t="s">
        <v>107</v>
      </c>
      <c r="H23" t="s">
        <v>108</v>
      </c>
      <c r="J23">
        <v>1</v>
      </c>
      <c r="K23">
        <v>1</v>
      </c>
      <c r="L23">
        <v>0</v>
      </c>
      <c r="N23">
        <f t="shared" si="0"/>
        <v>0</v>
      </c>
      <c r="O23" t="str">
        <f t="shared" si="1"/>
        <v>No</v>
      </c>
      <c r="P23">
        <f t="shared" si="2"/>
        <v>0</v>
      </c>
      <c r="Q23">
        <f t="shared" si="3"/>
        <v>0</v>
      </c>
      <c r="R23">
        <f t="shared" si="8"/>
        <v>27.565026697177728</v>
      </c>
      <c r="S23" t="str">
        <f t="shared" si="4"/>
        <v>ID-6925-</v>
      </c>
      <c r="T23">
        <f t="shared" si="5"/>
        <v>0</v>
      </c>
      <c r="U23" t="str">
        <f t="shared" si="6"/>
        <v>Acceptable</v>
      </c>
      <c r="V23">
        <f t="shared" si="9"/>
        <v>23</v>
      </c>
      <c r="W23">
        <f t="shared" si="10"/>
        <v>2</v>
      </c>
      <c r="X23">
        <v>10</v>
      </c>
      <c r="Y23" t="str">
        <f t="shared" si="7"/>
        <v>Flight Not Found</v>
      </c>
      <c r="Z23" t="str" cm="1">
        <f t="array" ref="Z23">IF(AND(B:B &gt; TIME(6, 0, 0), B:B &lt;= TIME(18, 0, 0)), "Day", "Night")</f>
        <v>Night</v>
      </c>
      <c r="AA23">
        <f t="shared" si="11"/>
        <v>1</v>
      </c>
    </row>
    <row r="24" spans="1:27" x14ac:dyDescent="0.2">
      <c r="A24">
        <v>7085</v>
      </c>
      <c r="C24" t="s">
        <v>109</v>
      </c>
      <c r="D24" t="s">
        <v>106</v>
      </c>
      <c r="G24" t="s">
        <v>107</v>
      </c>
      <c r="H24" t="s">
        <v>110</v>
      </c>
      <c r="J24">
        <v>1</v>
      </c>
      <c r="K24">
        <v>1</v>
      </c>
      <c r="L24">
        <v>0</v>
      </c>
      <c r="M24" t="s">
        <v>111</v>
      </c>
      <c r="N24">
        <f t="shared" si="0"/>
        <v>0</v>
      </c>
      <c r="O24" t="str">
        <f t="shared" si="1"/>
        <v>No</v>
      </c>
      <c r="P24">
        <f t="shared" si="2"/>
        <v>0</v>
      </c>
      <c r="Q24">
        <f t="shared" si="3"/>
        <v>0</v>
      </c>
      <c r="R24">
        <f t="shared" si="8"/>
        <v>27.565026697177728</v>
      </c>
      <c r="S24" t="str">
        <f t="shared" si="4"/>
        <v>ID-7085-</v>
      </c>
      <c r="T24">
        <f t="shared" si="5"/>
        <v>0</v>
      </c>
      <c r="U24" t="str">
        <f t="shared" si="6"/>
        <v>Acceptable</v>
      </c>
      <c r="V24">
        <f t="shared" si="9"/>
        <v>23</v>
      </c>
      <c r="W24">
        <f t="shared" si="10"/>
        <v>2</v>
      </c>
      <c r="X24">
        <v>1</v>
      </c>
      <c r="Y24" t="str">
        <f t="shared" si="7"/>
        <v>Flight Not Found</v>
      </c>
      <c r="Z24" t="str" cm="1">
        <f t="array" ref="Z24">IF(AND(B:B &gt; TIME(6, 0, 0), B:B &lt;= TIME(18, 0, 0)), "Day", "Night")</f>
        <v>Night</v>
      </c>
      <c r="AA24">
        <f t="shared" si="11"/>
        <v>1</v>
      </c>
    </row>
    <row r="25" spans="1:27" x14ac:dyDescent="0.2">
      <c r="A25">
        <v>7140</v>
      </c>
      <c r="C25" t="s">
        <v>112</v>
      </c>
      <c r="D25" t="s">
        <v>106</v>
      </c>
      <c r="G25" t="s">
        <v>107</v>
      </c>
      <c r="H25" t="s">
        <v>113</v>
      </c>
      <c r="J25">
        <v>1</v>
      </c>
      <c r="K25">
        <v>1</v>
      </c>
      <c r="L25">
        <v>0</v>
      </c>
      <c r="N25">
        <f t="shared" si="0"/>
        <v>0</v>
      </c>
      <c r="O25" t="str">
        <f t="shared" si="1"/>
        <v>No</v>
      </c>
      <c r="P25">
        <f t="shared" si="2"/>
        <v>0</v>
      </c>
      <c r="Q25">
        <f t="shared" si="3"/>
        <v>0</v>
      </c>
      <c r="R25">
        <f t="shared" si="8"/>
        <v>27.565026697177728</v>
      </c>
      <c r="S25" t="str">
        <f t="shared" si="4"/>
        <v>ID-7140-</v>
      </c>
      <c r="T25">
        <f t="shared" si="5"/>
        <v>0</v>
      </c>
      <c r="U25" t="str">
        <f t="shared" si="6"/>
        <v>Acceptable</v>
      </c>
      <c r="V25">
        <f t="shared" si="9"/>
        <v>23</v>
      </c>
      <c r="W25">
        <f t="shared" si="10"/>
        <v>2</v>
      </c>
      <c r="X25">
        <v>1</v>
      </c>
      <c r="Y25" t="str">
        <f t="shared" si="7"/>
        <v>Flight Not Found</v>
      </c>
      <c r="Z25" t="str" cm="1">
        <f t="array" ref="Z25">IF(AND(B:B &gt; TIME(6, 0, 0), B:B &lt;= TIME(18, 0, 0)), "Day", "Night")</f>
        <v>Night</v>
      </c>
      <c r="AA25">
        <f t="shared" si="11"/>
        <v>1</v>
      </c>
    </row>
    <row r="26" spans="1:27" x14ac:dyDescent="0.2">
      <c r="A26">
        <v>7215</v>
      </c>
      <c r="C26" t="s">
        <v>114</v>
      </c>
      <c r="D26" t="s">
        <v>115</v>
      </c>
      <c r="G26" t="s">
        <v>107</v>
      </c>
      <c r="J26">
        <v>1</v>
      </c>
      <c r="K26">
        <v>1</v>
      </c>
      <c r="L26">
        <v>0</v>
      </c>
      <c r="N26">
        <f t="shared" si="0"/>
        <v>0</v>
      </c>
      <c r="O26" t="str">
        <f t="shared" si="1"/>
        <v>No</v>
      </c>
      <c r="P26">
        <f t="shared" si="2"/>
        <v>0</v>
      </c>
      <c r="Q26">
        <f t="shared" si="3"/>
        <v>0</v>
      </c>
      <c r="R26">
        <f t="shared" si="8"/>
        <v>27.565026697177728</v>
      </c>
      <c r="S26" t="str">
        <f t="shared" si="4"/>
        <v>ID-7215-</v>
      </c>
      <c r="T26">
        <f t="shared" si="5"/>
        <v>0</v>
      </c>
      <c r="U26" t="str">
        <f t="shared" si="6"/>
        <v>Acceptable</v>
      </c>
      <c r="V26">
        <f t="shared" si="9"/>
        <v>23</v>
      </c>
      <c r="W26">
        <f t="shared" si="10"/>
        <v>2</v>
      </c>
      <c r="X26">
        <v>1</v>
      </c>
      <c r="Y26" t="str">
        <f t="shared" si="7"/>
        <v>Flight Not Found</v>
      </c>
      <c r="Z26" t="str" cm="1">
        <f t="array" ref="Z26">IF(AND(B:B &gt; TIME(6, 0, 0), B:B &lt;= TIME(18, 0, 0)), "Day", "Night")</f>
        <v>Night</v>
      </c>
      <c r="AA26">
        <f t="shared" si="11"/>
        <v>1</v>
      </c>
    </row>
    <row r="27" spans="1:27" x14ac:dyDescent="0.2">
      <c r="A27">
        <v>7227</v>
      </c>
      <c r="C27" t="s">
        <v>116</v>
      </c>
      <c r="D27" t="s">
        <v>106</v>
      </c>
      <c r="G27" t="s">
        <v>117</v>
      </c>
      <c r="H27" t="s">
        <v>118</v>
      </c>
      <c r="J27">
        <v>1</v>
      </c>
      <c r="K27">
        <v>1</v>
      </c>
      <c r="L27">
        <v>0</v>
      </c>
      <c r="N27">
        <f t="shared" si="0"/>
        <v>0</v>
      </c>
      <c r="O27" t="str">
        <f t="shared" si="1"/>
        <v>No</v>
      </c>
      <c r="P27">
        <f t="shared" si="2"/>
        <v>0</v>
      </c>
      <c r="Q27">
        <f t="shared" si="3"/>
        <v>0</v>
      </c>
      <c r="R27">
        <f t="shared" si="8"/>
        <v>27.565026697177728</v>
      </c>
      <c r="S27" t="str">
        <f t="shared" si="4"/>
        <v>ID-7227-</v>
      </c>
      <c r="T27">
        <f t="shared" si="5"/>
        <v>0</v>
      </c>
      <c r="U27" t="str">
        <f t="shared" si="6"/>
        <v>Acceptable</v>
      </c>
      <c r="V27">
        <f t="shared" si="9"/>
        <v>23</v>
      </c>
      <c r="W27">
        <f t="shared" si="10"/>
        <v>2</v>
      </c>
      <c r="X27">
        <v>1</v>
      </c>
      <c r="Y27" t="str">
        <f t="shared" si="7"/>
        <v>Flight Not Found</v>
      </c>
      <c r="Z27" t="str" cm="1">
        <f t="array" ref="Z27">IF(AND(B:B &gt; TIME(6, 0, 0), B:B &lt;= TIME(18, 0, 0)), "Day", "Night")</f>
        <v>Night</v>
      </c>
      <c r="AA27">
        <f t="shared" si="11"/>
        <v>1</v>
      </c>
    </row>
    <row r="28" spans="1:27" x14ac:dyDescent="0.2">
      <c r="A28">
        <v>7233</v>
      </c>
      <c r="C28" t="s">
        <v>119</v>
      </c>
      <c r="D28" t="s">
        <v>115</v>
      </c>
      <c r="G28" t="s">
        <v>107</v>
      </c>
      <c r="H28" t="s">
        <v>120</v>
      </c>
      <c r="N28">
        <f t="shared" si="0"/>
        <v>0</v>
      </c>
      <c r="O28" t="str">
        <f t="shared" si="1"/>
        <v>No</v>
      </c>
      <c r="P28">
        <f t="shared" si="2"/>
        <v>0</v>
      </c>
      <c r="Q28">
        <f t="shared" si="3"/>
        <v>0</v>
      </c>
      <c r="R28">
        <f t="shared" si="8"/>
        <v>27.565026697177728</v>
      </c>
      <c r="S28" t="str">
        <f t="shared" si="4"/>
        <v>ID-7233-</v>
      </c>
      <c r="T28">
        <f t="shared" si="5"/>
        <v>0</v>
      </c>
      <c r="U28" t="str">
        <f t="shared" si="6"/>
        <v>Acceptable</v>
      </c>
      <c r="V28">
        <f t="shared" si="9"/>
        <v>23</v>
      </c>
      <c r="W28">
        <f t="shared" si="10"/>
        <v>2</v>
      </c>
      <c r="X28">
        <v>1</v>
      </c>
      <c r="Y28" t="str">
        <f t="shared" si="7"/>
        <v>Flight Not Found</v>
      </c>
      <c r="Z28" t="str" cm="1">
        <f t="array" ref="Z28">IF(AND(B:B &gt; TIME(6, 0, 0), B:B &lt;= TIME(18, 0, 0)), "Day", "Night")</f>
        <v>Night</v>
      </c>
      <c r="AA28">
        <f t="shared" si="11"/>
        <v>1</v>
      </c>
    </row>
    <row r="29" spans="1:27" x14ac:dyDescent="0.2">
      <c r="A29">
        <v>7243</v>
      </c>
      <c r="C29" t="s">
        <v>121</v>
      </c>
      <c r="D29" t="s">
        <v>106</v>
      </c>
      <c r="G29" t="s">
        <v>122</v>
      </c>
      <c r="H29" t="s">
        <v>123</v>
      </c>
      <c r="J29">
        <v>1</v>
      </c>
      <c r="K29">
        <v>1</v>
      </c>
      <c r="L29">
        <v>0</v>
      </c>
      <c r="N29">
        <f t="shared" si="0"/>
        <v>0</v>
      </c>
      <c r="O29" t="str">
        <f t="shared" si="1"/>
        <v>No</v>
      </c>
      <c r="P29">
        <f t="shared" si="2"/>
        <v>0</v>
      </c>
      <c r="Q29">
        <f t="shared" si="3"/>
        <v>0</v>
      </c>
      <c r="R29">
        <f t="shared" si="8"/>
        <v>27.565026697177728</v>
      </c>
      <c r="S29" t="str">
        <f t="shared" si="4"/>
        <v>ID-7243-</v>
      </c>
      <c r="T29">
        <f t="shared" si="5"/>
        <v>0</v>
      </c>
      <c r="U29" t="str">
        <f t="shared" si="6"/>
        <v>Acceptable</v>
      </c>
      <c r="V29">
        <f t="shared" si="9"/>
        <v>23</v>
      </c>
      <c r="W29">
        <f t="shared" si="10"/>
        <v>2</v>
      </c>
      <c r="X29">
        <v>33</v>
      </c>
      <c r="Y29" t="str">
        <f t="shared" si="7"/>
        <v>Flight Not Found</v>
      </c>
      <c r="Z29" t="str" cm="1">
        <f t="array" ref="Z29">IF(AND(B:B &gt; TIME(6, 0, 0), B:B &lt;= TIME(18, 0, 0)), "Day", "Night")</f>
        <v>Night</v>
      </c>
      <c r="AA29">
        <f t="shared" si="11"/>
        <v>1</v>
      </c>
    </row>
    <row r="30" spans="1:27" x14ac:dyDescent="0.2">
      <c r="A30">
        <v>7375</v>
      </c>
      <c r="C30" t="s">
        <v>124</v>
      </c>
      <c r="D30" t="s">
        <v>106</v>
      </c>
      <c r="G30" t="s">
        <v>107</v>
      </c>
      <c r="H30" t="s">
        <v>125</v>
      </c>
      <c r="J30">
        <v>1</v>
      </c>
      <c r="K30">
        <v>1</v>
      </c>
      <c r="L30">
        <v>0</v>
      </c>
      <c r="N30">
        <f t="shared" si="0"/>
        <v>0</v>
      </c>
      <c r="O30" t="str">
        <f t="shared" si="1"/>
        <v>No</v>
      </c>
      <c r="P30">
        <f t="shared" si="2"/>
        <v>0</v>
      </c>
      <c r="Q30">
        <f t="shared" si="3"/>
        <v>0</v>
      </c>
      <c r="R30">
        <f t="shared" si="8"/>
        <v>27.565026697177728</v>
      </c>
      <c r="S30" t="str">
        <f t="shared" si="4"/>
        <v>ID-7375-</v>
      </c>
      <c r="T30">
        <f t="shared" si="5"/>
        <v>0</v>
      </c>
      <c r="U30" t="str">
        <f t="shared" si="6"/>
        <v>Acceptable</v>
      </c>
      <c r="V30">
        <f t="shared" si="9"/>
        <v>23</v>
      </c>
      <c r="W30">
        <f t="shared" si="10"/>
        <v>2</v>
      </c>
      <c r="X30">
        <v>2</v>
      </c>
      <c r="Y30" t="str">
        <f t="shared" si="7"/>
        <v>Flight Not Found</v>
      </c>
      <c r="Z30" t="str" cm="1">
        <f t="array" ref="Z30">IF(AND(B:B &gt; TIME(6, 0, 0), B:B &lt;= TIME(18, 0, 0)), "Day", "Night")</f>
        <v>Night</v>
      </c>
      <c r="AA30">
        <f t="shared" si="11"/>
        <v>1</v>
      </c>
    </row>
    <row r="31" spans="1:27" x14ac:dyDescent="0.2">
      <c r="A31">
        <v>7395</v>
      </c>
      <c r="C31" t="s">
        <v>126</v>
      </c>
      <c r="D31" t="s">
        <v>106</v>
      </c>
      <c r="G31" t="s">
        <v>107</v>
      </c>
      <c r="H31" t="s">
        <v>127</v>
      </c>
      <c r="J31">
        <v>1</v>
      </c>
      <c r="K31">
        <v>1</v>
      </c>
      <c r="L31">
        <v>0</v>
      </c>
      <c r="N31">
        <f t="shared" si="0"/>
        <v>0</v>
      </c>
      <c r="O31" t="str">
        <f t="shared" si="1"/>
        <v>No</v>
      </c>
      <c r="P31">
        <f t="shared" si="2"/>
        <v>0</v>
      </c>
      <c r="Q31">
        <f t="shared" si="3"/>
        <v>0</v>
      </c>
      <c r="R31">
        <f t="shared" si="8"/>
        <v>27.565026697177728</v>
      </c>
      <c r="S31" t="str">
        <f t="shared" si="4"/>
        <v>ID-7395-</v>
      </c>
      <c r="T31">
        <f t="shared" si="5"/>
        <v>0</v>
      </c>
      <c r="U31" t="str">
        <f t="shared" si="6"/>
        <v>Acceptable</v>
      </c>
      <c r="V31">
        <f t="shared" si="9"/>
        <v>23</v>
      </c>
      <c r="W31">
        <f t="shared" si="10"/>
        <v>2</v>
      </c>
      <c r="X31">
        <v>22</v>
      </c>
      <c r="Y31" t="str">
        <f t="shared" si="7"/>
        <v>Flight Not Found</v>
      </c>
      <c r="Z31" t="str" cm="1">
        <f t="array" ref="Z31">IF(AND(B:B &gt; TIME(6, 0, 0), B:B &lt;= TIME(18, 0, 0)), "Day", "Night")</f>
        <v>Night</v>
      </c>
      <c r="AA31">
        <f t="shared" si="11"/>
        <v>1</v>
      </c>
    </row>
    <row r="32" spans="1:27" x14ac:dyDescent="0.2">
      <c r="A32">
        <v>7406</v>
      </c>
      <c r="C32" t="s">
        <v>126</v>
      </c>
      <c r="D32" t="s">
        <v>106</v>
      </c>
      <c r="G32" t="s">
        <v>117</v>
      </c>
      <c r="H32" t="s">
        <v>128</v>
      </c>
      <c r="J32">
        <v>2</v>
      </c>
      <c r="K32">
        <v>1</v>
      </c>
      <c r="L32">
        <v>0</v>
      </c>
      <c r="N32">
        <f t="shared" si="0"/>
        <v>0</v>
      </c>
      <c r="O32" t="str">
        <f t="shared" si="1"/>
        <v>No</v>
      </c>
      <c r="P32">
        <f t="shared" si="2"/>
        <v>0</v>
      </c>
      <c r="Q32">
        <f t="shared" si="3"/>
        <v>0</v>
      </c>
      <c r="R32">
        <f t="shared" si="8"/>
        <v>27.565026697177728</v>
      </c>
      <c r="S32" t="str">
        <f t="shared" si="4"/>
        <v>ID-7406-</v>
      </c>
      <c r="T32">
        <f t="shared" si="5"/>
        <v>0</v>
      </c>
      <c r="U32" t="str">
        <f t="shared" si="6"/>
        <v>Acceptable</v>
      </c>
      <c r="V32">
        <f t="shared" si="9"/>
        <v>23</v>
      </c>
      <c r="W32">
        <f t="shared" si="10"/>
        <v>2</v>
      </c>
      <c r="X32">
        <v>1</v>
      </c>
      <c r="Y32" t="str">
        <f t="shared" si="7"/>
        <v>Flight Not Found</v>
      </c>
      <c r="Z32" t="str" cm="1">
        <f t="array" ref="Z32">IF(AND(B:B &gt; TIME(6, 0, 0), B:B &lt;= TIME(18, 0, 0)), "Day", "Night")</f>
        <v>Night</v>
      </c>
      <c r="AA32">
        <f t="shared" si="11"/>
        <v>1</v>
      </c>
    </row>
    <row r="33" spans="1:27" x14ac:dyDescent="0.2">
      <c r="A33">
        <v>7407</v>
      </c>
      <c r="C33" t="s">
        <v>129</v>
      </c>
      <c r="D33" t="s">
        <v>106</v>
      </c>
      <c r="G33" t="s">
        <v>130</v>
      </c>
      <c r="H33" t="s">
        <v>131</v>
      </c>
      <c r="J33">
        <v>2</v>
      </c>
      <c r="K33">
        <v>1</v>
      </c>
      <c r="L33">
        <v>0</v>
      </c>
      <c r="N33">
        <f t="shared" si="0"/>
        <v>0</v>
      </c>
      <c r="O33" t="str">
        <f t="shared" si="1"/>
        <v>No</v>
      </c>
      <c r="P33">
        <f t="shared" si="2"/>
        <v>0</v>
      </c>
      <c r="Q33">
        <f t="shared" si="3"/>
        <v>0</v>
      </c>
      <c r="R33">
        <f t="shared" si="8"/>
        <v>27.565026697177728</v>
      </c>
      <c r="S33" t="str">
        <f t="shared" si="4"/>
        <v>ID-7407-</v>
      </c>
      <c r="T33">
        <f t="shared" si="5"/>
        <v>0</v>
      </c>
      <c r="U33" t="str">
        <f t="shared" si="6"/>
        <v>Acceptable</v>
      </c>
      <c r="V33">
        <f t="shared" si="9"/>
        <v>23</v>
      </c>
      <c r="W33">
        <f t="shared" si="10"/>
        <v>2</v>
      </c>
      <c r="X33">
        <v>3</v>
      </c>
      <c r="Y33" t="str">
        <f t="shared" si="7"/>
        <v>Flight Not Found</v>
      </c>
      <c r="Z33" t="str" cm="1">
        <f t="array" ref="Z33">IF(AND(B:B &gt; TIME(6, 0, 0), B:B &lt;= TIME(18, 0, 0)), "Day", "Night")</f>
        <v>Night</v>
      </c>
      <c r="AA33">
        <f t="shared" si="11"/>
        <v>1</v>
      </c>
    </row>
    <row r="34" spans="1:27" x14ac:dyDescent="0.2">
      <c r="A34">
        <v>7438</v>
      </c>
      <c r="C34" t="s">
        <v>132</v>
      </c>
      <c r="D34" t="s">
        <v>106</v>
      </c>
      <c r="G34" t="s">
        <v>107</v>
      </c>
      <c r="H34" t="s">
        <v>133</v>
      </c>
      <c r="J34">
        <v>2</v>
      </c>
      <c r="K34">
        <v>1</v>
      </c>
      <c r="L34">
        <v>0</v>
      </c>
      <c r="N34">
        <f t="shared" si="0"/>
        <v>0</v>
      </c>
      <c r="O34" t="str">
        <f t="shared" si="1"/>
        <v>No</v>
      </c>
      <c r="P34">
        <f t="shared" si="2"/>
        <v>0</v>
      </c>
      <c r="Q34">
        <f t="shared" si="3"/>
        <v>0</v>
      </c>
      <c r="R34">
        <f t="shared" si="8"/>
        <v>27.565026697177728</v>
      </c>
      <c r="S34" t="str">
        <f t="shared" si="4"/>
        <v>ID-7438-</v>
      </c>
      <c r="T34">
        <f t="shared" si="5"/>
        <v>0</v>
      </c>
      <c r="U34" t="str">
        <f t="shared" si="6"/>
        <v>Acceptable</v>
      </c>
      <c r="V34">
        <f t="shared" si="9"/>
        <v>23</v>
      </c>
      <c r="W34">
        <f t="shared" si="10"/>
        <v>2</v>
      </c>
      <c r="X34">
        <v>6</v>
      </c>
      <c r="Y34" t="str">
        <f t="shared" si="7"/>
        <v>Flight Not Found</v>
      </c>
      <c r="Z34" t="str" cm="1">
        <f t="array" ref="Z34">IF(AND(B:B &gt; TIME(6, 0, 0), B:B &lt;= TIME(18, 0, 0)), "Day", "Night")</f>
        <v>Night</v>
      </c>
      <c r="AA34">
        <f t="shared" si="11"/>
        <v>1</v>
      </c>
    </row>
    <row r="35" spans="1:27" x14ac:dyDescent="0.2">
      <c r="A35">
        <v>7463</v>
      </c>
      <c r="C35" t="s">
        <v>109</v>
      </c>
      <c r="D35" t="s">
        <v>106</v>
      </c>
      <c r="G35" t="s">
        <v>107</v>
      </c>
      <c r="H35" t="s">
        <v>134</v>
      </c>
      <c r="J35">
        <v>1</v>
      </c>
      <c r="K35">
        <v>1</v>
      </c>
      <c r="L35">
        <v>0</v>
      </c>
      <c r="N35">
        <f t="shared" si="0"/>
        <v>0</v>
      </c>
      <c r="O35" t="str">
        <f t="shared" si="1"/>
        <v>No</v>
      </c>
      <c r="P35">
        <f t="shared" si="2"/>
        <v>0</v>
      </c>
      <c r="Q35">
        <f t="shared" si="3"/>
        <v>0</v>
      </c>
      <c r="R35">
        <f t="shared" si="8"/>
        <v>27.565026697177728</v>
      </c>
      <c r="S35" t="str">
        <f t="shared" si="4"/>
        <v>ID-7463-</v>
      </c>
      <c r="T35">
        <f t="shared" si="5"/>
        <v>0</v>
      </c>
      <c r="U35" t="str">
        <f t="shared" si="6"/>
        <v>Acceptable</v>
      </c>
      <c r="V35">
        <f t="shared" si="9"/>
        <v>23</v>
      </c>
      <c r="W35">
        <f t="shared" si="10"/>
        <v>2</v>
      </c>
      <c r="X35">
        <v>9</v>
      </c>
      <c r="Y35" t="str">
        <f t="shared" si="7"/>
        <v>Flight Not Found</v>
      </c>
      <c r="Z35" t="str" cm="1">
        <f t="array" ref="Z35">IF(AND(B:B &gt; TIME(6, 0, 0), B:B &lt;= TIME(18, 0, 0)), "Day", "Night")</f>
        <v>Night</v>
      </c>
      <c r="AA35">
        <f t="shared" si="11"/>
        <v>1</v>
      </c>
    </row>
    <row r="36" spans="1:27" x14ac:dyDescent="0.2">
      <c r="A36">
        <v>7534</v>
      </c>
      <c r="C36" t="s">
        <v>135</v>
      </c>
      <c r="D36" t="s">
        <v>136</v>
      </c>
      <c r="G36" t="s">
        <v>137</v>
      </c>
      <c r="H36" t="s">
        <v>138</v>
      </c>
      <c r="J36">
        <v>1</v>
      </c>
      <c r="K36">
        <v>1</v>
      </c>
      <c r="L36">
        <v>0</v>
      </c>
      <c r="N36">
        <f t="shared" si="0"/>
        <v>0</v>
      </c>
      <c r="O36" t="str">
        <f t="shared" si="1"/>
        <v>No</v>
      </c>
      <c r="P36">
        <f t="shared" si="2"/>
        <v>0</v>
      </c>
      <c r="Q36">
        <f t="shared" si="3"/>
        <v>0</v>
      </c>
      <c r="R36">
        <f t="shared" si="8"/>
        <v>27.565026697177728</v>
      </c>
      <c r="S36" t="str">
        <f t="shared" si="4"/>
        <v>ID-7534-</v>
      </c>
      <c r="T36">
        <f t="shared" si="5"/>
        <v>0</v>
      </c>
      <c r="U36" t="str">
        <f t="shared" si="6"/>
        <v>Acceptable</v>
      </c>
      <c r="V36">
        <f t="shared" si="9"/>
        <v>23</v>
      </c>
      <c r="W36">
        <f t="shared" si="10"/>
        <v>2</v>
      </c>
      <c r="X36">
        <v>1</v>
      </c>
      <c r="Y36" t="str">
        <f t="shared" si="7"/>
        <v>Flight Not Found</v>
      </c>
      <c r="Z36" t="str" cm="1">
        <f t="array" ref="Z36">IF(AND(B:B &gt; TIME(6, 0, 0), B:B &lt;= TIME(18, 0, 0)), "Day", "Night")</f>
        <v>Night</v>
      </c>
      <c r="AA36">
        <f t="shared" si="11"/>
        <v>1</v>
      </c>
    </row>
    <row r="37" spans="1:27" x14ac:dyDescent="0.2">
      <c r="A37">
        <v>7534</v>
      </c>
      <c r="C37" t="s">
        <v>139</v>
      </c>
      <c r="D37" t="s">
        <v>106</v>
      </c>
      <c r="G37" t="s">
        <v>107</v>
      </c>
      <c r="H37" t="s">
        <v>140</v>
      </c>
      <c r="J37">
        <v>1</v>
      </c>
      <c r="K37">
        <v>1</v>
      </c>
      <c r="L37">
        <v>0</v>
      </c>
      <c r="N37">
        <f t="shared" si="0"/>
        <v>0</v>
      </c>
      <c r="O37" t="str">
        <f t="shared" si="1"/>
        <v>No</v>
      </c>
      <c r="P37">
        <f t="shared" si="2"/>
        <v>0</v>
      </c>
      <c r="Q37">
        <f t="shared" si="3"/>
        <v>0</v>
      </c>
      <c r="R37">
        <f t="shared" si="8"/>
        <v>27.565026697177728</v>
      </c>
      <c r="S37" t="str">
        <f t="shared" si="4"/>
        <v>ID-7534-</v>
      </c>
      <c r="T37">
        <f t="shared" si="5"/>
        <v>0</v>
      </c>
      <c r="U37" t="str">
        <f t="shared" si="6"/>
        <v>Acceptable</v>
      </c>
      <c r="V37">
        <f t="shared" si="9"/>
        <v>23</v>
      </c>
      <c r="W37">
        <f t="shared" si="10"/>
        <v>2</v>
      </c>
      <c r="X37">
        <v>1</v>
      </c>
      <c r="Y37" t="str">
        <f t="shared" si="7"/>
        <v>Flight Not Found</v>
      </c>
      <c r="Z37" t="str" cm="1">
        <f t="array" ref="Z37">IF(AND(B:B &gt; TIME(6, 0, 0), B:B &lt;= TIME(18, 0, 0)), "Day", "Night")</f>
        <v>Night</v>
      </c>
      <c r="AA37">
        <f t="shared" si="11"/>
        <v>1</v>
      </c>
    </row>
    <row r="38" spans="1:27" x14ac:dyDescent="0.2">
      <c r="A38">
        <v>7550</v>
      </c>
      <c r="C38" t="s">
        <v>141</v>
      </c>
      <c r="D38" t="s">
        <v>106</v>
      </c>
      <c r="G38" t="s">
        <v>142</v>
      </c>
      <c r="H38" t="s">
        <v>143</v>
      </c>
      <c r="J38">
        <v>2</v>
      </c>
      <c r="K38">
        <v>2</v>
      </c>
      <c r="L38">
        <v>0</v>
      </c>
      <c r="N38">
        <f t="shared" si="0"/>
        <v>0</v>
      </c>
      <c r="O38" t="str">
        <f t="shared" si="1"/>
        <v>No</v>
      </c>
      <c r="P38">
        <f t="shared" si="2"/>
        <v>0</v>
      </c>
      <c r="Q38">
        <f t="shared" si="3"/>
        <v>0</v>
      </c>
      <c r="R38">
        <f t="shared" si="8"/>
        <v>27.565026697177728</v>
      </c>
      <c r="S38" t="str">
        <f t="shared" si="4"/>
        <v>ID-7550-</v>
      </c>
      <c r="T38">
        <f t="shared" si="5"/>
        <v>0</v>
      </c>
      <c r="U38" t="str">
        <f t="shared" si="6"/>
        <v>Acceptable</v>
      </c>
      <c r="V38">
        <f t="shared" si="9"/>
        <v>23</v>
      </c>
      <c r="W38">
        <f t="shared" si="10"/>
        <v>2</v>
      </c>
      <c r="X38">
        <v>65</v>
      </c>
      <c r="Y38" t="str">
        <f t="shared" si="7"/>
        <v>Flight Not Found</v>
      </c>
      <c r="Z38" t="str" cm="1">
        <f t="array" ref="Z38">IF(AND(B:B &gt; TIME(6, 0, 0), B:B &lt;= TIME(18, 0, 0)), "Day", "Night")</f>
        <v>Night</v>
      </c>
      <c r="AA38">
        <f t="shared" si="11"/>
        <v>1</v>
      </c>
    </row>
    <row r="39" spans="1:27" x14ac:dyDescent="0.2">
      <c r="A39">
        <v>7564</v>
      </c>
      <c r="C39" t="s">
        <v>144</v>
      </c>
      <c r="D39" t="s">
        <v>106</v>
      </c>
      <c r="G39" t="s">
        <v>145</v>
      </c>
      <c r="H39" t="s">
        <v>146</v>
      </c>
      <c r="J39">
        <v>2</v>
      </c>
      <c r="K39">
        <v>2</v>
      </c>
      <c r="L39">
        <v>0</v>
      </c>
      <c r="N39">
        <f t="shared" si="0"/>
        <v>0</v>
      </c>
      <c r="O39" t="str">
        <f t="shared" si="1"/>
        <v>No</v>
      </c>
      <c r="P39">
        <f t="shared" si="2"/>
        <v>0</v>
      </c>
      <c r="Q39">
        <f t="shared" si="3"/>
        <v>0</v>
      </c>
      <c r="R39">
        <f t="shared" si="8"/>
        <v>27.565026697177728</v>
      </c>
      <c r="S39" t="str">
        <f t="shared" si="4"/>
        <v>ID-7564-</v>
      </c>
      <c r="T39">
        <f t="shared" si="5"/>
        <v>0</v>
      </c>
      <c r="U39" t="str">
        <f t="shared" si="6"/>
        <v>Acceptable</v>
      </c>
      <c r="V39">
        <f t="shared" si="9"/>
        <v>23</v>
      </c>
      <c r="W39">
        <f t="shared" si="10"/>
        <v>2</v>
      </c>
      <c r="X39">
        <v>6</v>
      </c>
      <c r="Y39" t="str">
        <f t="shared" si="7"/>
        <v>Flight Not Found</v>
      </c>
      <c r="Z39" t="str" cm="1">
        <f t="array" ref="Z39">IF(AND(B:B &gt; TIME(6, 0, 0), B:B &lt;= TIME(18, 0, 0)), "Day", "Night")</f>
        <v>Night</v>
      </c>
      <c r="AA39">
        <f t="shared" si="11"/>
        <v>1</v>
      </c>
    </row>
    <row r="40" spans="1:27" x14ac:dyDescent="0.2">
      <c r="A40">
        <v>7576</v>
      </c>
      <c r="C40" t="s">
        <v>147</v>
      </c>
      <c r="D40" t="s">
        <v>106</v>
      </c>
      <c r="G40" t="s">
        <v>107</v>
      </c>
      <c r="H40" t="s">
        <v>148</v>
      </c>
      <c r="J40">
        <v>1</v>
      </c>
      <c r="K40">
        <v>1</v>
      </c>
      <c r="L40">
        <v>0</v>
      </c>
      <c r="N40">
        <f t="shared" si="0"/>
        <v>0</v>
      </c>
      <c r="O40" t="str">
        <f t="shared" si="1"/>
        <v>No</v>
      </c>
      <c r="P40">
        <f t="shared" si="2"/>
        <v>0</v>
      </c>
      <c r="Q40">
        <f t="shared" si="3"/>
        <v>0</v>
      </c>
      <c r="R40">
        <f t="shared" si="8"/>
        <v>27.565026697177728</v>
      </c>
      <c r="S40" t="str">
        <f t="shared" si="4"/>
        <v>ID-7576-</v>
      </c>
      <c r="T40">
        <f t="shared" si="5"/>
        <v>0</v>
      </c>
      <c r="U40" t="str">
        <f t="shared" si="6"/>
        <v>Acceptable</v>
      </c>
      <c r="V40">
        <f t="shared" si="9"/>
        <v>23</v>
      </c>
      <c r="W40">
        <f t="shared" si="10"/>
        <v>2</v>
      </c>
      <c r="X40">
        <v>13</v>
      </c>
      <c r="Y40" t="str">
        <f t="shared" si="7"/>
        <v>Flight Not Found</v>
      </c>
      <c r="Z40" t="str" cm="1">
        <f t="array" ref="Z40">IF(AND(B:B &gt; TIME(6, 0, 0), B:B &lt;= TIME(18, 0, 0)), "Day", "Night")</f>
        <v>Night</v>
      </c>
      <c r="AA40">
        <f t="shared" si="11"/>
        <v>1</v>
      </c>
    </row>
    <row r="41" spans="1:27" x14ac:dyDescent="0.2">
      <c r="A41">
        <v>7581</v>
      </c>
      <c r="C41" t="s">
        <v>149</v>
      </c>
      <c r="D41" t="s">
        <v>150</v>
      </c>
      <c r="G41" t="s">
        <v>151</v>
      </c>
      <c r="H41" t="s">
        <v>152</v>
      </c>
      <c r="I41" t="s">
        <v>153</v>
      </c>
      <c r="J41">
        <v>2</v>
      </c>
      <c r="K41">
        <v>2</v>
      </c>
      <c r="L41">
        <v>0</v>
      </c>
      <c r="N41">
        <f t="shared" si="0"/>
        <v>0</v>
      </c>
      <c r="O41" t="str">
        <f t="shared" si="1"/>
        <v>No</v>
      </c>
      <c r="P41">
        <f t="shared" si="2"/>
        <v>0</v>
      </c>
      <c r="Q41">
        <f t="shared" si="3"/>
        <v>0</v>
      </c>
      <c r="R41">
        <f t="shared" si="8"/>
        <v>27.565026697177728</v>
      </c>
      <c r="S41" t="str">
        <f t="shared" si="4"/>
        <v>ID-7581-</v>
      </c>
      <c r="T41">
        <f t="shared" si="5"/>
        <v>0</v>
      </c>
      <c r="U41" t="str">
        <f t="shared" si="6"/>
        <v>Acceptable</v>
      </c>
      <c r="V41">
        <f t="shared" si="9"/>
        <v>23</v>
      </c>
      <c r="W41">
        <f t="shared" si="10"/>
        <v>2</v>
      </c>
      <c r="X41">
        <v>8</v>
      </c>
      <c r="Y41" t="str">
        <f t="shared" si="7"/>
        <v>Flight Not Found</v>
      </c>
      <c r="Z41" t="str" cm="1">
        <f t="array" ref="Z41">IF(AND(B:B &gt; TIME(6, 0, 0), B:B &lt;= TIME(18, 0, 0)), "Day", "Night")</f>
        <v>Night</v>
      </c>
      <c r="AA41">
        <f t="shared" si="11"/>
        <v>1</v>
      </c>
    </row>
    <row r="42" spans="1:27" x14ac:dyDescent="0.2">
      <c r="A42">
        <v>7584</v>
      </c>
      <c r="C42" t="s">
        <v>154</v>
      </c>
      <c r="D42" t="s">
        <v>150</v>
      </c>
      <c r="G42" t="s">
        <v>155</v>
      </c>
      <c r="H42" t="s">
        <v>156</v>
      </c>
      <c r="I42" t="s">
        <v>157</v>
      </c>
      <c r="J42">
        <v>2</v>
      </c>
      <c r="K42">
        <v>2</v>
      </c>
      <c r="L42">
        <v>0</v>
      </c>
      <c r="M42" t="s">
        <v>158</v>
      </c>
      <c r="N42">
        <f t="shared" si="0"/>
        <v>0</v>
      </c>
      <c r="O42" t="str">
        <f t="shared" si="1"/>
        <v>No</v>
      </c>
      <c r="P42">
        <f t="shared" si="2"/>
        <v>0</v>
      </c>
      <c r="Q42">
        <f t="shared" si="3"/>
        <v>0</v>
      </c>
      <c r="R42">
        <f t="shared" si="8"/>
        <v>27.565026697177728</v>
      </c>
      <c r="S42" t="str">
        <f t="shared" si="4"/>
        <v>ID-7584-</v>
      </c>
      <c r="T42">
        <f t="shared" si="5"/>
        <v>0</v>
      </c>
      <c r="U42" t="str">
        <f t="shared" si="6"/>
        <v>Acceptable</v>
      </c>
      <c r="V42">
        <f t="shared" si="9"/>
        <v>23</v>
      </c>
      <c r="W42">
        <f t="shared" si="10"/>
        <v>2</v>
      </c>
      <c r="X42">
        <v>6</v>
      </c>
      <c r="Y42" t="str">
        <f t="shared" si="7"/>
        <v>Flight Not Found</v>
      </c>
      <c r="Z42" t="str" cm="1">
        <f t="array" ref="Z42">IF(AND(B:B &gt; TIME(6, 0, 0), B:B &lt;= TIME(18, 0, 0)), "Day", "Night")</f>
        <v>Night</v>
      </c>
      <c r="AA42">
        <f t="shared" si="11"/>
        <v>1</v>
      </c>
    </row>
    <row r="43" spans="1:27" x14ac:dyDescent="0.2">
      <c r="A43">
        <v>7594</v>
      </c>
      <c r="C43" t="s">
        <v>159</v>
      </c>
      <c r="D43" t="s">
        <v>106</v>
      </c>
      <c r="G43" t="s">
        <v>107</v>
      </c>
      <c r="H43" t="s">
        <v>160</v>
      </c>
      <c r="J43">
        <v>1</v>
      </c>
      <c r="K43">
        <v>1</v>
      </c>
      <c r="L43">
        <v>0</v>
      </c>
      <c r="N43">
        <f t="shared" si="0"/>
        <v>0</v>
      </c>
      <c r="O43" t="str">
        <f t="shared" si="1"/>
        <v>No</v>
      </c>
      <c r="P43">
        <f t="shared" si="2"/>
        <v>0</v>
      </c>
      <c r="Q43">
        <f t="shared" si="3"/>
        <v>0</v>
      </c>
      <c r="R43">
        <f t="shared" si="8"/>
        <v>27.565026697177728</v>
      </c>
      <c r="S43" t="str">
        <f t="shared" si="4"/>
        <v>ID-7594-</v>
      </c>
      <c r="T43">
        <f t="shared" si="5"/>
        <v>0</v>
      </c>
      <c r="U43" t="str">
        <f t="shared" si="6"/>
        <v>Acceptable</v>
      </c>
      <c r="V43">
        <f t="shared" si="9"/>
        <v>23</v>
      </c>
      <c r="W43">
        <f t="shared" si="10"/>
        <v>2</v>
      </c>
      <c r="X43">
        <v>1</v>
      </c>
      <c r="Y43" t="str">
        <f t="shared" si="7"/>
        <v>Flight Not Found</v>
      </c>
      <c r="Z43" t="str" cm="1">
        <f t="array" ref="Z43">IF(AND(B:B &gt; TIME(6, 0, 0), B:B &lt;= TIME(18, 0, 0)), "Day", "Night")</f>
        <v>Night</v>
      </c>
      <c r="AA43">
        <f t="shared" si="11"/>
        <v>1</v>
      </c>
    </row>
    <row r="44" spans="1:27" x14ac:dyDescent="0.2">
      <c r="A44">
        <v>7617</v>
      </c>
      <c r="C44" t="s">
        <v>161</v>
      </c>
      <c r="D44" t="s">
        <v>106</v>
      </c>
      <c r="G44" t="s">
        <v>107</v>
      </c>
      <c r="I44" t="s">
        <v>162</v>
      </c>
      <c r="J44">
        <v>1</v>
      </c>
      <c r="K44">
        <v>1</v>
      </c>
      <c r="L44">
        <v>0</v>
      </c>
      <c r="N44">
        <f t="shared" si="0"/>
        <v>0</v>
      </c>
      <c r="O44" t="str">
        <f t="shared" si="1"/>
        <v>No</v>
      </c>
      <c r="P44">
        <f t="shared" si="2"/>
        <v>0</v>
      </c>
      <c r="Q44">
        <f t="shared" si="3"/>
        <v>0</v>
      </c>
      <c r="R44">
        <f t="shared" si="8"/>
        <v>27.565026697177728</v>
      </c>
      <c r="S44" t="str">
        <f t="shared" si="4"/>
        <v>ID-7617-</v>
      </c>
      <c r="T44">
        <f t="shared" si="5"/>
        <v>0</v>
      </c>
      <c r="U44" t="str">
        <f t="shared" si="6"/>
        <v>Acceptable</v>
      </c>
      <c r="V44">
        <f t="shared" si="9"/>
        <v>23</v>
      </c>
      <c r="W44">
        <f t="shared" si="10"/>
        <v>2</v>
      </c>
      <c r="X44">
        <v>4</v>
      </c>
      <c r="Y44" t="str">
        <f t="shared" si="7"/>
        <v>Flight Not Found</v>
      </c>
      <c r="Z44" t="str" cm="1">
        <f t="array" ref="Z44">IF(AND(B:B &gt; TIME(6, 0, 0), B:B &lt;= TIME(18, 0, 0)), "Day", "Night")</f>
        <v>Night</v>
      </c>
      <c r="AA44">
        <f t="shared" si="11"/>
        <v>1</v>
      </c>
    </row>
    <row r="45" spans="1:27" x14ac:dyDescent="0.2">
      <c r="A45">
        <v>7654</v>
      </c>
      <c r="C45" t="s">
        <v>163</v>
      </c>
      <c r="D45" t="s">
        <v>164</v>
      </c>
      <c r="G45" t="s">
        <v>165</v>
      </c>
      <c r="H45" t="s">
        <v>166</v>
      </c>
      <c r="I45" t="s">
        <v>167</v>
      </c>
      <c r="J45">
        <v>8</v>
      </c>
      <c r="K45">
        <v>4</v>
      </c>
      <c r="L45">
        <v>0</v>
      </c>
      <c r="M45" t="s">
        <v>168</v>
      </c>
      <c r="N45">
        <f t="shared" si="0"/>
        <v>0</v>
      </c>
      <c r="O45" t="str">
        <f t="shared" si="1"/>
        <v>No</v>
      </c>
      <c r="P45">
        <f t="shared" si="2"/>
        <v>0</v>
      </c>
      <c r="Q45">
        <f t="shared" si="3"/>
        <v>0</v>
      </c>
      <c r="R45">
        <f t="shared" si="8"/>
        <v>27.565026697177728</v>
      </c>
      <c r="S45" t="str">
        <f t="shared" si="4"/>
        <v>ID-7654-</v>
      </c>
      <c r="T45">
        <f t="shared" si="5"/>
        <v>0</v>
      </c>
      <c r="U45" t="str">
        <f t="shared" si="6"/>
        <v>Acceptable</v>
      </c>
      <c r="V45">
        <f t="shared" si="9"/>
        <v>23</v>
      </c>
      <c r="W45">
        <f t="shared" si="10"/>
        <v>2</v>
      </c>
      <c r="X45">
        <v>9</v>
      </c>
      <c r="Y45" t="str">
        <f t="shared" si="7"/>
        <v>Flight Not Found</v>
      </c>
      <c r="Z45" t="str" cm="1">
        <f t="array" ref="Z45">IF(AND(B:B &gt; TIME(6, 0, 0), B:B &lt;= TIME(18, 0, 0)), "Day", "Night")</f>
        <v>Night</v>
      </c>
      <c r="AA45">
        <f t="shared" si="11"/>
        <v>1</v>
      </c>
    </row>
    <row r="46" spans="1:27" x14ac:dyDescent="0.2">
      <c r="A46">
        <v>7664</v>
      </c>
      <c r="C46" t="s">
        <v>169</v>
      </c>
      <c r="D46" t="s">
        <v>170</v>
      </c>
      <c r="G46" t="s">
        <v>155</v>
      </c>
      <c r="H46" t="s">
        <v>171</v>
      </c>
      <c r="J46">
        <v>1</v>
      </c>
      <c r="K46">
        <v>1</v>
      </c>
      <c r="L46">
        <v>0</v>
      </c>
      <c r="N46">
        <f t="shared" si="0"/>
        <v>0</v>
      </c>
      <c r="O46" t="str">
        <f t="shared" si="1"/>
        <v>No</v>
      </c>
      <c r="P46">
        <f t="shared" si="2"/>
        <v>0</v>
      </c>
      <c r="Q46">
        <f t="shared" si="3"/>
        <v>0</v>
      </c>
      <c r="R46">
        <f t="shared" si="8"/>
        <v>27.565026697177728</v>
      </c>
      <c r="S46" t="str">
        <f t="shared" si="4"/>
        <v>ID-7664-</v>
      </c>
      <c r="T46">
        <f t="shared" si="5"/>
        <v>0</v>
      </c>
      <c r="U46" t="str">
        <f t="shared" si="6"/>
        <v>Acceptable</v>
      </c>
      <c r="V46">
        <f t="shared" si="9"/>
        <v>23</v>
      </c>
      <c r="W46">
        <f t="shared" si="10"/>
        <v>2</v>
      </c>
      <c r="X46">
        <v>2</v>
      </c>
      <c r="Y46" t="str">
        <f t="shared" si="7"/>
        <v>Flight Not Found</v>
      </c>
      <c r="Z46" t="str" cm="1">
        <f t="array" ref="Z46">IF(AND(B:B &gt; TIME(6, 0, 0), B:B &lt;= TIME(18, 0, 0)), "Day", "Night")</f>
        <v>Night</v>
      </c>
      <c r="AA46">
        <f t="shared" si="11"/>
        <v>1</v>
      </c>
    </row>
    <row r="47" spans="1:27" x14ac:dyDescent="0.2">
      <c r="A47">
        <v>7705</v>
      </c>
      <c r="C47" t="s">
        <v>172</v>
      </c>
      <c r="D47" t="s">
        <v>106</v>
      </c>
      <c r="G47" t="s">
        <v>107</v>
      </c>
      <c r="H47" t="s">
        <v>173</v>
      </c>
      <c r="J47">
        <v>1</v>
      </c>
      <c r="K47">
        <v>1</v>
      </c>
      <c r="L47">
        <v>0</v>
      </c>
      <c r="N47">
        <f t="shared" si="0"/>
        <v>0</v>
      </c>
      <c r="O47" t="str">
        <f t="shared" si="1"/>
        <v>No</v>
      </c>
      <c r="P47">
        <f t="shared" si="2"/>
        <v>0</v>
      </c>
      <c r="Q47">
        <f t="shared" si="3"/>
        <v>0</v>
      </c>
      <c r="R47">
        <f t="shared" si="8"/>
        <v>27.565026697177728</v>
      </c>
      <c r="S47" t="str">
        <f t="shared" si="4"/>
        <v>ID-7705-</v>
      </c>
      <c r="T47">
        <f t="shared" si="5"/>
        <v>0</v>
      </c>
      <c r="U47" t="str">
        <f t="shared" si="6"/>
        <v>Acceptable</v>
      </c>
      <c r="V47">
        <f t="shared" si="9"/>
        <v>23</v>
      </c>
      <c r="W47">
        <f t="shared" si="10"/>
        <v>2</v>
      </c>
      <c r="X47">
        <v>6</v>
      </c>
      <c r="Y47" t="str">
        <f t="shared" si="7"/>
        <v>Flight Not Found</v>
      </c>
      <c r="Z47" t="str" cm="1">
        <f t="array" ref="Z47">IF(AND(B:B &gt; TIME(6, 0, 0), B:B &lt;= TIME(18, 0, 0)), "Day", "Night")</f>
        <v>Night</v>
      </c>
      <c r="AA47">
        <f t="shared" si="11"/>
        <v>1</v>
      </c>
    </row>
    <row r="48" spans="1:27" x14ac:dyDescent="0.2">
      <c r="A48">
        <v>7711</v>
      </c>
      <c r="C48" t="s">
        <v>174</v>
      </c>
      <c r="D48" t="s">
        <v>106</v>
      </c>
      <c r="G48" t="s">
        <v>145</v>
      </c>
      <c r="H48" t="s">
        <v>175</v>
      </c>
      <c r="J48">
        <v>3</v>
      </c>
      <c r="K48">
        <v>3</v>
      </c>
      <c r="L48">
        <v>0</v>
      </c>
      <c r="N48">
        <f t="shared" si="0"/>
        <v>0</v>
      </c>
      <c r="O48" t="str">
        <f t="shared" si="1"/>
        <v>No</v>
      </c>
      <c r="P48">
        <f t="shared" si="2"/>
        <v>0</v>
      </c>
      <c r="Q48">
        <f t="shared" si="3"/>
        <v>0</v>
      </c>
      <c r="R48">
        <f t="shared" si="8"/>
        <v>27.565026697177728</v>
      </c>
      <c r="S48" t="str">
        <f t="shared" si="4"/>
        <v>ID-7711-</v>
      </c>
      <c r="T48">
        <f t="shared" si="5"/>
        <v>0</v>
      </c>
      <c r="U48" t="str">
        <f t="shared" si="6"/>
        <v>Acceptable</v>
      </c>
      <c r="V48">
        <f t="shared" si="9"/>
        <v>23</v>
      </c>
      <c r="W48">
        <f t="shared" si="10"/>
        <v>2</v>
      </c>
      <c r="X48">
        <v>12</v>
      </c>
      <c r="Y48" t="str">
        <f t="shared" si="7"/>
        <v>Flight Not Found</v>
      </c>
      <c r="Z48" t="str" cm="1">
        <f t="array" ref="Z48">IF(AND(B:B &gt; TIME(6, 0, 0), B:B &lt;= TIME(18, 0, 0)), "Day", "Night")</f>
        <v>Night</v>
      </c>
      <c r="AA48">
        <f t="shared" si="11"/>
        <v>1</v>
      </c>
    </row>
    <row r="49" spans="1:27" x14ac:dyDescent="0.2">
      <c r="A49">
        <v>7717</v>
      </c>
      <c r="C49" t="s">
        <v>176</v>
      </c>
      <c r="D49" t="s">
        <v>170</v>
      </c>
      <c r="G49" t="s">
        <v>155</v>
      </c>
      <c r="H49" t="s">
        <v>177</v>
      </c>
      <c r="J49">
        <v>2</v>
      </c>
      <c r="K49">
        <v>2</v>
      </c>
      <c r="L49">
        <v>0</v>
      </c>
      <c r="N49">
        <f t="shared" si="0"/>
        <v>0</v>
      </c>
      <c r="O49" t="str">
        <f t="shared" si="1"/>
        <v>No</v>
      </c>
      <c r="P49">
        <f t="shared" si="2"/>
        <v>0</v>
      </c>
      <c r="Q49">
        <f t="shared" si="3"/>
        <v>0</v>
      </c>
      <c r="R49">
        <f t="shared" si="8"/>
        <v>27.565026697177728</v>
      </c>
      <c r="S49" t="str">
        <f t="shared" si="4"/>
        <v>ID-7717-</v>
      </c>
      <c r="T49">
        <f t="shared" si="5"/>
        <v>0</v>
      </c>
      <c r="U49" t="str">
        <f t="shared" si="6"/>
        <v>Acceptable</v>
      </c>
      <c r="V49">
        <f t="shared" si="9"/>
        <v>23</v>
      </c>
      <c r="W49">
        <f t="shared" si="10"/>
        <v>2</v>
      </c>
      <c r="X49">
        <v>1</v>
      </c>
      <c r="Y49" t="str">
        <f t="shared" si="7"/>
        <v>Flight Not Found</v>
      </c>
      <c r="Z49" t="str" cm="1">
        <f t="array" ref="Z49">IF(AND(B:B &gt; TIME(6, 0, 0), B:B &lt;= TIME(18, 0, 0)), "Day", "Night")</f>
        <v>Night</v>
      </c>
      <c r="AA49">
        <f t="shared" si="11"/>
        <v>1</v>
      </c>
    </row>
    <row r="50" spans="1:27" x14ac:dyDescent="0.2">
      <c r="A50">
        <v>7724</v>
      </c>
      <c r="C50" t="s">
        <v>178</v>
      </c>
      <c r="D50" t="s">
        <v>106</v>
      </c>
      <c r="G50" t="s">
        <v>107</v>
      </c>
      <c r="H50" t="s">
        <v>179</v>
      </c>
      <c r="J50">
        <v>1</v>
      </c>
      <c r="K50">
        <v>1</v>
      </c>
      <c r="L50">
        <v>0</v>
      </c>
      <c r="N50">
        <f t="shared" si="0"/>
        <v>0</v>
      </c>
      <c r="O50" t="str">
        <f t="shared" si="1"/>
        <v>No</v>
      </c>
      <c r="P50">
        <f t="shared" si="2"/>
        <v>0</v>
      </c>
      <c r="Q50">
        <f t="shared" si="3"/>
        <v>0</v>
      </c>
      <c r="R50">
        <f t="shared" si="8"/>
        <v>27.565026697177728</v>
      </c>
      <c r="S50" t="str">
        <f t="shared" si="4"/>
        <v>ID-7724-</v>
      </c>
      <c r="T50">
        <f t="shared" si="5"/>
        <v>0</v>
      </c>
      <c r="U50" t="str">
        <f t="shared" si="6"/>
        <v>Acceptable</v>
      </c>
      <c r="V50">
        <f t="shared" si="9"/>
        <v>23</v>
      </c>
      <c r="W50">
        <f t="shared" si="10"/>
        <v>2</v>
      </c>
      <c r="X50">
        <v>1</v>
      </c>
      <c r="Y50" t="str">
        <f t="shared" si="7"/>
        <v>Flight Not Found</v>
      </c>
      <c r="Z50" t="str" cm="1">
        <f t="array" ref="Z50">IF(AND(B:B &gt; TIME(6, 0, 0), B:B &lt;= TIME(18, 0, 0)), "Day", "Night")</f>
        <v>Night</v>
      </c>
      <c r="AA50">
        <f t="shared" si="11"/>
        <v>1</v>
      </c>
    </row>
    <row r="51" spans="1:27" x14ac:dyDescent="0.2">
      <c r="A51">
        <v>7767</v>
      </c>
      <c r="C51" t="s">
        <v>180</v>
      </c>
      <c r="D51" t="s">
        <v>181</v>
      </c>
      <c r="H51" t="s">
        <v>182</v>
      </c>
      <c r="J51">
        <v>2</v>
      </c>
      <c r="K51">
        <v>1</v>
      </c>
      <c r="L51">
        <v>0</v>
      </c>
      <c r="N51">
        <f t="shared" si="0"/>
        <v>0</v>
      </c>
      <c r="O51" t="str">
        <f t="shared" si="1"/>
        <v>No</v>
      </c>
      <c r="P51">
        <f t="shared" si="2"/>
        <v>0</v>
      </c>
      <c r="Q51">
        <f t="shared" si="3"/>
        <v>0</v>
      </c>
      <c r="R51">
        <f t="shared" si="8"/>
        <v>27.565026697177728</v>
      </c>
      <c r="S51" t="str">
        <f t="shared" si="4"/>
        <v>ID-7767-</v>
      </c>
      <c r="T51">
        <f t="shared" si="5"/>
        <v>0</v>
      </c>
      <c r="U51" t="str">
        <f t="shared" si="6"/>
        <v>Acceptable</v>
      </c>
      <c r="V51">
        <f t="shared" si="9"/>
        <v>23</v>
      </c>
      <c r="W51">
        <f t="shared" si="10"/>
        <v>2</v>
      </c>
      <c r="X51">
        <v>1</v>
      </c>
      <c r="Y51" t="str">
        <f t="shared" si="7"/>
        <v>Flight Not Found</v>
      </c>
      <c r="Z51" t="str" cm="1">
        <f t="array" ref="Z51">IF(AND(B:B &gt; TIME(6, 0, 0), B:B &lt;= TIME(18, 0, 0)), "Day", "Night")</f>
        <v>Night</v>
      </c>
      <c r="AA51">
        <f t="shared" si="11"/>
        <v>1</v>
      </c>
    </row>
    <row r="52" spans="1:27" x14ac:dyDescent="0.2">
      <c r="A52">
        <v>7782</v>
      </c>
      <c r="C52" t="s">
        <v>183</v>
      </c>
      <c r="D52" t="s">
        <v>106</v>
      </c>
      <c r="G52" t="s">
        <v>107</v>
      </c>
      <c r="H52" t="s">
        <v>184</v>
      </c>
      <c r="J52">
        <v>1</v>
      </c>
      <c r="K52">
        <v>1</v>
      </c>
      <c r="L52">
        <v>0</v>
      </c>
      <c r="N52">
        <f t="shared" si="0"/>
        <v>0</v>
      </c>
      <c r="O52" t="str">
        <f t="shared" si="1"/>
        <v>No</v>
      </c>
      <c r="P52">
        <f t="shared" si="2"/>
        <v>0</v>
      </c>
      <c r="Q52">
        <f t="shared" si="3"/>
        <v>0</v>
      </c>
      <c r="R52">
        <f t="shared" si="8"/>
        <v>27.565026697177728</v>
      </c>
      <c r="S52" t="str">
        <f t="shared" si="4"/>
        <v>ID-7782-</v>
      </c>
      <c r="T52">
        <f t="shared" si="5"/>
        <v>0</v>
      </c>
      <c r="U52" t="str">
        <f t="shared" si="6"/>
        <v>Acceptable</v>
      </c>
      <c r="V52">
        <f t="shared" si="9"/>
        <v>23</v>
      </c>
      <c r="W52">
        <f t="shared" si="10"/>
        <v>2</v>
      </c>
      <c r="X52">
        <v>2</v>
      </c>
      <c r="Y52" t="str">
        <f t="shared" si="7"/>
        <v>Flight Not Found</v>
      </c>
      <c r="Z52" t="str" cm="1">
        <f t="array" ref="Z52">IF(AND(B:B &gt; TIME(6, 0, 0), B:B &lt;= TIME(18, 0, 0)), "Day", "Night")</f>
        <v>Night</v>
      </c>
      <c r="AA52">
        <f t="shared" si="11"/>
        <v>1</v>
      </c>
    </row>
    <row r="53" spans="1:27" x14ac:dyDescent="0.2">
      <c r="A53">
        <v>7790</v>
      </c>
      <c r="C53" t="s">
        <v>109</v>
      </c>
      <c r="D53" t="s">
        <v>106</v>
      </c>
      <c r="G53" t="s">
        <v>107</v>
      </c>
      <c r="H53" t="s">
        <v>185</v>
      </c>
      <c r="J53">
        <v>1</v>
      </c>
      <c r="K53">
        <v>1</v>
      </c>
      <c r="L53">
        <v>0</v>
      </c>
      <c r="N53">
        <f t="shared" si="0"/>
        <v>0</v>
      </c>
      <c r="O53" t="str">
        <f t="shared" si="1"/>
        <v>No</v>
      </c>
      <c r="P53">
        <f t="shared" si="2"/>
        <v>0</v>
      </c>
      <c r="Q53">
        <f t="shared" si="3"/>
        <v>0</v>
      </c>
      <c r="R53">
        <f t="shared" si="8"/>
        <v>27.565026697177728</v>
      </c>
      <c r="S53" t="str">
        <f t="shared" si="4"/>
        <v>ID-7790-</v>
      </c>
      <c r="T53">
        <f t="shared" si="5"/>
        <v>0</v>
      </c>
      <c r="U53" t="str">
        <f t="shared" si="6"/>
        <v>Acceptable</v>
      </c>
      <c r="V53">
        <f t="shared" si="9"/>
        <v>23</v>
      </c>
      <c r="W53">
        <f t="shared" si="10"/>
        <v>2</v>
      </c>
      <c r="X53">
        <v>3</v>
      </c>
      <c r="Y53" t="str">
        <f t="shared" si="7"/>
        <v>Flight Not Found</v>
      </c>
      <c r="Z53" t="str" cm="1">
        <f t="array" ref="Z53">IF(AND(B:B &gt; TIME(6, 0, 0), B:B &lt;= TIME(18, 0, 0)), "Day", "Night")</f>
        <v>Night</v>
      </c>
      <c r="AA53">
        <f t="shared" si="11"/>
        <v>1</v>
      </c>
    </row>
    <row r="54" spans="1:27" x14ac:dyDescent="0.2">
      <c r="A54">
        <v>7808</v>
      </c>
      <c r="C54" t="s">
        <v>186</v>
      </c>
      <c r="D54" t="s">
        <v>106</v>
      </c>
      <c r="H54" t="s">
        <v>187</v>
      </c>
      <c r="J54">
        <v>1</v>
      </c>
      <c r="K54">
        <v>1</v>
      </c>
      <c r="L54">
        <v>0</v>
      </c>
      <c r="N54">
        <f t="shared" si="0"/>
        <v>0</v>
      </c>
      <c r="O54" t="str">
        <f t="shared" si="1"/>
        <v>No</v>
      </c>
      <c r="P54">
        <f t="shared" si="2"/>
        <v>0</v>
      </c>
      <c r="Q54">
        <f t="shared" si="3"/>
        <v>0</v>
      </c>
      <c r="R54">
        <f t="shared" si="8"/>
        <v>27.565026697177728</v>
      </c>
      <c r="S54" t="str">
        <f t="shared" si="4"/>
        <v>ID-7808-</v>
      </c>
      <c r="T54">
        <f t="shared" si="5"/>
        <v>0</v>
      </c>
      <c r="U54" t="str">
        <f t="shared" si="6"/>
        <v>Acceptable</v>
      </c>
      <c r="V54">
        <f t="shared" si="9"/>
        <v>23</v>
      </c>
      <c r="W54">
        <f t="shared" si="10"/>
        <v>2</v>
      </c>
      <c r="X54">
        <v>1</v>
      </c>
      <c r="Y54" t="str">
        <f t="shared" si="7"/>
        <v>Flight Not Found</v>
      </c>
      <c r="Z54" t="str" cm="1">
        <f t="array" ref="Z54">IF(AND(B:B &gt; TIME(6, 0, 0), B:B &lt;= TIME(18, 0, 0)), "Day", "Night")</f>
        <v>Night</v>
      </c>
      <c r="AA54">
        <f t="shared" si="11"/>
        <v>1</v>
      </c>
    </row>
    <row r="55" spans="1:27" x14ac:dyDescent="0.2">
      <c r="A55">
        <v>7868</v>
      </c>
      <c r="C55" t="s">
        <v>188</v>
      </c>
      <c r="D55" t="s">
        <v>106</v>
      </c>
      <c r="G55" t="s">
        <v>107</v>
      </c>
      <c r="H55" t="s">
        <v>189</v>
      </c>
      <c r="J55">
        <v>1</v>
      </c>
      <c r="K55">
        <v>1</v>
      </c>
      <c r="L55">
        <v>0</v>
      </c>
      <c r="N55">
        <f t="shared" si="0"/>
        <v>0</v>
      </c>
      <c r="O55" t="str">
        <f t="shared" si="1"/>
        <v>No</v>
      </c>
      <c r="P55">
        <f t="shared" si="2"/>
        <v>0</v>
      </c>
      <c r="Q55">
        <f t="shared" si="3"/>
        <v>0</v>
      </c>
      <c r="R55">
        <f t="shared" si="8"/>
        <v>27.565026697177728</v>
      </c>
      <c r="S55" t="str">
        <f t="shared" si="4"/>
        <v>ID-7868-</v>
      </c>
      <c r="T55">
        <f t="shared" si="5"/>
        <v>0</v>
      </c>
      <c r="U55" t="str">
        <f t="shared" si="6"/>
        <v>Acceptable</v>
      </c>
      <c r="V55">
        <f t="shared" si="9"/>
        <v>23</v>
      </c>
      <c r="W55">
        <f t="shared" si="10"/>
        <v>2</v>
      </c>
      <c r="X55">
        <v>5</v>
      </c>
      <c r="Y55" t="str">
        <f t="shared" si="7"/>
        <v>Flight Not Found</v>
      </c>
      <c r="Z55" t="str" cm="1">
        <f t="array" ref="Z55">IF(AND(B:B &gt; TIME(6, 0, 0), B:B &lt;= TIME(18, 0, 0)), "Day", "Night")</f>
        <v>Night</v>
      </c>
      <c r="AA55">
        <f t="shared" si="11"/>
        <v>1</v>
      </c>
    </row>
    <row r="56" spans="1:27" x14ac:dyDescent="0.2">
      <c r="A56">
        <v>7897</v>
      </c>
      <c r="C56" t="s">
        <v>190</v>
      </c>
      <c r="D56" t="s">
        <v>170</v>
      </c>
      <c r="G56" t="s">
        <v>155</v>
      </c>
      <c r="H56" t="s">
        <v>191</v>
      </c>
      <c r="J56">
        <v>2</v>
      </c>
      <c r="K56">
        <v>2</v>
      </c>
      <c r="L56">
        <v>0</v>
      </c>
      <c r="N56">
        <f t="shared" si="0"/>
        <v>0</v>
      </c>
      <c r="O56" t="str">
        <f t="shared" si="1"/>
        <v>No</v>
      </c>
      <c r="P56">
        <f t="shared" si="2"/>
        <v>0</v>
      </c>
      <c r="Q56">
        <f t="shared" si="3"/>
        <v>0</v>
      </c>
      <c r="R56">
        <f t="shared" si="8"/>
        <v>27.565026697177728</v>
      </c>
      <c r="S56" t="str">
        <f t="shared" si="4"/>
        <v>ID-7897-</v>
      </c>
      <c r="T56">
        <f t="shared" si="5"/>
        <v>0</v>
      </c>
      <c r="U56" t="str">
        <f t="shared" si="6"/>
        <v>Acceptable</v>
      </c>
      <c r="V56">
        <f t="shared" si="9"/>
        <v>23</v>
      </c>
      <c r="W56">
        <f t="shared" si="10"/>
        <v>2</v>
      </c>
      <c r="X56">
        <v>1</v>
      </c>
      <c r="Y56" t="str">
        <f t="shared" si="7"/>
        <v>Flight Not Found</v>
      </c>
      <c r="Z56" t="str" cm="1">
        <f t="array" ref="Z56">IF(AND(B:B &gt; TIME(6, 0, 0), B:B &lt;= TIME(18, 0, 0)), "Day", "Night")</f>
        <v>Night</v>
      </c>
      <c r="AA56">
        <f t="shared" si="11"/>
        <v>1</v>
      </c>
    </row>
    <row r="57" spans="1:27" x14ac:dyDescent="0.2">
      <c r="A57">
        <v>7907</v>
      </c>
      <c r="B57" t="s">
        <v>192</v>
      </c>
      <c r="C57" t="s">
        <v>193</v>
      </c>
      <c r="D57" t="s">
        <v>194</v>
      </c>
      <c r="G57" t="s">
        <v>195</v>
      </c>
      <c r="H57" t="s">
        <v>196</v>
      </c>
      <c r="I57" t="s">
        <v>196</v>
      </c>
      <c r="J57">
        <v>46</v>
      </c>
      <c r="K57">
        <v>46</v>
      </c>
      <c r="L57">
        <v>1</v>
      </c>
      <c r="M57" t="s">
        <v>197</v>
      </c>
      <c r="N57">
        <f t="shared" si="0"/>
        <v>0</v>
      </c>
      <c r="O57" t="str">
        <f t="shared" si="1"/>
        <v>No</v>
      </c>
      <c r="P57">
        <f t="shared" si="2"/>
        <v>0</v>
      </c>
      <c r="Q57">
        <f t="shared" si="3"/>
        <v>0</v>
      </c>
      <c r="R57">
        <f t="shared" si="8"/>
        <v>27.565026697177728</v>
      </c>
      <c r="S57" t="str">
        <f t="shared" si="4"/>
        <v>ID-7907-</v>
      </c>
      <c r="T57" t="str">
        <f t="shared" si="5"/>
        <v>17:40</v>
      </c>
      <c r="U57" t="str">
        <f t="shared" si="6"/>
        <v>Acceptable</v>
      </c>
      <c r="V57">
        <f t="shared" si="9"/>
        <v>23</v>
      </c>
      <c r="W57">
        <f t="shared" si="10"/>
        <v>2</v>
      </c>
      <c r="X57">
        <v>1</v>
      </c>
      <c r="Y57" t="str">
        <f t="shared" si="7"/>
        <v>Flight Not Found</v>
      </c>
      <c r="Z57" t="str" cm="1">
        <f t="array" ref="Z57">IF(AND(B:B &gt; TIME(6, 0, 0), B:B &lt;= TIME(18, 0, 0)), "Day", "Night")</f>
        <v>Night</v>
      </c>
      <c r="AA57">
        <f t="shared" si="11"/>
        <v>1</v>
      </c>
    </row>
    <row r="58" spans="1:27" x14ac:dyDescent="0.2">
      <c r="A58">
        <v>7920</v>
      </c>
      <c r="C58" t="s">
        <v>198</v>
      </c>
      <c r="D58" t="s">
        <v>199</v>
      </c>
      <c r="F58" t="s">
        <v>200</v>
      </c>
      <c r="G58" t="s">
        <v>201</v>
      </c>
      <c r="H58" t="s">
        <v>202</v>
      </c>
      <c r="I58" t="s">
        <v>184</v>
      </c>
      <c r="J58">
        <v>5</v>
      </c>
      <c r="K58">
        <v>5</v>
      </c>
      <c r="L58">
        <v>0</v>
      </c>
      <c r="M58" t="s">
        <v>203</v>
      </c>
      <c r="N58">
        <f t="shared" si="0"/>
        <v>0</v>
      </c>
      <c r="O58" t="str">
        <f t="shared" si="1"/>
        <v>No</v>
      </c>
      <c r="P58">
        <f t="shared" si="2"/>
        <v>0</v>
      </c>
      <c r="Q58">
        <f t="shared" si="3"/>
        <v>0</v>
      </c>
      <c r="R58">
        <f t="shared" si="8"/>
        <v>27.565026697177728</v>
      </c>
      <c r="S58" t="str">
        <f t="shared" si="4"/>
        <v>ID-7920-Varsovie - Strasbourg - Paris</v>
      </c>
      <c r="T58">
        <f t="shared" si="5"/>
        <v>0</v>
      </c>
      <c r="U58" t="str">
        <f t="shared" si="6"/>
        <v>Acceptable</v>
      </c>
      <c r="V58">
        <f t="shared" si="9"/>
        <v>23</v>
      </c>
      <c r="W58">
        <f t="shared" si="10"/>
        <v>2</v>
      </c>
      <c r="X58">
        <v>1</v>
      </c>
      <c r="Y58" t="str">
        <f t="shared" si="7"/>
        <v>Flight Not Found</v>
      </c>
      <c r="Z58" t="str" cm="1">
        <f t="array" ref="Z58">IF(AND(B:B &gt; TIME(6, 0, 0), B:B &lt;= TIME(18, 0, 0)), "Day", "Night")</f>
        <v>Night</v>
      </c>
      <c r="AA58">
        <f t="shared" si="11"/>
        <v>1</v>
      </c>
    </row>
    <row r="59" spans="1:27" x14ac:dyDescent="0.2">
      <c r="A59">
        <v>8010</v>
      </c>
      <c r="C59" t="s">
        <v>204</v>
      </c>
      <c r="D59" t="s">
        <v>205</v>
      </c>
      <c r="G59" t="s">
        <v>206</v>
      </c>
      <c r="H59" t="s">
        <v>207</v>
      </c>
      <c r="I59" t="s">
        <v>208</v>
      </c>
      <c r="J59">
        <v>3</v>
      </c>
      <c r="K59">
        <v>3</v>
      </c>
      <c r="L59">
        <v>0</v>
      </c>
      <c r="N59">
        <f t="shared" si="0"/>
        <v>0</v>
      </c>
      <c r="O59" t="str">
        <f t="shared" si="1"/>
        <v>No</v>
      </c>
      <c r="P59">
        <f t="shared" si="2"/>
        <v>0</v>
      </c>
      <c r="Q59">
        <f t="shared" si="3"/>
        <v>0</v>
      </c>
      <c r="R59">
        <f t="shared" si="8"/>
        <v>27.565026697177728</v>
      </c>
      <c r="S59" t="str">
        <f t="shared" si="4"/>
        <v>ID-8010-</v>
      </c>
      <c r="T59">
        <f t="shared" si="5"/>
        <v>0</v>
      </c>
      <c r="U59" t="str">
        <f t="shared" si="6"/>
        <v>Acceptable</v>
      </c>
      <c r="V59">
        <f t="shared" si="9"/>
        <v>23</v>
      </c>
      <c r="W59">
        <f t="shared" si="10"/>
        <v>2</v>
      </c>
      <c r="X59">
        <v>1</v>
      </c>
      <c r="Y59" t="str">
        <f t="shared" si="7"/>
        <v>Flight Not Found</v>
      </c>
      <c r="Z59" t="str" cm="1">
        <f t="array" ref="Z59">IF(AND(B:B &gt; TIME(6, 0, 0), B:B &lt;= TIME(18, 0, 0)), "Day", "Night")</f>
        <v>Night</v>
      </c>
      <c r="AA59">
        <f t="shared" si="11"/>
        <v>1</v>
      </c>
    </row>
    <row r="60" spans="1:27" x14ac:dyDescent="0.2">
      <c r="A60">
        <v>8050</v>
      </c>
      <c r="C60" t="s">
        <v>198</v>
      </c>
      <c r="D60" t="s">
        <v>164</v>
      </c>
      <c r="G60" t="s">
        <v>209</v>
      </c>
      <c r="H60" t="s">
        <v>210</v>
      </c>
      <c r="I60" t="s">
        <v>211</v>
      </c>
      <c r="J60">
        <v>5</v>
      </c>
      <c r="K60">
        <v>5</v>
      </c>
      <c r="L60">
        <v>5</v>
      </c>
      <c r="M60" t="s">
        <v>212</v>
      </c>
      <c r="N60">
        <f t="shared" si="0"/>
        <v>0</v>
      </c>
      <c r="O60" t="str">
        <f t="shared" si="1"/>
        <v>No</v>
      </c>
      <c r="P60">
        <f t="shared" si="2"/>
        <v>0</v>
      </c>
      <c r="Q60">
        <f t="shared" si="3"/>
        <v>0</v>
      </c>
      <c r="R60">
        <f t="shared" si="8"/>
        <v>27.565026697177728</v>
      </c>
      <c r="S60" t="str">
        <f t="shared" si="4"/>
        <v>ID-8050-</v>
      </c>
      <c r="T60">
        <f t="shared" si="5"/>
        <v>0</v>
      </c>
      <c r="U60" t="str">
        <f t="shared" si="6"/>
        <v>Acceptable</v>
      </c>
      <c r="V60">
        <f t="shared" si="9"/>
        <v>23</v>
      </c>
      <c r="W60">
        <f t="shared" si="10"/>
        <v>2</v>
      </c>
      <c r="X60">
        <v>1</v>
      </c>
      <c r="Y60" t="str">
        <f t="shared" si="7"/>
        <v>Flight Not Found</v>
      </c>
      <c r="Z60" t="str" cm="1">
        <f t="array" ref="Z60">IF(AND(B:B &gt; TIME(6, 0, 0), B:B &lt;= TIME(18, 0, 0)), "Day", "Night")</f>
        <v>Night</v>
      </c>
      <c r="AA60">
        <f t="shared" si="11"/>
        <v>1</v>
      </c>
    </row>
    <row r="61" spans="1:27" x14ac:dyDescent="0.2">
      <c r="A61">
        <v>8088</v>
      </c>
      <c r="C61" t="s">
        <v>213</v>
      </c>
      <c r="D61" t="s">
        <v>214</v>
      </c>
      <c r="G61" t="s">
        <v>215</v>
      </c>
      <c r="J61">
        <v>45</v>
      </c>
      <c r="K61">
        <v>34</v>
      </c>
      <c r="L61">
        <v>0</v>
      </c>
      <c r="M61" t="s">
        <v>216</v>
      </c>
      <c r="N61">
        <f t="shared" si="0"/>
        <v>0</v>
      </c>
      <c r="O61" t="str">
        <f t="shared" si="1"/>
        <v>No</v>
      </c>
      <c r="P61">
        <f t="shared" si="2"/>
        <v>0</v>
      </c>
      <c r="Q61">
        <f t="shared" si="3"/>
        <v>0</v>
      </c>
      <c r="R61">
        <f t="shared" si="8"/>
        <v>27.565026697177728</v>
      </c>
      <c r="S61" t="str">
        <f t="shared" si="4"/>
        <v>ID-8088-</v>
      </c>
      <c r="T61">
        <f t="shared" si="5"/>
        <v>0</v>
      </c>
      <c r="U61" t="str">
        <f t="shared" si="6"/>
        <v>Acceptable</v>
      </c>
      <c r="V61">
        <f t="shared" si="9"/>
        <v>23</v>
      </c>
      <c r="W61">
        <f t="shared" si="10"/>
        <v>2</v>
      </c>
      <c r="X61">
        <v>1</v>
      </c>
      <c r="Y61" t="str">
        <f t="shared" si="7"/>
        <v>Flight Not Found</v>
      </c>
      <c r="Z61" t="str" cm="1">
        <f t="array" ref="Z61">IF(AND(B:B &gt; TIME(6, 0, 0), B:B &lt;= TIME(18, 0, 0)), "Day", "Night")</f>
        <v>Night</v>
      </c>
      <c r="AA61">
        <f t="shared" si="11"/>
        <v>1</v>
      </c>
    </row>
    <row r="62" spans="1:27" x14ac:dyDescent="0.2">
      <c r="A62">
        <v>8133</v>
      </c>
      <c r="C62" t="s">
        <v>217</v>
      </c>
      <c r="D62" t="s">
        <v>218</v>
      </c>
      <c r="G62" t="s">
        <v>219</v>
      </c>
      <c r="H62" t="s">
        <v>220</v>
      </c>
      <c r="I62" t="s">
        <v>221</v>
      </c>
      <c r="J62">
        <v>7</v>
      </c>
      <c r="K62">
        <v>7</v>
      </c>
      <c r="L62">
        <v>0</v>
      </c>
      <c r="M62" t="s">
        <v>222</v>
      </c>
      <c r="N62">
        <f t="shared" si="0"/>
        <v>0</v>
      </c>
      <c r="O62" t="str">
        <f t="shared" si="1"/>
        <v>No</v>
      </c>
      <c r="P62">
        <f t="shared" si="2"/>
        <v>0</v>
      </c>
      <c r="Q62">
        <f t="shared" si="3"/>
        <v>0</v>
      </c>
      <c r="R62">
        <f t="shared" si="8"/>
        <v>27.565026697177728</v>
      </c>
      <c r="S62" t="str">
        <f t="shared" si="4"/>
        <v>ID-8133-</v>
      </c>
      <c r="T62">
        <f t="shared" si="5"/>
        <v>0</v>
      </c>
      <c r="U62" t="str">
        <f t="shared" si="6"/>
        <v>Acceptable</v>
      </c>
      <c r="V62">
        <f t="shared" si="9"/>
        <v>23</v>
      </c>
      <c r="W62">
        <f t="shared" si="10"/>
        <v>2</v>
      </c>
      <c r="X62">
        <v>5</v>
      </c>
      <c r="Y62" t="str">
        <f t="shared" si="7"/>
        <v>Flight Not Found</v>
      </c>
      <c r="Z62" t="str" cm="1">
        <f t="array" ref="Z62">IF(AND(B:B &gt; TIME(6, 0, 0), B:B &lt;= TIME(18, 0, 0)), "Day", "Night")</f>
        <v>Night</v>
      </c>
      <c r="AA62">
        <f t="shared" si="11"/>
        <v>1</v>
      </c>
    </row>
    <row r="63" spans="1:27" x14ac:dyDescent="0.2">
      <c r="A63">
        <v>8134</v>
      </c>
      <c r="C63" t="s">
        <v>223</v>
      </c>
      <c r="J63">
        <v>17</v>
      </c>
      <c r="K63">
        <v>17</v>
      </c>
      <c r="L63">
        <v>0</v>
      </c>
      <c r="M63" t="s">
        <v>224</v>
      </c>
      <c r="N63">
        <f t="shared" si="0"/>
        <v>0</v>
      </c>
      <c r="O63" t="str">
        <f t="shared" si="1"/>
        <v>No</v>
      </c>
      <c r="P63">
        <f t="shared" si="2"/>
        <v>0</v>
      </c>
      <c r="Q63">
        <f t="shared" si="3"/>
        <v>0</v>
      </c>
      <c r="R63">
        <f t="shared" si="8"/>
        <v>27.565026697177728</v>
      </c>
      <c r="S63" t="str">
        <f t="shared" si="4"/>
        <v>ID-8134-</v>
      </c>
      <c r="T63">
        <f t="shared" si="5"/>
        <v>0</v>
      </c>
      <c r="U63" t="str">
        <f t="shared" si="6"/>
        <v>Acceptable</v>
      </c>
      <c r="V63">
        <f t="shared" si="9"/>
        <v>23</v>
      </c>
      <c r="W63">
        <f t="shared" si="10"/>
        <v>2</v>
      </c>
      <c r="X63">
        <v>25</v>
      </c>
      <c r="Y63" t="str">
        <f t="shared" si="7"/>
        <v>Flight Not Found</v>
      </c>
      <c r="Z63" t="str" cm="1">
        <f t="array" ref="Z63">IF(AND(B:B &gt; TIME(6, 0, 0), B:B &lt;= TIME(18, 0, 0)), "Day", "Night")</f>
        <v>Night</v>
      </c>
      <c r="AA63">
        <f t="shared" si="11"/>
        <v>1</v>
      </c>
    </row>
    <row r="64" spans="1:27" x14ac:dyDescent="0.2">
      <c r="A64">
        <v>8139</v>
      </c>
      <c r="C64" t="s">
        <v>225</v>
      </c>
      <c r="D64" t="s">
        <v>226</v>
      </c>
      <c r="G64" t="s">
        <v>227</v>
      </c>
      <c r="H64" t="s">
        <v>228</v>
      </c>
      <c r="J64">
        <v>3</v>
      </c>
      <c r="K64">
        <v>3</v>
      </c>
      <c r="L64">
        <v>0</v>
      </c>
      <c r="N64">
        <f t="shared" si="0"/>
        <v>0</v>
      </c>
      <c r="O64" t="str">
        <f t="shared" si="1"/>
        <v>No</v>
      </c>
      <c r="P64">
        <f t="shared" si="2"/>
        <v>0</v>
      </c>
      <c r="Q64">
        <f t="shared" si="3"/>
        <v>0</v>
      </c>
      <c r="R64">
        <f t="shared" si="8"/>
        <v>27.565026697177728</v>
      </c>
      <c r="S64" t="str">
        <f t="shared" si="4"/>
        <v>ID-8139-</v>
      </c>
      <c r="T64">
        <f t="shared" si="5"/>
        <v>0</v>
      </c>
      <c r="U64" t="str">
        <f t="shared" si="6"/>
        <v>Acceptable</v>
      </c>
      <c r="V64">
        <f t="shared" si="9"/>
        <v>23</v>
      </c>
      <c r="W64">
        <f t="shared" si="10"/>
        <v>2</v>
      </c>
      <c r="X64">
        <v>1</v>
      </c>
      <c r="Y64" t="str">
        <f t="shared" si="7"/>
        <v>Flight Not Found</v>
      </c>
      <c r="Z64" t="str" cm="1">
        <f t="array" ref="Z64">IF(AND(B:B &gt; TIME(6, 0, 0), B:B &lt;= TIME(18, 0, 0)), "Day", "Night")</f>
        <v>Night</v>
      </c>
      <c r="AA64">
        <f t="shared" si="11"/>
        <v>1</v>
      </c>
    </row>
    <row r="65" spans="1:27" x14ac:dyDescent="0.2">
      <c r="A65">
        <v>9406</v>
      </c>
      <c r="C65" t="s">
        <v>229</v>
      </c>
      <c r="D65" t="s">
        <v>106</v>
      </c>
      <c r="G65" t="s">
        <v>107</v>
      </c>
      <c r="H65" t="s">
        <v>230</v>
      </c>
      <c r="J65">
        <v>1</v>
      </c>
      <c r="K65">
        <v>1</v>
      </c>
      <c r="L65">
        <v>0</v>
      </c>
      <c r="N65">
        <f t="shared" si="0"/>
        <v>0</v>
      </c>
      <c r="O65" t="str">
        <f t="shared" si="1"/>
        <v>No</v>
      </c>
      <c r="P65">
        <f t="shared" si="2"/>
        <v>0</v>
      </c>
      <c r="Q65">
        <f t="shared" si="3"/>
        <v>0</v>
      </c>
      <c r="R65">
        <f t="shared" si="8"/>
        <v>27.565026697177728</v>
      </c>
      <c r="S65" t="str">
        <f t="shared" si="4"/>
        <v>ID-9406-</v>
      </c>
      <c r="T65">
        <f t="shared" si="5"/>
        <v>0</v>
      </c>
      <c r="U65" t="str">
        <f t="shared" si="6"/>
        <v>Acceptable</v>
      </c>
      <c r="V65">
        <f t="shared" si="9"/>
        <v>23</v>
      </c>
      <c r="W65">
        <f t="shared" si="10"/>
        <v>2</v>
      </c>
      <c r="X65">
        <v>1</v>
      </c>
      <c r="Y65" t="str">
        <f t="shared" si="7"/>
        <v>Flight Not Found</v>
      </c>
      <c r="Z65" t="str" cm="1">
        <f t="array" ref="Z65">IF(AND(B:B &gt; TIME(6, 0, 0), B:B &lt;= TIME(18, 0, 0)), "Day", "Night")</f>
        <v>Night</v>
      </c>
      <c r="AA65">
        <f t="shared" si="11"/>
        <v>1</v>
      </c>
    </row>
    <row r="66" spans="1:27" x14ac:dyDescent="0.2">
      <c r="A66">
        <v>8190</v>
      </c>
      <c r="C66" t="s">
        <v>231</v>
      </c>
      <c r="D66" t="s">
        <v>232</v>
      </c>
      <c r="G66" t="s">
        <v>233</v>
      </c>
      <c r="H66" t="s">
        <v>234</v>
      </c>
      <c r="I66" t="s">
        <v>235</v>
      </c>
      <c r="J66">
        <v>3</v>
      </c>
      <c r="K66">
        <v>3</v>
      </c>
      <c r="L66">
        <v>0</v>
      </c>
      <c r="N66">
        <f t="shared" ref="N66:N129" si="12">SUM(B66,C66)</f>
        <v>0</v>
      </c>
      <c r="O66" t="str">
        <f t="shared" ref="O66:O129" si="13">IF(F66="good","Yes","No")</f>
        <v>No</v>
      </c>
      <c r="P66">
        <f t="shared" ref="P66:P129" si="14">COUNTIF(C:C,"&lt;0")</f>
        <v>0</v>
      </c>
      <c r="Q66">
        <f t="shared" ref="Q66:Q129" si="15">SUMIF(E:E,"&gt;"&amp;AVERAGE(E:E))</f>
        <v>0</v>
      </c>
      <c r="R66">
        <f t="shared" si="8"/>
        <v>27.565026697177728</v>
      </c>
      <c r="S66" t="str">
        <f t="shared" ref="S66:S129" si="16">CONCATENATE("ID-",A66,"-",F66)</f>
        <v>ID-8190-</v>
      </c>
      <c r="T66">
        <f t="shared" ref="T66:T129" si="17">INDEX(B:B,MATCH(A66,A:A,0))</f>
        <v>0</v>
      </c>
      <c r="U66" t="str">
        <f t="shared" ref="U66:U129" si="18">IF(OR(B66&gt;0,C66&gt;0),"Acceptable","Check")</f>
        <v>Acceptable</v>
      </c>
      <c r="V66">
        <f t="shared" si="9"/>
        <v>23</v>
      </c>
      <c r="W66">
        <f t="shared" si="10"/>
        <v>2</v>
      </c>
      <c r="X66">
        <v>1</v>
      </c>
      <c r="Y66" t="str">
        <f t="shared" si="7"/>
        <v>Flight Not Found</v>
      </c>
      <c r="Z66" t="str" cm="1">
        <f t="array" ref="Z66">IF(AND(B:B &gt; TIME(6, 0, 0), B:B &lt;= TIME(18, 0, 0)), "Day", "Night")</f>
        <v>Night</v>
      </c>
      <c r="AA66">
        <f t="shared" si="11"/>
        <v>1</v>
      </c>
    </row>
    <row r="67" spans="1:27" x14ac:dyDescent="0.2">
      <c r="A67">
        <v>8243</v>
      </c>
      <c r="C67" t="s">
        <v>236</v>
      </c>
      <c r="D67" t="s">
        <v>237</v>
      </c>
      <c r="G67" t="s">
        <v>155</v>
      </c>
      <c r="J67">
        <v>3</v>
      </c>
      <c r="K67">
        <v>3</v>
      </c>
      <c r="L67">
        <v>0</v>
      </c>
      <c r="N67">
        <f t="shared" si="12"/>
        <v>0</v>
      </c>
      <c r="O67" t="str">
        <f t="shared" si="13"/>
        <v>No</v>
      </c>
      <c r="P67">
        <f t="shared" si="14"/>
        <v>0</v>
      </c>
      <c r="Q67">
        <f t="shared" si="15"/>
        <v>0</v>
      </c>
      <c r="R67">
        <f t="shared" ref="R67:R130" si="19">AVERAGEIF(J:J,"&gt;0")</f>
        <v>27.565026697177728</v>
      </c>
      <c r="S67" t="str">
        <f t="shared" si="16"/>
        <v>ID-8243-</v>
      </c>
      <c r="T67">
        <f t="shared" si="17"/>
        <v>0</v>
      </c>
      <c r="U67" t="str">
        <f t="shared" si="18"/>
        <v>Acceptable</v>
      </c>
      <c r="V67">
        <f t="shared" ref="V67:V130" si="20">COUNTIF(D:D, "Military - U.S. Army")</f>
        <v>23</v>
      </c>
      <c r="W67">
        <f t="shared" ref="W67:W130" si="21">AVERAGEIF(C:C,"Fort Myer, Virginia", J:J)</f>
        <v>2</v>
      </c>
      <c r="X67">
        <v>1</v>
      </c>
      <c r="Y67" t="str">
        <f t="shared" ref="Y67:Y130" si="22">IFERROR(VLOOKUP("FlightNumber", A:E, 4, FALSE), "Flight Not Found")</f>
        <v>Flight Not Found</v>
      </c>
      <c r="Z67" t="str" cm="1">
        <f t="array" ref="Z67">IF(AND(B:B &gt; TIME(6, 0, 0), B:B &lt;= TIME(18, 0, 0)), "Day", "Night")</f>
        <v>Night</v>
      </c>
      <c r="AA67">
        <f t="shared" ref="AA67:AA130" si="23">COUNTIFS(D:D, "Military - U.S. Army", C:C, "Fort Myer, Virginia")</f>
        <v>1</v>
      </c>
    </row>
    <row r="68" spans="1:27" x14ac:dyDescent="0.2">
      <c r="A68">
        <v>8286</v>
      </c>
      <c r="C68" t="s">
        <v>238</v>
      </c>
      <c r="D68" t="s">
        <v>106</v>
      </c>
      <c r="G68" t="s">
        <v>107</v>
      </c>
      <c r="H68" t="s">
        <v>239</v>
      </c>
      <c r="J68">
        <v>1</v>
      </c>
      <c r="K68">
        <v>1</v>
      </c>
      <c r="L68">
        <v>0</v>
      </c>
      <c r="N68">
        <f t="shared" si="12"/>
        <v>0</v>
      </c>
      <c r="O68" t="str">
        <f t="shared" si="13"/>
        <v>No</v>
      </c>
      <c r="P68">
        <f t="shared" si="14"/>
        <v>0</v>
      </c>
      <c r="Q68">
        <f t="shared" si="15"/>
        <v>0</v>
      </c>
      <c r="R68">
        <f t="shared" si="19"/>
        <v>27.565026697177728</v>
      </c>
      <c r="S68" t="str">
        <f t="shared" si="16"/>
        <v>ID-8286-</v>
      </c>
      <c r="T68">
        <f t="shared" si="17"/>
        <v>0</v>
      </c>
      <c r="U68" t="str">
        <f t="shared" si="18"/>
        <v>Acceptable</v>
      </c>
      <c r="V68">
        <f t="shared" si="20"/>
        <v>23</v>
      </c>
      <c r="W68">
        <f t="shared" si="21"/>
        <v>2</v>
      </c>
      <c r="X68">
        <v>2</v>
      </c>
      <c r="Y68" t="str">
        <f t="shared" si="22"/>
        <v>Flight Not Found</v>
      </c>
      <c r="Z68" t="str" cm="1">
        <f t="array" ref="Z68">IF(AND(B:B &gt; TIME(6, 0, 0), B:B &lt;= TIME(18, 0, 0)), "Day", "Night")</f>
        <v>Night</v>
      </c>
      <c r="AA68">
        <f t="shared" si="23"/>
        <v>1</v>
      </c>
    </row>
    <row r="69" spans="1:27" x14ac:dyDescent="0.2">
      <c r="A69">
        <v>8311</v>
      </c>
      <c r="C69" t="s">
        <v>240</v>
      </c>
      <c r="G69" t="s">
        <v>241</v>
      </c>
      <c r="H69" t="s">
        <v>242</v>
      </c>
      <c r="J69">
        <v>4</v>
      </c>
      <c r="K69">
        <v>4</v>
      </c>
      <c r="L69">
        <v>0</v>
      </c>
      <c r="N69">
        <f t="shared" si="12"/>
        <v>0</v>
      </c>
      <c r="O69" t="str">
        <f t="shared" si="13"/>
        <v>No</v>
      </c>
      <c r="P69">
        <f t="shared" si="14"/>
        <v>0</v>
      </c>
      <c r="Q69">
        <f t="shared" si="15"/>
        <v>0</v>
      </c>
      <c r="R69">
        <f t="shared" si="19"/>
        <v>27.565026697177728</v>
      </c>
      <c r="S69" t="str">
        <f t="shared" si="16"/>
        <v>ID-8311-</v>
      </c>
      <c r="T69">
        <f t="shared" si="17"/>
        <v>0</v>
      </c>
      <c r="U69" t="str">
        <f t="shared" si="18"/>
        <v>Acceptable</v>
      </c>
      <c r="V69">
        <f t="shared" si="20"/>
        <v>23</v>
      </c>
      <c r="W69">
        <f t="shared" si="21"/>
        <v>2</v>
      </c>
      <c r="X69">
        <v>1</v>
      </c>
      <c r="Y69" t="str">
        <f t="shared" si="22"/>
        <v>Flight Not Found</v>
      </c>
      <c r="Z69" t="str" cm="1">
        <f t="array" ref="Z69">IF(AND(B:B &gt; TIME(6, 0, 0), B:B &lt;= TIME(18, 0, 0)), "Day", "Night")</f>
        <v>Night</v>
      </c>
      <c r="AA69">
        <f t="shared" si="23"/>
        <v>1</v>
      </c>
    </row>
    <row r="70" spans="1:27" x14ac:dyDescent="0.2">
      <c r="A70">
        <v>8334</v>
      </c>
      <c r="C70" t="s">
        <v>243</v>
      </c>
      <c r="D70" t="s">
        <v>237</v>
      </c>
      <c r="G70" t="s">
        <v>155</v>
      </c>
      <c r="J70">
        <v>2</v>
      </c>
      <c r="K70">
        <v>2</v>
      </c>
      <c r="L70">
        <v>0</v>
      </c>
      <c r="N70">
        <f t="shared" si="12"/>
        <v>0</v>
      </c>
      <c r="O70" t="str">
        <f t="shared" si="13"/>
        <v>No</v>
      </c>
      <c r="P70">
        <f t="shared" si="14"/>
        <v>0</v>
      </c>
      <c r="Q70">
        <f t="shared" si="15"/>
        <v>0</v>
      </c>
      <c r="R70">
        <f t="shared" si="19"/>
        <v>27.565026697177728</v>
      </c>
      <c r="S70" t="str">
        <f t="shared" si="16"/>
        <v>ID-8334-</v>
      </c>
      <c r="T70">
        <f t="shared" si="17"/>
        <v>0</v>
      </c>
      <c r="U70" t="str">
        <f t="shared" si="18"/>
        <v>Acceptable</v>
      </c>
      <c r="V70">
        <f t="shared" si="20"/>
        <v>23</v>
      </c>
      <c r="W70">
        <f t="shared" si="21"/>
        <v>2</v>
      </c>
      <c r="X70">
        <v>1</v>
      </c>
      <c r="Y70" t="str">
        <f t="shared" si="22"/>
        <v>Flight Not Found</v>
      </c>
      <c r="Z70" t="str" cm="1">
        <f t="array" ref="Z70">IF(AND(B:B &gt; TIME(6, 0, 0), B:B &lt;= TIME(18, 0, 0)), "Day", "Night")</f>
        <v>Night</v>
      </c>
      <c r="AA70">
        <f t="shared" si="23"/>
        <v>1</v>
      </c>
    </row>
    <row r="71" spans="1:27" x14ac:dyDescent="0.2">
      <c r="A71">
        <v>8373</v>
      </c>
      <c r="C71" t="s">
        <v>244</v>
      </c>
      <c r="D71" t="s">
        <v>237</v>
      </c>
      <c r="G71" t="s">
        <v>155</v>
      </c>
      <c r="J71">
        <v>1</v>
      </c>
      <c r="K71">
        <v>1</v>
      </c>
      <c r="L71">
        <v>0</v>
      </c>
      <c r="N71">
        <f t="shared" si="12"/>
        <v>0</v>
      </c>
      <c r="O71" t="str">
        <f t="shared" si="13"/>
        <v>No</v>
      </c>
      <c r="P71">
        <f t="shared" si="14"/>
        <v>0</v>
      </c>
      <c r="Q71">
        <f t="shared" si="15"/>
        <v>0</v>
      </c>
      <c r="R71">
        <f t="shared" si="19"/>
        <v>27.565026697177728</v>
      </c>
      <c r="S71" t="str">
        <f t="shared" si="16"/>
        <v>ID-8373-</v>
      </c>
      <c r="T71">
        <f t="shared" si="17"/>
        <v>0</v>
      </c>
      <c r="U71" t="str">
        <f t="shared" si="18"/>
        <v>Acceptable</v>
      </c>
      <c r="V71">
        <f t="shared" si="20"/>
        <v>23</v>
      </c>
      <c r="W71">
        <f t="shared" si="21"/>
        <v>2</v>
      </c>
      <c r="X71">
        <v>1</v>
      </c>
      <c r="Y71" t="str">
        <f t="shared" si="22"/>
        <v>Flight Not Found</v>
      </c>
      <c r="Z71" t="str" cm="1">
        <f t="array" ref="Z71">IF(AND(B:B &gt; TIME(6, 0, 0), B:B &lt;= TIME(18, 0, 0)), "Day", "Night")</f>
        <v>Night</v>
      </c>
      <c r="AA71">
        <f t="shared" si="23"/>
        <v>1</v>
      </c>
    </row>
    <row r="72" spans="1:27" x14ac:dyDescent="0.2">
      <c r="A72">
        <v>8411</v>
      </c>
      <c r="C72" t="s">
        <v>245</v>
      </c>
      <c r="D72" t="s">
        <v>246</v>
      </c>
      <c r="G72" t="s">
        <v>247</v>
      </c>
      <c r="H72" t="s">
        <v>248</v>
      </c>
      <c r="J72">
        <v>4</v>
      </c>
      <c r="K72">
        <v>3</v>
      </c>
      <c r="L72">
        <v>0</v>
      </c>
      <c r="N72">
        <f t="shared" si="12"/>
        <v>0</v>
      </c>
      <c r="O72" t="str">
        <f t="shared" si="13"/>
        <v>No</v>
      </c>
      <c r="P72">
        <f t="shared" si="14"/>
        <v>0</v>
      </c>
      <c r="Q72">
        <f t="shared" si="15"/>
        <v>0</v>
      </c>
      <c r="R72">
        <f t="shared" si="19"/>
        <v>27.565026697177728</v>
      </c>
      <c r="S72" t="str">
        <f t="shared" si="16"/>
        <v>ID-8411-</v>
      </c>
      <c r="T72">
        <f t="shared" si="17"/>
        <v>0</v>
      </c>
      <c r="U72" t="str">
        <f t="shared" si="18"/>
        <v>Acceptable</v>
      </c>
      <c r="V72">
        <f t="shared" si="20"/>
        <v>23</v>
      </c>
      <c r="W72">
        <f t="shared" si="21"/>
        <v>2</v>
      </c>
      <c r="X72">
        <v>5</v>
      </c>
      <c r="Y72" t="str">
        <f t="shared" si="22"/>
        <v>Flight Not Found</v>
      </c>
      <c r="Z72" t="str" cm="1">
        <f t="array" ref="Z72">IF(AND(B:B &gt; TIME(6, 0, 0), B:B &lt;= TIME(18, 0, 0)), "Day", "Night")</f>
        <v>Night</v>
      </c>
      <c r="AA72">
        <f t="shared" si="23"/>
        <v>1</v>
      </c>
    </row>
    <row r="73" spans="1:27" x14ac:dyDescent="0.2">
      <c r="A73">
        <v>8418</v>
      </c>
      <c r="C73" t="s">
        <v>169</v>
      </c>
      <c r="D73" t="s">
        <v>237</v>
      </c>
      <c r="G73" t="s">
        <v>155</v>
      </c>
      <c r="H73" t="s">
        <v>249</v>
      </c>
      <c r="J73">
        <v>1</v>
      </c>
      <c r="K73">
        <v>1</v>
      </c>
      <c r="L73">
        <v>0</v>
      </c>
      <c r="N73">
        <f t="shared" si="12"/>
        <v>0</v>
      </c>
      <c r="O73" t="str">
        <f t="shared" si="13"/>
        <v>No</v>
      </c>
      <c r="P73">
        <f t="shared" si="14"/>
        <v>0</v>
      </c>
      <c r="Q73">
        <f t="shared" si="15"/>
        <v>0</v>
      </c>
      <c r="R73">
        <f t="shared" si="19"/>
        <v>27.565026697177728</v>
      </c>
      <c r="S73" t="str">
        <f t="shared" si="16"/>
        <v>ID-8418-</v>
      </c>
      <c r="T73">
        <f t="shared" si="17"/>
        <v>0</v>
      </c>
      <c r="U73" t="str">
        <f t="shared" si="18"/>
        <v>Acceptable</v>
      </c>
      <c r="V73">
        <f t="shared" si="20"/>
        <v>23</v>
      </c>
      <c r="W73">
        <f t="shared" si="21"/>
        <v>2</v>
      </c>
      <c r="X73">
        <v>1</v>
      </c>
      <c r="Y73" t="str">
        <f t="shared" si="22"/>
        <v>Flight Not Found</v>
      </c>
      <c r="Z73" t="str" cm="1">
        <f t="array" ref="Z73">IF(AND(B:B &gt; TIME(6, 0, 0), B:B &lt;= TIME(18, 0, 0)), "Day", "Night")</f>
        <v>Night</v>
      </c>
      <c r="AA73">
        <f t="shared" si="23"/>
        <v>1</v>
      </c>
    </row>
    <row r="74" spans="1:27" x14ac:dyDescent="0.2">
      <c r="A74">
        <v>8419</v>
      </c>
      <c r="C74" t="s">
        <v>250</v>
      </c>
      <c r="D74" t="s">
        <v>106</v>
      </c>
      <c r="G74" t="s">
        <v>107</v>
      </c>
      <c r="H74" t="s">
        <v>251</v>
      </c>
      <c r="J74">
        <v>1</v>
      </c>
      <c r="K74">
        <v>1</v>
      </c>
      <c r="L74">
        <v>0</v>
      </c>
      <c r="N74">
        <f t="shared" si="12"/>
        <v>0</v>
      </c>
      <c r="O74" t="str">
        <f t="shared" si="13"/>
        <v>No</v>
      </c>
      <c r="P74">
        <f t="shared" si="14"/>
        <v>0</v>
      </c>
      <c r="Q74">
        <f t="shared" si="15"/>
        <v>0</v>
      </c>
      <c r="R74">
        <f t="shared" si="19"/>
        <v>27.565026697177728</v>
      </c>
      <c r="S74" t="str">
        <f t="shared" si="16"/>
        <v>ID-8419-</v>
      </c>
      <c r="T74">
        <f t="shared" si="17"/>
        <v>0</v>
      </c>
      <c r="U74" t="str">
        <f t="shared" si="18"/>
        <v>Acceptable</v>
      </c>
      <c r="V74">
        <f t="shared" si="20"/>
        <v>23</v>
      </c>
      <c r="W74">
        <f t="shared" si="21"/>
        <v>2</v>
      </c>
      <c r="X74">
        <v>1</v>
      </c>
      <c r="Y74" t="str">
        <f t="shared" si="22"/>
        <v>Flight Not Found</v>
      </c>
      <c r="Z74" t="str" cm="1">
        <f t="array" ref="Z74">IF(AND(B:B &gt; TIME(6, 0, 0), B:B &lt;= TIME(18, 0, 0)), "Day", "Night")</f>
        <v>Night</v>
      </c>
      <c r="AA74">
        <f t="shared" si="23"/>
        <v>1</v>
      </c>
    </row>
    <row r="75" spans="1:27" x14ac:dyDescent="0.2">
      <c r="A75">
        <v>8458</v>
      </c>
      <c r="C75" t="s">
        <v>252</v>
      </c>
      <c r="D75" t="s">
        <v>106</v>
      </c>
      <c r="G75" t="s">
        <v>107</v>
      </c>
      <c r="H75" t="s">
        <v>253</v>
      </c>
      <c r="J75">
        <v>1</v>
      </c>
      <c r="K75">
        <v>1</v>
      </c>
      <c r="L75">
        <v>0</v>
      </c>
      <c r="N75">
        <f t="shared" si="12"/>
        <v>0</v>
      </c>
      <c r="O75" t="str">
        <f t="shared" si="13"/>
        <v>No</v>
      </c>
      <c r="P75">
        <f t="shared" si="14"/>
        <v>0</v>
      </c>
      <c r="Q75">
        <f t="shared" si="15"/>
        <v>0</v>
      </c>
      <c r="R75">
        <f t="shared" si="19"/>
        <v>27.565026697177728</v>
      </c>
      <c r="S75" t="str">
        <f t="shared" si="16"/>
        <v>ID-8458-</v>
      </c>
      <c r="T75">
        <f t="shared" si="17"/>
        <v>0</v>
      </c>
      <c r="U75" t="str">
        <f t="shared" si="18"/>
        <v>Acceptable</v>
      </c>
      <c r="V75">
        <f t="shared" si="20"/>
        <v>23</v>
      </c>
      <c r="W75">
        <f t="shared" si="21"/>
        <v>2</v>
      </c>
      <c r="X75">
        <v>1</v>
      </c>
      <c r="Y75" t="str">
        <f t="shared" si="22"/>
        <v>Flight Not Found</v>
      </c>
      <c r="Z75" t="str" cm="1">
        <f t="array" ref="Z75">IF(AND(B:B &gt; TIME(6, 0, 0), B:B &lt;= TIME(18, 0, 0)), "Day", "Night")</f>
        <v>Night</v>
      </c>
      <c r="AA75">
        <f t="shared" si="23"/>
        <v>1</v>
      </c>
    </row>
    <row r="76" spans="1:27" x14ac:dyDescent="0.2">
      <c r="A76">
        <v>8535</v>
      </c>
      <c r="C76" t="s">
        <v>254</v>
      </c>
      <c r="D76" t="s">
        <v>237</v>
      </c>
      <c r="G76" t="s">
        <v>255</v>
      </c>
      <c r="H76" t="s">
        <v>256</v>
      </c>
      <c r="J76">
        <v>6</v>
      </c>
      <c r="K76">
        <v>6</v>
      </c>
      <c r="L76">
        <v>0</v>
      </c>
      <c r="N76">
        <f t="shared" si="12"/>
        <v>0</v>
      </c>
      <c r="O76" t="str">
        <f t="shared" si="13"/>
        <v>No</v>
      </c>
      <c r="P76">
        <f t="shared" si="14"/>
        <v>0</v>
      </c>
      <c r="Q76">
        <f t="shared" si="15"/>
        <v>0</v>
      </c>
      <c r="R76">
        <f t="shared" si="19"/>
        <v>27.565026697177728</v>
      </c>
      <c r="S76" t="str">
        <f t="shared" si="16"/>
        <v>ID-8535-</v>
      </c>
      <c r="T76">
        <f t="shared" si="17"/>
        <v>0</v>
      </c>
      <c r="U76" t="str">
        <f t="shared" si="18"/>
        <v>Acceptable</v>
      </c>
      <c r="V76">
        <f t="shared" si="20"/>
        <v>23</v>
      </c>
      <c r="W76">
        <f t="shared" si="21"/>
        <v>2</v>
      </c>
      <c r="X76">
        <v>1</v>
      </c>
      <c r="Y76" t="str">
        <f t="shared" si="22"/>
        <v>Flight Not Found</v>
      </c>
      <c r="Z76" t="str" cm="1">
        <f t="array" ref="Z76">IF(AND(B:B &gt; TIME(6, 0, 0), B:B &lt;= TIME(18, 0, 0)), "Day", "Night")</f>
        <v>Night</v>
      </c>
      <c r="AA76">
        <f t="shared" si="23"/>
        <v>1</v>
      </c>
    </row>
    <row r="77" spans="1:27" x14ac:dyDescent="0.2">
      <c r="A77">
        <v>8640</v>
      </c>
      <c r="C77" t="s">
        <v>257</v>
      </c>
      <c r="D77" t="s">
        <v>258</v>
      </c>
      <c r="G77" t="s">
        <v>259</v>
      </c>
      <c r="H77" t="s">
        <v>260</v>
      </c>
      <c r="J77">
        <v>2</v>
      </c>
      <c r="K77">
        <v>2</v>
      </c>
      <c r="L77">
        <v>0</v>
      </c>
      <c r="N77">
        <f t="shared" si="12"/>
        <v>0</v>
      </c>
      <c r="O77" t="str">
        <f t="shared" si="13"/>
        <v>No</v>
      </c>
      <c r="P77">
        <f t="shared" si="14"/>
        <v>0</v>
      </c>
      <c r="Q77">
        <f t="shared" si="15"/>
        <v>0</v>
      </c>
      <c r="R77">
        <f t="shared" si="19"/>
        <v>27.565026697177728</v>
      </c>
      <c r="S77" t="str">
        <f t="shared" si="16"/>
        <v>ID-8640-</v>
      </c>
      <c r="T77">
        <f t="shared" si="17"/>
        <v>0</v>
      </c>
      <c r="U77" t="str">
        <f t="shared" si="18"/>
        <v>Acceptable</v>
      </c>
      <c r="V77">
        <f t="shared" si="20"/>
        <v>23</v>
      </c>
      <c r="W77">
        <f t="shared" si="21"/>
        <v>2</v>
      </c>
      <c r="X77">
        <v>16</v>
      </c>
      <c r="Y77" t="str">
        <f t="shared" si="22"/>
        <v>Flight Not Found</v>
      </c>
      <c r="Z77" t="str" cm="1">
        <f t="array" ref="Z77">IF(AND(B:B &gt; TIME(6, 0, 0), B:B &lt;= TIME(18, 0, 0)), "Day", "Night")</f>
        <v>Night</v>
      </c>
      <c r="AA77">
        <f t="shared" si="23"/>
        <v>1</v>
      </c>
    </row>
    <row r="78" spans="1:27" x14ac:dyDescent="0.2">
      <c r="A78">
        <v>8651</v>
      </c>
      <c r="C78" t="s">
        <v>261</v>
      </c>
      <c r="D78" t="s">
        <v>106</v>
      </c>
      <c r="G78" t="s">
        <v>107</v>
      </c>
      <c r="H78" t="s">
        <v>262</v>
      </c>
      <c r="J78">
        <v>1</v>
      </c>
      <c r="K78">
        <v>1</v>
      </c>
      <c r="L78">
        <v>0</v>
      </c>
      <c r="N78">
        <f t="shared" si="12"/>
        <v>0</v>
      </c>
      <c r="O78" t="str">
        <f t="shared" si="13"/>
        <v>No</v>
      </c>
      <c r="P78">
        <f t="shared" si="14"/>
        <v>0</v>
      </c>
      <c r="Q78">
        <f t="shared" si="15"/>
        <v>0</v>
      </c>
      <c r="R78">
        <f t="shared" si="19"/>
        <v>27.565026697177728</v>
      </c>
      <c r="S78" t="str">
        <f t="shared" si="16"/>
        <v>ID-8651-</v>
      </c>
      <c r="T78">
        <f t="shared" si="17"/>
        <v>0</v>
      </c>
      <c r="U78" t="str">
        <f t="shared" si="18"/>
        <v>Acceptable</v>
      </c>
      <c r="V78">
        <f t="shared" si="20"/>
        <v>23</v>
      </c>
      <c r="W78">
        <f t="shared" si="21"/>
        <v>2</v>
      </c>
      <c r="X78">
        <v>24</v>
      </c>
      <c r="Y78" t="str">
        <f t="shared" si="22"/>
        <v>Flight Not Found</v>
      </c>
      <c r="Z78" t="str" cm="1">
        <f t="array" ref="Z78">IF(AND(B:B &gt; TIME(6, 0, 0), B:B &lt;= TIME(18, 0, 0)), "Day", "Night")</f>
        <v>Night</v>
      </c>
      <c r="AA78">
        <f t="shared" si="23"/>
        <v>1</v>
      </c>
    </row>
    <row r="79" spans="1:27" x14ac:dyDescent="0.2">
      <c r="A79">
        <v>8658</v>
      </c>
      <c r="C79" t="s">
        <v>263</v>
      </c>
      <c r="D79" t="s">
        <v>264</v>
      </c>
      <c r="G79" t="s">
        <v>265</v>
      </c>
      <c r="H79" t="s">
        <v>266</v>
      </c>
      <c r="I79" t="s">
        <v>267</v>
      </c>
      <c r="J79">
        <v>6</v>
      </c>
      <c r="K79">
        <v>6</v>
      </c>
      <c r="L79">
        <v>0</v>
      </c>
      <c r="N79">
        <f t="shared" si="12"/>
        <v>0</v>
      </c>
      <c r="O79" t="str">
        <f t="shared" si="13"/>
        <v>No</v>
      </c>
      <c r="P79">
        <f t="shared" si="14"/>
        <v>0</v>
      </c>
      <c r="Q79">
        <f t="shared" si="15"/>
        <v>0</v>
      </c>
      <c r="R79">
        <f t="shared" si="19"/>
        <v>27.565026697177728</v>
      </c>
      <c r="S79" t="str">
        <f t="shared" si="16"/>
        <v>ID-8658-</v>
      </c>
      <c r="T79">
        <f t="shared" si="17"/>
        <v>0</v>
      </c>
      <c r="U79" t="str">
        <f t="shared" si="18"/>
        <v>Acceptable</v>
      </c>
      <c r="V79">
        <f t="shared" si="20"/>
        <v>23</v>
      </c>
      <c r="W79">
        <f t="shared" si="21"/>
        <v>2</v>
      </c>
      <c r="X79">
        <v>2</v>
      </c>
      <c r="Y79" t="str">
        <f t="shared" si="22"/>
        <v>Flight Not Found</v>
      </c>
      <c r="Z79" t="str" cm="1">
        <f t="array" ref="Z79">IF(AND(B:B &gt; TIME(6, 0, 0), B:B &lt;= TIME(18, 0, 0)), "Day", "Night")</f>
        <v>Night</v>
      </c>
      <c r="AA79">
        <f t="shared" si="23"/>
        <v>1</v>
      </c>
    </row>
    <row r="80" spans="1:27" x14ac:dyDescent="0.2">
      <c r="A80">
        <v>8723</v>
      </c>
      <c r="C80" t="s">
        <v>268</v>
      </c>
      <c r="D80" t="s">
        <v>269</v>
      </c>
      <c r="G80" t="s">
        <v>145</v>
      </c>
      <c r="H80" t="s">
        <v>270</v>
      </c>
      <c r="J80">
        <v>4</v>
      </c>
      <c r="K80">
        <v>2</v>
      </c>
      <c r="L80">
        <v>0</v>
      </c>
      <c r="N80">
        <f t="shared" si="12"/>
        <v>0</v>
      </c>
      <c r="O80" t="str">
        <f t="shared" si="13"/>
        <v>No</v>
      </c>
      <c r="P80">
        <f t="shared" si="14"/>
        <v>0</v>
      </c>
      <c r="Q80">
        <f t="shared" si="15"/>
        <v>0</v>
      </c>
      <c r="R80">
        <f t="shared" si="19"/>
        <v>27.565026697177728</v>
      </c>
      <c r="S80" t="str">
        <f t="shared" si="16"/>
        <v>ID-8723-</v>
      </c>
      <c r="T80">
        <f t="shared" si="17"/>
        <v>0</v>
      </c>
      <c r="U80" t="str">
        <f t="shared" si="18"/>
        <v>Acceptable</v>
      </c>
      <c r="V80">
        <f t="shared" si="20"/>
        <v>23</v>
      </c>
      <c r="W80">
        <f t="shared" si="21"/>
        <v>2</v>
      </c>
      <c r="X80">
        <v>1</v>
      </c>
      <c r="Y80" t="str">
        <f t="shared" si="22"/>
        <v>Flight Not Found</v>
      </c>
      <c r="Z80" t="str" cm="1">
        <f t="array" ref="Z80">IF(AND(B:B &gt; TIME(6, 0, 0), B:B &lt;= TIME(18, 0, 0)), "Day", "Night")</f>
        <v>Night</v>
      </c>
      <c r="AA80">
        <f t="shared" si="23"/>
        <v>1</v>
      </c>
    </row>
    <row r="81" spans="1:27" x14ac:dyDescent="0.2">
      <c r="A81">
        <v>8741</v>
      </c>
      <c r="C81" t="s">
        <v>271</v>
      </c>
      <c r="D81" t="s">
        <v>106</v>
      </c>
      <c r="G81" t="s">
        <v>107</v>
      </c>
      <c r="H81" t="s">
        <v>272</v>
      </c>
      <c r="J81">
        <v>1</v>
      </c>
      <c r="K81">
        <v>1</v>
      </c>
      <c r="L81">
        <v>0</v>
      </c>
      <c r="N81">
        <f t="shared" si="12"/>
        <v>0</v>
      </c>
      <c r="O81" t="str">
        <f t="shared" si="13"/>
        <v>No</v>
      </c>
      <c r="P81">
        <f t="shared" si="14"/>
        <v>0</v>
      </c>
      <c r="Q81">
        <f t="shared" si="15"/>
        <v>0</v>
      </c>
      <c r="R81">
        <f t="shared" si="19"/>
        <v>27.565026697177728</v>
      </c>
      <c r="S81" t="str">
        <f t="shared" si="16"/>
        <v>ID-8741-</v>
      </c>
      <c r="T81">
        <f t="shared" si="17"/>
        <v>0</v>
      </c>
      <c r="U81" t="str">
        <f t="shared" si="18"/>
        <v>Acceptable</v>
      </c>
      <c r="V81">
        <f t="shared" si="20"/>
        <v>23</v>
      </c>
      <c r="W81">
        <f t="shared" si="21"/>
        <v>2</v>
      </c>
      <c r="X81">
        <v>1</v>
      </c>
      <c r="Y81" t="str">
        <f t="shared" si="22"/>
        <v>Flight Not Found</v>
      </c>
      <c r="Z81" t="str" cm="1">
        <f t="array" ref="Z81">IF(AND(B:B &gt; TIME(6, 0, 0), B:B &lt;= TIME(18, 0, 0)), "Day", "Night")</f>
        <v>Night</v>
      </c>
      <c r="AA81">
        <f t="shared" si="23"/>
        <v>1</v>
      </c>
    </row>
    <row r="82" spans="1:27" x14ac:dyDescent="0.2">
      <c r="A82">
        <v>8758</v>
      </c>
      <c r="B82" t="s">
        <v>273</v>
      </c>
      <c r="C82" t="s">
        <v>274</v>
      </c>
      <c r="D82" t="s">
        <v>275</v>
      </c>
      <c r="F82" t="s">
        <v>276</v>
      </c>
      <c r="G82" t="s">
        <v>277</v>
      </c>
      <c r="H82" t="s">
        <v>278</v>
      </c>
      <c r="J82">
        <v>52</v>
      </c>
      <c r="K82">
        <v>52</v>
      </c>
      <c r="L82">
        <v>0</v>
      </c>
      <c r="M82" t="s">
        <v>279</v>
      </c>
      <c r="N82">
        <f t="shared" si="12"/>
        <v>0</v>
      </c>
      <c r="O82" t="str">
        <f t="shared" si="13"/>
        <v>No</v>
      </c>
      <c r="P82">
        <f t="shared" si="14"/>
        <v>0</v>
      </c>
      <c r="Q82">
        <f t="shared" si="15"/>
        <v>0</v>
      </c>
      <c r="R82">
        <f t="shared" si="19"/>
        <v>27.565026697177728</v>
      </c>
      <c r="S82" t="str">
        <f t="shared" si="16"/>
        <v>ID-8758-Toulon - Algiers</v>
      </c>
      <c r="T82" t="str">
        <f t="shared" si="17"/>
        <v>02:30</v>
      </c>
      <c r="U82" t="str">
        <f t="shared" si="18"/>
        <v>Acceptable</v>
      </c>
      <c r="V82">
        <f t="shared" si="20"/>
        <v>23</v>
      </c>
      <c r="W82">
        <f t="shared" si="21"/>
        <v>2</v>
      </c>
      <c r="X82">
        <v>1</v>
      </c>
      <c r="Y82" t="str">
        <f t="shared" si="22"/>
        <v>Flight Not Found</v>
      </c>
      <c r="Z82" t="str" cm="1">
        <f t="array" ref="Z82">IF(AND(B:B &gt; TIME(6, 0, 0), B:B &lt;= TIME(18, 0, 0)), "Day", "Night")</f>
        <v>Night</v>
      </c>
      <c r="AA82">
        <f t="shared" si="23"/>
        <v>1</v>
      </c>
    </row>
    <row r="83" spans="1:27" x14ac:dyDescent="0.2">
      <c r="A83">
        <v>8759</v>
      </c>
      <c r="C83" t="s">
        <v>280</v>
      </c>
      <c r="D83" t="s">
        <v>106</v>
      </c>
      <c r="G83" t="s">
        <v>107</v>
      </c>
      <c r="H83" t="s">
        <v>281</v>
      </c>
      <c r="J83">
        <v>1</v>
      </c>
      <c r="K83">
        <v>1</v>
      </c>
      <c r="L83">
        <v>0</v>
      </c>
      <c r="N83">
        <f t="shared" si="12"/>
        <v>0</v>
      </c>
      <c r="O83" t="str">
        <f t="shared" si="13"/>
        <v>No</v>
      </c>
      <c r="P83">
        <f t="shared" si="14"/>
        <v>0</v>
      </c>
      <c r="Q83">
        <f t="shared" si="15"/>
        <v>0</v>
      </c>
      <c r="R83">
        <f t="shared" si="19"/>
        <v>27.565026697177728</v>
      </c>
      <c r="S83" t="str">
        <f t="shared" si="16"/>
        <v>ID-8759-</v>
      </c>
      <c r="T83">
        <f t="shared" si="17"/>
        <v>0</v>
      </c>
      <c r="U83" t="str">
        <f t="shared" si="18"/>
        <v>Acceptable</v>
      </c>
      <c r="V83">
        <f t="shared" si="20"/>
        <v>23</v>
      </c>
      <c r="W83">
        <f t="shared" si="21"/>
        <v>2</v>
      </c>
      <c r="X83">
        <v>44</v>
      </c>
      <c r="Y83" t="str">
        <f t="shared" si="22"/>
        <v>Flight Not Found</v>
      </c>
      <c r="Z83" t="str" cm="1">
        <f t="array" ref="Z83">IF(AND(B:B &gt; TIME(6, 0, 0), B:B &lt;= TIME(18, 0, 0)), "Day", "Night")</f>
        <v>Night</v>
      </c>
      <c r="AA83">
        <f t="shared" si="23"/>
        <v>1</v>
      </c>
    </row>
    <row r="84" spans="1:27" x14ac:dyDescent="0.2">
      <c r="A84">
        <v>8833</v>
      </c>
      <c r="C84" t="s">
        <v>282</v>
      </c>
      <c r="D84" t="s">
        <v>106</v>
      </c>
      <c r="G84" t="s">
        <v>107</v>
      </c>
      <c r="H84" t="s">
        <v>283</v>
      </c>
      <c r="J84">
        <v>1</v>
      </c>
      <c r="K84">
        <v>1</v>
      </c>
      <c r="L84">
        <v>0</v>
      </c>
      <c r="N84">
        <f t="shared" si="12"/>
        <v>0</v>
      </c>
      <c r="O84" t="str">
        <f t="shared" si="13"/>
        <v>No</v>
      </c>
      <c r="P84">
        <f t="shared" si="14"/>
        <v>0</v>
      </c>
      <c r="Q84">
        <f t="shared" si="15"/>
        <v>0</v>
      </c>
      <c r="R84">
        <f t="shared" si="19"/>
        <v>27.565026697177728</v>
      </c>
      <c r="S84" t="str">
        <f t="shared" si="16"/>
        <v>ID-8833-</v>
      </c>
      <c r="T84">
        <f t="shared" si="17"/>
        <v>0</v>
      </c>
      <c r="U84" t="str">
        <f t="shared" si="18"/>
        <v>Acceptable</v>
      </c>
      <c r="V84">
        <f t="shared" si="20"/>
        <v>23</v>
      </c>
      <c r="W84">
        <f t="shared" si="21"/>
        <v>2</v>
      </c>
      <c r="X84">
        <v>1</v>
      </c>
      <c r="Y84" t="str">
        <f t="shared" si="22"/>
        <v>Flight Not Found</v>
      </c>
      <c r="Z84" t="str" cm="1">
        <f t="array" ref="Z84">IF(AND(B:B &gt; TIME(6, 0, 0), B:B &lt;= TIME(18, 0, 0)), "Day", "Night")</f>
        <v>Night</v>
      </c>
      <c r="AA84">
        <f t="shared" si="23"/>
        <v>1</v>
      </c>
    </row>
    <row r="85" spans="1:27" x14ac:dyDescent="0.2">
      <c r="A85">
        <v>8881</v>
      </c>
      <c r="C85" t="s">
        <v>284</v>
      </c>
      <c r="D85" t="s">
        <v>285</v>
      </c>
      <c r="F85" t="s">
        <v>286</v>
      </c>
      <c r="G85" t="s">
        <v>287</v>
      </c>
      <c r="H85" t="s">
        <v>288</v>
      </c>
      <c r="I85" t="s">
        <v>289</v>
      </c>
      <c r="J85">
        <v>3</v>
      </c>
      <c r="K85">
        <v>3</v>
      </c>
      <c r="L85">
        <v>0</v>
      </c>
      <c r="N85">
        <f t="shared" si="12"/>
        <v>0</v>
      </c>
      <c r="O85" t="str">
        <f t="shared" si="13"/>
        <v>No</v>
      </c>
      <c r="P85">
        <f t="shared" si="14"/>
        <v>0</v>
      </c>
      <c r="Q85">
        <f t="shared" si="15"/>
        <v>0</v>
      </c>
      <c r="R85">
        <f t="shared" si="19"/>
        <v>27.565026697177728</v>
      </c>
      <c r="S85" t="str">
        <f t="shared" si="16"/>
        <v>ID-8881-Lympne, England - Rotterdam, The Netherlands</v>
      </c>
      <c r="T85">
        <f t="shared" si="17"/>
        <v>0</v>
      </c>
      <c r="U85" t="str">
        <f t="shared" si="18"/>
        <v>Acceptable</v>
      </c>
      <c r="V85">
        <f t="shared" si="20"/>
        <v>23</v>
      </c>
      <c r="W85">
        <f t="shared" si="21"/>
        <v>2</v>
      </c>
      <c r="X85">
        <v>7</v>
      </c>
      <c r="Y85" t="str">
        <f t="shared" si="22"/>
        <v>Flight Not Found</v>
      </c>
      <c r="Z85" t="str" cm="1">
        <f t="array" ref="Z85">IF(AND(B:B &gt; TIME(6, 0, 0), B:B &lt;= TIME(18, 0, 0)), "Day", "Night")</f>
        <v>Night</v>
      </c>
      <c r="AA85">
        <f t="shared" si="23"/>
        <v>1</v>
      </c>
    </row>
    <row r="86" spans="1:27" x14ac:dyDescent="0.2">
      <c r="A86">
        <v>8926</v>
      </c>
      <c r="C86" t="s">
        <v>290</v>
      </c>
      <c r="D86" t="s">
        <v>291</v>
      </c>
      <c r="G86" t="s">
        <v>145</v>
      </c>
      <c r="H86" t="s">
        <v>292</v>
      </c>
      <c r="J86">
        <v>3</v>
      </c>
      <c r="K86">
        <v>3</v>
      </c>
      <c r="L86">
        <v>0</v>
      </c>
      <c r="N86">
        <f t="shared" si="12"/>
        <v>0</v>
      </c>
      <c r="O86" t="str">
        <f t="shared" si="13"/>
        <v>No</v>
      </c>
      <c r="P86">
        <f t="shared" si="14"/>
        <v>0</v>
      </c>
      <c r="Q86">
        <f t="shared" si="15"/>
        <v>0</v>
      </c>
      <c r="R86">
        <f t="shared" si="19"/>
        <v>27.565026697177728</v>
      </c>
      <c r="S86" t="str">
        <f t="shared" si="16"/>
        <v>ID-8926-</v>
      </c>
      <c r="T86">
        <f t="shared" si="17"/>
        <v>0</v>
      </c>
      <c r="U86" t="str">
        <f t="shared" si="18"/>
        <v>Acceptable</v>
      </c>
      <c r="V86">
        <f t="shared" si="20"/>
        <v>23</v>
      </c>
      <c r="W86">
        <f t="shared" si="21"/>
        <v>2</v>
      </c>
      <c r="X86">
        <v>18</v>
      </c>
      <c r="Y86" t="str">
        <f t="shared" si="22"/>
        <v>Flight Not Found</v>
      </c>
      <c r="Z86" t="str" cm="1">
        <f t="array" ref="Z86">IF(AND(B:B &gt; TIME(6, 0, 0), B:B &lt;= TIME(18, 0, 0)), "Day", "Night")</f>
        <v>Night</v>
      </c>
      <c r="AA86">
        <f t="shared" si="23"/>
        <v>1</v>
      </c>
    </row>
    <row r="87" spans="1:27" x14ac:dyDescent="0.2">
      <c r="A87">
        <v>8980</v>
      </c>
      <c r="C87" t="s">
        <v>293</v>
      </c>
      <c r="D87" t="s">
        <v>106</v>
      </c>
      <c r="G87" t="s">
        <v>107</v>
      </c>
      <c r="H87" t="s">
        <v>294</v>
      </c>
      <c r="J87">
        <v>1</v>
      </c>
      <c r="K87">
        <v>1</v>
      </c>
      <c r="L87">
        <v>0</v>
      </c>
      <c r="N87">
        <f t="shared" si="12"/>
        <v>0</v>
      </c>
      <c r="O87" t="str">
        <f t="shared" si="13"/>
        <v>No</v>
      </c>
      <c r="P87">
        <f t="shared" si="14"/>
        <v>0</v>
      </c>
      <c r="Q87">
        <f t="shared" si="15"/>
        <v>0</v>
      </c>
      <c r="R87">
        <f t="shared" si="19"/>
        <v>27.565026697177728</v>
      </c>
      <c r="S87" t="str">
        <f t="shared" si="16"/>
        <v>ID-8980-</v>
      </c>
      <c r="T87">
        <f t="shared" si="17"/>
        <v>0</v>
      </c>
      <c r="U87" t="str">
        <f t="shared" si="18"/>
        <v>Acceptable</v>
      </c>
      <c r="V87">
        <f t="shared" si="20"/>
        <v>23</v>
      </c>
      <c r="W87">
        <f t="shared" si="21"/>
        <v>2</v>
      </c>
      <c r="X87">
        <v>1</v>
      </c>
      <c r="Y87" t="str">
        <f t="shared" si="22"/>
        <v>Flight Not Found</v>
      </c>
      <c r="Z87" t="str" cm="1">
        <f t="array" ref="Z87">IF(AND(B:B &gt; TIME(6, 0, 0), B:B &lt;= TIME(18, 0, 0)), "Day", "Night")</f>
        <v>Night</v>
      </c>
      <c r="AA87">
        <f t="shared" si="23"/>
        <v>1</v>
      </c>
    </row>
    <row r="88" spans="1:27" x14ac:dyDescent="0.2">
      <c r="A88">
        <v>9077</v>
      </c>
      <c r="C88" t="s">
        <v>295</v>
      </c>
      <c r="D88" t="s">
        <v>237</v>
      </c>
      <c r="H88" t="s">
        <v>296</v>
      </c>
      <c r="J88">
        <v>1</v>
      </c>
      <c r="K88">
        <v>1</v>
      </c>
      <c r="L88">
        <v>0</v>
      </c>
      <c r="N88">
        <f t="shared" si="12"/>
        <v>0</v>
      </c>
      <c r="O88" t="str">
        <f t="shared" si="13"/>
        <v>No</v>
      </c>
      <c r="P88">
        <f t="shared" si="14"/>
        <v>0</v>
      </c>
      <c r="Q88">
        <f t="shared" si="15"/>
        <v>0</v>
      </c>
      <c r="R88">
        <f t="shared" si="19"/>
        <v>27.565026697177728</v>
      </c>
      <c r="S88" t="str">
        <f t="shared" si="16"/>
        <v>ID-9077-</v>
      </c>
      <c r="T88">
        <f t="shared" si="17"/>
        <v>0</v>
      </c>
      <c r="U88" t="str">
        <f t="shared" si="18"/>
        <v>Acceptable</v>
      </c>
      <c r="V88">
        <f t="shared" si="20"/>
        <v>23</v>
      </c>
      <c r="W88">
        <f t="shared" si="21"/>
        <v>2</v>
      </c>
      <c r="X88">
        <v>1</v>
      </c>
      <c r="Y88" t="str">
        <f t="shared" si="22"/>
        <v>Flight Not Found</v>
      </c>
      <c r="Z88" t="str" cm="1">
        <f t="array" ref="Z88">IF(AND(B:B &gt; TIME(6, 0, 0), B:B &lt;= TIME(18, 0, 0)), "Day", "Night")</f>
        <v>Night</v>
      </c>
      <c r="AA88">
        <f t="shared" si="23"/>
        <v>1</v>
      </c>
    </row>
    <row r="89" spans="1:27" x14ac:dyDescent="0.2">
      <c r="A89">
        <v>9122</v>
      </c>
      <c r="C89" t="s">
        <v>297</v>
      </c>
      <c r="D89" t="s">
        <v>106</v>
      </c>
      <c r="G89" t="s">
        <v>107</v>
      </c>
      <c r="H89" t="s">
        <v>298</v>
      </c>
      <c r="J89">
        <v>1</v>
      </c>
      <c r="K89">
        <v>1</v>
      </c>
      <c r="L89">
        <v>0</v>
      </c>
      <c r="N89">
        <f t="shared" si="12"/>
        <v>0</v>
      </c>
      <c r="O89" t="str">
        <f t="shared" si="13"/>
        <v>No</v>
      </c>
      <c r="P89">
        <f t="shared" si="14"/>
        <v>0</v>
      </c>
      <c r="Q89">
        <f t="shared" si="15"/>
        <v>0</v>
      </c>
      <c r="R89">
        <f t="shared" si="19"/>
        <v>27.565026697177728</v>
      </c>
      <c r="S89" t="str">
        <f t="shared" si="16"/>
        <v>ID-9122-</v>
      </c>
      <c r="T89">
        <f t="shared" si="17"/>
        <v>0</v>
      </c>
      <c r="U89" t="str">
        <f t="shared" si="18"/>
        <v>Acceptable</v>
      </c>
      <c r="V89">
        <f t="shared" si="20"/>
        <v>23</v>
      </c>
      <c r="W89">
        <f t="shared" si="21"/>
        <v>2</v>
      </c>
      <c r="X89">
        <v>10</v>
      </c>
      <c r="Y89" t="str">
        <f t="shared" si="22"/>
        <v>Flight Not Found</v>
      </c>
      <c r="Z89" t="str" cm="1">
        <f t="array" ref="Z89">IF(AND(B:B &gt; TIME(6, 0, 0), B:B &lt;= TIME(18, 0, 0)), "Day", "Night")</f>
        <v>Night</v>
      </c>
      <c r="AA89">
        <f t="shared" si="23"/>
        <v>1</v>
      </c>
    </row>
    <row r="90" spans="1:27" x14ac:dyDescent="0.2">
      <c r="A90">
        <v>9125</v>
      </c>
      <c r="C90" t="s">
        <v>299</v>
      </c>
      <c r="D90" t="s">
        <v>300</v>
      </c>
      <c r="G90" t="s">
        <v>301</v>
      </c>
      <c r="H90" t="s">
        <v>302</v>
      </c>
      <c r="I90" t="s">
        <v>303</v>
      </c>
      <c r="J90">
        <v>8</v>
      </c>
      <c r="K90">
        <v>8</v>
      </c>
      <c r="L90">
        <v>0</v>
      </c>
      <c r="M90" t="s">
        <v>304</v>
      </c>
      <c r="N90">
        <f t="shared" si="12"/>
        <v>0</v>
      </c>
      <c r="O90" t="str">
        <f t="shared" si="13"/>
        <v>No</v>
      </c>
      <c r="P90">
        <f t="shared" si="14"/>
        <v>0</v>
      </c>
      <c r="Q90">
        <f t="shared" si="15"/>
        <v>0</v>
      </c>
      <c r="R90">
        <f t="shared" si="19"/>
        <v>27.565026697177728</v>
      </c>
      <c r="S90" t="str">
        <f t="shared" si="16"/>
        <v>ID-9125-</v>
      </c>
      <c r="T90">
        <f t="shared" si="17"/>
        <v>0</v>
      </c>
      <c r="U90" t="str">
        <f t="shared" si="18"/>
        <v>Acceptable</v>
      </c>
      <c r="V90">
        <f t="shared" si="20"/>
        <v>23</v>
      </c>
      <c r="W90">
        <f t="shared" si="21"/>
        <v>2</v>
      </c>
      <c r="X90">
        <v>1</v>
      </c>
      <c r="Y90" t="str">
        <f t="shared" si="22"/>
        <v>Flight Not Found</v>
      </c>
      <c r="Z90" t="str" cm="1">
        <f t="array" ref="Z90">IF(AND(B:B &gt; TIME(6, 0, 0), B:B &lt;= TIME(18, 0, 0)), "Day", "Night")</f>
        <v>Night</v>
      </c>
      <c r="AA90">
        <f t="shared" si="23"/>
        <v>1</v>
      </c>
    </row>
    <row r="91" spans="1:27" x14ac:dyDescent="0.2">
      <c r="A91">
        <v>9213</v>
      </c>
      <c r="C91" t="s">
        <v>305</v>
      </c>
      <c r="D91" t="s">
        <v>306</v>
      </c>
      <c r="G91" t="s">
        <v>145</v>
      </c>
      <c r="H91" t="s">
        <v>307</v>
      </c>
      <c r="I91" t="s">
        <v>308</v>
      </c>
      <c r="J91">
        <v>5</v>
      </c>
      <c r="K91">
        <v>5</v>
      </c>
      <c r="L91">
        <v>0</v>
      </c>
      <c r="N91">
        <f t="shared" si="12"/>
        <v>0</v>
      </c>
      <c r="O91" t="str">
        <f t="shared" si="13"/>
        <v>No</v>
      </c>
      <c r="P91">
        <f t="shared" si="14"/>
        <v>0</v>
      </c>
      <c r="Q91">
        <f t="shared" si="15"/>
        <v>0</v>
      </c>
      <c r="R91">
        <f t="shared" si="19"/>
        <v>27.565026697177728</v>
      </c>
      <c r="S91" t="str">
        <f t="shared" si="16"/>
        <v>ID-9213-</v>
      </c>
      <c r="T91">
        <f t="shared" si="17"/>
        <v>0</v>
      </c>
      <c r="U91" t="str">
        <f t="shared" si="18"/>
        <v>Acceptable</v>
      </c>
      <c r="V91">
        <f t="shared" si="20"/>
        <v>23</v>
      </c>
      <c r="W91">
        <f t="shared" si="21"/>
        <v>2</v>
      </c>
      <c r="X91">
        <v>9</v>
      </c>
      <c r="Y91" t="str">
        <f t="shared" si="22"/>
        <v>Flight Not Found</v>
      </c>
      <c r="Z91" t="str" cm="1">
        <f t="array" ref="Z91">IF(AND(B:B &gt; TIME(6, 0, 0), B:B &lt;= TIME(18, 0, 0)), "Day", "Night")</f>
        <v>Night</v>
      </c>
      <c r="AA91">
        <f t="shared" si="23"/>
        <v>1</v>
      </c>
    </row>
    <row r="92" spans="1:27" x14ac:dyDescent="0.2">
      <c r="A92">
        <v>9247</v>
      </c>
      <c r="C92" t="s">
        <v>309</v>
      </c>
      <c r="D92" t="s">
        <v>237</v>
      </c>
      <c r="G92" t="s">
        <v>155</v>
      </c>
      <c r="J92">
        <v>4</v>
      </c>
      <c r="K92">
        <v>4</v>
      </c>
      <c r="L92">
        <v>0</v>
      </c>
      <c r="N92">
        <f t="shared" si="12"/>
        <v>0</v>
      </c>
      <c r="O92" t="str">
        <f t="shared" si="13"/>
        <v>No</v>
      </c>
      <c r="P92">
        <f t="shared" si="14"/>
        <v>0</v>
      </c>
      <c r="Q92">
        <f t="shared" si="15"/>
        <v>0</v>
      </c>
      <c r="R92">
        <f t="shared" si="19"/>
        <v>27.565026697177728</v>
      </c>
      <c r="S92" t="str">
        <f t="shared" si="16"/>
        <v>ID-9247-</v>
      </c>
      <c r="T92">
        <f t="shared" si="17"/>
        <v>0</v>
      </c>
      <c r="U92" t="str">
        <f t="shared" si="18"/>
        <v>Acceptable</v>
      </c>
      <c r="V92">
        <f t="shared" si="20"/>
        <v>23</v>
      </c>
      <c r="W92">
        <f t="shared" si="21"/>
        <v>2</v>
      </c>
      <c r="X92">
        <v>1</v>
      </c>
      <c r="Y92" t="str">
        <f t="shared" si="22"/>
        <v>Flight Not Found</v>
      </c>
      <c r="Z92" t="str" cm="1">
        <f t="array" ref="Z92">IF(AND(B:B &gt; TIME(6, 0, 0), B:B &lt;= TIME(18, 0, 0)), "Day", "Night")</f>
        <v>Night</v>
      </c>
      <c r="AA92">
        <f t="shared" si="23"/>
        <v>1</v>
      </c>
    </row>
    <row r="93" spans="1:27" x14ac:dyDescent="0.2">
      <c r="A93">
        <v>9277</v>
      </c>
      <c r="C93" t="s">
        <v>309</v>
      </c>
      <c r="D93" t="s">
        <v>310</v>
      </c>
      <c r="G93" t="s">
        <v>155</v>
      </c>
      <c r="H93" t="s">
        <v>311</v>
      </c>
      <c r="J93">
        <v>2</v>
      </c>
      <c r="K93">
        <v>2</v>
      </c>
      <c r="L93">
        <v>0</v>
      </c>
      <c r="N93">
        <f t="shared" si="12"/>
        <v>0</v>
      </c>
      <c r="O93" t="str">
        <f t="shared" si="13"/>
        <v>No</v>
      </c>
      <c r="P93">
        <f t="shared" si="14"/>
        <v>0</v>
      </c>
      <c r="Q93">
        <f t="shared" si="15"/>
        <v>0</v>
      </c>
      <c r="R93">
        <f t="shared" si="19"/>
        <v>27.565026697177728</v>
      </c>
      <c r="S93" t="str">
        <f t="shared" si="16"/>
        <v>ID-9277-</v>
      </c>
      <c r="T93">
        <f t="shared" si="17"/>
        <v>0</v>
      </c>
      <c r="U93" t="str">
        <f t="shared" si="18"/>
        <v>Acceptable</v>
      </c>
      <c r="V93">
        <f t="shared" si="20"/>
        <v>23</v>
      </c>
      <c r="W93">
        <f t="shared" si="21"/>
        <v>2</v>
      </c>
      <c r="X93">
        <v>1</v>
      </c>
      <c r="Y93" t="str">
        <f t="shared" si="22"/>
        <v>Flight Not Found</v>
      </c>
      <c r="Z93" t="str" cm="1">
        <f t="array" ref="Z93">IF(AND(B:B &gt; TIME(6, 0, 0), B:B &lt;= TIME(18, 0, 0)), "Day", "Night")</f>
        <v>Night</v>
      </c>
      <c r="AA93">
        <f t="shared" si="23"/>
        <v>1</v>
      </c>
    </row>
    <row r="94" spans="1:27" x14ac:dyDescent="0.2">
      <c r="A94">
        <v>9308</v>
      </c>
      <c r="C94" t="s">
        <v>312</v>
      </c>
      <c r="D94" t="s">
        <v>285</v>
      </c>
      <c r="G94" t="s">
        <v>313</v>
      </c>
      <c r="H94" t="s">
        <v>314</v>
      </c>
      <c r="I94" t="s">
        <v>315</v>
      </c>
      <c r="J94">
        <v>4</v>
      </c>
      <c r="K94">
        <v>4</v>
      </c>
      <c r="L94">
        <v>0</v>
      </c>
      <c r="M94" t="s">
        <v>316</v>
      </c>
      <c r="N94">
        <f t="shared" si="12"/>
        <v>0</v>
      </c>
      <c r="O94" t="str">
        <f t="shared" si="13"/>
        <v>No</v>
      </c>
      <c r="P94">
        <f t="shared" si="14"/>
        <v>0</v>
      </c>
      <c r="Q94">
        <f t="shared" si="15"/>
        <v>0</v>
      </c>
      <c r="R94">
        <f t="shared" si="19"/>
        <v>27.565026697177728</v>
      </c>
      <c r="S94" t="str">
        <f t="shared" si="16"/>
        <v>ID-9308-</v>
      </c>
      <c r="T94">
        <f t="shared" si="17"/>
        <v>0</v>
      </c>
      <c r="U94" t="str">
        <f t="shared" si="18"/>
        <v>Acceptable</v>
      </c>
      <c r="V94">
        <f t="shared" si="20"/>
        <v>23</v>
      </c>
      <c r="W94">
        <f t="shared" si="21"/>
        <v>2</v>
      </c>
      <c r="X94">
        <v>2</v>
      </c>
      <c r="Y94" t="str">
        <f t="shared" si="22"/>
        <v>Flight Not Found</v>
      </c>
      <c r="Z94" t="str" cm="1">
        <f t="array" ref="Z94">IF(AND(B:B &gt; TIME(6, 0, 0), B:B &lt;= TIME(18, 0, 0)), "Day", "Night")</f>
        <v>Night</v>
      </c>
      <c r="AA94">
        <f t="shared" si="23"/>
        <v>1</v>
      </c>
    </row>
    <row r="95" spans="1:27" x14ac:dyDescent="0.2">
      <c r="A95">
        <v>9309</v>
      </c>
      <c r="C95" t="s">
        <v>309</v>
      </c>
      <c r="D95" t="s">
        <v>237</v>
      </c>
      <c r="G95" t="s">
        <v>247</v>
      </c>
      <c r="H95" t="s">
        <v>317</v>
      </c>
      <c r="J95">
        <v>2</v>
      </c>
      <c r="K95">
        <v>2</v>
      </c>
      <c r="L95">
        <v>0</v>
      </c>
      <c r="N95">
        <f t="shared" si="12"/>
        <v>0</v>
      </c>
      <c r="O95" t="str">
        <f t="shared" si="13"/>
        <v>No</v>
      </c>
      <c r="P95">
        <f t="shared" si="14"/>
        <v>0</v>
      </c>
      <c r="Q95">
        <f t="shared" si="15"/>
        <v>0</v>
      </c>
      <c r="R95">
        <f t="shared" si="19"/>
        <v>27.565026697177728</v>
      </c>
      <c r="S95" t="str">
        <f t="shared" si="16"/>
        <v>ID-9309-</v>
      </c>
      <c r="T95">
        <f t="shared" si="17"/>
        <v>0</v>
      </c>
      <c r="U95" t="str">
        <f t="shared" si="18"/>
        <v>Acceptable</v>
      </c>
      <c r="V95">
        <f t="shared" si="20"/>
        <v>23</v>
      </c>
      <c r="W95">
        <f t="shared" si="21"/>
        <v>2</v>
      </c>
      <c r="X95">
        <v>2</v>
      </c>
      <c r="Y95" t="str">
        <f t="shared" si="22"/>
        <v>Flight Not Found</v>
      </c>
      <c r="Z95" t="str" cm="1">
        <f t="array" ref="Z95">IF(AND(B:B &gt; TIME(6, 0, 0), B:B &lt;= TIME(18, 0, 0)), "Day", "Night")</f>
        <v>Night</v>
      </c>
      <c r="AA95">
        <f t="shared" si="23"/>
        <v>1</v>
      </c>
    </row>
    <row r="96" spans="1:27" x14ac:dyDescent="0.2">
      <c r="A96">
        <v>9333</v>
      </c>
      <c r="C96" t="s">
        <v>318</v>
      </c>
      <c r="D96" t="s">
        <v>310</v>
      </c>
      <c r="G96" t="s">
        <v>155</v>
      </c>
      <c r="H96" t="s">
        <v>319</v>
      </c>
      <c r="J96">
        <v>1</v>
      </c>
      <c r="K96">
        <v>1</v>
      </c>
      <c r="L96">
        <v>0</v>
      </c>
      <c r="N96">
        <f t="shared" si="12"/>
        <v>0</v>
      </c>
      <c r="O96" t="str">
        <f t="shared" si="13"/>
        <v>No</v>
      </c>
      <c r="P96">
        <f t="shared" si="14"/>
        <v>0</v>
      </c>
      <c r="Q96">
        <f t="shared" si="15"/>
        <v>0</v>
      </c>
      <c r="R96">
        <f t="shared" si="19"/>
        <v>27.565026697177728</v>
      </c>
      <c r="S96" t="str">
        <f t="shared" si="16"/>
        <v>ID-9333-</v>
      </c>
      <c r="T96">
        <f t="shared" si="17"/>
        <v>0</v>
      </c>
      <c r="U96" t="str">
        <f t="shared" si="18"/>
        <v>Acceptable</v>
      </c>
      <c r="V96">
        <f t="shared" si="20"/>
        <v>23</v>
      </c>
      <c r="W96">
        <f t="shared" si="21"/>
        <v>2</v>
      </c>
      <c r="X96">
        <v>1</v>
      </c>
      <c r="Y96" t="str">
        <f t="shared" si="22"/>
        <v>Flight Not Found</v>
      </c>
      <c r="Z96" t="str" cm="1">
        <f t="array" ref="Z96">IF(AND(B:B &gt; TIME(6, 0, 0), B:B &lt;= TIME(18, 0, 0)), "Day", "Night")</f>
        <v>Night</v>
      </c>
      <c r="AA96">
        <f t="shared" si="23"/>
        <v>1</v>
      </c>
    </row>
    <row r="97" spans="1:27" x14ac:dyDescent="0.2">
      <c r="A97">
        <v>9337</v>
      </c>
      <c r="C97" t="s">
        <v>320</v>
      </c>
      <c r="D97" t="s">
        <v>321</v>
      </c>
      <c r="G97" t="s">
        <v>201</v>
      </c>
      <c r="J97">
        <v>1</v>
      </c>
      <c r="K97">
        <v>1</v>
      </c>
      <c r="L97">
        <v>0</v>
      </c>
      <c r="N97">
        <f t="shared" si="12"/>
        <v>0</v>
      </c>
      <c r="O97" t="str">
        <f t="shared" si="13"/>
        <v>No</v>
      </c>
      <c r="P97">
        <f t="shared" si="14"/>
        <v>0</v>
      </c>
      <c r="Q97">
        <f t="shared" si="15"/>
        <v>0</v>
      </c>
      <c r="R97">
        <f t="shared" si="19"/>
        <v>27.565026697177728</v>
      </c>
      <c r="S97" t="str">
        <f t="shared" si="16"/>
        <v>ID-9337-</v>
      </c>
      <c r="T97">
        <f t="shared" si="17"/>
        <v>0</v>
      </c>
      <c r="U97" t="str">
        <f t="shared" si="18"/>
        <v>Acceptable</v>
      </c>
      <c r="V97">
        <f t="shared" si="20"/>
        <v>23</v>
      </c>
      <c r="W97">
        <f t="shared" si="21"/>
        <v>2</v>
      </c>
      <c r="X97">
        <v>1</v>
      </c>
      <c r="Y97" t="str">
        <f t="shared" si="22"/>
        <v>Flight Not Found</v>
      </c>
      <c r="Z97" t="str" cm="1">
        <f t="array" ref="Z97">IF(AND(B:B &gt; TIME(6, 0, 0), B:B &lt;= TIME(18, 0, 0)), "Day", "Night")</f>
        <v>Night</v>
      </c>
      <c r="AA97">
        <f t="shared" si="23"/>
        <v>1</v>
      </c>
    </row>
    <row r="98" spans="1:27" x14ac:dyDescent="0.2">
      <c r="A98">
        <v>9378</v>
      </c>
      <c r="B98" t="s">
        <v>322</v>
      </c>
      <c r="C98" t="s">
        <v>323</v>
      </c>
      <c r="D98" t="s">
        <v>30</v>
      </c>
      <c r="F98" t="s">
        <v>324</v>
      </c>
      <c r="G98" t="s">
        <v>325</v>
      </c>
      <c r="H98" t="s">
        <v>326</v>
      </c>
      <c r="J98">
        <v>43</v>
      </c>
      <c r="K98">
        <v>14</v>
      </c>
      <c r="L98">
        <v>0</v>
      </c>
      <c r="M98" t="s">
        <v>327</v>
      </c>
      <c r="N98">
        <f t="shared" si="12"/>
        <v>0</v>
      </c>
      <c r="O98" t="str">
        <f t="shared" si="13"/>
        <v>No</v>
      </c>
      <c r="P98">
        <f t="shared" si="14"/>
        <v>0</v>
      </c>
      <c r="Q98">
        <f t="shared" si="15"/>
        <v>0</v>
      </c>
      <c r="R98">
        <f t="shared" si="19"/>
        <v>27.565026697177728</v>
      </c>
      <c r="S98" t="str">
        <f t="shared" si="16"/>
        <v>ID-9378-Lakehurst, NJ - S.t Louis, MO</v>
      </c>
      <c r="T98" t="str">
        <f t="shared" si="17"/>
        <v>05:30</v>
      </c>
      <c r="U98" t="str">
        <f t="shared" si="18"/>
        <v>Acceptable</v>
      </c>
      <c r="V98">
        <f t="shared" si="20"/>
        <v>23</v>
      </c>
      <c r="W98">
        <f t="shared" si="21"/>
        <v>2</v>
      </c>
      <c r="X98">
        <v>1</v>
      </c>
      <c r="Y98" t="str">
        <f t="shared" si="22"/>
        <v>Flight Not Found</v>
      </c>
      <c r="Z98" t="str" cm="1">
        <f t="array" ref="Z98">IF(AND(B:B &gt; TIME(6, 0, 0), B:B &lt;= TIME(18, 0, 0)), "Day", "Night")</f>
        <v>Night</v>
      </c>
      <c r="AA98">
        <f t="shared" si="23"/>
        <v>1</v>
      </c>
    </row>
    <row r="99" spans="1:27" x14ac:dyDescent="0.2">
      <c r="A99">
        <v>9382</v>
      </c>
      <c r="C99" t="s">
        <v>328</v>
      </c>
      <c r="D99" t="s">
        <v>321</v>
      </c>
      <c r="J99">
        <v>3</v>
      </c>
      <c r="K99">
        <v>3</v>
      </c>
      <c r="L99">
        <v>0</v>
      </c>
      <c r="N99">
        <f t="shared" si="12"/>
        <v>0</v>
      </c>
      <c r="O99" t="str">
        <f t="shared" si="13"/>
        <v>No</v>
      </c>
      <c r="P99">
        <f t="shared" si="14"/>
        <v>0</v>
      </c>
      <c r="Q99">
        <f t="shared" si="15"/>
        <v>0</v>
      </c>
      <c r="R99">
        <f t="shared" si="19"/>
        <v>27.565026697177728</v>
      </c>
      <c r="S99" t="str">
        <f t="shared" si="16"/>
        <v>ID-9382-</v>
      </c>
      <c r="T99">
        <f t="shared" si="17"/>
        <v>0</v>
      </c>
      <c r="U99" t="str">
        <f t="shared" si="18"/>
        <v>Acceptable</v>
      </c>
      <c r="V99">
        <f t="shared" si="20"/>
        <v>23</v>
      </c>
      <c r="W99">
        <f t="shared" si="21"/>
        <v>2</v>
      </c>
      <c r="X99">
        <v>1</v>
      </c>
      <c r="Y99" t="str">
        <f t="shared" si="22"/>
        <v>Flight Not Found</v>
      </c>
      <c r="Z99" t="str" cm="1">
        <f t="array" ref="Z99">IF(AND(B:B &gt; TIME(6, 0, 0), B:B &lt;= TIME(18, 0, 0)), "Day", "Night")</f>
        <v>Night</v>
      </c>
      <c r="AA99">
        <f t="shared" si="23"/>
        <v>1</v>
      </c>
    </row>
    <row r="100" spans="1:27" x14ac:dyDescent="0.2">
      <c r="A100">
        <v>9450</v>
      </c>
      <c r="C100" t="s">
        <v>329</v>
      </c>
      <c r="D100" t="s">
        <v>330</v>
      </c>
      <c r="G100" t="s">
        <v>255</v>
      </c>
      <c r="H100" t="s">
        <v>331</v>
      </c>
      <c r="J100">
        <v>2</v>
      </c>
      <c r="K100">
        <v>2</v>
      </c>
      <c r="L100">
        <v>0</v>
      </c>
      <c r="N100">
        <f t="shared" si="12"/>
        <v>0</v>
      </c>
      <c r="O100" t="str">
        <f t="shared" si="13"/>
        <v>No</v>
      </c>
      <c r="P100">
        <f t="shared" si="14"/>
        <v>0</v>
      </c>
      <c r="Q100">
        <f t="shared" si="15"/>
        <v>0</v>
      </c>
      <c r="R100">
        <f t="shared" si="19"/>
        <v>27.565026697177728</v>
      </c>
      <c r="S100" t="str">
        <f t="shared" si="16"/>
        <v>ID-9450-</v>
      </c>
      <c r="T100">
        <f t="shared" si="17"/>
        <v>0</v>
      </c>
      <c r="U100" t="str">
        <f t="shared" si="18"/>
        <v>Acceptable</v>
      </c>
      <c r="V100">
        <f t="shared" si="20"/>
        <v>23</v>
      </c>
      <c r="W100">
        <f t="shared" si="21"/>
        <v>2</v>
      </c>
      <c r="X100">
        <v>1</v>
      </c>
      <c r="Y100" t="str">
        <f t="shared" si="22"/>
        <v>Flight Not Found</v>
      </c>
      <c r="Z100" t="str" cm="1">
        <f t="array" ref="Z100">IF(AND(B:B &gt; TIME(6, 0, 0), B:B &lt;= TIME(18, 0, 0)), "Day", "Night")</f>
        <v>Night</v>
      </c>
      <c r="AA100">
        <f t="shared" si="23"/>
        <v>1</v>
      </c>
    </row>
    <row r="101" spans="1:27" x14ac:dyDescent="0.2">
      <c r="A101">
        <v>9540</v>
      </c>
      <c r="C101" t="s">
        <v>332</v>
      </c>
      <c r="D101" t="s">
        <v>106</v>
      </c>
      <c r="G101" t="s">
        <v>333</v>
      </c>
      <c r="J101">
        <v>1</v>
      </c>
      <c r="K101">
        <v>1</v>
      </c>
      <c r="L101">
        <v>0</v>
      </c>
      <c r="N101">
        <f t="shared" si="12"/>
        <v>0</v>
      </c>
      <c r="O101" t="str">
        <f t="shared" si="13"/>
        <v>No</v>
      </c>
      <c r="P101">
        <f t="shared" si="14"/>
        <v>0</v>
      </c>
      <c r="Q101">
        <f t="shared" si="15"/>
        <v>0</v>
      </c>
      <c r="R101">
        <f t="shared" si="19"/>
        <v>27.565026697177728</v>
      </c>
      <c r="S101" t="str">
        <f t="shared" si="16"/>
        <v>ID-9540-</v>
      </c>
      <c r="T101">
        <f t="shared" si="17"/>
        <v>0</v>
      </c>
      <c r="U101" t="str">
        <f t="shared" si="18"/>
        <v>Acceptable</v>
      </c>
      <c r="V101">
        <f t="shared" si="20"/>
        <v>23</v>
      </c>
      <c r="W101">
        <f t="shared" si="21"/>
        <v>2</v>
      </c>
      <c r="X101">
        <v>3</v>
      </c>
      <c r="Y101" t="str">
        <f t="shared" si="22"/>
        <v>Flight Not Found</v>
      </c>
      <c r="Z101" t="str" cm="1">
        <f t="array" ref="Z101">IF(AND(B:B &gt; TIME(6, 0, 0), B:B &lt;= TIME(18, 0, 0)), "Day", "Night")</f>
        <v>Night</v>
      </c>
      <c r="AA101">
        <f t="shared" si="23"/>
        <v>1</v>
      </c>
    </row>
    <row r="102" spans="1:27" x14ac:dyDescent="0.2">
      <c r="A102">
        <v>9564</v>
      </c>
      <c r="C102" t="s">
        <v>334</v>
      </c>
      <c r="D102" t="s">
        <v>335</v>
      </c>
      <c r="G102" t="s">
        <v>145</v>
      </c>
      <c r="J102">
        <v>1</v>
      </c>
      <c r="K102">
        <v>1</v>
      </c>
      <c r="L102">
        <v>0</v>
      </c>
      <c r="N102">
        <f t="shared" si="12"/>
        <v>0</v>
      </c>
      <c r="O102" t="str">
        <f t="shared" si="13"/>
        <v>No</v>
      </c>
      <c r="P102">
        <f t="shared" si="14"/>
        <v>0</v>
      </c>
      <c r="Q102">
        <f t="shared" si="15"/>
        <v>0</v>
      </c>
      <c r="R102">
        <f t="shared" si="19"/>
        <v>27.565026697177728</v>
      </c>
      <c r="S102" t="str">
        <f t="shared" si="16"/>
        <v>ID-9564-</v>
      </c>
      <c r="T102">
        <f t="shared" si="17"/>
        <v>0</v>
      </c>
      <c r="U102" t="str">
        <f t="shared" si="18"/>
        <v>Acceptable</v>
      </c>
      <c r="V102">
        <f t="shared" si="20"/>
        <v>23</v>
      </c>
      <c r="W102">
        <f t="shared" si="21"/>
        <v>2</v>
      </c>
      <c r="X102">
        <v>2</v>
      </c>
      <c r="Y102" t="str">
        <f t="shared" si="22"/>
        <v>Flight Not Found</v>
      </c>
      <c r="Z102" t="str" cm="1">
        <f t="array" ref="Z102">IF(AND(B:B &gt; TIME(6, 0, 0), B:B &lt;= TIME(18, 0, 0)), "Day", "Night")</f>
        <v>Night</v>
      </c>
      <c r="AA102">
        <f t="shared" si="23"/>
        <v>1</v>
      </c>
    </row>
    <row r="103" spans="1:27" x14ac:dyDescent="0.2">
      <c r="A103">
        <v>9648</v>
      </c>
      <c r="C103" t="s">
        <v>119</v>
      </c>
      <c r="D103" t="s">
        <v>330</v>
      </c>
      <c r="G103" t="s">
        <v>155</v>
      </c>
      <c r="H103" t="s">
        <v>336</v>
      </c>
      <c r="J103">
        <v>1</v>
      </c>
      <c r="K103">
        <v>1</v>
      </c>
      <c r="L103">
        <v>0</v>
      </c>
      <c r="N103">
        <f t="shared" si="12"/>
        <v>0</v>
      </c>
      <c r="O103" t="str">
        <f t="shared" si="13"/>
        <v>No</v>
      </c>
      <c r="P103">
        <f t="shared" si="14"/>
        <v>0</v>
      </c>
      <c r="Q103">
        <f t="shared" si="15"/>
        <v>0</v>
      </c>
      <c r="R103">
        <f t="shared" si="19"/>
        <v>27.565026697177728</v>
      </c>
      <c r="S103" t="str">
        <f t="shared" si="16"/>
        <v>ID-9648-</v>
      </c>
      <c r="T103">
        <f t="shared" si="17"/>
        <v>0</v>
      </c>
      <c r="U103" t="str">
        <f t="shared" si="18"/>
        <v>Acceptable</v>
      </c>
      <c r="V103">
        <f t="shared" si="20"/>
        <v>23</v>
      </c>
      <c r="W103">
        <f t="shared" si="21"/>
        <v>2</v>
      </c>
      <c r="X103">
        <v>2</v>
      </c>
      <c r="Y103" t="str">
        <f t="shared" si="22"/>
        <v>Flight Not Found</v>
      </c>
      <c r="Z103" t="str" cm="1">
        <f t="array" ref="Z103">IF(AND(B:B &gt; TIME(6, 0, 0), B:B &lt;= TIME(18, 0, 0)), "Day", "Night")</f>
        <v>Night</v>
      </c>
      <c r="AA103">
        <f t="shared" si="23"/>
        <v>1</v>
      </c>
    </row>
    <row r="104" spans="1:27" x14ac:dyDescent="0.2">
      <c r="A104">
        <v>9681</v>
      </c>
      <c r="C104" t="s">
        <v>337</v>
      </c>
      <c r="D104" t="s">
        <v>338</v>
      </c>
      <c r="F104" t="s">
        <v>339</v>
      </c>
      <c r="G104" t="s">
        <v>340</v>
      </c>
      <c r="H104" t="s">
        <v>341</v>
      </c>
      <c r="I104" t="s">
        <v>342</v>
      </c>
      <c r="J104">
        <v>7</v>
      </c>
      <c r="K104">
        <v>7</v>
      </c>
      <c r="L104">
        <v>0</v>
      </c>
      <c r="M104" t="s">
        <v>343</v>
      </c>
      <c r="N104">
        <f t="shared" si="12"/>
        <v>0</v>
      </c>
      <c r="O104" t="str">
        <f t="shared" si="13"/>
        <v>No</v>
      </c>
      <c r="P104">
        <f t="shared" si="14"/>
        <v>0</v>
      </c>
      <c r="Q104">
        <f t="shared" si="15"/>
        <v>0</v>
      </c>
      <c r="R104">
        <f t="shared" si="19"/>
        <v>27.565026697177728</v>
      </c>
      <c r="S104" t="str">
        <f t="shared" si="16"/>
        <v>ID-9681-Paris - Prague</v>
      </c>
      <c r="T104">
        <f t="shared" si="17"/>
        <v>0</v>
      </c>
      <c r="U104" t="str">
        <f t="shared" si="18"/>
        <v>Acceptable</v>
      </c>
      <c r="V104">
        <f t="shared" si="20"/>
        <v>23</v>
      </c>
      <c r="W104">
        <f t="shared" si="21"/>
        <v>2</v>
      </c>
      <c r="X104">
        <v>1</v>
      </c>
      <c r="Y104" t="str">
        <f t="shared" si="22"/>
        <v>Flight Not Found</v>
      </c>
      <c r="Z104" t="str" cm="1">
        <f t="array" ref="Z104">IF(AND(B:B &gt; TIME(6, 0, 0), B:B &lt;= TIME(18, 0, 0)), "Day", "Night")</f>
        <v>Night</v>
      </c>
      <c r="AA104">
        <f t="shared" si="23"/>
        <v>1</v>
      </c>
    </row>
    <row r="105" spans="1:27" x14ac:dyDescent="0.2">
      <c r="A105">
        <v>9687</v>
      </c>
      <c r="C105" t="s">
        <v>344</v>
      </c>
      <c r="D105" t="s">
        <v>285</v>
      </c>
      <c r="G105" t="s">
        <v>345</v>
      </c>
      <c r="H105" t="s">
        <v>346</v>
      </c>
      <c r="I105" t="s">
        <v>347</v>
      </c>
      <c r="J105">
        <v>2</v>
      </c>
      <c r="K105">
        <v>2</v>
      </c>
      <c r="L105">
        <v>0</v>
      </c>
      <c r="N105">
        <f t="shared" si="12"/>
        <v>0</v>
      </c>
      <c r="O105" t="str">
        <f t="shared" si="13"/>
        <v>No</v>
      </c>
      <c r="P105">
        <f t="shared" si="14"/>
        <v>0</v>
      </c>
      <c r="Q105">
        <f t="shared" si="15"/>
        <v>0</v>
      </c>
      <c r="R105">
        <f t="shared" si="19"/>
        <v>27.565026697177728</v>
      </c>
      <c r="S105" t="str">
        <f t="shared" si="16"/>
        <v>ID-9687-</v>
      </c>
      <c r="T105">
        <f t="shared" si="17"/>
        <v>0</v>
      </c>
      <c r="U105" t="str">
        <f t="shared" si="18"/>
        <v>Acceptable</v>
      </c>
      <c r="V105">
        <f t="shared" si="20"/>
        <v>23</v>
      </c>
      <c r="W105">
        <f t="shared" si="21"/>
        <v>2</v>
      </c>
      <c r="X105">
        <v>1</v>
      </c>
      <c r="Y105" t="str">
        <f t="shared" si="22"/>
        <v>Flight Not Found</v>
      </c>
      <c r="Z105" t="str" cm="1">
        <f t="array" ref="Z105">IF(AND(B:B &gt; TIME(6, 0, 0), B:B &lt;= TIME(18, 0, 0)), "Day", "Night")</f>
        <v>Night</v>
      </c>
      <c r="AA105">
        <f t="shared" si="23"/>
        <v>1</v>
      </c>
    </row>
    <row r="106" spans="1:27" x14ac:dyDescent="0.2">
      <c r="A106">
        <v>9702</v>
      </c>
      <c r="C106" t="s">
        <v>348</v>
      </c>
      <c r="D106" t="s">
        <v>349</v>
      </c>
      <c r="G106" t="s">
        <v>145</v>
      </c>
      <c r="H106" t="s">
        <v>350</v>
      </c>
      <c r="I106" t="s">
        <v>351</v>
      </c>
      <c r="J106">
        <v>4</v>
      </c>
      <c r="K106">
        <v>4</v>
      </c>
      <c r="L106">
        <v>0</v>
      </c>
      <c r="M106" t="s">
        <v>352</v>
      </c>
      <c r="N106">
        <f t="shared" si="12"/>
        <v>0</v>
      </c>
      <c r="O106" t="str">
        <f t="shared" si="13"/>
        <v>No</v>
      </c>
      <c r="P106">
        <f t="shared" si="14"/>
        <v>0</v>
      </c>
      <c r="Q106">
        <f t="shared" si="15"/>
        <v>0</v>
      </c>
      <c r="R106">
        <f t="shared" si="19"/>
        <v>27.565026697177728</v>
      </c>
      <c r="S106" t="str">
        <f t="shared" si="16"/>
        <v>ID-9702-</v>
      </c>
      <c r="T106">
        <f t="shared" si="17"/>
        <v>0</v>
      </c>
      <c r="U106" t="str">
        <f t="shared" si="18"/>
        <v>Acceptable</v>
      </c>
      <c r="V106">
        <f t="shared" si="20"/>
        <v>23</v>
      </c>
      <c r="W106">
        <f t="shared" si="21"/>
        <v>2</v>
      </c>
      <c r="X106">
        <v>1</v>
      </c>
      <c r="Y106" t="str">
        <f t="shared" si="22"/>
        <v>Flight Not Found</v>
      </c>
      <c r="Z106" t="str" cm="1">
        <f t="array" ref="Z106">IF(AND(B:B &gt; TIME(6, 0, 0), B:B &lt;= TIME(18, 0, 0)), "Day", "Night")</f>
        <v>Night</v>
      </c>
      <c r="AA106">
        <f t="shared" si="23"/>
        <v>1</v>
      </c>
    </row>
    <row r="107" spans="1:27" x14ac:dyDescent="0.2">
      <c r="A107">
        <v>9727</v>
      </c>
      <c r="C107" t="s">
        <v>353</v>
      </c>
      <c r="D107" t="s">
        <v>330</v>
      </c>
      <c r="G107" t="s">
        <v>354</v>
      </c>
      <c r="H107" t="s">
        <v>355</v>
      </c>
      <c r="I107" t="s">
        <v>356</v>
      </c>
      <c r="J107">
        <v>4</v>
      </c>
      <c r="K107">
        <v>4</v>
      </c>
      <c r="L107">
        <v>0</v>
      </c>
      <c r="M107" t="s">
        <v>357</v>
      </c>
      <c r="N107">
        <f t="shared" si="12"/>
        <v>0</v>
      </c>
      <c r="O107" t="str">
        <f t="shared" si="13"/>
        <v>No</v>
      </c>
      <c r="P107">
        <f t="shared" si="14"/>
        <v>0</v>
      </c>
      <c r="Q107">
        <f t="shared" si="15"/>
        <v>0</v>
      </c>
      <c r="R107">
        <f t="shared" si="19"/>
        <v>27.565026697177728</v>
      </c>
      <c r="S107" t="str">
        <f t="shared" si="16"/>
        <v>ID-9727-</v>
      </c>
      <c r="T107">
        <f t="shared" si="17"/>
        <v>0</v>
      </c>
      <c r="U107" t="str">
        <f t="shared" si="18"/>
        <v>Acceptable</v>
      </c>
      <c r="V107">
        <f t="shared" si="20"/>
        <v>23</v>
      </c>
      <c r="W107">
        <f t="shared" si="21"/>
        <v>2</v>
      </c>
      <c r="X107">
        <v>3</v>
      </c>
      <c r="Y107" t="str">
        <f t="shared" si="22"/>
        <v>Flight Not Found</v>
      </c>
      <c r="Z107" t="str" cm="1">
        <f t="array" ref="Z107">IF(AND(B:B &gt; TIME(6, 0, 0), B:B &lt;= TIME(18, 0, 0)), "Day", "Night")</f>
        <v>Night</v>
      </c>
      <c r="AA107">
        <f t="shared" si="23"/>
        <v>1</v>
      </c>
    </row>
    <row r="108" spans="1:27" x14ac:dyDescent="0.2">
      <c r="A108">
        <v>9766</v>
      </c>
      <c r="C108" t="s">
        <v>358</v>
      </c>
      <c r="F108" t="s">
        <v>359</v>
      </c>
      <c r="G108" t="s">
        <v>360</v>
      </c>
      <c r="J108">
        <v>5</v>
      </c>
      <c r="K108">
        <v>2</v>
      </c>
      <c r="L108">
        <v>0</v>
      </c>
      <c r="M108" t="s">
        <v>361</v>
      </c>
      <c r="N108">
        <f t="shared" si="12"/>
        <v>0</v>
      </c>
      <c r="O108" t="str">
        <f t="shared" si="13"/>
        <v>No</v>
      </c>
      <c r="P108">
        <f t="shared" si="14"/>
        <v>0</v>
      </c>
      <c r="Q108">
        <f t="shared" si="15"/>
        <v>0</v>
      </c>
      <c r="R108">
        <f t="shared" si="19"/>
        <v>27.565026697177728</v>
      </c>
      <c r="S108" t="str">
        <f t="shared" si="16"/>
        <v>ID-9766-New York - Paris</v>
      </c>
      <c r="T108">
        <f t="shared" si="17"/>
        <v>0</v>
      </c>
      <c r="U108" t="str">
        <f t="shared" si="18"/>
        <v>Acceptable</v>
      </c>
      <c r="V108">
        <f t="shared" si="20"/>
        <v>23</v>
      </c>
      <c r="W108">
        <f t="shared" si="21"/>
        <v>2</v>
      </c>
      <c r="X108">
        <v>2</v>
      </c>
      <c r="Y108" t="str">
        <f t="shared" si="22"/>
        <v>Flight Not Found</v>
      </c>
      <c r="Z108" t="str" cm="1">
        <f t="array" ref="Z108">IF(AND(B:B &gt; TIME(6, 0, 0), B:B &lt;= TIME(18, 0, 0)), "Day", "Night")</f>
        <v>Night</v>
      </c>
      <c r="AA108">
        <f t="shared" si="23"/>
        <v>1</v>
      </c>
    </row>
    <row r="109" spans="1:27" x14ac:dyDescent="0.2">
      <c r="A109">
        <v>9778</v>
      </c>
      <c r="C109" t="s">
        <v>362</v>
      </c>
      <c r="D109" t="s">
        <v>349</v>
      </c>
      <c r="G109" t="s">
        <v>363</v>
      </c>
      <c r="H109" t="s">
        <v>364</v>
      </c>
      <c r="I109" t="s">
        <v>365</v>
      </c>
      <c r="J109">
        <v>4</v>
      </c>
      <c r="K109">
        <v>4</v>
      </c>
      <c r="L109">
        <v>0</v>
      </c>
      <c r="M109" t="s">
        <v>352</v>
      </c>
      <c r="N109">
        <f t="shared" si="12"/>
        <v>0</v>
      </c>
      <c r="O109" t="str">
        <f t="shared" si="13"/>
        <v>No</v>
      </c>
      <c r="P109">
        <f t="shared" si="14"/>
        <v>0</v>
      </c>
      <c r="Q109">
        <f t="shared" si="15"/>
        <v>0</v>
      </c>
      <c r="R109">
        <f t="shared" si="19"/>
        <v>27.565026697177728</v>
      </c>
      <c r="S109" t="str">
        <f t="shared" si="16"/>
        <v>ID-9778-</v>
      </c>
      <c r="T109">
        <f t="shared" si="17"/>
        <v>0</v>
      </c>
      <c r="U109" t="str">
        <f t="shared" si="18"/>
        <v>Acceptable</v>
      </c>
      <c r="V109">
        <f t="shared" si="20"/>
        <v>23</v>
      </c>
      <c r="W109">
        <f t="shared" si="21"/>
        <v>2</v>
      </c>
      <c r="X109">
        <v>4</v>
      </c>
      <c r="Y109" t="str">
        <f t="shared" si="22"/>
        <v>Flight Not Found</v>
      </c>
      <c r="Z109" t="str" cm="1">
        <f t="array" ref="Z109">IF(AND(B:B &gt; TIME(6, 0, 0), B:B &lt;= TIME(18, 0, 0)), "Day", "Night")</f>
        <v>Night</v>
      </c>
      <c r="AA109">
        <f t="shared" si="23"/>
        <v>1</v>
      </c>
    </row>
    <row r="110" spans="1:27" x14ac:dyDescent="0.2">
      <c r="A110">
        <v>9791</v>
      </c>
      <c r="B110" t="s">
        <v>366</v>
      </c>
      <c r="C110" t="s">
        <v>119</v>
      </c>
      <c r="D110" t="s">
        <v>300</v>
      </c>
      <c r="G110" t="s">
        <v>367</v>
      </c>
      <c r="H110" t="s">
        <v>368</v>
      </c>
      <c r="I110" t="s">
        <v>369</v>
      </c>
      <c r="J110">
        <v>12</v>
      </c>
      <c r="K110">
        <v>0</v>
      </c>
      <c r="L110">
        <v>0</v>
      </c>
      <c r="M110" t="s">
        <v>370</v>
      </c>
      <c r="N110">
        <f t="shared" si="12"/>
        <v>0</v>
      </c>
      <c r="O110" t="str">
        <f t="shared" si="13"/>
        <v>No</v>
      </c>
      <c r="P110">
        <f t="shared" si="14"/>
        <v>0</v>
      </c>
      <c r="Q110">
        <f t="shared" si="15"/>
        <v>0</v>
      </c>
      <c r="R110">
        <f t="shared" si="19"/>
        <v>27.565026697177728</v>
      </c>
      <c r="S110" t="str">
        <f t="shared" si="16"/>
        <v>ID-9791-</v>
      </c>
      <c r="T110" t="str">
        <f t="shared" si="17"/>
        <v>13:15</v>
      </c>
      <c r="U110" t="str">
        <f t="shared" si="18"/>
        <v>Acceptable</v>
      </c>
      <c r="V110">
        <f t="shared" si="20"/>
        <v>23</v>
      </c>
      <c r="W110">
        <f t="shared" si="21"/>
        <v>2</v>
      </c>
      <c r="X110">
        <v>1</v>
      </c>
      <c r="Y110" t="str">
        <f t="shared" si="22"/>
        <v>Flight Not Found</v>
      </c>
      <c r="Z110" t="str" cm="1">
        <f t="array" ref="Z110">IF(AND(B:B &gt; TIME(6, 0, 0), B:B &lt;= TIME(18, 0, 0)), "Day", "Night")</f>
        <v>Night</v>
      </c>
      <c r="AA110">
        <f t="shared" si="23"/>
        <v>1</v>
      </c>
    </row>
    <row r="111" spans="1:27" x14ac:dyDescent="0.2">
      <c r="A111">
        <v>9812</v>
      </c>
      <c r="C111" t="s">
        <v>371</v>
      </c>
      <c r="D111" t="s">
        <v>237</v>
      </c>
      <c r="G111" t="s">
        <v>155</v>
      </c>
      <c r="J111">
        <v>3</v>
      </c>
      <c r="K111">
        <v>3</v>
      </c>
      <c r="L111">
        <v>0</v>
      </c>
      <c r="N111">
        <f t="shared" si="12"/>
        <v>0</v>
      </c>
      <c r="O111" t="str">
        <f t="shared" si="13"/>
        <v>No</v>
      </c>
      <c r="P111">
        <f t="shared" si="14"/>
        <v>0</v>
      </c>
      <c r="Q111">
        <f t="shared" si="15"/>
        <v>0</v>
      </c>
      <c r="R111">
        <f t="shared" si="19"/>
        <v>27.565026697177728</v>
      </c>
      <c r="S111" t="str">
        <f t="shared" si="16"/>
        <v>ID-9812-</v>
      </c>
      <c r="T111">
        <f t="shared" si="17"/>
        <v>0</v>
      </c>
      <c r="U111" t="str">
        <f t="shared" si="18"/>
        <v>Acceptable</v>
      </c>
      <c r="V111">
        <f t="shared" si="20"/>
        <v>23</v>
      </c>
      <c r="W111">
        <f t="shared" si="21"/>
        <v>2</v>
      </c>
      <c r="X111">
        <v>1</v>
      </c>
      <c r="Y111" t="str">
        <f t="shared" si="22"/>
        <v>Flight Not Found</v>
      </c>
      <c r="Z111" t="str" cm="1">
        <f t="array" ref="Z111">IF(AND(B:B &gt; TIME(6, 0, 0), B:B &lt;= TIME(18, 0, 0)), "Day", "Night")</f>
        <v>Night</v>
      </c>
      <c r="AA111">
        <f t="shared" si="23"/>
        <v>1</v>
      </c>
    </row>
    <row r="112" spans="1:27" x14ac:dyDescent="0.2">
      <c r="A112">
        <v>9847</v>
      </c>
      <c r="C112" t="s">
        <v>372</v>
      </c>
      <c r="D112" t="s">
        <v>373</v>
      </c>
      <c r="G112" t="s">
        <v>374</v>
      </c>
      <c r="H112" t="s">
        <v>356</v>
      </c>
      <c r="J112">
        <v>1</v>
      </c>
      <c r="K112">
        <v>1</v>
      </c>
      <c r="L112">
        <v>0</v>
      </c>
      <c r="N112">
        <f t="shared" si="12"/>
        <v>0</v>
      </c>
      <c r="O112" t="str">
        <f t="shared" si="13"/>
        <v>No</v>
      </c>
      <c r="P112">
        <f t="shared" si="14"/>
        <v>0</v>
      </c>
      <c r="Q112">
        <f t="shared" si="15"/>
        <v>0</v>
      </c>
      <c r="R112">
        <f t="shared" si="19"/>
        <v>27.565026697177728</v>
      </c>
      <c r="S112" t="str">
        <f t="shared" si="16"/>
        <v>ID-9847-</v>
      </c>
      <c r="T112">
        <f t="shared" si="17"/>
        <v>0</v>
      </c>
      <c r="U112" t="str">
        <f t="shared" si="18"/>
        <v>Acceptable</v>
      </c>
      <c r="V112">
        <f t="shared" si="20"/>
        <v>23</v>
      </c>
      <c r="W112">
        <f t="shared" si="21"/>
        <v>2</v>
      </c>
      <c r="X112">
        <v>1</v>
      </c>
      <c r="Y112" t="str">
        <f t="shared" si="22"/>
        <v>Flight Not Found</v>
      </c>
      <c r="Z112" t="str" cm="1">
        <f t="array" ref="Z112">IF(AND(B:B &gt; TIME(6, 0, 0), B:B &lt;= TIME(18, 0, 0)), "Day", "Night")</f>
        <v>Night</v>
      </c>
      <c r="AA112">
        <f t="shared" si="23"/>
        <v>1</v>
      </c>
    </row>
    <row r="113" spans="1:27" x14ac:dyDescent="0.2">
      <c r="A113">
        <v>9874</v>
      </c>
      <c r="C113" t="s">
        <v>375</v>
      </c>
      <c r="D113" t="s">
        <v>285</v>
      </c>
      <c r="G113" t="s">
        <v>376</v>
      </c>
      <c r="H113" t="s">
        <v>377</v>
      </c>
      <c r="J113">
        <v>2</v>
      </c>
      <c r="K113">
        <v>2</v>
      </c>
      <c r="L113">
        <v>0</v>
      </c>
      <c r="N113">
        <f t="shared" si="12"/>
        <v>0</v>
      </c>
      <c r="O113" t="str">
        <f t="shared" si="13"/>
        <v>No</v>
      </c>
      <c r="P113">
        <f t="shared" si="14"/>
        <v>0</v>
      </c>
      <c r="Q113">
        <f t="shared" si="15"/>
        <v>0</v>
      </c>
      <c r="R113">
        <f t="shared" si="19"/>
        <v>27.565026697177728</v>
      </c>
      <c r="S113" t="str">
        <f t="shared" si="16"/>
        <v>ID-9874-</v>
      </c>
      <c r="T113">
        <f t="shared" si="17"/>
        <v>0</v>
      </c>
      <c r="U113" t="str">
        <f t="shared" si="18"/>
        <v>Acceptable</v>
      </c>
      <c r="V113">
        <f t="shared" si="20"/>
        <v>23</v>
      </c>
      <c r="W113">
        <f t="shared" si="21"/>
        <v>2</v>
      </c>
      <c r="X113">
        <v>1</v>
      </c>
      <c r="Y113" t="str">
        <f t="shared" si="22"/>
        <v>Flight Not Found</v>
      </c>
      <c r="Z113" t="str" cm="1">
        <f t="array" ref="Z113">IF(AND(B:B &gt; TIME(6, 0, 0), B:B &lt;= TIME(18, 0, 0)), "Day", "Night")</f>
        <v>Night</v>
      </c>
      <c r="AA113">
        <f t="shared" si="23"/>
        <v>1</v>
      </c>
    </row>
    <row r="114" spans="1:27" x14ac:dyDescent="0.2">
      <c r="A114">
        <v>9941</v>
      </c>
      <c r="C114" t="s">
        <v>378</v>
      </c>
      <c r="D114" t="s">
        <v>237</v>
      </c>
      <c r="G114" t="s">
        <v>155</v>
      </c>
      <c r="H114" t="s">
        <v>379</v>
      </c>
      <c r="J114">
        <v>1</v>
      </c>
      <c r="K114">
        <v>1</v>
      </c>
      <c r="L114">
        <v>0</v>
      </c>
      <c r="N114">
        <f t="shared" si="12"/>
        <v>0</v>
      </c>
      <c r="O114" t="str">
        <f t="shared" si="13"/>
        <v>No</v>
      </c>
      <c r="P114">
        <f t="shared" si="14"/>
        <v>0</v>
      </c>
      <c r="Q114">
        <f t="shared" si="15"/>
        <v>0</v>
      </c>
      <c r="R114">
        <f t="shared" si="19"/>
        <v>27.565026697177728</v>
      </c>
      <c r="S114" t="str">
        <f t="shared" si="16"/>
        <v>ID-9941-</v>
      </c>
      <c r="T114">
        <f t="shared" si="17"/>
        <v>0</v>
      </c>
      <c r="U114" t="str">
        <f t="shared" si="18"/>
        <v>Acceptable</v>
      </c>
      <c r="V114">
        <f t="shared" si="20"/>
        <v>23</v>
      </c>
      <c r="W114">
        <f t="shared" si="21"/>
        <v>2</v>
      </c>
      <c r="X114">
        <v>44</v>
      </c>
      <c r="Y114" t="str">
        <f t="shared" si="22"/>
        <v>Flight Not Found</v>
      </c>
      <c r="Z114" t="str" cm="1">
        <f t="array" ref="Z114">IF(AND(B:B &gt; TIME(6, 0, 0), B:B &lt;= TIME(18, 0, 0)), "Day", "Night")</f>
        <v>Night</v>
      </c>
      <c r="AA114">
        <f t="shared" si="23"/>
        <v>1</v>
      </c>
    </row>
    <row r="115" spans="1:27" x14ac:dyDescent="0.2">
      <c r="A115">
        <v>9945</v>
      </c>
      <c r="C115" t="s">
        <v>380</v>
      </c>
      <c r="D115" t="s">
        <v>381</v>
      </c>
      <c r="G115" t="s">
        <v>382</v>
      </c>
      <c r="H115" t="s">
        <v>383</v>
      </c>
      <c r="I115" t="s">
        <v>384</v>
      </c>
      <c r="J115">
        <v>3</v>
      </c>
      <c r="K115">
        <v>3</v>
      </c>
      <c r="L115">
        <v>0</v>
      </c>
      <c r="M115" t="s">
        <v>385</v>
      </c>
      <c r="N115">
        <f t="shared" si="12"/>
        <v>0</v>
      </c>
      <c r="O115" t="str">
        <f t="shared" si="13"/>
        <v>No</v>
      </c>
      <c r="P115">
        <f t="shared" si="14"/>
        <v>0</v>
      </c>
      <c r="Q115">
        <f t="shared" si="15"/>
        <v>0</v>
      </c>
      <c r="R115">
        <f t="shared" si="19"/>
        <v>27.565026697177728</v>
      </c>
      <c r="S115" t="str">
        <f t="shared" si="16"/>
        <v>ID-9945-</v>
      </c>
      <c r="T115">
        <f t="shared" si="17"/>
        <v>0</v>
      </c>
      <c r="U115" t="str">
        <f t="shared" si="18"/>
        <v>Acceptable</v>
      </c>
      <c r="V115">
        <f t="shared" si="20"/>
        <v>23</v>
      </c>
      <c r="W115">
        <f t="shared" si="21"/>
        <v>2</v>
      </c>
      <c r="X115">
        <v>70</v>
      </c>
      <c r="Y115" t="str">
        <f t="shared" si="22"/>
        <v>Flight Not Found</v>
      </c>
      <c r="Z115" t="str" cm="1">
        <f t="array" ref="Z115">IF(AND(B:B &gt; TIME(6, 0, 0), B:B &lt;= TIME(18, 0, 0)), "Day", "Night")</f>
        <v>Night</v>
      </c>
      <c r="AA115">
        <f t="shared" si="23"/>
        <v>1</v>
      </c>
    </row>
    <row r="116" spans="1:27" x14ac:dyDescent="0.2">
      <c r="A116">
        <v>9967</v>
      </c>
      <c r="C116" t="s">
        <v>386</v>
      </c>
      <c r="D116" t="s">
        <v>387</v>
      </c>
      <c r="J116">
        <v>1</v>
      </c>
      <c r="K116">
        <v>1</v>
      </c>
      <c r="L116">
        <v>0</v>
      </c>
      <c r="M116" t="s">
        <v>388</v>
      </c>
      <c r="N116">
        <f t="shared" si="12"/>
        <v>0</v>
      </c>
      <c r="O116" t="str">
        <f t="shared" si="13"/>
        <v>No</v>
      </c>
      <c r="P116">
        <f t="shared" si="14"/>
        <v>0</v>
      </c>
      <c r="Q116">
        <f t="shared" si="15"/>
        <v>0</v>
      </c>
      <c r="R116">
        <f t="shared" si="19"/>
        <v>27.565026697177728</v>
      </c>
      <c r="S116" t="str">
        <f t="shared" si="16"/>
        <v>ID-9967-</v>
      </c>
      <c r="T116">
        <f t="shared" si="17"/>
        <v>0</v>
      </c>
      <c r="U116" t="str">
        <f t="shared" si="18"/>
        <v>Acceptable</v>
      </c>
      <c r="V116">
        <f t="shared" si="20"/>
        <v>23</v>
      </c>
      <c r="W116">
        <f t="shared" si="21"/>
        <v>2</v>
      </c>
      <c r="X116">
        <v>1</v>
      </c>
      <c r="Y116" t="str">
        <f t="shared" si="22"/>
        <v>Flight Not Found</v>
      </c>
      <c r="Z116" t="str" cm="1">
        <f t="array" ref="Z116">IF(AND(B:B &gt; TIME(6, 0, 0), B:B &lt;= TIME(18, 0, 0)), "Day", "Night")</f>
        <v>Night</v>
      </c>
      <c r="AA116">
        <f t="shared" si="23"/>
        <v>1</v>
      </c>
    </row>
    <row r="117" spans="1:27" x14ac:dyDescent="0.2">
      <c r="A117">
        <v>9974</v>
      </c>
      <c r="C117" t="s">
        <v>297</v>
      </c>
      <c r="D117" t="s">
        <v>106</v>
      </c>
      <c r="G117" t="s">
        <v>389</v>
      </c>
      <c r="H117" t="s">
        <v>390</v>
      </c>
      <c r="J117">
        <v>1</v>
      </c>
      <c r="K117">
        <v>1</v>
      </c>
      <c r="L117">
        <v>0</v>
      </c>
      <c r="N117">
        <f t="shared" si="12"/>
        <v>0</v>
      </c>
      <c r="O117" t="str">
        <f t="shared" si="13"/>
        <v>No</v>
      </c>
      <c r="P117">
        <f t="shared" si="14"/>
        <v>0</v>
      </c>
      <c r="Q117">
        <f t="shared" si="15"/>
        <v>0</v>
      </c>
      <c r="R117">
        <f t="shared" si="19"/>
        <v>27.565026697177728</v>
      </c>
      <c r="S117" t="str">
        <f t="shared" si="16"/>
        <v>ID-9974-</v>
      </c>
      <c r="T117">
        <f t="shared" si="17"/>
        <v>0</v>
      </c>
      <c r="U117" t="str">
        <f t="shared" si="18"/>
        <v>Acceptable</v>
      </c>
      <c r="V117">
        <f t="shared" si="20"/>
        <v>23</v>
      </c>
      <c r="W117">
        <f t="shared" si="21"/>
        <v>2</v>
      </c>
      <c r="X117">
        <v>2</v>
      </c>
      <c r="Y117" t="str">
        <f t="shared" si="22"/>
        <v>Flight Not Found</v>
      </c>
      <c r="Z117" t="str" cm="1">
        <f t="array" ref="Z117">IF(AND(B:B &gt; TIME(6, 0, 0), B:B &lt;= TIME(18, 0, 0)), "Day", "Night")</f>
        <v>Night</v>
      </c>
      <c r="AA117">
        <f t="shared" si="23"/>
        <v>1</v>
      </c>
    </row>
    <row r="118" spans="1:27" x14ac:dyDescent="0.2">
      <c r="A118">
        <v>9974</v>
      </c>
      <c r="C118" t="s">
        <v>391</v>
      </c>
      <c r="D118" t="s">
        <v>349</v>
      </c>
      <c r="G118" t="s">
        <v>363</v>
      </c>
      <c r="H118" t="s">
        <v>392</v>
      </c>
      <c r="I118" t="s">
        <v>393</v>
      </c>
      <c r="J118">
        <v>2</v>
      </c>
      <c r="K118">
        <v>2</v>
      </c>
      <c r="L118">
        <v>0</v>
      </c>
      <c r="M118" t="s">
        <v>394</v>
      </c>
      <c r="N118">
        <f t="shared" si="12"/>
        <v>0</v>
      </c>
      <c r="O118" t="str">
        <f t="shared" si="13"/>
        <v>No</v>
      </c>
      <c r="P118">
        <f t="shared" si="14"/>
        <v>0</v>
      </c>
      <c r="Q118">
        <f t="shared" si="15"/>
        <v>0</v>
      </c>
      <c r="R118">
        <f t="shared" si="19"/>
        <v>27.565026697177728</v>
      </c>
      <c r="S118" t="str">
        <f t="shared" si="16"/>
        <v>ID-9974-</v>
      </c>
      <c r="T118">
        <f t="shared" si="17"/>
        <v>0</v>
      </c>
      <c r="U118" t="str">
        <f t="shared" si="18"/>
        <v>Acceptable</v>
      </c>
      <c r="V118">
        <f t="shared" si="20"/>
        <v>23</v>
      </c>
      <c r="W118">
        <f t="shared" si="21"/>
        <v>2</v>
      </c>
      <c r="X118">
        <v>1</v>
      </c>
      <c r="Y118" t="str">
        <f t="shared" si="22"/>
        <v>Flight Not Found</v>
      </c>
      <c r="Z118" t="str" cm="1">
        <f t="array" ref="Z118">IF(AND(B:B &gt; TIME(6, 0, 0), B:B &lt;= TIME(18, 0, 0)), "Day", "Night")</f>
        <v>Night</v>
      </c>
      <c r="AA118">
        <f t="shared" si="23"/>
        <v>1</v>
      </c>
    </row>
    <row r="119" spans="1:27" x14ac:dyDescent="0.2">
      <c r="A119">
        <v>9984</v>
      </c>
      <c r="C119" t="s">
        <v>395</v>
      </c>
      <c r="D119" t="s">
        <v>330</v>
      </c>
      <c r="G119" t="s">
        <v>396</v>
      </c>
      <c r="J119">
        <v>3</v>
      </c>
      <c r="K119">
        <v>1</v>
      </c>
      <c r="L119">
        <v>0</v>
      </c>
      <c r="N119">
        <f t="shared" si="12"/>
        <v>0</v>
      </c>
      <c r="O119" t="str">
        <f t="shared" si="13"/>
        <v>No</v>
      </c>
      <c r="P119">
        <f t="shared" si="14"/>
        <v>0</v>
      </c>
      <c r="Q119">
        <f t="shared" si="15"/>
        <v>0</v>
      </c>
      <c r="R119">
        <f t="shared" si="19"/>
        <v>27.565026697177728</v>
      </c>
      <c r="S119" t="str">
        <f t="shared" si="16"/>
        <v>ID-9984-</v>
      </c>
      <c r="T119">
        <f t="shared" si="17"/>
        <v>0</v>
      </c>
      <c r="U119" t="str">
        <f t="shared" si="18"/>
        <v>Acceptable</v>
      </c>
      <c r="V119">
        <f t="shared" si="20"/>
        <v>23</v>
      </c>
      <c r="W119">
        <f t="shared" si="21"/>
        <v>2</v>
      </c>
      <c r="X119">
        <v>2</v>
      </c>
      <c r="Y119" t="str">
        <f t="shared" si="22"/>
        <v>Flight Not Found</v>
      </c>
      <c r="Z119" t="str" cm="1">
        <f t="array" ref="Z119">IF(AND(B:B &gt; TIME(6, 0, 0), B:B &lt;= TIME(18, 0, 0)), "Day", "Night")</f>
        <v>Night</v>
      </c>
      <c r="AA119">
        <f t="shared" si="23"/>
        <v>1</v>
      </c>
    </row>
    <row r="120" spans="1:27" x14ac:dyDescent="0.2">
      <c r="A120">
        <v>10070</v>
      </c>
      <c r="C120" t="s">
        <v>397</v>
      </c>
      <c r="D120" t="s">
        <v>349</v>
      </c>
      <c r="G120" t="s">
        <v>145</v>
      </c>
      <c r="H120" t="s">
        <v>398</v>
      </c>
      <c r="I120" t="s">
        <v>399</v>
      </c>
      <c r="J120">
        <v>5</v>
      </c>
      <c r="K120">
        <v>5</v>
      </c>
      <c r="L120">
        <v>0</v>
      </c>
      <c r="M120" t="s">
        <v>394</v>
      </c>
      <c r="N120">
        <f t="shared" si="12"/>
        <v>0</v>
      </c>
      <c r="O120" t="str">
        <f t="shared" si="13"/>
        <v>No</v>
      </c>
      <c r="P120">
        <f t="shared" si="14"/>
        <v>0</v>
      </c>
      <c r="Q120">
        <f t="shared" si="15"/>
        <v>0</v>
      </c>
      <c r="R120">
        <f t="shared" si="19"/>
        <v>27.565026697177728</v>
      </c>
      <c r="S120" t="str">
        <f t="shared" si="16"/>
        <v>ID-10070-</v>
      </c>
      <c r="T120">
        <f t="shared" si="17"/>
        <v>0</v>
      </c>
      <c r="U120" t="str">
        <f t="shared" si="18"/>
        <v>Acceptable</v>
      </c>
      <c r="V120">
        <f t="shared" si="20"/>
        <v>23</v>
      </c>
      <c r="W120">
        <f t="shared" si="21"/>
        <v>2</v>
      </c>
      <c r="X120">
        <v>1</v>
      </c>
      <c r="Y120" t="str">
        <f t="shared" si="22"/>
        <v>Flight Not Found</v>
      </c>
      <c r="Z120" t="str" cm="1">
        <f t="array" ref="Z120">IF(AND(B:B &gt; TIME(6, 0, 0), B:B &lt;= TIME(18, 0, 0)), "Day", "Night")</f>
        <v>Night</v>
      </c>
      <c r="AA120">
        <f t="shared" si="23"/>
        <v>1</v>
      </c>
    </row>
    <row r="121" spans="1:27" x14ac:dyDescent="0.2">
      <c r="A121">
        <v>10096</v>
      </c>
      <c r="B121" t="s">
        <v>400</v>
      </c>
      <c r="C121" t="s">
        <v>401</v>
      </c>
      <c r="D121" t="s">
        <v>285</v>
      </c>
      <c r="F121" t="s">
        <v>402</v>
      </c>
      <c r="G121" t="s">
        <v>403</v>
      </c>
      <c r="I121" t="s">
        <v>404</v>
      </c>
      <c r="J121">
        <v>11</v>
      </c>
      <c r="K121">
        <v>1</v>
      </c>
      <c r="L121">
        <v>0</v>
      </c>
      <c r="M121" t="s">
        <v>405</v>
      </c>
      <c r="N121">
        <f t="shared" si="12"/>
        <v>0</v>
      </c>
      <c r="O121" t="str">
        <f t="shared" si="13"/>
        <v>No</v>
      </c>
      <c r="P121">
        <f t="shared" si="14"/>
        <v>0</v>
      </c>
      <c r="Q121">
        <f t="shared" si="15"/>
        <v>0</v>
      </c>
      <c r="R121">
        <f t="shared" si="19"/>
        <v>27.565026697177728</v>
      </c>
      <c r="S121" t="str">
        <f t="shared" si="16"/>
        <v>ID-10096-Croydon - Schiphol</v>
      </c>
      <c r="T121" t="str">
        <f t="shared" si="17"/>
        <v>08:30</v>
      </c>
      <c r="U121" t="str">
        <f t="shared" si="18"/>
        <v>Acceptable</v>
      </c>
      <c r="V121">
        <f t="shared" si="20"/>
        <v>23</v>
      </c>
      <c r="W121">
        <f t="shared" si="21"/>
        <v>2</v>
      </c>
      <c r="X121">
        <v>1</v>
      </c>
      <c r="Y121" t="str">
        <f t="shared" si="22"/>
        <v>Flight Not Found</v>
      </c>
      <c r="Z121" t="str" cm="1">
        <f t="array" ref="Z121">IF(AND(B:B &gt; TIME(6, 0, 0), B:B &lt;= TIME(18, 0, 0)), "Day", "Night")</f>
        <v>Night</v>
      </c>
      <c r="AA121">
        <f t="shared" si="23"/>
        <v>1</v>
      </c>
    </row>
    <row r="122" spans="1:27" x14ac:dyDescent="0.2">
      <c r="A122">
        <v>10108</v>
      </c>
      <c r="C122" t="s">
        <v>406</v>
      </c>
      <c r="D122" t="s">
        <v>407</v>
      </c>
      <c r="G122" t="s">
        <v>408</v>
      </c>
      <c r="J122">
        <v>1</v>
      </c>
      <c r="K122">
        <v>1</v>
      </c>
      <c r="L122">
        <v>0</v>
      </c>
      <c r="N122">
        <f t="shared" si="12"/>
        <v>0</v>
      </c>
      <c r="O122" t="str">
        <f t="shared" si="13"/>
        <v>No</v>
      </c>
      <c r="P122">
        <f t="shared" si="14"/>
        <v>0</v>
      </c>
      <c r="Q122">
        <f t="shared" si="15"/>
        <v>0</v>
      </c>
      <c r="R122">
        <f t="shared" si="19"/>
        <v>27.565026697177728</v>
      </c>
      <c r="S122" t="str">
        <f t="shared" si="16"/>
        <v>ID-10108-</v>
      </c>
      <c r="T122">
        <f t="shared" si="17"/>
        <v>0</v>
      </c>
      <c r="U122" t="str">
        <f t="shared" si="18"/>
        <v>Acceptable</v>
      </c>
      <c r="V122">
        <f t="shared" si="20"/>
        <v>23</v>
      </c>
      <c r="W122">
        <f t="shared" si="21"/>
        <v>2</v>
      </c>
      <c r="X122">
        <v>11</v>
      </c>
      <c r="Y122" t="str">
        <f t="shared" si="22"/>
        <v>Flight Not Found</v>
      </c>
      <c r="Z122" t="str" cm="1">
        <f t="array" ref="Z122">IF(AND(B:B &gt; TIME(6, 0, 0), B:B &lt;= TIME(18, 0, 0)), "Day", "Night")</f>
        <v>Night</v>
      </c>
      <c r="AA122">
        <f t="shared" si="23"/>
        <v>1</v>
      </c>
    </row>
    <row r="123" spans="1:27" x14ac:dyDescent="0.2">
      <c r="A123">
        <v>10122</v>
      </c>
      <c r="C123" t="s">
        <v>409</v>
      </c>
      <c r="D123" t="s">
        <v>410</v>
      </c>
      <c r="F123" t="s">
        <v>411</v>
      </c>
      <c r="G123" t="s">
        <v>376</v>
      </c>
      <c r="H123" t="s">
        <v>412</v>
      </c>
      <c r="I123" t="s">
        <v>413</v>
      </c>
      <c r="J123">
        <v>12</v>
      </c>
      <c r="K123">
        <v>7</v>
      </c>
      <c r="L123">
        <v>0</v>
      </c>
      <c r="M123" t="s">
        <v>414</v>
      </c>
      <c r="N123">
        <f t="shared" si="12"/>
        <v>0</v>
      </c>
      <c r="O123" t="str">
        <f t="shared" si="13"/>
        <v>No</v>
      </c>
      <c r="P123">
        <f t="shared" si="14"/>
        <v>0</v>
      </c>
      <c r="Q123">
        <f t="shared" si="15"/>
        <v>0</v>
      </c>
      <c r="R123">
        <f t="shared" si="19"/>
        <v>27.565026697177728</v>
      </c>
      <c r="S123" t="str">
        <f t="shared" si="16"/>
        <v>ID-10122-Sightseeing</v>
      </c>
      <c r="T123">
        <f t="shared" si="17"/>
        <v>0</v>
      </c>
      <c r="U123" t="str">
        <f t="shared" si="18"/>
        <v>Acceptable</v>
      </c>
      <c r="V123">
        <f t="shared" si="20"/>
        <v>23</v>
      </c>
      <c r="W123">
        <f t="shared" si="21"/>
        <v>2</v>
      </c>
      <c r="X123">
        <v>2</v>
      </c>
      <c r="Y123" t="str">
        <f t="shared" si="22"/>
        <v>Flight Not Found</v>
      </c>
      <c r="Z123" t="str" cm="1">
        <f t="array" ref="Z123">IF(AND(B:B &gt; TIME(6, 0, 0), B:B &lt;= TIME(18, 0, 0)), "Day", "Night")</f>
        <v>Night</v>
      </c>
      <c r="AA123">
        <f t="shared" si="23"/>
        <v>1</v>
      </c>
    </row>
    <row r="124" spans="1:27" x14ac:dyDescent="0.2">
      <c r="A124">
        <v>10127</v>
      </c>
      <c r="C124" t="s">
        <v>415</v>
      </c>
      <c r="D124" t="s">
        <v>349</v>
      </c>
      <c r="G124" t="s">
        <v>416</v>
      </c>
      <c r="H124" t="s">
        <v>417</v>
      </c>
      <c r="I124" t="s">
        <v>418</v>
      </c>
      <c r="J124">
        <v>4</v>
      </c>
      <c r="K124">
        <v>2</v>
      </c>
      <c r="L124">
        <v>0</v>
      </c>
      <c r="M124" t="s">
        <v>394</v>
      </c>
      <c r="N124">
        <f t="shared" si="12"/>
        <v>0</v>
      </c>
      <c r="O124" t="str">
        <f t="shared" si="13"/>
        <v>No</v>
      </c>
      <c r="P124">
        <f t="shared" si="14"/>
        <v>0</v>
      </c>
      <c r="Q124">
        <f t="shared" si="15"/>
        <v>0</v>
      </c>
      <c r="R124">
        <f t="shared" si="19"/>
        <v>27.565026697177728</v>
      </c>
      <c r="S124" t="str">
        <f t="shared" si="16"/>
        <v>ID-10127-</v>
      </c>
      <c r="T124">
        <f t="shared" si="17"/>
        <v>0</v>
      </c>
      <c r="U124" t="str">
        <f t="shared" si="18"/>
        <v>Acceptable</v>
      </c>
      <c r="V124">
        <f t="shared" si="20"/>
        <v>23</v>
      </c>
      <c r="W124">
        <f t="shared" si="21"/>
        <v>2</v>
      </c>
      <c r="X124">
        <v>3</v>
      </c>
      <c r="Y124" t="str">
        <f t="shared" si="22"/>
        <v>Flight Not Found</v>
      </c>
      <c r="Z124" t="str" cm="1">
        <f t="array" ref="Z124">IF(AND(B:B &gt; TIME(6, 0, 0), B:B &lt;= TIME(18, 0, 0)), "Day", "Night")</f>
        <v>Night</v>
      </c>
      <c r="AA124">
        <f t="shared" si="23"/>
        <v>1</v>
      </c>
    </row>
    <row r="125" spans="1:27" x14ac:dyDescent="0.2">
      <c r="A125">
        <v>10128</v>
      </c>
      <c r="B125" t="s">
        <v>101</v>
      </c>
      <c r="C125" t="s">
        <v>419</v>
      </c>
      <c r="D125" t="s">
        <v>349</v>
      </c>
      <c r="F125" t="s">
        <v>420</v>
      </c>
      <c r="G125" t="s">
        <v>421</v>
      </c>
      <c r="H125" t="s">
        <v>422</v>
      </c>
      <c r="J125">
        <v>6</v>
      </c>
      <c r="K125">
        <v>6</v>
      </c>
      <c r="L125">
        <v>0</v>
      </c>
      <c r="M125" t="s">
        <v>423</v>
      </c>
      <c r="N125">
        <f t="shared" si="12"/>
        <v>0</v>
      </c>
      <c r="O125" t="str">
        <f t="shared" si="13"/>
        <v>No</v>
      </c>
      <c r="P125">
        <f t="shared" si="14"/>
        <v>0</v>
      </c>
      <c r="Q125">
        <f t="shared" si="15"/>
        <v>0</v>
      </c>
      <c r="R125">
        <f t="shared" si="19"/>
        <v>27.565026697177728</v>
      </c>
      <c r="S125" t="str">
        <f t="shared" si="16"/>
        <v>ID-10128-Berlin - Munich</v>
      </c>
      <c r="T125" t="str">
        <f t="shared" si="17"/>
        <v>10:00</v>
      </c>
      <c r="U125" t="str">
        <f t="shared" si="18"/>
        <v>Acceptable</v>
      </c>
      <c r="V125">
        <f t="shared" si="20"/>
        <v>23</v>
      </c>
      <c r="W125">
        <f t="shared" si="21"/>
        <v>2</v>
      </c>
      <c r="X125">
        <v>1</v>
      </c>
      <c r="Y125" t="str">
        <f t="shared" si="22"/>
        <v>Flight Not Found</v>
      </c>
      <c r="Z125" t="str" cm="1">
        <f t="array" ref="Z125">IF(AND(B:B &gt; TIME(6, 0, 0), B:B &lt;= TIME(18, 0, 0)), "Day", "Night")</f>
        <v>Night</v>
      </c>
      <c r="AA125">
        <f t="shared" si="23"/>
        <v>1</v>
      </c>
    </row>
    <row r="126" spans="1:27" x14ac:dyDescent="0.2">
      <c r="A126">
        <v>10141</v>
      </c>
      <c r="C126" t="s">
        <v>424</v>
      </c>
      <c r="D126" t="s">
        <v>310</v>
      </c>
      <c r="G126" t="s">
        <v>155</v>
      </c>
      <c r="H126" t="s">
        <v>425</v>
      </c>
      <c r="J126">
        <v>2</v>
      </c>
      <c r="K126">
        <v>2</v>
      </c>
      <c r="L126">
        <v>0</v>
      </c>
      <c r="N126">
        <f t="shared" si="12"/>
        <v>0</v>
      </c>
      <c r="O126" t="str">
        <f t="shared" si="13"/>
        <v>No</v>
      </c>
      <c r="P126">
        <f t="shared" si="14"/>
        <v>0</v>
      </c>
      <c r="Q126">
        <f t="shared" si="15"/>
        <v>0</v>
      </c>
      <c r="R126">
        <f t="shared" si="19"/>
        <v>27.565026697177728</v>
      </c>
      <c r="S126" t="str">
        <f t="shared" si="16"/>
        <v>ID-10141-</v>
      </c>
      <c r="T126">
        <f t="shared" si="17"/>
        <v>0</v>
      </c>
      <c r="U126" t="str">
        <f t="shared" si="18"/>
        <v>Acceptable</v>
      </c>
      <c r="V126">
        <f t="shared" si="20"/>
        <v>23</v>
      </c>
      <c r="W126">
        <f t="shared" si="21"/>
        <v>2</v>
      </c>
      <c r="X126">
        <v>15</v>
      </c>
      <c r="Y126" t="str">
        <f t="shared" si="22"/>
        <v>Flight Not Found</v>
      </c>
      <c r="Z126" t="str" cm="1">
        <f t="array" ref="Z126">IF(AND(B:B &gt; TIME(6, 0, 0), B:B &lt;= TIME(18, 0, 0)), "Day", "Night")</f>
        <v>Night</v>
      </c>
      <c r="AA126">
        <f t="shared" si="23"/>
        <v>1</v>
      </c>
    </row>
    <row r="127" spans="1:27" x14ac:dyDescent="0.2">
      <c r="A127">
        <v>10165</v>
      </c>
      <c r="C127" t="s">
        <v>426</v>
      </c>
      <c r="D127" t="s">
        <v>407</v>
      </c>
      <c r="G127" t="s">
        <v>427</v>
      </c>
      <c r="J127">
        <v>4</v>
      </c>
      <c r="K127">
        <v>4</v>
      </c>
      <c r="L127">
        <v>0</v>
      </c>
      <c r="M127" t="s">
        <v>428</v>
      </c>
      <c r="N127">
        <f t="shared" si="12"/>
        <v>0</v>
      </c>
      <c r="O127" t="str">
        <f t="shared" si="13"/>
        <v>No</v>
      </c>
      <c r="P127">
        <f t="shared" si="14"/>
        <v>0</v>
      </c>
      <c r="Q127">
        <f t="shared" si="15"/>
        <v>0</v>
      </c>
      <c r="R127">
        <f t="shared" si="19"/>
        <v>27.565026697177728</v>
      </c>
      <c r="S127" t="str">
        <f t="shared" si="16"/>
        <v>ID-10165-</v>
      </c>
      <c r="T127">
        <f t="shared" si="17"/>
        <v>0</v>
      </c>
      <c r="U127" t="str">
        <f t="shared" si="18"/>
        <v>Acceptable</v>
      </c>
      <c r="V127">
        <f t="shared" si="20"/>
        <v>23</v>
      </c>
      <c r="W127">
        <f t="shared" si="21"/>
        <v>2</v>
      </c>
      <c r="X127">
        <v>36</v>
      </c>
      <c r="Y127" t="str">
        <f t="shared" si="22"/>
        <v>Flight Not Found</v>
      </c>
      <c r="Z127" t="str" cm="1">
        <f t="array" ref="Z127">IF(AND(B:B &gt; TIME(6, 0, 0), B:B &lt;= TIME(18, 0, 0)), "Day", "Night")</f>
        <v>Night</v>
      </c>
      <c r="AA127">
        <f t="shared" si="23"/>
        <v>1</v>
      </c>
    </row>
    <row r="128" spans="1:27" x14ac:dyDescent="0.2">
      <c r="A128">
        <v>10182</v>
      </c>
      <c r="C128" t="s">
        <v>429</v>
      </c>
      <c r="D128" t="s">
        <v>321</v>
      </c>
      <c r="G128" t="s">
        <v>430</v>
      </c>
      <c r="J128">
        <v>1</v>
      </c>
      <c r="K128">
        <v>1</v>
      </c>
      <c r="L128">
        <v>0</v>
      </c>
      <c r="N128">
        <f t="shared" si="12"/>
        <v>0</v>
      </c>
      <c r="O128" t="str">
        <f t="shared" si="13"/>
        <v>No</v>
      </c>
      <c r="P128">
        <f t="shared" si="14"/>
        <v>0</v>
      </c>
      <c r="Q128">
        <f t="shared" si="15"/>
        <v>0</v>
      </c>
      <c r="R128">
        <f t="shared" si="19"/>
        <v>27.565026697177728</v>
      </c>
      <c r="S128" t="str">
        <f t="shared" si="16"/>
        <v>ID-10182-</v>
      </c>
      <c r="T128">
        <f t="shared" si="17"/>
        <v>0</v>
      </c>
      <c r="U128" t="str">
        <f t="shared" si="18"/>
        <v>Acceptable</v>
      </c>
      <c r="V128">
        <f t="shared" si="20"/>
        <v>23</v>
      </c>
      <c r="W128">
        <f t="shared" si="21"/>
        <v>2</v>
      </c>
      <c r="X128">
        <v>3</v>
      </c>
      <c r="Y128" t="str">
        <f t="shared" si="22"/>
        <v>Flight Not Found</v>
      </c>
      <c r="Z128" t="str" cm="1">
        <f t="array" ref="Z128">IF(AND(B:B &gt; TIME(6, 0, 0), B:B &lt;= TIME(18, 0, 0)), "Day", "Night")</f>
        <v>Night</v>
      </c>
      <c r="AA128">
        <f t="shared" si="23"/>
        <v>1</v>
      </c>
    </row>
    <row r="129" spans="1:27" x14ac:dyDescent="0.2">
      <c r="A129">
        <v>10182</v>
      </c>
      <c r="C129" t="s">
        <v>431</v>
      </c>
      <c r="D129" t="s">
        <v>432</v>
      </c>
      <c r="G129" t="s">
        <v>145</v>
      </c>
      <c r="H129" t="s">
        <v>433</v>
      </c>
      <c r="I129" t="s">
        <v>434</v>
      </c>
      <c r="J129">
        <v>6</v>
      </c>
      <c r="K129">
        <v>6</v>
      </c>
      <c r="L129">
        <v>0</v>
      </c>
      <c r="N129">
        <f t="shared" si="12"/>
        <v>0</v>
      </c>
      <c r="O129" t="str">
        <f t="shared" si="13"/>
        <v>No</v>
      </c>
      <c r="P129">
        <f t="shared" si="14"/>
        <v>0</v>
      </c>
      <c r="Q129">
        <f t="shared" si="15"/>
        <v>0</v>
      </c>
      <c r="R129">
        <f t="shared" si="19"/>
        <v>27.565026697177728</v>
      </c>
      <c r="S129" t="str">
        <f t="shared" si="16"/>
        <v>ID-10182-</v>
      </c>
      <c r="T129">
        <f t="shared" si="17"/>
        <v>0</v>
      </c>
      <c r="U129" t="str">
        <f t="shared" si="18"/>
        <v>Acceptable</v>
      </c>
      <c r="V129">
        <f t="shared" si="20"/>
        <v>23</v>
      </c>
      <c r="W129">
        <f t="shared" si="21"/>
        <v>2</v>
      </c>
      <c r="X129">
        <v>7</v>
      </c>
      <c r="Y129" t="str">
        <f t="shared" si="22"/>
        <v>Flight Not Found</v>
      </c>
      <c r="Z129" t="str" cm="1">
        <f t="array" ref="Z129">IF(AND(B:B &gt; TIME(6, 0, 0), B:B &lt;= TIME(18, 0, 0)), "Day", "Night")</f>
        <v>Night</v>
      </c>
      <c r="AA129">
        <f t="shared" si="23"/>
        <v>1</v>
      </c>
    </row>
    <row r="130" spans="1:27" x14ac:dyDescent="0.2">
      <c r="A130">
        <v>10195</v>
      </c>
      <c r="C130" t="s">
        <v>435</v>
      </c>
      <c r="D130" t="s">
        <v>436</v>
      </c>
      <c r="G130" t="s">
        <v>389</v>
      </c>
      <c r="J130">
        <v>1</v>
      </c>
      <c r="K130">
        <v>1</v>
      </c>
      <c r="L130">
        <v>0</v>
      </c>
      <c r="N130">
        <f t="shared" ref="N130:N193" si="24">SUM(B130,C130)</f>
        <v>0</v>
      </c>
      <c r="O130" t="str">
        <f t="shared" ref="O130:O193" si="25">IF(F130="good","Yes","No")</f>
        <v>No</v>
      </c>
      <c r="P130">
        <f t="shared" ref="P130:P193" si="26">COUNTIF(C:C,"&lt;0")</f>
        <v>0</v>
      </c>
      <c r="Q130">
        <f t="shared" ref="Q130:Q193" si="27">SUMIF(E:E,"&gt;"&amp;AVERAGE(E:E))</f>
        <v>0</v>
      </c>
      <c r="R130">
        <f t="shared" si="19"/>
        <v>27.565026697177728</v>
      </c>
      <c r="S130" t="str">
        <f t="shared" ref="S130:S193" si="28">CONCATENATE("ID-",A130,"-",F130)</f>
        <v>ID-10195-</v>
      </c>
      <c r="T130">
        <f t="shared" ref="T130:T193" si="29">INDEX(B:B,MATCH(A130,A:A,0))</f>
        <v>0</v>
      </c>
      <c r="U130" t="str">
        <f t="shared" ref="U130:U193" si="30">IF(OR(B130&gt;0,C130&gt;0),"Acceptable","Check")</f>
        <v>Acceptable</v>
      </c>
      <c r="V130">
        <f t="shared" si="20"/>
        <v>23</v>
      </c>
      <c r="W130">
        <f t="shared" si="21"/>
        <v>2</v>
      </c>
      <c r="X130">
        <v>1</v>
      </c>
      <c r="Y130" t="str">
        <f t="shared" si="22"/>
        <v>Flight Not Found</v>
      </c>
      <c r="Z130" t="str" cm="1">
        <f t="array" ref="Z130">IF(AND(B:B &gt; TIME(6, 0, 0), B:B &lt;= TIME(18, 0, 0)), "Day", "Night")</f>
        <v>Night</v>
      </c>
      <c r="AA130">
        <f t="shared" si="23"/>
        <v>1</v>
      </c>
    </row>
    <row r="131" spans="1:27" x14ac:dyDescent="0.2">
      <c r="A131">
        <v>10222</v>
      </c>
      <c r="C131" t="s">
        <v>437</v>
      </c>
      <c r="D131" t="s">
        <v>170</v>
      </c>
      <c r="G131" t="s">
        <v>155</v>
      </c>
      <c r="J131">
        <v>2</v>
      </c>
      <c r="K131">
        <v>2</v>
      </c>
      <c r="L131">
        <v>0</v>
      </c>
      <c r="N131">
        <f t="shared" si="24"/>
        <v>0</v>
      </c>
      <c r="O131" t="str">
        <f t="shared" si="25"/>
        <v>No</v>
      </c>
      <c r="P131">
        <f t="shared" si="26"/>
        <v>0</v>
      </c>
      <c r="Q131">
        <f t="shared" si="27"/>
        <v>0</v>
      </c>
      <c r="R131">
        <f t="shared" ref="R131:R194" si="31">AVERAGEIF(J:J,"&gt;0")</f>
        <v>27.565026697177728</v>
      </c>
      <c r="S131" t="str">
        <f t="shared" si="28"/>
        <v>ID-10222-</v>
      </c>
      <c r="T131">
        <f t="shared" si="29"/>
        <v>0</v>
      </c>
      <c r="U131" t="str">
        <f t="shared" si="30"/>
        <v>Acceptable</v>
      </c>
      <c r="V131">
        <f t="shared" ref="V131:V194" si="32">COUNTIF(D:D, "Military - U.S. Army")</f>
        <v>23</v>
      </c>
      <c r="W131">
        <f t="shared" ref="W131:W194" si="33">AVERAGEIF(C:C,"Fort Myer, Virginia", J:J)</f>
        <v>2</v>
      </c>
      <c r="X131">
        <v>1</v>
      </c>
      <c r="Y131" t="str">
        <f t="shared" ref="Y131:Y194" si="34">IFERROR(VLOOKUP("FlightNumber", A:E, 4, FALSE), "Flight Not Found")</f>
        <v>Flight Not Found</v>
      </c>
      <c r="Z131" t="str" cm="1">
        <f t="array" ref="Z131">IF(AND(B:B &gt; TIME(6, 0, 0), B:B &lt;= TIME(18, 0, 0)), "Day", "Night")</f>
        <v>Night</v>
      </c>
      <c r="AA131">
        <f t="shared" ref="AA131:AA194" si="35">COUNTIFS(D:D, "Military - U.S. Army", C:C, "Fort Myer, Virginia")</f>
        <v>1</v>
      </c>
    </row>
    <row r="132" spans="1:27" x14ac:dyDescent="0.2">
      <c r="A132">
        <v>10224</v>
      </c>
      <c r="C132" t="s">
        <v>438</v>
      </c>
      <c r="D132" t="s">
        <v>170</v>
      </c>
      <c r="G132" t="s">
        <v>155</v>
      </c>
      <c r="H132" t="s">
        <v>439</v>
      </c>
      <c r="J132">
        <v>1</v>
      </c>
      <c r="K132">
        <v>1</v>
      </c>
      <c r="L132">
        <v>0</v>
      </c>
      <c r="N132">
        <f t="shared" si="24"/>
        <v>0</v>
      </c>
      <c r="O132" t="str">
        <f t="shared" si="25"/>
        <v>No</v>
      </c>
      <c r="P132">
        <f t="shared" si="26"/>
        <v>0</v>
      </c>
      <c r="Q132">
        <f t="shared" si="27"/>
        <v>0</v>
      </c>
      <c r="R132">
        <f t="shared" si="31"/>
        <v>27.565026697177728</v>
      </c>
      <c r="S132" t="str">
        <f t="shared" si="28"/>
        <v>ID-10224-</v>
      </c>
      <c r="T132">
        <f t="shared" si="29"/>
        <v>0</v>
      </c>
      <c r="U132" t="str">
        <f t="shared" si="30"/>
        <v>Acceptable</v>
      </c>
      <c r="V132">
        <f t="shared" si="32"/>
        <v>23</v>
      </c>
      <c r="W132">
        <f t="shared" si="33"/>
        <v>2</v>
      </c>
      <c r="X132">
        <v>1</v>
      </c>
      <c r="Y132" t="str">
        <f t="shared" si="34"/>
        <v>Flight Not Found</v>
      </c>
      <c r="Z132" t="str" cm="1">
        <f t="array" ref="Z132">IF(AND(B:B &gt; TIME(6, 0, 0), B:B &lt;= TIME(18, 0, 0)), "Day", "Night")</f>
        <v>Night</v>
      </c>
      <c r="AA132">
        <f t="shared" si="35"/>
        <v>1</v>
      </c>
    </row>
    <row r="133" spans="1:27" x14ac:dyDescent="0.2">
      <c r="A133">
        <v>10227</v>
      </c>
      <c r="C133" t="s">
        <v>440</v>
      </c>
      <c r="D133" t="s">
        <v>150</v>
      </c>
      <c r="G133" t="s">
        <v>441</v>
      </c>
      <c r="J133">
        <v>4</v>
      </c>
      <c r="K133">
        <v>4</v>
      </c>
      <c r="L133">
        <v>0</v>
      </c>
      <c r="N133">
        <f t="shared" si="24"/>
        <v>0</v>
      </c>
      <c r="O133" t="str">
        <f t="shared" si="25"/>
        <v>No</v>
      </c>
      <c r="P133">
        <f t="shared" si="26"/>
        <v>0</v>
      </c>
      <c r="Q133">
        <f t="shared" si="27"/>
        <v>0</v>
      </c>
      <c r="R133">
        <f t="shared" si="31"/>
        <v>27.565026697177728</v>
      </c>
      <c r="S133" t="str">
        <f t="shared" si="28"/>
        <v>ID-10227-</v>
      </c>
      <c r="T133">
        <f t="shared" si="29"/>
        <v>0</v>
      </c>
      <c r="U133" t="str">
        <f t="shared" si="30"/>
        <v>Acceptable</v>
      </c>
      <c r="V133">
        <f t="shared" si="32"/>
        <v>23</v>
      </c>
      <c r="W133">
        <f t="shared" si="33"/>
        <v>2</v>
      </c>
      <c r="X133">
        <v>1</v>
      </c>
      <c r="Y133" t="str">
        <f t="shared" si="34"/>
        <v>Flight Not Found</v>
      </c>
      <c r="Z133" t="str" cm="1">
        <f t="array" ref="Z133">IF(AND(B:B &gt; TIME(6, 0, 0), B:B &lt;= TIME(18, 0, 0)), "Day", "Night")</f>
        <v>Night</v>
      </c>
      <c r="AA133">
        <f t="shared" si="35"/>
        <v>1</v>
      </c>
    </row>
    <row r="134" spans="1:27" x14ac:dyDescent="0.2">
      <c r="A134">
        <v>10235</v>
      </c>
      <c r="C134" t="s">
        <v>442</v>
      </c>
      <c r="D134" t="s">
        <v>443</v>
      </c>
      <c r="F134" t="s">
        <v>444</v>
      </c>
      <c r="G134" t="s">
        <v>427</v>
      </c>
      <c r="I134" t="s">
        <v>445</v>
      </c>
      <c r="J134">
        <v>3</v>
      </c>
      <c r="K134">
        <v>3</v>
      </c>
      <c r="L134">
        <v>0</v>
      </c>
      <c r="M134" t="s">
        <v>446</v>
      </c>
      <c r="N134">
        <f t="shared" si="24"/>
        <v>0</v>
      </c>
      <c r="O134" t="str">
        <f t="shared" si="25"/>
        <v>No</v>
      </c>
      <c r="P134">
        <f t="shared" si="26"/>
        <v>0</v>
      </c>
      <c r="Q134">
        <f t="shared" si="27"/>
        <v>0</v>
      </c>
      <c r="R134">
        <f t="shared" si="31"/>
        <v>27.565026697177728</v>
      </c>
      <c r="S134" t="str">
        <f t="shared" si="28"/>
        <v>ID-10235-Minola - Albany - Buffalo</v>
      </c>
      <c r="T134">
        <f t="shared" si="29"/>
        <v>0</v>
      </c>
      <c r="U134" t="str">
        <f t="shared" si="30"/>
        <v>Acceptable</v>
      </c>
      <c r="V134">
        <f t="shared" si="32"/>
        <v>23</v>
      </c>
      <c r="W134">
        <f t="shared" si="33"/>
        <v>2</v>
      </c>
      <c r="X134">
        <v>1</v>
      </c>
      <c r="Y134" t="str">
        <f t="shared" si="34"/>
        <v>Flight Not Found</v>
      </c>
      <c r="Z134" t="str" cm="1">
        <f t="array" ref="Z134">IF(AND(B:B &gt; TIME(6, 0, 0), B:B &lt;= TIME(18, 0, 0)), "Day", "Night")</f>
        <v>Night</v>
      </c>
      <c r="AA134">
        <f t="shared" si="35"/>
        <v>1</v>
      </c>
    </row>
    <row r="135" spans="1:27" x14ac:dyDescent="0.2">
      <c r="A135">
        <v>10243</v>
      </c>
      <c r="C135" t="s">
        <v>447</v>
      </c>
      <c r="D135" t="s">
        <v>170</v>
      </c>
      <c r="G135" t="s">
        <v>448</v>
      </c>
      <c r="J135">
        <v>2</v>
      </c>
      <c r="K135">
        <v>2</v>
      </c>
      <c r="L135">
        <v>0</v>
      </c>
      <c r="N135">
        <f t="shared" si="24"/>
        <v>0</v>
      </c>
      <c r="O135" t="str">
        <f t="shared" si="25"/>
        <v>No</v>
      </c>
      <c r="P135">
        <f t="shared" si="26"/>
        <v>0</v>
      </c>
      <c r="Q135">
        <f t="shared" si="27"/>
        <v>0</v>
      </c>
      <c r="R135">
        <f t="shared" si="31"/>
        <v>27.565026697177728</v>
      </c>
      <c r="S135" t="str">
        <f t="shared" si="28"/>
        <v>ID-10243-</v>
      </c>
      <c r="T135">
        <f t="shared" si="29"/>
        <v>0</v>
      </c>
      <c r="U135" t="str">
        <f t="shared" si="30"/>
        <v>Acceptable</v>
      </c>
      <c r="V135">
        <f t="shared" si="32"/>
        <v>23</v>
      </c>
      <c r="W135">
        <f t="shared" si="33"/>
        <v>2</v>
      </c>
      <c r="X135">
        <v>1</v>
      </c>
      <c r="Y135" t="str">
        <f t="shared" si="34"/>
        <v>Flight Not Found</v>
      </c>
      <c r="Z135" t="str" cm="1">
        <f t="array" ref="Z135">IF(AND(B:B &gt; TIME(6, 0, 0), B:B &lt;= TIME(18, 0, 0)), "Day", "Night")</f>
        <v>Night</v>
      </c>
      <c r="AA135">
        <f t="shared" si="35"/>
        <v>1</v>
      </c>
    </row>
    <row r="136" spans="1:27" x14ac:dyDescent="0.2">
      <c r="A136">
        <v>10249</v>
      </c>
      <c r="C136" t="s">
        <v>449</v>
      </c>
      <c r="D136" t="s">
        <v>170</v>
      </c>
      <c r="G136" t="s">
        <v>155</v>
      </c>
      <c r="H136" t="s">
        <v>450</v>
      </c>
      <c r="J136">
        <v>2</v>
      </c>
      <c r="K136">
        <v>2</v>
      </c>
      <c r="L136">
        <v>0</v>
      </c>
      <c r="N136">
        <f t="shared" si="24"/>
        <v>0</v>
      </c>
      <c r="O136" t="str">
        <f t="shared" si="25"/>
        <v>No</v>
      </c>
      <c r="P136">
        <f t="shared" si="26"/>
        <v>0</v>
      </c>
      <c r="Q136">
        <f t="shared" si="27"/>
        <v>0</v>
      </c>
      <c r="R136">
        <f t="shared" si="31"/>
        <v>27.565026697177728</v>
      </c>
      <c r="S136" t="str">
        <f t="shared" si="28"/>
        <v>ID-10249-</v>
      </c>
      <c r="T136">
        <f t="shared" si="29"/>
        <v>0</v>
      </c>
      <c r="U136" t="str">
        <f t="shared" si="30"/>
        <v>Acceptable</v>
      </c>
      <c r="V136">
        <f t="shared" si="32"/>
        <v>23</v>
      </c>
      <c r="W136">
        <f t="shared" si="33"/>
        <v>2</v>
      </c>
      <c r="X136">
        <v>12</v>
      </c>
      <c r="Y136" t="str">
        <f t="shared" si="34"/>
        <v>Flight Not Found</v>
      </c>
      <c r="Z136" t="str" cm="1">
        <f t="array" ref="Z136">IF(AND(B:B &gt; TIME(6, 0, 0), B:B &lt;= TIME(18, 0, 0)), "Day", "Night")</f>
        <v>Night</v>
      </c>
      <c r="AA136">
        <f t="shared" si="35"/>
        <v>1</v>
      </c>
    </row>
    <row r="137" spans="1:27" x14ac:dyDescent="0.2">
      <c r="A137">
        <v>10249</v>
      </c>
      <c r="C137" t="s">
        <v>440</v>
      </c>
      <c r="D137" t="s">
        <v>170</v>
      </c>
      <c r="G137" t="s">
        <v>155</v>
      </c>
      <c r="J137">
        <v>2</v>
      </c>
      <c r="K137">
        <v>1</v>
      </c>
      <c r="L137">
        <v>0</v>
      </c>
      <c r="N137">
        <f t="shared" si="24"/>
        <v>0</v>
      </c>
      <c r="O137" t="str">
        <f t="shared" si="25"/>
        <v>No</v>
      </c>
      <c r="P137">
        <f t="shared" si="26"/>
        <v>0</v>
      </c>
      <c r="Q137">
        <f t="shared" si="27"/>
        <v>0</v>
      </c>
      <c r="R137">
        <f t="shared" si="31"/>
        <v>27.565026697177728</v>
      </c>
      <c r="S137" t="str">
        <f t="shared" si="28"/>
        <v>ID-10249-</v>
      </c>
      <c r="T137">
        <f t="shared" si="29"/>
        <v>0</v>
      </c>
      <c r="U137" t="str">
        <f t="shared" si="30"/>
        <v>Acceptable</v>
      </c>
      <c r="V137">
        <f t="shared" si="32"/>
        <v>23</v>
      </c>
      <c r="W137">
        <f t="shared" si="33"/>
        <v>2</v>
      </c>
      <c r="X137">
        <v>1</v>
      </c>
      <c r="Y137" t="str">
        <f t="shared" si="34"/>
        <v>Flight Not Found</v>
      </c>
      <c r="Z137" t="str" cm="1">
        <f t="array" ref="Z137">IF(AND(B:B &gt; TIME(6, 0, 0), B:B &lt;= TIME(18, 0, 0)), "Day", "Night")</f>
        <v>Night</v>
      </c>
      <c r="AA137">
        <f t="shared" si="35"/>
        <v>1</v>
      </c>
    </row>
    <row r="138" spans="1:27" x14ac:dyDescent="0.2">
      <c r="A138">
        <v>10254</v>
      </c>
      <c r="C138" t="s">
        <v>437</v>
      </c>
      <c r="D138" t="s">
        <v>170</v>
      </c>
      <c r="G138" t="s">
        <v>155</v>
      </c>
      <c r="H138" t="s">
        <v>451</v>
      </c>
      <c r="J138">
        <v>1</v>
      </c>
      <c r="K138">
        <v>1</v>
      </c>
      <c r="L138">
        <v>0</v>
      </c>
      <c r="N138">
        <f t="shared" si="24"/>
        <v>0</v>
      </c>
      <c r="O138" t="str">
        <f t="shared" si="25"/>
        <v>No</v>
      </c>
      <c r="P138">
        <f t="shared" si="26"/>
        <v>0</v>
      </c>
      <c r="Q138">
        <f t="shared" si="27"/>
        <v>0</v>
      </c>
      <c r="R138">
        <f t="shared" si="31"/>
        <v>27.565026697177728</v>
      </c>
      <c r="S138" t="str">
        <f t="shared" si="28"/>
        <v>ID-10254-</v>
      </c>
      <c r="T138">
        <f t="shared" si="29"/>
        <v>0</v>
      </c>
      <c r="U138" t="str">
        <f t="shared" si="30"/>
        <v>Acceptable</v>
      </c>
      <c r="V138">
        <f t="shared" si="32"/>
        <v>23</v>
      </c>
      <c r="W138">
        <f t="shared" si="33"/>
        <v>2</v>
      </c>
      <c r="X138">
        <v>3</v>
      </c>
      <c r="Y138" t="str">
        <f t="shared" si="34"/>
        <v>Flight Not Found</v>
      </c>
      <c r="Z138" t="str" cm="1">
        <f t="array" ref="Z138">IF(AND(B:B &gt; TIME(6, 0, 0), B:B &lt;= TIME(18, 0, 0)), "Day", "Night")</f>
        <v>Night</v>
      </c>
      <c r="AA138">
        <f t="shared" si="35"/>
        <v>1</v>
      </c>
    </row>
    <row r="139" spans="1:27" x14ac:dyDescent="0.2">
      <c r="A139">
        <v>10284</v>
      </c>
      <c r="C139" t="s">
        <v>452</v>
      </c>
      <c r="D139" t="s">
        <v>453</v>
      </c>
      <c r="G139" t="s">
        <v>454</v>
      </c>
      <c r="H139" t="s">
        <v>455</v>
      </c>
      <c r="J139">
        <v>2</v>
      </c>
      <c r="K139">
        <v>1</v>
      </c>
      <c r="L139">
        <v>0</v>
      </c>
      <c r="M139" t="s">
        <v>456</v>
      </c>
      <c r="N139">
        <f t="shared" si="24"/>
        <v>0</v>
      </c>
      <c r="O139" t="str">
        <f t="shared" si="25"/>
        <v>No</v>
      </c>
      <c r="P139">
        <f t="shared" si="26"/>
        <v>0</v>
      </c>
      <c r="Q139">
        <f t="shared" si="27"/>
        <v>0</v>
      </c>
      <c r="R139">
        <f t="shared" si="31"/>
        <v>27.565026697177728</v>
      </c>
      <c r="S139" t="str">
        <f t="shared" si="28"/>
        <v>ID-10284-</v>
      </c>
      <c r="T139">
        <f t="shared" si="29"/>
        <v>0</v>
      </c>
      <c r="U139" t="str">
        <f t="shared" si="30"/>
        <v>Acceptable</v>
      </c>
      <c r="V139">
        <f t="shared" si="32"/>
        <v>23</v>
      </c>
      <c r="W139">
        <f t="shared" si="33"/>
        <v>2</v>
      </c>
      <c r="X139">
        <v>1</v>
      </c>
      <c r="Y139" t="str">
        <f t="shared" si="34"/>
        <v>Flight Not Found</v>
      </c>
      <c r="Z139" t="str" cm="1">
        <f t="array" ref="Z139">IF(AND(B:B &gt; TIME(6, 0, 0), B:B &lt;= TIME(18, 0, 0)), "Day", "Night")</f>
        <v>Night</v>
      </c>
      <c r="AA139">
        <f t="shared" si="35"/>
        <v>1</v>
      </c>
    </row>
    <row r="140" spans="1:27" x14ac:dyDescent="0.2">
      <c r="A140">
        <v>10290</v>
      </c>
      <c r="C140" t="s">
        <v>457</v>
      </c>
      <c r="J140">
        <v>10</v>
      </c>
      <c r="K140">
        <v>10</v>
      </c>
      <c r="L140">
        <v>0</v>
      </c>
      <c r="N140">
        <f t="shared" si="24"/>
        <v>0</v>
      </c>
      <c r="O140" t="str">
        <f t="shared" si="25"/>
        <v>No</v>
      </c>
      <c r="P140">
        <f t="shared" si="26"/>
        <v>0</v>
      </c>
      <c r="Q140">
        <f t="shared" si="27"/>
        <v>0</v>
      </c>
      <c r="R140">
        <f t="shared" si="31"/>
        <v>27.565026697177728</v>
      </c>
      <c r="S140" t="str">
        <f t="shared" si="28"/>
        <v>ID-10290-</v>
      </c>
      <c r="T140">
        <f t="shared" si="29"/>
        <v>0</v>
      </c>
      <c r="U140" t="str">
        <f t="shared" si="30"/>
        <v>Acceptable</v>
      </c>
      <c r="V140">
        <f t="shared" si="32"/>
        <v>23</v>
      </c>
      <c r="W140">
        <f t="shared" si="33"/>
        <v>2</v>
      </c>
      <c r="X140">
        <v>10</v>
      </c>
      <c r="Y140" t="str">
        <f t="shared" si="34"/>
        <v>Flight Not Found</v>
      </c>
      <c r="Z140" t="str" cm="1">
        <f t="array" ref="Z140">IF(AND(B:B &gt; TIME(6, 0, 0), B:B &lt;= TIME(18, 0, 0)), "Day", "Night")</f>
        <v>Night</v>
      </c>
      <c r="AA140">
        <f t="shared" si="35"/>
        <v>1</v>
      </c>
    </row>
    <row r="141" spans="1:27" x14ac:dyDescent="0.2">
      <c r="A141">
        <v>10298</v>
      </c>
      <c r="C141" t="s">
        <v>458</v>
      </c>
      <c r="D141" t="s">
        <v>330</v>
      </c>
      <c r="G141" t="s">
        <v>255</v>
      </c>
      <c r="H141" t="s">
        <v>459</v>
      </c>
      <c r="J141">
        <v>2</v>
      </c>
      <c r="K141">
        <v>2</v>
      </c>
      <c r="L141">
        <v>0</v>
      </c>
      <c r="N141">
        <f t="shared" si="24"/>
        <v>0</v>
      </c>
      <c r="O141" t="str">
        <f t="shared" si="25"/>
        <v>No</v>
      </c>
      <c r="P141">
        <f t="shared" si="26"/>
        <v>0</v>
      </c>
      <c r="Q141">
        <f t="shared" si="27"/>
        <v>0</v>
      </c>
      <c r="R141">
        <f t="shared" si="31"/>
        <v>27.565026697177728</v>
      </c>
      <c r="S141" t="str">
        <f t="shared" si="28"/>
        <v>ID-10298-</v>
      </c>
      <c r="T141">
        <f t="shared" si="29"/>
        <v>0</v>
      </c>
      <c r="U141" t="str">
        <f t="shared" si="30"/>
        <v>Acceptable</v>
      </c>
      <c r="V141">
        <f t="shared" si="32"/>
        <v>23</v>
      </c>
      <c r="W141">
        <f t="shared" si="33"/>
        <v>2</v>
      </c>
      <c r="X141">
        <v>1</v>
      </c>
      <c r="Y141" t="str">
        <f t="shared" si="34"/>
        <v>Flight Not Found</v>
      </c>
      <c r="Z141" t="str" cm="1">
        <f t="array" ref="Z141">IF(AND(B:B &gt; TIME(6, 0, 0), B:B &lt;= TIME(18, 0, 0)), "Day", "Night")</f>
        <v>Night</v>
      </c>
      <c r="AA141">
        <f t="shared" si="35"/>
        <v>1</v>
      </c>
    </row>
    <row r="142" spans="1:27" x14ac:dyDescent="0.2">
      <c r="A142">
        <v>10335</v>
      </c>
      <c r="C142" t="s">
        <v>460</v>
      </c>
      <c r="D142" t="s">
        <v>453</v>
      </c>
      <c r="G142" t="s">
        <v>454</v>
      </c>
      <c r="J142">
        <v>2</v>
      </c>
      <c r="K142">
        <v>1</v>
      </c>
      <c r="L142">
        <v>0</v>
      </c>
      <c r="N142">
        <f t="shared" si="24"/>
        <v>0</v>
      </c>
      <c r="O142" t="str">
        <f t="shared" si="25"/>
        <v>No</v>
      </c>
      <c r="P142">
        <f t="shared" si="26"/>
        <v>0</v>
      </c>
      <c r="Q142">
        <f t="shared" si="27"/>
        <v>0</v>
      </c>
      <c r="R142">
        <f t="shared" si="31"/>
        <v>27.565026697177728</v>
      </c>
      <c r="S142" t="str">
        <f t="shared" si="28"/>
        <v>ID-10335-</v>
      </c>
      <c r="T142">
        <f t="shared" si="29"/>
        <v>0</v>
      </c>
      <c r="U142" t="str">
        <f t="shared" si="30"/>
        <v>Acceptable</v>
      </c>
      <c r="V142">
        <f t="shared" si="32"/>
        <v>23</v>
      </c>
      <c r="W142">
        <f t="shared" si="33"/>
        <v>2</v>
      </c>
      <c r="X142">
        <v>9</v>
      </c>
      <c r="Y142" t="str">
        <f t="shared" si="34"/>
        <v>Flight Not Found</v>
      </c>
      <c r="Z142" t="str" cm="1">
        <f t="array" ref="Z142">IF(AND(B:B &gt; TIME(6, 0, 0), B:B &lt;= TIME(18, 0, 0)), "Day", "Night")</f>
        <v>Night</v>
      </c>
      <c r="AA142">
        <f t="shared" si="35"/>
        <v>1</v>
      </c>
    </row>
    <row r="143" spans="1:27" x14ac:dyDescent="0.2">
      <c r="A143">
        <v>10337</v>
      </c>
      <c r="C143" t="s">
        <v>461</v>
      </c>
      <c r="D143" t="s">
        <v>462</v>
      </c>
      <c r="G143" t="s">
        <v>463</v>
      </c>
      <c r="H143" t="s">
        <v>464</v>
      </c>
      <c r="J143">
        <v>9</v>
      </c>
      <c r="K143">
        <v>9</v>
      </c>
      <c r="L143">
        <v>0</v>
      </c>
      <c r="M143" t="s">
        <v>465</v>
      </c>
      <c r="N143">
        <f t="shared" si="24"/>
        <v>0</v>
      </c>
      <c r="O143" t="str">
        <f t="shared" si="25"/>
        <v>No</v>
      </c>
      <c r="P143">
        <f t="shared" si="26"/>
        <v>0</v>
      </c>
      <c r="Q143">
        <f t="shared" si="27"/>
        <v>0</v>
      </c>
      <c r="R143">
        <f t="shared" si="31"/>
        <v>27.565026697177728</v>
      </c>
      <c r="S143" t="str">
        <f t="shared" si="28"/>
        <v>ID-10337-</v>
      </c>
      <c r="T143">
        <f t="shared" si="29"/>
        <v>0</v>
      </c>
      <c r="U143" t="str">
        <f t="shared" si="30"/>
        <v>Acceptable</v>
      </c>
      <c r="V143">
        <f t="shared" si="32"/>
        <v>23</v>
      </c>
      <c r="W143">
        <f t="shared" si="33"/>
        <v>2</v>
      </c>
      <c r="X143">
        <v>1</v>
      </c>
      <c r="Y143" t="str">
        <f t="shared" si="34"/>
        <v>Flight Not Found</v>
      </c>
      <c r="Z143" t="str" cm="1">
        <f t="array" ref="Z143">IF(AND(B:B &gt; TIME(6, 0, 0), B:B &lt;= TIME(18, 0, 0)), "Day", "Night")</f>
        <v>Night</v>
      </c>
      <c r="AA143">
        <f t="shared" si="35"/>
        <v>1</v>
      </c>
    </row>
    <row r="144" spans="1:27" x14ac:dyDescent="0.2">
      <c r="A144">
        <v>10355</v>
      </c>
      <c r="D144" t="s">
        <v>170</v>
      </c>
      <c r="G144" t="s">
        <v>466</v>
      </c>
      <c r="H144" t="s">
        <v>467</v>
      </c>
      <c r="J144">
        <v>1</v>
      </c>
      <c r="K144">
        <v>1</v>
      </c>
      <c r="L144">
        <v>0</v>
      </c>
      <c r="N144">
        <f t="shared" si="24"/>
        <v>0</v>
      </c>
      <c r="O144" t="str">
        <f t="shared" si="25"/>
        <v>No</v>
      </c>
      <c r="P144">
        <f t="shared" si="26"/>
        <v>0</v>
      </c>
      <c r="Q144">
        <f t="shared" si="27"/>
        <v>0</v>
      </c>
      <c r="R144">
        <f t="shared" si="31"/>
        <v>27.565026697177728</v>
      </c>
      <c r="S144" t="str">
        <f t="shared" si="28"/>
        <v>ID-10355-</v>
      </c>
      <c r="T144">
        <f t="shared" si="29"/>
        <v>0</v>
      </c>
      <c r="U144" t="str">
        <f t="shared" si="30"/>
        <v>Check</v>
      </c>
      <c r="V144">
        <f t="shared" si="32"/>
        <v>23</v>
      </c>
      <c r="W144">
        <f t="shared" si="33"/>
        <v>2</v>
      </c>
      <c r="X144">
        <v>3</v>
      </c>
      <c r="Y144" t="str">
        <f t="shared" si="34"/>
        <v>Flight Not Found</v>
      </c>
      <c r="Z144" t="str" cm="1">
        <f t="array" ref="Z144">IF(AND(B:B &gt; TIME(6, 0, 0), B:B &lt;= TIME(18, 0, 0)), "Day", "Night")</f>
        <v>Night</v>
      </c>
      <c r="AA144">
        <f t="shared" si="35"/>
        <v>1</v>
      </c>
    </row>
    <row r="145" spans="1:27" x14ac:dyDescent="0.2">
      <c r="A145">
        <v>10360</v>
      </c>
      <c r="C145" t="s">
        <v>468</v>
      </c>
      <c r="D145" t="s">
        <v>469</v>
      </c>
      <c r="G145" t="s">
        <v>470</v>
      </c>
      <c r="H145" t="s">
        <v>471</v>
      </c>
      <c r="J145">
        <v>2</v>
      </c>
      <c r="K145">
        <v>2</v>
      </c>
      <c r="L145">
        <v>0</v>
      </c>
      <c r="N145">
        <f t="shared" si="24"/>
        <v>0</v>
      </c>
      <c r="O145" t="str">
        <f t="shared" si="25"/>
        <v>No</v>
      </c>
      <c r="P145">
        <f t="shared" si="26"/>
        <v>0</v>
      </c>
      <c r="Q145">
        <f t="shared" si="27"/>
        <v>0</v>
      </c>
      <c r="R145">
        <f t="shared" si="31"/>
        <v>27.565026697177728</v>
      </c>
      <c r="S145" t="str">
        <f t="shared" si="28"/>
        <v>ID-10360-</v>
      </c>
      <c r="T145">
        <f t="shared" si="29"/>
        <v>0</v>
      </c>
      <c r="U145" t="str">
        <f t="shared" si="30"/>
        <v>Acceptable</v>
      </c>
      <c r="V145">
        <f t="shared" si="32"/>
        <v>23</v>
      </c>
      <c r="W145">
        <f t="shared" si="33"/>
        <v>2</v>
      </c>
      <c r="X145">
        <v>1</v>
      </c>
      <c r="Y145" t="str">
        <f t="shared" si="34"/>
        <v>Flight Not Found</v>
      </c>
      <c r="Z145" t="str" cm="1">
        <f t="array" ref="Z145">IF(AND(B:B &gt; TIME(6, 0, 0), B:B &lt;= TIME(18, 0, 0)), "Day", "Night")</f>
        <v>Night</v>
      </c>
      <c r="AA145">
        <f t="shared" si="35"/>
        <v>1</v>
      </c>
    </row>
    <row r="146" spans="1:27" x14ac:dyDescent="0.2">
      <c r="A146">
        <v>10374</v>
      </c>
      <c r="C146" t="s">
        <v>472</v>
      </c>
      <c r="D146" t="s">
        <v>349</v>
      </c>
      <c r="G146" t="s">
        <v>145</v>
      </c>
      <c r="H146" t="s">
        <v>473</v>
      </c>
      <c r="I146" t="s">
        <v>474</v>
      </c>
      <c r="J146">
        <v>5</v>
      </c>
      <c r="K146">
        <v>3</v>
      </c>
      <c r="L146">
        <v>0</v>
      </c>
      <c r="M146" t="s">
        <v>475</v>
      </c>
      <c r="N146">
        <f t="shared" si="24"/>
        <v>0</v>
      </c>
      <c r="O146" t="str">
        <f t="shared" si="25"/>
        <v>No</v>
      </c>
      <c r="P146">
        <f t="shared" si="26"/>
        <v>0</v>
      </c>
      <c r="Q146">
        <f t="shared" si="27"/>
        <v>0</v>
      </c>
      <c r="R146">
        <f t="shared" si="31"/>
        <v>27.565026697177728</v>
      </c>
      <c r="S146" t="str">
        <f t="shared" si="28"/>
        <v>ID-10374-</v>
      </c>
      <c r="T146">
        <f t="shared" si="29"/>
        <v>0</v>
      </c>
      <c r="U146" t="str">
        <f t="shared" si="30"/>
        <v>Acceptable</v>
      </c>
      <c r="V146">
        <f t="shared" si="32"/>
        <v>23</v>
      </c>
      <c r="W146">
        <f t="shared" si="33"/>
        <v>2</v>
      </c>
      <c r="X146">
        <v>1</v>
      </c>
      <c r="Y146" t="str">
        <f t="shared" si="34"/>
        <v>Flight Not Found</v>
      </c>
      <c r="Z146" t="str" cm="1">
        <f t="array" ref="Z146">IF(AND(B:B &gt; TIME(6, 0, 0), B:B &lt;= TIME(18, 0, 0)), "Day", "Night")</f>
        <v>Night</v>
      </c>
      <c r="AA146">
        <f t="shared" si="35"/>
        <v>1</v>
      </c>
    </row>
    <row r="147" spans="1:27" x14ac:dyDescent="0.2">
      <c r="A147">
        <v>10393</v>
      </c>
      <c r="C147" t="s">
        <v>476</v>
      </c>
      <c r="D147" t="s">
        <v>349</v>
      </c>
      <c r="G147" t="s">
        <v>477</v>
      </c>
      <c r="H147" t="s">
        <v>478</v>
      </c>
      <c r="I147" t="s">
        <v>479</v>
      </c>
      <c r="J147">
        <v>5</v>
      </c>
      <c r="K147">
        <v>5</v>
      </c>
      <c r="L147">
        <v>0</v>
      </c>
      <c r="N147">
        <f t="shared" si="24"/>
        <v>0</v>
      </c>
      <c r="O147" t="str">
        <f t="shared" si="25"/>
        <v>No</v>
      </c>
      <c r="P147">
        <f t="shared" si="26"/>
        <v>0</v>
      </c>
      <c r="Q147">
        <f t="shared" si="27"/>
        <v>0</v>
      </c>
      <c r="R147">
        <f t="shared" si="31"/>
        <v>27.565026697177728</v>
      </c>
      <c r="S147" t="str">
        <f t="shared" si="28"/>
        <v>ID-10393-</v>
      </c>
      <c r="T147">
        <f t="shared" si="29"/>
        <v>0</v>
      </c>
      <c r="U147" t="str">
        <f t="shared" si="30"/>
        <v>Acceptable</v>
      </c>
      <c r="V147">
        <f t="shared" si="32"/>
        <v>23</v>
      </c>
      <c r="W147">
        <f t="shared" si="33"/>
        <v>2</v>
      </c>
      <c r="X147">
        <v>11</v>
      </c>
      <c r="Y147" t="str">
        <f t="shared" si="34"/>
        <v>Flight Not Found</v>
      </c>
      <c r="Z147" t="str" cm="1">
        <f t="array" ref="Z147">IF(AND(B:B &gt; TIME(6, 0, 0), B:B &lt;= TIME(18, 0, 0)), "Day", "Night")</f>
        <v>Night</v>
      </c>
      <c r="AA147">
        <f t="shared" si="35"/>
        <v>1</v>
      </c>
    </row>
    <row r="148" spans="1:27" x14ac:dyDescent="0.2">
      <c r="A148">
        <v>10401</v>
      </c>
      <c r="C148" t="s">
        <v>480</v>
      </c>
      <c r="D148" t="s">
        <v>436</v>
      </c>
      <c r="F148" t="s">
        <v>481</v>
      </c>
      <c r="G148" t="s">
        <v>389</v>
      </c>
      <c r="J148">
        <v>1</v>
      </c>
      <c r="K148">
        <v>1</v>
      </c>
      <c r="L148">
        <v>0</v>
      </c>
      <c r="M148" t="s">
        <v>482</v>
      </c>
      <c r="N148">
        <f t="shared" si="24"/>
        <v>0</v>
      </c>
      <c r="O148" t="str">
        <f t="shared" si="25"/>
        <v>No</v>
      </c>
      <c r="P148">
        <f t="shared" si="26"/>
        <v>0</v>
      </c>
      <c r="Q148">
        <f t="shared" si="27"/>
        <v>0</v>
      </c>
      <c r="R148">
        <f t="shared" si="31"/>
        <v>27.565026697177728</v>
      </c>
      <c r="S148" t="str">
        <f t="shared" si="28"/>
        <v>ID-10401-Chicago - Dallas</v>
      </c>
      <c r="T148">
        <f t="shared" si="29"/>
        <v>0</v>
      </c>
      <c r="U148" t="str">
        <f t="shared" si="30"/>
        <v>Acceptable</v>
      </c>
      <c r="V148">
        <f t="shared" si="32"/>
        <v>23</v>
      </c>
      <c r="W148">
        <f t="shared" si="33"/>
        <v>2</v>
      </c>
      <c r="X148">
        <v>2</v>
      </c>
      <c r="Y148" t="str">
        <f t="shared" si="34"/>
        <v>Flight Not Found</v>
      </c>
      <c r="Z148" t="str" cm="1">
        <f t="array" ref="Z148">IF(AND(B:B &gt; TIME(6, 0, 0), B:B &lt;= TIME(18, 0, 0)), "Day", "Night")</f>
        <v>Night</v>
      </c>
      <c r="AA148">
        <f t="shared" si="35"/>
        <v>1</v>
      </c>
    </row>
    <row r="149" spans="1:27" x14ac:dyDescent="0.2">
      <c r="A149">
        <v>10419</v>
      </c>
      <c r="C149" t="s">
        <v>431</v>
      </c>
      <c r="D149" t="s">
        <v>432</v>
      </c>
      <c r="G149" t="s">
        <v>145</v>
      </c>
      <c r="H149" t="s">
        <v>483</v>
      </c>
      <c r="I149" t="s">
        <v>484</v>
      </c>
      <c r="J149">
        <v>6</v>
      </c>
      <c r="K149">
        <v>6</v>
      </c>
      <c r="L149">
        <v>0</v>
      </c>
      <c r="N149">
        <f t="shared" si="24"/>
        <v>0</v>
      </c>
      <c r="O149" t="str">
        <f t="shared" si="25"/>
        <v>No</v>
      </c>
      <c r="P149">
        <f t="shared" si="26"/>
        <v>0</v>
      </c>
      <c r="Q149">
        <f t="shared" si="27"/>
        <v>0</v>
      </c>
      <c r="R149">
        <f t="shared" si="31"/>
        <v>27.565026697177728</v>
      </c>
      <c r="S149" t="str">
        <f t="shared" si="28"/>
        <v>ID-10419-</v>
      </c>
      <c r="T149">
        <f t="shared" si="29"/>
        <v>0</v>
      </c>
      <c r="U149" t="str">
        <f t="shared" si="30"/>
        <v>Acceptable</v>
      </c>
      <c r="V149">
        <f t="shared" si="32"/>
        <v>23</v>
      </c>
      <c r="W149">
        <f t="shared" si="33"/>
        <v>2</v>
      </c>
      <c r="X149">
        <v>8</v>
      </c>
      <c r="Y149" t="str">
        <f t="shared" si="34"/>
        <v>Flight Not Found</v>
      </c>
      <c r="Z149" t="str" cm="1">
        <f t="array" ref="Z149">IF(AND(B:B &gt; TIME(6, 0, 0), B:B &lt;= TIME(18, 0, 0)), "Day", "Night")</f>
        <v>Night</v>
      </c>
      <c r="AA149">
        <f t="shared" si="35"/>
        <v>1</v>
      </c>
    </row>
    <row r="150" spans="1:27" x14ac:dyDescent="0.2">
      <c r="A150">
        <v>10422</v>
      </c>
      <c r="C150" t="s">
        <v>299</v>
      </c>
      <c r="D150" t="s">
        <v>300</v>
      </c>
      <c r="F150" t="s">
        <v>485</v>
      </c>
      <c r="G150" t="s">
        <v>486</v>
      </c>
      <c r="H150" t="s">
        <v>487</v>
      </c>
      <c r="I150" t="s">
        <v>488</v>
      </c>
      <c r="J150">
        <v>4</v>
      </c>
      <c r="K150">
        <v>4</v>
      </c>
      <c r="L150">
        <v>0</v>
      </c>
      <c r="M150" t="s">
        <v>489</v>
      </c>
      <c r="N150">
        <f t="shared" si="24"/>
        <v>0</v>
      </c>
      <c r="O150" t="str">
        <f t="shared" si="25"/>
        <v>No</v>
      </c>
      <c r="P150">
        <f t="shared" si="26"/>
        <v>0</v>
      </c>
      <c r="Q150">
        <f t="shared" si="27"/>
        <v>0</v>
      </c>
      <c r="R150">
        <f t="shared" si="31"/>
        <v>27.565026697177728</v>
      </c>
      <c r="S150" t="str">
        <f t="shared" si="28"/>
        <v>ID-10422-Testing</v>
      </c>
      <c r="T150">
        <f t="shared" si="29"/>
        <v>0</v>
      </c>
      <c r="U150" t="str">
        <f t="shared" si="30"/>
        <v>Acceptable</v>
      </c>
      <c r="V150">
        <f t="shared" si="32"/>
        <v>23</v>
      </c>
      <c r="W150">
        <f t="shared" si="33"/>
        <v>2</v>
      </c>
      <c r="X150">
        <v>1</v>
      </c>
      <c r="Y150" t="str">
        <f t="shared" si="34"/>
        <v>Flight Not Found</v>
      </c>
      <c r="Z150" t="str" cm="1">
        <f t="array" ref="Z150">IF(AND(B:B &gt; TIME(6, 0, 0), B:B &lt;= TIME(18, 0, 0)), "Day", "Night")</f>
        <v>Night</v>
      </c>
      <c r="AA150">
        <f t="shared" si="35"/>
        <v>1</v>
      </c>
    </row>
    <row r="151" spans="1:27" x14ac:dyDescent="0.2">
      <c r="A151">
        <v>10433</v>
      </c>
      <c r="C151" t="s">
        <v>490</v>
      </c>
      <c r="D151" t="s">
        <v>285</v>
      </c>
      <c r="G151" t="s">
        <v>491</v>
      </c>
      <c r="H151" t="s">
        <v>492</v>
      </c>
      <c r="I151" t="s">
        <v>493</v>
      </c>
      <c r="J151">
        <v>1</v>
      </c>
      <c r="K151">
        <v>1</v>
      </c>
      <c r="L151">
        <v>0</v>
      </c>
      <c r="M151" t="s">
        <v>494</v>
      </c>
      <c r="N151">
        <f t="shared" si="24"/>
        <v>0</v>
      </c>
      <c r="O151" t="str">
        <f t="shared" si="25"/>
        <v>No</v>
      </c>
      <c r="P151">
        <f t="shared" si="26"/>
        <v>0</v>
      </c>
      <c r="Q151">
        <f t="shared" si="27"/>
        <v>0</v>
      </c>
      <c r="R151">
        <f t="shared" si="31"/>
        <v>27.565026697177728</v>
      </c>
      <c r="S151" t="str">
        <f t="shared" si="28"/>
        <v>ID-10433-</v>
      </c>
      <c r="T151">
        <f t="shared" si="29"/>
        <v>0</v>
      </c>
      <c r="U151" t="str">
        <f t="shared" si="30"/>
        <v>Acceptable</v>
      </c>
      <c r="V151">
        <f t="shared" si="32"/>
        <v>23</v>
      </c>
      <c r="W151">
        <f t="shared" si="33"/>
        <v>2</v>
      </c>
      <c r="X151">
        <v>1</v>
      </c>
      <c r="Y151" t="str">
        <f t="shared" si="34"/>
        <v>Flight Not Found</v>
      </c>
      <c r="Z151" t="str" cm="1">
        <f t="array" ref="Z151">IF(AND(B:B &gt; TIME(6, 0, 0), B:B &lt;= TIME(18, 0, 0)), "Day", "Night")</f>
        <v>Night</v>
      </c>
      <c r="AA151">
        <f t="shared" si="35"/>
        <v>1</v>
      </c>
    </row>
    <row r="152" spans="1:27" x14ac:dyDescent="0.2">
      <c r="A152">
        <v>10465</v>
      </c>
      <c r="C152" t="s">
        <v>495</v>
      </c>
      <c r="D152" t="s">
        <v>496</v>
      </c>
      <c r="F152" t="s">
        <v>497</v>
      </c>
      <c r="G152" t="s">
        <v>498</v>
      </c>
      <c r="H152" t="s">
        <v>499</v>
      </c>
      <c r="I152" t="s">
        <v>500</v>
      </c>
      <c r="J152">
        <v>7</v>
      </c>
      <c r="K152">
        <v>7</v>
      </c>
      <c r="L152">
        <v>0</v>
      </c>
      <c r="M152" t="s">
        <v>501</v>
      </c>
      <c r="N152">
        <f t="shared" si="24"/>
        <v>0</v>
      </c>
      <c r="O152" t="str">
        <f t="shared" si="25"/>
        <v>No</v>
      </c>
      <c r="P152">
        <f t="shared" si="26"/>
        <v>0</v>
      </c>
      <c r="Q152">
        <f t="shared" si="27"/>
        <v>0</v>
      </c>
      <c r="R152">
        <f t="shared" si="31"/>
        <v>27.565026697177728</v>
      </c>
      <c r="S152" t="str">
        <f t="shared" si="28"/>
        <v>ID-10465-Victoria - Seattle</v>
      </c>
      <c r="T152">
        <f t="shared" si="29"/>
        <v>0</v>
      </c>
      <c r="U152" t="str">
        <f t="shared" si="30"/>
        <v>Acceptable</v>
      </c>
      <c r="V152">
        <f t="shared" si="32"/>
        <v>23</v>
      </c>
      <c r="W152">
        <f t="shared" si="33"/>
        <v>2</v>
      </c>
      <c r="X152">
        <v>25</v>
      </c>
      <c r="Y152" t="str">
        <f t="shared" si="34"/>
        <v>Flight Not Found</v>
      </c>
      <c r="Z152" t="str" cm="1">
        <f t="array" ref="Z152">IF(AND(B:B &gt; TIME(6, 0, 0), B:B &lt;= TIME(18, 0, 0)), "Day", "Night")</f>
        <v>Night</v>
      </c>
      <c r="AA152">
        <f t="shared" si="35"/>
        <v>1</v>
      </c>
    </row>
    <row r="153" spans="1:27" x14ac:dyDescent="0.2">
      <c r="A153">
        <v>10473</v>
      </c>
      <c r="C153" t="s">
        <v>328</v>
      </c>
      <c r="D153" t="s">
        <v>321</v>
      </c>
      <c r="G153" t="s">
        <v>502</v>
      </c>
      <c r="J153">
        <v>3</v>
      </c>
      <c r="K153">
        <v>3</v>
      </c>
      <c r="L153">
        <v>0</v>
      </c>
      <c r="N153">
        <f t="shared" si="24"/>
        <v>0</v>
      </c>
      <c r="O153" t="str">
        <f t="shared" si="25"/>
        <v>No</v>
      </c>
      <c r="P153">
        <f t="shared" si="26"/>
        <v>0</v>
      </c>
      <c r="Q153">
        <f t="shared" si="27"/>
        <v>0</v>
      </c>
      <c r="R153">
        <f t="shared" si="31"/>
        <v>27.565026697177728</v>
      </c>
      <c r="S153" t="str">
        <f t="shared" si="28"/>
        <v>ID-10473-</v>
      </c>
      <c r="T153">
        <f t="shared" si="29"/>
        <v>0</v>
      </c>
      <c r="U153" t="str">
        <f t="shared" si="30"/>
        <v>Acceptable</v>
      </c>
      <c r="V153">
        <f t="shared" si="32"/>
        <v>23</v>
      </c>
      <c r="W153">
        <f t="shared" si="33"/>
        <v>2</v>
      </c>
      <c r="X153">
        <v>1</v>
      </c>
      <c r="Y153" t="str">
        <f t="shared" si="34"/>
        <v>Flight Not Found</v>
      </c>
      <c r="Z153" t="str" cm="1">
        <f t="array" ref="Z153">IF(AND(B:B &gt; TIME(6, 0, 0), B:B &lt;= TIME(18, 0, 0)), "Day", "Night")</f>
        <v>Night</v>
      </c>
      <c r="AA153">
        <f t="shared" si="35"/>
        <v>1</v>
      </c>
    </row>
    <row r="154" spans="1:27" x14ac:dyDescent="0.2">
      <c r="A154">
        <v>10475</v>
      </c>
      <c r="C154" t="s">
        <v>503</v>
      </c>
      <c r="D154" t="s">
        <v>381</v>
      </c>
      <c r="G154" t="s">
        <v>504</v>
      </c>
      <c r="H154" t="s">
        <v>505</v>
      </c>
      <c r="J154">
        <v>2</v>
      </c>
      <c r="K154">
        <v>1</v>
      </c>
      <c r="L154">
        <v>0</v>
      </c>
      <c r="M154" t="s">
        <v>506</v>
      </c>
      <c r="N154">
        <f t="shared" si="24"/>
        <v>0</v>
      </c>
      <c r="O154" t="str">
        <f t="shared" si="25"/>
        <v>No</v>
      </c>
      <c r="P154">
        <f t="shared" si="26"/>
        <v>0</v>
      </c>
      <c r="Q154">
        <f t="shared" si="27"/>
        <v>0</v>
      </c>
      <c r="R154">
        <f t="shared" si="31"/>
        <v>27.565026697177728</v>
      </c>
      <c r="S154" t="str">
        <f t="shared" si="28"/>
        <v>ID-10475-</v>
      </c>
      <c r="T154">
        <f t="shared" si="29"/>
        <v>0</v>
      </c>
      <c r="U154" t="str">
        <f t="shared" si="30"/>
        <v>Acceptable</v>
      </c>
      <c r="V154">
        <f t="shared" si="32"/>
        <v>23</v>
      </c>
      <c r="W154">
        <f t="shared" si="33"/>
        <v>2</v>
      </c>
      <c r="X154">
        <v>1</v>
      </c>
      <c r="Y154" t="str">
        <f t="shared" si="34"/>
        <v>Flight Not Found</v>
      </c>
      <c r="Z154" t="str" cm="1">
        <f t="array" ref="Z154">IF(AND(B:B &gt; TIME(6, 0, 0), B:B &lt;= TIME(18, 0, 0)), "Day", "Night")</f>
        <v>Night</v>
      </c>
      <c r="AA154">
        <f t="shared" si="35"/>
        <v>1</v>
      </c>
    </row>
    <row r="155" spans="1:27" x14ac:dyDescent="0.2">
      <c r="A155">
        <v>10475</v>
      </c>
      <c r="C155" t="s">
        <v>507</v>
      </c>
      <c r="D155" t="s">
        <v>508</v>
      </c>
      <c r="G155" t="s">
        <v>509</v>
      </c>
      <c r="H155" t="s">
        <v>510</v>
      </c>
      <c r="I155" t="s">
        <v>511</v>
      </c>
      <c r="J155">
        <v>7</v>
      </c>
      <c r="K155">
        <v>7</v>
      </c>
      <c r="L155">
        <v>0</v>
      </c>
      <c r="N155">
        <f t="shared" si="24"/>
        <v>0</v>
      </c>
      <c r="O155" t="str">
        <f t="shared" si="25"/>
        <v>No</v>
      </c>
      <c r="P155">
        <f t="shared" si="26"/>
        <v>0</v>
      </c>
      <c r="Q155">
        <f t="shared" si="27"/>
        <v>0</v>
      </c>
      <c r="R155">
        <f t="shared" si="31"/>
        <v>27.565026697177728</v>
      </c>
      <c r="S155" t="str">
        <f t="shared" si="28"/>
        <v>ID-10475-</v>
      </c>
      <c r="T155">
        <f t="shared" si="29"/>
        <v>0</v>
      </c>
      <c r="U155" t="str">
        <f t="shared" si="30"/>
        <v>Acceptable</v>
      </c>
      <c r="V155">
        <f t="shared" si="32"/>
        <v>23</v>
      </c>
      <c r="W155">
        <f t="shared" si="33"/>
        <v>2</v>
      </c>
      <c r="X155">
        <v>1</v>
      </c>
      <c r="Y155" t="str">
        <f t="shared" si="34"/>
        <v>Flight Not Found</v>
      </c>
      <c r="Z155" t="str" cm="1">
        <f t="array" ref="Z155">IF(AND(B:B &gt; TIME(6, 0, 0), B:B &lt;= TIME(18, 0, 0)), "Day", "Night")</f>
        <v>Night</v>
      </c>
      <c r="AA155">
        <f t="shared" si="35"/>
        <v>1</v>
      </c>
    </row>
    <row r="156" spans="1:27" x14ac:dyDescent="0.2">
      <c r="A156">
        <v>10477</v>
      </c>
      <c r="C156" t="s">
        <v>512</v>
      </c>
      <c r="D156" t="s">
        <v>349</v>
      </c>
      <c r="G156" t="s">
        <v>363</v>
      </c>
      <c r="H156" t="s">
        <v>513</v>
      </c>
      <c r="I156" t="s">
        <v>514</v>
      </c>
      <c r="J156">
        <v>3</v>
      </c>
      <c r="K156">
        <v>3</v>
      </c>
      <c r="L156">
        <v>0</v>
      </c>
      <c r="M156" t="s">
        <v>394</v>
      </c>
      <c r="N156">
        <f t="shared" si="24"/>
        <v>0</v>
      </c>
      <c r="O156" t="str">
        <f t="shared" si="25"/>
        <v>No</v>
      </c>
      <c r="P156">
        <f t="shared" si="26"/>
        <v>0</v>
      </c>
      <c r="Q156">
        <f t="shared" si="27"/>
        <v>0</v>
      </c>
      <c r="R156">
        <f t="shared" si="31"/>
        <v>27.565026697177728</v>
      </c>
      <c r="S156" t="str">
        <f t="shared" si="28"/>
        <v>ID-10477-</v>
      </c>
      <c r="T156">
        <f t="shared" si="29"/>
        <v>0</v>
      </c>
      <c r="U156" t="str">
        <f t="shared" si="30"/>
        <v>Acceptable</v>
      </c>
      <c r="V156">
        <f t="shared" si="32"/>
        <v>23</v>
      </c>
      <c r="W156">
        <f t="shared" si="33"/>
        <v>2</v>
      </c>
      <c r="X156">
        <v>3</v>
      </c>
      <c r="Y156" t="str">
        <f t="shared" si="34"/>
        <v>Flight Not Found</v>
      </c>
      <c r="Z156" t="str" cm="1">
        <f t="array" ref="Z156">IF(AND(B:B &gt; TIME(6, 0, 0), B:B &lt;= TIME(18, 0, 0)), "Day", "Night")</f>
        <v>Night</v>
      </c>
      <c r="AA156">
        <f t="shared" si="35"/>
        <v>1</v>
      </c>
    </row>
    <row r="157" spans="1:27" x14ac:dyDescent="0.2">
      <c r="A157">
        <v>10505</v>
      </c>
      <c r="C157" t="s">
        <v>515</v>
      </c>
      <c r="D157" t="s">
        <v>170</v>
      </c>
      <c r="G157" t="s">
        <v>155</v>
      </c>
      <c r="J157">
        <v>3</v>
      </c>
      <c r="K157">
        <v>3</v>
      </c>
      <c r="L157">
        <v>0</v>
      </c>
      <c r="N157">
        <f t="shared" si="24"/>
        <v>0</v>
      </c>
      <c r="O157" t="str">
        <f t="shared" si="25"/>
        <v>No</v>
      </c>
      <c r="P157">
        <f t="shared" si="26"/>
        <v>0</v>
      </c>
      <c r="Q157">
        <f t="shared" si="27"/>
        <v>0</v>
      </c>
      <c r="R157">
        <f t="shared" si="31"/>
        <v>27.565026697177728</v>
      </c>
      <c r="S157" t="str">
        <f t="shared" si="28"/>
        <v>ID-10505-</v>
      </c>
      <c r="T157">
        <f t="shared" si="29"/>
        <v>0</v>
      </c>
      <c r="U157" t="str">
        <f t="shared" si="30"/>
        <v>Acceptable</v>
      </c>
      <c r="V157">
        <f t="shared" si="32"/>
        <v>23</v>
      </c>
      <c r="W157">
        <f t="shared" si="33"/>
        <v>2</v>
      </c>
      <c r="X157">
        <v>41</v>
      </c>
      <c r="Y157" t="str">
        <f t="shared" si="34"/>
        <v>Flight Not Found</v>
      </c>
      <c r="Z157" t="str" cm="1">
        <f t="array" ref="Z157">IF(AND(B:B &gt; TIME(6, 0, 0), B:B &lt;= TIME(18, 0, 0)), "Day", "Night")</f>
        <v>Night</v>
      </c>
      <c r="AA157">
        <f t="shared" si="35"/>
        <v>1</v>
      </c>
    </row>
    <row r="158" spans="1:27" x14ac:dyDescent="0.2">
      <c r="A158">
        <v>10519</v>
      </c>
      <c r="C158" t="s">
        <v>516</v>
      </c>
      <c r="D158" t="s">
        <v>436</v>
      </c>
      <c r="G158" t="s">
        <v>389</v>
      </c>
      <c r="J158">
        <v>1</v>
      </c>
      <c r="K158">
        <v>1</v>
      </c>
      <c r="L158">
        <v>0</v>
      </c>
      <c r="M158" t="s">
        <v>517</v>
      </c>
      <c r="N158">
        <f t="shared" si="24"/>
        <v>0</v>
      </c>
      <c r="O158" t="str">
        <f t="shared" si="25"/>
        <v>No</v>
      </c>
      <c r="P158">
        <f t="shared" si="26"/>
        <v>0</v>
      </c>
      <c r="Q158">
        <f t="shared" si="27"/>
        <v>0</v>
      </c>
      <c r="R158">
        <f t="shared" si="31"/>
        <v>27.565026697177728</v>
      </c>
      <c r="S158" t="str">
        <f t="shared" si="28"/>
        <v>ID-10519-</v>
      </c>
      <c r="T158">
        <f t="shared" si="29"/>
        <v>0</v>
      </c>
      <c r="U158" t="str">
        <f t="shared" si="30"/>
        <v>Acceptable</v>
      </c>
      <c r="V158">
        <f t="shared" si="32"/>
        <v>23</v>
      </c>
      <c r="W158">
        <f t="shared" si="33"/>
        <v>2</v>
      </c>
      <c r="X158">
        <v>2</v>
      </c>
      <c r="Y158" t="str">
        <f t="shared" si="34"/>
        <v>Flight Not Found</v>
      </c>
      <c r="Z158" t="str" cm="1">
        <f t="array" ref="Z158">IF(AND(B:B &gt; TIME(6, 0, 0), B:B &lt;= TIME(18, 0, 0)), "Day", "Night")</f>
        <v>Night</v>
      </c>
      <c r="AA158">
        <f t="shared" si="35"/>
        <v>1</v>
      </c>
    </row>
    <row r="159" spans="1:27" x14ac:dyDescent="0.2">
      <c r="A159">
        <v>10532</v>
      </c>
      <c r="C159" t="s">
        <v>518</v>
      </c>
      <c r="D159" t="s">
        <v>330</v>
      </c>
      <c r="G159" t="s">
        <v>502</v>
      </c>
      <c r="H159" t="s">
        <v>519</v>
      </c>
      <c r="J159">
        <v>2</v>
      </c>
      <c r="K159">
        <v>1</v>
      </c>
      <c r="L159">
        <v>0</v>
      </c>
      <c r="N159">
        <f t="shared" si="24"/>
        <v>0</v>
      </c>
      <c r="O159" t="str">
        <f t="shared" si="25"/>
        <v>No</v>
      </c>
      <c r="P159">
        <f t="shared" si="26"/>
        <v>0</v>
      </c>
      <c r="Q159">
        <f t="shared" si="27"/>
        <v>0</v>
      </c>
      <c r="R159">
        <f t="shared" si="31"/>
        <v>27.565026697177728</v>
      </c>
      <c r="S159" t="str">
        <f t="shared" si="28"/>
        <v>ID-10532-</v>
      </c>
      <c r="T159">
        <f t="shared" si="29"/>
        <v>0</v>
      </c>
      <c r="U159" t="str">
        <f t="shared" si="30"/>
        <v>Acceptable</v>
      </c>
      <c r="V159">
        <f t="shared" si="32"/>
        <v>23</v>
      </c>
      <c r="W159">
        <f t="shared" si="33"/>
        <v>2</v>
      </c>
      <c r="X159">
        <v>2</v>
      </c>
      <c r="Y159" t="str">
        <f t="shared" si="34"/>
        <v>Flight Not Found</v>
      </c>
      <c r="Z159" t="str" cm="1">
        <f t="array" ref="Z159">IF(AND(B:B &gt; TIME(6, 0, 0), B:B &lt;= TIME(18, 0, 0)), "Day", "Night")</f>
        <v>Night</v>
      </c>
      <c r="AA159">
        <f t="shared" si="35"/>
        <v>1</v>
      </c>
    </row>
    <row r="160" spans="1:27" x14ac:dyDescent="0.2">
      <c r="A160">
        <v>10547</v>
      </c>
      <c r="C160" t="s">
        <v>176</v>
      </c>
      <c r="D160" t="s">
        <v>170</v>
      </c>
      <c r="G160" t="s">
        <v>520</v>
      </c>
      <c r="H160" t="s">
        <v>521</v>
      </c>
      <c r="J160">
        <v>2</v>
      </c>
      <c r="K160">
        <v>1</v>
      </c>
      <c r="L160">
        <v>0</v>
      </c>
      <c r="N160">
        <f t="shared" si="24"/>
        <v>0</v>
      </c>
      <c r="O160" t="str">
        <f t="shared" si="25"/>
        <v>No</v>
      </c>
      <c r="P160">
        <f t="shared" si="26"/>
        <v>0</v>
      </c>
      <c r="Q160">
        <f t="shared" si="27"/>
        <v>0</v>
      </c>
      <c r="R160">
        <f t="shared" si="31"/>
        <v>27.565026697177728</v>
      </c>
      <c r="S160" t="str">
        <f t="shared" si="28"/>
        <v>ID-10547-</v>
      </c>
      <c r="T160">
        <f t="shared" si="29"/>
        <v>0</v>
      </c>
      <c r="U160" t="str">
        <f t="shared" si="30"/>
        <v>Acceptable</v>
      </c>
      <c r="V160">
        <f t="shared" si="32"/>
        <v>23</v>
      </c>
      <c r="W160">
        <f t="shared" si="33"/>
        <v>2</v>
      </c>
      <c r="X160">
        <v>1</v>
      </c>
      <c r="Y160" t="str">
        <f t="shared" si="34"/>
        <v>Flight Not Found</v>
      </c>
      <c r="Z160" t="str" cm="1">
        <f t="array" ref="Z160">IF(AND(B:B &gt; TIME(6, 0, 0), B:B &lt;= TIME(18, 0, 0)), "Day", "Night")</f>
        <v>Night</v>
      </c>
      <c r="AA160">
        <f t="shared" si="35"/>
        <v>1</v>
      </c>
    </row>
    <row r="161" spans="1:27" x14ac:dyDescent="0.2">
      <c r="A161">
        <v>10556</v>
      </c>
      <c r="C161" t="s">
        <v>522</v>
      </c>
      <c r="D161" t="s">
        <v>523</v>
      </c>
      <c r="F161" t="s">
        <v>524</v>
      </c>
      <c r="G161" t="s">
        <v>525</v>
      </c>
      <c r="I161" t="s">
        <v>526</v>
      </c>
      <c r="J161">
        <v>3</v>
      </c>
      <c r="K161">
        <v>3</v>
      </c>
      <c r="L161">
        <v>0</v>
      </c>
      <c r="M161" t="s">
        <v>527</v>
      </c>
      <c r="N161">
        <f t="shared" si="24"/>
        <v>0</v>
      </c>
      <c r="O161" t="str">
        <f t="shared" si="25"/>
        <v>No</v>
      </c>
      <c r="P161">
        <f t="shared" si="26"/>
        <v>0</v>
      </c>
      <c r="Q161">
        <f t="shared" si="27"/>
        <v>0</v>
      </c>
      <c r="R161">
        <f t="shared" si="31"/>
        <v>27.565026697177728</v>
      </c>
      <c r="S161" t="str">
        <f t="shared" si="28"/>
        <v>ID-10556-Cleveland - Chicago</v>
      </c>
      <c r="T161">
        <f t="shared" si="29"/>
        <v>0</v>
      </c>
      <c r="U161" t="str">
        <f t="shared" si="30"/>
        <v>Acceptable</v>
      </c>
      <c r="V161">
        <f t="shared" si="32"/>
        <v>23</v>
      </c>
      <c r="W161">
        <f t="shared" si="33"/>
        <v>2</v>
      </c>
      <c r="X161">
        <v>1</v>
      </c>
      <c r="Y161" t="str">
        <f t="shared" si="34"/>
        <v>Flight Not Found</v>
      </c>
      <c r="Z161" t="str" cm="1">
        <f t="array" ref="Z161">IF(AND(B:B &gt; TIME(6, 0, 0), B:B &lt;= TIME(18, 0, 0)), "Day", "Night")</f>
        <v>Night</v>
      </c>
      <c r="AA161">
        <f t="shared" si="35"/>
        <v>1</v>
      </c>
    </row>
    <row r="162" spans="1:27" x14ac:dyDescent="0.2">
      <c r="A162">
        <v>10557</v>
      </c>
      <c r="C162" t="s">
        <v>528</v>
      </c>
      <c r="D162" t="s">
        <v>436</v>
      </c>
      <c r="G162" t="s">
        <v>389</v>
      </c>
      <c r="J162">
        <v>1</v>
      </c>
      <c r="K162">
        <v>1</v>
      </c>
      <c r="L162">
        <v>0</v>
      </c>
      <c r="M162" t="s">
        <v>529</v>
      </c>
      <c r="N162">
        <f t="shared" si="24"/>
        <v>0</v>
      </c>
      <c r="O162" t="str">
        <f t="shared" si="25"/>
        <v>No</v>
      </c>
      <c r="P162">
        <f t="shared" si="26"/>
        <v>0</v>
      </c>
      <c r="Q162">
        <f t="shared" si="27"/>
        <v>0</v>
      </c>
      <c r="R162">
        <f t="shared" si="31"/>
        <v>27.565026697177728</v>
      </c>
      <c r="S162" t="str">
        <f t="shared" si="28"/>
        <v>ID-10557-</v>
      </c>
      <c r="T162">
        <f t="shared" si="29"/>
        <v>0</v>
      </c>
      <c r="U162" t="str">
        <f t="shared" si="30"/>
        <v>Acceptable</v>
      </c>
      <c r="V162">
        <f t="shared" si="32"/>
        <v>23</v>
      </c>
      <c r="W162">
        <f t="shared" si="33"/>
        <v>2</v>
      </c>
      <c r="X162">
        <v>1</v>
      </c>
      <c r="Y162" t="str">
        <f t="shared" si="34"/>
        <v>Flight Not Found</v>
      </c>
      <c r="Z162" t="str" cm="1">
        <f t="array" ref="Z162">IF(AND(B:B &gt; TIME(6, 0, 0), B:B &lt;= TIME(18, 0, 0)), "Day", "Night")</f>
        <v>Night</v>
      </c>
      <c r="AA162">
        <f t="shared" si="35"/>
        <v>1</v>
      </c>
    </row>
    <row r="163" spans="1:27" x14ac:dyDescent="0.2">
      <c r="A163">
        <v>10557</v>
      </c>
      <c r="C163" t="s">
        <v>522</v>
      </c>
      <c r="D163" t="s">
        <v>530</v>
      </c>
      <c r="F163" t="s">
        <v>531</v>
      </c>
      <c r="G163" t="s">
        <v>532</v>
      </c>
      <c r="J163">
        <v>3</v>
      </c>
      <c r="K163">
        <v>3</v>
      </c>
      <c r="L163">
        <v>0</v>
      </c>
      <c r="M163" t="s">
        <v>533</v>
      </c>
      <c r="N163">
        <f t="shared" si="24"/>
        <v>0</v>
      </c>
      <c r="O163" t="str">
        <f t="shared" si="25"/>
        <v>No</v>
      </c>
      <c r="P163">
        <f t="shared" si="26"/>
        <v>0</v>
      </c>
      <c r="Q163">
        <f t="shared" si="27"/>
        <v>0</v>
      </c>
      <c r="R163">
        <f t="shared" si="31"/>
        <v>27.565026697177728</v>
      </c>
      <c r="S163" t="str">
        <f t="shared" si="28"/>
        <v>ID-10557-Cleveland - Louisville</v>
      </c>
      <c r="T163">
        <f t="shared" si="29"/>
        <v>0</v>
      </c>
      <c r="U163" t="str">
        <f t="shared" si="30"/>
        <v>Acceptable</v>
      </c>
      <c r="V163">
        <f t="shared" si="32"/>
        <v>23</v>
      </c>
      <c r="W163">
        <f t="shared" si="33"/>
        <v>2</v>
      </c>
      <c r="X163">
        <v>2</v>
      </c>
      <c r="Y163" t="str">
        <f t="shared" si="34"/>
        <v>Flight Not Found</v>
      </c>
      <c r="Z163" t="str" cm="1">
        <f t="array" ref="Z163">IF(AND(B:B &gt; TIME(6, 0, 0), B:B &lt;= TIME(18, 0, 0)), "Day", "Night")</f>
        <v>Night</v>
      </c>
      <c r="AA163">
        <f t="shared" si="35"/>
        <v>1</v>
      </c>
    </row>
    <row r="164" spans="1:27" x14ac:dyDescent="0.2">
      <c r="A164">
        <v>10563</v>
      </c>
      <c r="B164" t="s">
        <v>101</v>
      </c>
      <c r="C164" t="s">
        <v>534</v>
      </c>
      <c r="D164" t="s">
        <v>535</v>
      </c>
      <c r="F164" t="s">
        <v>536</v>
      </c>
      <c r="G164" t="s">
        <v>498</v>
      </c>
      <c r="H164" t="s">
        <v>537</v>
      </c>
      <c r="I164" t="s">
        <v>538</v>
      </c>
      <c r="J164">
        <v>5</v>
      </c>
      <c r="K164">
        <v>5</v>
      </c>
      <c r="L164">
        <v>0</v>
      </c>
      <c r="M164" t="s">
        <v>539</v>
      </c>
      <c r="N164">
        <f t="shared" si="24"/>
        <v>0</v>
      </c>
      <c r="O164" t="str">
        <f t="shared" si="25"/>
        <v>No</v>
      </c>
      <c r="P164">
        <f t="shared" si="26"/>
        <v>0</v>
      </c>
      <c r="Q164">
        <f t="shared" si="27"/>
        <v>0</v>
      </c>
      <c r="R164">
        <f t="shared" si="31"/>
        <v>27.565026697177728</v>
      </c>
      <c r="S164" t="str">
        <f t="shared" si="28"/>
        <v>ID-10563-San Antonio - Amarillo - Tulsa - Denver</v>
      </c>
      <c r="T164" t="str">
        <f t="shared" si="29"/>
        <v>10:00</v>
      </c>
      <c r="U164" t="str">
        <f t="shared" si="30"/>
        <v>Acceptable</v>
      </c>
      <c r="V164">
        <f t="shared" si="32"/>
        <v>23</v>
      </c>
      <c r="W164">
        <f t="shared" si="33"/>
        <v>2</v>
      </c>
      <c r="X164">
        <v>1</v>
      </c>
      <c r="Y164" t="str">
        <f t="shared" si="34"/>
        <v>Flight Not Found</v>
      </c>
      <c r="Z164" t="str" cm="1">
        <f t="array" ref="Z164">IF(AND(B:B &gt; TIME(6, 0, 0), B:B &lt;= TIME(18, 0, 0)), "Day", "Night")</f>
        <v>Night</v>
      </c>
      <c r="AA164">
        <f t="shared" si="35"/>
        <v>1</v>
      </c>
    </row>
    <row r="165" spans="1:27" x14ac:dyDescent="0.2">
      <c r="A165">
        <v>10565</v>
      </c>
      <c r="B165" t="s">
        <v>540</v>
      </c>
      <c r="C165" t="s">
        <v>541</v>
      </c>
      <c r="D165" t="s">
        <v>542</v>
      </c>
      <c r="G165" t="s">
        <v>543</v>
      </c>
      <c r="H165" t="s">
        <v>544</v>
      </c>
      <c r="I165" t="s">
        <v>545</v>
      </c>
      <c r="J165">
        <v>14</v>
      </c>
      <c r="K165">
        <v>14</v>
      </c>
      <c r="L165">
        <v>0</v>
      </c>
      <c r="M165" t="s">
        <v>546</v>
      </c>
      <c r="N165">
        <f t="shared" si="24"/>
        <v>0</v>
      </c>
      <c r="O165" t="str">
        <f t="shared" si="25"/>
        <v>No</v>
      </c>
      <c r="P165">
        <f t="shared" si="26"/>
        <v>0</v>
      </c>
      <c r="Q165">
        <f t="shared" si="27"/>
        <v>0</v>
      </c>
      <c r="R165">
        <f t="shared" si="31"/>
        <v>27.565026697177728</v>
      </c>
      <c r="S165" t="str">
        <f t="shared" si="28"/>
        <v>ID-10565-</v>
      </c>
      <c r="T165" t="str">
        <f t="shared" si="29"/>
        <v>08:00</v>
      </c>
      <c r="U165" t="str">
        <f t="shared" si="30"/>
        <v>Acceptable</v>
      </c>
      <c r="V165">
        <f t="shared" si="32"/>
        <v>23</v>
      </c>
      <c r="W165">
        <f t="shared" si="33"/>
        <v>2</v>
      </c>
      <c r="X165">
        <v>1</v>
      </c>
      <c r="Y165" t="str">
        <f t="shared" si="34"/>
        <v>Flight Not Found</v>
      </c>
      <c r="Z165" t="str" cm="1">
        <f t="array" ref="Z165">IF(AND(B:B &gt; TIME(6, 0, 0), B:B &lt;= TIME(18, 0, 0)), "Day", "Night")</f>
        <v>Night</v>
      </c>
      <c r="AA165">
        <f t="shared" si="35"/>
        <v>1</v>
      </c>
    </row>
    <row r="166" spans="1:27" x14ac:dyDescent="0.2">
      <c r="A166">
        <v>10566</v>
      </c>
      <c r="C166" t="s">
        <v>457</v>
      </c>
      <c r="G166" t="s">
        <v>547</v>
      </c>
      <c r="J166">
        <v>6</v>
      </c>
      <c r="K166">
        <v>6</v>
      </c>
      <c r="L166">
        <v>0</v>
      </c>
      <c r="M166" t="s">
        <v>548</v>
      </c>
      <c r="N166">
        <f t="shared" si="24"/>
        <v>0</v>
      </c>
      <c r="O166" t="str">
        <f t="shared" si="25"/>
        <v>No</v>
      </c>
      <c r="P166">
        <f t="shared" si="26"/>
        <v>0</v>
      </c>
      <c r="Q166">
        <f t="shared" si="27"/>
        <v>0</v>
      </c>
      <c r="R166">
        <f t="shared" si="31"/>
        <v>27.565026697177728</v>
      </c>
      <c r="S166" t="str">
        <f t="shared" si="28"/>
        <v>ID-10566-</v>
      </c>
      <c r="T166">
        <f t="shared" si="29"/>
        <v>0</v>
      </c>
      <c r="U166" t="str">
        <f t="shared" si="30"/>
        <v>Acceptable</v>
      </c>
      <c r="V166">
        <f t="shared" si="32"/>
        <v>23</v>
      </c>
      <c r="W166">
        <f t="shared" si="33"/>
        <v>2</v>
      </c>
      <c r="X166">
        <v>12</v>
      </c>
      <c r="Y166" t="str">
        <f t="shared" si="34"/>
        <v>Flight Not Found</v>
      </c>
      <c r="Z166" t="str" cm="1">
        <f t="array" ref="Z166">IF(AND(B:B &gt; TIME(6, 0, 0), B:B &lt;= TIME(18, 0, 0)), "Day", "Night")</f>
        <v>Night</v>
      </c>
      <c r="AA166">
        <f t="shared" si="35"/>
        <v>1</v>
      </c>
    </row>
    <row r="167" spans="1:27" x14ac:dyDescent="0.2">
      <c r="A167">
        <v>10573</v>
      </c>
      <c r="C167" t="s">
        <v>549</v>
      </c>
      <c r="D167" t="s">
        <v>349</v>
      </c>
      <c r="G167" t="s">
        <v>550</v>
      </c>
      <c r="H167" t="s">
        <v>551</v>
      </c>
      <c r="I167" t="s">
        <v>552</v>
      </c>
      <c r="J167">
        <v>4</v>
      </c>
      <c r="K167">
        <v>3</v>
      </c>
      <c r="L167">
        <v>0</v>
      </c>
      <c r="M167" t="s">
        <v>352</v>
      </c>
      <c r="N167">
        <f t="shared" si="24"/>
        <v>0</v>
      </c>
      <c r="O167" t="str">
        <f t="shared" si="25"/>
        <v>No</v>
      </c>
      <c r="P167">
        <f t="shared" si="26"/>
        <v>0</v>
      </c>
      <c r="Q167">
        <f t="shared" si="27"/>
        <v>0</v>
      </c>
      <c r="R167">
        <f t="shared" si="31"/>
        <v>27.565026697177728</v>
      </c>
      <c r="S167" t="str">
        <f t="shared" si="28"/>
        <v>ID-10573-</v>
      </c>
      <c r="T167">
        <f t="shared" si="29"/>
        <v>0</v>
      </c>
      <c r="U167" t="str">
        <f t="shared" si="30"/>
        <v>Acceptable</v>
      </c>
      <c r="V167">
        <f t="shared" si="32"/>
        <v>23</v>
      </c>
      <c r="W167">
        <f t="shared" si="33"/>
        <v>2</v>
      </c>
      <c r="X167">
        <v>2</v>
      </c>
      <c r="Y167" t="str">
        <f t="shared" si="34"/>
        <v>Flight Not Found</v>
      </c>
      <c r="Z167" t="str" cm="1">
        <f t="array" ref="Z167">IF(AND(B:B &gt; TIME(6, 0, 0), B:B &lt;= TIME(18, 0, 0)), "Day", "Night")</f>
        <v>Night</v>
      </c>
      <c r="AA167">
        <f t="shared" si="35"/>
        <v>1</v>
      </c>
    </row>
    <row r="168" spans="1:27" x14ac:dyDescent="0.2">
      <c r="A168">
        <v>10582</v>
      </c>
      <c r="C168" t="s">
        <v>553</v>
      </c>
      <c r="D168" t="s">
        <v>436</v>
      </c>
      <c r="F168" t="s">
        <v>524</v>
      </c>
      <c r="G168" t="s">
        <v>389</v>
      </c>
      <c r="J168">
        <v>1</v>
      </c>
      <c r="K168">
        <v>1</v>
      </c>
      <c r="L168">
        <v>0</v>
      </c>
      <c r="M168" t="s">
        <v>554</v>
      </c>
      <c r="N168">
        <f t="shared" si="24"/>
        <v>0</v>
      </c>
      <c r="O168" t="str">
        <f t="shared" si="25"/>
        <v>No</v>
      </c>
      <c r="P168">
        <f t="shared" si="26"/>
        <v>0</v>
      </c>
      <c r="Q168">
        <f t="shared" si="27"/>
        <v>0</v>
      </c>
      <c r="R168">
        <f t="shared" si="31"/>
        <v>27.565026697177728</v>
      </c>
      <c r="S168" t="str">
        <f t="shared" si="28"/>
        <v>ID-10582-Cleveland - Chicago</v>
      </c>
      <c r="T168">
        <f t="shared" si="29"/>
        <v>0</v>
      </c>
      <c r="U168" t="str">
        <f t="shared" si="30"/>
        <v>Acceptable</v>
      </c>
      <c r="V168">
        <f t="shared" si="32"/>
        <v>23</v>
      </c>
      <c r="W168">
        <f t="shared" si="33"/>
        <v>2</v>
      </c>
      <c r="X168">
        <v>1</v>
      </c>
      <c r="Y168" t="str">
        <f t="shared" si="34"/>
        <v>Flight Not Found</v>
      </c>
      <c r="Z168" t="str" cm="1">
        <f t="array" ref="Z168">IF(AND(B:B &gt; TIME(6, 0, 0), B:B &lt;= TIME(18, 0, 0)), "Day", "Night")</f>
        <v>Night</v>
      </c>
      <c r="AA168">
        <f t="shared" si="35"/>
        <v>1</v>
      </c>
    </row>
    <row r="169" spans="1:27" x14ac:dyDescent="0.2">
      <c r="A169">
        <v>10585</v>
      </c>
      <c r="C169" t="s">
        <v>555</v>
      </c>
      <c r="D169" t="s">
        <v>556</v>
      </c>
      <c r="G169" t="s">
        <v>427</v>
      </c>
      <c r="J169">
        <v>4</v>
      </c>
      <c r="K169">
        <v>4</v>
      </c>
      <c r="L169">
        <v>0</v>
      </c>
      <c r="M169" t="s">
        <v>557</v>
      </c>
      <c r="N169">
        <f t="shared" si="24"/>
        <v>0</v>
      </c>
      <c r="O169" t="str">
        <f t="shared" si="25"/>
        <v>No</v>
      </c>
      <c r="P169">
        <f t="shared" si="26"/>
        <v>0</v>
      </c>
      <c r="Q169">
        <f t="shared" si="27"/>
        <v>0</v>
      </c>
      <c r="R169">
        <f t="shared" si="31"/>
        <v>27.565026697177728</v>
      </c>
      <c r="S169" t="str">
        <f t="shared" si="28"/>
        <v>ID-10585-</v>
      </c>
      <c r="T169">
        <f t="shared" si="29"/>
        <v>0</v>
      </c>
      <c r="U169" t="str">
        <f t="shared" si="30"/>
        <v>Acceptable</v>
      </c>
      <c r="V169">
        <f t="shared" si="32"/>
        <v>23</v>
      </c>
      <c r="W169">
        <f t="shared" si="33"/>
        <v>2</v>
      </c>
      <c r="X169">
        <v>1</v>
      </c>
      <c r="Y169" t="str">
        <f t="shared" si="34"/>
        <v>Flight Not Found</v>
      </c>
      <c r="Z169" t="str" cm="1">
        <f t="array" ref="Z169">IF(AND(B:B &gt; TIME(6, 0, 0), B:B &lt;= TIME(18, 0, 0)), "Day", "Night")</f>
        <v>Night</v>
      </c>
      <c r="AA169">
        <f t="shared" si="35"/>
        <v>1</v>
      </c>
    </row>
    <row r="170" spans="1:27" x14ac:dyDescent="0.2">
      <c r="A170">
        <v>10593</v>
      </c>
      <c r="C170" t="s">
        <v>558</v>
      </c>
      <c r="D170" t="s">
        <v>321</v>
      </c>
      <c r="G170" t="s">
        <v>559</v>
      </c>
      <c r="H170" t="s">
        <v>560</v>
      </c>
      <c r="I170" t="s">
        <v>561</v>
      </c>
      <c r="J170">
        <v>3</v>
      </c>
      <c r="K170">
        <v>2</v>
      </c>
      <c r="L170">
        <v>0</v>
      </c>
      <c r="M170" t="s">
        <v>562</v>
      </c>
      <c r="N170">
        <f t="shared" si="24"/>
        <v>0</v>
      </c>
      <c r="O170" t="str">
        <f t="shared" si="25"/>
        <v>No</v>
      </c>
      <c r="P170">
        <f t="shared" si="26"/>
        <v>0</v>
      </c>
      <c r="Q170">
        <f t="shared" si="27"/>
        <v>0</v>
      </c>
      <c r="R170">
        <f t="shared" si="31"/>
        <v>27.565026697177728</v>
      </c>
      <c r="S170" t="str">
        <f t="shared" si="28"/>
        <v>ID-10593-</v>
      </c>
      <c r="T170">
        <f t="shared" si="29"/>
        <v>0</v>
      </c>
      <c r="U170" t="str">
        <f t="shared" si="30"/>
        <v>Acceptable</v>
      </c>
      <c r="V170">
        <f t="shared" si="32"/>
        <v>23</v>
      </c>
      <c r="W170">
        <f t="shared" si="33"/>
        <v>2</v>
      </c>
      <c r="X170">
        <v>1</v>
      </c>
      <c r="Y170" t="str">
        <f t="shared" si="34"/>
        <v>Flight Not Found</v>
      </c>
      <c r="Z170" t="str" cm="1">
        <f t="array" ref="Z170">IF(AND(B:B &gt; TIME(6, 0, 0), B:B &lt;= TIME(18, 0, 0)), "Day", "Night")</f>
        <v>Night</v>
      </c>
      <c r="AA170">
        <f t="shared" si="35"/>
        <v>1</v>
      </c>
    </row>
    <row r="171" spans="1:27" x14ac:dyDescent="0.2">
      <c r="A171">
        <v>10598</v>
      </c>
      <c r="C171" t="s">
        <v>563</v>
      </c>
      <c r="D171" t="s">
        <v>407</v>
      </c>
      <c r="G171" t="s">
        <v>427</v>
      </c>
      <c r="J171">
        <v>1</v>
      </c>
      <c r="K171">
        <v>1</v>
      </c>
      <c r="L171">
        <v>0</v>
      </c>
      <c r="N171">
        <f t="shared" si="24"/>
        <v>0</v>
      </c>
      <c r="O171" t="str">
        <f t="shared" si="25"/>
        <v>No</v>
      </c>
      <c r="P171">
        <f t="shared" si="26"/>
        <v>0</v>
      </c>
      <c r="Q171">
        <f t="shared" si="27"/>
        <v>0</v>
      </c>
      <c r="R171">
        <f t="shared" si="31"/>
        <v>27.565026697177728</v>
      </c>
      <c r="S171" t="str">
        <f t="shared" si="28"/>
        <v>ID-10598-</v>
      </c>
      <c r="T171">
        <f t="shared" si="29"/>
        <v>0</v>
      </c>
      <c r="U171" t="str">
        <f t="shared" si="30"/>
        <v>Acceptable</v>
      </c>
      <c r="V171">
        <f t="shared" si="32"/>
        <v>23</v>
      </c>
      <c r="W171">
        <f t="shared" si="33"/>
        <v>2</v>
      </c>
      <c r="X171">
        <v>1</v>
      </c>
      <c r="Y171" t="str">
        <f t="shared" si="34"/>
        <v>Flight Not Found</v>
      </c>
      <c r="Z171" t="str" cm="1">
        <f t="array" ref="Z171">IF(AND(B:B &gt; TIME(6, 0, 0), B:B &lt;= TIME(18, 0, 0)), "Day", "Night")</f>
        <v>Night</v>
      </c>
      <c r="AA171">
        <f t="shared" si="35"/>
        <v>1</v>
      </c>
    </row>
    <row r="172" spans="1:27" x14ac:dyDescent="0.2">
      <c r="A172">
        <v>10611</v>
      </c>
      <c r="C172" t="s">
        <v>564</v>
      </c>
      <c r="D172" t="s">
        <v>387</v>
      </c>
      <c r="G172" t="s">
        <v>565</v>
      </c>
      <c r="J172">
        <v>1</v>
      </c>
      <c r="K172">
        <v>1</v>
      </c>
      <c r="L172">
        <v>0</v>
      </c>
      <c r="M172" t="s">
        <v>566</v>
      </c>
      <c r="N172">
        <f t="shared" si="24"/>
        <v>0</v>
      </c>
      <c r="O172" t="str">
        <f t="shared" si="25"/>
        <v>No</v>
      </c>
      <c r="P172">
        <f t="shared" si="26"/>
        <v>0</v>
      </c>
      <c r="Q172">
        <f t="shared" si="27"/>
        <v>0</v>
      </c>
      <c r="R172">
        <f t="shared" si="31"/>
        <v>27.565026697177728</v>
      </c>
      <c r="S172" t="str">
        <f t="shared" si="28"/>
        <v>ID-10611-</v>
      </c>
      <c r="T172">
        <f t="shared" si="29"/>
        <v>0</v>
      </c>
      <c r="U172" t="str">
        <f t="shared" si="30"/>
        <v>Acceptable</v>
      </c>
      <c r="V172">
        <f t="shared" si="32"/>
        <v>23</v>
      </c>
      <c r="W172">
        <f t="shared" si="33"/>
        <v>2</v>
      </c>
      <c r="X172">
        <v>1</v>
      </c>
      <c r="Y172" t="str">
        <f t="shared" si="34"/>
        <v>Flight Not Found</v>
      </c>
      <c r="Z172" t="str" cm="1">
        <f t="array" ref="Z172">IF(AND(B:B &gt; TIME(6, 0, 0), B:B &lt;= TIME(18, 0, 0)), "Day", "Night")</f>
        <v>Night</v>
      </c>
      <c r="AA172">
        <f t="shared" si="35"/>
        <v>1</v>
      </c>
    </row>
    <row r="173" spans="1:27" x14ac:dyDescent="0.2">
      <c r="A173">
        <v>10618</v>
      </c>
      <c r="C173" t="s">
        <v>567</v>
      </c>
      <c r="D173" t="s">
        <v>568</v>
      </c>
      <c r="G173" t="s">
        <v>569</v>
      </c>
      <c r="H173" t="s">
        <v>570</v>
      </c>
      <c r="I173" t="s">
        <v>571</v>
      </c>
      <c r="J173">
        <v>9</v>
      </c>
      <c r="K173">
        <v>2</v>
      </c>
      <c r="L173">
        <v>0</v>
      </c>
      <c r="N173">
        <f t="shared" si="24"/>
        <v>0</v>
      </c>
      <c r="O173" t="str">
        <f t="shared" si="25"/>
        <v>No</v>
      </c>
      <c r="P173">
        <f t="shared" si="26"/>
        <v>0</v>
      </c>
      <c r="Q173">
        <f t="shared" si="27"/>
        <v>0</v>
      </c>
      <c r="R173">
        <f t="shared" si="31"/>
        <v>27.565026697177728</v>
      </c>
      <c r="S173" t="str">
        <f t="shared" si="28"/>
        <v>ID-10618-</v>
      </c>
      <c r="T173">
        <f t="shared" si="29"/>
        <v>0</v>
      </c>
      <c r="U173" t="str">
        <f t="shared" si="30"/>
        <v>Acceptable</v>
      </c>
      <c r="V173">
        <f t="shared" si="32"/>
        <v>23</v>
      </c>
      <c r="W173">
        <f t="shared" si="33"/>
        <v>2</v>
      </c>
      <c r="X173">
        <v>7</v>
      </c>
      <c r="Y173" t="str">
        <f t="shared" si="34"/>
        <v>Flight Not Found</v>
      </c>
      <c r="Z173" t="str" cm="1">
        <f t="array" ref="Z173">IF(AND(B:B &gt; TIME(6, 0, 0), B:B &lt;= TIME(18, 0, 0)), "Day", "Night")</f>
        <v>Night</v>
      </c>
      <c r="AA173">
        <f t="shared" si="35"/>
        <v>1</v>
      </c>
    </row>
    <row r="174" spans="1:27" x14ac:dyDescent="0.2">
      <c r="A174">
        <v>10624</v>
      </c>
      <c r="C174" t="s">
        <v>572</v>
      </c>
      <c r="D174" t="s">
        <v>573</v>
      </c>
      <c r="G174" t="s">
        <v>532</v>
      </c>
      <c r="J174">
        <v>1</v>
      </c>
      <c r="K174">
        <v>1</v>
      </c>
      <c r="L174">
        <v>0</v>
      </c>
      <c r="N174">
        <f t="shared" si="24"/>
        <v>0</v>
      </c>
      <c r="O174" t="str">
        <f t="shared" si="25"/>
        <v>No</v>
      </c>
      <c r="P174">
        <f t="shared" si="26"/>
        <v>0</v>
      </c>
      <c r="Q174">
        <f t="shared" si="27"/>
        <v>0</v>
      </c>
      <c r="R174">
        <f t="shared" si="31"/>
        <v>27.565026697177728</v>
      </c>
      <c r="S174" t="str">
        <f t="shared" si="28"/>
        <v>ID-10624-</v>
      </c>
      <c r="T174">
        <f t="shared" si="29"/>
        <v>0</v>
      </c>
      <c r="U174" t="str">
        <f t="shared" si="30"/>
        <v>Acceptable</v>
      </c>
      <c r="V174">
        <f t="shared" si="32"/>
        <v>23</v>
      </c>
      <c r="W174">
        <f t="shared" si="33"/>
        <v>2</v>
      </c>
      <c r="X174">
        <v>1</v>
      </c>
      <c r="Y174" t="str">
        <f t="shared" si="34"/>
        <v>Flight Not Found</v>
      </c>
      <c r="Z174" t="str" cm="1">
        <f t="array" ref="Z174">IF(AND(B:B &gt; TIME(6, 0, 0), B:B &lt;= TIME(18, 0, 0)), "Day", "Night")</f>
        <v>Night</v>
      </c>
      <c r="AA174">
        <f t="shared" si="35"/>
        <v>1</v>
      </c>
    </row>
    <row r="175" spans="1:27" x14ac:dyDescent="0.2">
      <c r="A175">
        <v>10624</v>
      </c>
      <c r="C175" t="s">
        <v>574</v>
      </c>
      <c r="D175" t="s">
        <v>170</v>
      </c>
      <c r="G175" t="s">
        <v>466</v>
      </c>
      <c r="J175">
        <v>2</v>
      </c>
      <c r="K175">
        <v>2</v>
      </c>
      <c r="L175">
        <v>0</v>
      </c>
      <c r="N175">
        <f t="shared" si="24"/>
        <v>0</v>
      </c>
      <c r="O175" t="str">
        <f t="shared" si="25"/>
        <v>No</v>
      </c>
      <c r="P175">
        <f t="shared" si="26"/>
        <v>0</v>
      </c>
      <c r="Q175">
        <f t="shared" si="27"/>
        <v>0</v>
      </c>
      <c r="R175">
        <f t="shared" si="31"/>
        <v>27.565026697177728</v>
      </c>
      <c r="S175" t="str">
        <f t="shared" si="28"/>
        <v>ID-10624-</v>
      </c>
      <c r="T175">
        <f t="shared" si="29"/>
        <v>0</v>
      </c>
      <c r="U175" t="str">
        <f t="shared" si="30"/>
        <v>Acceptable</v>
      </c>
      <c r="V175">
        <f t="shared" si="32"/>
        <v>23</v>
      </c>
      <c r="W175">
        <f t="shared" si="33"/>
        <v>2</v>
      </c>
      <c r="X175">
        <v>1</v>
      </c>
      <c r="Y175" t="str">
        <f t="shared" si="34"/>
        <v>Flight Not Found</v>
      </c>
      <c r="Z175" t="str" cm="1">
        <f t="array" ref="Z175">IF(AND(B:B &gt; TIME(6, 0, 0), B:B &lt;= TIME(18, 0, 0)), "Day", "Night")</f>
        <v>Night</v>
      </c>
      <c r="AA175">
        <f t="shared" si="35"/>
        <v>1</v>
      </c>
    </row>
    <row r="176" spans="1:27" x14ac:dyDescent="0.2">
      <c r="A176">
        <v>10669</v>
      </c>
      <c r="C176" t="s">
        <v>126</v>
      </c>
      <c r="D176" t="s">
        <v>443</v>
      </c>
      <c r="F176" t="s">
        <v>411</v>
      </c>
      <c r="G176" t="s">
        <v>575</v>
      </c>
      <c r="H176" t="s">
        <v>576</v>
      </c>
      <c r="I176" t="s">
        <v>577</v>
      </c>
      <c r="J176">
        <v>15</v>
      </c>
      <c r="K176">
        <v>14</v>
      </c>
      <c r="L176">
        <v>0</v>
      </c>
      <c r="M176" t="s">
        <v>578</v>
      </c>
      <c r="N176">
        <f t="shared" si="24"/>
        <v>0</v>
      </c>
      <c r="O176" t="str">
        <f t="shared" si="25"/>
        <v>No</v>
      </c>
      <c r="P176">
        <f t="shared" si="26"/>
        <v>0</v>
      </c>
      <c r="Q176">
        <f t="shared" si="27"/>
        <v>0</v>
      </c>
      <c r="R176">
        <f t="shared" si="31"/>
        <v>27.565026697177728</v>
      </c>
      <c r="S176" t="str">
        <f t="shared" si="28"/>
        <v>ID-10669-Sightseeing</v>
      </c>
      <c r="T176">
        <f t="shared" si="29"/>
        <v>0</v>
      </c>
      <c r="U176" t="str">
        <f t="shared" si="30"/>
        <v>Acceptable</v>
      </c>
      <c r="V176">
        <f t="shared" si="32"/>
        <v>23</v>
      </c>
      <c r="W176">
        <f t="shared" si="33"/>
        <v>2</v>
      </c>
      <c r="X176">
        <v>2</v>
      </c>
      <c r="Y176" t="str">
        <f t="shared" si="34"/>
        <v>Flight Not Found</v>
      </c>
      <c r="Z176" t="str" cm="1">
        <f t="array" ref="Z176">IF(AND(B:B &gt; TIME(6, 0, 0), B:B &lt;= TIME(18, 0, 0)), "Day", "Night")</f>
        <v>Night</v>
      </c>
      <c r="AA176">
        <f t="shared" si="35"/>
        <v>1</v>
      </c>
    </row>
    <row r="177" spans="1:27" x14ac:dyDescent="0.2">
      <c r="A177">
        <v>10682</v>
      </c>
      <c r="B177" t="s">
        <v>579</v>
      </c>
      <c r="C177" t="s">
        <v>580</v>
      </c>
      <c r="D177" t="s">
        <v>581</v>
      </c>
      <c r="F177" t="s">
        <v>582</v>
      </c>
      <c r="G177" t="s">
        <v>583</v>
      </c>
      <c r="H177" t="s">
        <v>584</v>
      </c>
      <c r="I177" t="s">
        <v>585</v>
      </c>
      <c r="J177">
        <v>4</v>
      </c>
      <c r="K177">
        <v>4</v>
      </c>
      <c r="L177">
        <v>0</v>
      </c>
      <c r="M177" t="s">
        <v>586</v>
      </c>
      <c r="N177">
        <f t="shared" si="24"/>
        <v>0</v>
      </c>
      <c r="O177" t="str">
        <f t="shared" si="25"/>
        <v>No</v>
      </c>
      <c r="P177">
        <f t="shared" si="26"/>
        <v>0</v>
      </c>
      <c r="Q177">
        <f t="shared" si="27"/>
        <v>0</v>
      </c>
      <c r="R177">
        <f t="shared" si="31"/>
        <v>27.565026697177728</v>
      </c>
      <c r="S177" t="str">
        <f t="shared" si="28"/>
        <v>ID-10682-Los Angeles - Phoenix - El Paso</v>
      </c>
      <c r="T177" t="str">
        <f t="shared" si="29"/>
        <v>09:18</v>
      </c>
      <c r="U177" t="str">
        <f t="shared" si="30"/>
        <v>Acceptable</v>
      </c>
      <c r="V177">
        <f t="shared" si="32"/>
        <v>23</v>
      </c>
      <c r="W177">
        <f t="shared" si="33"/>
        <v>2</v>
      </c>
      <c r="X177">
        <v>1</v>
      </c>
      <c r="Y177" t="str">
        <f t="shared" si="34"/>
        <v>Flight Not Found</v>
      </c>
      <c r="Z177" t="str" cm="1">
        <f t="array" ref="Z177">IF(AND(B:B &gt; TIME(6, 0, 0), B:B &lt;= TIME(18, 0, 0)), "Day", "Night")</f>
        <v>Night</v>
      </c>
      <c r="AA177">
        <f t="shared" si="35"/>
        <v>1</v>
      </c>
    </row>
    <row r="178" spans="1:27" x14ac:dyDescent="0.2">
      <c r="A178">
        <v>10704</v>
      </c>
      <c r="C178" t="s">
        <v>587</v>
      </c>
      <c r="D178" t="s">
        <v>588</v>
      </c>
      <c r="F178" t="s">
        <v>589</v>
      </c>
      <c r="G178" t="s">
        <v>590</v>
      </c>
      <c r="H178" t="s">
        <v>591</v>
      </c>
      <c r="I178" t="s">
        <v>592</v>
      </c>
      <c r="J178">
        <v>6</v>
      </c>
      <c r="K178">
        <v>6</v>
      </c>
      <c r="L178">
        <v>0</v>
      </c>
      <c r="M178" t="s">
        <v>593</v>
      </c>
      <c r="N178">
        <f t="shared" si="24"/>
        <v>0</v>
      </c>
      <c r="O178" t="str">
        <f t="shared" si="25"/>
        <v>No</v>
      </c>
      <c r="P178">
        <f t="shared" si="26"/>
        <v>0</v>
      </c>
      <c r="Q178">
        <f t="shared" si="27"/>
        <v>0</v>
      </c>
      <c r="R178">
        <f t="shared" si="31"/>
        <v>27.565026697177728</v>
      </c>
      <c r="S178" t="str">
        <f t="shared" si="28"/>
        <v>ID-10704-San Diego - Phoenix</v>
      </c>
      <c r="T178">
        <f t="shared" si="29"/>
        <v>0</v>
      </c>
      <c r="U178" t="str">
        <f t="shared" si="30"/>
        <v>Acceptable</v>
      </c>
      <c r="V178">
        <f t="shared" si="32"/>
        <v>23</v>
      </c>
      <c r="W178">
        <f t="shared" si="33"/>
        <v>2</v>
      </c>
      <c r="X178">
        <v>5</v>
      </c>
      <c r="Y178" t="str">
        <f t="shared" si="34"/>
        <v>Flight Not Found</v>
      </c>
      <c r="Z178" t="str" cm="1">
        <f t="array" ref="Z178">IF(AND(B:B &gt; TIME(6, 0, 0), B:B &lt;= TIME(18, 0, 0)), "Day", "Night")</f>
        <v>Night</v>
      </c>
      <c r="AA178">
        <f t="shared" si="35"/>
        <v>1</v>
      </c>
    </row>
    <row r="179" spans="1:27" x14ac:dyDescent="0.2">
      <c r="A179">
        <v>10731</v>
      </c>
      <c r="C179" t="s">
        <v>594</v>
      </c>
      <c r="D179" t="s">
        <v>595</v>
      </c>
      <c r="G179" t="s">
        <v>596</v>
      </c>
      <c r="H179" t="s">
        <v>597</v>
      </c>
      <c r="J179">
        <v>2</v>
      </c>
      <c r="K179">
        <v>2</v>
      </c>
      <c r="L179">
        <v>0</v>
      </c>
      <c r="N179">
        <f t="shared" si="24"/>
        <v>0</v>
      </c>
      <c r="O179" t="str">
        <f t="shared" si="25"/>
        <v>No</v>
      </c>
      <c r="P179">
        <f t="shared" si="26"/>
        <v>0</v>
      </c>
      <c r="Q179">
        <f t="shared" si="27"/>
        <v>0</v>
      </c>
      <c r="R179">
        <f t="shared" si="31"/>
        <v>27.565026697177728</v>
      </c>
      <c r="S179" t="str">
        <f t="shared" si="28"/>
        <v>ID-10731-</v>
      </c>
      <c r="T179">
        <f t="shared" si="29"/>
        <v>0</v>
      </c>
      <c r="U179" t="str">
        <f t="shared" si="30"/>
        <v>Acceptable</v>
      </c>
      <c r="V179">
        <f t="shared" si="32"/>
        <v>23</v>
      </c>
      <c r="W179">
        <f t="shared" si="33"/>
        <v>2</v>
      </c>
      <c r="X179">
        <v>4</v>
      </c>
      <c r="Y179" t="str">
        <f t="shared" si="34"/>
        <v>Flight Not Found</v>
      </c>
      <c r="Z179" t="str" cm="1">
        <f t="array" ref="Z179">IF(AND(B:B &gt; TIME(6, 0, 0), B:B &lt;= TIME(18, 0, 0)), "Day", "Night")</f>
        <v>Night</v>
      </c>
      <c r="AA179">
        <f t="shared" si="35"/>
        <v>1</v>
      </c>
    </row>
    <row r="180" spans="1:27" x14ac:dyDescent="0.2">
      <c r="A180">
        <v>10735</v>
      </c>
      <c r="C180" t="s">
        <v>598</v>
      </c>
      <c r="D180" t="s">
        <v>170</v>
      </c>
      <c r="G180" t="s">
        <v>599</v>
      </c>
      <c r="H180" t="s">
        <v>600</v>
      </c>
      <c r="J180">
        <v>5</v>
      </c>
      <c r="K180">
        <v>4</v>
      </c>
      <c r="L180">
        <v>0</v>
      </c>
      <c r="N180">
        <f t="shared" si="24"/>
        <v>0</v>
      </c>
      <c r="O180" t="str">
        <f t="shared" si="25"/>
        <v>No</v>
      </c>
      <c r="P180">
        <f t="shared" si="26"/>
        <v>0</v>
      </c>
      <c r="Q180">
        <f t="shared" si="27"/>
        <v>0</v>
      </c>
      <c r="R180">
        <f t="shared" si="31"/>
        <v>27.565026697177728</v>
      </c>
      <c r="S180" t="str">
        <f t="shared" si="28"/>
        <v>ID-10735-</v>
      </c>
      <c r="T180">
        <f t="shared" si="29"/>
        <v>0</v>
      </c>
      <c r="U180" t="str">
        <f t="shared" si="30"/>
        <v>Acceptable</v>
      </c>
      <c r="V180">
        <f t="shared" si="32"/>
        <v>23</v>
      </c>
      <c r="W180">
        <f t="shared" si="33"/>
        <v>2</v>
      </c>
      <c r="X180">
        <v>25</v>
      </c>
      <c r="Y180" t="str">
        <f t="shared" si="34"/>
        <v>Flight Not Found</v>
      </c>
      <c r="Z180" t="str" cm="1">
        <f t="array" ref="Z180">IF(AND(B:B &gt; TIME(6, 0, 0), B:B &lt;= TIME(18, 0, 0)), "Day", "Night")</f>
        <v>Night</v>
      </c>
      <c r="AA180">
        <f t="shared" si="35"/>
        <v>1</v>
      </c>
    </row>
    <row r="181" spans="1:27" x14ac:dyDescent="0.2">
      <c r="A181">
        <v>10754</v>
      </c>
      <c r="C181" t="s">
        <v>601</v>
      </c>
      <c r="D181" t="s">
        <v>602</v>
      </c>
      <c r="F181" t="s">
        <v>603</v>
      </c>
      <c r="G181" t="s">
        <v>604</v>
      </c>
      <c r="H181" t="s">
        <v>605</v>
      </c>
      <c r="J181">
        <v>5</v>
      </c>
      <c r="K181">
        <v>2</v>
      </c>
      <c r="L181">
        <v>0</v>
      </c>
      <c r="M181" t="s">
        <v>606</v>
      </c>
      <c r="N181">
        <f t="shared" si="24"/>
        <v>0</v>
      </c>
      <c r="O181" t="str">
        <f t="shared" si="25"/>
        <v>No</v>
      </c>
      <c r="P181">
        <f t="shared" si="26"/>
        <v>0</v>
      </c>
      <c r="Q181">
        <f t="shared" si="27"/>
        <v>0</v>
      </c>
      <c r="R181">
        <f t="shared" si="31"/>
        <v>27.565026697177728</v>
      </c>
      <c r="S181" t="str">
        <f t="shared" si="28"/>
        <v>ID-10754-Santiago de Cuba - Havana</v>
      </c>
      <c r="T181">
        <f t="shared" si="29"/>
        <v>0</v>
      </c>
      <c r="U181" t="str">
        <f t="shared" si="30"/>
        <v>Acceptable</v>
      </c>
      <c r="V181">
        <f t="shared" si="32"/>
        <v>23</v>
      </c>
      <c r="W181">
        <f t="shared" si="33"/>
        <v>2</v>
      </c>
      <c r="X181">
        <v>1</v>
      </c>
      <c r="Y181" t="str">
        <f t="shared" si="34"/>
        <v>Flight Not Found</v>
      </c>
      <c r="Z181" t="str" cm="1">
        <f t="array" ref="Z181">IF(AND(B:B &gt; TIME(6, 0, 0), B:B &lt;= TIME(18, 0, 0)), "Day", "Night")</f>
        <v>Night</v>
      </c>
      <c r="AA181">
        <f t="shared" si="35"/>
        <v>1</v>
      </c>
    </row>
    <row r="182" spans="1:27" x14ac:dyDescent="0.2">
      <c r="A182">
        <v>10758</v>
      </c>
      <c r="C182" t="s">
        <v>169</v>
      </c>
      <c r="D182" t="s">
        <v>170</v>
      </c>
      <c r="G182" t="s">
        <v>155</v>
      </c>
      <c r="H182" t="s">
        <v>607</v>
      </c>
      <c r="J182">
        <v>2</v>
      </c>
      <c r="K182">
        <v>1</v>
      </c>
      <c r="L182">
        <v>0</v>
      </c>
      <c r="N182">
        <f t="shared" si="24"/>
        <v>0</v>
      </c>
      <c r="O182" t="str">
        <f t="shared" si="25"/>
        <v>No</v>
      </c>
      <c r="P182">
        <f t="shared" si="26"/>
        <v>0</v>
      </c>
      <c r="Q182">
        <f t="shared" si="27"/>
        <v>0</v>
      </c>
      <c r="R182">
        <f t="shared" si="31"/>
        <v>27.565026697177728</v>
      </c>
      <c r="S182" t="str">
        <f t="shared" si="28"/>
        <v>ID-10758-</v>
      </c>
      <c r="T182">
        <f t="shared" si="29"/>
        <v>0</v>
      </c>
      <c r="U182" t="str">
        <f t="shared" si="30"/>
        <v>Acceptable</v>
      </c>
      <c r="V182">
        <f t="shared" si="32"/>
        <v>23</v>
      </c>
      <c r="W182">
        <f t="shared" si="33"/>
        <v>2</v>
      </c>
      <c r="X182">
        <v>2</v>
      </c>
      <c r="Y182" t="str">
        <f t="shared" si="34"/>
        <v>Flight Not Found</v>
      </c>
      <c r="Z182" t="str" cm="1">
        <f t="array" ref="Z182">IF(AND(B:B &gt; TIME(6, 0, 0), B:B &lt;= TIME(18, 0, 0)), "Day", "Night")</f>
        <v>Night</v>
      </c>
      <c r="AA182">
        <f t="shared" si="35"/>
        <v>1</v>
      </c>
    </row>
    <row r="183" spans="1:27" x14ac:dyDescent="0.2">
      <c r="A183">
        <v>10761</v>
      </c>
      <c r="C183" t="s">
        <v>608</v>
      </c>
      <c r="D183" t="s">
        <v>300</v>
      </c>
      <c r="G183" t="s">
        <v>367</v>
      </c>
      <c r="H183" t="s">
        <v>609</v>
      </c>
      <c r="I183" t="s">
        <v>610</v>
      </c>
      <c r="J183">
        <v>13</v>
      </c>
      <c r="K183">
        <v>7</v>
      </c>
      <c r="L183">
        <v>0</v>
      </c>
      <c r="M183" t="s">
        <v>611</v>
      </c>
      <c r="N183">
        <f t="shared" si="24"/>
        <v>0</v>
      </c>
      <c r="O183" t="str">
        <f t="shared" si="25"/>
        <v>No</v>
      </c>
      <c r="P183">
        <f t="shared" si="26"/>
        <v>0</v>
      </c>
      <c r="Q183">
        <f t="shared" si="27"/>
        <v>0</v>
      </c>
      <c r="R183">
        <f t="shared" si="31"/>
        <v>27.565026697177728</v>
      </c>
      <c r="S183" t="str">
        <f t="shared" si="28"/>
        <v>ID-10761-</v>
      </c>
      <c r="T183">
        <f t="shared" si="29"/>
        <v>0</v>
      </c>
      <c r="U183" t="str">
        <f t="shared" si="30"/>
        <v>Acceptable</v>
      </c>
      <c r="V183">
        <f t="shared" si="32"/>
        <v>23</v>
      </c>
      <c r="W183">
        <f t="shared" si="33"/>
        <v>2</v>
      </c>
      <c r="X183">
        <v>4</v>
      </c>
      <c r="Y183" t="str">
        <f t="shared" si="34"/>
        <v>Flight Not Found</v>
      </c>
      <c r="Z183" t="str" cm="1">
        <f t="array" ref="Z183">IF(AND(B:B &gt; TIME(6, 0, 0), B:B &lt;= TIME(18, 0, 0)), "Day", "Night")</f>
        <v>Night</v>
      </c>
      <c r="AA183">
        <f t="shared" si="35"/>
        <v>1</v>
      </c>
    </row>
    <row r="184" spans="1:27" x14ac:dyDescent="0.2">
      <c r="A184">
        <v>10768</v>
      </c>
      <c r="C184" t="s">
        <v>612</v>
      </c>
      <c r="D184" t="s">
        <v>613</v>
      </c>
      <c r="F184" t="s">
        <v>614</v>
      </c>
      <c r="G184" t="s">
        <v>615</v>
      </c>
      <c r="H184" t="s">
        <v>616</v>
      </c>
      <c r="I184" t="s">
        <v>617</v>
      </c>
      <c r="J184">
        <v>8</v>
      </c>
      <c r="K184">
        <v>1</v>
      </c>
      <c r="L184">
        <v>0</v>
      </c>
      <c r="M184" t="s">
        <v>618</v>
      </c>
      <c r="N184">
        <f t="shared" si="24"/>
        <v>0</v>
      </c>
      <c r="O184" t="str">
        <f t="shared" si="25"/>
        <v>No</v>
      </c>
      <c r="P184">
        <f t="shared" si="26"/>
        <v>0</v>
      </c>
      <c r="Q184">
        <f t="shared" si="27"/>
        <v>0</v>
      </c>
      <c r="R184">
        <f t="shared" si="31"/>
        <v>27.565026697177728</v>
      </c>
      <c r="S184" t="str">
        <f t="shared" si="28"/>
        <v>ID-10768-St. Paul - Minneapolis</v>
      </c>
      <c r="T184">
        <f t="shared" si="29"/>
        <v>0</v>
      </c>
      <c r="U184" t="str">
        <f t="shared" si="30"/>
        <v>Acceptable</v>
      </c>
      <c r="V184">
        <f t="shared" si="32"/>
        <v>23</v>
      </c>
      <c r="W184">
        <f t="shared" si="33"/>
        <v>2</v>
      </c>
      <c r="X184">
        <v>1</v>
      </c>
      <c r="Y184" t="str">
        <f t="shared" si="34"/>
        <v>Flight Not Found</v>
      </c>
      <c r="Z184" t="str" cm="1">
        <f t="array" ref="Z184">IF(AND(B:B &gt; TIME(6, 0, 0), B:B &lt;= TIME(18, 0, 0)), "Day", "Night")</f>
        <v>Night</v>
      </c>
      <c r="AA184">
        <f t="shared" si="35"/>
        <v>1</v>
      </c>
    </row>
    <row r="185" spans="1:27" x14ac:dyDescent="0.2">
      <c r="A185">
        <v>10773</v>
      </c>
      <c r="C185" t="s">
        <v>619</v>
      </c>
      <c r="D185" t="s">
        <v>620</v>
      </c>
      <c r="G185" t="s">
        <v>621</v>
      </c>
      <c r="H185" t="s">
        <v>622</v>
      </c>
      <c r="I185" t="s">
        <v>623</v>
      </c>
      <c r="J185">
        <v>5</v>
      </c>
      <c r="K185">
        <v>5</v>
      </c>
      <c r="L185">
        <v>0</v>
      </c>
      <c r="M185" t="s">
        <v>624</v>
      </c>
      <c r="N185">
        <f t="shared" si="24"/>
        <v>0</v>
      </c>
      <c r="O185" t="str">
        <f t="shared" si="25"/>
        <v>No</v>
      </c>
      <c r="P185">
        <f t="shared" si="26"/>
        <v>0</v>
      </c>
      <c r="Q185">
        <f t="shared" si="27"/>
        <v>0</v>
      </c>
      <c r="R185">
        <f t="shared" si="31"/>
        <v>27.565026697177728</v>
      </c>
      <c r="S185" t="str">
        <f t="shared" si="28"/>
        <v>ID-10773-</v>
      </c>
      <c r="T185">
        <f t="shared" si="29"/>
        <v>0</v>
      </c>
      <c r="U185" t="str">
        <f t="shared" si="30"/>
        <v>Acceptable</v>
      </c>
      <c r="V185">
        <f t="shared" si="32"/>
        <v>23</v>
      </c>
      <c r="W185">
        <f t="shared" si="33"/>
        <v>2</v>
      </c>
      <c r="X185">
        <v>1</v>
      </c>
      <c r="Y185" t="str">
        <f t="shared" si="34"/>
        <v>Flight Not Found</v>
      </c>
      <c r="Z185" t="str" cm="1">
        <f t="array" ref="Z185">IF(AND(B:B &gt; TIME(6, 0, 0), B:B &lt;= TIME(18, 0, 0)), "Day", "Night")</f>
        <v>Night</v>
      </c>
      <c r="AA185">
        <f t="shared" si="35"/>
        <v>1</v>
      </c>
    </row>
    <row r="186" spans="1:27" x14ac:dyDescent="0.2">
      <c r="A186">
        <v>10773</v>
      </c>
      <c r="C186" t="s">
        <v>625</v>
      </c>
      <c r="D186" t="s">
        <v>530</v>
      </c>
      <c r="G186" t="s">
        <v>532</v>
      </c>
      <c r="J186">
        <v>1</v>
      </c>
      <c r="K186">
        <v>1</v>
      </c>
      <c r="L186">
        <v>0</v>
      </c>
      <c r="N186">
        <f t="shared" si="24"/>
        <v>0</v>
      </c>
      <c r="O186" t="str">
        <f t="shared" si="25"/>
        <v>No</v>
      </c>
      <c r="P186">
        <f t="shared" si="26"/>
        <v>0</v>
      </c>
      <c r="Q186">
        <f t="shared" si="27"/>
        <v>0</v>
      </c>
      <c r="R186">
        <f t="shared" si="31"/>
        <v>27.565026697177728</v>
      </c>
      <c r="S186" t="str">
        <f t="shared" si="28"/>
        <v>ID-10773-</v>
      </c>
      <c r="T186">
        <f t="shared" si="29"/>
        <v>0</v>
      </c>
      <c r="U186" t="str">
        <f t="shared" si="30"/>
        <v>Acceptable</v>
      </c>
      <c r="V186">
        <f t="shared" si="32"/>
        <v>23</v>
      </c>
      <c r="W186">
        <f t="shared" si="33"/>
        <v>2</v>
      </c>
      <c r="X186">
        <v>6</v>
      </c>
      <c r="Y186" t="str">
        <f t="shared" si="34"/>
        <v>Flight Not Found</v>
      </c>
      <c r="Z186" t="str" cm="1">
        <f t="array" ref="Z186">IF(AND(B:B &gt; TIME(6, 0, 0), B:B &lt;= TIME(18, 0, 0)), "Day", "Night")</f>
        <v>Night</v>
      </c>
      <c r="AA186">
        <f t="shared" si="35"/>
        <v>1</v>
      </c>
    </row>
    <row r="187" spans="1:27" x14ac:dyDescent="0.2">
      <c r="A187">
        <v>10816</v>
      </c>
      <c r="C187" t="s">
        <v>626</v>
      </c>
      <c r="D187" t="s">
        <v>627</v>
      </c>
      <c r="G187" t="s">
        <v>628</v>
      </c>
      <c r="H187" t="s">
        <v>629</v>
      </c>
      <c r="J187">
        <v>4</v>
      </c>
      <c r="K187">
        <v>4</v>
      </c>
      <c r="L187">
        <v>0</v>
      </c>
      <c r="N187">
        <f t="shared" si="24"/>
        <v>0</v>
      </c>
      <c r="O187" t="str">
        <f t="shared" si="25"/>
        <v>No</v>
      </c>
      <c r="P187">
        <f t="shared" si="26"/>
        <v>0</v>
      </c>
      <c r="Q187">
        <f t="shared" si="27"/>
        <v>0</v>
      </c>
      <c r="R187">
        <f t="shared" si="31"/>
        <v>27.565026697177728</v>
      </c>
      <c r="S187" t="str">
        <f t="shared" si="28"/>
        <v>ID-10816-</v>
      </c>
      <c r="T187">
        <f t="shared" si="29"/>
        <v>0</v>
      </c>
      <c r="U187" t="str">
        <f t="shared" si="30"/>
        <v>Acceptable</v>
      </c>
      <c r="V187">
        <f t="shared" si="32"/>
        <v>23</v>
      </c>
      <c r="W187">
        <f t="shared" si="33"/>
        <v>2</v>
      </c>
      <c r="X187">
        <v>1</v>
      </c>
      <c r="Y187" t="str">
        <f t="shared" si="34"/>
        <v>Flight Not Found</v>
      </c>
      <c r="Z187" t="str" cm="1">
        <f t="array" ref="Z187">IF(AND(B:B &gt; TIME(6, 0, 0), B:B &lt;= TIME(18, 0, 0)), "Day", "Night")</f>
        <v>Night</v>
      </c>
      <c r="AA187">
        <f t="shared" si="35"/>
        <v>1</v>
      </c>
    </row>
    <row r="188" spans="1:27" x14ac:dyDescent="0.2">
      <c r="A188">
        <v>10818</v>
      </c>
      <c r="C188" t="s">
        <v>630</v>
      </c>
      <c r="D188" t="s">
        <v>170</v>
      </c>
      <c r="G188" t="s">
        <v>155</v>
      </c>
      <c r="J188">
        <v>1</v>
      </c>
      <c r="K188">
        <v>1</v>
      </c>
      <c r="L188">
        <v>0</v>
      </c>
      <c r="N188">
        <f t="shared" si="24"/>
        <v>0</v>
      </c>
      <c r="O188" t="str">
        <f t="shared" si="25"/>
        <v>No</v>
      </c>
      <c r="P188">
        <f t="shared" si="26"/>
        <v>0</v>
      </c>
      <c r="Q188">
        <f t="shared" si="27"/>
        <v>0</v>
      </c>
      <c r="R188">
        <f t="shared" si="31"/>
        <v>27.565026697177728</v>
      </c>
      <c r="S188" t="str">
        <f t="shared" si="28"/>
        <v>ID-10818-</v>
      </c>
      <c r="T188">
        <f t="shared" si="29"/>
        <v>0</v>
      </c>
      <c r="U188" t="str">
        <f t="shared" si="30"/>
        <v>Acceptable</v>
      </c>
      <c r="V188">
        <f t="shared" si="32"/>
        <v>23</v>
      </c>
      <c r="W188">
        <f t="shared" si="33"/>
        <v>2</v>
      </c>
      <c r="X188">
        <v>22</v>
      </c>
      <c r="Y188" t="str">
        <f t="shared" si="34"/>
        <v>Flight Not Found</v>
      </c>
      <c r="Z188" t="str" cm="1">
        <f t="array" ref="Z188">IF(AND(B:B &gt; TIME(6, 0, 0), B:B &lt;= TIME(18, 0, 0)), "Day", "Night")</f>
        <v>Night</v>
      </c>
      <c r="AA188">
        <f t="shared" si="35"/>
        <v>1</v>
      </c>
    </row>
    <row r="189" spans="1:27" x14ac:dyDescent="0.2">
      <c r="A189">
        <v>10829</v>
      </c>
      <c r="C189" t="s">
        <v>631</v>
      </c>
      <c r="D189" t="s">
        <v>632</v>
      </c>
      <c r="G189" t="s">
        <v>633</v>
      </c>
      <c r="H189" t="s">
        <v>634</v>
      </c>
      <c r="J189">
        <v>1</v>
      </c>
      <c r="K189">
        <v>1</v>
      </c>
      <c r="L189">
        <v>0</v>
      </c>
      <c r="N189">
        <f t="shared" si="24"/>
        <v>0</v>
      </c>
      <c r="O189" t="str">
        <f t="shared" si="25"/>
        <v>No</v>
      </c>
      <c r="P189">
        <f t="shared" si="26"/>
        <v>0</v>
      </c>
      <c r="Q189">
        <f t="shared" si="27"/>
        <v>0</v>
      </c>
      <c r="R189">
        <f t="shared" si="31"/>
        <v>27.565026697177728</v>
      </c>
      <c r="S189" t="str">
        <f t="shared" si="28"/>
        <v>ID-10829-</v>
      </c>
      <c r="T189">
        <f t="shared" si="29"/>
        <v>0</v>
      </c>
      <c r="U189" t="str">
        <f t="shared" si="30"/>
        <v>Acceptable</v>
      </c>
      <c r="V189">
        <f t="shared" si="32"/>
        <v>23</v>
      </c>
      <c r="W189">
        <f t="shared" si="33"/>
        <v>2</v>
      </c>
      <c r="X189">
        <v>36</v>
      </c>
      <c r="Y189" t="str">
        <f t="shared" si="34"/>
        <v>Flight Not Found</v>
      </c>
      <c r="Z189" t="str" cm="1">
        <f t="array" ref="Z189">IF(AND(B:B &gt; TIME(6, 0, 0), B:B &lt;= TIME(18, 0, 0)), "Day", "Night")</f>
        <v>Night</v>
      </c>
      <c r="AA189">
        <f t="shared" si="35"/>
        <v>1</v>
      </c>
    </row>
    <row r="190" spans="1:27" x14ac:dyDescent="0.2">
      <c r="A190">
        <v>10829</v>
      </c>
      <c r="C190" t="s">
        <v>635</v>
      </c>
      <c r="D190" t="s">
        <v>349</v>
      </c>
      <c r="G190" t="s">
        <v>636</v>
      </c>
      <c r="H190" t="s">
        <v>637</v>
      </c>
      <c r="I190" t="s">
        <v>638</v>
      </c>
      <c r="J190">
        <v>5</v>
      </c>
      <c r="K190">
        <v>4</v>
      </c>
      <c r="L190">
        <v>0</v>
      </c>
      <c r="M190" t="s">
        <v>352</v>
      </c>
      <c r="N190">
        <f t="shared" si="24"/>
        <v>0</v>
      </c>
      <c r="O190" t="str">
        <f t="shared" si="25"/>
        <v>No</v>
      </c>
      <c r="P190">
        <f t="shared" si="26"/>
        <v>0</v>
      </c>
      <c r="Q190">
        <f t="shared" si="27"/>
        <v>0</v>
      </c>
      <c r="R190">
        <f t="shared" si="31"/>
        <v>27.565026697177728</v>
      </c>
      <c r="S190" t="str">
        <f t="shared" si="28"/>
        <v>ID-10829-</v>
      </c>
      <c r="T190">
        <f t="shared" si="29"/>
        <v>0</v>
      </c>
      <c r="U190" t="str">
        <f t="shared" si="30"/>
        <v>Acceptable</v>
      </c>
      <c r="V190">
        <f t="shared" si="32"/>
        <v>23</v>
      </c>
      <c r="W190">
        <f t="shared" si="33"/>
        <v>2</v>
      </c>
      <c r="X190">
        <v>12</v>
      </c>
      <c r="Y190" t="str">
        <f t="shared" si="34"/>
        <v>Flight Not Found</v>
      </c>
      <c r="Z190" t="str" cm="1">
        <f t="array" ref="Z190">IF(AND(B:B &gt; TIME(6, 0, 0), B:B &lt;= TIME(18, 0, 0)), "Day", "Night")</f>
        <v>Night</v>
      </c>
      <c r="AA190">
        <f t="shared" si="35"/>
        <v>1</v>
      </c>
    </row>
    <row r="191" spans="1:27" x14ac:dyDescent="0.2">
      <c r="A191">
        <v>10838</v>
      </c>
      <c r="C191" t="s">
        <v>639</v>
      </c>
      <c r="D191" t="s">
        <v>640</v>
      </c>
      <c r="G191" t="s">
        <v>628</v>
      </c>
      <c r="H191" t="s">
        <v>641</v>
      </c>
      <c r="J191">
        <v>2</v>
      </c>
      <c r="K191">
        <v>1</v>
      </c>
      <c r="L191">
        <v>0</v>
      </c>
      <c r="M191" t="s">
        <v>642</v>
      </c>
      <c r="N191">
        <f t="shared" si="24"/>
        <v>0</v>
      </c>
      <c r="O191" t="str">
        <f t="shared" si="25"/>
        <v>No</v>
      </c>
      <c r="P191">
        <f t="shared" si="26"/>
        <v>0</v>
      </c>
      <c r="Q191">
        <f t="shared" si="27"/>
        <v>0</v>
      </c>
      <c r="R191">
        <f t="shared" si="31"/>
        <v>27.565026697177728</v>
      </c>
      <c r="S191" t="str">
        <f t="shared" si="28"/>
        <v>ID-10838-</v>
      </c>
      <c r="T191">
        <f t="shared" si="29"/>
        <v>0</v>
      </c>
      <c r="U191" t="str">
        <f t="shared" si="30"/>
        <v>Acceptable</v>
      </c>
      <c r="V191">
        <f t="shared" si="32"/>
        <v>23</v>
      </c>
      <c r="W191">
        <f t="shared" si="33"/>
        <v>2</v>
      </c>
      <c r="X191">
        <v>1</v>
      </c>
      <c r="Y191" t="str">
        <f t="shared" si="34"/>
        <v>Flight Not Found</v>
      </c>
      <c r="Z191" t="str" cm="1">
        <f t="array" ref="Z191">IF(AND(B:B &gt; TIME(6, 0, 0), B:B &lt;= TIME(18, 0, 0)), "Day", "Night")</f>
        <v>Night</v>
      </c>
      <c r="AA191">
        <f t="shared" si="35"/>
        <v>1</v>
      </c>
    </row>
    <row r="192" spans="1:27" x14ac:dyDescent="0.2">
      <c r="A192">
        <v>10839</v>
      </c>
      <c r="B192" t="s">
        <v>643</v>
      </c>
      <c r="C192" t="s">
        <v>644</v>
      </c>
      <c r="D192" t="s">
        <v>645</v>
      </c>
      <c r="F192" t="s">
        <v>646</v>
      </c>
      <c r="G192" t="s">
        <v>575</v>
      </c>
      <c r="H192" t="s">
        <v>647</v>
      </c>
      <c r="I192" t="s">
        <v>617</v>
      </c>
      <c r="J192">
        <v>8</v>
      </c>
      <c r="K192">
        <v>8</v>
      </c>
      <c r="L192">
        <v>0</v>
      </c>
      <c r="M192" t="s">
        <v>648</v>
      </c>
      <c r="N192">
        <f t="shared" si="24"/>
        <v>0</v>
      </c>
      <c r="O192" t="str">
        <f t="shared" si="25"/>
        <v>No</v>
      </c>
      <c r="P192">
        <f t="shared" si="26"/>
        <v>0</v>
      </c>
      <c r="Q192">
        <f t="shared" si="27"/>
        <v>0</v>
      </c>
      <c r="R192">
        <f t="shared" si="31"/>
        <v>27.565026697177728</v>
      </c>
      <c r="S192" t="str">
        <f t="shared" si="28"/>
        <v>ID-10839-Albuquerque - Los Angeles</v>
      </c>
      <c r="T192" t="str">
        <f t="shared" si="29"/>
        <v>c: 1:00</v>
      </c>
      <c r="U192" t="str">
        <f t="shared" si="30"/>
        <v>Acceptable</v>
      </c>
      <c r="V192">
        <f t="shared" si="32"/>
        <v>23</v>
      </c>
      <c r="W192">
        <f t="shared" si="33"/>
        <v>2</v>
      </c>
      <c r="X192">
        <v>1</v>
      </c>
      <c r="Y192" t="str">
        <f t="shared" si="34"/>
        <v>Flight Not Found</v>
      </c>
      <c r="Z192" t="str" cm="1">
        <f t="array" ref="Z192">IF(AND(B:B &gt; TIME(6, 0, 0), B:B &lt;= TIME(18, 0, 0)), "Day", "Night")</f>
        <v>Night</v>
      </c>
      <c r="AA192">
        <f t="shared" si="35"/>
        <v>1</v>
      </c>
    </row>
    <row r="193" spans="1:27" x14ac:dyDescent="0.2">
      <c r="A193">
        <v>10842</v>
      </c>
      <c r="C193" t="s">
        <v>649</v>
      </c>
      <c r="D193" t="s">
        <v>300</v>
      </c>
      <c r="F193" t="s">
        <v>650</v>
      </c>
      <c r="G193" t="s">
        <v>651</v>
      </c>
      <c r="H193" t="s">
        <v>652</v>
      </c>
      <c r="I193" t="s">
        <v>653</v>
      </c>
      <c r="J193">
        <v>5</v>
      </c>
      <c r="K193">
        <v>3</v>
      </c>
      <c r="L193">
        <v>0</v>
      </c>
      <c r="M193" t="s">
        <v>654</v>
      </c>
      <c r="N193">
        <f t="shared" si="24"/>
        <v>0</v>
      </c>
      <c r="O193" t="str">
        <f t="shared" si="25"/>
        <v>No</v>
      </c>
      <c r="P193">
        <f t="shared" si="26"/>
        <v>0</v>
      </c>
      <c r="Q193">
        <f t="shared" si="27"/>
        <v>0</v>
      </c>
      <c r="R193">
        <f t="shared" si="31"/>
        <v>27.565026697177728</v>
      </c>
      <c r="S193" t="str">
        <f t="shared" si="28"/>
        <v>ID-10842-London, England - India</v>
      </c>
      <c r="T193">
        <f t="shared" si="29"/>
        <v>0</v>
      </c>
      <c r="U193" t="str">
        <f t="shared" si="30"/>
        <v>Acceptable</v>
      </c>
      <c r="V193">
        <f t="shared" si="32"/>
        <v>23</v>
      </c>
      <c r="W193">
        <f t="shared" si="33"/>
        <v>2</v>
      </c>
      <c r="X193">
        <v>1</v>
      </c>
      <c r="Y193" t="str">
        <f t="shared" si="34"/>
        <v>Flight Not Found</v>
      </c>
      <c r="Z193" t="str" cm="1">
        <f t="array" ref="Z193">IF(AND(B:B &gt; TIME(6, 0, 0), B:B &lt;= TIME(18, 0, 0)), "Day", "Night")</f>
        <v>Night</v>
      </c>
      <c r="AA193">
        <f t="shared" si="35"/>
        <v>1</v>
      </c>
    </row>
    <row r="194" spans="1:27" x14ac:dyDescent="0.2">
      <c r="A194">
        <v>10853</v>
      </c>
      <c r="C194" t="s">
        <v>655</v>
      </c>
      <c r="D194" t="s">
        <v>170</v>
      </c>
      <c r="G194" t="s">
        <v>656</v>
      </c>
      <c r="H194" t="s">
        <v>657</v>
      </c>
      <c r="I194" t="s">
        <v>658</v>
      </c>
      <c r="J194">
        <v>5</v>
      </c>
      <c r="K194">
        <v>5</v>
      </c>
      <c r="L194">
        <v>0</v>
      </c>
      <c r="M194" t="s">
        <v>659</v>
      </c>
      <c r="N194">
        <f t="shared" ref="N194:N257" si="36">SUM(B194,C194)</f>
        <v>0</v>
      </c>
      <c r="O194" t="str">
        <f t="shared" ref="O194:O257" si="37">IF(F194="good","Yes","No")</f>
        <v>No</v>
      </c>
      <c r="P194">
        <f t="shared" ref="P194:P257" si="38">COUNTIF(C:C,"&lt;0")</f>
        <v>0</v>
      </c>
      <c r="Q194">
        <f t="shared" ref="Q194:Q257" si="39">SUMIF(E:E,"&gt;"&amp;AVERAGE(E:E))</f>
        <v>0</v>
      </c>
      <c r="R194">
        <f t="shared" si="31"/>
        <v>27.565026697177728</v>
      </c>
      <c r="S194" t="str">
        <f t="shared" ref="S194:S257" si="40">CONCATENATE("ID-",A194,"-",F194)</f>
        <v>ID-10853-</v>
      </c>
      <c r="T194">
        <f t="shared" ref="T194:T257" si="41">INDEX(B:B,MATCH(A194,A:A,0))</f>
        <v>0</v>
      </c>
      <c r="U194" t="str">
        <f t="shared" ref="U194:U257" si="42">IF(OR(B194&gt;0,C194&gt;0),"Acceptable","Check")</f>
        <v>Acceptable</v>
      </c>
      <c r="V194">
        <f t="shared" si="32"/>
        <v>23</v>
      </c>
      <c r="W194">
        <f t="shared" si="33"/>
        <v>2</v>
      </c>
      <c r="X194">
        <v>43</v>
      </c>
      <c r="Y194" t="str">
        <f t="shared" si="34"/>
        <v>Flight Not Found</v>
      </c>
      <c r="Z194" t="str" cm="1">
        <f t="array" ref="Z194">IF(AND(B:B &gt; TIME(6, 0, 0), B:B &lt;= TIME(18, 0, 0)), "Day", "Night")</f>
        <v>Night</v>
      </c>
      <c r="AA194">
        <f t="shared" si="35"/>
        <v>1</v>
      </c>
    </row>
    <row r="195" spans="1:27" x14ac:dyDescent="0.2">
      <c r="A195">
        <v>10853</v>
      </c>
      <c r="C195" t="s">
        <v>660</v>
      </c>
      <c r="D195" t="s">
        <v>661</v>
      </c>
      <c r="F195" t="s">
        <v>662</v>
      </c>
      <c r="G195" t="s">
        <v>663</v>
      </c>
      <c r="J195">
        <v>2</v>
      </c>
      <c r="K195">
        <v>1</v>
      </c>
      <c r="L195">
        <v>0</v>
      </c>
      <c r="M195" t="s">
        <v>664</v>
      </c>
      <c r="N195">
        <f t="shared" si="36"/>
        <v>0</v>
      </c>
      <c r="O195" t="str">
        <f t="shared" si="37"/>
        <v>No</v>
      </c>
      <c r="P195">
        <f t="shared" si="38"/>
        <v>0</v>
      </c>
      <c r="Q195">
        <f t="shared" si="39"/>
        <v>0</v>
      </c>
      <c r="R195">
        <f t="shared" ref="R195:R258" si="43">AVERAGEIF(J:J,"&gt;0")</f>
        <v>27.565026697177728</v>
      </c>
      <c r="S195" t="str">
        <f t="shared" si="40"/>
        <v>ID-10853-Tijuana - Nogales</v>
      </c>
      <c r="T195">
        <f t="shared" si="41"/>
        <v>0</v>
      </c>
      <c r="U195" t="str">
        <f t="shared" si="42"/>
        <v>Acceptable</v>
      </c>
      <c r="V195">
        <f t="shared" ref="V195:V258" si="44">COUNTIF(D:D, "Military - U.S. Army")</f>
        <v>23</v>
      </c>
      <c r="W195">
        <f t="shared" ref="W195:W258" si="45">AVERAGEIF(C:C,"Fort Myer, Virginia", J:J)</f>
        <v>2</v>
      </c>
      <c r="X195">
        <v>1</v>
      </c>
      <c r="Y195" t="str">
        <f t="shared" ref="Y195:Y258" si="46">IFERROR(VLOOKUP("FlightNumber", A:E, 4, FALSE), "Flight Not Found")</f>
        <v>Flight Not Found</v>
      </c>
      <c r="Z195" t="str" cm="1">
        <f t="array" ref="Z195">IF(AND(B:B &gt; TIME(6, 0, 0), B:B &lt;= TIME(18, 0, 0)), "Day", "Night")</f>
        <v>Night</v>
      </c>
      <c r="AA195">
        <f t="shared" ref="AA195:AA258" si="47">COUNTIFS(D:D, "Military - U.S. Army", C:C, "Fort Myer, Virginia")</f>
        <v>1</v>
      </c>
    </row>
    <row r="196" spans="1:27" x14ac:dyDescent="0.2">
      <c r="A196">
        <v>10853</v>
      </c>
      <c r="C196" t="s">
        <v>665</v>
      </c>
      <c r="D196" t="s">
        <v>407</v>
      </c>
      <c r="G196" t="s">
        <v>666</v>
      </c>
      <c r="J196">
        <v>1</v>
      </c>
      <c r="K196">
        <v>1</v>
      </c>
      <c r="L196">
        <v>0</v>
      </c>
      <c r="M196" t="s">
        <v>667</v>
      </c>
      <c r="N196">
        <f t="shared" si="36"/>
        <v>0</v>
      </c>
      <c r="O196" t="str">
        <f t="shared" si="37"/>
        <v>No</v>
      </c>
      <c r="P196">
        <f t="shared" si="38"/>
        <v>0</v>
      </c>
      <c r="Q196">
        <f t="shared" si="39"/>
        <v>0</v>
      </c>
      <c r="R196">
        <f t="shared" si="43"/>
        <v>27.565026697177728</v>
      </c>
      <c r="S196" t="str">
        <f t="shared" si="40"/>
        <v>ID-10853-</v>
      </c>
      <c r="T196">
        <f t="shared" si="41"/>
        <v>0</v>
      </c>
      <c r="U196" t="str">
        <f t="shared" si="42"/>
        <v>Acceptable</v>
      </c>
      <c r="V196">
        <f t="shared" si="44"/>
        <v>23</v>
      </c>
      <c r="W196">
        <f t="shared" si="45"/>
        <v>2</v>
      </c>
      <c r="X196">
        <v>1</v>
      </c>
      <c r="Y196" t="str">
        <f t="shared" si="46"/>
        <v>Flight Not Found</v>
      </c>
      <c r="Z196" t="str" cm="1">
        <f t="array" ref="Z196">IF(AND(B:B &gt; TIME(6, 0, 0), B:B &lt;= TIME(18, 0, 0)), "Day", "Night")</f>
        <v>Night</v>
      </c>
      <c r="AA196">
        <f t="shared" si="47"/>
        <v>1</v>
      </c>
    </row>
    <row r="197" spans="1:27" x14ac:dyDescent="0.2">
      <c r="A197">
        <v>10892</v>
      </c>
      <c r="C197" t="s">
        <v>668</v>
      </c>
      <c r="D197" t="s">
        <v>300</v>
      </c>
      <c r="G197" t="s">
        <v>669</v>
      </c>
      <c r="H197" t="s">
        <v>670</v>
      </c>
      <c r="I197" t="s">
        <v>671</v>
      </c>
      <c r="J197">
        <v>7</v>
      </c>
      <c r="K197">
        <v>7</v>
      </c>
      <c r="L197">
        <v>0</v>
      </c>
      <c r="M197" t="s">
        <v>672</v>
      </c>
      <c r="N197">
        <f t="shared" si="36"/>
        <v>0</v>
      </c>
      <c r="O197" t="str">
        <f t="shared" si="37"/>
        <v>No</v>
      </c>
      <c r="P197">
        <f t="shared" si="38"/>
        <v>0</v>
      </c>
      <c r="Q197">
        <f t="shared" si="39"/>
        <v>0</v>
      </c>
      <c r="R197">
        <f t="shared" si="43"/>
        <v>27.565026697177728</v>
      </c>
      <c r="S197" t="str">
        <f t="shared" si="40"/>
        <v>ID-10892-</v>
      </c>
      <c r="T197">
        <f t="shared" si="41"/>
        <v>0</v>
      </c>
      <c r="U197" t="str">
        <f t="shared" si="42"/>
        <v>Acceptable</v>
      </c>
      <c r="V197">
        <f t="shared" si="44"/>
        <v>23</v>
      </c>
      <c r="W197">
        <f t="shared" si="45"/>
        <v>2</v>
      </c>
      <c r="X197">
        <v>9</v>
      </c>
      <c r="Y197" t="str">
        <f t="shared" si="46"/>
        <v>Flight Not Found</v>
      </c>
      <c r="Z197" t="str" cm="1">
        <f t="array" ref="Z197">IF(AND(B:B &gt; TIME(6, 0, 0), B:B &lt;= TIME(18, 0, 0)), "Day", "Night")</f>
        <v>Night</v>
      </c>
      <c r="AA197">
        <f t="shared" si="47"/>
        <v>1</v>
      </c>
    </row>
    <row r="198" spans="1:27" x14ac:dyDescent="0.2">
      <c r="A198">
        <v>10895</v>
      </c>
      <c r="C198" t="s">
        <v>673</v>
      </c>
      <c r="D198" t="s">
        <v>530</v>
      </c>
      <c r="F198" t="s">
        <v>531</v>
      </c>
      <c r="G198" t="s">
        <v>565</v>
      </c>
      <c r="J198">
        <v>1</v>
      </c>
      <c r="K198">
        <v>1</v>
      </c>
      <c r="L198">
        <v>0</v>
      </c>
      <c r="M198" t="s">
        <v>674</v>
      </c>
      <c r="N198">
        <f t="shared" si="36"/>
        <v>0</v>
      </c>
      <c r="O198" t="str">
        <f t="shared" si="37"/>
        <v>No</v>
      </c>
      <c r="P198">
        <f t="shared" si="38"/>
        <v>0</v>
      </c>
      <c r="Q198">
        <f t="shared" si="39"/>
        <v>0</v>
      </c>
      <c r="R198">
        <f t="shared" si="43"/>
        <v>27.565026697177728</v>
      </c>
      <c r="S198" t="str">
        <f t="shared" si="40"/>
        <v>ID-10895-Cleveland - Louisville</v>
      </c>
      <c r="T198">
        <f t="shared" si="41"/>
        <v>0</v>
      </c>
      <c r="U198" t="str">
        <f t="shared" si="42"/>
        <v>Acceptable</v>
      </c>
      <c r="V198">
        <f t="shared" si="44"/>
        <v>23</v>
      </c>
      <c r="W198">
        <f t="shared" si="45"/>
        <v>2</v>
      </c>
      <c r="X198">
        <v>1</v>
      </c>
      <c r="Y198" t="str">
        <f t="shared" si="46"/>
        <v>Flight Not Found</v>
      </c>
      <c r="Z198" t="str" cm="1">
        <f t="array" ref="Z198">IF(AND(B:B &gt; TIME(6, 0, 0), B:B &lt;= TIME(18, 0, 0)), "Day", "Night")</f>
        <v>Night</v>
      </c>
      <c r="AA198">
        <f t="shared" si="47"/>
        <v>1</v>
      </c>
    </row>
    <row r="199" spans="1:27" x14ac:dyDescent="0.2">
      <c r="A199">
        <v>10897</v>
      </c>
      <c r="C199" t="s">
        <v>675</v>
      </c>
      <c r="D199" t="s">
        <v>676</v>
      </c>
      <c r="F199" t="s">
        <v>677</v>
      </c>
      <c r="G199" t="s">
        <v>678</v>
      </c>
      <c r="J199">
        <v>2</v>
      </c>
      <c r="K199">
        <v>2</v>
      </c>
      <c r="L199">
        <v>0</v>
      </c>
      <c r="M199" t="s">
        <v>679</v>
      </c>
      <c r="N199">
        <f t="shared" si="36"/>
        <v>0</v>
      </c>
      <c r="O199" t="str">
        <f t="shared" si="37"/>
        <v>No</v>
      </c>
      <c r="P199">
        <f t="shared" si="38"/>
        <v>0</v>
      </c>
      <c r="Q199">
        <f t="shared" si="39"/>
        <v>0</v>
      </c>
      <c r="R199">
        <f t="shared" si="43"/>
        <v>27.565026697177728</v>
      </c>
      <c r="S199" t="str">
        <f t="shared" si="40"/>
        <v>ID-10897-Bremerton</v>
      </c>
      <c r="T199">
        <f t="shared" si="41"/>
        <v>0</v>
      </c>
      <c r="U199" t="str">
        <f t="shared" si="42"/>
        <v>Acceptable</v>
      </c>
      <c r="V199">
        <f t="shared" si="44"/>
        <v>23</v>
      </c>
      <c r="W199">
        <f t="shared" si="45"/>
        <v>2</v>
      </c>
      <c r="X199">
        <v>1</v>
      </c>
      <c r="Y199" t="str">
        <f t="shared" si="46"/>
        <v>Flight Not Found</v>
      </c>
      <c r="Z199" t="str" cm="1">
        <f t="array" ref="Z199">IF(AND(B:B &gt; TIME(6, 0, 0), B:B &lt;= TIME(18, 0, 0)), "Day", "Night")</f>
        <v>Night</v>
      </c>
      <c r="AA199">
        <f t="shared" si="47"/>
        <v>1</v>
      </c>
    </row>
    <row r="200" spans="1:27" x14ac:dyDescent="0.2">
      <c r="A200">
        <v>10901</v>
      </c>
      <c r="B200" t="s">
        <v>87</v>
      </c>
      <c r="C200" t="s">
        <v>680</v>
      </c>
      <c r="D200" t="s">
        <v>681</v>
      </c>
      <c r="F200" t="s">
        <v>682</v>
      </c>
      <c r="G200" t="s">
        <v>683</v>
      </c>
      <c r="H200" t="s">
        <v>684</v>
      </c>
      <c r="I200" t="s">
        <v>685</v>
      </c>
      <c r="J200">
        <v>4</v>
      </c>
      <c r="K200">
        <v>4</v>
      </c>
      <c r="L200">
        <v>0</v>
      </c>
      <c r="M200" t="s">
        <v>686</v>
      </c>
      <c r="N200">
        <f t="shared" si="36"/>
        <v>0</v>
      </c>
      <c r="O200" t="str">
        <f t="shared" si="37"/>
        <v>No</v>
      </c>
      <c r="P200">
        <f t="shared" si="38"/>
        <v>0</v>
      </c>
      <c r="Q200">
        <f t="shared" si="39"/>
        <v>0</v>
      </c>
      <c r="R200">
        <f t="shared" si="43"/>
        <v>27.565026697177728</v>
      </c>
      <c r="S200" t="str">
        <f t="shared" si="40"/>
        <v>ID-10901-Mexico City - Juarez</v>
      </c>
      <c r="T200" t="str">
        <f t="shared" si="41"/>
        <v>07:00</v>
      </c>
      <c r="U200" t="str">
        <f t="shared" si="42"/>
        <v>Acceptable</v>
      </c>
      <c r="V200">
        <f t="shared" si="44"/>
        <v>23</v>
      </c>
      <c r="W200">
        <f t="shared" si="45"/>
        <v>2</v>
      </c>
      <c r="X200">
        <v>176</v>
      </c>
      <c r="Y200" t="str">
        <f t="shared" si="46"/>
        <v>Flight Not Found</v>
      </c>
      <c r="Z200" t="str" cm="1">
        <f t="array" ref="Z200">IF(AND(B:B &gt; TIME(6, 0, 0), B:B &lt;= TIME(18, 0, 0)), "Day", "Night")</f>
        <v>Night</v>
      </c>
      <c r="AA200">
        <f t="shared" si="47"/>
        <v>1</v>
      </c>
    </row>
    <row r="201" spans="1:27" x14ac:dyDescent="0.2">
      <c r="A201">
        <v>10903</v>
      </c>
      <c r="C201" t="s">
        <v>687</v>
      </c>
      <c r="D201" t="s">
        <v>349</v>
      </c>
      <c r="F201" t="s">
        <v>688</v>
      </c>
      <c r="G201" t="s">
        <v>689</v>
      </c>
      <c r="H201" t="s">
        <v>690</v>
      </c>
      <c r="I201" t="s">
        <v>691</v>
      </c>
      <c r="J201">
        <v>8</v>
      </c>
      <c r="K201">
        <v>7</v>
      </c>
      <c r="L201">
        <v>0</v>
      </c>
      <c r="M201" t="s">
        <v>692</v>
      </c>
      <c r="N201">
        <f t="shared" si="36"/>
        <v>0</v>
      </c>
      <c r="O201" t="str">
        <f t="shared" si="37"/>
        <v>No</v>
      </c>
      <c r="P201">
        <f t="shared" si="38"/>
        <v>0</v>
      </c>
      <c r="Q201">
        <f t="shared" si="39"/>
        <v>0</v>
      </c>
      <c r="R201">
        <f t="shared" si="43"/>
        <v>27.565026697177728</v>
      </c>
      <c r="S201" t="str">
        <f t="shared" si="40"/>
        <v>ID-10903-Amsterdam - Croyden</v>
      </c>
      <c r="T201">
        <f t="shared" si="41"/>
        <v>0</v>
      </c>
      <c r="U201" t="str">
        <f t="shared" si="42"/>
        <v>Acceptable</v>
      </c>
      <c r="V201">
        <f t="shared" si="44"/>
        <v>23</v>
      </c>
      <c r="W201">
        <f t="shared" si="45"/>
        <v>2</v>
      </c>
      <c r="X201">
        <v>18</v>
      </c>
      <c r="Y201" t="str">
        <f t="shared" si="46"/>
        <v>Flight Not Found</v>
      </c>
      <c r="Z201" t="str" cm="1">
        <f t="array" ref="Z201">IF(AND(B:B &gt; TIME(6, 0, 0), B:B &lt;= TIME(18, 0, 0)), "Day", "Night")</f>
        <v>Night</v>
      </c>
      <c r="AA201">
        <f t="shared" si="47"/>
        <v>1</v>
      </c>
    </row>
    <row r="202" spans="1:27" x14ac:dyDescent="0.2">
      <c r="A202">
        <v>10912</v>
      </c>
      <c r="C202" t="s">
        <v>693</v>
      </c>
      <c r="D202" t="s">
        <v>330</v>
      </c>
      <c r="G202" t="s">
        <v>694</v>
      </c>
      <c r="H202" t="s">
        <v>695</v>
      </c>
      <c r="I202" t="s">
        <v>26</v>
      </c>
      <c r="J202">
        <v>3</v>
      </c>
      <c r="K202">
        <v>3</v>
      </c>
      <c r="L202">
        <v>0</v>
      </c>
      <c r="M202" t="s">
        <v>696</v>
      </c>
      <c r="N202">
        <f t="shared" si="36"/>
        <v>0</v>
      </c>
      <c r="O202" t="str">
        <f t="shared" si="37"/>
        <v>No</v>
      </c>
      <c r="P202">
        <f t="shared" si="38"/>
        <v>0</v>
      </c>
      <c r="Q202">
        <f t="shared" si="39"/>
        <v>0</v>
      </c>
      <c r="R202">
        <f t="shared" si="43"/>
        <v>27.565026697177728</v>
      </c>
      <c r="S202" t="str">
        <f t="shared" si="40"/>
        <v>ID-10912-</v>
      </c>
      <c r="T202">
        <f t="shared" si="41"/>
        <v>0</v>
      </c>
      <c r="U202" t="str">
        <f t="shared" si="42"/>
        <v>Acceptable</v>
      </c>
      <c r="V202">
        <f t="shared" si="44"/>
        <v>23</v>
      </c>
      <c r="W202">
        <f t="shared" si="45"/>
        <v>2</v>
      </c>
      <c r="X202">
        <v>6</v>
      </c>
      <c r="Y202" t="str">
        <f t="shared" si="46"/>
        <v>Flight Not Found</v>
      </c>
      <c r="Z202" t="str" cm="1">
        <f t="array" ref="Z202">IF(AND(B:B &gt; TIME(6, 0, 0), B:B &lt;= TIME(18, 0, 0)), "Day", "Night")</f>
        <v>Night</v>
      </c>
      <c r="AA202">
        <f t="shared" si="47"/>
        <v>1</v>
      </c>
    </row>
    <row r="203" spans="1:27" x14ac:dyDescent="0.2">
      <c r="A203">
        <v>10927</v>
      </c>
      <c r="C203" t="s">
        <v>697</v>
      </c>
      <c r="D203" t="s">
        <v>387</v>
      </c>
      <c r="G203" t="s">
        <v>698</v>
      </c>
      <c r="J203">
        <v>1</v>
      </c>
      <c r="K203">
        <v>1</v>
      </c>
      <c r="L203">
        <v>0</v>
      </c>
      <c r="M203" t="s">
        <v>699</v>
      </c>
      <c r="N203">
        <f t="shared" si="36"/>
        <v>0</v>
      </c>
      <c r="O203" t="str">
        <f t="shared" si="37"/>
        <v>No</v>
      </c>
      <c r="P203">
        <f t="shared" si="38"/>
        <v>0</v>
      </c>
      <c r="Q203">
        <f t="shared" si="39"/>
        <v>0</v>
      </c>
      <c r="R203">
        <f t="shared" si="43"/>
        <v>27.565026697177728</v>
      </c>
      <c r="S203" t="str">
        <f t="shared" si="40"/>
        <v>ID-10927-</v>
      </c>
      <c r="T203">
        <f t="shared" si="41"/>
        <v>0</v>
      </c>
      <c r="U203" t="str">
        <f t="shared" si="42"/>
        <v>Acceptable</v>
      </c>
      <c r="V203">
        <f t="shared" si="44"/>
        <v>23</v>
      </c>
      <c r="W203">
        <f t="shared" si="45"/>
        <v>2</v>
      </c>
      <c r="X203">
        <v>3</v>
      </c>
      <c r="Y203" t="str">
        <f t="shared" si="46"/>
        <v>Flight Not Found</v>
      </c>
      <c r="Z203" t="str" cm="1">
        <f t="array" ref="Z203">IF(AND(B:B &gt; TIME(6, 0, 0), B:B &lt;= TIME(18, 0, 0)), "Day", "Night")</f>
        <v>Night</v>
      </c>
      <c r="AA203">
        <f t="shared" si="47"/>
        <v>1</v>
      </c>
    </row>
    <row r="204" spans="1:27" x14ac:dyDescent="0.2">
      <c r="A204">
        <v>10929</v>
      </c>
      <c r="C204" t="s">
        <v>700</v>
      </c>
      <c r="D204" t="s">
        <v>436</v>
      </c>
      <c r="G204" t="s">
        <v>701</v>
      </c>
      <c r="J204">
        <v>1</v>
      </c>
      <c r="K204">
        <v>1</v>
      </c>
      <c r="L204">
        <v>0</v>
      </c>
      <c r="M204" t="s">
        <v>702</v>
      </c>
      <c r="N204">
        <f t="shared" si="36"/>
        <v>0</v>
      </c>
      <c r="O204" t="str">
        <f t="shared" si="37"/>
        <v>No</v>
      </c>
      <c r="P204">
        <f t="shared" si="38"/>
        <v>0</v>
      </c>
      <c r="Q204">
        <f t="shared" si="39"/>
        <v>0</v>
      </c>
      <c r="R204">
        <f t="shared" si="43"/>
        <v>27.565026697177728</v>
      </c>
      <c r="S204" t="str">
        <f t="shared" si="40"/>
        <v>ID-10929-</v>
      </c>
      <c r="T204">
        <f t="shared" si="41"/>
        <v>0</v>
      </c>
      <c r="U204" t="str">
        <f t="shared" si="42"/>
        <v>Acceptable</v>
      </c>
      <c r="V204">
        <f t="shared" si="44"/>
        <v>23</v>
      </c>
      <c r="W204">
        <f t="shared" si="45"/>
        <v>2</v>
      </c>
      <c r="X204">
        <v>16</v>
      </c>
      <c r="Y204" t="str">
        <f t="shared" si="46"/>
        <v>Flight Not Found</v>
      </c>
      <c r="Z204" t="str" cm="1">
        <f t="array" ref="Z204">IF(AND(B:B &gt; TIME(6, 0, 0), B:B &lt;= TIME(18, 0, 0)), "Day", "Night")</f>
        <v>Night</v>
      </c>
      <c r="AA204">
        <f t="shared" si="47"/>
        <v>1</v>
      </c>
    </row>
    <row r="205" spans="1:27" x14ac:dyDescent="0.2">
      <c r="A205">
        <v>10941</v>
      </c>
      <c r="C205" t="s">
        <v>703</v>
      </c>
      <c r="D205" t="s">
        <v>170</v>
      </c>
      <c r="G205" t="s">
        <v>704</v>
      </c>
      <c r="H205" t="s">
        <v>705</v>
      </c>
      <c r="J205">
        <v>3</v>
      </c>
      <c r="K205">
        <v>3</v>
      </c>
      <c r="L205">
        <v>0</v>
      </c>
      <c r="N205">
        <f t="shared" si="36"/>
        <v>0</v>
      </c>
      <c r="O205" t="str">
        <f t="shared" si="37"/>
        <v>No</v>
      </c>
      <c r="P205">
        <f t="shared" si="38"/>
        <v>0</v>
      </c>
      <c r="Q205">
        <f t="shared" si="39"/>
        <v>0</v>
      </c>
      <c r="R205">
        <f t="shared" si="43"/>
        <v>27.565026697177728</v>
      </c>
      <c r="S205" t="str">
        <f t="shared" si="40"/>
        <v>ID-10941-</v>
      </c>
      <c r="T205">
        <f t="shared" si="41"/>
        <v>0</v>
      </c>
      <c r="U205" t="str">
        <f t="shared" si="42"/>
        <v>Acceptable</v>
      </c>
      <c r="V205">
        <f t="shared" si="44"/>
        <v>23</v>
      </c>
      <c r="W205">
        <f t="shared" si="45"/>
        <v>2</v>
      </c>
      <c r="X205">
        <v>1</v>
      </c>
      <c r="Y205" t="str">
        <f t="shared" si="46"/>
        <v>Flight Not Found</v>
      </c>
      <c r="Z205" t="str" cm="1">
        <f t="array" ref="Z205">IF(AND(B:B &gt; TIME(6, 0, 0), B:B &lt;= TIME(18, 0, 0)), "Day", "Night")</f>
        <v>Night</v>
      </c>
      <c r="AA205">
        <f t="shared" si="47"/>
        <v>1</v>
      </c>
    </row>
    <row r="206" spans="1:27" x14ac:dyDescent="0.2">
      <c r="A206">
        <v>10946</v>
      </c>
      <c r="C206" t="s">
        <v>706</v>
      </c>
      <c r="D206" t="s">
        <v>349</v>
      </c>
      <c r="G206" t="s">
        <v>707</v>
      </c>
      <c r="H206" t="s">
        <v>708</v>
      </c>
      <c r="J206">
        <v>3</v>
      </c>
      <c r="K206">
        <v>2</v>
      </c>
      <c r="L206">
        <v>0</v>
      </c>
      <c r="M206" t="s">
        <v>709</v>
      </c>
      <c r="N206">
        <f t="shared" si="36"/>
        <v>0</v>
      </c>
      <c r="O206" t="str">
        <f t="shared" si="37"/>
        <v>No</v>
      </c>
      <c r="P206">
        <f t="shared" si="38"/>
        <v>0</v>
      </c>
      <c r="Q206">
        <f t="shared" si="39"/>
        <v>0</v>
      </c>
      <c r="R206">
        <f t="shared" si="43"/>
        <v>27.565026697177728</v>
      </c>
      <c r="S206" t="str">
        <f t="shared" si="40"/>
        <v>ID-10946-</v>
      </c>
      <c r="T206">
        <f t="shared" si="41"/>
        <v>0</v>
      </c>
      <c r="U206" t="str">
        <f t="shared" si="42"/>
        <v>Acceptable</v>
      </c>
      <c r="V206">
        <f t="shared" si="44"/>
        <v>23</v>
      </c>
      <c r="W206">
        <f t="shared" si="45"/>
        <v>2</v>
      </c>
      <c r="X206">
        <v>16</v>
      </c>
      <c r="Y206" t="str">
        <f t="shared" si="46"/>
        <v>Flight Not Found</v>
      </c>
      <c r="Z206" t="str" cm="1">
        <f t="array" ref="Z206">IF(AND(B:B &gt; TIME(6, 0, 0), B:B &lt;= TIME(18, 0, 0)), "Day", "Night")</f>
        <v>Night</v>
      </c>
      <c r="AA206">
        <f t="shared" si="47"/>
        <v>1</v>
      </c>
    </row>
    <row r="207" spans="1:27" x14ac:dyDescent="0.2">
      <c r="A207">
        <v>10957</v>
      </c>
      <c r="C207" t="s">
        <v>710</v>
      </c>
      <c r="D207" t="s">
        <v>645</v>
      </c>
      <c r="G207" t="s">
        <v>711</v>
      </c>
      <c r="J207">
        <v>5</v>
      </c>
      <c r="K207">
        <v>5</v>
      </c>
      <c r="L207">
        <v>0</v>
      </c>
      <c r="M207" t="s">
        <v>712</v>
      </c>
      <c r="N207">
        <f t="shared" si="36"/>
        <v>0</v>
      </c>
      <c r="O207" t="str">
        <f t="shared" si="37"/>
        <v>No</v>
      </c>
      <c r="P207">
        <f t="shared" si="38"/>
        <v>0</v>
      </c>
      <c r="Q207">
        <f t="shared" si="39"/>
        <v>0</v>
      </c>
      <c r="R207">
        <f t="shared" si="43"/>
        <v>27.565026697177728</v>
      </c>
      <c r="S207" t="str">
        <f t="shared" si="40"/>
        <v>ID-10957-</v>
      </c>
      <c r="T207">
        <f t="shared" si="41"/>
        <v>0</v>
      </c>
      <c r="U207" t="str">
        <f t="shared" si="42"/>
        <v>Acceptable</v>
      </c>
      <c r="V207">
        <f t="shared" si="44"/>
        <v>23</v>
      </c>
      <c r="W207">
        <f t="shared" si="45"/>
        <v>2</v>
      </c>
      <c r="X207">
        <v>1</v>
      </c>
      <c r="Y207" t="str">
        <f t="shared" si="46"/>
        <v>Flight Not Found</v>
      </c>
      <c r="Z207" t="str" cm="1">
        <f t="array" ref="Z207">IF(AND(B:B &gt; TIME(6, 0, 0), B:B &lt;= TIME(18, 0, 0)), "Day", "Night")</f>
        <v>Night</v>
      </c>
      <c r="AA207">
        <f t="shared" si="47"/>
        <v>1</v>
      </c>
    </row>
    <row r="208" spans="1:27" x14ac:dyDescent="0.2">
      <c r="A208">
        <v>10968</v>
      </c>
      <c r="C208" t="s">
        <v>713</v>
      </c>
      <c r="D208" t="s">
        <v>453</v>
      </c>
      <c r="G208" t="s">
        <v>714</v>
      </c>
      <c r="H208" t="s">
        <v>715</v>
      </c>
      <c r="J208">
        <v>1</v>
      </c>
      <c r="K208">
        <v>1</v>
      </c>
      <c r="L208">
        <v>0</v>
      </c>
      <c r="M208" t="s">
        <v>716</v>
      </c>
      <c r="N208">
        <f t="shared" si="36"/>
        <v>0</v>
      </c>
      <c r="O208" t="str">
        <f t="shared" si="37"/>
        <v>No</v>
      </c>
      <c r="P208">
        <f t="shared" si="38"/>
        <v>0</v>
      </c>
      <c r="Q208">
        <f t="shared" si="39"/>
        <v>0</v>
      </c>
      <c r="R208">
        <f t="shared" si="43"/>
        <v>27.565026697177728</v>
      </c>
      <c r="S208" t="str">
        <f t="shared" si="40"/>
        <v>ID-10968-</v>
      </c>
      <c r="T208">
        <f t="shared" si="41"/>
        <v>0</v>
      </c>
      <c r="U208" t="str">
        <f t="shared" si="42"/>
        <v>Acceptable</v>
      </c>
      <c r="V208">
        <f t="shared" si="44"/>
        <v>23</v>
      </c>
      <c r="W208">
        <f t="shared" si="45"/>
        <v>2</v>
      </c>
      <c r="X208">
        <v>1</v>
      </c>
      <c r="Y208" t="str">
        <f t="shared" si="46"/>
        <v>Flight Not Found</v>
      </c>
      <c r="Z208" t="str" cm="1">
        <f t="array" ref="Z208">IF(AND(B:B &gt; TIME(6, 0, 0), B:B &lt;= TIME(18, 0, 0)), "Day", "Night")</f>
        <v>Night</v>
      </c>
      <c r="AA208">
        <f t="shared" si="47"/>
        <v>1</v>
      </c>
    </row>
    <row r="209" spans="1:27" x14ac:dyDescent="0.2">
      <c r="A209">
        <v>10971</v>
      </c>
      <c r="C209" t="s">
        <v>717</v>
      </c>
      <c r="D209" t="s">
        <v>718</v>
      </c>
      <c r="G209" t="s">
        <v>719</v>
      </c>
      <c r="H209" t="s">
        <v>720</v>
      </c>
      <c r="J209">
        <v>3</v>
      </c>
      <c r="K209">
        <v>3</v>
      </c>
      <c r="L209">
        <v>0</v>
      </c>
      <c r="N209">
        <f t="shared" si="36"/>
        <v>0</v>
      </c>
      <c r="O209" t="str">
        <f t="shared" si="37"/>
        <v>No</v>
      </c>
      <c r="P209">
        <f t="shared" si="38"/>
        <v>0</v>
      </c>
      <c r="Q209">
        <f t="shared" si="39"/>
        <v>0</v>
      </c>
      <c r="R209">
        <f t="shared" si="43"/>
        <v>27.565026697177728</v>
      </c>
      <c r="S209" t="str">
        <f t="shared" si="40"/>
        <v>ID-10971-</v>
      </c>
      <c r="T209">
        <f t="shared" si="41"/>
        <v>0</v>
      </c>
      <c r="U209" t="str">
        <f t="shared" si="42"/>
        <v>Acceptable</v>
      </c>
      <c r="V209">
        <f t="shared" si="44"/>
        <v>23</v>
      </c>
      <c r="W209">
        <f t="shared" si="45"/>
        <v>2</v>
      </c>
      <c r="X209">
        <v>2</v>
      </c>
      <c r="Y209" t="str">
        <f t="shared" si="46"/>
        <v>Flight Not Found</v>
      </c>
      <c r="Z209" t="str" cm="1">
        <f t="array" ref="Z209">IF(AND(B:B &gt; TIME(6, 0, 0), B:B &lt;= TIME(18, 0, 0)), "Day", "Night")</f>
        <v>Night</v>
      </c>
      <c r="AA209">
        <f t="shared" si="47"/>
        <v>1</v>
      </c>
    </row>
    <row r="210" spans="1:27" x14ac:dyDescent="0.2">
      <c r="A210">
        <v>10977</v>
      </c>
      <c r="B210" t="s">
        <v>721</v>
      </c>
      <c r="C210" t="s">
        <v>722</v>
      </c>
      <c r="D210" t="s">
        <v>723</v>
      </c>
      <c r="E210" t="s">
        <v>724</v>
      </c>
      <c r="F210" t="s">
        <v>725</v>
      </c>
      <c r="G210" t="s">
        <v>726</v>
      </c>
      <c r="H210" t="s">
        <v>727</v>
      </c>
      <c r="I210" t="s">
        <v>728</v>
      </c>
      <c r="J210">
        <v>16</v>
      </c>
      <c r="K210">
        <v>16</v>
      </c>
      <c r="L210">
        <v>0</v>
      </c>
      <c r="M210" t="s">
        <v>729</v>
      </c>
      <c r="N210">
        <f t="shared" si="36"/>
        <v>0</v>
      </c>
      <c r="O210" t="str">
        <f t="shared" si="37"/>
        <v>No</v>
      </c>
      <c r="P210">
        <f t="shared" si="38"/>
        <v>0</v>
      </c>
      <c r="Q210">
        <f t="shared" si="39"/>
        <v>0</v>
      </c>
      <c r="R210">
        <f t="shared" si="43"/>
        <v>27.565026697177728</v>
      </c>
      <c r="S210" t="str">
        <f t="shared" si="40"/>
        <v>ID-10977-Aqua Caliente, Mexico - Los Angeles</v>
      </c>
      <c r="T210" t="str">
        <f t="shared" si="41"/>
        <v>18:23</v>
      </c>
      <c r="U210" t="str">
        <f t="shared" si="42"/>
        <v>Acceptable</v>
      </c>
      <c r="V210">
        <f t="shared" si="44"/>
        <v>23</v>
      </c>
      <c r="W210">
        <f t="shared" si="45"/>
        <v>2</v>
      </c>
      <c r="X210">
        <v>3</v>
      </c>
      <c r="Y210" t="str">
        <f t="shared" si="46"/>
        <v>Flight Not Found</v>
      </c>
      <c r="Z210" t="str" cm="1">
        <f t="array" ref="Z210">IF(AND(B:B &gt; TIME(6, 0, 0), B:B &lt;= TIME(18, 0, 0)), "Day", "Night")</f>
        <v>Night</v>
      </c>
      <c r="AA210">
        <f t="shared" si="47"/>
        <v>1</v>
      </c>
    </row>
    <row r="211" spans="1:27" x14ac:dyDescent="0.2">
      <c r="A211">
        <v>10983</v>
      </c>
      <c r="C211" t="s">
        <v>730</v>
      </c>
      <c r="D211" t="s">
        <v>170</v>
      </c>
      <c r="G211" t="s">
        <v>448</v>
      </c>
      <c r="H211" t="s">
        <v>731</v>
      </c>
      <c r="J211">
        <v>2</v>
      </c>
      <c r="K211">
        <v>2</v>
      </c>
      <c r="L211">
        <v>0</v>
      </c>
      <c r="N211">
        <f t="shared" si="36"/>
        <v>0</v>
      </c>
      <c r="O211" t="str">
        <f t="shared" si="37"/>
        <v>No</v>
      </c>
      <c r="P211">
        <f t="shared" si="38"/>
        <v>0</v>
      </c>
      <c r="Q211">
        <f t="shared" si="39"/>
        <v>0</v>
      </c>
      <c r="R211">
        <f t="shared" si="43"/>
        <v>27.565026697177728</v>
      </c>
      <c r="S211" t="str">
        <f t="shared" si="40"/>
        <v>ID-10983-</v>
      </c>
      <c r="T211">
        <f t="shared" si="41"/>
        <v>0</v>
      </c>
      <c r="U211" t="str">
        <f t="shared" si="42"/>
        <v>Acceptable</v>
      </c>
      <c r="V211">
        <f t="shared" si="44"/>
        <v>23</v>
      </c>
      <c r="W211">
        <f t="shared" si="45"/>
        <v>2</v>
      </c>
      <c r="X211">
        <v>1</v>
      </c>
      <c r="Y211" t="str">
        <f t="shared" si="46"/>
        <v>Flight Not Found</v>
      </c>
      <c r="Z211" t="str" cm="1">
        <f t="array" ref="Z211">IF(AND(B:B &gt; TIME(6, 0, 0), B:B &lt;= TIME(18, 0, 0)), "Day", "Night")</f>
        <v>Night</v>
      </c>
      <c r="AA211">
        <f t="shared" si="47"/>
        <v>1</v>
      </c>
    </row>
    <row r="212" spans="1:27" x14ac:dyDescent="0.2">
      <c r="A212">
        <v>10985</v>
      </c>
      <c r="B212" t="s">
        <v>732</v>
      </c>
      <c r="C212" t="s">
        <v>733</v>
      </c>
      <c r="D212" t="s">
        <v>734</v>
      </c>
      <c r="F212" t="s">
        <v>735</v>
      </c>
      <c r="G212" t="s">
        <v>736</v>
      </c>
      <c r="I212" t="s">
        <v>737</v>
      </c>
      <c r="J212">
        <v>5</v>
      </c>
      <c r="K212">
        <v>5</v>
      </c>
      <c r="L212">
        <v>0</v>
      </c>
      <c r="M212" t="s">
        <v>738</v>
      </c>
      <c r="N212">
        <f t="shared" si="36"/>
        <v>0</v>
      </c>
      <c r="O212" t="str">
        <f t="shared" si="37"/>
        <v>No</v>
      </c>
      <c r="P212">
        <f t="shared" si="38"/>
        <v>0</v>
      </c>
      <c r="Q212">
        <f t="shared" si="39"/>
        <v>0</v>
      </c>
      <c r="R212">
        <f t="shared" si="43"/>
        <v>27.565026697177728</v>
      </c>
      <c r="S212" t="str">
        <f t="shared" si="40"/>
        <v>ID-10985-Wichita - Kansas City, KS</v>
      </c>
      <c r="T212" t="str">
        <f t="shared" si="41"/>
        <v>17:30</v>
      </c>
      <c r="U212" t="str">
        <f t="shared" si="42"/>
        <v>Acceptable</v>
      </c>
      <c r="V212">
        <f t="shared" si="44"/>
        <v>23</v>
      </c>
      <c r="W212">
        <f t="shared" si="45"/>
        <v>2</v>
      </c>
      <c r="X212">
        <v>1</v>
      </c>
      <c r="Y212" t="str">
        <f t="shared" si="46"/>
        <v>Flight Not Found</v>
      </c>
      <c r="Z212" t="str" cm="1">
        <f t="array" ref="Z212">IF(AND(B:B &gt; TIME(6, 0, 0), B:B &lt;= TIME(18, 0, 0)), "Day", "Night")</f>
        <v>Night</v>
      </c>
      <c r="AA212">
        <f t="shared" si="47"/>
        <v>1</v>
      </c>
    </row>
    <row r="213" spans="1:27" x14ac:dyDescent="0.2">
      <c r="A213">
        <v>10992</v>
      </c>
      <c r="C213" t="s">
        <v>739</v>
      </c>
      <c r="D213" t="s">
        <v>407</v>
      </c>
      <c r="F213" t="s">
        <v>740</v>
      </c>
      <c r="G213" t="s">
        <v>666</v>
      </c>
      <c r="J213">
        <v>1</v>
      </c>
      <c r="K213">
        <v>1</v>
      </c>
      <c r="L213">
        <v>0</v>
      </c>
      <c r="M213" t="s">
        <v>741</v>
      </c>
      <c r="N213">
        <f t="shared" si="36"/>
        <v>0</v>
      </c>
      <c r="O213" t="str">
        <f t="shared" si="37"/>
        <v>No</v>
      </c>
      <c r="P213">
        <f t="shared" si="38"/>
        <v>0</v>
      </c>
      <c r="Q213">
        <f t="shared" si="39"/>
        <v>0</v>
      </c>
      <c r="R213">
        <f t="shared" si="43"/>
        <v>27.565026697177728</v>
      </c>
      <c r="S213" t="str">
        <f t="shared" si="40"/>
        <v>ID-10992-Newark, NJ - Hartford, CT</v>
      </c>
      <c r="T213">
        <f t="shared" si="41"/>
        <v>0</v>
      </c>
      <c r="U213" t="str">
        <f t="shared" si="42"/>
        <v>Acceptable</v>
      </c>
      <c r="V213">
        <f t="shared" si="44"/>
        <v>23</v>
      </c>
      <c r="W213">
        <f t="shared" si="45"/>
        <v>2</v>
      </c>
      <c r="X213">
        <v>2</v>
      </c>
      <c r="Y213" t="str">
        <f t="shared" si="46"/>
        <v>Flight Not Found</v>
      </c>
      <c r="Z213" t="str" cm="1">
        <f t="array" ref="Z213">IF(AND(B:B &gt; TIME(6, 0, 0), B:B &lt;= TIME(18, 0, 0)), "Day", "Night")</f>
        <v>Night</v>
      </c>
      <c r="AA213">
        <f t="shared" si="47"/>
        <v>1</v>
      </c>
    </row>
    <row r="214" spans="1:27" x14ac:dyDescent="0.2">
      <c r="A214">
        <v>10999</v>
      </c>
      <c r="C214" t="s">
        <v>742</v>
      </c>
      <c r="D214" t="s">
        <v>330</v>
      </c>
      <c r="G214" t="s">
        <v>743</v>
      </c>
      <c r="H214" t="s">
        <v>744</v>
      </c>
      <c r="J214">
        <v>2</v>
      </c>
      <c r="K214">
        <v>2</v>
      </c>
      <c r="L214">
        <v>0</v>
      </c>
      <c r="N214">
        <f t="shared" si="36"/>
        <v>0</v>
      </c>
      <c r="O214" t="str">
        <f t="shared" si="37"/>
        <v>No</v>
      </c>
      <c r="P214">
        <f t="shared" si="38"/>
        <v>0</v>
      </c>
      <c r="Q214">
        <f t="shared" si="39"/>
        <v>0</v>
      </c>
      <c r="R214">
        <f t="shared" si="43"/>
        <v>27.565026697177728</v>
      </c>
      <c r="S214" t="str">
        <f t="shared" si="40"/>
        <v>ID-10999-</v>
      </c>
      <c r="T214">
        <f t="shared" si="41"/>
        <v>0</v>
      </c>
      <c r="U214" t="str">
        <f t="shared" si="42"/>
        <v>Acceptable</v>
      </c>
      <c r="V214">
        <f t="shared" si="44"/>
        <v>23</v>
      </c>
      <c r="W214">
        <f t="shared" si="45"/>
        <v>2</v>
      </c>
      <c r="X214">
        <v>1</v>
      </c>
      <c r="Y214" t="str">
        <f t="shared" si="46"/>
        <v>Flight Not Found</v>
      </c>
      <c r="Z214" t="str" cm="1">
        <f t="array" ref="Z214">IF(AND(B:B &gt; TIME(6, 0, 0), B:B &lt;= TIME(18, 0, 0)), "Day", "Night")</f>
        <v>Night</v>
      </c>
      <c r="AA214">
        <f t="shared" si="47"/>
        <v>1</v>
      </c>
    </row>
    <row r="215" spans="1:27" x14ac:dyDescent="0.2">
      <c r="A215">
        <v>11066</v>
      </c>
      <c r="B215" t="s">
        <v>745</v>
      </c>
      <c r="C215" t="s">
        <v>746</v>
      </c>
      <c r="D215" t="s">
        <v>747</v>
      </c>
      <c r="F215" t="s">
        <v>748</v>
      </c>
      <c r="G215" t="s">
        <v>663</v>
      </c>
      <c r="I215" t="s">
        <v>749</v>
      </c>
      <c r="J215">
        <v>4</v>
      </c>
      <c r="K215">
        <v>4</v>
      </c>
      <c r="L215">
        <v>0</v>
      </c>
      <c r="M215" t="s">
        <v>750</v>
      </c>
      <c r="N215">
        <f t="shared" si="36"/>
        <v>0</v>
      </c>
      <c r="O215" t="str">
        <f t="shared" si="37"/>
        <v>No</v>
      </c>
      <c r="P215">
        <f t="shared" si="38"/>
        <v>0</v>
      </c>
      <c r="Q215">
        <f t="shared" si="39"/>
        <v>0</v>
      </c>
      <c r="R215">
        <f t="shared" si="43"/>
        <v>27.565026697177728</v>
      </c>
      <c r="S215" t="str">
        <f t="shared" si="40"/>
        <v>ID-11066-Albany, NY - Jersey City, NJ</v>
      </c>
      <c r="T215" t="str">
        <f t="shared" si="41"/>
        <v>c:17:00</v>
      </c>
      <c r="U215" t="str">
        <f t="shared" si="42"/>
        <v>Acceptable</v>
      </c>
      <c r="V215">
        <f t="shared" si="44"/>
        <v>23</v>
      </c>
      <c r="W215">
        <f t="shared" si="45"/>
        <v>2</v>
      </c>
      <c r="X215">
        <v>1</v>
      </c>
      <c r="Y215" t="str">
        <f t="shared" si="46"/>
        <v>Flight Not Found</v>
      </c>
      <c r="Z215" t="str" cm="1">
        <f t="array" ref="Z215">IF(AND(B:B &gt; TIME(6, 0, 0), B:B &lt;= TIME(18, 0, 0)), "Day", "Night")</f>
        <v>Night</v>
      </c>
      <c r="AA215">
        <f t="shared" si="47"/>
        <v>1</v>
      </c>
    </row>
    <row r="216" spans="1:27" x14ac:dyDescent="0.2">
      <c r="A216">
        <v>11088</v>
      </c>
      <c r="C216" t="s">
        <v>751</v>
      </c>
      <c r="D216" t="s">
        <v>170</v>
      </c>
      <c r="G216" t="s">
        <v>752</v>
      </c>
      <c r="H216" t="s">
        <v>753</v>
      </c>
      <c r="J216">
        <v>4</v>
      </c>
      <c r="K216">
        <v>3</v>
      </c>
      <c r="L216">
        <v>0</v>
      </c>
      <c r="N216">
        <f t="shared" si="36"/>
        <v>0</v>
      </c>
      <c r="O216" t="str">
        <f t="shared" si="37"/>
        <v>No</v>
      </c>
      <c r="P216">
        <f t="shared" si="38"/>
        <v>0</v>
      </c>
      <c r="Q216">
        <f t="shared" si="39"/>
        <v>0</v>
      </c>
      <c r="R216">
        <f t="shared" si="43"/>
        <v>27.565026697177728</v>
      </c>
      <c r="S216" t="str">
        <f t="shared" si="40"/>
        <v>ID-11088-</v>
      </c>
      <c r="T216">
        <f t="shared" si="41"/>
        <v>0</v>
      </c>
      <c r="U216" t="str">
        <f t="shared" si="42"/>
        <v>Acceptable</v>
      </c>
      <c r="V216">
        <f t="shared" si="44"/>
        <v>23</v>
      </c>
      <c r="W216">
        <f t="shared" si="45"/>
        <v>2</v>
      </c>
      <c r="X216">
        <v>2</v>
      </c>
      <c r="Y216" t="str">
        <f t="shared" si="46"/>
        <v>Flight Not Found</v>
      </c>
      <c r="Z216" t="str" cm="1">
        <f t="array" ref="Z216">IF(AND(B:B &gt; TIME(6, 0, 0), B:B &lt;= TIME(18, 0, 0)), "Day", "Night")</f>
        <v>Night</v>
      </c>
      <c r="AA216">
        <f t="shared" si="47"/>
        <v>1</v>
      </c>
    </row>
    <row r="217" spans="1:27" x14ac:dyDescent="0.2">
      <c r="A217">
        <v>11114</v>
      </c>
      <c r="C217" t="s">
        <v>754</v>
      </c>
      <c r="D217" t="s">
        <v>407</v>
      </c>
      <c r="G217" t="s">
        <v>755</v>
      </c>
      <c r="H217" t="s">
        <v>756</v>
      </c>
      <c r="I217" t="s">
        <v>757</v>
      </c>
      <c r="J217">
        <v>15</v>
      </c>
      <c r="K217">
        <v>1</v>
      </c>
      <c r="L217">
        <v>0</v>
      </c>
      <c r="M217" t="s">
        <v>758</v>
      </c>
      <c r="N217">
        <f t="shared" si="36"/>
        <v>0</v>
      </c>
      <c r="O217" t="str">
        <f t="shared" si="37"/>
        <v>No</v>
      </c>
      <c r="P217">
        <f t="shared" si="38"/>
        <v>0</v>
      </c>
      <c r="Q217">
        <f t="shared" si="39"/>
        <v>0</v>
      </c>
      <c r="R217">
        <f t="shared" si="43"/>
        <v>27.565026697177728</v>
      </c>
      <c r="S217" t="str">
        <f t="shared" si="40"/>
        <v>ID-11114-</v>
      </c>
      <c r="T217">
        <f t="shared" si="41"/>
        <v>0</v>
      </c>
      <c r="U217" t="str">
        <f t="shared" si="42"/>
        <v>Acceptable</v>
      </c>
      <c r="V217">
        <f t="shared" si="44"/>
        <v>23</v>
      </c>
      <c r="W217">
        <f t="shared" si="45"/>
        <v>2</v>
      </c>
      <c r="X217">
        <v>3</v>
      </c>
      <c r="Y217" t="str">
        <f t="shared" si="46"/>
        <v>Flight Not Found</v>
      </c>
      <c r="Z217" t="str" cm="1">
        <f t="array" ref="Z217">IF(AND(B:B &gt; TIME(6, 0, 0), B:B &lt;= TIME(18, 0, 0)), "Day", "Night")</f>
        <v>Night</v>
      </c>
      <c r="AA217">
        <f t="shared" si="47"/>
        <v>1</v>
      </c>
    </row>
    <row r="218" spans="1:27" x14ac:dyDescent="0.2">
      <c r="A218">
        <v>11146</v>
      </c>
      <c r="C218" t="s">
        <v>759</v>
      </c>
      <c r="D218" t="s">
        <v>349</v>
      </c>
      <c r="F218" t="s">
        <v>760</v>
      </c>
      <c r="G218" t="s">
        <v>543</v>
      </c>
      <c r="H218" t="s">
        <v>761</v>
      </c>
      <c r="I218" t="s">
        <v>131</v>
      </c>
      <c r="J218">
        <v>8</v>
      </c>
      <c r="K218">
        <v>5</v>
      </c>
      <c r="L218">
        <v>0</v>
      </c>
      <c r="M218" t="s">
        <v>762</v>
      </c>
      <c r="N218">
        <f t="shared" si="36"/>
        <v>0</v>
      </c>
      <c r="O218" t="str">
        <f t="shared" si="37"/>
        <v>No</v>
      </c>
      <c r="P218">
        <f t="shared" si="38"/>
        <v>0</v>
      </c>
      <c r="Q218">
        <f t="shared" si="39"/>
        <v>0</v>
      </c>
      <c r="R218">
        <f t="shared" si="43"/>
        <v>27.565026697177728</v>
      </c>
      <c r="S218" t="str">
        <f t="shared" si="40"/>
        <v>ID-11146-Stettin - Norway</v>
      </c>
      <c r="T218">
        <f t="shared" si="41"/>
        <v>0</v>
      </c>
      <c r="U218" t="str">
        <f t="shared" si="42"/>
        <v>Acceptable</v>
      </c>
      <c r="V218">
        <f t="shared" si="44"/>
        <v>23</v>
      </c>
      <c r="W218">
        <f t="shared" si="45"/>
        <v>2</v>
      </c>
      <c r="X218">
        <v>1</v>
      </c>
      <c r="Y218" t="str">
        <f t="shared" si="46"/>
        <v>Flight Not Found</v>
      </c>
      <c r="Z218" t="str" cm="1">
        <f t="array" ref="Z218">IF(AND(B:B &gt; TIME(6, 0, 0), B:B &lt;= TIME(18, 0, 0)), "Day", "Night")</f>
        <v>Night</v>
      </c>
      <c r="AA218">
        <f t="shared" si="47"/>
        <v>1</v>
      </c>
    </row>
    <row r="219" spans="1:27" x14ac:dyDescent="0.2">
      <c r="A219">
        <v>11149</v>
      </c>
      <c r="C219" t="s">
        <v>763</v>
      </c>
      <c r="D219" t="s">
        <v>764</v>
      </c>
      <c r="G219" t="s">
        <v>683</v>
      </c>
      <c r="H219" t="s">
        <v>765</v>
      </c>
      <c r="I219" t="s">
        <v>766</v>
      </c>
      <c r="J219">
        <v>5</v>
      </c>
      <c r="K219">
        <v>5</v>
      </c>
      <c r="L219">
        <v>0</v>
      </c>
      <c r="M219" t="s">
        <v>767</v>
      </c>
      <c r="N219">
        <f t="shared" si="36"/>
        <v>0</v>
      </c>
      <c r="O219" t="str">
        <f t="shared" si="37"/>
        <v>No</v>
      </c>
      <c r="P219">
        <f t="shared" si="38"/>
        <v>0</v>
      </c>
      <c r="Q219">
        <f t="shared" si="39"/>
        <v>0</v>
      </c>
      <c r="R219">
        <f t="shared" si="43"/>
        <v>27.565026697177728</v>
      </c>
      <c r="S219" t="str">
        <f t="shared" si="40"/>
        <v>ID-11149-</v>
      </c>
      <c r="T219">
        <f t="shared" si="41"/>
        <v>0</v>
      </c>
      <c r="U219" t="str">
        <f t="shared" si="42"/>
        <v>Acceptable</v>
      </c>
      <c r="V219">
        <f t="shared" si="44"/>
        <v>23</v>
      </c>
      <c r="W219">
        <f t="shared" si="45"/>
        <v>2</v>
      </c>
      <c r="X219">
        <v>1</v>
      </c>
      <c r="Y219" t="str">
        <f t="shared" si="46"/>
        <v>Flight Not Found</v>
      </c>
      <c r="Z219" t="str" cm="1">
        <f t="array" ref="Z219">IF(AND(B:B &gt; TIME(6, 0, 0), B:B &lt;= TIME(18, 0, 0)), "Day", "Night")</f>
        <v>Night</v>
      </c>
      <c r="AA219">
        <f t="shared" si="47"/>
        <v>1</v>
      </c>
    </row>
    <row r="220" spans="1:27" x14ac:dyDescent="0.2">
      <c r="A220">
        <v>11192</v>
      </c>
      <c r="C220" t="s">
        <v>768</v>
      </c>
      <c r="D220" t="s">
        <v>769</v>
      </c>
      <c r="F220" t="s">
        <v>770</v>
      </c>
      <c r="G220" t="s">
        <v>726</v>
      </c>
      <c r="H220" t="s">
        <v>771</v>
      </c>
      <c r="I220" t="s">
        <v>772</v>
      </c>
      <c r="J220">
        <v>11</v>
      </c>
      <c r="K220">
        <v>10</v>
      </c>
      <c r="L220">
        <v>0</v>
      </c>
      <c r="M220" t="s">
        <v>773</v>
      </c>
      <c r="N220">
        <f t="shared" si="36"/>
        <v>0</v>
      </c>
      <c r="O220" t="str">
        <f t="shared" si="37"/>
        <v>No</v>
      </c>
      <c r="P220">
        <f t="shared" si="38"/>
        <v>0</v>
      </c>
      <c r="Q220">
        <f t="shared" si="39"/>
        <v>0</v>
      </c>
      <c r="R220">
        <f t="shared" si="43"/>
        <v>27.565026697177728</v>
      </c>
      <c r="S220" t="str">
        <f t="shared" si="40"/>
        <v>ID-11192-Prague - Brun -  Pressburg</v>
      </c>
      <c r="T220">
        <f t="shared" si="41"/>
        <v>0</v>
      </c>
      <c r="U220" t="str">
        <f t="shared" si="42"/>
        <v>Acceptable</v>
      </c>
      <c r="V220">
        <f t="shared" si="44"/>
        <v>23</v>
      </c>
      <c r="W220">
        <f t="shared" si="45"/>
        <v>2</v>
      </c>
      <c r="X220">
        <v>8</v>
      </c>
      <c r="Y220" t="str">
        <f t="shared" si="46"/>
        <v>Flight Not Found</v>
      </c>
      <c r="Z220" t="str" cm="1">
        <f t="array" ref="Z220">IF(AND(B:B &gt; TIME(6, 0, 0), B:B &lt;= TIME(18, 0, 0)), "Day", "Night")</f>
        <v>Night</v>
      </c>
      <c r="AA220">
        <f t="shared" si="47"/>
        <v>1</v>
      </c>
    </row>
    <row r="221" spans="1:27" x14ac:dyDescent="0.2">
      <c r="A221">
        <v>11212</v>
      </c>
      <c r="C221" t="s">
        <v>774</v>
      </c>
      <c r="D221" t="s">
        <v>775</v>
      </c>
      <c r="G221" t="s">
        <v>776</v>
      </c>
      <c r="H221" t="s">
        <v>777</v>
      </c>
      <c r="J221">
        <v>2</v>
      </c>
      <c r="K221">
        <v>2</v>
      </c>
      <c r="L221">
        <v>0</v>
      </c>
      <c r="N221">
        <f t="shared" si="36"/>
        <v>0</v>
      </c>
      <c r="O221" t="str">
        <f t="shared" si="37"/>
        <v>No</v>
      </c>
      <c r="P221">
        <f t="shared" si="38"/>
        <v>0</v>
      </c>
      <c r="Q221">
        <f t="shared" si="39"/>
        <v>0</v>
      </c>
      <c r="R221">
        <f t="shared" si="43"/>
        <v>27.565026697177728</v>
      </c>
      <c r="S221" t="str">
        <f t="shared" si="40"/>
        <v>ID-11212-</v>
      </c>
      <c r="T221">
        <f t="shared" si="41"/>
        <v>0</v>
      </c>
      <c r="U221" t="str">
        <f t="shared" si="42"/>
        <v>Acceptable</v>
      </c>
      <c r="V221">
        <f t="shared" si="44"/>
        <v>23</v>
      </c>
      <c r="W221">
        <f t="shared" si="45"/>
        <v>2</v>
      </c>
      <c r="X221">
        <v>10</v>
      </c>
      <c r="Y221" t="str">
        <f t="shared" si="46"/>
        <v>Flight Not Found</v>
      </c>
      <c r="Z221" t="str" cm="1">
        <f t="array" ref="Z221">IF(AND(B:B &gt; TIME(6, 0, 0), B:B &lt;= TIME(18, 0, 0)), "Day", "Night")</f>
        <v>Night</v>
      </c>
      <c r="AA221">
        <f t="shared" si="47"/>
        <v>1</v>
      </c>
    </row>
    <row r="222" spans="1:27" x14ac:dyDescent="0.2">
      <c r="A222">
        <v>11226</v>
      </c>
      <c r="C222" t="s">
        <v>778</v>
      </c>
      <c r="D222" t="s">
        <v>779</v>
      </c>
      <c r="F222" t="s">
        <v>780</v>
      </c>
      <c r="J222">
        <v>3</v>
      </c>
      <c r="K222">
        <v>3</v>
      </c>
      <c r="L222">
        <v>0</v>
      </c>
      <c r="M222" t="s">
        <v>781</v>
      </c>
      <c r="N222">
        <f t="shared" si="36"/>
        <v>0</v>
      </c>
      <c r="O222" t="str">
        <f t="shared" si="37"/>
        <v>No</v>
      </c>
      <c r="P222">
        <f t="shared" si="38"/>
        <v>0</v>
      </c>
      <c r="Q222">
        <f t="shared" si="39"/>
        <v>0</v>
      </c>
      <c r="R222">
        <f t="shared" si="43"/>
        <v>27.565026697177728</v>
      </c>
      <c r="S222" t="str">
        <f t="shared" si="40"/>
        <v>ID-11226-Calgary - Moosejaw</v>
      </c>
      <c r="T222">
        <f t="shared" si="41"/>
        <v>0</v>
      </c>
      <c r="U222" t="str">
        <f t="shared" si="42"/>
        <v>Acceptable</v>
      </c>
      <c r="V222">
        <f t="shared" si="44"/>
        <v>23</v>
      </c>
      <c r="W222">
        <f t="shared" si="45"/>
        <v>2</v>
      </c>
      <c r="X222">
        <v>5</v>
      </c>
      <c r="Y222" t="str">
        <f t="shared" si="46"/>
        <v>Flight Not Found</v>
      </c>
      <c r="Z222" t="str" cm="1">
        <f t="array" ref="Z222">IF(AND(B:B &gt; TIME(6, 0, 0), B:B &lt;= TIME(18, 0, 0)), "Day", "Night")</f>
        <v>Night</v>
      </c>
      <c r="AA222">
        <f t="shared" si="47"/>
        <v>1</v>
      </c>
    </row>
    <row r="223" spans="1:27" x14ac:dyDescent="0.2">
      <c r="A223">
        <v>11236</v>
      </c>
      <c r="B223" t="s">
        <v>782</v>
      </c>
      <c r="C223" t="s">
        <v>783</v>
      </c>
      <c r="D223" t="s">
        <v>784</v>
      </c>
      <c r="F223" t="s">
        <v>785</v>
      </c>
      <c r="G223" t="s">
        <v>786</v>
      </c>
      <c r="H223" t="s">
        <v>787</v>
      </c>
      <c r="I223" t="s">
        <v>788</v>
      </c>
      <c r="J223">
        <v>54</v>
      </c>
      <c r="K223">
        <v>48</v>
      </c>
      <c r="L223">
        <v>0</v>
      </c>
      <c r="M223" t="s">
        <v>789</v>
      </c>
      <c r="N223">
        <f t="shared" si="36"/>
        <v>0</v>
      </c>
      <c r="O223" t="str">
        <f t="shared" si="37"/>
        <v>No</v>
      </c>
      <c r="P223">
        <f t="shared" si="38"/>
        <v>0</v>
      </c>
      <c r="Q223">
        <f t="shared" si="39"/>
        <v>0</v>
      </c>
      <c r="R223">
        <f t="shared" si="43"/>
        <v>27.565026697177728</v>
      </c>
      <c r="S223" t="str">
        <f t="shared" si="40"/>
        <v>ID-11236-Cardington, England - Karachi, Pakistan</v>
      </c>
      <c r="T223" t="str">
        <f t="shared" si="41"/>
        <v>02:05</v>
      </c>
      <c r="U223" t="str">
        <f t="shared" si="42"/>
        <v>Acceptable</v>
      </c>
      <c r="V223">
        <f t="shared" si="44"/>
        <v>23</v>
      </c>
      <c r="W223">
        <f t="shared" si="45"/>
        <v>2</v>
      </c>
      <c r="X223">
        <v>1</v>
      </c>
      <c r="Y223" t="str">
        <f t="shared" si="46"/>
        <v>Flight Not Found</v>
      </c>
      <c r="Z223" t="str" cm="1">
        <f t="array" ref="Z223">IF(AND(B:B &gt; TIME(6, 0, 0), B:B &lt;= TIME(18, 0, 0)), "Day", "Night")</f>
        <v>Night</v>
      </c>
      <c r="AA223">
        <f t="shared" si="47"/>
        <v>1</v>
      </c>
    </row>
    <row r="224" spans="1:27" x14ac:dyDescent="0.2">
      <c r="A224">
        <v>11237</v>
      </c>
      <c r="B224" t="s">
        <v>790</v>
      </c>
      <c r="C224" t="s">
        <v>791</v>
      </c>
      <c r="D224" t="s">
        <v>349</v>
      </c>
      <c r="F224" t="s">
        <v>792</v>
      </c>
      <c r="G224" t="s">
        <v>793</v>
      </c>
      <c r="H224" t="s">
        <v>794</v>
      </c>
      <c r="I224" t="s">
        <v>795</v>
      </c>
      <c r="J224">
        <v>8</v>
      </c>
      <c r="K224">
        <v>8</v>
      </c>
      <c r="L224">
        <v>0</v>
      </c>
      <c r="M224" t="s">
        <v>796</v>
      </c>
      <c r="N224">
        <f t="shared" si="36"/>
        <v>0</v>
      </c>
      <c r="O224" t="str">
        <f t="shared" si="37"/>
        <v>No</v>
      </c>
      <c r="P224">
        <f t="shared" si="38"/>
        <v>0</v>
      </c>
      <c r="Q224">
        <f t="shared" si="39"/>
        <v>0</v>
      </c>
      <c r="R224">
        <f t="shared" si="43"/>
        <v>27.565026697177728</v>
      </c>
      <c r="S224" t="str">
        <f t="shared" si="40"/>
        <v>ID-11237-Berlin - Vienna</v>
      </c>
      <c r="T224" t="str">
        <f t="shared" si="41"/>
        <v>09:45</v>
      </c>
      <c r="U224" t="str">
        <f t="shared" si="42"/>
        <v>Acceptable</v>
      </c>
      <c r="V224">
        <f t="shared" si="44"/>
        <v>23</v>
      </c>
      <c r="W224">
        <f t="shared" si="45"/>
        <v>2</v>
      </c>
      <c r="X224">
        <v>1</v>
      </c>
      <c r="Y224" t="str">
        <f t="shared" si="46"/>
        <v>Flight Not Found</v>
      </c>
      <c r="Z224" t="str" cm="1">
        <f t="array" ref="Z224">IF(AND(B:B &gt; TIME(6, 0, 0), B:B &lt;= TIME(18, 0, 0)), "Day", "Night")</f>
        <v>Night</v>
      </c>
      <c r="AA224">
        <f t="shared" si="47"/>
        <v>1</v>
      </c>
    </row>
    <row r="225" spans="1:27" x14ac:dyDescent="0.2">
      <c r="A225">
        <v>11243</v>
      </c>
      <c r="C225" t="s">
        <v>797</v>
      </c>
      <c r="D225" t="s">
        <v>170</v>
      </c>
      <c r="F225" t="s">
        <v>798</v>
      </c>
      <c r="G225" t="s">
        <v>752</v>
      </c>
      <c r="H225" t="s">
        <v>799</v>
      </c>
      <c r="J225">
        <v>4</v>
      </c>
      <c r="K225">
        <v>4</v>
      </c>
      <c r="L225">
        <v>0</v>
      </c>
      <c r="M225" t="s">
        <v>800</v>
      </c>
      <c r="N225">
        <f t="shared" si="36"/>
        <v>0</v>
      </c>
      <c r="O225" t="str">
        <f t="shared" si="37"/>
        <v>No</v>
      </c>
      <c r="P225">
        <f t="shared" si="38"/>
        <v>0</v>
      </c>
      <c r="Q225">
        <f t="shared" si="39"/>
        <v>0</v>
      </c>
      <c r="R225">
        <f t="shared" si="43"/>
        <v>27.565026697177728</v>
      </c>
      <c r="S225" t="str">
        <f t="shared" si="40"/>
        <v>ID-11243-Casablanca - Bahat - Toulouse</v>
      </c>
      <c r="T225">
        <f t="shared" si="41"/>
        <v>0</v>
      </c>
      <c r="U225" t="str">
        <f t="shared" si="42"/>
        <v>Acceptable</v>
      </c>
      <c r="V225">
        <f t="shared" si="44"/>
        <v>23</v>
      </c>
      <c r="W225">
        <f t="shared" si="45"/>
        <v>2</v>
      </c>
      <c r="X225">
        <v>2</v>
      </c>
      <c r="Y225" t="str">
        <f t="shared" si="46"/>
        <v>Flight Not Found</v>
      </c>
      <c r="Z225" t="str" cm="1">
        <f t="array" ref="Z225">IF(AND(B:B &gt; TIME(6, 0, 0), B:B &lt;= TIME(18, 0, 0)), "Day", "Night")</f>
        <v>Night</v>
      </c>
      <c r="AA225">
        <f t="shared" si="47"/>
        <v>1</v>
      </c>
    </row>
    <row r="226" spans="1:27" x14ac:dyDescent="0.2">
      <c r="A226">
        <v>11259</v>
      </c>
      <c r="C226" t="s">
        <v>801</v>
      </c>
      <c r="D226" t="s">
        <v>802</v>
      </c>
      <c r="G226" t="s">
        <v>628</v>
      </c>
      <c r="H226" t="s">
        <v>803</v>
      </c>
      <c r="I226" t="s">
        <v>804</v>
      </c>
      <c r="J226">
        <v>3</v>
      </c>
      <c r="K226">
        <v>3</v>
      </c>
      <c r="L226">
        <v>0</v>
      </c>
      <c r="N226">
        <f t="shared" si="36"/>
        <v>0</v>
      </c>
      <c r="O226" t="str">
        <f t="shared" si="37"/>
        <v>No</v>
      </c>
      <c r="P226">
        <f t="shared" si="38"/>
        <v>0</v>
      </c>
      <c r="Q226">
        <f t="shared" si="39"/>
        <v>0</v>
      </c>
      <c r="R226">
        <f t="shared" si="43"/>
        <v>27.565026697177728</v>
      </c>
      <c r="S226" t="str">
        <f t="shared" si="40"/>
        <v>ID-11259-</v>
      </c>
      <c r="T226">
        <f t="shared" si="41"/>
        <v>0</v>
      </c>
      <c r="U226" t="str">
        <f t="shared" si="42"/>
        <v>Acceptable</v>
      </c>
      <c r="V226">
        <f t="shared" si="44"/>
        <v>23</v>
      </c>
      <c r="W226">
        <f t="shared" si="45"/>
        <v>2</v>
      </c>
      <c r="X226">
        <v>1</v>
      </c>
      <c r="Y226" t="str">
        <f t="shared" si="46"/>
        <v>Flight Not Found</v>
      </c>
      <c r="Z226" t="str" cm="1">
        <f t="array" ref="Z226">IF(AND(B:B &gt; TIME(6, 0, 0), B:B &lt;= TIME(18, 0, 0)), "Day", "Night")</f>
        <v>Night</v>
      </c>
      <c r="AA226">
        <f t="shared" si="47"/>
        <v>1</v>
      </c>
    </row>
    <row r="227" spans="1:27" x14ac:dyDescent="0.2">
      <c r="A227">
        <v>11261</v>
      </c>
      <c r="C227" t="s">
        <v>805</v>
      </c>
      <c r="D227" t="s">
        <v>300</v>
      </c>
      <c r="F227" t="s">
        <v>806</v>
      </c>
      <c r="G227" t="s">
        <v>807</v>
      </c>
      <c r="H227" t="s">
        <v>808</v>
      </c>
      <c r="I227" t="s">
        <v>809</v>
      </c>
      <c r="J227">
        <v>6</v>
      </c>
      <c r="K227">
        <v>3</v>
      </c>
      <c r="L227">
        <v>0</v>
      </c>
      <c r="M227" t="s">
        <v>810</v>
      </c>
      <c r="N227">
        <f t="shared" si="36"/>
        <v>0</v>
      </c>
      <c r="O227" t="str">
        <f t="shared" si="37"/>
        <v>No</v>
      </c>
      <c r="P227">
        <f t="shared" si="38"/>
        <v>0</v>
      </c>
      <c r="Q227">
        <f t="shared" si="39"/>
        <v>0</v>
      </c>
      <c r="R227">
        <f t="shared" si="43"/>
        <v>27.565026697177728</v>
      </c>
      <c r="S227" t="str">
        <f t="shared" si="40"/>
        <v>ID-11261-Paris, France - London, England</v>
      </c>
      <c r="T227">
        <f t="shared" si="41"/>
        <v>0</v>
      </c>
      <c r="U227" t="str">
        <f t="shared" si="42"/>
        <v>Acceptable</v>
      </c>
      <c r="V227">
        <f t="shared" si="44"/>
        <v>23</v>
      </c>
      <c r="W227">
        <f t="shared" si="45"/>
        <v>2</v>
      </c>
      <c r="X227">
        <v>1</v>
      </c>
      <c r="Y227" t="str">
        <f t="shared" si="46"/>
        <v>Flight Not Found</v>
      </c>
      <c r="Z227" t="str" cm="1">
        <f t="array" ref="Z227">IF(AND(B:B &gt; TIME(6, 0, 0), B:B &lt;= TIME(18, 0, 0)), "Day", "Night")</f>
        <v>Night</v>
      </c>
      <c r="AA227">
        <f t="shared" si="47"/>
        <v>1</v>
      </c>
    </row>
    <row r="228" spans="1:27" x14ac:dyDescent="0.2">
      <c r="A228">
        <v>11261</v>
      </c>
      <c r="C228" t="s">
        <v>811</v>
      </c>
      <c r="D228" t="s">
        <v>812</v>
      </c>
      <c r="G228" t="s">
        <v>666</v>
      </c>
      <c r="J228">
        <v>1</v>
      </c>
      <c r="K228">
        <v>1</v>
      </c>
      <c r="L228">
        <v>0</v>
      </c>
      <c r="M228" t="s">
        <v>813</v>
      </c>
      <c r="N228">
        <f t="shared" si="36"/>
        <v>0</v>
      </c>
      <c r="O228" t="str">
        <f t="shared" si="37"/>
        <v>No</v>
      </c>
      <c r="P228">
        <f t="shared" si="38"/>
        <v>0</v>
      </c>
      <c r="Q228">
        <f t="shared" si="39"/>
        <v>0</v>
      </c>
      <c r="R228">
        <f t="shared" si="43"/>
        <v>27.565026697177728</v>
      </c>
      <c r="S228" t="str">
        <f t="shared" si="40"/>
        <v>ID-11261-</v>
      </c>
      <c r="T228">
        <f t="shared" si="41"/>
        <v>0</v>
      </c>
      <c r="U228" t="str">
        <f t="shared" si="42"/>
        <v>Acceptable</v>
      </c>
      <c r="V228">
        <f t="shared" si="44"/>
        <v>23</v>
      </c>
      <c r="W228">
        <f t="shared" si="45"/>
        <v>2</v>
      </c>
      <c r="X228">
        <v>1</v>
      </c>
      <c r="Y228" t="str">
        <f t="shared" si="46"/>
        <v>Flight Not Found</v>
      </c>
      <c r="Z228" t="str" cm="1">
        <f t="array" ref="Z228">IF(AND(B:B &gt; TIME(6, 0, 0), B:B &lt;= TIME(18, 0, 0)), "Day", "Night")</f>
        <v>Night</v>
      </c>
      <c r="AA228">
        <f t="shared" si="47"/>
        <v>1</v>
      </c>
    </row>
    <row r="229" spans="1:27" x14ac:dyDescent="0.2">
      <c r="A229">
        <v>11269</v>
      </c>
      <c r="C229" t="s">
        <v>814</v>
      </c>
      <c r="D229" t="s">
        <v>542</v>
      </c>
      <c r="G229" t="s">
        <v>689</v>
      </c>
      <c r="H229" t="s">
        <v>815</v>
      </c>
      <c r="I229" t="s">
        <v>816</v>
      </c>
      <c r="J229">
        <v>9</v>
      </c>
      <c r="K229">
        <v>1</v>
      </c>
      <c r="L229">
        <v>0</v>
      </c>
      <c r="M229" t="s">
        <v>817</v>
      </c>
      <c r="N229">
        <f t="shared" si="36"/>
        <v>0</v>
      </c>
      <c r="O229" t="str">
        <f t="shared" si="37"/>
        <v>No</v>
      </c>
      <c r="P229">
        <f t="shared" si="38"/>
        <v>0</v>
      </c>
      <c r="Q229">
        <f t="shared" si="39"/>
        <v>0</v>
      </c>
      <c r="R229">
        <f t="shared" si="43"/>
        <v>27.565026697177728</v>
      </c>
      <c r="S229" t="str">
        <f t="shared" si="40"/>
        <v>ID-11269-</v>
      </c>
      <c r="T229">
        <f t="shared" si="41"/>
        <v>0</v>
      </c>
      <c r="U229" t="str">
        <f t="shared" si="42"/>
        <v>Acceptable</v>
      </c>
      <c r="V229">
        <f t="shared" si="44"/>
        <v>23</v>
      </c>
      <c r="W229">
        <f t="shared" si="45"/>
        <v>2</v>
      </c>
      <c r="X229">
        <v>2</v>
      </c>
      <c r="Y229" t="str">
        <f t="shared" si="46"/>
        <v>Flight Not Found</v>
      </c>
      <c r="Z229" t="str" cm="1">
        <f t="array" ref="Z229">IF(AND(B:B &gt; TIME(6, 0, 0), B:B &lt;= TIME(18, 0, 0)), "Day", "Night")</f>
        <v>Night</v>
      </c>
      <c r="AA229">
        <f t="shared" si="47"/>
        <v>1</v>
      </c>
    </row>
    <row r="230" spans="1:27" x14ac:dyDescent="0.2">
      <c r="A230">
        <v>11280</v>
      </c>
      <c r="B230" t="s">
        <v>818</v>
      </c>
      <c r="C230" t="s">
        <v>819</v>
      </c>
      <c r="D230" t="s">
        <v>373</v>
      </c>
      <c r="F230" t="s">
        <v>820</v>
      </c>
      <c r="G230" t="s">
        <v>454</v>
      </c>
      <c r="H230" t="s">
        <v>821</v>
      </c>
      <c r="J230">
        <v>3</v>
      </c>
      <c r="K230">
        <v>3</v>
      </c>
      <c r="M230" t="s">
        <v>822</v>
      </c>
      <c r="N230">
        <f t="shared" si="36"/>
        <v>0</v>
      </c>
      <c r="O230" t="str">
        <f t="shared" si="37"/>
        <v>No</v>
      </c>
      <c r="P230">
        <f t="shared" si="38"/>
        <v>0</v>
      </c>
      <c r="Q230">
        <f t="shared" si="39"/>
        <v>0</v>
      </c>
      <c r="R230">
        <f t="shared" si="43"/>
        <v>27.565026697177728</v>
      </c>
      <c r="S230" t="str">
        <f t="shared" si="40"/>
        <v>ID-11280-Burbank, CA - Oakland, CA</v>
      </c>
      <c r="T230" t="str">
        <f t="shared" si="41"/>
        <v>c: 2:00</v>
      </c>
      <c r="U230" t="str">
        <f t="shared" si="42"/>
        <v>Acceptable</v>
      </c>
      <c r="V230">
        <f t="shared" si="44"/>
        <v>23</v>
      </c>
      <c r="W230">
        <f t="shared" si="45"/>
        <v>2</v>
      </c>
      <c r="X230">
        <v>1</v>
      </c>
      <c r="Y230" t="str">
        <f t="shared" si="46"/>
        <v>Flight Not Found</v>
      </c>
      <c r="Z230" t="str" cm="1">
        <f t="array" ref="Z230">IF(AND(B:B &gt; TIME(6, 0, 0), B:B &lt;= TIME(18, 0, 0)), "Day", "Night")</f>
        <v>Night</v>
      </c>
      <c r="AA230">
        <f t="shared" si="47"/>
        <v>1</v>
      </c>
    </row>
    <row r="231" spans="1:27" x14ac:dyDescent="0.2">
      <c r="A231">
        <v>11301</v>
      </c>
      <c r="C231" t="s">
        <v>823</v>
      </c>
      <c r="D231" t="s">
        <v>824</v>
      </c>
      <c r="F231" t="s">
        <v>825</v>
      </c>
      <c r="G231" t="s">
        <v>826</v>
      </c>
      <c r="J231">
        <v>6</v>
      </c>
      <c r="K231">
        <v>4</v>
      </c>
      <c r="L231">
        <v>0</v>
      </c>
      <c r="M231" t="s">
        <v>827</v>
      </c>
      <c r="N231">
        <f t="shared" si="36"/>
        <v>0</v>
      </c>
      <c r="O231" t="str">
        <f t="shared" si="37"/>
        <v>No</v>
      </c>
      <c r="P231">
        <f t="shared" si="38"/>
        <v>0</v>
      </c>
      <c r="Q231">
        <f t="shared" si="39"/>
        <v>0</v>
      </c>
      <c r="R231">
        <f t="shared" si="43"/>
        <v>27.565026697177728</v>
      </c>
      <c r="S231" t="str">
        <f t="shared" si="40"/>
        <v>ID-11301-Shanghai - Hankow</v>
      </c>
      <c r="T231">
        <f t="shared" si="41"/>
        <v>0</v>
      </c>
      <c r="U231" t="str">
        <f t="shared" si="42"/>
        <v>Acceptable</v>
      </c>
      <c r="V231">
        <f t="shared" si="44"/>
        <v>23</v>
      </c>
      <c r="W231">
        <f t="shared" si="45"/>
        <v>2</v>
      </c>
      <c r="X231">
        <v>1</v>
      </c>
      <c r="Y231" t="str">
        <f t="shared" si="46"/>
        <v>Flight Not Found</v>
      </c>
      <c r="Z231" t="str" cm="1">
        <f t="array" ref="Z231">IF(AND(B:B &gt; TIME(6, 0, 0), B:B &lt;= TIME(18, 0, 0)), "Day", "Night")</f>
        <v>Night</v>
      </c>
      <c r="AA231">
        <f t="shared" si="47"/>
        <v>1</v>
      </c>
    </row>
    <row r="232" spans="1:27" x14ac:dyDescent="0.2">
      <c r="A232">
        <v>11331</v>
      </c>
      <c r="C232" t="s">
        <v>828</v>
      </c>
      <c r="D232" t="s">
        <v>775</v>
      </c>
      <c r="G232" t="s">
        <v>376</v>
      </c>
      <c r="H232" t="s">
        <v>829</v>
      </c>
      <c r="J232">
        <v>2</v>
      </c>
      <c r="K232">
        <v>2</v>
      </c>
      <c r="L232">
        <v>0</v>
      </c>
      <c r="N232">
        <f t="shared" si="36"/>
        <v>0</v>
      </c>
      <c r="O232" t="str">
        <f t="shared" si="37"/>
        <v>No</v>
      </c>
      <c r="P232">
        <f t="shared" si="38"/>
        <v>0</v>
      </c>
      <c r="Q232">
        <f t="shared" si="39"/>
        <v>0</v>
      </c>
      <c r="R232">
        <f t="shared" si="43"/>
        <v>27.565026697177728</v>
      </c>
      <c r="S232" t="str">
        <f t="shared" si="40"/>
        <v>ID-11331-</v>
      </c>
      <c r="T232">
        <f t="shared" si="41"/>
        <v>0</v>
      </c>
      <c r="U232" t="str">
        <f t="shared" si="42"/>
        <v>Acceptable</v>
      </c>
      <c r="V232">
        <f t="shared" si="44"/>
        <v>23</v>
      </c>
      <c r="W232">
        <f t="shared" si="45"/>
        <v>2</v>
      </c>
      <c r="X232">
        <v>18</v>
      </c>
      <c r="Y232" t="str">
        <f t="shared" si="46"/>
        <v>Flight Not Found</v>
      </c>
      <c r="Z232" t="str" cm="1">
        <f t="array" ref="Z232">IF(AND(B:B &gt; TIME(6, 0, 0), B:B &lt;= TIME(18, 0, 0)), "Day", "Night")</f>
        <v>Night</v>
      </c>
      <c r="AA232">
        <f t="shared" si="47"/>
        <v>1</v>
      </c>
    </row>
    <row r="233" spans="1:27" x14ac:dyDescent="0.2">
      <c r="A233">
        <v>11345</v>
      </c>
      <c r="C233" t="s">
        <v>830</v>
      </c>
      <c r="D233" t="s">
        <v>387</v>
      </c>
      <c r="F233" t="s">
        <v>831</v>
      </c>
      <c r="G233" t="s">
        <v>454</v>
      </c>
      <c r="H233" t="s">
        <v>832</v>
      </c>
      <c r="J233">
        <v>1</v>
      </c>
      <c r="K233">
        <v>1</v>
      </c>
      <c r="L233">
        <v>0</v>
      </c>
      <c r="M233" t="s">
        <v>833</v>
      </c>
      <c r="N233">
        <f t="shared" si="36"/>
        <v>0</v>
      </c>
      <c r="O233" t="str">
        <f t="shared" si="37"/>
        <v>No</v>
      </c>
      <c r="P233">
        <f t="shared" si="38"/>
        <v>0</v>
      </c>
      <c r="Q233">
        <f t="shared" si="39"/>
        <v>0</v>
      </c>
      <c r="R233">
        <f t="shared" si="43"/>
        <v>27.565026697177728</v>
      </c>
      <c r="S233" t="str">
        <f t="shared" si="40"/>
        <v>ID-11345-Portland - Pasco</v>
      </c>
      <c r="T233">
        <f t="shared" si="41"/>
        <v>0</v>
      </c>
      <c r="U233" t="str">
        <f t="shared" si="42"/>
        <v>Acceptable</v>
      </c>
      <c r="V233">
        <f t="shared" si="44"/>
        <v>23</v>
      </c>
      <c r="W233">
        <f t="shared" si="45"/>
        <v>2</v>
      </c>
      <c r="X233">
        <v>1</v>
      </c>
      <c r="Y233" t="str">
        <f t="shared" si="46"/>
        <v>Flight Not Found</v>
      </c>
      <c r="Z233" t="str" cm="1">
        <f t="array" ref="Z233">IF(AND(B:B &gt; TIME(6, 0, 0), B:B &lt;= TIME(18, 0, 0)), "Day", "Night")</f>
        <v>Night</v>
      </c>
      <c r="AA233">
        <f t="shared" si="47"/>
        <v>1</v>
      </c>
    </row>
    <row r="234" spans="1:27" x14ac:dyDescent="0.2">
      <c r="A234">
        <v>11362</v>
      </c>
      <c r="C234" t="s">
        <v>834</v>
      </c>
      <c r="D234" t="s">
        <v>835</v>
      </c>
      <c r="G234" t="s">
        <v>836</v>
      </c>
      <c r="H234" t="s">
        <v>837</v>
      </c>
      <c r="J234">
        <v>1</v>
      </c>
      <c r="K234">
        <v>1</v>
      </c>
      <c r="L234">
        <v>0</v>
      </c>
      <c r="N234">
        <f t="shared" si="36"/>
        <v>0</v>
      </c>
      <c r="O234" t="str">
        <f t="shared" si="37"/>
        <v>No</v>
      </c>
      <c r="P234">
        <f t="shared" si="38"/>
        <v>0</v>
      </c>
      <c r="Q234">
        <f t="shared" si="39"/>
        <v>0</v>
      </c>
      <c r="R234">
        <f t="shared" si="43"/>
        <v>27.565026697177728</v>
      </c>
      <c r="S234" t="str">
        <f t="shared" si="40"/>
        <v>ID-11362-</v>
      </c>
      <c r="T234">
        <f t="shared" si="41"/>
        <v>0</v>
      </c>
      <c r="U234" t="str">
        <f t="shared" si="42"/>
        <v>Acceptable</v>
      </c>
      <c r="V234">
        <f t="shared" si="44"/>
        <v>23</v>
      </c>
      <c r="W234">
        <f t="shared" si="45"/>
        <v>2</v>
      </c>
      <c r="X234">
        <v>1</v>
      </c>
      <c r="Y234" t="str">
        <f t="shared" si="46"/>
        <v>Flight Not Found</v>
      </c>
      <c r="Z234" t="str" cm="1">
        <f t="array" ref="Z234">IF(AND(B:B &gt; TIME(6, 0, 0), B:B &lt;= TIME(18, 0, 0)), "Day", "Night")</f>
        <v>Night</v>
      </c>
      <c r="AA234">
        <f t="shared" si="47"/>
        <v>1</v>
      </c>
    </row>
    <row r="235" spans="1:27" x14ac:dyDescent="0.2">
      <c r="A235">
        <v>11374</v>
      </c>
      <c r="C235" t="s">
        <v>838</v>
      </c>
      <c r="D235" t="s">
        <v>779</v>
      </c>
      <c r="F235" t="s">
        <v>839</v>
      </c>
      <c r="G235" t="s">
        <v>840</v>
      </c>
      <c r="J235">
        <v>3</v>
      </c>
      <c r="K235">
        <v>2</v>
      </c>
      <c r="L235">
        <v>0</v>
      </c>
      <c r="M235" t="s">
        <v>841</v>
      </c>
      <c r="N235">
        <f t="shared" si="36"/>
        <v>0</v>
      </c>
      <c r="O235" t="str">
        <f t="shared" si="37"/>
        <v>No</v>
      </c>
      <c r="P235">
        <f t="shared" si="38"/>
        <v>0</v>
      </c>
      <c r="Q235">
        <f t="shared" si="39"/>
        <v>0</v>
      </c>
      <c r="R235">
        <f t="shared" si="43"/>
        <v>27.565026697177728</v>
      </c>
      <c r="S235" t="str">
        <f t="shared" si="40"/>
        <v>ID-11374-Winnigeg - Moosejaw</v>
      </c>
      <c r="T235">
        <f t="shared" si="41"/>
        <v>0</v>
      </c>
      <c r="U235" t="str">
        <f t="shared" si="42"/>
        <v>Acceptable</v>
      </c>
      <c r="V235">
        <f t="shared" si="44"/>
        <v>23</v>
      </c>
      <c r="W235">
        <f t="shared" si="45"/>
        <v>2</v>
      </c>
      <c r="X235">
        <v>1</v>
      </c>
      <c r="Y235" t="str">
        <f t="shared" si="46"/>
        <v>Flight Not Found</v>
      </c>
      <c r="Z235" t="str" cm="1">
        <f t="array" ref="Z235">IF(AND(B:B &gt; TIME(6, 0, 0), B:B &lt;= TIME(18, 0, 0)), "Day", "Night")</f>
        <v>Night</v>
      </c>
      <c r="AA235">
        <f t="shared" si="47"/>
        <v>1</v>
      </c>
    </row>
    <row r="236" spans="1:27" x14ac:dyDescent="0.2">
      <c r="A236">
        <v>11378</v>
      </c>
      <c r="C236" t="s">
        <v>842</v>
      </c>
      <c r="D236" t="s">
        <v>170</v>
      </c>
      <c r="G236" t="s">
        <v>520</v>
      </c>
      <c r="H236" t="s">
        <v>843</v>
      </c>
      <c r="J236">
        <v>3</v>
      </c>
      <c r="K236">
        <v>1</v>
      </c>
      <c r="L236">
        <v>0</v>
      </c>
      <c r="N236">
        <f t="shared" si="36"/>
        <v>0</v>
      </c>
      <c r="O236" t="str">
        <f t="shared" si="37"/>
        <v>No</v>
      </c>
      <c r="P236">
        <f t="shared" si="38"/>
        <v>0</v>
      </c>
      <c r="Q236">
        <f t="shared" si="39"/>
        <v>0</v>
      </c>
      <c r="R236">
        <f t="shared" si="43"/>
        <v>27.565026697177728</v>
      </c>
      <c r="S236" t="str">
        <f t="shared" si="40"/>
        <v>ID-11378-</v>
      </c>
      <c r="T236">
        <f t="shared" si="41"/>
        <v>0</v>
      </c>
      <c r="U236" t="str">
        <f t="shared" si="42"/>
        <v>Acceptable</v>
      </c>
      <c r="V236">
        <f t="shared" si="44"/>
        <v>23</v>
      </c>
      <c r="W236">
        <f t="shared" si="45"/>
        <v>2</v>
      </c>
      <c r="X236">
        <v>6</v>
      </c>
      <c r="Y236" t="str">
        <f t="shared" si="46"/>
        <v>Flight Not Found</v>
      </c>
      <c r="Z236" t="str" cm="1">
        <f t="array" ref="Z236">IF(AND(B:B &gt; TIME(6, 0, 0), B:B &lt;= TIME(18, 0, 0)), "Day", "Night")</f>
        <v>Night</v>
      </c>
      <c r="AA236">
        <f t="shared" si="47"/>
        <v>1</v>
      </c>
    </row>
    <row r="237" spans="1:27" x14ac:dyDescent="0.2">
      <c r="A237">
        <v>11403</v>
      </c>
      <c r="C237" t="s">
        <v>844</v>
      </c>
      <c r="D237" t="s">
        <v>845</v>
      </c>
      <c r="G237" t="s">
        <v>846</v>
      </c>
      <c r="H237" t="s">
        <v>847</v>
      </c>
      <c r="I237" t="s">
        <v>848</v>
      </c>
      <c r="J237">
        <v>8</v>
      </c>
      <c r="K237">
        <v>8</v>
      </c>
      <c r="L237">
        <v>0</v>
      </c>
      <c r="M237" t="s">
        <v>849</v>
      </c>
      <c r="N237">
        <f t="shared" si="36"/>
        <v>0</v>
      </c>
      <c r="O237" t="str">
        <f t="shared" si="37"/>
        <v>No</v>
      </c>
      <c r="P237">
        <f t="shared" si="38"/>
        <v>0</v>
      </c>
      <c r="Q237">
        <f t="shared" si="39"/>
        <v>0</v>
      </c>
      <c r="R237">
        <f t="shared" si="43"/>
        <v>27.565026697177728</v>
      </c>
      <c r="S237" t="str">
        <f t="shared" si="40"/>
        <v>ID-11403-</v>
      </c>
      <c r="T237">
        <f t="shared" si="41"/>
        <v>0</v>
      </c>
      <c r="U237" t="str">
        <f t="shared" si="42"/>
        <v>Acceptable</v>
      </c>
      <c r="V237">
        <f t="shared" si="44"/>
        <v>23</v>
      </c>
      <c r="W237">
        <f t="shared" si="45"/>
        <v>2</v>
      </c>
      <c r="X237">
        <v>1</v>
      </c>
      <c r="Y237" t="str">
        <f t="shared" si="46"/>
        <v>Flight Not Found</v>
      </c>
      <c r="Z237" t="str" cm="1">
        <f t="array" ref="Z237">IF(AND(B:B &gt; TIME(6, 0, 0), B:B &lt;= TIME(18, 0, 0)), "Day", "Night")</f>
        <v>Night</v>
      </c>
      <c r="AA237">
        <f t="shared" si="47"/>
        <v>1</v>
      </c>
    </row>
    <row r="238" spans="1:27" x14ac:dyDescent="0.2">
      <c r="A238">
        <v>11413</v>
      </c>
      <c r="B238" t="s">
        <v>850</v>
      </c>
      <c r="C238" t="s">
        <v>851</v>
      </c>
      <c r="D238" t="s">
        <v>852</v>
      </c>
      <c r="E238" t="s">
        <v>853</v>
      </c>
      <c r="F238" t="s">
        <v>854</v>
      </c>
      <c r="G238" t="s">
        <v>855</v>
      </c>
      <c r="H238" t="s">
        <v>856</v>
      </c>
      <c r="I238" t="s">
        <v>857</v>
      </c>
      <c r="J238">
        <v>8</v>
      </c>
      <c r="K238">
        <v>8</v>
      </c>
      <c r="L238">
        <v>0</v>
      </c>
      <c r="M238" t="s">
        <v>858</v>
      </c>
      <c r="N238">
        <f t="shared" si="36"/>
        <v>0</v>
      </c>
      <c r="O238" t="str">
        <f t="shared" si="37"/>
        <v>No</v>
      </c>
      <c r="P238">
        <f t="shared" si="38"/>
        <v>0</v>
      </c>
      <c r="Q238">
        <f t="shared" si="39"/>
        <v>0</v>
      </c>
      <c r="R238">
        <f t="shared" si="43"/>
        <v>27.565026697177728</v>
      </c>
      <c r="S238" t="str">
        <f t="shared" si="40"/>
        <v>ID-11413-Kansas City - Wichita -  Los Angeles</v>
      </c>
      <c r="T238" t="str">
        <f t="shared" si="41"/>
        <v>10:45</v>
      </c>
      <c r="U238" t="str">
        <f t="shared" si="42"/>
        <v>Acceptable</v>
      </c>
      <c r="V238">
        <f t="shared" si="44"/>
        <v>23</v>
      </c>
      <c r="W238">
        <f t="shared" si="45"/>
        <v>2</v>
      </c>
      <c r="X238">
        <v>26</v>
      </c>
      <c r="Y238" t="str">
        <f t="shared" si="46"/>
        <v>Flight Not Found</v>
      </c>
      <c r="Z238" t="str" cm="1">
        <f t="array" ref="Z238">IF(AND(B:B &gt; TIME(6, 0, 0), B:B &lt;= TIME(18, 0, 0)), "Day", "Night")</f>
        <v>Night</v>
      </c>
      <c r="AA238">
        <f t="shared" si="47"/>
        <v>1</v>
      </c>
    </row>
    <row r="239" spans="1:27" x14ac:dyDescent="0.2">
      <c r="A239">
        <v>11427</v>
      </c>
      <c r="C239" t="s">
        <v>859</v>
      </c>
      <c r="D239" t="s">
        <v>349</v>
      </c>
      <c r="G239" t="s">
        <v>860</v>
      </c>
      <c r="H239" t="s">
        <v>861</v>
      </c>
      <c r="I239" t="s">
        <v>862</v>
      </c>
      <c r="J239">
        <v>10</v>
      </c>
      <c r="K239">
        <v>2</v>
      </c>
      <c r="L239">
        <v>0</v>
      </c>
      <c r="M239" t="s">
        <v>863</v>
      </c>
      <c r="N239">
        <f t="shared" si="36"/>
        <v>0</v>
      </c>
      <c r="O239" t="str">
        <f t="shared" si="37"/>
        <v>No</v>
      </c>
      <c r="P239">
        <f t="shared" si="38"/>
        <v>0</v>
      </c>
      <c r="Q239">
        <f t="shared" si="39"/>
        <v>0</v>
      </c>
      <c r="R239">
        <f t="shared" si="43"/>
        <v>27.565026697177728</v>
      </c>
      <c r="S239" t="str">
        <f t="shared" si="40"/>
        <v>ID-11427-</v>
      </c>
      <c r="T239">
        <f t="shared" si="41"/>
        <v>0</v>
      </c>
      <c r="U239" t="str">
        <f t="shared" si="42"/>
        <v>Acceptable</v>
      </c>
      <c r="V239">
        <f t="shared" si="44"/>
        <v>23</v>
      </c>
      <c r="W239">
        <f t="shared" si="45"/>
        <v>2</v>
      </c>
      <c r="X239">
        <v>1</v>
      </c>
      <c r="Y239" t="str">
        <f t="shared" si="46"/>
        <v>Flight Not Found</v>
      </c>
      <c r="Z239" t="str" cm="1">
        <f t="array" ref="Z239">IF(AND(B:B &gt; TIME(6, 0, 0), B:B &lt;= TIME(18, 0, 0)), "Day", "Night")</f>
        <v>Night</v>
      </c>
      <c r="AA239">
        <f t="shared" si="47"/>
        <v>1</v>
      </c>
    </row>
    <row r="240" spans="1:27" x14ac:dyDescent="0.2">
      <c r="A240">
        <v>11448</v>
      </c>
      <c r="B240" t="s">
        <v>864</v>
      </c>
      <c r="C240" t="s">
        <v>865</v>
      </c>
      <c r="D240" t="s">
        <v>373</v>
      </c>
      <c r="F240" t="s">
        <v>866</v>
      </c>
      <c r="G240" t="s">
        <v>454</v>
      </c>
      <c r="H240" t="s">
        <v>867</v>
      </c>
      <c r="J240">
        <v>2</v>
      </c>
      <c r="K240">
        <v>2</v>
      </c>
      <c r="L240">
        <v>0</v>
      </c>
      <c r="M240" t="s">
        <v>868</v>
      </c>
      <c r="N240">
        <f t="shared" si="36"/>
        <v>0</v>
      </c>
      <c r="O240" t="str">
        <f t="shared" si="37"/>
        <v>No</v>
      </c>
      <c r="P240">
        <f t="shared" si="38"/>
        <v>0</v>
      </c>
      <c r="Q240">
        <f t="shared" si="39"/>
        <v>0</v>
      </c>
      <c r="R240">
        <f t="shared" si="43"/>
        <v>27.565026697177728</v>
      </c>
      <c r="S240" t="str">
        <f t="shared" si="40"/>
        <v>ID-11448-San Diego - Los Angeles</v>
      </c>
      <c r="T240" t="str">
        <f t="shared" si="41"/>
        <v>23:30</v>
      </c>
      <c r="U240" t="str">
        <f t="shared" si="42"/>
        <v>Acceptable</v>
      </c>
      <c r="V240">
        <f t="shared" si="44"/>
        <v>23</v>
      </c>
      <c r="W240">
        <f t="shared" si="45"/>
        <v>2</v>
      </c>
      <c r="X240">
        <v>1</v>
      </c>
      <c r="Y240" t="str">
        <f t="shared" si="46"/>
        <v>Flight Not Found</v>
      </c>
      <c r="Z240" t="str" cm="1">
        <f t="array" ref="Z240">IF(AND(B:B &gt; TIME(6, 0, 0), B:B &lt;= TIME(18, 0, 0)), "Day", "Night")</f>
        <v>Night</v>
      </c>
      <c r="AA240">
        <f t="shared" si="47"/>
        <v>1</v>
      </c>
    </row>
    <row r="241" spans="1:27" x14ac:dyDescent="0.2">
      <c r="A241">
        <v>11465</v>
      </c>
      <c r="C241" t="s">
        <v>869</v>
      </c>
      <c r="D241" t="s">
        <v>870</v>
      </c>
      <c r="G241" t="s">
        <v>871</v>
      </c>
      <c r="H241" t="s">
        <v>872</v>
      </c>
      <c r="J241">
        <v>1</v>
      </c>
      <c r="K241">
        <v>1</v>
      </c>
      <c r="L241">
        <v>0</v>
      </c>
      <c r="N241">
        <f t="shared" si="36"/>
        <v>0</v>
      </c>
      <c r="O241" t="str">
        <f t="shared" si="37"/>
        <v>No</v>
      </c>
      <c r="P241">
        <f t="shared" si="38"/>
        <v>0</v>
      </c>
      <c r="Q241">
        <f t="shared" si="39"/>
        <v>0</v>
      </c>
      <c r="R241">
        <f t="shared" si="43"/>
        <v>27.565026697177728</v>
      </c>
      <c r="S241" t="str">
        <f t="shared" si="40"/>
        <v>ID-11465-</v>
      </c>
      <c r="T241">
        <f t="shared" si="41"/>
        <v>0</v>
      </c>
      <c r="U241" t="str">
        <f t="shared" si="42"/>
        <v>Acceptable</v>
      </c>
      <c r="V241">
        <f t="shared" si="44"/>
        <v>23</v>
      </c>
      <c r="W241">
        <f t="shared" si="45"/>
        <v>2</v>
      </c>
      <c r="X241">
        <v>1</v>
      </c>
      <c r="Y241" t="str">
        <f t="shared" si="46"/>
        <v>Flight Not Found</v>
      </c>
      <c r="Z241" t="str" cm="1">
        <f t="array" ref="Z241">IF(AND(B:B &gt; TIME(6, 0, 0), B:B &lt;= TIME(18, 0, 0)), "Day", "Night")</f>
        <v>Night</v>
      </c>
      <c r="AA241">
        <f t="shared" si="47"/>
        <v>1</v>
      </c>
    </row>
    <row r="242" spans="1:27" x14ac:dyDescent="0.2">
      <c r="A242">
        <v>11467</v>
      </c>
      <c r="B242" t="s">
        <v>873</v>
      </c>
      <c r="C242" t="s">
        <v>874</v>
      </c>
      <c r="D242" t="s">
        <v>436</v>
      </c>
      <c r="G242" t="s">
        <v>714</v>
      </c>
      <c r="H242" t="s">
        <v>875</v>
      </c>
      <c r="J242">
        <v>1</v>
      </c>
      <c r="K242">
        <v>1</v>
      </c>
      <c r="L242">
        <v>0</v>
      </c>
      <c r="M242" t="s">
        <v>876</v>
      </c>
      <c r="N242">
        <f t="shared" si="36"/>
        <v>0</v>
      </c>
      <c r="O242" t="str">
        <f t="shared" si="37"/>
        <v>No</v>
      </c>
      <c r="P242">
        <f t="shared" si="38"/>
        <v>0</v>
      </c>
      <c r="Q242">
        <f t="shared" si="39"/>
        <v>0</v>
      </c>
      <c r="R242">
        <f t="shared" si="43"/>
        <v>27.565026697177728</v>
      </c>
      <c r="S242" t="str">
        <f t="shared" si="40"/>
        <v>ID-11467-</v>
      </c>
      <c r="T242" t="str">
        <f t="shared" si="41"/>
        <v>22:30</v>
      </c>
      <c r="U242" t="str">
        <f t="shared" si="42"/>
        <v>Acceptable</v>
      </c>
      <c r="V242">
        <f t="shared" si="44"/>
        <v>23</v>
      </c>
      <c r="W242">
        <f t="shared" si="45"/>
        <v>2</v>
      </c>
      <c r="X242">
        <v>1</v>
      </c>
      <c r="Y242" t="str">
        <f t="shared" si="46"/>
        <v>Flight Not Found</v>
      </c>
      <c r="Z242" t="str" cm="1">
        <f t="array" ref="Z242">IF(AND(B:B &gt; TIME(6, 0, 0), B:B &lt;= TIME(18, 0, 0)), "Day", "Night")</f>
        <v>Night</v>
      </c>
      <c r="AA242">
        <f t="shared" si="47"/>
        <v>1</v>
      </c>
    </row>
    <row r="243" spans="1:27" x14ac:dyDescent="0.2">
      <c r="A243">
        <v>11481</v>
      </c>
      <c r="B243" t="s">
        <v>877</v>
      </c>
      <c r="C243" t="s">
        <v>878</v>
      </c>
      <c r="D243" t="s">
        <v>718</v>
      </c>
      <c r="F243" t="s">
        <v>879</v>
      </c>
      <c r="G243" t="s">
        <v>880</v>
      </c>
      <c r="H243" t="s">
        <v>881</v>
      </c>
      <c r="I243" t="s">
        <v>882</v>
      </c>
      <c r="J243">
        <v>4</v>
      </c>
      <c r="K243">
        <v>4</v>
      </c>
      <c r="L243">
        <v>0</v>
      </c>
      <c r="M243" t="s">
        <v>883</v>
      </c>
      <c r="N243">
        <f t="shared" si="36"/>
        <v>0</v>
      </c>
      <c r="O243" t="str">
        <f t="shared" si="37"/>
        <v>No</v>
      </c>
      <c r="P243">
        <f t="shared" si="38"/>
        <v>0</v>
      </c>
      <c r="Q243">
        <f t="shared" si="39"/>
        <v>0</v>
      </c>
      <c r="R243">
        <f t="shared" si="43"/>
        <v>27.565026697177728</v>
      </c>
      <c r="S243" t="str">
        <f t="shared" si="40"/>
        <v>ID-11481-Saigon - Karachi</v>
      </c>
      <c r="T243" t="str">
        <f t="shared" si="41"/>
        <v>09:00</v>
      </c>
      <c r="U243" t="str">
        <f t="shared" si="42"/>
        <v>Acceptable</v>
      </c>
      <c r="V243">
        <f t="shared" si="44"/>
        <v>23</v>
      </c>
      <c r="W243">
        <f t="shared" si="45"/>
        <v>2</v>
      </c>
      <c r="X243">
        <v>1</v>
      </c>
      <c r="Y243" t="str">
        <f t="shared" si="46"/>
        <v>Flight Not Found</v>
      </c>
      <c r="Z243" t="str" cm="1">
        <f t="array" ref="Z243">IF(AND(B:B &gt; TIME(6, 0, 0), B:B &lt;= TIME(18, 0, 0)), "Day", "Night")</f>
        <v>Night</v>
      </c>
      <c r="AA243">
        <f t="shared" si="47"/>
        <v>1</v>
      </c>
    </row>
    <row r="244" spans="1:27" x14ac:dyDescent="0.2">
      <c r="A244">
        <v>11485</v>
      </c>
      <c r="C244" t="s">
        <v>884</v>
      </c>
      <c r="D244" t="s">
        <v>885</v>
      </c>
      <c r="G244" t="s">
        <v>886</v>
      </c>
      <c r="H244" t="s">
        <v>887</v>
      </c>
      <c r="I244" t="s">
        <v>888</v>
      </c>
      <c r="J244">
        <v>3</v>
      </c>
      <c r="K244">
        <v>2</v>
      </c>
      <c r="L244">
        <v>0</v>
      </c>
      <c r="M244" t="s">
        <v>889</v>
      </c>
      <c r="N244">
        <f t="shared" si="36"/>
        <v>0</v>
      </c>
      <c r="O244" t="str">
        <f t="shared" si="37"/>
        <v>No</v>
      </c>
      <c r="P244">
        <f t="shared" si="38"/>
        <v>0</v>
      </c>
      <c r="Q244">
        <f t="shared" si="39"/>
        <v>0</v>
      </c>
      <c r="R244">
        <f t="shared" si="43"/>
        <v>27.565026697177728</v>
      </c>
      <c r="S244" t="str">
        <f t="shared" si="40"/>
        <v>ID-11485-</v>
      </c>
      <c r="T244">
        <f t="shared" si="41"/>
        <v>0</v>
      </c>
      <c r="U244" t="str">
        <f t="shared" si="42"/>
        <v>Acceptable</v>
      </c>
      <c r="V244">
        <f t="shared" si="44"/>
        <v>23</v>
      </c>
      <c r="W244">
        <f t="shared" si="45"/>
        <v>2</v>
      </c>
      <c r="X244">
        <v>1</v>
      </c>
      <c r="Y244" t="str">
        <f t="shared" si="46"/>
        <v>Flight Not Found</v>
      </c>
      <c r="Z244" t="str" cm="1">
        <f t="array" ref="Z244">IF(AND(B:B &gt; TIME(6, 0, 0), B:B &lt;= TIME(18, 0, 0)), "Day", "Night")</f>
        <v>Night</v>
      </c>
      <c r="AA244">
        <f t="shared" si="47"/>
        <v>1</v>
      </c>
    </row>
    <row r="245" spans="1:27" x14ac:dyDescent="0.2">
      <c r="A245">
        <v>11487</v>
      </c>
      <c r="C245" t="s">
        <v>890</v>
      </c>
      <c r="D245" t="s">
        <v>349</v>
      </c>
      <c r="F245" t="s">
        <v>891</v>
      </c>
      <c r="G245" t="s">
        <v>421</v>
      </c>
      <c r="H245" t="s">
        <v>892</v>
      </c>
      <c r="I245" t="s">
        <v>893</v>
      </c>
      <c r="J245">
        <v>4</v>
      </c>
      <c r="K245">
        <v>4</v>
      </c>
      <c r="L245">
        <v>0</v>
      </c>
      <c r="M245" t="s">
        <v>894</v>
      </c>
      <c r="N245">
        <f t="shared" si="36"/>
        <v>0</v>
      </c>
      <c r="O245" t="str">
        <f t="shared" si="37"/>
        <v>No</v>
      </c>
      <c r="P245">
        <f t="shared" si="38"/>
        <v>0</v>
      </c>
      <c r="Q245">
        <f t="shared" si="39"/>
        <v>0</v>
      </c>
      <c r="R245">
        <f t="shared" si="43"/>
        <v>27.565026697177728</v>
      </c>
      <c r="S245" t="str">
        <f t="shared" si="40"/>
        <v>ID-11487-Cologne - Saarbrucken</v>
      </c>
      <c r="T245">
        <f t="shared" si="41"/>
        <v>0</v>
      </c>
      <c r="U245" t="str">
        <f t="shared" si="42"/>
        <v>Acceptable</v>
      </c>
      <c r="V245">
        <f t="shared" si="44"/>
        <v>23</v>
      </c>
      <c r="W245">
        <f t="shared" si="45"/>
        <v>2</v>
      </c>
      <c r="X245">
        <v>1</v>
      </c>
      <c r="Y245" t="str">
        <f t="shared" si="46"/>
        <v>Flight Not Found</v>
      </c>
      <c r="Z245" t="str" cm="1">
        <f t="array" ref="Z245">IF(AND(B:B &gt; TIME(6, 0, 0), B:B &lt;= TIME(18, 0, 0)), "Day", "Night")</f>
        <v>Night</v>
      </c>
      <c r="AA245">
        <f t="shared" si="47"/>
        <v>1</v>
      </c>
    </row>
    <row r="246" spans="1:27" x14ac:dyDescent="0.2">
      <c r="A246">
        <v>11516</v>
      </c>
      <c r="C246" t="s">
        <v>895</v>
      </c>
      <c r="D246" t="s">
        <v>896</v>
      </c>
      <c r="F246" t="s">
        <v>897</v>
      </c>
      <c r="G246" t="s">
        <v>628</v>
      </c>
      <c r="H246" t="s">
        <v>898</v>
      </c>
      <c r="J246">
        <v>2</v>
      </c>
      <c r="K246">
        <v>2</v>
      </c>
      <c r="L246">
        <v>0</v>
      </c>
      <c r="M246" t="s">
        <v>899</v>
      </c>
      <c r="N246">
        <f t="shared" si="36"/>
        <v>0</v>
      </c>
      <c r="O246" t="str">
        <f t="shared" si="37"/>
        <v>No</v>
      </c>
      <c r="P246">
        <f t="shared" si="38"/>
        <v>0</v>
      </c>
      <c r="Q246">
        <f t="shared" si="39"/>
        <v>0</v>
      </c>
      <c r="R246">
        <f t="shared" si="43"/>
        <v>27.565026697177728</v>
      </c>
      <c r="S246" t="str">
        <f t="shared" si="40"/>
        <v>ID-11516-Chicago - Detroit</v>
      </c>
      <c r="T246">
        <f t="shared" si="41"/>
        <v>0</v>
      </c>
      <c r="U246" t="str">
        <f t="shared" si="42"/>
        <v>Acceptable</v>
      </c>
      <c r="V246">
        <f t="shared" si="44"/>
        <v>23</v>
      </c>
      <c r="W246">
        <f t="shared" si="45"/>
        <v>2</v>
      </c>
      <c r="X246">
        <v>1</v>
      </c>
      <c r="Y246" t="str">
        <f t="shared" si="46"/>
        <v>Flight Not Found</v>
      </c>
      <c r="Z246" t="str" cm="1">
        <f t="array" ref="Z246">IF(AND(B:B &gt; TIME(6, 0, 0), B:B &lt;= TIME(18, 0, 0)), "Day", "Night")</f>
        <v>Night</v>
      </c>
      <c r="AA246">
        <f t="shared" si="47"/>
        <v>1</v>
      </c>
    </row>
    <row r="247" spans="1:27" x14ac:dyDescent="0.2">
      <c r="A247">
        <v>11518</v>
      </c>
      <c r="C247" t="s">
        <v>900</v>
      </c>
      <c r="D247" t="s">
        <v>901</v>
      </c>
      <c r="G247" t="s">
        <v>902</v>
      </c>
      <c r="H247" t="s">
        <v>903</v>
      </c>
      <c r="J247">
        <v>2</v>
      </c>
      <c r="K247">
        <v>2</v>
      </c>
      <c r="L247">
        <v>0</v>
      </c>
      <c r="N247">
        <f t="shared" si="36"/>
        <v>0</v>
      </c>
      <c r="O247" t="str">
        <f t="shared" si="37"/>
        <v>No</v>
      </c>
      <c r="P247">
        <f t="shared" si="38"/>
        <v>0</v>
      </c>
      <c r="Q247">
        <f t="shared" si="39"/>
        <v>0</v>
      </c>
      <c r="R247">
        <f t="shared" si="43"/>
        <v>27.565026697177728</v>
      </c>
      <c r="S247" t="str">
        <f t="shared" si="40"/>
        <v>ID-11518-</v>
      </c>
      <c r="T247">
        <f t="shared" si="41"/>
        <v>0</v>
      </c>
      <c r="U247" t="str">
        <f t="shared" si="42"/>
        <v>Acceptable</v>
      </c>
      <c r="V247">
        <f t="shared" si="44"/>
        <v>23</v>
      </c>
      <c r="W247">
        <f t="shared" si="45"/>
        <v>2</v>
      </c>
      <c r="X247">
        <v>4</v>
      </c>
      <c r="Y247" t="str">
        <f t="shared" si="46"/>
        <v>Flight Not Found</v>
      </c>
      <c r="Z247" t="str" cm="1">
        <f t="array" ref="Z247">IF(AND(B:B &gt; TIME(6, 0, 0), B:B &lt;= TIME(18, 0, 0)), "Day", "Night")</f>
        <v>Night</v>
      </c>
      <c r="AA247">
        <f t="shared" si="47"/>
        <v>1</v>
      </c>
    </row>
    <row r="248" spans="1:27" x14ac:dyDescent="0.2">
      <c r="A248">
        <v>11525</v>
      </c>
      <c r="C248" t="s">
        <v>904</v>
      </c>
      <c r="D248" t="s">
        <v>905</v>
      </c>
      <c r="G248" t="s">
        <v>666</v>
      </c>
      <c r="J248">
        <v>1</v>
      </c>
      <c r="K248">
        <v>1</v>
      </c>
      <c r="L248">
        <v>0</v>
      </c>
      <c r="N248">
        <f t="shared" si="36"/>
        <v>0</v>
      </c>
      <c r="O248" t="str">
        <f t="shared" si="37"/>
        <v>No</v>
      </c>
      <c r="P248">
        <f t="shared" si="38"/>
        <v>0</v>
      </c>
      <c r="Q248">
        <f t="shared" si="39"/>
        <v>0</v>
      </c>
      <c r="R248">
        <f t="shared" si="43"/>
        <v>27.565026697177728</v>
      </c>
      <c r="S248" t="str">
        <f t="shared" si="40"/>
        <v>ID-11525-</v>
      </c>
      <c r="T248">
        <f t="shared" si="41"/>
        <v>0</v>
      </c>
      <c r="U248" t="str">
        <f t="shared" si="42"/>
        <v>Acceptable</v>
      </c>
      <c r="V248">
        <f t="shared" si="44"/>
        <v>23</v>
      </c>
      <c r="W248">
        <f t="shared" si="45"/>
        <v>2</v>
      </c>
      <c r="X248">
        <v>179</v>
      </c>
      <c r="Y248" t="str">
        <f t="shared" si="46"/>
        <v>Flight Not Found</v>
      </c>
      <c r="Z248" t="str" cm="1">
        <f t="array" ref="Z248">IF(AND(B:B &gt; TIME(6, 0, 0), B:B &lt;= TIME(18, 0, 0)), "Day", "Night")</f>
        <v>Night</v>
      </c>
      <c r="AA248">
        <f t="shared" si="47"/>
        <v>1</v>
      </c>
    </row>
    <row r="249" spans="1:27" x14ac:dyDescent="0.2">
      <c r="A249">
        <v>11528</v>
      </c>
      <c r="C249" t="s">
        <v>906</v>
      </c>
      <c r="D249" t="s">
        <v>321</v>
      </c>
      <c r="F249" t="s">
        <v>907</v>
      </c>
      <c r="G249" t="s">
        <v>376</v>
      </c>
      <c r="J249">
        <v>7</v>
      </c>
      <c r="K249">
        <v>7</v>
      </c>
      <c r="L249">
        <v>0</v>
      </c>
      <c r="M249" t="s">
        <v>908</v>
      </c>
      <c r="N249">
        <f t="shared" si="36"/>
        <v>0</v>
      </c>
      <c r="O249" t="str">
        <f t="shared" si="37"/>
        <v>No</v>
      </c>
      <c r="P249">
        <f t="shared" si="38"/>
        <v>0</v>
      </c>
      <c r="Q249">
        <f t="shared" si="39"/>
        <v>0</v>
      </c>
      <c r="R249">
        <f t="shared" si="43"/>
        <v>27.565026697177728</v>
      </c>
      <c r="S249" t="str">
        <f t="shared" si="40"/>
        <v>ID-11528-Constantinople - Budapest</v>
      </c>
      <c r="T249">
        <f t="shared" si="41"/>
        <v>0</v>
      </c>
      <c r="U249" t="str">
        <f t="shared" si="42"/>
        <v>Acceptable</v>
      </c>
      <c r="V249">
        <f t="shared" si="44"/>
        <v>23</v>
      </c>
      <c r="W249">
        <f t="shared" si="45"/>
        <v>2</v>
      </c>
      <c r="X249">
        <v>13</v>
      </c>
      <c r="Y249" t="str">
        <f t="shared" si="46"/>
        <v>Flight Not Found</v>
      </c>
      <c r="Z249" t="str" cm="1">
        <f t="array" ref="Z249">IF(AND(B:B &gt; TIME(6, 0, 0), B:B &lt;= TIME(18, 0, 0)), "Day", "Night")</f>
        <v>Night</v>
      </c>
      <c r="AA249">
        <f t="shared" si="47"/>
        <v>1</v>
      </c>
    </row>
    <row r="250" spans="1:27" x14ac:dyDescent="0.2">
      <c r="A250">
        <v>11544</v>
      </c>
      <c r="B250" t="s">
        <v>909</v>
      </c>
      <c r="C250" t="s">
        <v>910</v>
      </c>
      <c r="D250" t="s">
        <v>905</v>
      </c>
      <c r="G250" t="s">
        <v>726</v>
      </c>
      <c r="H250" t="s">
        <v>911</v>
      </c>
      <c r="I250" t="s">
        <v>912</v>
      </c>
      <c r="J250">
        <v>6</v>
      </c>
      <c r="K250">
        <v>6</v>
      </c>
      <c r="L250">
        <v>0</v>
      </c>
      <c r="M250" t="s">
        <v>913</v>
      </c>
      <c r="N250">
        <f t="shared" si="36"/>
        <v>0</v>
      </c>
      <c r="O250" t="str">
        <f t="shared" si="37"/>
        <v>No</v>
      </c>
      <c r="P250">
        <f t="shared" si="38"/>
        <v>0</v>
      </c>
      <c r="Q250">
        <f t="shared" si="39"/>
        <v>0</v>
      </c>
      <c r="R250">
        <f t="shared" si="43"/>
        <v>27.565026697177728</v>
      </c>
      <c r="S250" t="str">
        <f t="shared" si="40"/>
        <v>ID-11544-</v>
      </c>
      <c r="T250" t="str">
        <f t="shared" si="41"/>
        <v>08:40</v>
      </c>
      <c r="U250" t="str">
        <f t="shared" si="42"/>
        <v>Acceptable</v>
      </c>
      <c r="V250">
        <f t="shared" si="44"/>
        <v>23</v>
      </c>
      <c r="W250">
        <f t="shared" si="45"/>
        <v>2</v>
      </c>
      <c r="X250">
        <v>6</v>
      </c>
      <c r="Y250" t="str">
        <f t="shared" si="46"/>
        <v>Flight Not Found</v>
      </c>
      <c r="Z250" t="str" cm="1">
        <f t="array" ref="Z250">IF(AND(B:B &gt; TIME(6, 0, 0), B:B &lt;= TIME(18, 0, 0)), "Day", "Night")</f>
        <v>Night</v>
      </c>
      <c r="AA250">
        <f t="shared" si="47"/>
        <v>1</v>
      </c>
    </row>
    <row r="251" spans="1:27" x14ac:dyDescent="0.2">
      <c r="A251">
        <v>11580</v>
      </c>
      <c r="B251" t="s">
        <v>914</v>
      </c>
      <c r="C251" t="s">
        <v>895</v>
      </c>
      <c r="D251" t="s">
        <v>915</v>
      </c>
      <c r="G251" t="s">
        <v>628</v>
      </c>
      <c r="H251" t="s">
        <v>916</v>
      </c>
      <c r="J251">
        <v>1</v>
      </c>
      <c r="K251">
        <v>1</v>
      </c>
      <c r="L251">
        <v>0</v>
      </c>
      <c r="M251" t="s">
        <v>917</v>
      </c>
      <c r="N251">
        <f t="shared" si="36"/>
        <v>0</v>
      </c>
      <c r="O251" t="str">
        <f t="shared" si="37"/>
        <v>No</v>
      </c>
      <c r="P251">
        <f t="shared" si="38"/>
        <v>0</v>
      </c>
      <c r="Q251">
        <f t="shared" si="39"/>
        <v>0</v>
      </c>
      <c r="R251">
        <f t="shared" si="43"/>
        <v>27.565026697177728</v>
      </c>
      <c r="S251" t="str">
        <f t="shared" si="40"/>
        <v>ID-11580-</v>
      </c>
      <c r="T251" t="str">
        <f t="shared" si="41"/>
        <v>20:00</v>
      </c>
      <c r="U251" t="str">
        <f t="shared" si="42"/>
        <v>Acceptable</v>
      </c>
      <c r="V251">
        <f t="shared" si="44"/>
        <v>23</v>
      </c>
      <c r="W251">
        <f t="shared" si="45"/>
        <v>2</v>
      </c>
      <c r="X251">
        <v>1</v>
      </c>
      <c r="Y251" t="str">
        <f t="shared" si="46"/>
        <v>Flight Not Found</v>
      </c>
      <c r="Z251" t="str" cm="1">
        <f t="array" ref="Z251">IF(AND(B:B &gt; TIME(6, 0, 0), B:B &lt;= TIME(18, 0, 0)), "Day", "Night")</f>
        <v>Night</v>
      </c>
      <c r="AA251">
        <f t="shared" si="47"/>
        <v>1</v>
      </c>
    </row>
    <row r="252" spans="1:27" x14ac:dyDescent="0.2">
      <c r="A252">
        <v>11582</v>
      </c>
      <c r="B252" t="s">
        <v>918</v>
      </c>
      <c r="C252" t="s">
        <v>919</v>
      </c>
      <c r="D252" t="s">
        <v>373</v>
      </c>
      <c r="F252" t="s">
        <v>920</v>
      </c>
      <c r="G252" t="s">
        <v>454</v>
      </c>
      <c r="H252" t="s">
        <v>921</v>
      </c>
      <c r="J252">
        <v>4</v>
      </c>
      <c r="K252">
        <v>4</v>
      </c>
      <c r="L252">
        <v>0</v>
      </c>
      <c r="M252" t="s">
        <v>922</v>
      </c>
      <c r="N252">
        <f t="shared" si="36"/>
        <v>0</v>
      </c>
      <c r="O252" t="str">
        <f t="shared" si="37"/>
        <v>No</v>
      </c>
      <c r="P252">
        <f t="shared" si="38"/>
        <v>0</v>
      </c>
      <c r="Q252">
        <f t="shared" si="39"/>
        <v>0</v>
      </c>
      <c r="R252">
        <f t="shared" si="43"/>
        <v>27.565026697177728</v>
      </c>
      <c r="S252" t="str">
        <f t="shared" si="40"/>
        <v>ID-11582-Oakland, CA - Seattle, WA</v>
      </c>
      <c r="T252" t="str">
        <f t="shared" si="41"/>
        <v>04:00</v>
      </c>
      <c r="U252" t="str">
        <f t="shared" si="42"/>
        <v>Acceptable</v>
      </c>
      <c r="V252">
        <f t="shared" si="44"/>
        <v>23</v>
      </c>
      <c r="W252">
        <f t="shared" si="45"/>
        <v>2</v>
      </c>
      <c r="X252">
        <v>1</v>
      </c>
      <c r="Y252" t="str">
        <f t="shared" si="46"/>
        <v>Flight Not Found</v>
      </c>
      <c r="Z252" t="str" cm="1">
        <f t="array" ref="Z252">IF(AND(B:B &gt; TIME(6, 0, 0), B:B &lt;= TIME(18, 0, 0)), "Day", "Night")</f>
        <v>Night</v>
      </c>
      <c r="AA252">
        <f t="shared" si="47"/>
        <v>1</v>
      </c>
    </row>
    <row r="253" spans="1:27" x14ac:dyDescent="0.2">
      <c r="A253">
        <v>11602</v>
      </c>
      <c r="C253" t="s">
        <v>923</v>
      </c>
      <c r="D253" t="s">
        <v>349</v>
      </c>
      <c r="G253" t="s">
        <v>924</v>
      </c>
      <c r="H253" t="s">
        <v>925</v>
      </c>
      <c r="I253" t="s">
        <v>926</v>
      </c>
      <c r="J253">
        <v>3</v>
      </c>
      <c r="K253">
        <v>3</v>
      </c>
      <c r="L253">
        <v>0</v>
      </c>
      <c r="N253">
        <f t="shared" si="36"/>
        <v>0</v>
      </c>
      <c r="O253" t="str">
        <f t="shared" si="37"/>
        <v>No</v>
      </c>
      <c r="P253">
        <f t="shared" si="38"/>
        <v>0</v>
      </c>
      <c r="Q253">
        <f t="shared" si="39"/>
        <v>0</v>
      </c>
      <c r="R253">
        <f t="shared" si="43"/>
        <v>27.565026697177728</v>
      </c>
      <c r="S253" t="str">
        <f t="shared" si="40"/>
        <v>ID-11602-</v>
      </c>
      <c r="T253">
        <f t="shared" si="41"/>
        <v>0</v>
      </c>
      <c r="U253" t="str">
        <f t="shared" si="42"/>
        <v>Acceptable</v>
      </c>
      <c r="V253">
        <f t="shared" si="44"/>
        <v>23</v>
      </c>
      <c r="W253">
        <f t="shared" si="45"/>
        <v>2</v>
      </c>
      <c r="X253">
        <v>1</v>
      </c>
      <c r="Y253" t="str">
        <f t="shared" si="46"/>
        <v>Flight Not Found</v>
      </c>
      <c r="Z253" t="str" cm="1">
        <f t="array" ref="Z253">IF(AND(B:B &gt; TIME(6, 0, 0), B:B &lt;= TIME(18, 0, 0)), "Day", "Night")</f>
        <v>Night</v>
      </c>
      <c r="AA253">
        <f t="shared" si="47"/>
        <v>1</v>
      </c>
    </row>
    <row r="254" spans="1:27" x14ac:dyDescent="0.2">
      <c r="A254">
        <v>11610</v>
      </c>
      <c r="C254" t="s">
        <v>541</v>
      </c>
      <c r="D254" t="s">
        <v>542</v>
      </c>
      <c r="G254" t="s">
        <v>543</v>
      </c>
      <c r="H254" t="s">
        <v>927</v>
      </c>
      <c r="I254" t="s">
        <v>928</v>
      </c>
      <c r="J254">
        <v>3</v>
      </c>
      <c r="K254">
        <v>3</v>
      </c>
      <c r="L254">
        <v>0</v>
      </c>
      <c r="N254">
        <f t="shared" si="36"/>
        <v>0</v>
      </c>
      <c r="O254" t="str">
        <f t="shared" si="37"/>
        <v>No</v>
      </c>
      <c r="P254">
        <f t="shared" si="38"/>
        <v>0</v>
      </c>
      <c r="Q254">
        <f t="shared" si="39"/>
        <v>0</v>
      </c>
      <c r="R254">
        <f t="shared" si="43"/>
        <v>27.565026697177728</v>
      </c>
      <c r="S254" t="str">
        <f t="shared" si="40"/>
        <v>ID-11610-</v>
      </c>
      <c r="T254">
        <f t="shared" si="41"/>
        <v>0</v>
      </c>
      <c r="U254" t="str">
        <f t="shared" si="42"/>
        <v>Acceptable</v>
      </c>
      <c r="V254">
        <f t="shared" si="44"/>
        <v>23</v>
      </c>
      <c r="W254">
        <f t="shared" si="45"/>
        <v>2</v>
      </c>
      <c r="X254">
        <v>1</v>
      </c>
      <c r="Y254" t="str">
        <f t="shared" si="46"/>
        <v>Flight Not Found</v>
      </c>
      <c r="Z254" t="str" cm="1">
        <f t="array" ref="Z254">IF(AND(B:B &gt; TIME(6, 0, 0), B:B &lt;= TIME(18, 0, 0)), "Day", "Night")</f>
        <v>Night</v>
      </c>
      <c r="AA254">
        <f t="shared" si="47"/>
        <v>1</v>
      </c>
    </row>
    <row r="255" spans="1:27" x14ac:dyDescent="0.2">
      <c r="A255">
        <v>11632</v>
      </c>
      <c r="B255" t="s">
        <v>929</v>
      </c>
      <c r="C255" t="s">
        <v>930</v>
      </c>
      <c r="D255" t="s">
        <v>931</v>
      </c>
      <c r="F255" t="s">
        <v>932</v>
      </c>
      <c r="G255" t="s">
        <v>933</v>
      </c>
      <c r="H255" t="s">
        <v>934</v>
      </c>
      <c r="I255" t="s">
        <v>162</v>
      </c>
      <c r="J255">
        <v>5</v>
      </c>
      <c r="K255">
        <v>5</v>
      </c>
      <c r="L255">
        <v>0</v>
      </c>
      <c r="M255" t="s">
        <v>935</v>
      </c>
      <c r="N255">
        <f t="shared" si="36"/>
        <v>0</v>
      </c>
      <c r="O255" t="str">
        <f t="shared" si="37"/>
        <v>No</v>
      </c>
      <c r="P255">
        <f t="shared" si="38"/>
        <v>0</v>
      </c>
      <c r="Q255">
        <f t="shared" si="39"/>
        <v>0</v>
      </c>
      <c r="R255">
        <f t="shared" si="43"/>
        <v>27.565026697177728</v>
      </c>
      <c r="S255" t="str">
        <f t="shared" si="40"/>
        <v>ID-11632-Newark, NJ  - Camden, NJ - Washington DC</v>
      </c>
      <c r="T255" t="str">
        <f t="shared" si="41"/>
        <v>06:48</v>
      </c>
      <c r="U255" t="str">
        <f t="shared" si="42"/>
        <v>Acceptable</v>
      </c>
      <c r="V255">
        <f t="shared" si="44"/>
        <v>23</v>
      </c>
      <c r="W255">
        <f t="shared" si="45"/>
        <v>2</v>
      </c>
      <c r="X255">
        <v>4</v>
      </c>
      <c r="Y255" t="str">
        <f t="shared" si="46"/>
        <v>Flight Not Found</v>
      </c>
      <c r="Z255" t="str" cm="1">
        <f t="array" ref="Z255">IF(AND(B:B &gt; TIME(6, 0, 0), B:B &lt;= TIME(18, 0, 0)), "Day", "Night")</f>
        <v>Night</v>
      </c>
      <c r="AA255">
        <f t="shared" si="47"/>
        <v>1</v>
      </c>
    </row>
    <row r="256" spans="1:27" x14ac:dyDescent="0.2">
      <c r="A256">
        <v>11640</v>
      </c>
      <c r="C256" t="s">
        <v>936</v>
      </c>
      <c r="D256" t="s">
        <v>937</v>
      </c>
      <c r="G256" t="s">
        <v>938</v>
      </c>
      <c r="J256">
        <v>3</v>
      </c>
      <c r="K256">
        <v>3</v>
      </c>
      <c r="L256">
        <v>0</v>
      </c>
      <c r="N256">
        <f t="shared" si="36"/>
        <v>0</v>
      </c>
      <c r="O256" t="str">
        <f t="shared" si="37"/>
        <v>No</v>
      </c>
      <c r="P256">
        <f t="shared" si="38"/>
        <v>0</v>
      </c>
      <c r="Q256">
        <f t="shared" si="39"/>
        <v>0</v>
      </c>
      <c r="R256">
        <f t="shared" si="43"/>
        <v>27.565026697177728</v>
      </c>
      <c r="S256" t="str">
        <f t="shared" si="40"/>
        <v>ID-11640-</v>
      </c>
      <c r="T256">
        <f t="shared" si="41"/>
        <v>0</v>
      </c>
      <c r="U256" t="str">
        <f t="shared" si="42"/>
        <v>Acceptable</v>
      </c>
      <c r="V256">
        <f t="shared" si="44"/>
        <v>23</v>
      </c>
      <c r="W256">
        <f t="shared" si="45"/>
        <v>2</v>
      </c>
      <c r="X256">
        <v>1</v>
      </c>
      <c r="Y256" t="str">
        <f t="shared" si="46"/>
        <v>Flight Not Found</v>
      </c>
      <c r="Z256" t="str" cm="1">
        <f t="array" ref="Z256">IF(AND(B:B &gt; TIME(6, 0, 0), B:B &lt;= TIME(18, 0, 0)), "Day", "Night")</f>
        <v>Night</v>
      </c>
      <c r="AA256">
        <f t="shared" si="47"/>
        <v>1</v>
      </c>
    </row>
    <row r="257" spans="1:27" x14ac:dyDescent="0.2">
      <c r="A257">
        <v>11650</v>
      </c>
      <c r="C257" t="s">
        <v>939</v>
      </c>
      <c r="D257" t="s">
        <v>453</v>
      </c>
      <c r="G257" t="s">
        <v>454</v>
      </c>
      <c r="H257" t="s">
        <v>940</v>
      </c>
      <c r="J257">
        <v>1</v>
      </c>
      <c r="K257">
        <v>1</v>
      </c>
      <c r="L257">
        <v>0</v>
      </c>
      <c r="M257" t="s">
        <v>941</v>
      </c>
      <c r="N257">
        <f t="shared" si="36"/>
        <v>0</v>
      </c>
      <c r="O257" t="str">
        <f t="shared" si="37"/>
        <v>No</v>
      </c>
      <c r="P257">
        <f t="shared" si="38"/>
        <v>0</v>
      </c>
      <c r="Q257">
        <f t="shared" si="39"/>
        <v>0</v>
      </c>
      <c r="R257">
        <f t="shared" si="43"/>
        <v>27.565026697177728</v>
      </c>
      <c r="S257" t="str">
        <f t="shared" si="40"/>
        <v>ID-11650-</v>
      </c>
      <c r="T257">
        <f t="shared" si="41"/>
        <v>0</v>
      </c>
      <c r="U257" t="str">
        <f t="shared" si="42"/>
        <v>Acceptable</v>
      </c>
      <c r="V257">
        <f t="shared" si="44"/>
        <v>23</v>
      </c>
      <c r="W257">
        <f t="shared" si="45"/>
        <v>2</v>
      </c>
      <c r="X257">
        <v>33</v>
      </c>
      <c r="Y257" t="str">
        <f t="shared" si="46"/>
        <v>Flight Not Found</v>
      </c>
      <c r="Z257" t="str" cm="1">
        <f t="array" ref="Z257">IF(AND(B:B &gt; TIME(6, 0, 0), B:B &lt;= TIME(18, 0, 0)), "Day", "Night")</f>
        <v>Night</v>
      </c>
      <c r="AA257">
        <f t="shared" si="47"/>
        <v>1</v>
      </c>
    </row>
    <row r="258" spans="1:27" x14ac:dyDescent="0.2">
      <c r="A258">
        <v>11651</v>
      </c>
      <c r="C258" t="s">
        <v>942</v>
      </c>
      <c r="D258" t="s">
        <v>824</v>
      </c>
      <c r="F258" t="s">
        <v>943</v>
      </c>
      <c r="G258" t="s">
        <v>944</v>
      </c>
      <c r="J258">
        <v>3</v>
      </c>
      <c r="K258">
        <v>3</v>
      </c>
      <c r="L258">
        <v>0</v>
      </c>
      <c r="M258" t="s">
        <v>945</v>
      </c>
      <c r="N258">
        <f t="shared" ref="N258:N321" si="48">SUM(B258,C258)</f>
        <v>0</v>
      </c>
      <c r="O258" t="str">
        <f t="shared" ref="O258:O321" si="49">IF(F258="good","Yes","No")</f>
        <v>No</v>
      </c>
      <c r="P258">
        <f t="shared" ref="P258:P321" si="50">COUNTIF(C:C,"&lt;0")</f>
        <v>0</v>
      </c>
      <c r="Q258">
        <f t="shared" ref="Q258:Q321" si="51">SUMIF(E:E,"&gt;"&amp;AVERAGE(E:E))</f>
        <v>0</v>
      </c>
      <c r="R258">
        <f t="shared" si="43"/>
        <v>27.565026697177728</v>
      </c>
      <c r="S258" t="str">
        <f t="shared" ref="S258:S321" si="52">CONCATENATE("ID-",A258,"-",F258)</f>
        <v>ID-11651-Nanking - Peiking</v>
      </c>
      <c r="T258">
        <f t="shared" ref="T258:T321" si="53">INDEX(B:B,MATCH(A258,A:A,0))</f>
        <v>0</v>
      </c>
      <c r="U258" t="str">
        <f t="shared" ref="U258:U321" si="54">IF(OR(B258&gt;0,C258&gt;0),"Acceptable","Check")</f>
        <v>Acceptable</v>
      </c>
      <c r="V258">
        <f t="shared" si="44"/>
        <v>23</v>
      </c>
      <c r="W258">
        <f t="shared" si="45"/>
        <v>2</v>
      </c>
      <c r="X258">
        <v>1</v>
      </c>
      <c r="Y258" t="str">
        <f t="shared" si="46"/>
        <v>Flight Not Found</v>
      </c>
      <c r="Z258" t="str" cm="1">
        <f t="array" ref="Z258">IF(AND(B:B &gt; TIME(6, 0, 0), B:B &lt;= TIME(18, 0, 0)), "Day", "Night")</f>
        <v>Night</v>
      </c>
      <c r="AA258">
        <f t="shared" si="47"/>
        <v>1</v>
      </c>
    </row>
    <row r="259" spans="1:27" x14ac:dyDescent="0.2">
      <c r="A259">
        <v>11653</v>
      </c>
      <c r="B259" t="s">
        <v>873</v>
      </c>
      <c r="C259" t="s">
        <v>946</v>
      </c>
      <c r="D259" t="s">
        <v>387</v>
      </c>
      <c r="F259" t="s">
        <v>947</v>
      </c>
      <c r="G259" t="s">
        <v>454</v>
      </c>
      <c r="H259" t="s">
        <v>948</v>
      </c>
      <c r="J259">
        <v>1</v>
      </c>
      <c r="K259">
        <v>1</v>
      </c>
      <c r="L259">
        <v>0</v>
      </c>
      <c r="M259" t="s">
        <v>949</v>
      </c>
      <c r="N259">
        <f t="shared" si="48"/>
        <v>0</v>
      </c>
      <c r="O259" t="str">
        <f t="shared" si="49"/>
        <v>No</v>
      </c>
      <c r="P259">
        <f t="shared" si="50"/>
        <v>0</v>
      </c>
      <c r="Q259">
        <f t="shared" si="51"/>
        <v>0</v>
      </c>
      <c r="R259">
        <f t="shared" ref="R259:R322" si="55">AVERAGEIF(J:J,"&gt;0")</f>
        <v>27.565026697177728</v>
      </c>
      <c r="S259" t="str">
        <f t="shared" si="52"/>
        <v>ID-11653-Portland,  WA - Pasco, WA</v>
      </c>
      <c r="T259" t="str">
        <f t="shared" si="53"/>
        <v>22:30</v>
      </c>
      <c r="U259" t="str">
        <f t="shared" si="54"/>
        <v>Acceptable</v>
      </c>
      <c r="V259">
        <f t="shared" ref="V259:V322" si="56">COUNTIF(D:D, "Military - U.S. Army")</f>
        <v>23</v>
      </c>
      <c r="W259">
        <f t="shared" ref="W259:W322" si="57">AVERAGEIF(C:C,"Fort Myer, Virginia", J:J)</f>
        <v>2</v>
      </c>
      <c r="X259">
        <v>1</v>
      </c>
      <c r="Y259" t="str">
        <f t="shared" ref="Y259:Y322" si="58">IFERROR(VLOOKUP("FlightNumber", A:E, 4, FALSE), "Flight Not Found")</f>
        <v>Flight Not Found</v>
      </c>
      <c r="Z259" t="str" cm="1">
        <f t="array" ref="Z259">IF(AND(B:B &gt; TIME(6, 0, 0), B:B &lt;= TIME(18, 0, 0)), "Day", "Night")</f>
        <v>Night</v>
      </c>
      <c r="AA259">
        <f t="shared" ref="AA259:AA322" si="59">COUNTIFS(D:D, "Military - U.S. Army", C:C, "Fort Myer, Virginia")</f>
        <v>1</v>
      </c>
    </row>
    <row r="260" spans="1:27" x14ac:dyDescent="0.2">
      <c r="A260">
        <v>11662</v>
      </c>
      <c r="C260" t="s">
        <v>950</v>
      </c>
      <c r="D260" t="s">
        <v>951</v>
      </c>
      <c r="F260" t="s">
        <v>952</v>
      </c>
      <c r="G260" t="s">
        <v>683</v>
      </c>
      <c r="H260" t="s">
        <v>953</v>
      </c>
      <c r="I260" t="s">
        <v>954</v>
      </c>
      <c r="J260">
        <v>6</v>
      </c>
      <c r="K260">
        <v>2</v>
      </c>
      <c r="L260">
        <v>0</v>
      </c>
      <c r="M260" t="s">
        <v>955</v>
      </c>
      <c r="N260">
        <f t="shared" si="48"/>
        <v>0</v>
      </c>
      <c r="O260" t="str">
        <f t="shared" si="49"/>
        <v>No</v>
      </c>
      <c r="P260">
        <f t="shared" si="50"/>
        <v>0</v>
      </c>
      <c r="Q260">
        <f t="shared" si="51"/>
        <v>0</v>
      </c>
      <c r="R260">
        <f t="shared" si="55"/>
        <v>27.565026697177728</v>
      </c>
      <c r="S260" t="str">
        <f t="shared" si="52"/>
        <v>ID-11662-Kansas City - Chicago</v>
      </c>
      <c r="T260">
        <f t="shared" si="53"/>
        <v>0</v>
      </c>
      <c r="U260" t="str">
        <f t="shared" si="54"/>
        <v>Acceptable</v>
      </c>
      <c r="V260">
        <f t="shared" si="56"/>
        <v>23</v>
      </c>
      <c r="W260">
        <f t="shared" si="57"/>
        <v>2</v>
      </c>
      <c r="X260">
        <v>6</v>
      </c>
      <c r="Y260" t="str">
        <f t="shared" si="58"/>
        <v>Flight Not Found</v>
      </c>
      <c r="Z260" t="str" cm="1">
        <f t="array" ref="Z260">IF(AND(B:B &gt; TIME(6, 0, 0), B:B &lt;= TIME(18, 0, 0)), "Day", "Night")</f>
        <v>Night</v>
      </c>
      <c r="AA260">
        <f t="shared" si="59"/>
        <v>1</v>
      </c>
    </row>
    <row r="261" spans="1:27" x14ac:dyDescent="0.2">
      <c r="A261">
        <v>11663</v>
      </c>
      <c r="C261" t="s">
        <v>956</v>
      </c>
      <c r="D261" t="s">
        <v>285</v>
      </c>
      <c r="G261" t="s">
        <v>957</v>
      </c>
      <c r="H261" t="s">
        <v>958</v>
      </c>
      <c r="I261" t="s">
        <v>959</v>
      </c>
      <c r="J261">
        <v>7</v>
      </c>
      <c r="K261">
        <v>5</v>
      </c>
      <c r="L261">
        <v>0</v>
      </c>
      <c r="M261" t="s">
        <v>960</v>
      </c>
      <c r="N261">
        <f t="shared" si="48"/>
        <v>0</v>
      </c>
      <c r="O261" t="str">
        <f t="shared" si="49"/>
        <v>No</v>
      </c>
      <c r="P261">
        <f t="shared" si="50"/>
        <v>0</v>
      </c>
      <c r="Q261">
        <f t="shared" si="51"/>
        <v>0</v>
      </c>
      <c r="R261">
        <f t="shared" si="55"/>
        <v>27.565026697177728</v>
      </c>
      <c r="S261" t="str">
        <f t="shared" si="52"/>
        <v>ID-11663-</v>
      </c>
      <c r="T261">
        <f t="shared" si="53"/>
        <v>0</v>
      </c>
      <c r="U261" t="str">
        <f t="shared" si="54"/>
        <v>Acceptable</v>
      </c>
      <c r="V261">
        <f t="shared" si="56"/>
        <v>23</v>
      </c>
      <c r="W261">
        <f t="shared" si="57"/>
        <v>2</v>
      </c>
      <c r="X261">
        <v>1</v>
      </c>
      <c r="Y261" t="str">
        <f t="shared" si="58"/>
        <v>Flight Not Found</v>
      </c>
      <c r="Z261" t="str" cm="1">
        <f t="array" ref="Z261">IF(AND(B:B &gt; TIME(6, 0, 0), B:B &lt;= TIME(18, 0, 0)), "Day", "Night")</f>
        <v>Night</v>
      </c>
      <c r="AA261">
        <f t="shared" si="59"/>
        <v>1</v>
      </c>
    </row>
    <row r="262" spans="1:27" x14ac:dyDescent="0.2">
      <c r="A262">
        <v>11666</v>
      </c>
      <c r="C262" t="s">
        <v>961</v>
      </c>
      <c r="D262" t="s">
        <v>170</v>
      </c>
      <c r="G262" t="s">
        <v>962</v>
      </c>
      <c r="H262" t="s">
        <v>963</v>
      </c>
      <c r="J262">
        <v>2</v>
      </c>
      <c r="K262">
        <v>2</v>
      </c>
      <c r="L262">
        <v>0</v>
      </c>
      <c r="N262">
        <f t="shared" si="48"/>
        <v>0</v>
      </c>
      <c r="O262" t="str">
        <f t="shared" si="49"/>
        <v>No</v>
      </c>
      <c r="P262">
        <f t="shared" si="50"/>
        <v>0</v>
      </c>
      <c r="Q262">
        <f t="shared" si="51"/>
        <v>0</v>
      </c>
      <c r="R262">
        <f t="shared" si="55"/>
        <v>27.565026697177728</v>
      </c>
      <c r="S262" t="str">
        <f t="shared" si="52"/>
        <v>ID-11666-</v>
      </c>
      <c r="T262">
        <f t="shared" si="53"/>
        <v>0</v>
      </c>
      <c r="U262" t="str">
        <f t="shared" si="54"/>
        <v>Acceptable</v>
      </c>
      <c r="V262">
        <f t="shared" si="56"/>
        <v>23</v>
      </c>
      <c r="W262">
        <f t="shared" si="57"/>
        <v>2</v>
      </c>
      <c r="X262">
        <v>1</v>
      </c>
      <c r="Y262" t="str">
        <f t="shared" si="58"/>
        <v>Flight Not Found</v>
      </c>
      <c r="Z262" t="str" cm="1">
        <f t="array" ref="Z262">IF(AND(B:B &gt; TIME(6, 0, 0), B:B &lt;= TIME(18, 0, 0)), "Day", "Night")</f>
        <v>Night</v>
      </c>
      <c r="AA262">
        <f t="shared" si="59"/>
        <v>1</v>
      </c>
    </row>
    <row r="263" spans="1:27" x14ac:dyDescent="0.2">
      <c r="A263">
        <v>11688</v>
      </c>
      <c r="C263" t="s">
        <v>964</v>
      </c>
      <c r="D263" t="s">
        <v>905</v>
      </c>
      <c r="F263" t="s">
        <v>965</v>
      </c>
      <c r="G263" t="s">
        <v>966</v>
      </c>
      <c r="J263">
        <v>5</v>
      </c>
      <c r="K263">
        <v>4</v>
      </c>
      <c r="L263">
        <v>0</v>
      </c>
      <c r="M263" t="s">
        <v>967</v>
      </c>
      <c r="N263">
        <f t="shared" si="48"/>
        <v>0</v>
      </c>
      <c r="O263" t="str">
        <f t="shared" si="49"/>
        <v>No</v>
      </c>
      <c r="P263">
        <f t="shared" si="50"/>
        <v>0</v>
      </c>
      <c r="Q263">
        <f t="shared" si="51"/>
        <v>0</v>
      </c>
      <c r="R263">
        <f t="shared" si="55"/>
        <v>27.565026697177728</v>
      </c>
      <c r="S263" t="str">
        <f t="shared" si="52"/>
        <v>ID-11688-Port Colombus, OH - Louisville, KY</v>
      </c>
      <c r="T263">
        <f t="shared" si="53"/>
        <v>0</v>
      </c>
      <c r="U263" t="str">
        <f t="shared" si="54"/>
        <v>Acceptable</v>
      </c>
      <c r="V263">
        <f t="shared" si="56"/>
        <v>23</v>
      </c>
      <c r="W263">
        <f t="shared" si="57"/>
        <v>2</v>
      </c>
      <c r="X263">
        <v>15</v>
      </c>
      <c r="Y263" t="str">
        <f t="shared" si="58"/>
        <v>Flight Not Found</v>
      </c>
      <c r="Z263" t="str" cm="1">
        <f t="array" ref="Z263">IF(AND(B:B &gt; TIME(6, 0, 0), B:B &lt;= TIME(18, 0, 0)), "Day", "Night")</f>
        <v>Night</v>
      </c>
      <c r="AA263">
        <f t="shared" si="59"/>
        <v>1</v>
      </c>
    </row>
    <row r="264" spans="1:27" x14ac:dyDescent="0.2">
      <c r="A264">
        <v>11709</v>
      </c>
      <c r="C264" t="s">
        <v>968</v>
      </c>
      <c r="D264" t="s">
        <v>969</v>
      </c>
      <c r="F264" t="s">
        <v>970</v>
      </c>
      <c r="G264" t="s">
        <v>971</v>
      </c>
      <c r="J264">
        <v>1</v>
      </c>
      <c r="K264">
        <v>1</v>
      </c>
      <c r="L264">
        <v>0</v>
      </c>
      <c r="M264" t="s">
        <v>972</v>
      </c>
      <c r="N264">
        <f t="shared" si="48"/>
        <v>0</v>
      </c>
      <c r="O264" t="str">
        <f t="shared" si="49"/>
        <v>No</v>
      </c>
      <c r="P264">
        <f t="shared" si="50"/>
        <v>0</v>
      </c>
      <c r="Q264">
        <f t="shared" si="51"/>
        <v>0</v>
      </c>
      <c r="R264">
        <f t="shared" si="55"/>
        <v>27.565026697177728</v>
      </c>
      <c r="S264" t="str">
        <f t="shared" si="52"/>
        <v>ID-11709-Rockford - Chicago, IL - Madison, WI</v>
      </c>
      <c r="T264">
        <f t="shared" si="53"/>
        <v>0</v>
      </c>
      <c r="U264" t="str">
        <f t="shared" si="54"/>
        <v>Acceptable</v>
      </c>
      <c r="V264">
        <f t="shared" si="56"/>
        <v>23</v>
      </c>
      <c r="W264">
        <f t="shared" si="57"/>
        <v>2</v>
      </c>
      <c r="X264">
        <v>1</v>
      </c>
      <c r="Y264" t="str">
        <f t="shared" si="58"/>
        <v>Flight Not Found</v>
      </c>
      <c r="Z264" t="str" cm="1">
        <f t="array" ref="Z264">IF(AND(B:B &gt; TIME(6, 0, 0), B:B &lt;= TIME(18, 0, 0)), "Day", "Night")</f>
        <v>Night</v>
      </c>
      <c r="AA264">
        <f t="shared" si="59"/>
        <v>1</v>
      </c>
    </row>
    <row r="265" spans="1:27" x14ac:dyDescent="0.2">
      <c r="A265">
        <v>11717</v>
      </c>
      <c r="C265" t="s">
        <v>973</v>
      </c>
      <c r="D265" t="s">
        <v>974</v>
      </c>
      <c r="F265" t="s">
        <v>975</v>
      </c>
      <c r="G265" t="s">
        <v>976</v>
      </c>
      <c r="I265" t="s">
        <v>977</v>
      </c>
      <c r="J265">
        <v>8</v>
      </c>
      <c r="K265">
        <v>8</v>
      </c>
      <c r="L265">
        <v>0</v>
      </c>
      <c r="M265" t="s">
        <v>978</v>
      </c>
      <c r="N265">
        <f t="shared" si="48"/>
        <v>0</v>
      </c>
      <c r="O265" t="str">
        <f t="shared" si="49"/>
        <v>No</v>
      </c>
      <c r="P265">
        <f t="shared" si="50"/>
        <v>0</v>
      </c>
      <c r="Q265">
        <f t="shared" si="51"/>
        <v>0</v>
      </c>
      <c r="R265">
        <f t="shared" si="55"/>
        <v>27.565026697177728</v>
      </c>
      <c r="S265" t="str">
        <f t="shared" si="52"/>
        <v>ID-11717-San Francisco - Bakersfield - Los Angeles, CA</v>
      </c>
      <c r="T265">
        <f t="shared" si="53"/>
        <v>0</v>
      </c>
      <c r="U265" t="str">
        <f t="shared" si="54"/>
        <v>Acceptable</v>
      </c>
      <c r="V265">
        <f t="shared" si="56"/>
        <v>23</v>
      </c>
      <c r="W265">
        <f t="shared" si="57"/>
        <v>2</v>
      </c>
      <c r="X265">
        <v>1</v>
      </c>
      <c r="Y265" t="str">
        <f t="shared" si="58"/>
        <v>Flight Not Found</v>
      </c>
      <c r="Z265" t="str" cm="1">
        <f t="array" ref="Z265">IF(AND(B:B &gt; TIME(6, 0, 0), B:B &lt;= TIME(18, 0, 0)), "Day", "Night")</f>
        <v>Night</v>
      </c>
      <c r="AA265">
        <f t="shared" si="59"/>
        <v>1</v>
      </c>
    </row>
    <row r="266" spans="1:27" x14ac:dyDescent="0.2">
      <c r="A266">
        <v>11720</v>
      </c>
      <c r="C266" t="s">
        <v>979</v>
      </c>
      <c r="D266" t="s">
        <v>980</v>
      </c>
      <c r="F266" t="s">
        <v>981</v>
      </c>
      <c r="G266" t="s">
        <v>982</v>
      </c>
      <c r="J266">
        <v>5</v>
      </c>
      <c r="K266">
        <v>5</v>
      </c>
      <c r="L266">
        <v>0</v>
      </c>
      <c r="M266" t="s">
        <v>983</v>
      </c>
      <c r="N266">
        <f t="shared" si="48"/>
        <v>0</v>
      </c>
      <c r="O266" t="str">
        <f t="shared" si="49"/>
        <v>No</v>
      </c>
      <c r="P266">
        <f t="shared" si="50"/>
        <v>0</v>
      </c>
      <c r="Q266">
        <f t="shared" si="51"/>
        <v>0</v>
      </c>
      <c r="R266">
        <f t="shared" si="55"/>
        <v>27.565026697177728</v>
      </c>
      <c r="S266" t="str">
        <f t="shared" si="52"/>
        <v>ID-11720-Miami - Bimini</v>
      </c>
      <c r="T266">
        <f t="shared" si="53"/>
        <v>0</v>
      </c>
      <c r="U266" t="str">
        <f t="shared" si="54"/>
        <v>Acceptable</v>
      </c>
      <c r="V266">
        <f t="shared" si="56"/>
        <v>23</v>
      </c>
      <c r="W266">
        <f t="shared" si="57"/>
        <v>2</v>
      </c>
      <c r="X266">
        <v>3</v>
      </c>
      <c r="Y266" t="str">
        <f t="shared" si="58"/>
        <v>Flight Not Found</v>
      </c>
      <c r="Z266" t="str" cm="1">
        <f t="array" ref="Z266">IF(AND(B:B &gt; TIME(6, 0, 0), B:B &lt;= TIME(18, 0, 0)), "Day", "Night")</f>
        <v>Night</v>
      </c>
      <c r="AA266">
        <f t="shared" si="59"/>
        <v>1</v>
      </c>
    </row>
    <row r="267" spans="1:27" x14ac:dyDescent="0.2">
      <c r="A267">
        <v>11721</v>
      </c>
      <c r="C267" t="s">
        <v>984</v>
      </c>
      <c r="D267" t="s">
        <v>985</v>
      </c>
      <c r="F267" t="s">
        <v>986</v>
      </c>
      <c r="G267" t="s">
        <v>987</v>
      </c>
      <c r="J267">
        <v>1</v>
      </c>
      <c r="K267">
        <v>1</v>
      </c>
      <c r="L267">
        <v>0</v>
      </c>
      <c r="M267" t="s">
        <v>988</v>
      </c>
      <c r="N267">
        <f t="shared" si="48"/>
        <v>0</v>
      </c>
      <c r="O267" t="str">
        <f t="shared" si="49"/>
        <v>No</v>
      </c>
      <c r="P267">
        <f t="shared" si="50"/>
        <v>0</v>
      </c>
      <c r="Q267">
        <f t="shared" si="51"/>
        <v>0</v>
      </c>
      <c r="R267">
        <f t="shared" si="55"/>
        <v>27.565026697177728</v>
      </c>
      <c r="S267" t="str">
        <f t="shared" si="52"/>
        <v>ID-11721-Chicago - Kalamazoo</v>
      </c>
      <c r="T267">
        <f t="shared" si="53"/>
        <v>0</v>
      </c>
      <c r="U267" t="str">
        <f t="shared" si="54"/>
        <v>Acceptable</v>
      </c>
      <c r="V267">
        <f t="shared" si="56"/>
        <v>23</v>
      </c>
      <c r="W267">
        <f t="shared" si="57"/>
        <v>2</v>
      </c>
      <c r="X267">
        <v>1</v>
      </c>
      <c r="Y267" t="str">
        <f t="shared" si="58"/>
        <v>Flight Not Found</v>
      </c>
      <c r="Z267" t="str" cm="1">
        <f t="array" ref="Z267">IF(AND(B:B &gt; TIME(6, 0, 0), B:B &lt;= TIME(18, 0, 0)), "Day", "Night")</f>
        <v>Night</v>
      </c>
      <c r="AA267">
        <f t="shared" si="59"/>
        <v>1</v>
      </c>
    </row>
    <row r="268" spans="1:27" x14ac:dyDescent="0.2">
      <c r="A268">
        <v>11721</v>
      </c>
      <c r="C268" t="s">
        <v>989</v>
      </c>
      <c r="D268" t="s">
        <v>453</v>
      </c>
      <c r="G268" t="s">
        <v>454</v>
      </c>
      <c r="H268" t="s">
        <v>990</v>
      </c>
      <c r="J268">
        <v>2</v>
      </c>
      <c r="K268">
        <v>1</v>
      </c>
      <c r="L268">
        <v>0</v>
      </c>
      <c r="M268" t="s">
        <v>991</v>
      </c>
      <c r="N268">
        <f t="shared" si="48"/>
        <v>0</v>
      </c>
      <c r="O268" t="str">
        <f t="shared" si="49"/>
        <v>No</v>
      </c>
      <c r="P268">
        <f t="shared" si="50"/>
        <v>0</v>
      </c>
      <c r="Q268">
        <f t="shared" si="51"/>
        <v>0</v>
      </c>
      <c r="R268">
        <f t="shared" si="55"/>
        <v>27.565026697177728</v>
      </c>
      <c r="S268" t="str">
        <f t="shared" si="52"/>
        <v>ID-11721-</v>
      </c>
      <c r="T268">
        <f t="shared" si="53"/>
        <v>0</v>
      </c>
      <c r="U268" t="str">
        <f t="shared" si="54"/>
        <v>Acceptable</v>
      </c>
      <c r="V268">
        <f t="shared" si="56"/>
        <v>23</v>
      </c>
      <c r="W268">
        <f t="shared" si="57"/>
        <v>2</v>
      </c>
      <c r="X268">
        <v>1</v>
      </c>
      <c r="Y268" t="str">
        <f t="shared" si="58"/>
        <v>Flight Not Found</v>
      </c>
      <c r="Z268" t="str" cm="1">
        <f t="array" ref="Z268">IF(AND(B:B &gt; TIME(6, 0, 0), B:B &lt;= TIME(18, 0, 0)), "Day", "Night")</f>
        <v>Night</v>
      </c>
      <c r="AA268">
        <f t="shared" si="59"/>
        <v>1</v>
      </c>
    </row>
    <row r="269" spans="1:27" x14ac:dyDescent="0.2">
      <c r="A269">
        <v>11746</v>
      </c>
      <c r="C269" t="s">
        <v>992</v>
      </c>
      <c r="D269" t="s">
        <v>170</v>
      </c>
      <c r="G269" t="s">
        <v>752</v>
      </c>
      <c r="H269" t="s">
        <v>993</v>
      </c>
      <c r="J269">
        <v>3</v>
      </c>
      <c r="K269">
        <v>3</v>
      </c>
      <c r="L269">
        <v>0</v>
      </c>
      <c r="N269">
        <f t="shared" si="48"/>
        <v>0</v>
      </c>
      <c r="O269" t="str">
        <f t="shared" si="49"/>
        <v>No</v>
      </c>
      <c r="P269">
        <f t="shared" si="50"/>
        <v>0</v>
      </c>
      <c r="Q269">
        <f t="shared" si="51"/>
        <v>0</v>
      </c>
      <c r="R269">
        <f t="shared" si="55"/>
        <v>27.565026697177728</v>
      </c>
      <c r="S269" t="str">
        <f t="shared" si="52"/>
        <v>ID-11746-</v>
      </c>
      <c r="T269">
        <f t="shared" si="53"/>
        <v>0</v>
      </c>
      <c r="U269" t="str">
        <f t="shared" si="54"/>
        <v>Acceptable</v>
      </c>
      <c r="V269">
        <f t="shared" si="56"/>
        <v>23</v>
      </c>
      <c r="W269">
        <f t="shared" si="57"/>
        <v>2</v>
      </c>
      <c r="X269">
        <v>1</v>
      </c>
      <c r="Y269" t="str">
        <f t="shared" si="58"/>
        <v>Flight Not Found</v>
      </c>
      <c r="Z269" t="str" cm="1">
        <f t="array" ref="Z269">IF(AND(B:B &gt; TIME(6, 0, 0), B:B &lt;= TIME(18, 0, 0)), "Day", "Night")</f>
        <v>Night</v>
      </c>
      <c r="AA269">
        <f t="shared" si="59"/>
        <v>1</v>
      </c>
    </row>
    <row r="270" spans="1:27" x14ac:dyDescent="0.2">
      <c r="A270">
        <v>11756</v>
      </c>
      <c r="B270" t="s">
        <v>994</v>
      </c>
      <c r="C270" t="s">
        <v>995</v>
      </c>
      <c r="D270" t="s">
        <v>996</v>
      </c>
      <c r="F270" t="s">
        <v>997</v>
      </c>
      <c r="G270" t="s">
        <v>976</v>
      </c>
      <c r="J270">
        <v>5</v>
      </c>
      <c r="K270">
        <v>2</v>
      </c>
      <c r="L270">
        <v>0</v>
      </c>
      <c r="M270" t="s">
        <v>998</v>
      </c>
      <c r="N270">
        <f t="shared" si="48"/>
        <v>0</v>
      </c>
      <c r="O270" t="str">
        <f t="shared" si="49"/>
        <v>No</v>
      </c>
      <c r="P270">
        <f t="shared" si="50"/>
        <v>0</v>
      </c>
      <c r="Q270">
        <f t="shared" si="51"/>
        <v>0</v>
      </c>
      <c r="R270">
        <f t="shared" si="55"/>
        <v>27.565026697177728</v>
      </c>
      <c r="S270" t="str">
        <f t="shared" si="52"/>
        <v>ID-11756-Training</v>
      </c>
      <c r="T270" t="str">
        <f t="shared" si="53"/>
        <v>02:00</v>
      </c>
      <c r="U270" t="str">
        <f t="shared" si="54"/>
        <v>Acceptable</v>
      </c>
      <c r="V270">
        <f t="shared" si="56"/>
        <v>23</v>
      </c>
      <c r="W270">
        <f t="shared" si="57"/>
        <v>2</v>
      </c>
      <c r="X270">
        <v>2</v>
      </c>
      <c r="Y270" t="str">
        <f t="shared" si="58"/>
        <v>Flight Not Found</v>
      </c>
      <c r="Z270" t="str" cm="1">
        <f t="array" ref="Z270">IF(AND(B:B &gt; TIME(6, 0, 0), B:B &lt;= TIME(18, 0, 0)), "Day", "Night")</f>
        <v>Night</v>
      </c>
      <c r="AA270">
        <f t="shared" si="59"/>
        <v>1</v>
      </c>
    </row>
    <row r="271" spans="1:27" x14ac:dyDescent="0.2">
      <c r="A271">
        <v>11767</v>
      </c>
      <c r="C271" t="s">
        <v>999</v>
      </c>
      <c r="D271" t="s">
        <v>905</v>
      </c>
      <c r="F271" t="s">
        <v>1000</v>
      </c>
      <c r="G271" t="s">
        <v>1001</v>
      </c>
      <c r="I271" t="s">
        <v>1002</v>
      </c>
      <c r="J271">
        <v>7</v>
      </c>
      <c r="K271">
        <v>7</v>
      </c>
      <c r="L271">
        <v>0</v>
      </c>
      <c r="M271" t="s">
        <v>1003</v>
      </c>
      <c r="N271">
        <f t="shared" si="48"/>
        <v>0</v>
      </c>
      <c r="O271" t="str">
        <f t="shared" si="49"/>
        <v>No</v>
      </c>
      <c r="P271">
        <f t="shared" si="50"/>
        <v>0</v>
      </c>
      <c r="Q271">
        <f t="shared" si="51"/>
        <v>0</v>
      </c>
      <c r="R271">
        <f t="shared" si="55"/>
        <v>27.565026697177728</v>
      </c>
      <c r="S271" t="str">
        <f t="shared" si="52"/>
        <v>ID-11767-Phoenix, AZ - Los Angeles, CA</v>
      </c>
      <c r="T271">
        <f t="shared" si="53"/>
        <v>0</v>
      </c>
      <c r="U271" t="str">
        <f t="shared" si="54"/>
        <v>Acceptable</v>
      </c>
      <c r="V271">
        <f t="shared" si="56"/>
        <v>23</v>
      </c>
      <c r="W271">
        <f t="shared" si="57"/>
        <v>2</v>
      </c>
      <c r="X271">
        <v>1</v>
      </c>
      <c r="Y271" t="str">
        <f t="shared" si="58"/>
        <v>Flight Not Found</v>
      </c>
      <c r="Z271" t="str" cm="1">
        <f t="array" ref="Z271">IF(AND(B:B &gt; TIME(6, 0, 0), B:B &lt;= TIME(18, 0, 0)), "Day", "Night")</f>
        <v>Night</v>
      </c>
      <c r="AA271">
        <f t="shared" si="59"/>
        <v>1</v>
      </c>
    </row>
    <row r="272" spans="1:27" x14ac:dyDescent="0.2">
      <c r="A272">
        <v>11769</v>
      </c>
      <c r="C272" t="s">
        <v>1004</v>
      </c>
      <c r="D272" t="s">
        <v>852</v>
      </c>
      <c r="F272" t="s">
        <v>1005</v>
      </c>
      <c r="G272" t="s">
        <v>1006</v>
      </c>
      <c r="J272">
        <v>1</v>
      </c>
      <c r="K272">
        <v>1</v>
      </c>
      <c r="L272">
        <v>0</v>
      </c>
      <c r="M272" t="s">
        <v>1007</v>
      </c>
      <c r="N272">
        <f t="shared" si="48"/>
        <v>0</v>
      </c>
      <c r="O272" t="str">
        <f t="shared" si="49"/>
        <v>No</v>
      </c>
      <c r="P272">
        <f t="shared" si="50"/>
        <v>0</v>
      </c>
      <c r="Q272">
        <f t="shared" si="51"/>
        <v>0</v>
      </c>
      <c r="R272">
        <f t="shared" si="55"/>
        <v>27.565026697177728</v>
      </c>
      <c r="S272" t="str">
        <f t="shared" si="52"/>
        <v>ID-11769-Columbus - McKeesport</v>
      </c>
      <c r="T272">
        <f t="shared" si="53"/>
        <v>0</v>
      </c>
      <c r="U272" t="str">
        <f t="shared" si="54"/>
        <v>Acceptable</v>
      </c>
      <c r="V272">
        <f t="shared" si="56"/>
        <v>23</v>
      </c>
      <c r="W272">
        <f t="shared" si="57"/>
        <v>2</v>
      </c>
      <c r="X272">
        <v>1</v>
      </c>
      <c r="Y272" t="str">
        <f t="shared" si="58"/>
        <v>Flight Not Found</v>
      </c>
      <c r="Z272" t="str" cm="1">
        <f t="array" ref="Z272">IF(AND(B:B &gt; TIME(6, 0, 0), B:B &lt;= TIME(18, 0, 0)), "Day", "Night")</f>
        <v>Night</v>
      </c>
      <c r="AA272">
        <f t="shared" si="59"/>
        <v>1</v>
      </c>
    </row>
    <row r="273" spans="1:27" x14ac:dyDescent="0.2">
      <c r="A273">
        <v>11777</v>
      </c>
      <c r="C273" t="s">
        <v>1008</v>
      </c>
      <c r="D273" t="s">
        <v>718</v>
      </c>
      <c r="G273" t="s">
        <v>1009</v>
      </c>
      <c r="J273">
        <v>3</v>
      </c>
      <c r="K273">
        <v>3</v>
      </c>
      <c r="L273">
        <v>0</v>
      </c>
      <c r="N273">
        <f t="shared" si="48"/>
        <v>0</v>
      </c>
      <c r="O273" t="str">
        <f t="shared" si="49"/>
        <v>No</v>
      </c>
      <c r="P273">
        <f t="shared" si="50"/>
        <v>0</v>
      </c>
      <c r="Q273">
        <f t="shared" si="51"/>
        <v>0</v>
      </c>
      <c r="R273">
        <f t="shared" si="55"/>
        <v>27.565026697177728</v>
      </c>
      <c r="S273" t="str">
        <f t="shared" si="52"/>
        <v>ID-11777-</v>
      </c>
      <c r="T273">
        <f t="shared" si="53"/>
        <v>0</v>
      </c>
      <c r="U273" t="str">
        <f t="shared" si="54"/>
        <v>Acceptable</v>
      </c>
      <c r="V273">
        <f t="shared" si="56"/>
        <v>23</v>
      </c>
      <c r="W273">
        <f t="shared" si="57"/>
        <v>2</v>
      </c>
      <c r="X273">
        <v>1</v>
      </c>
      <c r="Y273" t="str">
        <f t="shared" si="58"/>
        <v>Flight Not Found</v>
      </c>
      <c r="Z273" t="str" cm="1">
        <f t="array" ref="Z273">IF(AND(B:B &gt; TIME(6, 0, 0), B:B &lt;= TIME(18, 0, 0)), "Day", "Night")</f>
        <v>Night</v>
      </c>
      <c r="AA273">
        <f t="shared" si="59"/>
        <v>1</v>
      </c>
    </row>
    <row r="274" spans="1:27" x14ac:dyDescent="0.2">
      <c r="A274">
        <v>11779</v>
      </c>
      <c r="C274" t="s">
        <v>1010</v>
      </c>
      <c r="D274" t="s">
        <v>436</v>
      </c>
      <c r="G274" t="s">
        <v>714</v>
      </c>
      <c r="H274" t="s">
        <v>1011</v>
      </c>
      <c r="J274">
        <v>1</v>
      </c>
      <c r="K274">
        <v>1</v>
      </c>
      <c r="L274">
        <v>0</v>
      </c>
      <c r="N274">
        <f t="shared" si="48"/>
        <v>0</v>
      </c>
      <c r="O274" t="str">
        <f t="shared" si="49"/>
        <v>No</v>
      </c>
      <c r="P274">
        <f t="shared" si="50"/>
        <v>0</v>
      </c>
      <c r="Q274">
        <f t="shared" si="51"/>
        <v>0</v>
      </c>
      <c r="R274">
        <f t="shared" si="55"/>
        <v>27.565026697177728</v>
      </c>
      <c r="S274" t="str">
        <f t="shared" si="52"/>
        <v>ID-11779-</v>
      </c>
      <c r="T274">
        <f t="shared" si="53"/>
        <v>0</v>
      </c>
      <c r="U274" t="str">
        <f t="shared" si="54"/>
        <v>Acceptable</v>
      </c>
      <c r="V274">
        <f t="shared" si="56"/>
        <v>23</v>
      </c>
      <c r="W274">
        <f t="shared" si="57"/>
        <v>2</v>
      </c>
      <c r="X274">
        <v>1</v>
      </c>
      <c r="Y274" t="str">
        <f t="shared" si="58"/>
        <v>Flight Not Found</v>
      </c>
      <c r="Z274" t="str" cm="1">
        <f t="array" ref="Z274">IF(AND(B:B &gt; TIME(6, 0, 0), B:B &lt;= TIME(18, 0, 0)), "Day", "Night")</f>
        <v>Night</v>
      </c>
      <c r="AA274">
        <f t="shared" si="59"/>
        <v>1</v>
      </c>
    </row>
    <row r="275" spans="1:27" x14ac:dyDescent="0.2">
      <c r="A275">
        <v>11800</v>
      </c>
      <c r="C275" t="s">
        <v>1012</v>
      </c>
      <c r="D275" t="s">
        <v>1013</v>
      </c>
      <c r="G275" t="s">
        <v>987</v>
      </c>
      <c r="J275">
        <v>1</v>
      </c>
      <c r="K275">
        <v>1</v>
      </c>
      <c r="L275">
        <v>0</v>
      </c>
      <c r="N275">
        <f t="shared" si="48"/>
        <v>0</v>
      </c>
      <c r="O275" t="str">
        <f t="shared" si="49"/>
        <v>No</v>
      </c>
      <c r="P275">
        <f t="shared" si="50"/>
        <v>0</v>
      </c>
      <c r="Q275">
        <f t="shared" si="51"/>
        <v>0</v>
      </c>
      <c r="R275">
        <f t="shared" si="55"/>
        <v>27.565026697177728</v>
      </c>
      <c r="S275" t="str">
        <f t="shared" si="52"/>
        <v>ID-11800-</v>
      </c>
      <c r="T275">
        <f t="shared" si="53"/>
        <v>0</v>
      </c>
      <c r="U275" t="str">
        <f t="shared" si="54"/>
        <v>Acceptable</v>
      </c>
      <c r="V275">
        <f t="shared" si="56"/>
        <v>23</v>
      </c>
      <c r="W275">
        <f t="shared" si="57"/>
        <v>2</v>
      </c>
      <c r="X275">
        <v>1</v>
      </c>
      <c r="Y275" t="str">
        <f t="shared" si="58"/>
        <v>Flight Not Found</v>
      </c>
      <c r="Z275" t="str" cm="1">
        <f t="array" ref="Z275">IF(AND(B:B &gt; TIME(6, 0, 0), B:B &lt;= TIME(18, 0, 0)), "Day", "Night")</f>
        <v>Night</v>
      </c>
      <c r="AA275">
        <f t="shared" si="59"/>
        <v>1</v>
      </c>
    </row>
    <row r="276" spans="1:27" x14ac:dyDescent="0.2">
      <c r="A276">
        <v>11812</v>
      </c>
      <c r="C276" t="s">
        <v>1014</v>
      </c>
      <c r="D276" t="s">
        <v>387</v>
      </c>
      <c r="G276" t="s">
        <v>454</v>
      </c>
      <c r="H276" t="s">
        <v>1015</v>
      </c>
      <c r="J276">
        <v>2</v>
      </c>
      <c r="K276">
        <v>2</v>
      </c>
      <c r="L276">
        <v>0</v>
      </c>
      <c r="N276">
        <f t="shared" si="48"/>
        <v>0</v>
      </c>
      <c r="O276" t="str">
        <f t="shared" si="49"/>
        <v>No</v>
      </c>
      <c r="P276">
        <f t="shared" si="50"/>
        <v>0</v>
      </c>
      <c r="Q276">
        <f t="shared" si="51"/>
        <v>0</v>
      </c>
      <c r="R276">
        <f t="shared" si="55"/>
        <v>27.565026697177728</v>
      </c>
      <c r="S276" t="str">
        <f t="shared" si="52"/>
        <v>ID-11812-</v>
      </c>
      <c r="T276">
        <f t="shared" si="53"/>
        <v>0</v>
      </c>
      <c r="U276" t="str">
        <f t="shared" si="54"/>
        <v>Acceptable</v>
      </c>
      <c r="V276">
        <f t="shared" si="56"/>
        <v>23</v>
      </c>
      <c r="W276">
        <f t="shared" si="57"/>
        <v>2</v>
      </c>
      <c r="X276">
        <v>1</v>
      </c>
      <c r="Y276" t="str">
        <f t="shared" si="58"/>
        <v>Flight Not Found</v>
      </c>
      <c r="Z276" t="str" cm="1">
        <f t="array" ref="Z276">IF(AND(B:B &gt; TIME(6, 0, 0), B:B &lt;= TIME(18, 0, 0)), "Day", "Night")</f>
        <v>Night</v>
      </c>
      <c r="AA276">
        <f t="shared" si="59"/>
        <v>1</v>
      </c>
    </row>
    <row r="277" spans="1:27" x14ac:dyDescent="0.2">
      <c r="A277">
        <v>11825</v>
      </c>
      <c r="C277" t="s">
        <v>865</v>
      </c>
      <c r="D277" t="s">
        <v>373</v>
      </c>
      <c r="F277" t="s">
        <v>1016</v>
      </c>
      <c r="G277" t="s">
        <v>454</v>
      </c>
      <c r="H277" t="s">
        <v>1017</v>
      </c>
      <c r="J277">
        <v>3</v>
      </c>
      <c r="K277">
        <v>3</v>
      </c>
      <c r="L277">
        <v>0</v>
      </c>
      <c r="M277" t="s">
        <v>1018</v>
      </c>
      <c r="N277">
        <f t="shared" si="48"/>
        <v>0</v>
      </c>
      <c r="O277" t="str">
        <f t="shared" si="49"/>
        <v>No</v>
      </c>
      <c r="P277">
        <f t="shared" si="50"/>
        <v>0</v>
      </c>
      <c r="Q277">
        <f t="shared" si="51"/>
        <v>0</v>
      </c>
      <c r="R277">
        <f t="shared" si="55"/>
        <v>27.565026697177728</v>
      </c>
      <c r="S277" t="str">
        <f t="shared" si="52"/>
        <v>ID-11825-San Diego - Burbank - Oakland</v>
      </c>
      <c r="T277">
        <f t="shared" si="53"/>
        <v>0</v>
      </c>
      <c r="U277" t="str">
        <f t="shared" si="54"/>
        <v>Acceptable</v>
      </c>
      <c r="V277">
        <f t="shared" si="56"/>
        <v>23</v>
      </c>
      <c r="W277">
        <f t="shared" si="57"/>
        <v>2</v>
      </c>
      <c r="X277">
        <v>1</v>
      </c>
      <c r="Y277" t="str">
        <f t="shared" si="58"/>
        <v>Flight Not Found</v>
      </c>
      <c r="Z277" t="str" cm="1">
        <f t="array" ref="Z277">IF(AND(B:B &gt; TIME(6, 0, 0), B:B &lt;= TIME(18, 0, 0)), "Day", "Night")</f>
        <v>Night</v>
      </c>
      <c r="AA277">
        <f t="shared" si="59"/>
        <v>1</v>
      </c>
    </row>
    <row r="278" spans="1:27" x14ac:dyDescent="0.2">
      <c r="A278">
        <v>11886</v>
      </c>
      <c r="C278" t="s">
        <v>1019</v>
      </c>
      <c r="D278" t="s">
        <v>1020</v>
      </c>
      <c r="F278" t="s">
        <v>1021</v>
      </c>
      <c r="G278" t="s">
        <v>726</v>
      </c>
      <c r="H278" t="s">
        <v>1022</v>
      </c>
      <c r="I278" t="s">
        <v>1023</v>
      </c>
      <c r="J278">
        <v>9</v>
      </c>
      <c r="K278">
        <v>9</v>
      </c>
      <c r="L278">
        <v>0</v>
      </c>
      <c r="M278" t="s">
        <v>1024</v>
      </c>
      <c r="N278">
        <f t="shared" si="48"/>
        <v>0</v>
      </c>
      <c r="O278" t="str">
        <f t="shared" si="49"/>
        <v>No</v>
      </c>
      <c r="P278">
        <f t="shared" si="50"/>
        <v>0</v>
      </c>
      <c r="Q278">
        <f t="shared" si="51"/>
        <v>0</v>
      </c>
      <c r="R278">
        <f t="shared" si="55"/>
        <v>27.565026697177728</v>
      </c>
      <c r="S278" t="str">
        <f t="shared" si="52"/>
        <v>ID-11886-Santiago, Chile - Mendosa, Argentina</v>
      </c>
      <c r="T278">
        <f t="shared" si="53"/>
        <v>0</v>
      </c>
      <c r="U278" t="str">
        <f t="shared" si="54"/>
        <v>Acceptable</v>
      </c>
      <c r="V278">
        <f t="shared" si="56"/>
        <v>23</v>
      </c>
      <c r="W278">
        <f t="shared" si="57"/>
        <v>2</v>
      </c>
      <c r="X278">
        <v>8</v>
      </c>
      <c r="Y278" t="str">
        <f t="shared" si="58"/>
        <v>Flight Not Found</v>
      </c>
      <c r="Z278" t="str" cm="1">
        <f t="array" ref="Z278">IF(AND(B:B &gt; TIME(6, 0, 0), B:B &lt;= TIME(18, 0, 0)), "Day", "Night")</f>
        <v>Night</v>
      </c>
      <c r="AA278">
        <f t="shared" si="59"/>
        <v>1</v>
      </c>
    </row>
    <row r="279" spans="1:27" x14ac:dyDescent="0.2">
      <c r="A279">
        <v>11913</v>
      </c>
      <c r="C279" t="s">
        <v>1025</v>
      </c>
      <c r="D279" t="s">
        <v>718</v>
      </c>
      <c r="G279" t="s">
        <v>1026</v>
      </c>
      <c r="H279" t="s">
        <v>1027</v>
      </c>
      <c r="J279">
        <v>7</v>
      </c>
      <c r="K279">
        <v>1</v>
      </c>
      <c r="L279">
        <v>0</v>
      </c>
      <c r="N279">
        <f t="shared" si="48"/>
        <v>0</v>
      </c>
      <c r="O279" t="str">
        <f t="shared" si="49"/>
        <v>No</v>
      </c>
      <c r="P279">
        <f t="shared" si="50"/>
        <v>0</v>
      </c>
      <c r="Q279">
        <f t="shared" si="51"/>
        <v>0</v>
      </c>
      <c r="R279">
        <f t="shared" si="55"/>
        <v>27.565026697177728</v>
      </c>
      <c r="S279" t="str">
        <f t="shared" si="52"/>
        <v>ID-11913-</v>
      </c>
      <c r="T279">
        <f t="shared" si="53"/>
        <v>0</v>
      </c>
      <c r="U279" t="str">
        <f t="shared" si="54"/>
        <v>Acceptable</v>
      </c>
      <c r="V279">
        <f t="shared" si="56"/>
        <v>23</v>
      </c>
      <c r="W279">
        <f t="shared" si="57"/>
        <v>2</v>
      </c>
      <c r="X279">
        <v>9</v>
      </c>
      <c r="Y279" t="str">
        <f t="shared" si="58"/>
        <v>Flight Not Found</v>
      </c>
      <c r="Z279" t="str" cm="1">
        <f t="array" ref="Z279">IF(AND(B:B &gt; TIME(6, 0, 0), B:B &lt;= TIME(18, 0, 0)), "Day", "Night")</f>
        <v>Night</v>
      </c>
      <c r="AA279">
        <f t="shared" si="59"/>
        <v>1</v>
      </c>
    </row>
    <row r="280" spans="1:27" x14ac:dyDescent="0.2">
      <c r="A280">
        <v>11931</v>
      </c>
      <c r="C280" t="s">
        <v>1028</v>
      </c>
      <c r="D280" t="s">
        <v>1029</v>
      </c>
      <c r="G280" t="s">
        <v>1030</v>
      </c>
      <c r="H280" t="s">
        <v>1031</v>
      </c>
      <c r="J280">
        <v>2</v>
      </c>
      <c r="K280">
        <v>2</v>
      </c>
      <c r="L280">
        <v>0</v>
      </c>
      <c r="N280">
        <f t="shared" si="48"/>
        <v>0</v>
      </c>
      <c r="O280" t="str">
        <f t="shared" si="49"/>
        <v>No</v>
      </c>
      <c r="P280">
        <f t="shared" si="50"/>
        <v>0</v>
      </c>
      <c r="Q280">
        <f t="shared" si="51"/>
        <v>0</v>
      </c>
      <c r="R280">
        <f t="shared" si="55"/>
        <v>27.565026697177728</v>
      </c>
      <c r="S280" t="str">
        <f t="shared" si="52"/>
        <v>ID-11931-</v>
      </c>
      <c r="T280">
        <f t="shared" si="53"/>
        <v>0</v>
      </c>
      <c r="U280" t="str">
        <f t="shared" si="54"/>
        <v>Acceptable</v>
      </c>
      <c r="V280">
        <f t="shared" si="56"/>
        <v>23</v>
      </c>
      <c r="W280">
        <f t="shared" si="57"/>
        <v>2</v>
      </c>
      <c r="X280">
        <v>2</v>
      </c>
      <c r="Y280" t="str">
        <f t="shared" si="58"/>
        <v>Flight Not Found</v>
      </c>
      <c r="Z280" t="str" cm="1">
        <f t="array" ref="Z280">IF(AND(B:B &gt; TIME(6, 0, 0), B:B &lt;= TIME(18, 0, 0)), "Day", "Night")</f>
        <v>Night</v>
      </c>
      <c r="AA280">
        <f t="shared" si="59"/>
        <v>1</v>
      </c>
    </row>
    <row r="281" spans="1:27" x14ac:dyDescent="0.2">
      <c r="A281">
        <v>11940</v>
      </c>
      <c r="B281" t="s">
        <v>1032</v>
      </c>
      <c r="C281" t="s">
        <v>1033</v>
      </c>
      <c r="D281" t="s">
        <v>905</v>
      </c>
      <c r="F281" t="s">
        <v>1034</v>
      </c>
      <c r="G281" t="s">
        <v>1035</v>
      </c>
      <c r="H281" t="s">
        <v>1036</v>
      </c>
      <c r="J281">
        <v>4</v>
      </c>
      <c r="K281">
        <v>3</v>
      </c>
      <c r="L281">
        <v>0</v>
      </c>
      <c r="M281" t="s">
        <v>1037</v>
      </c>
      <c r="N281">
        <f t="shared" si="48"/>
        <v>0</v>
      </c>
      <c r="O281" t="str">
        <f t="shared" si="49"/>
        <v>No</v>
      </c>
      <c r="P281">
        <f t="shared" si="50"/>
        <v>0</v>
      </c>
      <c r="Q281">
        <f t="shared" si="51"/>
        <v>0</v>
      </c>
      <c r="R281">
        <f t="shared" si="55"/>
        <v>27.565026697177728</v>
      </c>
      <c r="S281" t="str">
        <f t="shared" si="52"/>
        <v>ID-11940-El Paso - Dallas</v>
      </c>
      <c r="T281" t="str">
        <f t="shared" si="53"/>
        <v>c:09:00</v>
      </c>
      <c r="U281" t="str">
        <f t="shared" si="54"/>
        <v>Acceptable</v>
      </c>
      <c r="V281">
        <f t="shared" si="56"/>
        <v>23</v>
      </c>
      <c r="W281">
        <f t="shared" si="57"/>
        <v>2</v>
      </c>
      <c r="X281">
        <v>10</v>
      </c>
      <c r="Y281" t="str">
        <f t="shared" si="58"/>
        <v>Flight Not Found</v>
      </c>
      <c r="Z281" t="str" cm="1">
        <f t="array" ref="Z281">IF(AND(B:B &gt; TIME(6, 0, 0), B:B &lt;= TIME(18, 0, 0)), "Day", "Night")</f>
        <v>Night</v>
      </c>
      <c r="AA281">
        <f t="shared" si="59"/>
        <v>1</v>
      </c>
    </row>
    <row r="282" spans="1:27" x14ac:dyDescent="0.2">
      <c r="A282">
        <v>11949</v>
      </c>
      <c r="C282" t="s">
        <v>1038</v>
      </c>
      <c r="D282" t="s">
        <v>330</v>
      </c>
      <c r="G282" t="s">
        <v>1039</v>
      </c>
      <c r="H282" t="s">
        <v>1040</v>
      </c>
      <c r="J282">
        <v>2</v>
      </c>
      <c r="K282">
        <v>1</v>
      </c>
      <c r="L282">
        <v>0</v>
      </c>
      <c r="N282">
        <f t="shared" si="48"/>
        <v>0</v>
      </c>
      <c r="O282" t="str">
        <f t="shared" si="49"/>
        <v>No</v>
      </c>
      <c r="P282">
        <f t="shared" si="50"/>
        <v>0</v>
      </c>
      <c r="Q282">
        <f t="shared" si="51"/>
        <v>0</v>
      </c>
      <c r="R282">
        <f t="shared" si="55"/>
        <v>27.565026697177728</v>
      </c>
      <c r="S282" t="str">
        <f t="shared" si="52"/>
        <v>ID-11949-</v>
      </c>
      <c r="T282">
        <f t="shared" si="53"/>
        <v>0</v>
      </c>
      <c r="U282" t="str">
        <f t="shared" si="54"/>
        <v>Acceptable</v>
      </c>
      <c r="V282">
        <f t="shared" si="56"/>
        <v>23</v>
      </c>
      <c r="W282">
        <f t="shared" si="57"/>
        <v>2</v>
      </c>
      <c r="X282">
        <v>1</v>
      </c>
      <c r="Y282" t="str">
        <f t="shared" si="58"/>
        <v>Flight Not Found</v>
      </c>
      <c r="Z282" t="str" cm="1">
        <f t="array" ref="Z282">IF(AND(B:B &gt; TIME(6, 0, 0), B:B &lt;= TIME(18, 0, 0)), "Day", "Night")</f>
        <v>Night</v>
      </c>
      <c r="AA282">
        <f t="shared" si="59"/>
        <v>1</v>
      </c>
    </row>
    <row r="283" spans="1:27" x14ac:dyDescent="0.2">
      <c r="A283">
        <v>11950</v>
      </c>
      <c r="C283" t="s">
        <v>1041</v>
      </c>
      <c r="D283" t="s">
        <v>1042</v>
      </c>
      <c r="G283" t="s">
        <v>1043</v>
      </c>
      <c r="H283" t="s">
        <v>1044</v>
      </c>
      <c r="J283">
        <v>3</v>
      </c>
      <c r="K283">
        <v>3</v>
      </c>
      <c r="L283">
        <v>0</v>
      </c>
      <c r="N283">
        <f t="shared" si="48"/>
        <v>0</v>
      </c>
      <c r="O283" t="str">
        <f t="shared" si="49"/>
        <v>No</v>
      </c>
      <c r="P283">
        <f t="shared" si="50"/>
        <v>0</v>
      </c>
      <c r="Q283">
        <f t="shared" si="51"/>
        <v>0</v>
      </c>
      <c r="R283">
        <f t="shared" si="55"/>
        <v>27.565026697177728</v>
      </c>
      <c r="S283" t="str">
        <f t="shared" si="52"/>
        <v>ID-11950-</v>
      </c>
      <c r="T283">
        <f t="shared" si="53"/>
        <v>0</v>
      </c>
      <c r="U283" t="str">
        <f t="shared" si="54"/>
        <v>Acceptable</v>
      </c>
      <c r="V283">
        <f t="shared" si="56"/>
        <v>23</v>
      </c>
      <c r="W283">
        <f t="shared" si="57"/>
        <v>2</v>
      </c>
      <c r="X283">
        <v>1</v>
      </c>
      <c r="Y283" t="str">
        <f t="shared" si="58"/>
        <v>Flight Not Found</v>
      </c>
      <c r="Z283" t="str" cm="1">
        <f t="array" ref="Z283">IF(AND(B:B &gt; TIME(6, 0, 0), B:B &lt;= TIME(18, 0, 0)), "Day", "Night")</f>
        <v>Night</v>
      </c>
      <c r="AA283">
        <f t="shared" si="59"/>
        <v>1</v>
      </c>
    </row>
    <row r="284" spans="1:27" x14ac:dyDescent="0.2">
      <c r="A284">
        <v>11974</v>
      </c>
      <c r="C284" t="s">
        <v>1045</v>
      </c>
      <c r="D284" t="s">
        <v>170</v>
      </c>
      <c r="G284" t="s">
        <v>752</v>
      </c>
      <c r="J284">
        <v>1</v>
      </c>
      <c r="K284">
        <v>1</v>
      </c>
      <c r="L284">
        <v>0</v>
      </c>
      <c r="N284">
        <f t="shared" si="48"/>
        <v>0</v>
      </c>
      <c r="O284" t="str">
        <f t="shared" si="49"/>
        <v>No</v>
      </c>
      <c r="P284">
        <f t="shared" si="50"/>
        <v>0</v>
      </c>
      <c r="Q284">
        <f t="shared" si="51"/>
        <v>0</v>
      </c>
      <c r="R284">
        <f t="shared" si="55"/>
        <v>27.565026697177728</v>
      </c>
      <c r="S284" t="str">
        <f t="shared" si="52"/>
        <v>ID-11974-</v>
      </c>
      <c r="T284">
        <f t="shared" si="53"/>
        <v>0</v>
      </c>
      <c r="U284" t="str">
        <f t="shared" si="54"/>
        <v>Acceptable</v>
      </c>
      <c r="V284">
        <f t="shared" si="56"/>
        <v>23</v>
      </c>
      <c r="W284">
        <f t="shared" si="57"/>
        <v>2</v>
      </c>
      <c r="X284">
        <v>1</v>
      </c>
      <c r="Y284" t="str">
        <f t="shared" si="58"/>
        <v>Flight Not Found</v>
      </c>
      <c r="Z284" t="str" cm="1">
        <f t="array" ref="Z284">IF(AND(B:B &gt; TIME(6, 0, 0), B:B &lt;= TIME(18, 0, 0)), "Day", "Night")</f>
        <v>Night</v>
      </c>
      <c r="AA284">
        <f t="shared" si="59"/>
        <v>1</v>
      </c>
    </row>
    <row r="285" spans="1:27" x14ac:dyDescent="0.2">
      <c r="A285">
        <v>11988</v>
      </c>
      <c r="C285" t="s">
        <v>1046</v>
      </c>
      <c r="D285" t="s">
        <v>1047</v>
      </c>
      <c r="G285" t="s">
        <v>1048</v>
      </c>
      <c r="J285">
        <v>2</v>
      </c>
      <c r="K285">
        <v>2</v>
      </c>
      <c r="L285">
        <v>0</v>
      </c>
      <c r="M285" t="s">
        <v>1049</v>
      </c>
      <c r="N285">
        <f t="shared" si="48"/>
        <v>0</v>
      </c>
      <c r="O285" t="str">
        <f t="shared" si="49"/>
        <v>No</v>
      </c>
      <c r="P285">
        <f t="shared" si="50"/>
        <v>0</v>
      </c>
      <c r="Q285">
        <f t="shared" si="51"/>
        <v>0</v>
      </c>
      <c r="R285">
        <f t="shared" si="55"/>
        <v>27.565026697177728</v>
      </c>
      <c r="S285" t="str">
        <f t="shared" si="52"/>
        <v>ID-11988-</v>
      </c>
      <c r="T285">
        <f t="shared" si="53"/>
        <v>0</v>
      </c>
      <c r="U285" t="str">
        <f t="shared" si="54"/>
        <v>Acceptable</v>
      </c>
      <c r="V285">
        <f t="shared" si="56"/>
        <v>23</v>
      </c>
      <c r="W285">
        <f t="shared" si="57"/>
        <v>2</v>
      </c>
      <c r="X285">
        <v>1</v>
      </c>
      <c r="Y285" t="str">
        <f t="shared" si="58"/>
        <v>Flight Not Found</v>
      </c>
      <c r="Z285" t="str" cm="1">
        <f t="array" ref="Z285">IF(AND(B:B &gt; TIME(6, 0, 0), B:B &lt;= TIME(18, 0, 0)), "Day", "Night")</f>
        <v>Night</v>
      </c>
      <c r="AA285">
        <f t="shared" si="59"/>
        <v>1</v>
      </c>
    </row>
    <row r="286" spans="1:27" x14ac:dyDescent="0.2">
      <c r="A286">
        <v>11991</v>
      </c>
      <c r="C286" t="s">
        <v>1050</v>
      </c>
      <c r="D286" t="s">
        <v>349</v>
      </c>
      <c r="G286" t="s">
        <v>1051</v>
      </c>
      <c r="J286">
        <v>2</v>
      </c>
      <c r="K286">
        <v>2</v>
      </c>
      <c r="L286">
        <v>0</v>
      </c>
      <c r="M286" t="s">
        <v>1052</v>
      </c>
      <c r="N286">
        <f t="shared" si="48"/>
        <v>0</v>
      </c>
      <c r="O286" t="str">
        <f t="shared" si="49"/>
        <v>No</v>
      </c>
      <c r="P286">
        <f t="shared" si="50"/>
        <v>0</v>
      </c>
      <c r="Q286">
        <f t="shared" si="51"/>
        <v>0</v>
      </c>
      <c r="R286">
        <f t="shared" si="55"/>
        <v>27.565026697177728</v>
      </c>
      <c r="S286" t="str">
        <f t="shared" si="52"/>
        <v>ID-11991-</v>
      </c>
      <c r="T286">
        <f t="shared" si="53"/>
        <v>0</v>
      </c>
      <c r="U286" t="str">
        <f t="shared" si="54"/>
        <v>Acceptable</v>
      </c>
      <c r="V286">
        <f t="shared" si="56"/>
        <v>23</v>
      </c>
      <c r="W286">
        <f t="shared" si="57"/>
        <v>2</v>
      </c>
      <c r="X286">
        <v>1</v>
      </c>
      <c r="Y286" t="str">
        <f t="shared" si="58"/>
        <v>Flight Not Found</v>
      </c>
      <c r="Z286" t="str" cm="1">
        <f t="array" ref="Z286">IF(AND(B:B &gt; TIME(6, 0, 0), B:B &lt;= TIME(18, 0, 0)), "Day", "Night")</f>
        <v>Night</v>
      </c>
      <c r="AA286">
        <f t="shared" si="59"/>
        <v>1</v>
      </c>
    </row>
    <row r="287" spans="1:27" x14ac:dyDescent="0.2">
      <c r="A287">
        <v>11995</v>
      </c>
      <c r="C287" t="s">
        <v>1053</v>
      </c>
      <c r="D287" t="s">
        <v>349</v>
      </c>
      <c r="F287" t="s">
        <v>1054</v>
      </c>
      <c r="G287" t="s">
        <v>145</v>
      </c>
      <c r="H287" t="s">
        <v>1055</v>
      </c>
      <c r="I287" t="s">
        <v>1056</v>
      </c>
      <c r="J287">
        <v>5</v>
      </c>
      <c r="K287">
        <v>5</v>
      </c>
      <c r="L287">
        <v>0</v>
      </c>
      <c r="M287" t="s">
        <v>1057</v>
      </c>
      <c r="N287">
        <f t="shared" si="48"/>
        <v>0</v>
      </c>
      <c r="O287" t="str">
        <f t="shared" si="49"/>
        <v>No</v>
      </c>
      <c r="P287">
        <f t="shared" si="50"/>
        <v>0</v>
      </c>
      <c r="Q287">
        <f t="shared" si="51"/>
        <v>0</v>
      </c>
      <c r="R287">
        <f t="shared" si="55"/>
        <v>27.565026697177728</v>
      </c>
      <c r="S287" t="str">
        <f t="shared" si="52"/>
        <v>ID-11995-Nuremberg - Frankfort</v>
      </c>
      <c r="T287">
        <f t="shared" si="53"/>
        <v>0</v>
      </c>
      <c r="U287" t="str">
        <f t="shared" si="54"/>
        <v>Acceptable</v>
      </c>
      <c r="V287">
        <f t="shared" si="56"/>
        <v>23</v>
      </c>
      <c r="W287">
        <f t="shared" si="57"/>
        <v>2</v>
      </c>
      <c r="X287">
        <v>1</v>
      </c>
      <c r="Y287" t="str">
        <f t="shared" si="58"/>
        <v>Flight Not Found</v>
      </c>
      <c r="Z287" t="str" cm="1">
        <f t="array" ref="Z287">IF(AND(B:B &gt; TIME(6, 0, 0), B:B &lt;= TIME(18, 0, 0)), "Day", "Night")</f>
        <v>Night</v>
      </c>
      <c r="AA287">
        <f t="shared" si="59"/>
        <v>1</v>
      </c>
    </row>
    <row r="288" spans="1:27" x14ac:dyDescent="0.2">
      <c r="A288">
        <v>12018</v>
      </c>
      <c r="C288" t="s">
        <v>1058</v>
      </c>
      <c r="D288" t="s">
        <v>1059</v>
      </c>
      <c r="F288" t="s">
        <v>1060</v>
      </c>
      <c r="G288" t="s">
        <v>1061</v>
      </c>
      <c r="J288">
        <v>2</v>
      </c>
      <c r="K288">
        <v>2</v>
      </c>
      <c r="L288">
        <v>0</v>
      </c>
      <c r="M288" t="s">
        <v>1062</v>
      </c>
      <c r="N288">
        <f t="shared" si="48"/>
        <v>0</v>
      </c>
      <c r="O288" t="str">
        <f t="shared" si="49"/>
        <v>No</v>
      </c>
      <c r="P288">
        <f t="shared" si="50"/>
        <v>0</v>
      </c>
      <c r="Q288">
        <f t="shared" si="51"/>
        <v>0</v>
      </c>
      <c r="R288">
        <f t="shared" si="55"/>
        <v>27.565026697177728</v>
      </c>
      <c r="S288" t="str">
        <f t="shared" si="52"/>
        <v>ID-12018-Little Rock, AR - Memphis, TN</v>
      </c>
      <c r="T288">
        <f t="shared" si="53"/>
        <v>0</v>
      </c>
      <c r="U288" t="str">
        <f t="shared" si="54"/>
        <v>Acceptable</v>
      </c>
      <c r="V288">
        <f t="shared" si="56"/>
        <v>23</v>
      </c>
      <c r="W288">
        <f t="shared" si="57"/>
        <v>2</v>
      </c>
      <c r="X288">
        <v>1</v>
      </c>
      <c r="Y288" t="str">
        <f t="shared" si="58"/>
        <v>Flight Not Found</v>
      </c>
      <c r="Z288" t="str" cm="1">
        <f t="array" ref="Z288">IF(AND(B:B &gt; TIME(6, 0, 0), B:B &lt;= TIME(18, 0, 0)), "Day", "Night")</f>
        <v>Night</v>
      </c>
      <c r="AA288">
        <f t="shared" si="59"/>
        <v>1</v>
      </c>
    </row>
    <row r="289" spans="1:27" x14ac:dyDescent="0.2">
      <c r="A289">
        <v>12037</v>
      </c>
      <c r="C289" t="s">
        <v>710</v>
      </c>
      <c r="D289" t="s">
        <v>852</v>
      </c>
      <c r="G289" t="s">
        <v>1063</v>
      </c>
      <c r="H289" t="s">
        <v>1064</v>
      </c>
      <c r="J289">
        <v>2</v>
      </c>
      <c r="K289">
        <v>2</v>
      </c>
      <c r="L289">
        <v>0</v>
      </c>
      <c r="M289" t="s">
        <v>1065</v>
      </c>
      <c r="N289">
        <f t="shared" si="48"/>
        <v>0</v>
      </c>
      <c r="O289" t="str">
        <f t="shared" si="49"/>
        <v>No</v>
      </c>
      <c r="P289">
        <f t="shared" si="50"/>
        <v>0</v>
      </c>
      <c r="Q289">
        <f t="shared" si="51"/>
        <v>0</v>
      </c>
      <c r="R289">
        <f t="shared" si="55"/>
        <v>27.565026697177728</v>
      </c>
      <c r="S289" t="str">
        <f t="shared" si="52"/>
        <v>ID-12037-</v>
      </c>
      <c r="T289">
        <f t="shared" si="53"/>
        <v>0</v>
      </c>
      <c r="U289" t="str">
        <f t="shared" si="54"/>
        <v>Acceptable</v>
      </c>
      <c r="V289">
        <f t="shared" si="56"/>
        <v>23</v>
      </c>
      <c r="W289">
        <f t="shared" si="57"/>
        <v>2</v>
      </c>
      <c r="X289">
        <v>1</v>
      </c>
      <c r="Y289" t="str">
        <f t="shared" si="58"/>
        <v>Flight Not Found</v>
      </c>
      <c r="Z289" t="str" cm="1">
        <f t="array" ref="Z289">IF(AND(B:B &gt; TIME(6, 0, 0), B:B &lt;= TIME(18, 0, 0)), "Day", "Night")</f>
        <v>Night</v>
      </c>
      <c r="AA289">
        <f t="shared" si="59"/>
        <v>1</v>
      </c>
    </row>
    <row r="290" spans="1:27" x14ac:dyDescent="0.2">
      <c r="A290">
        <v>12037</v>
      </c>
      <c r="C290" t="s">
        <v>1066</v>
      </c>
      <c r="D290" t="s">
        <v>453</v>
      </c>
      <c r="G290" t="s">
        <v>454</v>
      </c>
      <c r="H290" t="s">
        <v>1067</v>
      </c>
      <c r="J290">
        <v>1</v>
      </c>
      <c r="K290">
        <v>1</v>
      </c>
      <c r="L290">
        <v>0</v>
      </c>
      <c r="N290">
        <f t="shared" si="48"/>
        <v>0</v>
      </c>
      <c r="O290" t="str">
        <f t="shared" si="49"/>
        <v>No</v>
      </c>
      <c r="P290">
        <f t="shared" si="50"/>
        <v>0</v>
      </c>
      <c r="Q290">
        <f t="shared" si="51"/>
        <v>0</v>
      </c>
      <c r="R290">
        <f t="shared" si="55"/>
        <v>27.565026697177728</v>
      </c>
      <c r="S290" t="str">
        <f t="shared" si="52"/>
        <v>ID-12037-</v>
      </c>
      <c r="T290">
        <f t="shared" si="53"/>
        <v>0</v>
      </c>
      <c r="U290" t="str">
        <f t="shared" si="54"/>
        <v>Acceptable</v>
      </c>
      <c r="V290">
        <f t="shared" si="56"/>
        <v>23</v>
      </c>
      <c r="W290">
        <f t="shared" si="57"/>
        <v>2</v>
      </c>
      <c r="X290">
        <v>1</v>
      </c>
      <c r="Y290" t="str">
        <f t="shared" si="58"/>
        <v>Flight Not Found</v>
      </c>
      <c r="Z290" t="str" cm="1">
        <f t="array" ref="Z290">IF(AND(B:B &gt; TIME(6, 0, 0), B:B &lt;= TIME(18, 0, 0)), "Day", "Night")</f>
        <v>Night</v>
      </c>
      <c r="AA290">
        <f t="shared" si="59"/>
        <v>1</v>
      </c>
    </row>
    <row r="291" spans="1:27" x14ac:dyDescent="0.2">
      <c r="A291">
        <v>12049</v>
      </c>
      <c r="C291" t="s">
        <v>1068</v>
      </c>
      <c r="D291" t="s">
        <v>1069</v>
      </c>
      <c r="G291" t="s">
        <v>1070</v>
      </c>
      <c r="H291" t="s">
        <v>1071</v>
      </c>
      <c r="J291">
        <v>2</v>
      </c>
      <c r="K291">
        <v>2</v>
      </c>
      <c r="L291">
        <v>0</v>
      </c>
      <c r="N291">
        <f t="shared" si="48"/>
        <v>0</v>
      </c>
      <c r="O291" t="str">
        <f t="shared" si="49"/>
        <v>No</v>
      </c>
      <c r="P291">
        <f t="shared" si="50"/>
        <v>0</v>
      </c>
      <c r="Q291">
        <f t="shared" si="51"/>
        <v>0</v>
      </c>
      <c r="R291">
        <f t="shared" si="55"/>
        <v>27.565026697177728</v>
      </c>
      <c r="S291" t="str">
        <f t="shared" si="52"/>
        <v>ID-12049-</v>
      </c>
      <c r="T291">
        <f t="shared" si="53"/>
        <v>0</v>
      </c>
      <c r="U291" t="str">
        <f t="shared" si="54"/>
        <v>Acceptable</v>
      </c>
      <c r="V291">
        <f t="shared" si="56"/>
        <v>23</v>
      </c>
      <c r="W291">
        <f t="shared" si="57"/>
        <v>2</v>
      </c>
      <c r="X291">
        <v>10</v>
      </c>
      <c r="Y291" t="str">
        <f t="shared" si="58"/>
        <v>Flight Not Found</v>
      </c>
      <c r="Z291" t="str" cm="1">
        <f t="array" ref="Z291">IF(AND(B:B &gt; TIME(6, 0, 0), B:B &lt;= TIME(18, 0, 0)), "Day", "Night")</f>
        <v>Night</v>
      </c>
      <c r="AA291">
        <f t="shared" si="59"/>
        <v>1</v>
      </c>
    </row>
    <row r="292" spans="1:27" x14ac:dyDescent="0.2">
      <c r="A292">
        <v>12064</v>
      </c>
      <c r="C292" t="s">
        <v>598</v>
      </c>
      <c r="D292" t="s">
        <v>170</v>
      </c>
      <c r="G292" t="s">
        <v>1026</v>
      </c>
      <c r="H292" t="s">
        <v>1072</v>
      </c>
      <c r="J292">
        <v>1</v>
      </c>
      <c r="K292">
        <v>1</v>
      </c>
      <c r="L292">
        <v>0</v>
      </c>
      <c r="N292">
        <f t="shared" si="48"/>
        <v>0</v>
      </c>
      <c r="O292" t="str">
        <f t="shared" si="49"/>
        <v>No</v>
      </c>
      <c r="P292">
        <f t="shared" si="50"/>
        <v>0</v>
      </c>
      <c r="Q292">
        <f t="shared" si="51"/>
        <v>0</v>
      </c>
      <c r="R292">
        <f t="shared" si="55"/>
        <v>27.565026697177728</v>
      </c>
      <c r="S292" t="str">
        <f t="shared" si="52"/>
        <v>ID-12064-</v>
      </c>
      <c r="T292">
        <f t="shared" si="53"/>
        <v>0</v>
      </c>
      <c r="U292" t="str">
        <f t="shared" si="54"/>
        <v>Acceptable</v>
      </c>
      <c r="V292">
        <f t="shared" si="56"/>
        <v>23</v>
      </c>
      <c r="W292">
        <f t="shared" si="57"/>
        <v>2</v>
      </c>
      <c r="X292">
        <v>1</v>
      </c>
      <c r="Y292" t="str">
        <f t="shared" si="58"/>
        <v>Flight Not Found</v>
      </c>
      <c r="Z292" t="str" cm="1">
        <f t="array" ref="Z292">IF(AND(B:B &gt; TIME(6, 0, 0), B:B &lt;= TIME(18, 0, 0)), "Day", "Night")</f>
        <v>Night</v>
      </c>
      <c r="AA292">
        <f t="shared" si="59"/>
        <v>1</v>
      </c>
    </row>
    <row r="293" spans="1:27" x14ac:dyDescent="0.2">
      <c r="A293">
        <v>12068</v>
      </c>
      <c r="C293" t="s">
        <v>126</v>
      </c>
      <c r="D293" t="s">
        <v>1073</v>
      </c>
      <c r="F293" t="s">
        <v>31</v>
      </c>
      <c r="G293" t="s">
        <v>1074</v>
      </c>
      <c r="H293" t="s">
        <v>1075</v>
      </c>
      <c r="J293">
        <v>2</v>
      </c>
      <c r="K293">
        <v>2</v>
      </c>
      <c r="L293">
        <v>0</v>
      </c>
      <c r="M293" t="s">
        <v>1076</v>
      </c>
      <c r="N293">
        <f t="shared" si="48"/>
        <v>0</v>
      </c>
      <c r="O293" t="str">
        <f t="shared" si="49"/>
        <v>No</v>
      </c>
      <c r="P293">
        <f t="shared" si="50"/>
        <v>0</v>
      </c>
      <c r="Q293">
        <f t="shared" si="51"/>
        <v>0</v>
      </c>
      <c r="R293">
        <f t="shared" si="55"/>
        <v>27.565026697177728</v>
      </c>
      <c r="S293" t="str">
        <f t="shared" si="52"/>
        <v>ID-12068-Test flight</v>
      </c>
      <c r="T293">
        <f t="shared" si="53"/>
        <v>0</v>
      </c>
      <c r="U293" t="str">
        <f t="shared" si="54"/>
        <v>Acceptable</v>
      </c>
      <c r="V293">
        <f t="shared" si="56"/>
        <v>23</v>
      </c>
      <c r="W293">
        <f t="shared" si="57"/>
        <v>2</v>
      </c>
      <c r="X293">
        <v>2</v>
      </c>
      <c r="Y293" t="str">
        <f t="shared" si="58"/>
        <v>Flight Not Found</v>
      </c>
      <c r="Z293" t="str" cm="1">
        <f t="array" ref="Z293">IF(AND(B:B &gt; TIME(6, 0, 0), B:B &lt;= TIME(18, 0, 0)), "Day", "Night")</f>
        <v>Night</v>
      </c>
      <c r="AA293">
        <f t="shared" si="59"/>
        <v>1</v>
      </c>
    </row>
    <row r="294" spans="1:27" x14ac:dyDescent="0.2">
      <c r="A294">
        <v>12074</v>
      </c>
      <c r="C294" t="s">
        <v>1077</v>
      </c>
      <c r="D294" t="s">
        <v>905</v>
      </c>
      <c r="G294" t="s">
        <v>1078</v>
      </c>
      <c r="H294" t="s">
        <v>1079</v>
      </c>
      <c r="J294">
        <v>1</v>
      </c>
      <c r="K294">
        <v>1</v>
      </c>
      <c r="L294">
        <v>0</v>
      </c>
      <c r="N294">
        <f t="shared" si="48"/>
        <v>0</v>
      </c>
      <c r="O294" t="str">
        <f t="shared" si="49"/>
        <v>No</v>
      </c>
      <c r="P294">
        <f t="shared" si="50"/>
        <v>0</v>
      </c>
      <c r="Q294">
        <f t="shared" si="51"/>
        <v>0</v>
      </c>
      <c r="R294">
        <f t="shared" si="55"/>
        <v>27.565026697177728</v>
      </c>
      <c r="S294" t="str">
        <f t="shared" si="52"/>
        <v>ID-12074-</v>
      </c>
      <c r="T294">
        <f t="shared" si="53"/>
        <v>0</v>
      </c>
      <c r="U294" t="str">
        <f t="shared" si="54"/>
        <v>Acceptable</v>
      </c>
      <c r="V294">
        <f t="shared" si="56"/>
        <v>23</v>
      </c>
      <c r="W294">
        <f t="shared" si="57"/>
        <v>2</v>
      </c>
      <c r="X294">
        <v>14</v>
      </c>
      <c r="Y294" t="str">
        <f t="shared" si="58"/>
        <v>Flight Not Found</v>
      </c>
      <c r="Z294" t="str" cm="1">
        <f t="array" ref="Z294">IF(AND(B:B &gt; TIME(6, 0, 0), B:B &lt;= TIME(18, 0, 0)), "Day", "Night")</f>
        <v>Night</v>
      </c>
      <c r="AA294">
        <f t="shared" si="59"/>
        <v>1</v>
      </c>
    </row>
    <row r="295" spans="1:27" x14ac:dyDescent="0.2">
      <c r="A295">
        <v>12074</v>
      </c>
      <c r="B295" t="s">
        <v>1080</v>
      </c>
      <c r="C295" t="s">
        <v>1081</v>
      </c>
      <c r="D295" t="s">
        <v>905</v>
      </c>
      <c r="F295" t="s">
        <v>1082</v>
      </c>
      <c r="G295" t="s">
        <v>1078</v>
      </c>
      <c r="H295" t="s">
        <v>1083</v>
      </c>
      <c r="J295">
        <v>1</v>
      </c>
      <c r="K295">
        <v>1</v>
      </c>
      <c r="L295">
        <v>0</v>
      </c>
      <c r="M295" t="s">
        <v>1084</v>
      </c>
      <c r="N295">
        <f t="shared" si="48"/>
        <v>0</v>
      </c>
      <c r="O295" t="str">
        <f t="shared" si="49"/>
        <v>No</v>
      </c>
      <c r="P295">
        <f t="shared" si="50"/>
        <v>0</v>
      </c>
      <c r="Q295">
        <f t="shared" si="51"/>
        <v>0</v>
      </c>
      <c r="R295">
        <f t="shared" si="55"/>
        <v>27.565026697177728</v>
      </c>
      <c r="S295" t="str">
        <f t="shared" si="52"/>
        <v>ID-12074-Big Springs - San Antonio</v>
      </c>
      <c r="T295">
        <f t="shared" si="53"/>
        <v>0</v>
      </c>
      <c r="U295" t="str">
        <f t="shared" si="54"/>
        <v>Acceptable</v>
      </c>
      <c r="V295">
        <f t="shared" si="56"/>
        <v>23</v>
      </c>
      <c r="W295">
        <f t="shared" si="57"/>
        <v>2</v>
      </c>
      <c r="X295">
        <v>2</v>
      </c>
      <c r="Y295" t="str">
        <f t="shared" si="58"/>
        <v>Flight Not Found</v>
      </c>
      <c r="Z295" t="str" cm="1">
        <f t="array" ref="Z295">IF(AND(B:B &gt; TIME(6, 0, 0), B:B &lt;= TIME(18, 0, 0)), "Day", "Night")</f>
        <v>Night</v>
      </c>
      <c r="AA295">
        <f t="shared" si="59"/>
        <v>1</v>
      </c>
    </row>
    <row r="296" spans="1:27" x14ac:dyDescent="0.2">
      <c r="A296">
        <v>12078</v>
      </c>
      <c r="C296" t="s">
        <v>1085</v>
      </c>
      <c r="D296" t="s">
        <v>373</v>
      </c>
      <c r="G296" t="s">
        <v>1086</v>
      </c>
      <c r="H296" t="s">
        <v>1087</v>
      </c>
      <c r="I296" t="s">
        <v>1088</v>
      </c>
      <c r="J296">
        <v>3</v>
      </c>
      <c r="K296">
        <v>1</v>
      </c>
      <c r="L296">
        <v>0</v>
      </c>
      <c r="M296" t="s">
        <v>1089</v>
      </c>
      <c r="N296">
        <f t="shared" si="48"/>
        <v>0</v>
      </c>
      <c r="O296" t="str">
        <f t="shared" si="49"/>
        <v>No</v>
      </c>
      <c r="P296">
        <f t="shared" si="50"/>
        <v>0</v>
      </c>
      <c r="Q296">
        <f t="shared" si="51"/>
        <v>0</v>
      </c>
      <c r="R296">
        <f t="shared" si="55"/>
        <v>27.565026697177728</v>
      </c>
      <c r="S296" t="str">
        <f t="shared" si="52"/>
        <v>ID-12078-</v>
      </c>
      <c r="T296">
        <f t="shared" si="53"/>
        <v>0</v>
      </c>
      <c r="U296" t="str">
        <f t="shared" si="54"/>
        <v>Acceptable</v>
      </c>
      <c r="V296">
        <f t="shared" si="56"/>
        <v>23</v>
      </c>
      <c r="W296">
        <f t="shared" si="57"/>
        <v>2</v>
      </c>
      <c r="X296">
        <v>2</v>
      </c>
      <c r="Y296" t="str">
        <f t="shared" si="58"/>
        <v>Flight Not Found</v>
      </c>
      <c r="Z296" t="str" cm="1">
        <f t="array" ref="Z296">IF(AND(B:B &gt; TIME(6, 0, 0), B:B &lt;= TIME(18, 0, 0)), "Day", "Night")</f>
        <v>Night</v>
      </c>
      <c r="AA296">
        <f t="shared" si="59"/>
        <v>1</v>
      </c>
    </row>
    <row r="297" spans="1:27" x14ac:dyDescent="0.2">
      <c r="A297">
        <v>12124</v>
      </c>
      <c r="C297" t="s">
        <v>1090</v>
      </c>
      <c r="D297" t="s">
        <v>1091</v>
      </c>
      <c r="F297" t="s">
        <v>1092</v>
      </c>
      <c r="G297" t="s">
        <v>1093</v>
      </c>
      <c r="H297" t="s">
        <v>1094</v>
      </c>
      <c r="J297">
        <v>2</v>
      </c>
      <c r="K297">
        <v>2</v>
      </c>
      <c r="L297">
        <v>0</v>
      </c>
      <c r="M297" t="s">
        <v>1095</v>
      </c>
      <c r="N297">
        <f t="shared" si="48"/>
        <v>0</v>
      </c>
      <c r="O297" t="str">
        <f t="shared" si="49"/>
        <v>No</v>
      </c>
      <c r="P297">
        <f t="shared" si="50"/>
        <v>0</v>
      </c>
      <c r="Q297">
        <f t="shared" si="51"/>
        <v>0</v>
      </c>
      <c r="R297">
        <f t="shared" si="55"/>
        <v>27.565026697177728</v>
      </c>
      <c r="S297" t="str">
        <f t="shared" si="52"/>
        <v>ID-12124-Mendoza, Argentina - Santiago, Chili</v>
      </c>
      <c r="T297">
        <f t="shared" si="53"/>
        <v>0</v>
      </c>
      <c r="U297" t="str">
        <f t="shared" si="54"/>
        <v>Acceptable</v>
      </c>
      <c r="V297">
        <f t="shared" si="56"/>
        <v>23</v>
      </c>
      <c r="W297">
        <f t="shared" si="57"/>
        <v>2</v>
      </c>
      <c r="X297">
        <v>1</v>
      </c>
      <c r="Y297" t="str">
        <f t="shared" si="58"/>
        <v>Flight Not Found</v>
      </c>
      <c r="Z297" t="str" cm="1">
        <f t="array" ref="Z297">IF(AND(B:B &gt; TIME(6, 0, 0), B:B &lt;= TIME(18, 0, 0)), "Day", "Night")</f>
        <v>Night</v>
      </c>
      <c r="AA297">
        <f t="shared" si="59"/>
        <v>1</v>
      </c>
    </row>
    <row r="298" spans="1:27" x14ac:dyDescent="0.2">
      <c r="A298">
        <v>12138</v>
      </c>
      <c r="B298" t="s">
        <v>1096</v>
      </c>
      <c r="C298" t="s">
        <v>1097</v>
      </c>
      <c r="D298" t="s">
        <v>1098</v>
      </c>
      <c r="F298" t="s">
        <v>1099</v>
      </c>
      <c r="G298" t="s">
        <v>933</v>
      </c>
      <c r="H298" t="s">
        <v>1100</v>
      </c>
      <c r="I298" t="s">
        <v>1101</v>
      </c>
      <c r="J298">
        <v>3</v>
      </c>
      <c r="K298">
        <v>3</v>
      </c>
      <c r="L298">
        <v>11</v>
      </c>
      <c r="M298" t="s">
        <v>1102</v>
      </c>
      <c r="N298">
        <f t="shared" si="48"/>
        <v>0</v>
      </c>
      <c r="O298" t="str">
        <f t="shared" si="49"/>
        <v>No</v>
      </c>
      <c r="P298">
        <f t="shared" si="50"/>
        <v>0</v>
      </c>
      <c r="Q298">
        <f t="shared" si="51"/>
        <v>0</v>
      </c>
      <c r="R298">
        <f t="shared" si="55"/>
        <v>27.565026697177728</v>
      </c>
      <c r="S298" t="str">
        <f t="shared" si="52"/>
        <v>ID-12138-Burbank - San Francisco</v>
      </c>
      <c r="T298" t="str">
        <f t="shared" si="53"/>
        <v>20:07</v>
      </c>
      <c r="U298" t="str">
        <f t="shared" si="54"/>
        <v>Acceptable</v>
      </c>
      <c r="V298">
        <f t="shared" si="56"/>
        <v>23</v>
      </c>
      <c r="W298">
        <f t="shared" si="57"/>
        <v>2</v>
      </c>
      <c r="X298">
        <v>4</v>
      </c>
      <c r="Y298" t="str">
        <f t="shared" si="58"/>
        <v>Flight Not Found</v>
      </c>
      <c r="Z298" t="str" cm="1">
        <f t="array" ref="Z298">IF(AND(B:B &gt; TIME(6, 0, 0), B:B &lt;= TIME(18, 0, 0)), "Day", "Night")</f>
        <v>Night</v>
      </c>
      <c r="AA298">
        <f t="shared" si="59"/>
        <v>1</v>
      </c>
    </row>
    <row r="299" spans="1:27" x14ac:dyDescent="0.2">
      <c r="A299">
        <v>12141</v>
      </c>
      <c r="B299" t="s">
        <v>1103</v>
      </c>
      <c r="C299" t="s">
        <v>1104</v>
      </c>
      <c r="D299" t="s">
        <v>300</v>
      </c>
      <c r="F299" t="s">
        <v>1105</v>
      </c>
      <c r="G299" t="s">
        <v>1106</v>
      </c>
      <c r="H299" t="s">
        <v>1107</v>
      </c>
      <c r="I299" t="s">
        <v>1108</v>
      </c>
      <c r="J299">
        <v>15</v>
      </c>
      <c r="K299">
        <v>15</v>
      </c>
      <c r="L299">
        <v>0</v>
      </c>
      <c r="M299" t="s">
        <v>1109</v>
      </c>
      <c r="N299">
        <f t="shared" si="48"/>
        <v>0</v>
      </c>
      <c r="O299" t="str">
        <f t="shared" si="49"/>
        <v>No</v>
      </c>
      <c r="P299">
        <f t="shared" si="50"/>
        <v>0</v>
      </c>
      <c r="Q299">
        <f t="shared" si="51"/>
        <v>0</v>
      </c>
      <c r="R299">
        <f t="shared" si="55"/>
        <v>27.565026697177728</v>
      </c>
      <c r="S299" t="str">
        <f t="shared" si="52"/>
        <v>ID-12141-Cologne, Germany - Croydon, England</v>
      </c>
      <c r="T299" t="str">
        <f t="shared" si="53"/>
        <v>14:30</v>
      </c>
      <c r="U299" t="str">
        <f t="shared" si="54"/>
        <v>Acceptable</v>
      </c>
      <c r="V299">
        <f t="shared" si="56"/>
        <v>23</v>
      </c>
      <c r="W299">
        <f t="shared" si="57"/>
        <v>2</v>
      </c>
      <c r="X299">
        <v>2</v>
      </c>
      <c r="Y299" t="str">
        <f t="shared" si="58"/>
        <v>Flight Not Found</v>
      </c>
      <c r="Z299" t="str" cm="1">
        <f t="array" ref="Z299">IF(AND(B:B &gt; TIME(6, 0, 0), B:B &lt;= TIME(18, 0, 0)), "Day", "Night")</f>
        <v>Night</v>
      </c>
      <c r="AA299">
        <f t="shared" si="59"/>
        <v>1</v>
      </c>
    </row>
    <row r="300" spans="1:27" x14ac:dyDescent="0.2">
      <c r="A300">
        <v>12147</v>
      </c>
      <c r="C300" t="s">
        <v>1110</v>
      </c>
      <c r="D300" t="s">
        <v>349</v>
      </c>
      <c r="G300" t="s">
        <v>145</v>
      </c>
      <c r="H300" t="s">
        <v>1111</v>
      </c>
      <c r="J300">
        <v>2</v>
      </c>
      <c r="K300">
        <v>1</v>
      </c>
      <c r="L300">
        <v>0</v>
      </c>
      <c r="N300">
        <f t="shared" si="48"/>
        <v>0</v>
      </c>
      <c r="O300" t="str">
        <f t="shared" si="49"/>
        <v>No</v>
      </c>
      <c r="P300">
        <f t="shared" si="50"/>
        <v>0</v>
      </c>
      <c r="Q300">
        <f t="shared" si="51"/>
        <v>0</v>
      </c>
      <c r="R300">
        <f t="shared" si="55"/>
        <v>27.565026697177728</v>
      </c>
      <c r="S300" t="str">
        <f t="shared" si="52"/>
        <v>ID-12147-</v>
      </c>
      <c r="T300">
        <f t="shared" si="53"/>
        <v>0</v>
      </c>
      <c r="U300" t="str">
        <f t="shared" si="54"/>
        <v>Acceptable</v>
      </c>
      <c r="V300">
        <f t="shared" si="56"/>
        <v>23</v>
      </c>
      <c r="W300">
        <f t="shared" si="57"/>
        <v>2</v>
      </c>
      <c r="X300">
        <v>1</v>
      </c>
      <c r="Y300" t="str">
        <f t="shared" si="58"/>
        <v>Flight Not Found</v>
      </c>
      <c r="Z300" t="str" cm="1">
        <f t="array" ref="Z300">IF(AND(B:B &gt; TIME(6, 0, 0), B:B &lt;= TIME(18, 0, 0)), "Day", "Night")</f>
        <v>Night</v>
      </c>
      <c r="AA300">
        <f t="shared" si="59"/>
        <v>1</v>
      </c>
    </row>
    <row r="301" spans="1:27" x14ac:dyDescent="0.2">
      <c r="A301">
        <v>12148</v>
      </c>
      <c r="B301" t="s">
        <v>1112</v>
      </c>
      <c r="C301" t="s">
        <v>1113</v>
      </c>
      <c r="D301" t="s">
        <v>30</v>
      </c>
      <c r="G301" t="s">
        <v>1114</v>
      </c>
      <c r="H301" t="s">
        <v>1115</v>
      </c>
      <c r="J301">
        <v>76</v>
      </c>
      <c r="K301">
        <v>73</v>
      </c>
      <c r="L301">
        <v>0</v>
      </c>
      <c r="M301" t="s">
        <v>1116</v>
      </c>
      <c r="N301">
        <f t="shared" si="48"/>
        <v>0</v>
      </c>
      <c r="O301" t="str">
        <f t="shared" si="49"/>
        <v>No</v>
      </c>
      <c r="P301">
        <f t="shared" si="50"/>
        <v>0</v>
      </c>
      <c r="Q301">
        <f t="shared" si="51"/>
        <v>0</v>
      </c>
      <c r="R301">
        <f t="shared" si="55"/>
        <v>27.565026697177728</v>
      </c>
      <c r="S301" t="str">
        <f t="shared" si="52"/>
        <v>ID-12148-</v>
      </c>
      <c r="T301" t="str">
        <f t="shared" si="53"/>
        <v>12:30</v>
      </c>
      <c r="U301" t="str">
        <f t="shared" si="54"/>
        <v>Acceptable</v>
      </c>
      <c r="V301">
        <f t="shared" si="56"/>
        <v>23</v>
      </c>
      <c r="W301">
        <f t="shared" si="57"/>
        <v>2</v>
      </c>
      <c r="X301">
        <v>1</v>
      </c>
      <c r="Y301" t="str">
        <f t="shared" si="58"/>
        <v>Flight Not Found</v>
      </c>
      <c r="Z301" t="str" cm="1">
        <f t="array" ref="Z301">IF(AND(B:B &gt; TIME(6, 0, 0), B:B &lt;= TIME(18, 0, 0)), "Day", "Night")</f>
        <v>Night</v>
      </c>
      <c r="AA301">
        <f t="shared" si="59"/>
        <v>1</v>
      </c>
    </row>
    <row r="302" spans="1:27" x14ac:dyDescent="0.2">
      <c r="A302">
        <v>12167</v>
      </c>
      <c r="C302" t="s">
        <v>1117</v>
      </c>
      <c r="D302" t="s">
        <v>718</v>
      </c>
      <c r="G302" t="s">
        <v>1118</v>
      </c>
      <c r="H302" t="s">
        <v>1119</v>
      </c>
      <c r="I302" t="s">
        <v>267</v>
      </c>
      <c r="J302">
        <v>6</v>
      </c>
      <c r="K302">
        <v>6</v>
      </c>
      <c r="L302">
        <v>0</v>
      </c>
      <c r="M302" t="s">
        <v>1120</v>
      </c>
      <c r="N302">
        <f t="shared" si="48"/>
        <v>0</v>
      </c>
      <c r="O302" t="str">
        <f t="shared" si="49"/>
        <v>No</v>
      </c>
      <c r="P302">
        <f t="shared" si="50"/>
        <v>0</v>
      </c>
      <c r="Q302">
        <f t="shared" si="51"/>
        <v>0</v>
      </c>
      <c r="R302">
        <f t="shared" si="55"/>
        <v>27.565026697177728</v>
      </c>
      <c r="S302" t="str">
        <f t="shared" si="52"/>
        <v>ID-12167-</v>
      </c>
      <c r="T302">
        <f t="shared" si="53"/>
        <v>0</v>
      </c>
      <c r="U302" t="str">
        <f t="shared" si="54"/>
        <v>Acceptable</v>
      </c>
      <c r="V302">
        <f t="shared" si="56"/>
        <v>23</v>
      </c>
      <c r="W302">
        <f t="shared" si="57"/>
        <v>2</v>
      </c>
      <c r="X302">
        <v>1</v>
      </c>
      <c r="Y302" t="str">
        <f t="shared" si="58"/>
        <v>Flight Not Found</v>
      </c>
      <c r="Z302" t="str" cm="1">
        <f t="array" ref="Z302">IF(AND(B:B &gt; TIME(6, 0, 0), B:B &lt;= TIME(18, 0, 0)), "Day", "Night")</f>
        <v>Night</v>
      </c>
      <c r="AA302">
        <f t="shared" si="59"/>
        <v>1</v>
      </c>
    </row>
    <row r="303" spans="1:27" x14ac:dyDescent="0.2">
      <c r="A303">
        <v>12173</v>
      </c>
      <c r="C303" t="s">
        <v>1121</v>
      </c>
      <c r="D303" t="s">
        <v>1122</v>
      </c>
      <c r="G303" t="s">
        <v>871</v>
      </c>
      <c r="H303" t="s">
        <v>1123</v>
      </c>
      <c r="I303" t="s">
        <v>1124</v>
      </c>
      <c r="J303">
        <v>4</v>
      </c>
      <c r="K303">
        <v>4</v>
      </c>
      <c r="L303">
        <v>0</v>
      </c>
      <c r="M303" t="s">
        <v>1125</v>
      </c>
      <c r="N303">
        <f t="shared" si="48"/>
        <v>0</v>
      </c>
      <c r="O303" t="str">
        <f t="shared" si="49"/>
        <v>No</v>
      </c>
      <c r="P303">
        <f t="shared" si="50"/>
        <v>0</v>
      </c>
      <c r="Q303">
        <f t="shared" si="51"/>
        <v>0</v>
      </c>
      <c r="R303">
        <f t="shared" si="55"/>
        <v>27.565026697177728</v>
      </c>
      <c r="S303" t="str">
        <f t="shared" si="52"/>
        <v>ID-12173-</v>
      </c>
      <c r="T303">
        <f t="shared" si="53"/>
        <v>0</v>
      </c>
      <c r="U303" t="str">
        <f t="shared" si="54"/>
        <v>Acceptable</v>
      </c>
      <c r="V303">
        <f t="shared" si="56"/>
        <v>23</v>
      </c>
      <c r="W303">
        <f t="shared" si="57"/>
        <v>2</v>
      </c>
      <c r="X303">
        <v>1</v>
      </c>
      <c r="Y303" t="str">
        <f t="shared" si="58"/>
        <v>Flight Not Found</v>
      </c>
      <c r="Z303" t="str" cm="1">
        <f t="array" ref="Z303">IF(AND(B:B &gt; TIME(6, 0, 0), B:B &lt;= TIME(18, 0, 0)), "Day", "Night")</f>
        <v>Night</v>
      </c>
      <c r="AA303">
        <f t="shared" si="59"/>
        <v>1</v>
      </c>
    </row>
    <row r="304" spans="1:27" x14ac:dyDescent="0.2">
      <c r="A304">
        <v>12183</v>
      </c>
      <c r="C304" t="s">
        <v>1126</v>
      </c>
      <c r="D304" t="s">
        <v>1127</v>
      </c>
      <c r="F304" t="s">
        <v>1128</v>
      </c>
      <c r="G304" t="s">
        <v>1129</v>
      </c>
      <c r="H304" t="s">
        <v>1130</v>
      </c>
      <c r="I304" t="s">
        <v>1131</v>
      </c>
      <c r="J304">
        <v>6</v>
      </c>
      <c r="K304">
        <v>6</v>
      </c>
      <c r="L304">
        <v>0</v>
      </c>
      <c r="M304" t="s">
        <v>1132</v>
      </c>
      <c r="N304">
        <f t="shared" si="48"/>
        <v>0</v>
      </c>
      <c r="O304" t="str">
        <f t="shared" si="49"/>
        <v>No</v>
      </c>
      <c r="P304">
        <f t="shared" si="50"/>
        <v>0</v>
      </c>
      <c r="Q304">
        <f t="shared" si="51"/>
        <v>0</v>
      </c>
      <c r="R304">
        <f t="shared" si="55"/>
        <v>27.565026697177728</v>
      </c>
      <c r="S304" t="str">
        <f t="shared" si="52"/>
        <v>ID-12183-Paris - Morroco</v>
      </c>
      <c r="T304">
        <f t="shared" si="53"/>
        <v>0</v>
      </c>
      <c r="U304" t="str">
        <f t="shared" si="54"/>
        <v>Acceptable</v>
      </c>
      <c r="V304">
        <f t="shared" si="56"/>
        <v>23</v>
      </c>
      <c r="W304">
        <f t="shared" si="57"/>
        <v>2</v>
      </c>
      <c r="X304">
        <v>6</v>
      </c>
      <c r="Y304" t="str">
        <f t="shared" si="58"/>
        <v>Flight Not Found</v>
      </c>
      <c r="Z304" t="str" cm="1">
        <f t="array" ref="Z304">IF(AND(B:B &gt; TIME(6, 0, 0), B:B &lt;= TIME(18, 0, 0)), "Day", "Night")</f>
        <v>Night</v>
      </c>
      <c r="AA304">
        <f t="shared" si="59"/>
        <v>1</v>
      </c>
    </row>
    <row r="305" spans="1:27" x14ac:dyDescent="0.2">
      <c r="A305">
        <v>12207</v>
      </c>
      <c r="C305" t="s">
        <v>1133</v>
      </c>
      <c r="D305" t="s">
        <v>1073</v>
      </c>
      <c r="G305" t="s">
        <v>1134</v>
      </c>
      <c r="J305">
        <v>1</v>
      </c>
      <c r="K305">
        <v>1</v>
      </c>
      <c r="L305">
        <v>0</v>
      </c>
      <c r="M305" t="s">
        <v>1135</v>
      </c>
      <c r="N305">
        <f t="shared" si="48"/>
        <v>0</v>
      </c>
      <c r="O305" t="str">
        <f t="shared" si="49"/>
        <v>No</v>
      </c>
      <c r="P305">
        <f t="shared" si="50"/>
        <v>0</v>
      </c>
      <c r="Q305">
        <f t="shared" si="51"/>
        <v>0</v>
      </c>
      <c r="R305">
        <f t="shared" si="55"/>
        <v>27.565026697177728</v>
      </c>
      <c r="S305" t="str">
        <f t="shared" si="52"/>
        <v>ID-12207-</v>
      </c>
      <c r="T305">
        <f t="shared" si="53"/>
        <v>0</v>
      </c>
      <c r="U305" t="str">
        <f t="shared" si="54"/>
        <v>Acceptable</v>
      </c>
      <c r="V305">
        <f t="shared" si="56"/>
        <v>23</v>
      </c>
      <c r="W305">
        <f t="shared" si="57"/>
        <v>2</v>
      </c>
      <c r="X305">
        <v>5</v>
      </c>
      <c r="Y305" t="str">
        <f t="shared" si="58"/>
        <v>Flight Not Found</v>
      </c>
      <c r="Z305" t="str" cm="1">
        <f t="array" ref="Z305">IF(AND(B:B &gt; TIME(6, 0, 0), B:B &lt;= TIME(18, 0, 0)), "Day", "Night")</f>
        <v>Night</v>
      </c>
      <c r="AA305">
        <f t="shared" si="59"/>
        <v>1</v>
      </c>
    </row>
    <row r="306" spans="1:27" x14ac:dyDescent="0.2">
      <c r="A306">
        <v>12295</v>
      </c>
      <c r="C306" t="s">
        <v>1136</v>
      </c>
      <c r="D306" t="s">
        <v>852</v>
      </c>
      <c r="G306" t="s">
        <v>575</v>
      </c>
      <c r="H306" t="s">
        <v>1137</v>
      </c>
      <c r="I306" t="s">
        <v>1138</v>
      </c>
      <c r="J306">
        <v>5</v>
      </c>
      <c r="K306">
        <v>5</v>
      </c>
      <c r="L306">
        <v>0</v>
      </c>
      <c r="M306" t="s">
        <v>1139</v>
      </c>
      <c r="N306">
        <f t="shared" si="48"/>
        <v>0</v>
      </c>
      <c r="O306" t="str">
        <f t="shared" si="49"/>
        <v>No</v>
      </c>
      <c r="P306">
        <f t="shared" si="50"/>
        <v>0</v>
      </c>
      <c r="Q306">
        <f t="shared" si="51"/>
        <v>0</v>
      </c>
      <c r="R306">
        <f t="shared" si="55"/>
        <v>27.565026697177728</v>
      </c>
      <c r="S306" t="str">
        <f t="shared" si="52"/>
        <v>ID-12295-</v>
      </c>
      <c r="T306">
        <f t="shared" si="53"/>
        <v>0</v>
      </c>
      <c r="U306" t="str">
        <f t="shared" si="54"/>
        <v>Acceptable</v>
      </c>
      <c r="V306">
        <f t="shared" si="56"/>
        <v>23</v>
      </c>
      <c r="W306">
        <f t="shared" si="57"/>
        <v>2</v>
      </c>
      <c r="X306">
        <v>3</v>
      </c>
      <c r="Y306" t="str">
        <f t="shared" si="58"/>
        <v>Flight Not Found</v>
      </c>
      <c r="Z306" t="str" cm="1">
        <f t="array" ref="Z306">IF(AND(B:B &gt; TIME(6, 0, 0), B:B &lt;= TIME(18, 0, 0)), "Day", "Night")</f>
        <v>Night</v>
      </c>
      <c r="AA306">
        <f t="shared" si="59"/>
        <v>1</v>
      </c>
    </row>
    <row r="307" spans="1:27" x14ac:dyDescent="0.2">
      <c r="A307">
        <v>12309</v>
      </c>
      <c r="C307" t="s">
        <v>1140</v>
      </c>
      <c r="D307" t="s">
        <v>1141</v>
      </c>
      <c r="G307" t="s">
        <v>1142</v>
      </c>
      <c r="H307" t="s">
        <v>1143</v>
      </c>
      <c r="J307">
        <v>8</v>
      </c>
      <c r="K307">
        <v>8</v>
      </c>
      <c r="L307">
        <v>0</v>
      </c>
      <c r="M307" t="s">
        <v>1144</v>
      </c>
      <c r="N307">
        <f t="shared" si="48"/>
        <v>0</v>
      </c>
      <c r="O307" t="str">
        <f t="shared" si="49"/>
        <v>No</v>
      </c>
      <c r="P307">
        <f t="shared" si="50"/>
        <v>0</v>
      </c>
      <c r="Q307">
        <f t="shared" si="51"/>
        <v>0</v>
      </c>
      <c r="R307">
        <f t="shared" si="55"/>
        <v>27.565026697177728</v>
      </c>
      <c r="S307" t="str">
        <f t="shared" si="52"/>
        <v>ID-12309-</v>
      </c>
      <c r="T307">
        <f t="shared" si="53"/>
        <v>0</v>
      </c>
      <c r="U307" t="str">
        <f t="shared" si="54"/>
        <v>Acceptable</v>
      </c>
      <c r="V307">
        <f t="shared" si="56"/>
        <v>23</v>
      </c>
      <c r="W307">
        <f t="shared" si="57"/>
        <v>2</v>
      </c>
      <c r="X307">
        <v>5</v>
      </c>
      <c r="Y307" t="str">
        <f t="shared" si="58"/>
        <v>Flight Not Found</v>
      </c>
      <c r="Z307" t="str" cm="1">
        <f t="array" ref="Z307">IF(AND(B:B &gt; TIME(6, 0, 0), B:B &lt;= TIME(18, 0, 0)), "Day", "Night")</f>
        <v>Night</v>
      </c>
      <c r="AA307">
        <f t="shared" si="59"/>
        <v>1</v>
      </c>
    </row>
    <row r="308" spans="1:27" x14ac:dyDescent="0.2">
      <c r="A308">
        <v>12337</v>
      </c>
      <c r="B308" t="s">
        <v>1145</v>
      </c>
      <c r="C308" t="s">
        <v>1146</v>
      </c>
      <c r="D308" t="s">
        <v>1147</v>
      </c>
      <c r="F308" t="s">
        <v>524</v>
      </c>
      <c r="G308" t="s">
        <v>1148</v>
      </c>
      <c r="H308" t="s">
        <v>1149</v>
      </c>
      <c r="I308" t="s">
        <v>1150</v>
      </c>
      <c r="J308">
        <v>10</v>
      </c>
      <c r="K308">
        <v>10</v>
      </c>
      <c r="L308">
        <v>0</v>
      </c>
      <c r="M308" t="s">
        <v>1151</v>
      </c>
      <c r="N308">
        <f t="shared" si="48"/>
        <v>0</v>
      </c>
      <c r="O308" t="str">
        <f t="shared" si="49"/>
        <v>No</v>
      </c>
      <c r="P308">
        <f t="shared" si="50"/>
        <v>0</v>
      </c>
      <c r="Q308">
        <f t="shared" si="51"/>
        <v>0</v>
      </c>
      <c r="R308">
        <f t="shared" si="55"/>
        <v>27.565026697177728</v>
      </c>
      <c r="S308" t="str">
        <f t="shared" si="52"/>
        <v>ID-12337-Cleveland - Chicago</v>
      </c>
      <c r="T308" t="str">
        <f t="shared" si="53"/>
        <v>21:00</v>
      </c>
      <c r="U308" t="str">
        <f t="shared" si="54"/>
        <v>Acceptable</v>
      </c>
      <c r="V308">
        <f t="shared" si="56"/>
        <v>23</v>
      </c>
      <c r="W308">
        <f t="shared" si="57"/>
        <v>2</v>
      </c>
      <c r="X308">
        <v>1</v>
      </c>
      <c r="Y308" t="str">
        <f t="shared" si="58"/>
        <v>Flight Not Found</v>
      </c>
      <c r="Z308" t="str" cm="1">
        <f t="array" ref="Z308">IF(AND(B:B &gt; TIME(6, 0, 0), B:B &lt;= TIME(18, 0, 0)), "Day", "Night")</f>
        <v>Night</v>
      </c>
      <c r="AA308">
        <f t="shared" si="59"/>
        <v>1</v>
      </c>
    </row>
    <row r="309" spans="1:27" x14ac:dyDescent="0.2">
      <c r="A309">
        <v>12358</v>
      </c>
      <c r="C309" t="s">
        <v>1152</v>
      </c>
      <c r="D309" t="s">
        <v>1153</v>
      </c>
      <c r="G309" t="s">
        <v>1154</v>
      </c>
      <c r="H309" t="s">
        <v>1155</v>
      </c>
      <c r="J309">
        <v>2</v>
      </c>
      <c r="K309">
        <v>2</v>
      </c>
      <c r="L309">
        <v>0</v>
      </c>
      <c r="N309">
        <f t="shared" si="48"/>
        <v>0</v>
      </c>
      <c r="O309" t="str">
        <f t="shared" si="49"/>
        <v>No</v>
      </c>
      <c r="P309">
        <f t="shared" si="50"/>
        <v>0</v>
      </c>
      <c r="Q309">
        <f t="shared" si="51"/>
        <v>0</v>
      </c>
      <c r="R309">
        <f t="shared" si="55"/>
        <v>27.565026697177728</v>
      </c>
      <c r="S309" t="str">
        <f t="shared" si="52"/>
        <v>ID-12358-</v>
      </c>
      <c r="T309">
        <f t="shared" si="53"/>
        <v>0</v>
      </c>
      <c r="U309" t="str">
        <f t="shared" si="54"/>
        <v>Acceptable</v>
      </c>
      <c r="V309">
        <f t="shared" si="56"/>
        <v>23</v>
      </c>
      <c r="W309">
        <f t="shared" si="57"/>
        <v>2</v>
      </c>
      <c r="X309">
        <v>1</v>
      </c>
      <c r="Y309" t="str">
        <f t="shared" si="58"/>
        <v>Flight Not Found</v>
      </c>
      <c r="Z309" t="str" cm="1">
        <f t="array" ref="Z309">IF(AND(B:B &gt; TIME(6, 0, 0), B:B &lt;= TIME(18, 0, 0)), "Day", "Night")</f>
        <v>Night</v>
      </c>
      <c r="AA309">
        <f t="shared" si="59"/>
        <v>1</v>
      </c>
    </row>
    <row r="310" spans="1:27" x14ac:dyDescent="0.2">
      <c r="A310">
        <v>12367</v>
      </c>
      <c r="B310" t="s">
        <v>1156</v>
      </c>
      <c r="C310" t="s">
        <v>1014</v>
      </c>
      <c r="D310" t="s">
        <v>1147</v>
      </c>
      <c r="F310" t="s">
        <v>1157</v>
      </c>
      <c r="G310" t="s">
        <v>1158</v>
      </c>
      <c r="H310" t="s">
        <v>1159</v>
      </c>
      <c r="J310">
        <v>9</v>
      </c>
      <c r="K310">
        <v>4</v>
      </c>
      <c r="M310" t="s">
        <v>1160</v>
      </c>
      <c r="N310">
        <f t="shared" si="48"/>
        <v>0</v>
      </c>
      <c r="O310" t="str">
        <f t="shared" si="49"/>
        <v>No</v>
      </c>
      <c r="P310">
        <f t="shared" si="50"/>
        <v>0</v>
      </c>
      <c r="Q310">
        <f t="shared" si="51"/>
        <v>0</v>
      </c>
      <c r="R310">
        <f t="shared" si="55"/>
        <v>27.565026697177728</v>
      </c>
      <c r="S310" t="str">
        <f t="shared" si="52"/>
        <v>ID-12367-Seattle, WA - Dallas, TX</v>
      </c>
      <c r="T310" t="str">
        <f t="shared" si="53"/>
        <v>22:35</v>
      </c>
      <c r="U310" t="str">
        <f t="shared" si="54"/>
        <v>Acceptable</v>
      </c>
      <c r="V310">
        <f t="shared" si="56"/>
        <v>23</v>
      </c>
      <c r="W310">
        <f t="shared" si="57"/>
        <v>2</v>
      </c>
      <c r="X310">
        <v>5</v>
      </c>
      <c r="Y310" t="str">
        <f t="shared" si="58"/>
        <v>Flight Not Found</v>
      </c>
      <c r="Z310" t="str" cm="1">
        <f t="array" ref="Z310">IF(AND(B:B &gt; TIME(6, 0, 0), B:B &lt;= TIME(18, 0, 0)), "Day", "Night")</f>
        <v>Night</v>
      </c>
      <c r="AA310">
        <f t="shared" si="59"/>
        <v>1</v>
      </c>
    </row>
    <row r="311" spans="1:27" x14ac:dyDescent="0.2">
      <c r="A311">
        <v>12368</v>
      </c>
      <c r="C311" t="s">
        <v>1161</v>
      </c>
      <c r="D311" t="s">
        <v>852</v>
      </c>
      <c r="G311" t="s">
        <v>1162</v>
      </c>
      <c r="H311" t="s">
        <v>1163</v>
      </c>
      <c r="J311">
        <v>1</v>
      </c>
      <c r="K311">
        <v>1</v>
      </c>
      <c r="L311">
        <v>0</v>
      </c>
      <c r="N311">
        <f t="shared" si="48"/>
        <v>0</v>
      </c>
      <c r="O311" t="str">
        <f t="shared" si="49"/>
        <v>No</v>
      </c>
      <c r="P311">
        <f t="shared" si="50"/>
        <v>0</v>
      </c>
      <c r="Q311">
        <f t="shared" si="51"/>
        <v>0</v>
      </c>
      <c r="R311">
        <f t="shared" si="55"/>
        <v>27.565026697177728</v>
      </c>
      <c r="S311" t="str">
        <f t="shared" si="52"/>
        <v>ID-12368-</v>
      </c>
      <c r="T311">
        <f t="shared" si="53"/>
        <v>0</v>
      </c>
      <c r="U311" t="str">
        <f t="shared" si="54"/>
        <v>Acceptable</v>
      </c>
      <c r="V311">
        <f t="shared" si="56"/>
        <v>23</v>
      </c>
      <c r="W311">
        <f t="shared" si="57"/>
        <v>2</v>
      </c>
      <c r="X311">
        <v>1</v>
      </c>
      <c r="Y311" t="str">
        <f t="shared" si="58"/>
        <v>Flight Not Found</v>
      </c>
      <c r="Z311" t="str" cm="1">
        <f t="array" ref="Z311">IF(AND(B:B &gt; TIME(6, 0, 0), B:B &lt;= TIME(18, 0, 0)), "Day", "Night")</f>
        <v>Night</v>
      </c>
      <c r="AA311">
        <f t="shared" si="59"/>
        <v>1</v>
      </c>
    </row>
    <row r="312" spans="1:27" x14ac:dyDescent="0.2">
      <c r="A312">
        <v>12378</v>
      </c>
      <c r="C312" t="s">
        <v>942</v>
      </c>
      <c r="D312" t="s">
        <v>824</v>
      </c>
      <c r="F312" t="s">
        <v>1164</v>
      </c>
      <c r="G312" t="s">
        <v>1165</v>
      </c>
      <c r="J312">
        <v>8</v>
      </c>
      <c r="K312">
        <v>8</v>
      </c>
      <c r="M312" t="s">
        <v>1166</v>
      </c>
      <c r="N312">
        <f t="shared" si="48"/>
        <v>0</v>
      </c>
      <c r="O312" t="str">
        <f t="shared" si="49"/>
        <v>No</v>
      </c>
      <c r="P312">
        <f t="shared" si="50"/>
        <v>0</v>
      </c>
      <c r="Q312">
        <f t="shared" si="51"/>
        <v>0</v>
      </c>
      <c r="R312">
        <f t="shared" si="55"/>
        <v>27.565026697177728</v>
      </c>
      <c r="S312" t="str">
        <f t="shared" si="52"/>
        <v>ID-12378-Canton - Shanghi</v>
      </c>
      <c r="T312">
        <f t="shared" si="53"/>
        <v>0</v>
      </c>
      <c r="U312" t="str">
        <f t="shared" si="54"/>
        <v>Acceptable</v>
      </c>
      <c r="V312">
        <f t="shared" si="56"/>
        <v>23</v>
      </c>
      <c r="W312">
        <f t="shared" si="57"/>
        <v>2</v>
      </c>
      <c r="X312">
        <v>5</v>
      </c>
      <c r="Y312" t="str">
        <f t="shared" si="58"/>
        <v>Flight Not Found</v>
      </c>
      <c r="Z312" t="str" cm="1">
        <f t="array" ref="Z312">IF(AND(B:B &gt; TIME(6, 0, 0), B:B &lt;= TIME(18, 0, 0)), "Day", "Night")</f>
        <v>Night</v>
      </c>
      <c r="AA312">
        <f t="shared" si="59"/>
        <v>1</v>
      </c>
    </row>
    <row r="313" spans="1:27" x14ac:dyDescent="0.2">
      <c r="A313">
        <v>12379</v>
      </c>
      <c r="B313" t="s">
        <v>1167</v>
      </c>
      <c r="C313" t="s">
        <v>1168</v>
      </c>
      <c r="D313" t="s">
        <v>1169</v>
      </c>
      <c r="F313" t="s">
        <v>31</v>
      </c>
      <c r="G313" t="s">
        <v>1170</v>
      </c>
      <c r="J313">
        <v>20</v>
      </c>
      <c r="K313">
        <v>14</v>
      </c>
      <c r="L313">
        <v>0</v>
      </c>
      <c r="M313" t="s">
        <v>1171</v>
      </c>
      <c r="N313">
        <f t="shared" si="48"/>
        <v>0</v>
      </c>
      <c r="O313" t="str">
        <f t="shared" si="49"/>
        <v>No</v>
      </c>
      <c r="P313">
        <f t="shared" si="50"/>
        <v>0</v>
      </c>
      <c r="Q313">
        <f t="shared" si="51"/>
        <v>0</v>
      </c>
      <c r="R313">
        <f t="shared" si="55"/>
        <v>27.565026697177728</v>
      </c>
      <c r="S313" t="str">
        <f t="shared" si="52"/>
        <v>ID-12379-Test flight</v>
      </c>
      <c r="T313" t="str">
        <f t="shared" si="53"/>
        <v>15:00</v>
      </c>
      <c r="U313" t="str">
        <f t="shared" si="54"/>
        <v>Acceptable</v>
      </c>
      <c r="V313">
        <f t="shared" si="56"/>
        <v>23</v>
      </c>
      <c r="W313">
        <f t="shared" si="57"/>
        <v>2</v>
      </c>
      <c r="X313">
        <v>8</v>
      </c>
      <c r="Y313" t="str">
        <f t="shared" si="58"/>
        <v>Flight Not Found</v>
      </c>
      <c r="Z313" t="str" cm="1">
        <f t="array" ref="Z313">IF(AND(B:B &gt; TIME(6, 0, 0), B:B &lt;= TIME(18, 0, 0)), "Day", "Night")</f>
        <v>Night</v>
      </c>
      <c r="AA313">
        <f t="shared" si="59"/>
        <v>1</v>
      </c>
    </row>
    <row r="314" spans="1:27" x14ac:dyDescent="0.2">
      <c r="A314">
        <v>12382</v>
      </c>
      <c r="C314" t="s">
        <v>1172</v>
      </c>
      <c r="D314" t="s">
        <v>436</v>
      </c>
      <c r="G314" t="s">
        <v>1158</v>
      </c>
      <c r="H314" t="s">
        <v>1173</v>
      </c>
      <c r="J314">
        <v>2</v>
      </c>
      <c r="K314">
        <v>2</v>
      </c>
      <c r="L314">
        <v>0</v>
      </c>
      <c r="N314">
        <f t="shared" si="48"/>
        <v>0</v>
      </c>
      <c r="O314" t="str">
        <f t="shared" si="49"/>
        <v>No</v>
      </c>
      <c r="P314">
        <f t="shared" si="50"/>
        <v>0</v>
      </c>
      <c r="Q314">
        <f t="shared" si="51"/>
        <v>0</v>
      </c>
      <c r="R314">
        <f t="shared" si="55"/>
        <v>27.565026697177728</v>
      </c>
      <c r="S314" t="str">
        <f t="shared" si="52"/>
        <v>ID-12382-</v>
      </c>
      <c r="T314">
        <f t="shared" si="53"/>
        <v>0</v>
      </c>
      <c r="U314" t="str">
        <f t="shared" si="54"/>
        <v>Acceptable</v>
      </c>
      <c r="V314">
        <f t="shared" si="56"/>
        <v>23</v>
      </c>
      <c r="W314">
        <f t="shared" si="57"/>
        <v>2</v>
      </c>
      <c r="X314">
        <v>5</v>
      </c>
      <c r="Y314" t="str">
        <f t="shared" si="58"/>
        <v>Flight Not Found</v>
      </c>
      <c r="Z314" t="str" cm="1">
        <f t="array" ref="Z314">IF(AND(B:B &gt; TIME(6, 0, 0), B:B &lt;= TIME(18, 0, 0)), "Day", "Night")</f>
        <v>Night</v>
      </c>
      <c r="AA314">
        <f t="shared" si="59"/>
        <v>1</v>
      </c>
    </row>
    <row r="315" spans="1:27" x14ac:dyDescent="0.2">
      <c r="A315">
        <v>12399</v>
      </c>
      <c r="C315" t="s">
        <v>1174</v>
      </c>
      <c r="D315" t="s">
        <v>349</v>
      </c>
      <c r="F315" t="s">
        <v>1175</v>
      </c>
      <c r="G315" t="s">
        <v>1176</v>
      </c>
      <c r="H315" t="s">
        <v>1177</v>
      </c>
      <c r="I315" t="s">
        <v>1178</v>
      </c>
      <c r="J315">
        <v>8</v>
      </c>
      <c r="K315">
        <v>7</v>
      </c>
      <c r="L315">
        <v>0</v>
      </c>
      <c r="M315" t="s">
        <v>1179</v>
      </c>
      <c r="N315">
        <f t="shared" si="48"/>
        <v>0</v>
      </c>
      <c r="O315" t="str">
        <f t="shared" si="49"/>
        <v>No</v>
      </c>
      <c r="P315">
        <f t="shared" si="50"/>
        <v>0</v>
      </c>
      <c r="Q315">
        <f t="shared" si="51"/>
        <v>0</v>
      </c>
      <c r="R315">
        <f t="shared" si="55"/>
        <v>27.565026697177728</v>
      </c>
      <c r="S315" t="str">
        <f t="shared" si="52"/>
        <v>ID-12399-Berlin - Hamburg</v>
      </c>
      <c r="T315">
        <f t="shared" si="53"/>
        <v>0</v>
      </c>
      <c r="U315" t="str">
        <f t="shared" si="54"/>
        <v>Acceptable</v>
      </c>
      <c r="V315">
        <f t="shared" si="56"/>
        <v>23</v>
      </c>
      <c r="W315">
        <f t="shared" si="57"/>
        <v>2</v>
      </c>
      <c r="X315">
        <v>1</v>
      </c>
      <c r="Y315" t="str">
        <f t="shared" si="58"/>
        <v>Flight Not Found</v>
      </c>
      <c r="Z315" t="str" cm="1">
        <f t="array" ref="Z315">IF(AND(B:B &gt; TIME(6, 0, 0), B:B &lt;= TIME(18, 0, 0)), "Day", "Night")</f>
        <v>Night</v>
      </c>
      <c r="AA315">
        <f t="shared" si="59"/>
        <v>1</v>
      </c>
    </row>
    <row r="316" spans="1:27" x14ac:dyDescent="0.2">
      <c r="A316">
        <v>12402</v>
      </c>
      <c r="C316" t="s">
        <v>1180</v>
      </c>
      <c r="D316" t="s">
        <v>937</v>
      </c>
      <c r="G316" t="s">
        <v>871</v>
      </c>
      <c r="H316" t="s">
        <v>1181</v>
      </c>
      <c r="I316" t="s">
        <v>1182</v>
      </c>
      <c r="J316">
        <v>6</v>
      </c>
      <c r="K316">
        <v>4</v>
      </c>
      <c r="L316">
        <v>0</v>
      </c>
      <c r="N316">
        <f t="shared" si="48"/>
        <v>0</v>
      </c>
      <c r="O316" t="str">
        <f t="shared" si="49"/>
        <v>No</v>
      </c>
      <c r="P316">
        <f t="shared" si="50"/>
        <v>0</v>
      </c>
      <c r="Q316">
        <f t="shared" si="51"/>
        <v>0</v>
      </c>
      <c r="R316">
        <f t="shared" si="55"/>
        <v>27.565026697177728</v>
      </c>
      <c r="S316" t="str">
        <f t="shared" si="52"/>
        <v>ID-12402-</v>
      </c>
      <c r="T316">
        <f t="shared" si="53"/>
        <v>0</v>
      </c>
      <c r="U316" t="str">
        <f t="shared" si="54"/>
        <v>Acceptable</v>
      </c>
      <c r="V316">
        <f t="shared" si="56"/>
        <v>23</v>
      </c>
      <c r="W316">
        <f t="shared" si="57"/>
        <v>2</v>
      </c>
      <c r="X316">
        <v>1</v>
      </c>
      <c r="Y316" t="str">
        <f t="shared" si="58"/>
        <v>Flight Not Found</v>
      </c>
      <c r="Z316" t="str" cm="1">
        <f t="array" ref="Z316">IF(AND(B:B &gt; TIME(6, 0, 0), B:B &lt;= TIME(18, 0, 0)), "Day", "Night")</f>
        <v>Night</v>
      </c>
      <c r="AA316">
        <f t="shared" si="59"/>
        <v>1</v>
      </c>
    </row>
    <row r="317" spans="1:27" x14ac:dyDescent="0.2">
      <c r="A317">
        <v>12418</v>
      </c>
      <c r="C317" t="s">
        <v>1183</v>
      </c>
      <c r="D317" t="s">
        <v>300</v>
      </c>
      <c r="F317" t="s">
        <v>1184</v>
      </c>
      <c r="G317" t="s">
        <v>846</v>
      </c>
      <c r="H317" t="s">
        <v>1185</v>
      </c>
      <c r="I317" t="s">
        <v>1186</v>
      </c>
      <c r="J317">
        <v>10</v>
      </c>
      <c r="K317">
        <v>10</v>
      </c>
      <c r="L317">
        <v>0</v>
      </c>
      <c r="M317" t="s">
        <v>1187</v>
      </c>
      <c r="N317">
        <f t="shared" si="48"/>
        <v>0</v>
      </c>
      <c r="O317" t="str">
        <f t="shared" si="49"/>
        <v>No</v>
      </c>
      <c r="P317">
        <f t="shared" si="50"/>
        <v>0</v>
      </c>
      <c r="Q317">
        <f t="shared" si="51"/>
        <v>0</v>
      </c>
      <c r="R317">
        <f t="shared" si="55"/>
        <v>27.565026697177728</v>
      </c>
      <c r="S317" t="str">
        <f t="shared" si="52"/>
        <v>ID-12418-Brussels, Belgium - Croydon, England</v>
      </c>
      <c r="T317">
        <f t="shared" si="53"/>
        <v>0</v>
      </c>
      <c r="U317" t="str">
        <f t="shared" si="54"/>
        <v>Acceptable</v>
      </c>
      <c r="V317">
        <f t="shared" si="56"/>
        <v>23</v>
      </c>
      <c r="W317">
        <f t="shared" si="57"/>
        <v>2</v>
      </c>
      <c r="X317">
        <v>1</v>
      </c>
      <c r="Y317" t="str">
        <f t="shared" si="58"/>
        <v>Flight Not Found</v>
      </c>
      <c r="Z317" t="str" cm="1">
        <f t="array" ref="Z317">IF(AND(B:B &gt; TIME(6, 0, 0), B:B &lt;= TIME(18, 0, 0)), "Day", "Night")</f>
        <v>Night</v>
      </c>
      <c r="AA317">
        <f t="shared" si="59"/>
        <v>1</v>
      </c>
    </row>
    <row r="318" spans="1:27" x14ac:dyDescent="0.2">
      <c r="A318">
        <v>12434</v>
      </c>
      <c r="B318" t="s">
        <v>1188</v>
      </c>
      <c r="C318" t="s">
        <v>1189</v>
      </c>
      <c r="D318" t="s">
        <v>1153</v>
      </c>
      <c r="F318" t="s">
        <v>1190</v>
      </c>
      <c r="G318" t="s">
        <v>1191</v>
      </c>
      <c r="H318" t="s">
        <v>1192</v>
      </c>
      <c r="I318" t="s">
        <v>1193</v>
      </c>
      <c r="J318">
        <v>14</v>
      </c>
      <c r="K318">
        <v>14</v>
      </c>
      <c r="L318">
        <v>0</v>
      </c>
      <c r="M318" t="s">
        <v>1194</v>
      </c>
      <c r="N318">
        <f t="shared" si="48"/>
        <v>0</v>
      </c>
      <c r="O318" t="str">
        <f t="shared" si="49"/>
        <v>No</v>
      </c>
      <c r="P318">
        <f t="shared" si="50"/>
        <v>0</v>
      </c>
      <c r="Q318">
        <f t="shared" si="51"/>
        <v>0</v>
      </c>
      <c r="R318">
        <f t="shared" si="55"/>
        <v>27.565026697177728</v>
      </c>
      <c r="S318" t="str">
        <f t="shared" si="52"/>
        <v>ID-12434-Saigon - Paris</v>
      </c>
      <c r="T318" t="str">
        <f t="shared" si="53"/>
        <v>18:15</v>
      </c>
      <c r="U318" t="str">
        <f t="shared" si="54"/>
        <v>Acceptable</v>
      </c>
      <c r="V318">
        <f t="shared" si="56"/>
        <v>23</v>
      </c>
      <c r="W318">
        <f t="shared" si="57"/>
        <v>2</v>
      </c>
      <c r="X318">
        <v>1</v>
      </c>
      <c r="Y318" t="str">
        <f t="shared" si="58"/>
        <v>Flight Not Found</v>
      </c>
      <c r="Z318" t="str" cm="1">
        <f t="array" ref="Z318">IF(AND(B:B &gt; TIME(6, 0, 0), B:B &lt;= TIME(18, 0, 0)), "Day", "Night")</f>
        <v>Night</v>
      </c>
      <c r="AA318">
        <f t="shared" si="59"/>
        <v>1</v>
      </c>
    </row>
    <row r="319" spans="1:27" x14ac:dyDescent="0.2">
      <c r="A319">
        <v>12439</v>
      </c>
      <c r="C319" t="s">
        <v>1195</v>
      </c>
      <c r="D319" t="s">
        <v>1153</v>
      </c>
      <c r="G319" t="s">
        <v>1196</v>
      </c>
      <c r="H319" t="s">
        <v>1197</v>
      </c>
      <c r="J319">
        <v>2</v>
      </c>
      <c r="K319">
        <v>2</v>
      </c>
      <c r="L319">
        <v>0</v>
      </c>
      <c r="N319">
        <f t="shared" si="48"/>
        <v>0</v>
      </c>
      <c r="O319" t="str">
        <f t="shared" si="49"/>
        <v>No</v>
      </c>
      <c r="P319">
        <f t="shared" si="50"/>
        <v>0</v>
      </c>
      <c r="Q319">
        <f t="shared" si="51"/>
        <v>0</v>
      </c>
      <c r="R319">
        <f t="shared" si="55"/>
        <v>27.565026697177728</v>
      </c>
      <c r="S319" t="str">
        <f t="shared" si="52"/>
        <v>ID-12439-</v>
      </c>
      <c r="T319">
        <f t="shared" si="53"/>
        <v>0</v>
      </c>
      <c r="U319" t="str">
        <f t="shared" si="54"/>
        <v>Acceptable</v>
      </c>
      <c r="V319">
        <f t="shared" si="56"/>
        <v>23</v>
      </c>
      <c r="W319">
        <f t="shared" si="57"/>
        <v>2</v>
      </c>
      <c r="X319">
        <v>2</v>
      </c>
      <c r="Y319" t="str">
        <f t="shared" si="58"/>
        <v>Flight Not Found</v>
      </c>
      <c r="Z319" t="str" cm="1">
        <f t="array" ref="Z319">IF(AND(B:B &gt; TIME(6, 0, 0), B:B &lt;= TIME(18, 0, 0)), "Day", "Night")</f>
        <v>Night</v>
      </c>
      <c r="AA319">
        <f t="shared" si="59"/>
        <v>1</v>
      </c>
    </row>
    <row r="320" spans="1:27" x14ac:dyDescent="0.2">
      <c r="A320">
        <v>12473</v>
      </c>
      <c r="B320" t="s">
        <v>994</v>
      </c>
      <c r="C320" t="s">
        <v>1198</v>
      </c>
      <c r="D320" t="s">
        <v>1199</v>
      </c>
      <c r="F320" t="s">
        <v>1200</v>
      </c>
      <c r="G320" t="s">
        <v>1158</v>
      </c>
      <c r="H320" t="s">
        <v>1201</v>
      </c>
      <c r="I320" t="s">
        <v>1202</v>
      </c>
      <c r="J320">
        <v>8</v>
      </c>
      <c r="K320">
        <v>8</v>
      </c>
      <c r="L320">
        <v>0</v>
      </c>
      <c r="M320" t="s">
        <v>1203</v>
      </c>
      <c r="N320">
        <f t="shared" si="48"/>
        <v>0</v>
      </c>
      <c r="O320" t="str">
        <f t="shared" si="49"/>
        <v>No</v>
      </c>
      <c r="P320">
        <f t="shared" si="50"/>
        <v>0</v>
      </c>
      <c r="Q320">
        <f t="shared" si="51"/>
        <v>0</v>
      </c>
      <c r="R320">
        <f t="shared" si="55"/>
        <v>27.565026697177728</v>
      </c>
      <c r="S320" t="str">
        <f t="shared" si="52"/>
        <v>ID-12473-Salt Lake City - Cheyenne</v>
      </c>
      <c r="T320" t="str">
        <f t="shared" si="53"/>
        <v>02:00</v>
      </c>
      <c r="U320" t="str">
        <f t="shared" si="54"/>
        <v>Acceptable</v>
      </c>
      <c r="V320">
        <f t="shared" si="56"/>
        <v>23</v>
      </c>
      <c r="W320">
        <f t="shared" si="57"/>
        <v>2</v>
      </c>
      <c r="X320">
        <v>1</v>
      </c>
      <c r="Y320" t="str">
        <f t="shared" si="58"/>
        <v>Flight Not Found</v>
      </c>
      <c r="Z320" t="str" cm="1">
        <f t="array" ref="Z320">IF(AND(B:B &gt; TIME(6, 0, 0), B:B &lt;= TIME(18, 0, 0)), "Day", "Night")</f>
        <v>Night</v>
      </c>
      <c r="AA320">
        <f t="shared" si="59"/>
        <v>1</v>
      </c>
    </row>
    <row r="321" spans="1:27" x14ac:dyDescent="0.2">
      <c r="A321">
        <v>12476</v>
      </c>
      <c r="C321" t="s">
        <v>1204</v>
      </c>
      <c r="D321" t="s">
        <v>1153</v>
      </c>
      <c r="G321" t="s">
        <v>1205</v>
      </c>
      <c r="H321" t="s">
        <v>1206</v>
      </c>
      <c r="I321" t="s">
        <v>1207</v>
      </c>
      <c r="J321">
        <v>6</v>
      </c>
      <c r="K321">
        <v>1</v>
      </c>
      <c r="L321">
        <v>0</v>
      </c>
      <c r="N321">
        <f t="shared" si="48"/>
        <v>0</v>
      </c>
      <c r="O321" t="str">
        <f t="shared" si="49"/>
        <v>No</v>
      </c>
      <c r="P321">
        <f t="shared" si="50"/>
        <v>0</v>
      </c>
      <c r="Q321">
        <f t="shared" si="51"/>
        <v>0</v>
      </c>
      <c r="R321">
        <f t="shared" si="55"/>
        <v>27.565026697177728</v>
      </c>
      <c r="S321" t="str">
        <f t="shared" si="52"/>
        <v>ID-12476-</v>
      </c>
      <c r="T321">
        <f t="shared" si="53"/>
        <v>0</v>
      </c>
      <c r="U321" t="str">
        <f t="shared" si="54"/>
        <v>Acceptable</v>
      </c>
      <c r="V321">
        <f t="shared" si="56"/>
        <v>23</v>
      </c>
      <c r="W321">
        <f t="shared" si="57"/>
        <v>2</v>
      </c>
      <c r="X321">
        <v>1</v>
      </c>
      <c r="Y321" t="str">
        <f t="shared" si="58"/>
        <v>Flight Not Found</v>
      </c>
      <c r="Z321" t="str" cm="1">
        <f t="array" ref="Z321">IF(AND(B:B &gt; TIME(6, 0, 0), B:B &lt;= TIME(18, 0, 0)), "Day", "Night")</f>
        <v>Night</v>
      </c>
      <c r="AA321">
        <f t="shared" si="59"/>
        <v>1</v>
      </c>
    </row>
    <row r="322" spans="1:27" x14ac:dyDescent="0.2">
      <c r="A322">
        <v>12484</v>
      </c>
      <c r="C322" t="s">
        <v>1208</v>
      </c>
      <c r="D322" t="s">
        <v>905</v>
      </c>
      <c r="F322" t="s">
        <v>1209</v>
      </c>
      <c r="G322" t="s">
        <v>966</v>
      </c>
      <c r="H322" t="s">
        <v>1210</v>
      </c>
      <c r="I322" t="s">
        <v>1211</v>
      </c>
      <c r="J322">
        <v>4</v>
      </c>
      <c r="K322">
        <v>4</v>
      </c>
      <c r="L322">
        <v>0</v>
      </c>
      <c r="M322" t="s">
        <v>1212</v>
      </c>
      <c r="N322">
        <f t="shared" ref="N322:N385" si="60">SUM(B322,C322)</f>
        <v>0</v>
      </c>
      <c r="O322" t="str">
        <f t="shared" ref="O322:O385" si="61">IF(F322="good","Yes","No")</f>
        <v>No</v>
      </c>
      <c r="P322">
        <f t="shared" ref="P322:P385" si="62">COUNTIF(C:C,"&lt;0")</f>
        <v>0</v>
      </c>
      <c r="Q322">
        <f t="shared" ref="Q322:Q385" si="63">SUMIF(E:E,"&gt;"&amp;AVERAGE(E:E))</f>
        <v>0</v>
      </c>
      <c r="R322">
        <f t="shared" si="55"/>
        <v>27.565026697177728</v>
      </c>
      <c r="S322" t="str">
        <f t="shared" ref="S322:S385" si="64">CONCATENATE("ID-",A322,"-",F322)</f>
        <v>ID-12484-St. Louis, MO - Chicago, IL</v>
      </c>
      <c r="T322">
        <f t="shared" ref="T322:T385" si="65">INDEX(B:B,MATCH(A322,A:A,0))</f>
        <v>0</v>
      </c>
      <c r="U322" t="str">
        <f t="shared" ref="U322:U385" si="66">IF(OR(B322&gt;0,C322&gt;0),"Acceptable","Check")</f>
        <v>Acceptable</v>
      </c>
      <c r="V322">
        <f t="shared" si="56"/>
        <v>23</v>
      </c>
      <c r="W322">
        <f t="shared" si="57"/>
        <v>2</v>
      </c>
      <c r="X322">
        <v>1</v>
      </c>
      <c r="Y322" t="str">
        <f t="shared" si="58"/>
        <v>Flight Not Found</v>
      </c>
      <c r="Z322" t="str" cm="1">
        <f t="array" ref="Z322">IF(AND(B:B &gt; TIME(6, 0, 0), B:B &lt;= TIME(18, 0, 0)), "Day", "Night")</f>
        <v>Night</v>
      </c>
      <c r="AA322">
        <f t="shared" si="59"/>
        <v>1</v>
      </c>
    </row>
    <row r="323" spans="1:27" x14ac:dyDescent="0.2">
      <c r="A323">
        <v>12488</v>
      </c>
      <c r="C323" t="s">
        <v>1213</v>
      </c>
      <c r="D323" t="s">
        <v>1214</v>
      </c>
      <c r="F323" t="s">
        <v>1215</v>
      </c>
      <c r="G323" t="s">
        <v>1216</v>
      </c>
      <c r="H323" t="s">
        <v>1217</v>
      </c>
      <c r="J323">
        <v>6</v>
      </c>
      <c r="K323">
        <v>5</v>
      </c>
      <c r="L323">
        <v>0</v>
      </c>
      <c r="M323" t="s">
        <v>1218</v>
      </c>
      <c r="N323">
        <f t="shared" si="60"/>
        <v>0</v>
      </c>
      <c r="O323" t="str">
        <f t="shared" si="61"/>
        <v>No</v>
      </c>
      <c r="P323">
        <f t="shared" si="62"/>
        <v>0</v>
      </c>
      <c r="Q323">
        <f t="shared" si="63"/>
        <v>0</v>
      </c>
      <c r="R323">
        <f t="shared" ref="R323:R386" si="67">AVERAGEIF(J:J,"&gt;0")</f>
        <v>27.565026697177728</v>
      </c>
      <c r="S323" t="str">
        <f t="shared" si="64"/>
        <v>ID-12488-Quiddo - Cartago</v>
      </c>
      <c r="T323">
        <f t="shared" si="65"/>
        <v>0</v>
      </c>
      <c r="U323" t="str">
        <f t="shared" si="66"/>
        <v>Acceptable</v>
      </c>
      <c r="V323">
        <f t="shared" ref="V323:V386" si="68">COUNTIF(D:D, "Military - U.S. Army")</f>
        <v>23</v>
      </c>
      <c r="W323">
        <f t="shared" ref="W323:W386" si="69">AVERAGEIF(C:C,"Fort Myer, Virginia", J:J)</f>
        <v>2</v>
      </c>
      <c r="X323">
        <v>1</v>
      </c>
      <c r="Y323" t="str">
        <f t="shared" ref="Y323:Y386" si="70">IFERROR(VLOOKUP("FlightNumber", A:E, 4, FALSE), "Flight Not Found")</f>
        <v>Flight Not Found</v>
      </c>
      <c r="Z323" t="str" cm="1">
        <f t="array" ref="Z323">IF(AND(B:B &gt; TIME(6, 0, 0), B:B &lt;= TIME(18, 0, 0)), "Day", "Night")</f>
        <v>Night</v>
      </c>
      <c r="AA323">
        <f t="shared" ref="AA323:AA386" si="71">COUNTIFS(D:D, "Military - U.S. Army", C:C, "Fort Myer, Virginia")</f>
        <v>1</v>
      </c>
    </row>
    <row r="324" spans="1:27" x14ac:dyDescent="0.2">
      <c r="A324">
        <v>12500</v>
      </c>
      <c r="C324" t="s">
        <v>1219</v>
      </c>
      <c r="D324" t="s">
        <v>1220</v>
      </c>
      <c r="G324" t="s">
        <v>1221</v>
      </c>
      <c r="H324" t="s">
        <v>1222</v>
      </c>
      <c r="I324" t="s">
        <v>1223</v>
      </c>
      <c r="J324">
        <v>15</v>
      </c>
      <c r="K324">
        <v>3</v>
      </c>
      <c r="L324">
        <v>0</v>
      </c>
      <c r="M324" t="s">
        <v>1224</v>
      </c>
      <c r="N324">
        <f t="shared" si="60"/>
        <v>0</v>
      </c>
      <c r="O324" t="str">
        <f t="shared" si="61"/>
        <v>No</v>
      </c>
      <c r="P324">
        <f t="shared" si="62"/>
        <v>0</v>
      </c>
      <c r="Q324">
        <f t="shared" si="63"/>
        <v>0</v>
      </c>
      <c r="R324">
        <f t="shared" si="67"/>
        <v>27.565026697177728</v>
      </c>
      <c r="S324" t="str">
        <f t="shared" si="64"/>
        <v>ID-12500-</v>
      </c>
      <c r="T324">
        <f t="shared" si="65"/>
        <v>0</v>
      </c>
      <c r="U324" t="str">
        <f t="shared" si="66"/>
        <v>Acceptable</v>
      </c>
      <c r="V324">
        <f t="shared" si="68"/>
        <v>23</v>
      </c>
      <c r="W324">
        <f t="shared" si="69"/>
        <v>2</v>
      </c>
      <c r="X324">
        <v>1</v>
      </c>
      <c r="Y324" t="str">
        <f t="shared" si="70"/>
        <v>Flight Not Found</v>
      </c>
      <c r="Z324" t="str" cm="1">
        <f t="array" ref="Z324">IF(AND(B:B &gt; TIME(6, 0, 0), B:B &lt;= TIME(18, 0, 0)), "Day", "Night")</f>
        <v>Night</v>
      </c>
      <c r="AA324">
        <f t="shared" si="71"/>
        <v>1</v>
      </c>
    </row>
    <row r="325" spans="1:27" x14ac:dyDescent="0.2">
      <c r="A325">
        <v>12519</v>
      </c>
      <c r="C325" t="s">
        <v>1225</v>
      </c>
      <c r="D325" t="s">
        <v>824</v>
      </c>
      <c r="G325" t="s">
        <v>1226</v>
      </c>
      <c r="H325" t="s">
        <v>1227</v>
      </c>
      <c r="J325">
        <v>3</v>
      </c>
      <c r="K325">
        <v>3</v>
      </c>
      <c r="L325">
        <v>0</v>
      </c>
      <c r="N325">
        <f t="shared" si="60"/>
        <v>0</v>
      </c>
      <c r="O325" t="str">
        <f t="shared" si="61"/>
        <v>No</v>
      </c>
      <c r="P325">
        <f t="shared" si="62"/>
        <v>0</v>
      </c>
      <c r="Q325">
        <f t="shared" si="63"/>
        <v>0</v>
      </c>
      <c r="R325">
        <f t="shared" si="67"/>
        <v>27.565026697177728</v>
      </c>
      <c r="S325" t="str">
        <f t="shared" si="64"/>
        <v>ID-12519-</v>
      </c>
      <c r="T325">
        <f t="shared" si="65"/>
        <v>0</v>
      </c>
      <c r="U325" t="str">
        <f t="shared" si="66"/>
        <v>Acceptable</v>
      </c>
      <c r="V325">
        <f t="shared" si="68"/>
        <v>23</v>
      </c>
      <c r="W325">
        <f t="shared" si="69"/>
        <v>2</v>
      </c>
      <c r="X325">
        <v>1</v>
      </c>
      <c r="Y325" t="str">
        <f t="shared" si="70"/>
        <v>Flight Not Found</v>
      </c>
      <c r="Z325" t="str" cm="1">
        <f t="array" ref="Z325">IF(AND(B:B &gt; TIME(6, 0, 0), B:B &lt;= TIME(18, 0, 0)), "Day", "Night")</f>
        <v>Night</v>
      </c>
      <c r="AA325">
        <f t="shared" si="71"/>
        <v>1</v>
      </c>
    </row>
    <row r="326" spans="1:27" x14ac:dyDescent="0.2">
      <c r="A326">
        <v>12548</v>
      </c>
      <c r="C326" t="s">
        <v>119</v>
      </c>
      <c r="D326" t="s">
        <v>1153</v>
      </c>
      <c r="F326" t="s">
        <v>1228</v>
      </c>
      <c r="G326" t="s">
        <v>1229</v>
      </c>
      <c r="H326" t="s">
        <v>1230</v>
      </c>
      <c r="I326" t="s">
        <v>1231</v>
      </c>
      <c r="J326">
        <v>6</v>
      </c>
      <c r="K326">
        <v>6</v>
      </c>
      <c r="L326">
        <v>0</v>
      </c>
      <c r="M326" t="s">
        <v>1232</v>
      </c>
      <c r="N326">
        <f t="shared" si="60"/>
        <v>0</v>
      </c>
      <c r="O326" t="str">
        <f t="shared" si="61"/>
        <v>No</v>
      </c>
      <c r="P326">
        <f t="shared" si="62"/>
        <v>0</v>
      </c>
      <c r="Q326">
        <f t="shared" si="63"/>
        <v>0</v>
      </c>
      <c r="R326">
        <f t="shared" si="67"/>
        <v>27.565026697177728</v>
      </c>
      <c r="S326" t="str">
        <f t="shared" si="64"/>
        <v>ID-12548-Dieppe, France - New Haven, England</v>
      </c>
      <c r="T326">
        <f t="shared" si="65"/>
        <v>0</v>
      </c>
      <c r="U326" t="str">
        <f t="shared" si="66"/>
        <v>Acceptable</v>
      </c>
      <c r="V326">
        <f t="shared" si="68"/>
        <v>23</v>
      </c>
      <c r="W326">
        <f t="shared" si="69"/>
        <v>2</v>
      </c>
      <c r="X326">
        <v>2</v>
      </c>
      <c r="Y326" t="str">
        <f t="shared" si="70"/>
        <v>Flight Not Found</v>
      </c>
      <c r="Z326" t="str" cm="1">
        <f t="array" ref="Z326">IF(AND(B:B &gt; TIME(6, 0, 0), B:B &lt;= TIME(18, 0, 0)), "Day", "Night")</f>
        <v>Night</v>
      </c>
      <c r="AA326">
        <f t="shared" si="71"/>
        <v>1</v>
      </c>
    </row>
    <row r="327" spans="1:27" x14ac:dyDescent="0.2">
      <c r="A327">
        <v>12570</v>
      </c>
      <c r="B327" t="s">
        <v>1233</v>
      </c>
      <c r="C327" t="s">
        <v>774</v>
      </c>
      <c r="D327" t="s">
        <v>1153</v>
      </c>
      <c r="F327" t="s">
        <v>1234</v>
      </c>
      <c r="G327" t="s">
        <v>1039</v>
      </c>
      <c r="H327" t="s">
        <v>1235</v>
      </c>
      <c r="J327">
        <v>2</v>
      </c>
      <c r="K327">
        <v>2</v>
      </c>
      <c r="L327">
        <v>0</v>
      </c>
      <c r="M327" t="s">
        <v>1236</v>
      </c>
      <c r="N327">
        <f t="shared" si="60"/>
        <v>0</v>
      </c>
      <c r="O327" t="str">
        <f t="shared" si="61"/>
        <v>No</v>
      </c>
      <c r="P327">
        <f t="shared" si="62"/>
        <v>0</v>
      </c>
      <c r="Q327">
        <f t="shared" si="63"/>
        <v>0</v>
      </c>
      <c r="R327">
        <f t="shared" si="67"/>
        <v>27.565026697177728</v>
      </c>
      <c r="S327" t="str">
        <f t="shared" si="64"/>
        <v>ID-12570-Croydon, England - Paris, France</v>
      </c>
      <c r="T327" t="str">
        <f t="shared" si="65"/>
        <v>05:00</v>
      </c>
      <c r="U327" t="str">
        <f t="shared" si="66"/>
        <v>Acceptable</v>
      </c>
      <c r="V327">
        <f t="shared" si="68"/>
        <v>23</v>
      </c>
      <c r="W327">
        <f t="shared" si="69"/>
        <v>2</v>
      </c>
      <c r="X327">
        <v>1</v>
      </c>
      <c r="Y327" t="str">
        <f t="shared" si="70"/>
        <v>Flight Not Found</v>
      </c>
      <c r="Z327" t="str" cm="1">
        <f t="array" ref="Z327">IF(AND(B:B &gt; TIME(6, 0, 0), B:B &lt;= TIME(18, 0, 0)), "Day", "Night")</f>
        <v>Night</v>
      </c>
      <c r="AA327">
        <f t="shared" si="71"/>
        <v>1</v>
      </c>
    </row>
    <row r="328" spans="1:27" x14ac:dyDescent="0.2">
      <c r="A328">
        <v>12579</v>
      </c>
      <c r="C328" t="s">
        <v>1237</v>
      </c>
      <c r="D328" t="s">
        <v>905</v>
      </c>
      <c r="F328" t="s">
        <v>1238</v>
      </c>
      <c r="G328" t="s">
        <v>1239</v>
      </c>
      <c r="H328" t="s">
        <v>1240</v>
      </c>
      <c r="I328" t="s">
        <v>1241</v>
      </c>
      <c r="J328">
        <v>7</v>
      </c>
      <c r="K328">
        <v>7</v>
      </c>
      <c r="L328">
        <v>0</v>
      </c>
      <c r="M328" t="s">
        <v>1242</v>
      </c>
      <c r="N328">
        <f t="shared" si="60"/>
        <v>0</v>
      </c>
      <c r="O328" t="str">
        <f t="shared" si="61"/>
        <v>No</v>
      </c>
      <c r="P328">
        <f t="shared" si="62"/>
        <v>0</v>
      </c>
      <c r="Q328">
        <f t="shared" si="63"/>
        <v>0</v>
      </c>
      <c r="R328">
        <f t="shared" si="67"/>
        <v>27.565026697177728</v>
      </c>
      <c r="S328" t="str">
        <f t="shared" si="64"/>
        <v>ID-12579-New York - Chicago</v>
      </c>
      <c r="T328">
        <f t="shared" si="65"/>
        <v>0</v>
      </c>
      <c r="U328" t="str">
        <f t="shared" si="66"/>
        <v>Acceptable</v>
      </c>
      <c r="V328">
        <f t="shared" si="68"/>
        <v>23</v>
      </c>
      <c r="W328">
        <f t="shared" si="69"/>
        <v>2</v>
      </c>
      <c r="X328">
        <v>1</v>
      </c>
      <c r="Y328" t="str">
        <f t="shared" si="70"/>
        <v>Flight Not Found</v>
      </c>
      <c r="Z328" t="str" cm="1">
        <f t="array" ref="Z328">IF(AND(B:B &gt; TIME(6, 0, 0), B:B &lt;= TIME(18, 0, 0)), "Day", "Night")</f>
        <v>Night</v>
      </c>
      <c r="AA328">
        <f t="shared" si="71"/>
        <v>1</v>
      </c>
    </row>
    <row r="329" spans="1:27" x14ac:dyDescent="0.2">
      <c r="A329">
        <v>12581</v>
      </c>
      <c r="C329" t="s">
        <v>1243</v>
      </c>
      <c r="D329" t="s">
        <v>1020</v>
      </c>
      <c r="F329" t="s">
        <v>1244</v>
      </c>
      <c r="G329" t="s">
        <v>1221</v>
      </c>
      <c r="H329" t="s">
        <v>1245</v>
      </c>
      <c r="I329" t="s">
        <v>1246</v>
      </c>
      <c r="J329">
        <v>10</v>
      </c>
      <c r="K329">
        <v>5</v>
      </c>
      <c r="L329">
        <v>0</v>
      </c>
      <c r="M329" t="s">
        <v>1247</v>
      </c>
      <c r="N329">
        <f t="shared" si="60"/>
        <v>0</v>
      </c>
      <c r="O329" t="str">
        <f t="shared" si="61"/>
        <v>No</v>
      </c>
      <c r="P329">
        <f t="shared" si="62"/>
        <v>0</v>
      </c>
      <c r="Q329">
        <f t="shared" si="63"/>
        <v>0</v>
      </c>
      <c r="R329">
        <f t="shared" si="67"/>
        <v>27.565026697177728</v>
      </c>
      <c r="S329" t="str">
        <f t="shared" si="64"/>
        <v>ID-12581-Buenos Aires - Santiago</v>
      </c>
      <c r="T329">
        <f t="shared" si="65"/>
        <v>0</v>
      </c>
      <c r="U329" t="str">
        <f t="shared" si="66"/>
        <v>Acceptable</v>
      </c>
      <c r="V329">
        <f t="shared" si="68"/>
        <v>23</v>
      </c>
      <c r="W329">
        <f t="shared" si="69"/>
        <v>2</v>
      </c>
      <c r="X329">
        <v>1</v>
      </c>
      <c r="Y329" t="str">
        <f t="shared" si="70"/>
        <v>Flight Not Found</v>
      </c>
      <c r="Z329" t="str" cm="1">
        <f t="array" ref="Z329">IF(AND(B:B &gt; TIME(6, 0, 0), B:B &lt;= TIME(18, 0, 0)), "Day", "Night")</f>
        <v>Night</v>
      </c>
      <c r="AA329">
        <f t="shared" si="71"/>
        <v>1</v>
      </c>
    </row>
    <row r="330" spans="1:27" x14ac:dyDescent="0.2">
      <c r="A330">
        <v>12592</v>
      </c>
      <c r="C330" t="s">
        <v>1248</v>
      </c>
      <c r="D330" t="s">
        <v>349</v>
      </c>
      <c r="G330" t="s">
        <v>421</v>
      </c>
      <c r="H330" t="s">
        <v>1249</v>
      </c>
      <c r="I330" t="s">
        <v>187</v>
      </c>
      <c r="J330">
        <v>7</v>
      </c>
      <c r="K330">
        <v>1</v>
      </c>
      <c r="L330">
        <v>0</v>
      </c>
      <c r="M330" t="s">
        <v>352</v>
      </c>
      <c r="N330">
        <f t="shared" si="60"/>
        <v>0</v>
      </c>
      <c r="O330" t="str">
        <f t="shared" si="61"/>
        <v>No</v>
      </c>
      <c r="P330">
        <f t="shared" si="62"/>
        <v>0</v>
      </c>
      <c r="Q330">
        <f t="shared" si="63"/>
        <v>0</v>
      </c>
      <c r="R330">
        <f t="shared" si="67"/>
        <v>27.565026697177728</v>
      </c>
      <c r="S330" t="str">
        <f t="shared" si="64"/>
        <v>ID-12592-</v>
      </c>
      <c r="T330">
        <f t="shared" si="65"/>
        <v>0</v>
      </c>
      <c r="U330" t="str">
        <f t="shared" si="66"/>
        <v>Acceptable</v>
      </c>
      <c r="V330">
        <f t="shared" si="68"/>
        <v>23</v>
      </c>
      <c r="W330">
        <f t="shared" si="69"/>
        <v>2</v>
      </c>
      <c r="X330">
        <v>1</v>
      </c>
      <c r="Y330" t="str">
        <f t="shared" si="70"/>
        <v>Flight Not Found</v>
      </c>
      <c r="Z330" t="str" cm="1">
        <f t="array" ref="Z330">IF(AND(B:B &gt; TIME(6, 0, 0), B:B &lt;= TIME(18, 0, 0)), "Day", "Night")</f>
        <v>Night</v>
      </c>
      <c r="AA330">
        <f t="shared" si="71"/>
        <v>1</v>
      </c>
    </row>
    <row r="331" spans="1:27" x14ac:dyDescent="0.2">
      <c r="A331">
        <v>12593</v>
      </c>
      <c r="B331" t="s">
        <v>1250</v>
      </c>
      <c r="C331" t="s">
        <v>865</v>
      </c>
      <c r="D331" t="s">
        <v>1251</v>
      </c>
      <c r="F331" t="s">
        <v>1252</v>
      </c>
      <c r="G331" t="s">
        <v>1253</v>
      </c>
      <c r="H331" t="s">
        <v>1254</v>
      </c>
      <c r="J331">
        <v>1</v>
      </c>
      <c r="K331">
        <v>1</v>
      </c>
      <c r="L331">
        <v>0</v>
      </c>
      <c r="M331" t="s">
        <v>1255</v>
      </c>
      <c r="N331">
        <f t="shared" si="60"/>
        <v>0</v>
      </c>
      <c r="O331" t="str">
        <f t="shared" si="61"/>
        <v>No</v>
      </c>
      <c r="P331">
        <f t="shared" si="62"/>
        <v>0</v>
      </c>
      <c r="Q331">
        <f t="shared" si="63"/>
        <v>0</v>
      </c>
      <c r="R331">
        <f t="shared" si="67"/>
        <v>27.565026697177728</v>
      </c>
      <c r="S331" t="str">
        <f t="shared" si="64"/>
        <v>ID-12593-Mexico - Burbank</v>
      </c>
      <c r="T331" t="str">
        <f t="shared" si="65"/>
        <v>06:00</v>
      </c>
      <c r="U331" t="str">
        <f t="shared" si="66"/>
        <v>Acceptable</v>
      </c>
      <c r="V331">
        <f t="shared" si="68"/>
        <v>23</v>
      </c>
      <c r="W331">
        <f t="shared" si="69"/>
        <v>2</v>
      </c>
      <c r="X331">
        <v>1</v>
      </c>
      <c r="Y331" t="str">
        <f t="shared" si="70"/>
        <v>Flight Not Found</v>
      </c>
      <c r="Z331" t="str" cm="1">
        <f t="array" ref="Z331">IF(AND(B:B &gt; TIME(6, 0, 0), B:B &lt;= TIME(18, 0, 0)), "Day", "Night")</f>
        <v>Night</v>
      </c>
      <c r="AA331">
        <f t="shared" si="71"/>
        <v>1</v>
      </c>
    </row>
    <row r="332" spans="1:27" x14ac:dyDescent="0.2">
      <c r="A332">
        <v>12609</v>
      </c>
      <c r="C332" t="s">
        <v>1256</v>
      </c>
      <c r="D332" t="s">
        <v>1257</v>
      </c>
      <c r="F332" t="s">
        <v>1258</v>
      </c>
      <c r="G332" t="s">
        <v>628</v>
      </c>
      <c r="H332" t="s">
        <v>1259</v>
      </c>
      <c r="J332">
        <v>4</v>
      </c>
      <c r="K332">
        <v>3</v>
      </c>
      <c r="L332">
        <v>0</v>
      </c>
      <c r="M332" t="s">
        <v>1260</v>
      </c>
      <c r="N332">
        <f t="shared" si="60"/>
        <v>0</v>
      </c>
      <c r="O332" t="str">
        <f t="shared" si="61"/>
        <v>No</v>
      </c>
      <c r="P332">
        <f t="shared" si="62"/>
        <v>0</v>
      </c>
      <c r="Q332">
        <f t="shared" si="63"/>
        <v>0</v>
      </c>
      <c r="R332">
        <f t="shared" si="67"/>
        <v>27.565026697177728</v>
      </c>
      <c r="S332" t="str">
        <f t="shared" si="64"/>
        <v>ID-12609-San Bernardion - Los Angeles</v>
      </c>
      <c r="T332">
        <f t="shared" si="65"/>
        <v>0</v>
      </c>
      <c r="U332" t="str">
        <f t="shared" si="66"/>
        <v>Acceptable</v>
      </c>
      <c r="V332">
        <f t="shared" si="68"/>
        <v>23</v>
      </c>
      <c r="W332">
        <f t="shared" si="69"/>
        <v>2</v>
      </c>
      <c r="X332">
        <v>1</v>
      </c>
      <c r="Y332" t="str">
        <f t="shared" si="70"/>
        <v>Flight Not Found</v>
      </c>
      <c r="Z332" t="str" cm="1">
        <f t="array" ref="Z332">IF(AND(B:B &gt; TIME(6, 0, 0), B:B &lt;= TIME(18, 0, 0)), "Day", "Night")</f>
        <v>Night</v>
      </c>
      <c r="AA332">
        <f t="shared" si="71"/>
        <v>1</v>
      </c>
    </row>
    <row r="333" spans="1:27" x14ac:dyDescent="0.2">
      <c r="A333">
        <v>12627</v>
      </c>
      <c r="C333" t="s">
        <v>1261</v>
      </c>
      <c r="D333" t="s">
        <v>1262</v>
      </c>
      <c r="G333" t="s">
        <v>1263</v>
      </c>
      <c r="H333" t="s">
        <v>1264</v>
      </c>
      <c r="I333" t="s">
        <v>1265</v>
      </c>
      <c r="J333">
        <v>12</v>
      </c>
      <c r="K333">
        <v>12</v>
      </c>
      <c r="L333">
        <v>0</v>
      </c>
      <c r="M333" t="s">
        <v>1266</v>
      </c>
      <c r="N333">
        <f t="shared" si="60"/>
        <v>0</v>
      </c>
      <c r="O333" t="str">
        <f t="shared" si="61"/>
        <v>No</v>
      </c>
      <c r="P333">
        <f t="shared" si="62"/>
        <v>0</v>
      </c>
      <c r="Q333">
        <f t="shared" si="63"/>
        <v>0</v>
      </c>
      <c r="R333">
        <f t="shared" si="67"/>
        <v>27.565026697177728</v>
      </c>
      <c r="S333" t="str">
        <f t="shared" si="64"/>
        <v>ID-12627-</v>
      </c>
      <c r="T333">
        <f t="shared" si="65"/>
        <v>0</v>
      </c>
      <c r="U333" t="str">
        <f t="shared" si="66"/>
        <v>Acceptable</v>
      </c>
      <c r="V333">
        <f t="shared" si="68"/>
        <v>23</v>
      </c>
      <c r="W333">
        <f t="shared" si="69"/>
        <v>2</v>
      </c>
      <c r="X333">
        <v>1</v>
      </c>
      <c r="Y333" t="str">
        <f t="shared" si="70"/>
        <v>Flight Not Found</v>
      </c>
      <c r="Z333" t="str" cm="1">
        <f t="array" ref="Z333">IF(AND(B:B &gt; TIME(6, 0, 0), B:B &lt;= TIME(18, 0, 0)), "Day", "Night")</f>
        <v>Night</v>
      </c>
      <c r="AA333">
        <f t="shared" si="71"/>
        <v>1</v>
      </c>
    </row>
    <row r="334" spans="1:27" x14ac:dyDescent="0.2">
      <c r="A334">
        <v>12636</v>
      </c>
      <c r="C334" t="s">
        <v>1267</v>
      </c>
      <c r="D334" t="s">
        <v>1153</v>
      </c>
      <c r="G334" t="s">
        <v>466</v>
      </c>
      <c r="H334" t="s">
        <v>1268</v>
      </c>
      <c r="J334">
        <v>2</v>
      </c>
      <c r="K334">
        <v>2</v>
      </c>
      <c r="L334">
        <v>0</v>
      </c>
      <c r="N334">
        <f t="shared" si="60"/>
        <v>0</v>
      </c>
      <c r="O334" t="str">
        <f t="shared" si="61"/>
        <v>No</v>
      </c>
      <c r="P334">
        <f t="shared" si="62"/>
        <v>0</v>
      </c>
      <c r="Q334">
        <f t="shared" si="63"/>
        <v>0</v>
      </c>
      <c r="R334">
        <f t="shared" si="67"/>
        <v>27.565026697177728</v>
      </c>
      <c r="S334" t="str">
        <f t="shared" si="64"/>
        <v>ID-12636-</v>
      </c>
      <c r="T334">
        <f t="shared" si="65"/>
        <v>0</v>
      </c>
      <c r="U334" t="str">
        <f t="shared" si="66"/>
        <v>Acceptable</v>
      </c>
      <c r="V334">
        <f t="shared" si="68"/>
        <v>23</v>
      </c>
      <c r="W334">
        <f t="shared" si="69"/>
        <v>2</v>
      </c>
      <c r="X334">
        <v>1</v>
      </c>
      <c r="Y334" t="str">
        <f t="shared" si="70"/>
        <v>Flight Not Found</v>
      </c>
      <c r="Z334" t="str" cm="1">
        <f t="array" ref="Z334">IF(AND(B:B &gt; TIME(6, 0, 0), B:B &lt;= TIME(18, 0, 0)), "Day", "Night")</f>
        <v>Night</v>
      </c>
      <c r="AA334">
        <f t="shared" si="71"/>
        <v>1</v>
      </c>
    </row>
    <row r="335" spans="1:27" x14ac:dyDescent="0.2">
      <c r="A335">
        <v>12641</v>
      </c>
      <c r="C335" t="s">
        <v>1269</v>
      </c>
      <c r="D335" t="s">
        <v>824</v>
      </c>
      <c r="G335" t="s">
        <v>1270</v>
      </c>
      <c r="N335">
        <f t="shared" si="60"/>
        <v>0</v>
      </c>
      <c r="O335" t="str">
        <f t="shared" si="61"/>
        <v>No</v>
      </c>
      <c r="P335">
        <f t="shared" si="62"/>
        <v>0</v>
      </c>
      <c r="Q335">
        <f t="shared" si="63"/>
        <v>0</v>
      </c>
      <c r="R335">
        <f t="shared" si="67"/>
        <v>27.565026697177728</v>
      </c>
      <c r="S335" t="str">
        <f t="shared" si="64"/>
        <v>ID-12641-</v>
      </c>
      <c r="T335">
        <f t="shared" si="65"/>
        <v>0</v>
      </c>
      <c r="U335" t="str">
        <f t="shared" si="66"/>
        <v>Acceptable</v>
      </c>
      <c r="V335">
        <f t="shared" si="68"/>
        <v>23</v>
      </c>
      <c r="W335">
        <f t="shared" si="69"/>
        <v>2</v>
      </c>
      <c r="X335">
        <v>1</v>
      </c>
      <c r="Y335" t="str">
        <f t="shared" si="70"/>
        <v>Flight Not Found</v>
      </c>
      <c r="Z335" t="str" cm="1">
        <f t="array" ref="Z335">IF(AND(B:B &gt; TIME(6, 0, 0), B:B &lt;= TIME(18, 0, 0)), "Day", "Night")</f>
        <v>Night</v>
      </c>
      <c r="AA335">
        <f t="shared" si="71"/>
        <v>1</v>
      </c>
    </row>
    <row r="336" spans="1:27" x14ac:dyDescent="0.2">
      <c r="A336">
        <v>12662</v>
      </c>
      <c r="B336" t="s">
        <v>1271</v>
      </c>
      <c r="C336" t="s">
        <v>1272</v>
      </c>
      <c r="D336" t="s">
        <v>1273</v>
      </c>
      <c r="E336" t="s">
        <v>1274</v>
      </c>
      <c r="F336" t="s">
        <v>1275</v>
      </c>
      <c r="G336" t="s">
        <v>1276</v>
      </c>
      <c r="H336" t="s">
        <v>1277</v>
      </c>
      <c r="I336" t="s">
        <v>1278</v>
      </c>
      <c r="J336">
        <v>5</v>
      </c>
      <c r="K336">
        <v>5</v>
      </c>
      <c r="L336">
        <v>0</v>
      </c>
      <c r="M336" t="s">
        <v>1279</v>
      </c>
      <c r="N336">
        <f t="shared" si="60"/>
        <v>0</v>
      </c>
      <c r="O336" t="str">
        <f t="shared" si="61"/>
        <v>No</v>
      </c>
      <c r="P336">
        <f t="shared" si="62"/>
        <v>0</v>
      </c>
      <c r="Q336">
        <f t="shared" si="63"/>
        <v>0</v>
      </c>
      <c r="R336">
        <f t="shared" si="67"/>
        <v>27.565026697177728</v>
      </c>
      <c r="S336" t="str">
        <f t="shared" si="64"/>
        <v>ID-12662-Omaha - St. Joseph</v>
      </c>
      <c r="T336" t="str">
        <f t="shared" si="65"/>
        <v>23:42</v>
      </c>
      <c r="U336" t="str">
        <f t="shared" si="66"/>
        <v>Acceptable</v>
      </c>
      <c r="V336">
        <f t="shared" si="68"/>
        <v>23</v>
      </c>
      <c r="W336">
        <f t="shared" si="69"/>
        <v>2</v>
      </c>
      <c r="X336">
        <v>5</v>
      </c>
      <c r="Y336" t="str">
        <f t="shared" si="70"/>
        <v>Flight Not Found</v>
      </c>
      <c r="Z336" t="str" cm="1">
        <f t="array" ref="Z336">IF(AND(B:B &gt; TIME(6, 0, 0), B:B &lt;= TIME(18, 0, 0)), "Day", "Night")</f>
        <v>Night</v>
      </c>
      <c r="AA336">
        <f t="shared" si="71"/>
        <v>1</v>
      </c>
    </row>
    <row r="337" spans="1:27" x14ac:dyDescent="0.2">
      <c r="A337">
        <v>12695</v>
      </c>
      <c r="C337" t="s">
        <v>1280</v>
      </c>
      <c r="D337" t="s">
        <v>381</v>
      </c>
      <c r="G337" t="s">
        <v>1281</v>
      </c>
      <c r="H337" t="s">
        <v>1282</v>
      </c>
      <c r="J337">
        <v>3</v>
      </c>
      <c r="K337">
        <v>3</v>
      </c>
      <c r="L337">
        <v>0</v>
      </c>
      <c r="M337" t="s">
        <v>1283</v>
      </c>
      <c r="N337">
        <f t="shared" si="60"/>
        <v>0</v>
      </c>
      <c r="O337" t="str">
        <f t="shared" si="61"/>
        <v>No</v>
      </c>
      <c r="P337">
        <f t="shared" si="62"/>
        <v>0</v>
      </c>
      <c r="Q337">
        <f t="shared" si="63"/>
        <v>0</v>
      </c>
      <c r="R337">
        <f t="shared" si="67"/>
        <v>27.565026697177728</v>
      </c>
      <c r="S337" t="str">
        <f t="shared" si="64"/>
        <v>ID-12695-</v>
      </c>
      <c r="T337">
        <f t="shared" si="65"/>
        <v>0</v>
      </c>
      <c r="U337" t="str">
        <f t="shared" si="66"/>
        <v>Acceptable</v>
      </c>
      <c r="V337">
        <f t="shared" si="68"/>
        <v>23</v>
      </c>
      <c r="W337">
        <f t="shared" si="69"/>
        <v>2</v>
      </c>
      <c r="X337">
        <v>10</v>
      </c>
      <c r="Y337" t="str">
        <f t="shared" si="70"/>
        <v>Flight Not Found</v>
      </c>
      <c r="Z337" t="str" cm="1">
        <f t="array" ref="Z337">IF(AND(B:B &gt; TIME(6, 0, 0), B:B &lt;= TIME(18, 0, 0)), "Day", "Night")</f>
        <v>Night</v>
      </c>
      <c r="AA337">
        <f t="shared" si="71"/>
        <v>1</v>
      </c>
    </row>
    <row r="338" spans="1:27" x14ac:dyDescent="0.2">
      <c r="A338">
        <v>12711</v>
      </c>
      <c r="C338" t="s">
        <v>1284</v>
      </c>
      <c r="D338" t="s">
        <v>1285</v>
      </c>
      <c r="F338" t="s">
        <v>1286</v>
      </c>
      <c r="G338" t="s">
        <v>1287</v>
      </c>
      <c r="H338" t="s">
        <v>1288</v>
      </c>
      <c r="I338" t="s">
        <v>1289</v>
      </c>
      <c r="J338">
        <v>11</v>
      </c>
      <c r="K338">
        <v>11</v>
      </c>
      <c r="L338">
        <v>0</v>
      </c>
      <c r="M338" t="s">
        <v>1290</v>
      </c>
      <c r="N338">
        <f t="shared" si="60"/>
        <v>0</v>
      </c>
      <c r="O338" t="str">
        <f t="shared" si="61"/>
        <v>No</v>
      </c>
      <c r="P338">
        <f t="shared" si="62"/>
        <v>0</v>
      </c>
      <c r="Q338">
        <f t="shared" si="63"/>
        <v>0</v>
      </c>
      <c r="R338">
        <f t="shared" si="67"/>
        <v>27.565026697177728</v>
      </c>
      <c r="S338" t="str">
        <f t="shared" si="64"/>
        <v>ID-12711-Launceston - Melbourne</v>
      </c>
      <c r="T338">
        <f t="shared" si="65"/>
        <v>0</v>
      </c>
      <c r="U338" t="str">
        <f t="shared" si="66"/>
        <v>Acceptable</v>
      </c>
      <c r="V338">
        <f t="shared" si="68"/>
        <v>23</v>
      </c>
      <c r="W338">
        <f t="shared" si="69"/>
        <v>2</v>
      </c>
      <c r="X338">
        <v>1</v>
      </c>
      <c r="Y338" t="str">
        <f t="shared" si="70"/>
        <v>Flight Not Found</v>
      </c>
      <c r="Z338" t="str" cm="1">
        <f t="array" ref="Z338">IF(AND(B:B &gt; TIME(6, 0, 0), B:B &lt;= TIME(18, 0, 0)), "Day", "Night")</f>
        <v>Night</v>
      </c>
      <c r="AA338">
        <f t="shared" si="71"/>
        <v>1</v>
      </c>
    </row>
    <row r="339" spans="1:27" x14ac:dyDescent="0.2">
      <c r="A339">
        <v>12725</v>
      </c>
      <c r="C339" t="s">
        <v>1291</v>
      </c>
      <c r="D339" t="s">
        <v>1292</v>
      </c>
      <c r="G339" t="s">
        <v>1293</v>
      </c>
      <c r="H339" t="s">
        <v>1294</v>
      </c>
      <c r="J339">
        <v>4</v>
      </c>
      <c r="K339">
        <v>2</v>
      </c>
      <c r="L339">
        <v>0</v>
      </c>
      <c r="N339">
        <f t="shared" si="60"/>
        <v>0</v>
      </c>
      <c r="O339" t="str">
        <f t="shared" si="61"/>
        <v>No</v>
      </c>
      <c r="P339">
        <f t="shared" si="62"/>
        <v>0</v>
      </c>
      <c r="Q339">
        <f t="shared" si="63"/>
        <v>0</v>
      </c>
      <c r="R339">
        <f t="shared" si="67"/>
        <v>27.565026697177728</v>
      </c>
      <c r="S339" t="str">
        <f t="shared" si="64"/>
        <v>ID-12725-</v>
      </c>
      <c r="T339">
        <f t="shared" si="65"/>
        <v>0</v>
      </c>
      <c r="U339" t="str">
        <f t="shared" si="66"/>
        <v>Acceptable</v>
      </c>
      <c r="V339">
        <f t="shared" si="68"/>
        <v>23</v>
      </c>
      <c r="W339">
        <f t="shared" si="69"/>
        <v>2</v>
      </c>
      <c r="X339">
        <v>1</v>
      </c>
      <c r="Y339" t="str">
        <f t="shared" si="70"/>
        <v>Flight Not Found</v>
      </c>
      <c r="Z339" t="str" cm="1">
        <f t="array" ref="Z339">IF(AND(B:B &gt; TIME(6, 0, 0), B:B &lt;= TIME(18, 0, 0)), "Day", "Night")</f>
        <v>Night</v>
      </c>
      <c r="AA339">
        <f t="shared" si="71"/>
        <v>1</v>
      </c>
    </row>
    <row r="340" spans="1:27" x14ac:dyDescent="0.2">
      <c r="A340">
        <v>12738</v>
      </c>
      <c r="C340" t="s">
        <v>1295</v>
      </c>
      <c r="D340" t="s">
        <v>381</v>
      </c>
      <c r="G340" t="s">
        <v>1287</v>
      </c>
      <c r="H340" t="s">
        <v>1296</v>
      </c>
      <c r="I340" t="s">
        <v>1297</v>
      </c>
      <c r="J340">
        <v>4</v>
      </c>
      <c r="K340">
        <v>4</v>
      </c>
      <c r="L340">
        <v>0</v>
      </c>
      <c r="M340" t="s">
        <v>1298</v>
      </c>
      <c r="N340">
        <f t="shared" si="60"/>
        <v>0</v>
      </c>
      <c r="O340" t="str">
        <f t="shared" si="61"/>
        <v>No</v>
      </c>
      <c r="P340">
        <f t="shared" si="62"/>
        <v>0</v>
      </c>
      <c r="Q340">
        <f t="shared" si="63"/>
        <v>0</v>
      </c>
      <c r="R340">
        <f t="shared" si="67"/>
        <v>27.565026697177728</v>
      </c>
      <c r="S340" t="str">
        <f t="shared" si="64"/>
        <v>ID-12738-</v>
      </c>
      <c r="T340">
        <f t="shared" si="65"/>
        <v>0</v>
      </c>
      <c r="U340" t="str">
        <f t="shared" si="66"/>
        <v>Acceptable</v>
      </c>
      <c r="V340">
        <f t="shared" si="68"/>
        <v>23</v>
      </c>
      <c r="W340">
        <f t="shared" si="69"/>
        <v>2</v>
      </c>
      <c r="X340">
        <v>1</v>
      </c>
      <c r="Y340" t="str">
        <f t="shared" si="70"/>
        <v>Flight Not Found</v>
      </c>
      <c r="Z340" t="str" cm="1">
        <f t="array" ref="Z340">IF(AND(B:B &gt; TIME(6, 0, 0), B:B &lt;= TIME(18, 0, 0)), "Day", "Night")</f>
        <v>Night</v>
      </c>
      <c r="AA340">
        <f t="shared" si="71"/>
        <v>1</v>
      </c>
    </row>
    <row r="341" spans="1:27" x14ac:dyDescent="0.2">
      <c r="A341">
        <v>12738</v>
      </c>
      <c r="C341" t="s">
        <v>1299</v>
      </c>
      <c r="D341" t="s">
        <v>381</v>
      </c>
      <c r="G341" t="s">
        <v>1287</v>
      </c>
      <c r="H341" t="s">
        <v>1296</v>
      </c>
      <c r="I341" t="s">
        <v>1297</v>
      </c>
      <c r="J341">
        <v>4</v>
      </c>
      <c r="K341">
        <v>4</v>
      </c>
      <c r="L341">
        <v>0</v>
      </c>
      <c r="N341">
        <f t="shared" si="60"/>
        <v>0</v>
      </c>
      <c r="O341" t="str">
        <f t="shared" si="61"/>
        <v>No</v>
      </c>
      <c r="P341">
        <f t="shared" si="62"/>
        <v>0</v>
      </c>
      <c r="Q341">
        <f t="shared" si="63"/>
        <v>0</v>
      </c>
      <c r="R341">
        <f t="shared" si="67"/>
        <v>27.565026697177728</v>
      </c>
      <c r="S341" t="str">
        <f t="shared" si="64"/>
        <v>ID-12738-</v>
      </c>
      <c r="T341">
        <f t="shared" si="65"/>
        <v>0</v>
      </c>
      <c r="U341" t="str">
        <f t="shared" si="66"/>
        <v>Acceptable</v>
      </c>
      <c r="V341">
        <f t="shared" si="68"/>
        <v>23</v>
      </c>
      <c r="W341">
        <f t="shared" si="69"/>
        <v>2</v>
      </c>
      <c r="X341">
        <v>8</v>
      </c>
      <c r="Y341" t="str">
        <f t="shared" si="70"/>
        <v>Flight Not Found</v>
      </c>
      <c r="Z341" t="str" cm="1">
        <f t="array" ref="Z341">IF(AND(B:B &gt; TIME(6, 0, 0), B:B &lt;= TIME(18, 0, 0)), "Day", "Night")</f>
        <v>Night</v>
      </c>
      <c r="AA341">
        <f t="shared" si="71"/>
        <v>1</v>
      </c>
    </row>
    <row r="342" spans="1:27" x14ac:dyDescent="0.2">
      <c r="A342">
        <v>12738</v>
      </c>
      <c r="B342" t="s">
        <v>1300</v>
      </c>
      <c r="C342" t="s">
        <v>1301</v>
      </c>
      <c r="D342" t="s">
        <v>1273</v>
      </c>
      <c r="F342" t="s">
        <v>1302</v>
      </c>
      <c r="G342" t="s">
        <v>1303</v>
      </c>
      <c r="H342" t="s">
        <v>1277</v>
      </c>
      <c r="J342">
        <v>2</v>
      </c>
      <c r="K342">
        <v>2</v>
      </c>
      <c r="L342">
        <v>0</v>
      </c>
      <c r="M342" t="s">
        <v>1304</v>
      </c>
      <c r="N342">
        <f t="shared" si="60"/>
        <v>0</v>
      </c>
      <c r="O342" t="str">
        <f t="shared" si="61"/>
        <v>No</v>
      </c>
      <c r="P342">
        <f t="shared" si="62"/>
        <v>0</v>
      </c>
      <c r="Q342">
        <f t="shared" si="63"/>
        <v>0</v>
      </c>
      <c r="R342">
        <f t="shared" si="67"/>
        <v>27.565026697177728</v>
      </c>
      <c r="S342" t="str">
        <f t="shared" si="64"/>
        <v>ID-12738-Omaha, NB - Kansas City, MO</v>
      </c>
      <c r="T342">
        <f t="shared" si="65"/>
        <v>0</v>
      </c>
      <c r="U342" t="str">
        <f t="shared" si="66"/>
        <v>Acceptable</v>
      </c>
      <c r="V342">
        <f t="shared" si="68"/>
        <v>23</v>
      </c>
      <c r="W342">
        <f t="shared" si="69"/>
        <v>2</v>
      </c>
      <c r="X342">
        <v>1</v>
      </c>
      <c r="Y342" t="str">
        <f t="shared" si="70"/>
        <v>Flight Not Found</v>
      </c>
      <c r="Z342" t="str" cm="1">
        <f t="array" ref="Z342">IF(AND(B:B &gt; TIME(6, 0, 0), B:B &lt;= TIME(18, 0, 0)), "Day", "Night")</f>
        <v>Night</v>
      </c>
      <c r="AA342">
        <f t="shared" si="71"/>
        <v>1</v>
      </c>
    </row>
    <row r="343" spans="1:27" x14ac:dyDescent="0.2">
      <c r="A343">
        <v>12760</v>
      </c>
      <c r="C343" t="s">
        <v>1305</v>
      </c>
      <c r="D343" t="s">
        <v>349</v>
      </c>
      <c r="G343" t="s">
        <v>145</v>
      </c>
      <c r="H343" t="s">
        <v>1306</v>
      </c>
      <c r="I343" t="s">
        <v>1307</v>
      </c>
      <c r="J343">
        <v>3</v>
      </c>
      <c r="K343">
        <v>3</v>
      </c>
      <c r="L343">
        <v>0</v>
      </c>
      <c r="N343">
        <f t="shared" si="60"/>
        <v>0</v>
      </c>
      <c r="O343" t="str">
        <f t="shared" si="61"/>
        <v>No</v>
      </c>
      <c r="P343">
        <f t="shared" si="62"/>
        <v>0</v>
      </c>
      <c r="Q343">
        <f t="shared" si="63"/>
        <v>0</v>
      </c>
      <c r="R343">
        <f t="shared" si="67"/>
        <v>27.565026697177728</v>
      </c>
      <c r="S343" t="str">
        <f t="shared" si="64"/>
        <v>ID-12760-</v>
      </c>
      <c r="T343">
        <f t="shared" si="65"/>
        <v>0</v>
      </c>
      <c r="U343" t="str">
        <f t="shared" si="66"/>
        <v>Acceptable</v>
      </c>
      <c r="V343">
        <f t="shared" si="68"/>
        <v>23</v>
      </c>
      <c r="W343">
        <f t="shared" si="69"/>
        <v>2</v>
      </c>
      <c r="X343">
        <v>1</v>
      </c>
      <c r="Y343" t="str">
        <f t="shared" si="70"/>
        <v>Flight Not Found</v>
      </c>
      <c r="Z343" t="str" cm="1">
        <f t="array" ref="Z343">IF(AND(B:B &gt; TIME(6, 0, 0), B:B &lt;= TIME(18, 0, 0)), "Day", "Night")</f>
        <v>Night</v>
      </c>
      <c r="AA343">
        <f t="shared" si="71"/>
        <v>1</v>
      </c>
    </row>
    <row r="344" spans="1:27" x14ac:dyDescent="0.2">
      <c r="A344">
        <v>12761</v>
      </c>
      <c r="B344" t="s">
        <v>322</v>
      </c>
      <c r="C344" t="s">
        <v>1308</v>
      </c>
      <c r="D344" t="s">
        <v>896</v>
      </c>
      <c r="F344" t="s">
        <v>1309</v>
      </c>
      <c r="G344" t="s">
        <v>1310</v>
      </c>
      <c r="H344" t="s">
        <v>1311</v>
      </c>
      <c r="J344">
        <v>1</v>
      </c>
      <c r="K344">
        <v>1</v>
      </c>
      <c r="L344">
        <v>0</v>
      </c>
      <c r="M344" t="s">
        <v>1312</v>
      </c>
      <c r="N344">
        <f t="shared" si="60"/>
        <v>0</v>
      </c>
      <c r="O344" t="str">
        <f t="shared" si="61"/>
        <v>No</v>
      </c>
      <c r="P344">
        <f t="shared" si="62"/>
        <v>0</v>
      </c>
      <c r="Q344">
        <f t="shared" si="63"/>
        <v>0</v>
      </c>
      <c r="R344">
        <f t="shared" si="67"/>
        <v>27.565026697177728</v>
      </c>
      <c r="S344" t="str">
        <f t="shared" si="64"/>
        <v>ID-12761-Kansas City, MO - Chicago, IL</v>
      </c>
      <c r="T344" t="str">
        <f t="shared" si="65"/>
        <v>05:30</v>
      </c>
      <c r="U344" t="str">
        <f t="shared" si="66"/>
        <v>Acceptable</v>
      </c>
      <c r="V344">
        <f t="shared" si="68"/>
        <v>23</v>
      </c>
      <c r="W344">
        <f t="shared" si="69"/>
        <v>2</v>
      </c>
      <c r="X344">
        <v>8</v>
      </c>
      <c r="Y344" t="str">
        <f t="shared" si="70"/>
        <v>Flight Not Found</v>
      </c>
      <c r="Z344" t="str" cm="1">
        <f t="array" ref="Z344">IF(AND(B:B &gt; TIME(6, 0, 0), B:B &lt;= TIME(18, 0, 0)), "Day", "Night")</f>
        <v>Night</v>
      </c>
      <c r="AA344">
        <f t="shared" si="71"/>
        <v>1</v>
      </c>
    </row>
    <row r="345" spans="1:27" x14ac:dyDescent="0.2">
      <c r="A345">
        <v>12763</v>
      </c>
      <c r="B345" t="s">
        <v>1313</v>
      </c>
      <c r="C345" t="s">
        <v>1314</v>
      </c>
      <c r="D345" t="s">
        <v>1315</v>
      </c>
      <c r="F345" t="s">
        <v>1316</v>
      </c>
      <c r="G345" t="s">
        <v>1317</v>
      </c>
      <c r="H345" t="s">
        <v>1318</v>
      </c>
      <c r="I345" t="s">
        <v>1319</v>
      </c>
      <c r="J345">
        <v>8</v>
      </c>
      <c r="K345">
        <v>4</v>
      </c>
      <c r="L345">
        <v>0</v>
      </c>
      <c r="M345" t="s">
        <v>1320</v>
      </c>
      <c r="N345">
        <f t="shared" si="60"/>
        <v>0</v>
      </c>
      <c r="O345" t="str">
        <f t="shared" si="61"/>
        <v>No</v>
      </c>
      <c r="P345">
        <f t="shared" si="62"/>
        <v>0</v>
      </c>
      <c r="Q345">
        <f t="shared" si="63"/>
        <v>0</v>
      </c>
      <c r="R345">
        <f t="shared" si="67"/>
        <v>27.565026697177728</v>
      </c>
      <c r="S345" t="str">
        <f t="shared" si="64"/>
        <v>ID-12763-Santiago - Havana</v>
      </c>
      <c r="T345" t="str">
        <f t="shared" si="65"/>
        <v>07:30</v>
      </c>
      <c r="U345" t="str">
        <f t="shared" si="66"/>
        <v>Acceptable</v>
      </c>
      <c r="V345">
        <f t="shared" si="68"/>
        <v>23</v>
      </c>
      <c r="W345">
        <f t="shared" si="69"/>
        <v>2</v>
      </c>
      <c r="X345">
        <v>1</v>
      </c>
      <c r="Y345" t="str">
        <f t="shared" si="70"/>
        <v>Flight Not Found</v>
      </c>
      <c r="Z345" t="str" cm="1">
        <f t="array" ref="Z345">IF(AND(B:B &gt; TIME(6, 0, 0), B:B &lt;= TIME(18, 0, 0)), "Day", "Night")</f>
        <v>Night</v>
      </c>
      <c r="AA345">
        <f t="shared" si="71"/>
        <v>1</v>
      </c>
    </row>
    <row r="346" spans="1:27" x14ac:dyDescent="0.2">
      <c r="A346">
        <v>12773</v>
      </c>
      <c r="B346" t="s">
        <v>273</v>
      </c>
      <c r="C346" t="s">
        <v>1321</v>
      </c>
      <c r="D346" t="s">
        <v>285</v>
      </c>
      <c r="F346" t="s">
        <v>1322</v>
      </c>
      <c r="G346" t="s">
        <v>1323</v>
      </c>
      <c r="H346" t="s">
        <v>1324</v>
      </c>
      <c r="I346" t="s">
        <v>1325</v>
      </c>
      <c r="J346">
        <v>7</v>
      </c>
      <c r="K346">
        <v>7</v>
      </c>
      <c r="L346">
        <v>0</v>
      </c>
      <c r="M346" t="s">
        <v>1326</v>
      </c>
      <c r="N346">
        <f t="shared" si="60"/>
        <v>0</v>
      </c>
      <c r="O346" t="str">
        <f t="shared" si="61"/>
        <v>No</v>
      </c>
      <c r="P346">
        <f t="shared" si="62"/>
        <v>0</v>
      </c>
      <c r="Q346">
        <f t="shared" si="63"/>
        <v>0</v>
      </c>
      <c r="R346">
        <f t="shared" si="67"/>
        <v>27.565026697177728</v>
      </c>
      <c r="S346" t="str">
        <f t="shared" si="64"/>
        <v>ID-12773-Amsterdam - Batavia, Java</v>
      </c>
      <c r="T346" t="str">
        <f t="shared" si="65"/>
        <v>02:30</v>
      </c>
      <c r="U346" t="str">
        <f t="shared" si="66"/>
        <v>Acceptable</v>
      </c>
      <c r="V346">
        <f t="shared" si="68"/>
        <v>23</v>
      </c>
      <c r="W346">
        <f t="shared" si="69"/>
        <v>2</v>
      </c>
      <c r="X346">
        <v>1</v>
      </c>
      <c r="Y346" t="str">
        <f t="shared" si="70"/>
        <v>Flight Not Found</v>
      </c>
      <c r="Z346" t="str" cm="1">
        <f t="array" ref="Z346">IF(AND(B:B &gt; TIME(6, 0, 0), B:B &lt;= TIME(18, 0, 0)), "Day", "Night")</f>
        <v>Night</v>
      </c>
      <c r="AA346">
        <f t="shared" si="71"/>
        <v>1</v>
      </c>
    </row>
    <row r="347" spans="1:27" x14ac:dyDescent="0.2">
      <c r="A347">
        <v>12775</v>
      </c>
      <c r="B347" t="s">
        <v>1327</v>
      </c>
      <c r="C347" t="s">
        <v>1328</v>
      </c>
      <c r="D347" t="s">
        <v>1329</v>
      </c>
      <c r="F347" t="s">
        <v>1330</v>
      </c>
      <c r="G347" t="s">
        <v>1331</v>
      </c>
      <c r="H347" t="s">
        <v>1332</v>
      </c>
      <c r="J347">
        <v>1</v>
      </c>
      <c r="K347">
        <v>1</v>
      </c>
      <c r="L347">
        <v>0</v>
      </c>
      <c r="M347" t="s">
        <v>1333</v>
      </c>
      <c r="N347">
        <f t="shared" si="60"/>
        <v>0</v>
      </c>
      <c r="O347" t="str">
        <f t="shared" si="61"/>
        <v>No</v>
      </c>
      <c r="P347">
        <f t="shared" si="62"/>
        <v>0</v>
      </c>
      <c r="Q347">
        <f t="shared" si="63"/>
        <v>0</v>
      </c>
      <c r="R347">
        <f t="shared" si="67"/>
        <v>27.565026697177728</v>
      </c>
      <c r="S347" t="str">
        <f t="shared" si="64"/>
        <v>ID-12775-Louisville, KY - Nashville, TN</v>
      </c>
      <c r="T347" t="str">
        <f t="shared" si="65"/>
        <v>02:52</v>
      </c>
      <c r="U347" t="str">
        <f t="shared" si="66"/>
        <v>Acceptable</v>
      </c>
      <c r="V347">
        <f t="shared" si="68"/>
        <v>23</v>
      </c>
      <c r="W347">
        <f t="shared" si="69"/>
        <v>2</v>
      </c>
      <c r="X347">
        <v>2</v>
      </c>
      <c r="Y347" t="str">
        <f t="shared" si="70"/>
        <v>Flight Not Found</v>
      </c>
      <c r="Z347" t="str" cm="1">
        <f t="array" ref="Z347">IF(AND(B:B &gt; TIME(6, 0, 0), B:B &lt;= TIME(18, 0, 0)), "Day", "Night")</f>
        <v>Night</v>
      </c>
      <c r="AA347">
        <f t="shared" si="71"/>
        <v>1</v>
      </c>
    </row>
    <row r="348" spans="1:27" x14ac:dyDescent="0.2">
      <c r="A348">
        <v>12810</v>
      </c>
      <c r="C348" t="s">
        <v>1334</v>
      </c>
      <c r="D348" t="s">
        <v>852</v>
      </c>
      <c r="F348" t="s">
        <v>1335</v>
      </c>
      <c r="G348" t="s">
        <v>1336</v>
      </c>
      <c r="H348" t="s">
        <v>1337</v>
      </c>
      <c r="J348">
        <v>1</v>
      </c>
      <c r="K348">
        <v>1</v>
      </c>
      <c r="L348">
        <v>0</v>
      </c>
      <c r="M348" t="s">
        <v>1338</v>
      </c>
      <c r="N348">
        <f t="shared" si="60"/>
        <v>0</v>
      </c>
      <c r="O348" t="str">
        <f t="shared" si="61"/>
        <v>No</v>
      </c>
      <c r="P348">
        <f t="shared" si="62"/>
        <v>0</v>
      </c>
      <c r="Q348">
        <f t="shared" si="63"/>
        <v>0</v>
      </c>
      <c r="R348">
        <f t="shared" si="67"/>
        <v>27.565026697177728</v>
      </c>
      <c r="S348" t="str">
        <f t="shared" si="64"/>
        <v>ID-12810-Newark, NJ - Columbus, OH</v>
      </c>
      <c r="T348">
        <f t="shared" si="65"/>
        <v>0</v>
      </c>
      <c r="U348" t="str">
        <f t="shared" si="66"/>
        <v>Acceptable</v>
      </c>
      <c r="V348">
        <f t="shared" si="68"/>
        <v>23</v>
      </c>
      <c r="W348">
        <f t="shared" si="69"/>
        <v>2</v>
      </c>
      <c r="X348">
        <v>1</v>
      </c>
      <c r="Y348" t="str">
        <f t="shared" si="70"/>
        <v>Flight Not Found</v>
      </c>
      <c r="Z348" t="str" cm="1">
        <f t="array" ref="Z348">IF(AND(B:B &gt; TIME(6, 0, 0), B:B &lt;= TIME(18, 0, 0)), "Day", "Night")</f>
        <v>Night</v>
      </c>
      <c r="AA348">
        <f t="shared" si="71"/>
        <v>1</v>
      </c>
    </row>
    <row r="349" spans="1:27" x14ac:dyDescent="0.2">
      <c r="A349">
        <v>12815</v>
      </c>
      <c r="C349" t="s">
        <v>1339</v>
      </c>
      <c r="D349" t="s">
        <v>1340</v>
      </c>
      <c r="F349" t="s">
        <v>1341</v>
      </c>
      <c r="G349" t="s">
        <v>1342</v>
      </c>
      <c r="H349" t="s">
        <v>1343</v>
      </c>
      <c r="I349" t="s">
        <v>1344</v>
      </c>
      <c r="J349">
        <v>11</v>
      </c>
      <c r="K349">
        <v>11</v>
      </c>
      <c r="L349">
        <v>0</v>
      </c>
      <c r="M349" t="s">
        <v>1345</v>
      </c>
      <c r="N349">
        <f t="shared" si="60"/>
        <v>0</v>
      </c>
      <c r="O349" t="str">
        <f t="shared" si="61"/>
        <v>No</v>
      </c>
      <c r="P349">
        <f t="shared" si="62"/>
        <v>0</v>
      </c>
      <c r="Q349">
        <f t="shared" si="63"/>
        <v>0</v>
      </c>
      <c r="R349">
        <f t="shared" si="67"/>
        <v>27.565026697177728</v>
      </c>
      <c r="S349" t="str">
        <f t="shared" si="64"/>
        <v>ID-12815-Koenigberg - Berlin</v>
      </c>
      <c r="T349">
        <f t="shared" si="65"/>
        <v>0</v>
      </c>
      <c r="U349" t="str">
        <f t="shared" si="66"/>
        <v>Acceptable</v>
      </c>
      <c r="V349">
        <f t="shared" si="68"/>
        <v>23</v>
      </c>
      <c r="W349">
        <f t="shared" si="69"/>
        <v>2</v>
      </c>
      <c r="X349">
        <v>1</v>
      </c>
      <c r="Y349" t="str">
        <f t="shared" si="70"/>
        <v>Flight Not Found</v>
      </c>
      <c r="Z349" t="str" cm="1">
        <f t="array" ref="Z349">IF(AND(B:B &gt; TIME(6, 0, 0), B:B &lt;= TIME(18, 0, 0)), "Day", "Night")</f>
        <v>Night</v>
      </c>
      <c r="AA349">
        <f t="shared" si="71"/>
        <v>1</v>
      </c>
    </row>
    <row r="350" spans="1:27" x14ac:dyDescent="0.2">
      <c r="A350">
        <v>12850</v>
      </c>
      <c r="C350" t="s">
        <v>1346</v>
      </c>
      <c r="D350" t="s">
        <v>1340</v>
      </c>
      <c r="G350" t="s">
        <v>1347</v>
      </c>
      <c r="H350" t="s">
        <v>1348</v>
      </c>
      <c r="I350" t="s">
        <v>1349</v>
      </c>
      <c r="K350">
        <v>3</v>
      </c>
      <c r="L350">
        <v>0</v>
      </c>
      <c r="M350" t="s">
        <v>1350</v>
      </c>
      <c r="N350">
        <f t="shared" si="60"/>
        <v>0</v>
      </c>
      <c r="O350" t="str">
        <f t="shared" si="61"/>
        <v>No</v>
      </c>
      <c r="P350">
        <f t="shared" si="62"/>
        <v>0</v>
      </c>
      <c r="Q350">
        <f t="shared" si="63"/>
        <v>0</v>
      </c>
      <c r="R350">
        <f t="shared" si="67"/>
        <v>27.565026697177728</v>
      </c>
      <c r="S350" t="str">
        <f t="shared" si="64"/>
        <v>ID-12850-</v>
      </c>
      <c r="T350">
        <f t="shared" si="65"/>
        <v>0</v>
      </c>
      <c r="U350" t="str">
        <f t="shared" si="66"/>
        <v>Acceptable</v>
      </c>
      <c r="V350">
        <f t="shared" si="68"/>
        <v>23</v>
      </c>
      <c r="W350">
        <f t="shared" si="69"/>
        <v>2</v>
      </c>
      <c r="X350">
        <v>1</v>
      </c>
      <c r="Y350" t="str">
        <f t="shared" si="70"/>
        <v>Flight Not Found</v>
      </c>
      <c r="Z350" t="str" cm="1">
        <f t="array" ref="Z350">IF(AND(B:B &gt; TIME(6, 0, 0), B:B &lt;= TIME(18, 0, 0)), "Day", "Night")</f>
        <v>Night</v>
      </c>
      <c r="AA350">
        <f t="shared" si="71"/>
        <v>1</v>
      </c>
    </row>
    <row r="351" spans="1:27" x14ac:dyDescent="0.2">
      <c r="A351">
        <v>12858</v>
      </c>
      <c r="C351" t="s">
        <v>1351</v>
      </c>
      <c r="D351" t="s">
        <v>1352</v>
      </c>
      <c r="F351" t="s">
        <v>1353</v>
      </c>
      <c r="G351" t="s">
        <v>1354</v>
      </c>
      <c r="H351" t="s">
        <v>1355</v>
      </c>
      <c r="I351" t="s">
        <v>1356</v>
      </c>
      <c r="J351">
        <v>6</v>
      </c>
      <c r="K351">
        <v>3</v>
      </c>
      <c r="L351">
        <v>0</v>
      </c>
      <c r="M351" t="s">
        <v>1357</v>
      </c>
      <c r="N351">
        <f t="shared" si="60"/>
        <v>0</v>
      </c>
      <c r="O351" t="str">
        <f t="shared" si="61"/>
        <v>No</v>
      </c>
      <c r="P351">
        <f t="shared" si="62"/>
        <v>0</v>
      </c>
      <c r="Q351">
        <f t="shared" si="63"/>
        <v>0</v>
      </c>
      <c r="R351">
        <f t="shared" si="67"/>
        <v>27.565026697177728</v>
      </c>
      <c r="S351" t="str">
        <f t="shared" si="64"/>
        <v>ID-12858-Jerusalem - Cairo</v>
      </c>
      <c r="T351">
        <f t="shared" si="65"/>
        <v>0</v>
      </c>
      <c r="U351" t="str">
        <f t="shared" si="66"/>
        <v>Acceptable</v>
      </c>
      <c r="V351">
        <f t="shared" si="68"/>
        <v>23</v>
      </c>
      <c r="W351">
        <f t="shared" si="69"/>
        <v>2</v>
      </c>
      <c r="X351">
        <v>1</v>
      </c>
      <c r="Y351" t="str">
        <f t="shared" si="70"/>
        <v>Flight Not Found</v>
      </c>
      <c r="Z351" t="str" cm="1">
        <f t="array" ref="Z351">IF(AND(B:B &gt; TIME(6, 0, 0), B:B &lt;= TIME(18, 0, 0)), "Day", "Night")</f>
        <v>Night</v>
      </c>
      <c r="AA351">
        <f t="shared" si="71"/>
        <v>1</v>
      </c>
    </row>
    <row r="352" spans="1:27" x14ac:dyDescent="0.2">
      <c r="A352">
        <v>12872</v>
      </c>
      <c r="C352" t="s">
        <v>1358</v>
      </c>
      <c r="D352" t="s">
        <v>349</v>
      </c>
      <c r="G352" t="s">
        <v>145</v>
      </c>
      <c r="H352" t="s">
        <v>1359</v>
      </c>
      <c r="J352">
        <v>5</v>
      </c>
      <c r="K352">
        <v>5</v>
      </c>
      <c r="L352">
        <v>0</v>
      </c>
      <c r="N352">
        <f t="shared" si="60"/>
        <v>0</v>
      </c>
      <c r="O352" t="str">
        <f t="shared" si="61"/>
        <v>No</v>
      </c>
      <c r="P352">
        <f t="shared" si="62"/>
        <v>0</v>
      </c>
      <c r="Q352">
        <f t="shared" si="63"/>
        <v>0</v>
      </c>
      <c r="R352">
        <f t="shared" si="67"/>
        <v>27.565026697177728</v>
      </c>
      <c r="S352" t="str">
        <f t="shared" si="64"/>
        <v>ID-12872-</v>
      </c>
      <c r="T352">
        <f t="shared" si="65"/>
        <v>0</v>
      </c>
      <c r="U352" t="str">
        <f t="shared" si="66"/>
        <v>Acceptable</v>
      </c>
      <c r="V352">
        <f t="shared" si="68"/>
        <v>23</v>
      </c>
      <c r="W352">
        <f t="shared" si="69"/>
        <v>2</v>
      </c>
      <c r="X352">
        <v>1</v>
      </c>
      <c r="Y352" t="str">
        <f t="shared" si="70"/>
        <v>Flight Not Found</v>
      </c>
      <c r="Z352" t="str" cm="1">
        <f t="array" ref="Z352">IF(AND(B:B &gt; TIME(6, 0, 0), B:B &lt;= TIME(18, 0, 0)), "Day", "Night")</f>
        <v>Night</v>
      </c>
      <c r="AA352">
        <f t="shared" si="71"/>
        <v>1</v>
      </c>
    </row>
    <row r="353" spans="1:27" x14ac:dyDescent="0.2">
      <c r="A353">
        <v>12875</v>
      </c>
      <c r="C353" t="s">
        <v>1360</v>
      </c>
      <c r="D353" t="s">
        <v>1153</v>
      </c>
      <c r="G353" t="s">
        <v>1361</v>
      </c>
      <c r="H353" t="s">
        <v>1362</v>
      </c>
      <c r="J353">
        <v>3</v>
      </c>
      <c r="K353">
        <v>1</v>
      </c>
      <c r="L353">
        <v>0</v>
      </c>
      <c r="M353" t="s">
        <v>1363</v>
      </c>
      <c r="N353">
        <f t="shared" si="60"/>
        <v>0</v>
      </c>
      <c r="O353" t="str">
        <f t="shared" si="61"/>
        <v>No</v>
      </c>
      <c r="P353">
        <f t="shared" si="62"/>
        <v>0</v>
      </c>
      <c r="Q353">
        <f t="shared" si="63"/>
        <v>0</v>
      </c>
      <c r="R353">
        <f t="shared" si="67"/>
        <v>27.565026697177728</v>
      </c>
      <c r="S353" t="str">
        <f t="shared" si="64"/>
        <v>ID-12875-</v>
      </c>
      <c r="T353">
        <f t="shared" si="65"/>
        <v>0</v>
      </c>
      <c r="U353" t="str">
        <f t="shared" si="66"/>
        <v>Acceptable</v>
      </c>
      <c r="V353">
        <f t="shared" si="68"/>
        <v>23</v>
      </c>
      <c r="W353">
        <f t="shared" si="69"/>
        <v>2</v>
      </c>
      <c r="X353">
        <v>4</v>
      </c>
      <c r="Y353" t="str">
        <f t="shared" si="70"/>
        <v>Flight Not Found</v>
      </c>
      <c r="Z353" t="str" cm="1">
        <f t="array" ref="Z353">IF(AND(B:B &gt; TIME(6, 0, 0), B:B &lt;= TIME(18, 0, 0)), "Day", "Night")</f>
        <v>Night</v>
      </c>
      <c r="AA353">
        <f t="shared" si="71"/>
        <v>1</v>
      </c>
    </row>
    <row r="354" spans="1:27" x14ac:dyDescent="0.2">
      <c r="A354">
        <v>12880</v>
      </c>
      <c r="C354" t="s">
        <v>1364</v>
      </c>
      <c r="D354" t="s">
        <v>285</v>
      </c>
      <c r="F354" t="s">
        <v>1365</v>
      </c>
      <c r="G354" t="s">
        <v>1366</v>
      </c>
      <c r="H354" t="s">
        <v>1367</v>
      </c>
      <c r="I354" t="s">
        <v>1368</v>
      </c>
      <c r="J354">
        <v>7</v>
      </c>
      <c r="K354">
        <v>7</v>
      </c>
      <c r="L354">
        <v>0</v>
      </c>
      <c r="M354" t="s">
        <v>1369</v>
      </c>
      <c r="N354">
        <f t="shared" si="60"/>
        <v>0</v>
      </c>
      <c r="O354" t="str">
        <f t="shared" si="61"/>
        <v>No</v>
      </c>
      <c r="P354">
        <f t="shared" si="62"/>
        <v>0</v>
      </c>
      <c r="Q354">
        <f t="shared" si="63"/>
        <v>0</v>
      </c>
      <c r="R354">
        <f t="shared" si="67"/>
        <v>27.565026697177728</v>
      </c>
      <c r="S354" t="str">
        <f t="shared" si="64"/>
        <v>ID-12880-Praha, Czechoslovakia - Amsterdam, Netherlands</v>
      </c>
      <c r="T354">
        <f t="shared" si="65"/>
        <v>0</v>
      </c>
      <c r="U354" t="str">
        <f t="shared" si="66"/>
        <v>Acceptable</v>
      </c>
      <c r="V354">
        <f t="shared" si="68"/>
        <v>23</v>
      </c>
      <c r="W354">
        <f t="shared" si="69"/>
        <v>2</v>
      </c>
      <c r="X354">
        <v>2</v>
      </c>
      <c r="Y354" t="str">
        <f t="shared" si="70"/>
        <v>Flight Not Found</v>
      </c>
      <c r="Z354" t="str" cm="1">
        <f t="array" ref="Z354">IF(AND(B:B &gt; TIME(6, 0, 0), B:B &lt;= TIME(18, 0, 0)), "Day", "Night")</f>
        <v>Night</v>
      </c>
      <c r="AA354">
        <f t="shared" si="71"/>
        <v>1</v>
      </c>
    </row>
    <row r="355" spans="1:27" x14ac:dyDescent="0.2">
      <c r="A355">
        <v>12905</v>
      </c>
      <c r="C355" t="s">
        <v>1370</v>
      </c>
      <c r="D355" t="s">
        <v>387</v>
      </c>
      <c r="G355" t="s">
        <v>628</v>
      </c>
      <c r="H355" t="s">
        <v>1371</v>
      </c>
      <c r="J355">
        <v>1</v>
      </c>
      <c r="K355">
        <v>1</v>
      </c>
      <c r="L355">
        <v>0</v>
      </c>
      <c r="M355" t="s">
        <v>1372</v>
      </c>
      <c r="N355">
        <f t="shared" si="60"/>
        <v>0</v>
      </c>
      <c r="O355" t="str">
        <f t="shared" si="61"/>
        <v>No</v>
      </c>
      <c r="P355">
        <f t="shared" si="62"/>
        <v>0</v>
      </c>
      <c r="Q355">
        <f t="shared" si="63"/>
        <v>0</v>
      </c>
      <c r="R355">
        <f t="shared" si="67"/>
        <v>27.565026697177728</v>
      </c>
      <c r="S355" t="str">
        <f t="shared" si="64"/>
        <v>ID-12905-</v>
      </c>
      <c r="T355">
        <f t="shared" si="65"/>
        <v>0</v>
      </c>
      <c r="U355" t="str">
        <f t="shared" si="66"/>
        <v>Acceptable</v>
      </c>
      <c r="V355">
        <f t="shared" si="68"/>
        <v>23</v>
      </c>
      <c r="W355">
        <f t="shared" si="69"/>
        <v>2</v>
      </c>
      <c r="X355">
        <v>2</v>
      </c>
      <c r="Y355" t="str">
        <f t="shared" si="70"/>
        <v>Flight Not Found</v>
      </c>
      <c r="Z355" t="str" cm="1">
        <f t="array" ref="Z355">IF(AND(B:B &gt; TIME(6, 0, 0), B:B &lt;= TIME(18, 0, 0)), "Day", "Night")</f>
        <v>Night</v>
      </c>
      <c r="AA355">
        <f t="shared" si="71"/>
        <v>1</v>
      </c>
    </row>
    <row r="356" spans="1:27" x14ac:dyDescent="0.2">
      <c r="A356">
        <v>12910</v>
      </c>
      <c r="B356" t="s">
        <v>1373</v>
      </c>
      <c r="C356" t="s">
        <v>1374</v>
      </c>
      <c r="D356" t="s">
        <v>852</v>
      </c>
      <c r="E356" t="s">
        <v>1274</v>
      </c>
      <c r="F356" t="s">
        <v>1375</v>
      </c>
      <c r="G356" t="s">
        <v>1376</v>
      </c>
      <c r="H356" t="s">
        <v>1377</v>
      </c>
      <c r="I356" t="s">
        <v>1378</v>
      </c>
      <c r="J356">
        <v>14</v>
      </c>
      <c r="K356">
        <v>5</v>
      </c>
      <c r="L356">
        <v>0</v>
      </c>
      <c r="M356" t="s">
        <v>1379</v>
      </c>
      <c r="N356">
        <f t="shared" si="60"/>
        <v>0</v>
      </c>
      <c r="O356" t="str">
        <f t="shared" si="61"/>
        <v>No</v>
      </c>
      <c r="P356">
        <f t="shared" si="62"/>
        <v>0</v>
      </c>
      <c r="Q356">
        <f t="shared" si="63"/>
        <v>0</v>
      </c>
      <c r="R356">
        <f t="shared" si="67"/>
        <v>27.565026697177728</v>
      </c>
      <c r="S356" t="str">
        <f t="shared" si="64"/>
        <v>ID-12910-Los Angeles - Albuquerque - Kanasas City -  Washington</v>
      </c>
      <c r="T356" t="str">
        <f t="shared" si="65"/>
        <v>03:30</v>
      </c>
      <c r="U356" t="str">
        <f t="shared" si="66"/>
        <v>Acceptable</v>
      </c>
      <c r="V356">
        <f t="shared" si="68"/>
        <v>23</v>
      </c>
      <c r="W356">
        <f t="shared" si="69"/>
        <v>2</v>
      </c>
      <c r="X356">
        <v>1</v>
      </c>
      <c r="Y356" t="str">
        <f t="shared" si="70"/>
        <v>Flight Not Found</v>
      </c>
      <c r="Z356" t="str" cm="1">
        <f t="array" ref="Z356">IF(AND(B:B &gt; TIME(6, 0, 0), B:B &lt;= TIME(18, 0, 0)), "Day", "Night")</f>
        <v>Night</v>
      </c>
      <c r="AA356">
        <f t="shared" si="71"/>
        <v>1</v>
      </c>
    </row>
    <row r="357" spans="1:27" x14ac:dyDescent="0.2">
      <c r="A357">
        <v>12922</v>
      </c>
      <c r="B357" t="s">
        <v>1380</v>
      </c>
      <c r="C357" t="s">
        <v>1381</v>
      </c>
      <c r="D357" t="s">
        <v>1382</v>
      </c>
      <c r="F357" t="s">
        <v>411</v>
      </c>
      <c r="G357" t="s">
        <v>1383</v>
      </c>
      <c r="H357" t="s">
        <v>1384</v>
      </c>
      <c r="I357" t="s">
        <v>1385</v>
      </c>
      <c r="J357">
        <v>12</v>
      </c>
      <c r="K357">
        <v>3</v>
      </c>
      <c r="L357">
        <v>0</v>
      </c>
      <c r="M357" t="s">
        <v>1386</v>
      </c>
      <c r="N357">
        <f t="shared" si="60"/>
        <v>0</v>
      </c>
      <c r="O357" t="str">
        <f t="shared" si="61"/>
        <v>No</v>
      </c>
      <c r="P357">
        <f t="shared" si="62"/>
        <v>0</v>
      </c>
      <c r="Q357">
        <f t="shared" si="63"/>
        <v>0</v>
      </c>
      <c r="R357">
        <f t="shared" si="67"/>
        <v>27.565026697177728</v>
      </c>
      <c r="S357" t="str">
        <f t="shared" si="64"/>
        <v>ID-12922-Sightseeing</v>
      </c>
      <c r="T357" t="str">
        <f t="shared" si="65"/>
        <v>18:35</v>
      </c>
      <c r="U357" t="str">
        <f t="shared" si="66"/>
        <v>Acceptable</v>
      </c>
      <c r="V357">
        <f t="shared" si="68"/>
        <v>23</v>
      </c>
      <c r="W357">
        <f t="shared" si="69"/>
        <v>2</v>
      </c>
      <c r="X357">
        <v>2</v>
      </c>
      <c r="Y357" t="str">
        <f t="shared" si="70"/>
        <v>Flight Not Found</v>
      </c>
      <c r="Z357" t="str" cm="1">
        <f t="array" ref="Z357">IF(AND(B:B &gt; TIME(6, 0, 0), B:B &lt;= TIME(18, 0, 0)), "Day", "Night")</f>
        <v>Night</v>
      </c>
      <c r="AA357">
        <f t="shared" si="71"/>
        <v>1</v>
      </c>
    </row>
    <row r="358" spans="1:27" x14ac:dyDescent="0.2">
      <c r="A358">
        <v>12922</v>
      </c>
      <c r="B358" t="s">
        <v>1387</v>
      </c>
      <c r="C358" t="s">
        <v>1388</v>
      </c>
      <c r="D358" t="s">
        <v>1389</v>
      </c>
      <c r="F358" t="s">
        <v>24</v>
      </c>
      <c r="G358" t="s">
        <v>1390</v>
      </c>
      <c r="H358" t="s">
        <v>1391</v>
      </c>
      <c r="J358">
        <v>50</v>
      </c>
      <c r="K358">
        <v>50</v>
      </c>
      <c r="L358">
        <v>2</v>
      </c>
      <c r="M358" t="s">
        <v>1392</v>
      </c>
      <c r="N358">
        <f t="shared" si="60"/>
        <v>0</v>
      </c>
      <c r="O358" t="str">
        <f t="shared" si="61"/>
        <v>No</v>
      </c>
      <c r="P358">
        <f t="shared" si="62"/>
        <v>0</v>
      </c>
      <c r="Q358">
        <f t="shared" si="63"/>
        <v>0</v>
      </c>
      <c r="R358">
        <f t="shared" si="67"/>
        <v>27.565026697177728</v>
      </c>
      <c r="S358" t="str">
        <f t="shared" si="64"/>
        <v>ID-12922-Demonstration</v>
      </c>
      <c r="T358" t="str">
        <f t="shared" si="65"/>
        <v>18:35</v>
      </c>
      <c r="U358" t="str">
        <f t="shared" si="66"/>
        <v>Acceptable</v>
      </c>
      <c r="V358">
        <f t="shared" si="68"/>
        <v>23</v>
      </c>
      <c r="W358">
        <f t="shared" si="69"/>
        <v>2</v>
      </c>
      <c r="X358">
        <v>4</v>
      </c>
      <c r="Y358" t="str">
        <f t="shared" si="70"/>
        <v>Flight Not Found</v>
      </c>
      <c r="Z358" t="str" cm="1">
        <f t="array" ref="Z358">IF(AND(B:B &gt; TIME(6, 0, 0), B:B &lt;= TIME(18, 0, 0)), "Day", "Night")</f>
        <v>Night</v>
      </c>
      <c r="AA358">
        <f t="shared" si="71"/>
        <v>1</v>
      </c>
    </row>
    <row r="359" spans="1:27" x14ac:dyDescent="0.2">
      <c r="A359">
        <v>12931</v>
      </c>
      <c r="C359" t="s">
        <v>1393</v>
      </c>
      <c r="D359" t="s">
        <v>1394</v>
      </c>
      <c r="G359" t="s">
        <v>1395</v>
      </c>
      <c r="H359" t="s">
        <v>1396</v>
      </c>
      <c r="J359">
        <v>1</v>
      </c>
      <c r="K359">
        <v>1</v>
      </c>
      <c r="L359">
        <v>0</v>
      </c>
      <c r="N359">
        <f t="shared" si="60"/>
        <v>0</v>
      </c>
      <c r="O359" t="str">
        <f t="shared" si="61"/>
        <v>No</v>
      </c>
      <c r="P359">
        <f t="shared" si="62"/>
        <v>0</v>
      </c>
      <c r="Q359">
        <f t="shared" si="63"/>
        <v>0</v>
      </c>
      <c r="R359">
        <f t="shared" si="67"/>
        <v>27.565026697177728</v>
      </c>
      <c r="S359" t="str">
        <f t="shared" si="64"/>
        <v>ID-12931-</v>
      </c>
      <c r="T359">
        <f t="shared" si="65"/>
        <v>0</v>
      </c>
      <c r="U359" t="str">
        <f t="shared" si="66"/>
        <v>Acceptable</v>
      </c>
      <c r="V359">
        <f t="shared" si="68"/>
        <v>23</v>
      </c>
      <c r="W359">
        <f t="shared" si="69"/>
        <v>2</v>
      </c>
      <c r="X359">
        <v>2</v>
      </c>
      <c r="Y359" t="str">
        <f t="shared" si="70"/>
        <v>Flight Not Found</v>
      </c>
      <c r="Z359" t="str" cm="1">
        <f t="array" ref="Z359">IF(AND(B:B &gt; TIME(6, 0, 0), B:B &lt;= TIME(18, 0, 0)), "Day", "Night")</f>
        <v>Night</v>
      </c>
      <c r="AA359">
        <f t="shared" si="71"/>
        <v>1</v>
      </c>
    </row>
    <row r="360" spans="1:27" x14ac:dyDescent="0.2">
      <c r="A360">
        <v>12932</v>
      </c>
      <c r="C360" t="s">
        <v>1397</v>
      </c>
      <c r="D360" t="s">
        <v>1398</v>
      </c>
      <c r="F360" t="s">
        <v>1399</v>
      </c>
      <c r="G360" t="s">
        <v>1400</v>
      </c>
      <c r="H360" t="s">
        <v>1401</v>
      </c>
      <c r="J360">
        <v>2</v>
      </c>
      <c r="K360">
        <v>2</v>
      </c>
      <c r="L360">
        <v>0</v>
      </c>
      <c r="M360" t="s">
        <v>1402</v>
      </c>
      <c r="N360">
        <f t="shared" si="60"/>
        <v>0</v>
      </c>
      <c r="O360" t="str">
        <f t="shared" si="61"/>
        <v>No</v>
      </c>
      <c r="P360">
        <f t="shared" si="62"/>
        <v>0</v>
      </c>
      <c r="Q360">
        <f t="shared" si="63"/>
        <v>0</v>
      </c>
      <c r="R360">
        <f t="shared" si="67"/>
        <v>27.565026697177728</v>
      </c>
      <c r="S360" t="str">
        <f t="shared" si="64"/>
        <v>ID-12932-Chicago - St. Louis</v>
      </c>
      <c r="T360">
        <f t="shared" si="65"/>
        <v>0</v>
      </c>
      <c r="U360" t="str">
        <f t="shared" si="66"/>
        <v>Acceptable</v>
      </c>
      <c r="V360">
        <f t="shared" si="68"/>
        <v>23</v>
      </c>
      <c r="W360">
        <f t="shared" si="69"/>
        <v>2</v>
      </c>
      <c r="X360">
        <v>1</v>
      </c>
      <c r="Y360" t="str">
        <f t="shared" si="70"/>
        <v>Flight Not Found</v>
      </c>
      <c r="Z360" t="str" cm="1">
        <f t="array" ref="Z360">IF(AND(B:B &gt; TIME(6, 0, 0), B:B &lt;= TIME(18, 0, 0)), "Day", "Night")</f>
        <v>Night</v>
      </c>
      <c r="AA360">
        <f t="shared" si="71"/>
        <v>1</v>
      </c>
    </row>
    <row r="361" spans="1:27" x14ac:dyDescent="0.2">
      <c r="A361">
        <v>12933</v>
      </c>
      <c r="C361" t="s">
        <v>1403</v>
      </c>
      <c r="J361">
        <v>9</v>
      </c>
      <c r="K361">
        <v>6</v>
      </c>
      <c r="L361">
        <v>0</v>
      </c>
      <c r="M361" t="s">
        <v>1404</v>
      </c>
      <c r="N361">
        <f t="shared" si="60"/>
        <v>0</v>
      </c>
      <c r="O361" t="str">
        <f t="shared" si="61"/>
        <v>No</v>
      </c>
      <c r="P361">
        <f t="shared" si="62"/>
        <v>0</v>
      </c>
      <c r="Q361">
        <f t="shared" si="63"/>
        <v>0</v>
      </c>
      <c r="R361">
        <f t="shared" si="67"/>
        <v>27.565026697177728</v>
      </c>
      <c r="S361" t="str">
        <f t="shared" si="64"/>
        <v>ID-12933-</v>
      </c>
      <c r="T361">
        <f t="shared" si="65"/>
        <v>0</v>
      </c>
      <c r="U361" t="str">
        <f t="shared" si="66"/>
        <v>Acceptable</v>
      </c>
      <c r="V361">
        <f t="shared" si="68"/>
        <v>23</v>
      </c>
      <c r="W361">
        <f t="shared" si="69"/>
        <v>2</v>
      </c>
      <c r="X361">
        <v>17</v>
      </c>
      <c r="Y361" t="str">
        <f t="shared" si="70"/>
        <v>Flight Not Found</v>
      </c>
      <c r="Z361" t="str" cm="1">
        <f t="array" ref="Z361">IF(AND(B:B &gt; TIME(6, 0, 0), B:B &lt;= TIME(18, 0, 0)), "Day", "Night")</f>
        <v>Night</v>
      </c>
      <c r="AA361">
        <f t="shared" si="71"/>
        <v>1</v>
      </c>
    </row>
    <row r="362" spans="1:27" x14ac:dyDescent="0.2">
      <c r="A362">
        <v>12959</v>
      </c>
      <c r="B362" t="s">
        <v>1405</v>
      </c>
      <c r="C362" t="s">
        <v>1406</v>
      </c>
      <c r="D362" t="s">
        <v>1407</v>
      </c>
      <c r="G362" t="s">
        <v>1408</v>
      </c>
      <c r="H362" t="s">
        <v>1409</v>
      </c>
      <c r="I362" t="s">
        <v>1410</v>
      </c>
      <c r="J362">
        <v>20</v>
      </c>
      <c r="K362">
        <v>17</v>
      </c>
      <c r="L362">
        <v>0</v>
      </c>
      <c r="M362" t="s">
        <v>1411</v>
      </c>
      <c r="N362">
        <f t="shared" si="60"/>
        <v>0</v>
      </c>
      <c r="O362" t="str">
        <f t="shared" si="61"/>
        <v>No</v>
      </c>
      <c r="P362">
        <f t="shared" si="62"/>
        <v>0</v>
      </c>
      <c r="Q362">
        <f t="shared" si="63"/>
        <v>0</v>
      </c>
      <c r="R362">
        <f t="shared" si="67"/>
        <v>27.565026697177728</v>
      </c>
      <c r="S362" t="str">
        <f t="shared" si="64"/>
        <v>ID-12959-</v>
      </c>
      <c r="T362" t="str">
        <f t="shared" si="65"/>
        <v>14:36</v>
      </c>
      <c r="U362" t="str">
        <f t="shared" si="66"/>
        <v>Acceptable</v>
      </c>
      <c r="V362">
        <f t="shared" si="68"/>
        <v>23</v>
      </c>
      <c r="W362">
        <f t="shared" si="69"/>
        <v>2</v>
      </c>
      <c r="X362">
        <v>1</v>
      </c>
      <c r="Y362" t="str">
        <f t="shared" si="70"/>
        <v>Flight Not Found</v>
      </c>
      <c r="Z362" t="str" cm="1">
        <f t="array" ref="Z362">IF(AND(B:B &gt; TIME(6, 0, 0), B:B &lt;= TIME(18, 0, 0)), "Day", "Night")</f>
        <v>Night</v>
      </c>
      <c r="AA362">
        <f t="shared" si="71"/>
        <v>1</v>
      </c>
    </row>
    <row r="363" spans="1:27" x14ac:dyDescent="0.2">
      <c r="A363">
        <v>12979</v>
      </c>
      <c r="C363" t="s">
        <v>1412</v>
      </c>
      <c r="D363" t="s">
        <v>285</v>
      </c>
      <c r="F363" t="s">
        <v>1413</v>
      </c>
      <c r="G363" t="s">
        <v>1414</v>
      </c>
      <c r="H363" t="s">
        <v>1415</v>
      </c>
      <c r="I363" t="s">
        <v>1416</v>
      </c>
      <c r="J363">
        <v>20</v>
      </c>
      <c r="K363">
        <v>6</v>
      </c>
      <c r="L363">
        <v>0</v>
      </c>
      <c r="M363" t="s">
        <v>1417</v>
      </c>
      <c r="N363">
        <f t="shared" si="60"/>
        <v>0</v>
      </c>
      <c r="O363" t="str">
        <f t="shared" si="61"/>
        <v>No</v>
      </c>
      <c r="P363">
        <f t="shared" si="62"/>
        <v>0</v>
      </c>
      <c r="Q363">
        <f t="shared" si="63"/>
        <v>0</v>
      </c>
      <c r="R363">
        <f t="shared" si="67"/>
        <v>27.565026697177728</v>
      </c>
      <c r="S363" t="str">
        <f t="shared" si="64"/>
        <v>ID-12979-Amsterdam - Sweden</v>
      </c>
      <c r="T363">
        <f t="shared" si="65"/>
        <v>0</v>
      </c>
      <c r="U363" t="str">
        <f t="shared" si="66"/>
        <v>Acceptable</v>
      </c>
      <c r="V363">
        <f t="shared" si="68"/>
        <v>23</v>
      </c>
      <c r="W363">
        <f t="shared" si="69"/>
        <v>2</v>
      </c>
      <c r="X363">
        <v>6</v>
      </c>
      <c r="Y363" t="str">
        <f t="shared" si="70"/>
        <v>Flight Not Found</v>
      </c>
      <c r="Z363" t="str" cm="1">
        <f t="array" ref="Z363">IF(AND(B:B &gt; TIME(6, 0, 0), B:B &lt;= TIME(18, 0, 0)), "Day", "Night")</f>
        <v>Night</v>
      </c>
      <c r="AA363">
        <f t="shared" si="71"/>
        <v>1</v>
      </c>
    </row>
    <row r="364" spans="1:27" x14ac:dyDescent="0.2">
      <c r="A364">
        <v>12984</v>
      </c>
      <c r="B364" t="s">
        <v>1418</v>
      </c>
      <c r="C364" t="s">
        <v>1419</v>
      </c>
      <c r="D364" t="s">
        <v>1420</v>
      </c>
      <c r="F364" t="s">
        <v>1421</v>
      </c>
      <c r="G364" t="s">
        <v>1422</v>
      </c>
      <c r="H364" t="s">
        <v>1423</v>
      </c>
      <c r="J364">
        <v>2</v>
      </c>
      <c r="K364">
        <v>2</v>
      </c>
      <c r="L364">
        <v>0</v>
      </c>
      <c r="M364" t="s">
        <v>1424</v>
      </c>
      <c r="N364">
        <f t="shared" si="60"/>
        <v>0</v>
      </c>
      <c r="O364" t="str">
        <f t="shared" si="61"/>
        <v>No</v>
      </c>
      <c r="P364">
        <f t="shared" si="62"/>
        <v>0</v>
      </c>
      <c r="Q364">
        <f t="shared" si="63"/>
        <v>0</v>
      </c>
      <c r="R364">
        <f t="shared" si="67"/>
        <v>27.565026697177728</v>
      </c>
      <c r="S364" t="str">
        <f t="shared" si="64"/>
        <v>ID-12984-New Orleans, LA - Mobile, AL</v>
      </c>
      <c r="T364" t="str">
        <f t="shared" si="65"/>
        <v>14:20</v>
      </c>
      <c r="U364" t="str">
        <f t="shared" si="66"/>
        <v>Acceptable</v>
      </c>
      <c r="V364">
        <f t="shared" si="68"/>
        <v>23</v>
      </c>
      <c r="W364">
        <f t="shared" si="69"/>
        <v>2</v>
      </c>
      <c r="X364">
        <v>1</v>
      </c>
      <c r="Y364" t="str">
        <f t="shared" si="70"/>
        <v>Flight Not Found</v>
      </c>
      <c r="Z364" t="str" cm="1">
        <f t="array" ref="Z364">IF(AND(B:B &gt; TIME(6, 0, 0), B:B &lt;= TIME(18, 0, 0)), "Day", "Night")</f>
        <v>Night</v>
      </c>
      <c r="AA364">
        <f t="shared" si="71"/>
        <v>1</v>
      </c>
    </row>
    <row r="365" spans="1:27" x14ac:dyDescent="0.2">
      <c r="A365">
        <v>12985</v>
      </c>
      <c r="C365" t="s">
        <v>1425</v>
      </c>
      <c r="D365" t="s">
        <v>285</v>
      </c>
      <c r="F365" t="s">
        <v>1426</v>
      </c>
      <c r="G365" t="s">
        <v>1427</v>
      </c>
      <c r="H365" t="s">
        <v>1428</v>
      </c>
      <c r="I365" t="s">
        <v>1429</v>
      </c>
      <c r="J365">
        <v>13</v>
      </c>
      <c r="K365">
        <v>13</v>
      </c>
      <c r="L365">
        <v>0</v>
      </c>
      <c r="M365" t="s">
        <v>1430</v>
      </c>
      <c r="N365">
        <f t="shared" si="60"/>
        <v>0</v>
      </c>
      <c r="O365" t="str">
        <f t="shared" si="61"/>
        <v>No</v>
      </c>
      <c r="P365">
        <f t="shared" si="62"/>
        <v>0</v>
      </c>
      <c r="Q365">
        <f t="shared" si="63"/>
        <v>0</v>
      </c>
      <c r="R365">
        <f t="shared" si="67"/>
        <v>27.565026697177728</v>
      </c>
      <c r="S365" t="str">
        <f t="shared" si="64"/>
        <v>ID-12985-Milan, Italy - Amsterdam</v>
      </c>
      <c r="T365">
        <f t="shared" si="65"/>
        <v>0</v>
      </c>
      <c r="U365" t="str">
        <f t="shared" si="66"/>
        <v>Acceptable</v>
      </c>
      <c r="V365">
        <f t="shared" si="68"/>
        <v>23</v>
      </c>
      <c r="W365">
        <f t="shared" si="69"/>
        <v>2</v>
      </c>
      <c r="X365">
        <v>2</v>
      </c>
      <c r="Y365" t="str">
        <f t="shared" si="70"/>
        <v>Flight Not Found</v>
      </c>
      <c r="Z365" t="str" cm="1">
        <f t="array" ref="Z365">IF(AND(B:B &gt; TIME(6, 0, 0), B:B &lt;= TIME(18, 0, 0)), "Day", "Night")</f>
        <v>Night</v>
      </c>
      <c r="AA365">
        <f t="shared" si="71"/>
        <v>1</v>
      </c>
    </row>
    <row r="366" spans="1:27" x14ac:dyDescent="0.2">
      <c r="A366">
        <v>13009</v>
      </c>
      <c r="C366" t="s">
        <v>1431</v>
      </c>
      <c r="D366" t="s">
        <v>824</v>
      </c>
      <c r="G366" t="s">
        <v>1270</v>
      </c>
      <c r="H366" t="s">
        <v>1432</v>
      </c>
      <c r="M366" t="s">
        <v>1433</v>
      </c>
      <c r="N366">
        <f t="shared" si="60"/>
        <v>0</v>
      </c>
      <c r="O366" t="str">
        <f t="shared" si="61"/>
        <v>No</v>
      </c>
      <c r="P366">
        <f t="shared" si="62"/>
        <v>0</v>
      </c>
      <c r="Q366">
        <f t="shared" si="63"/>
        <v>0</v>
      </c>
      <c r="R366">
        <f t="shared" si="67"/>
        <v>27.565026697177728</v>
      </c>
      <c r="S366" t="str">
        <f t="shared" si="64"/>
        <v>ID-13009-</v>
      </c>
      <c r="T366">
        <f t="shared" si="65"/>
        <v>0</v>
      </c>
      <c r="U366" t="str">
        <f t="shared" si="66"/>
        <v>Acceptable</v>
      </c>
      <c r="V366">
        <f t="shared" si="68"/>
        <v>23</v>
      </c>
      <c r="W366">
        <f t="shared" si="69"/>
        <v>2</v>
      </c>
      <c r="X366">
        <v>1</v>
      </c>
      <c r="Y366" t="str">
        <f t="shared" si="70"/>
        <v>Flight Not Found</v>
      </c>
      <c r="Z366" t="str" cm="1">
        <f t="array" ref="Z366">IF(AND(B:B &gt; TIME(6, 0, 0), B:B &lt;= TIME(18, 0, 0)), "Day", "Night")</f>
        <v>Night</v>
      </c>
      <c r="AA366">
        <f t="shared" si="71"/>
        <v>1</v>
      </c>
    </row>
    <row r="367" spans="1:27" x14ac:dyDescent="0.2">
      <c r="A367">
        <v>13010</v>
      </c>
      <c r="B367" t="s">
        <v>63</v>
      </c>
      <c r="C367" t="s">
        <v>1434</v>
      </c>
      <c r="D367" t="s">
        <v>1435</v>
      </c>
      <c r="E367" t="s">
        <v>221</v>
      </c>
      <c r="F367" t="s">
        <v>1436</v>
      </c>
      <c r="G367" t="s">
        <v>1437</v>
      </c>
      <c r="H367" t="s">
        <v>1438</v>
      </c>
      <c r="I367" t="s">
        <v>1439</v>
      </c>
      <c r="J367">
        <v>4</v>
      </c>
      <c r="K367">
        <v>4</v>
      </c>
      <c r="L367">
        <v>0</v>
      </c>
      <c r="M367" t="s">
        <v>1440</v>
      </c>
      <c r="N367">
        <f t="shared" si="60"/>
        <v>0</v>
      </c>
      <c r="O367" t="str">
        <f t="shared" si="61"/>
        <v>No</v>
      </c>
      <c r="P367">
        <f t="shared" si="62"/>
        <v>0</v>
      </c>
      <c r="Q367">
        <f t="shared" si="63"/>
        <v>0</v>
      </c>
      <c r="R367">
        <f t="shared" si="67"/>
        <v>27.565026697177728</v>
      </c>
      <c r="S367" t="str">
        <f t="shared" si="64"/>
        <v>ID-13010-Dallas -  Atlanta</v>
      </c>
      <c r="T367" t="str">
        <f t="shared" si="65"/>
        <v>23:45</v>
      </c>
      <c r="U367" t="str">
        <f t="shared" si="66"/>
        <v>Acceptable</v>
      </c>
      <c r="V367">
        <f t="shared" si="68"/>
        <v>23</v>
      </c>
      <c r="W367">
        <f t="shared" si="69"/>
        <v>2</v>
      </c>
      <c r="X367">
        <v>19</v>
      </c>
      <c r="Y367" t="str">
        <f t="shared" si="70"/>
        <v>Flight Not Found</v>
      </c>
      <c r="Z367" t="str" cm="1">
        <f t="array" ref="Z367">IF(AND(B:B &gt; TIME(6, 0, 0), B:B &lt;= TIME(18, 0, 0)), "Day", "Night")</f>
        <v>Night</v>
      </c>
      <c r="AA367">
        <f t="shared" si="71"/>
        <v>1</v>
      </c>
    </row>
    <row r="368" spans="1:27" x14ac:dyDescent="0.2">
      <c r="A368">
        <v>13011</v>
      </c>
      <c r="B368" t="s">
        <v>1441</v>
      </c>
      <c r="C368" t="s">
        <v>1442</v>
      </c>
      <c r="D368" t="s">
        <v>1443</v>
      </c>
      <c r="F368" t="s">
        <v>1444</v>
      </c>
      <c r="G368" t="s">
        <v>1445</v>
      </c>
      <c r="H368" t="s">
        <v>1446</v>
      </c>
      <c r="J368">
        <v>3</v>
      </c>
      <c r="K368">
        <v>3</v>
      </c>
      <c r="L368">
        <v>0</v>
      </c>
      <c r="M368" t="s">
        <v>1447</v>
      </c>
      <c r="N368">
        <f t="shared" si="60"/>
        <v>0</v>
      </c>
      <c r="O368" t="str">
        <f t="shared" si="61"/>
        <v>No</v>
      </c>
      <c r="P368">
        <f t="shared" si="62"/>
        <v>0</v>
      </c>
      <c r="Q368">
        <f t="shared" si="63"/>
        <v>0</v>
      </c>
      <c r="R368">
        <f t="shared" si="67"/>
        <v>27.565026697177728</v>
      </c>
      <c r="S368" t="str">
        <f t="shared" si="64"/>
        <v>ID-13011-Helena - Denver</v>
      </c>
      <c r="T368" t="str">
        <f t="shared" si="65"/>
        <v>20:08</v>
      </c>
      <c r="U368" t="str">
        <f t="shared" si="66"/>
        <v>Acceptable</v>
      </c>
      <c r="V368">
        <f t="shared" si="68"/>
        <v>23</v>
      </c>
      <c r="W368">
        <f t="shared" si="69"/>
        <v>2</v>
      </c>
      <c r="X368">
        <v>3</v>
      </c>
      <c r="Y368" t="str">
        <f t="shared" si="70"/>
        <v>Flight Not Found</v>
      </c>
      <c r="Z368" t="str" cm="1">
        <f t="array" ref="Z368">IF(AND(B:B &gt; TIME(6, 0, 0), B:B &lt;= TIME(18, 0, 0)), "Day", "Night")</f>
        <v>Night</v>
      </c>
      <c r="AA368">
        <f t="shared" si="71"/>
        <v>1</v>
      </c>
    </row>
    <row r="369" spans="1:27" x14ac:dyDescent="0.2">
      <c r="A369">
        <v>13011</v>
      </c>
      <c r="B369" t="s">
        <v>1448</v>
      </c>
      <c r="C369" t="s">
        <v>1449</v>
      </c>
      <c r="D369" t="s">
        <v>35</v>
      </c>
      <c r="G369" t="s">
        <v>1450</v>
      </c>
      <c r="H369" t="s">
        <v>1451</v>
      </c>
      <c r="I369" t="s">
        <v>1452</v>
      </c>
      <c r="J369">
        <v>2</v>
      </c>
      <c r="K369">
        <v>2</v>
      </c>
      <c r="L369">
        <v>0</v>
      </c>
      <c r="M369" t="s">
        <v>1453</v>
      </c>
      <c r="N369">
        <f t="shared" si="60"/>
        <v>0</v>
      </c>
      <c r="O369" t="str">
        <f t="shared" si="61"/>
        <v>No</v>
      </c>
      <c r="P369">
        <f t="shared" si="62"/>
        <v>0</v>
      </c>
      <c r="Q369">
        <f t="shared" si="63"/>
        <v>0</v>
      </c>
      <c r="R369">
        <f t="shared" si="67"/>
        <v>27.565026697177728</v>
      </c>
      <c r="S369" t="str">
        <f t="shared" si="64"/>
        <v>ID-13011-</v>
      </c>
      <c r="T369" t="str">
        <f t="shared" si="65"/>
        <v>20:08</v>
      </c>
      <c r="U369" t="str">
        <f t="shared" si="66"/>
        <v>Acceptable</v>
      </c>
      <c r="V369">
        <f t="shared" si="68"/>
        <v>23</v>
      </c>
      <c r="W369">
        <f t="shared" si="69"/>
        <v>2</v>
      </c>
      <c r="X369">
        <v>1</v>
      </c>
      <c r="Y369" t="str">
        <f t="shared" si="70"/>
        <v>Flight Not Found</v>
      </c>
      <c r="Z369" t="str" cm="1">
        <f t="array" ref="Z369">IF(AND(B:B &gt; TIME(6, 0, 0), B:B &lt;= TIME(18, 0, 0)), "Day", "Night")</f>
        <v>Night</v>
      </c>
      <c r="AA369">
        <f t="shared" si="71"/>
        <v>1</v>
      </c>
    </row>
    <row r="370" spans="1:27" x14ac:dyDescent="0.2">
      <c r="A370">
        <v>13028</v>
      </c>
      <c r="B370" t="s">
        <v>1454</v>
      </c>
      <c r="C370" t="s">
        <v>865</v>
      </c>
      <c r="D370" t="s">
        <v>1455</v>
      </c>
      <c r="F370" t="s">
        <v>1456</v>
      </c>
      <c r="G370" t="s">
        <v>1158</v>
      </c>
      <c r="H370" t="s">
        <v>1457</v>
      </c>
      <c r="J370">
        <v>3</v>
      </c>
      <c r="K370">
        <v>3</v>
      </c>
      <c r="L370">
        <v>0</v>
      </c>
      <c r="M370" t="s">
        <v>1458</v>
      </c>
      <c r="N370">
        <f t="shared" si="60"/>
        <v>0</v>
      </c>
      <c r="O370" t="str">
        <f t="shared" si="61"/>
        <v>No</v>
      </c>
      <c r="P370">
        <f t="shared" si="62"/>
        <v>0</v>
      </c>
      <c r="Q370">
        <f t="shared" si="63"/>
        <v>0</v>
      </c>
      <c r="R370">
        <f t="shared" si="67"/>
        <v>27.565026697177728</v>
      </c>
      <c r="S370" t="str">
        <f t="shared" si="64"/>
        <v>ID-13028-Burbank, CA - Salt Lake City, UT</v>
      </c>
      <c r="T370" t="str">
        <f t="shared" si="65"/>
        <v>23:00</v>
      </c>
      <c r="U370" t="str">
        <f t="shared" si="66"/>
        <v>Acceptable</v>
      </c>
      <c r="V370">
        <f t="shared" si="68"/>
        <v>23</v>
      </c>
      <c r="W370">
        <f t="shared" si="69"/>
        <v>2</v>
      </c>
      <c r="X370">
        <v>13</v>
      </c>
      <c r="Y370" t="str">
        <f t="shared" si="70"/>
        <v>Flight Not Found</v>
      </c>
      <c r="Z370" t="str" cm="1">
        <f t="array" ref="Z370">IF(AND(B:B &gt; TIME(6, 0, 0), B:B &lt;= TIME(18, 0, 0)), "Day", "Night")</f>
        <v>Night</v>
      </c>
      <c r="AA370">
        <f t="shared" si="71"/>
        <v>1</v>
      </c>
    </row>
    <row r="371" spans="1:27" x14ac:dyDescent="0.2">
      <c r="A371">
        <v>13059</v>
      </c>
      <c r="C371" t="s">
        <v>1459</v>
      </c>
      <c r="D371" t="s">
        <v>1285</v>
      </c>
      <c r="G371" t="s">
        <v>1287</v>
      </c>
      <c r="H371" t="s">
        <v>1460</v>
      </c>
      <c r="I371" t="s">
        <v>1461</v>
      </c>
      <c r="J371">
        <v>5</v>
      </c>
      <c r="K371">
        <v>5</v>
      </c>
      <c r="L371">
        <v>0</v>
      </c>
      <c r="N371">
        <f t="shared" si="60"/>
        <v>0</v>
      </c>
      <c r="O371" t="str">
        <f t="shared" si="61"/>
        <v>No</v>
      </c>
      <c r="P371">
        <f t="shared" si="62"/>
        <v>0</v>
      </c>
      <c r="Q371">
        <f t="shared" si="63"/>
        <v>0</v>
      </c>
      <c r="R371">
        <f t="shared" si="67"/>
        <v>27.565026697177728</v>
      </c>
      <c r="S371" t="str">
        <f t="shared" si="64"/>
        <v>ID-13059-</v>
      </c>
      <c r="T371">
        <f t="shared" si="65"/>
        <v>0</v>
      </c>
      <c r="U371" t="str">
        <f t="shared" si="66"/>
        <v>Acceptable</v>
      </c>
      <c r="V371">
        <f t="shared" si="68"/>
        <v>23</v>
      </c>
      <c r="W371">
        <f t="shared" si="69"/>
        <v>2</v>
      </c>
      <c r="X371">
        <v>2</v>
      </c>
      <c r="Y371" t="str">
        <f t="shared" si="70"/>
        <v>Flight Not Found</v>
      </c>
      <c r="Z371" t="str" cm="1">
        <f t="array" ref="Z371">IF(AND(B:B &gt; TIME(6, 0, 0), B:B &lt;= TIME(18, 0, 0)), "Day", "Night")</f>
        <v>Night</v>
      </c>
      <c r="AA371">
        <f t="shared" si="71"/>
        <v>1</v>
      </c>
    </row>
    <row r="372" spans="1:27" x14ac:dyDescent="0.2">
      <c r="A372">
        <v>13064</v>
      </c>
      <c r="B372" t="s">
        <v>1462</v>
      </c>
      <c r="C372" t="s">
        <v>1463</v>
      </c>
      <c r="D372" t="s">
        <v>1147</v>
      </c>
      <c r="E372" t="s">
        <v>221</v>
      </c>
      <c r="F372" t="s">
        <v>1200</v>
      </c>
      <c r="G372" t="s">
        <v>1464</v>
      </c>
      <c r="H372" t="s">
        <v>1465</v>
      </c>
      <c r="I372" t="s">
        <v>1466</v>
      </c>
      <c r="J372">
        <v>12</v>
      </c>
      <c r="K372">
        <v>12</v>
      </c>
      <c r="L372">
        <v>0</v>
      </c>
      <c r="M372" t="s">
        <v>1467</v>
      </c>
      <c r="N372">
        <f t="shared" si="60"/>
        <v>0</v>
      </c>
      <c r="O372" t="str">
        <f t="shared" si="61"/>
        <v>No</v>
      </c>
      <c r="P372">
        <f t="shared" si="62"/>
        <v>0</v>
      </c>
      <c r="Q372">
        <f t="shared" si="63"/>
        <v>0</v>
      </c>
      <c r="R372">
        <f t="shared" si="67"/>
        <v>27.565026697177728</v>
      </c>
      <c r="S372" t="str">
        <f t="shared" si="64"/>
        <v>ID-13064-Salt Lake City - Cheyenne</v>
      </c>
      <c r="T372" t="str">
        <f t="shared" si="65"/>
        <v>02:19</v>
      </c>
      <c r="U372" t="str">
        <f t="shared" si="66"/>
        <v>Acceptable</v>
      </c>
      <c r="V372">
        <f t="shared" si="68"/>
        <v>23</v>
      </c>
      <c r="W372">
        <f t="shared" si="69"/>
        <v>2</v>
      </c>
      <c r="X372">
        <v>2</v>
      </c>
      <c r="Y372" t="str">
        <f t="shared" si="70"/>
        <v>Flight Not Found</v>
      </c>
      <c r="Z372" t="str" cm="1">
        <f t="array" ref="Z372">IF(AND(B:B &gt; TIME(6, 0, 0), B:B &lt;= TIME(18, 0, 0)), "Day", "Night")</f>
        <v>Night</v>
      </c>
      <c r="AA372">
        <f t="shared" si="71"/>
        <v>1</v>
      </c>
    </row>
    <row r="373" spans="1:27" x14ac:dyDescent="0.2">
      <c r="A373">
        <v>13066</v>
      </c>
      <c r="C373" t="s">
        <v>1468</v>
      </c>
      <c r="D373" t="s">
        <v>432</v>
      </c>
      <c r="G373" t="s">
        <v>145</v>
      </c>
      <c r="H373" t="s">
        <v>1469</v>
      </c>
      <c r="I373" t="s">
        <v>1470</v>
      </c>
      <c r="J373">
        <v>6</v>
      </c>
      <c r="K373">
        <v>6</v>
      </c>
      <c r="L373">
        <v>0</v>
      </c>
      <c r="M373" t="s">
        <v>1471</v>
      </c>
      <c r="N373">
        <f t="shared" si="60"/>
        <v>0</v>
      </c>
      <c r="O373" t="str">
        <f t="shared" si="61"/>
        <v>No</v>
      </c>
      <c r="P373">
        <f t="shared" si="62"/>
        <v>0</v>
      </c>
      <c r="Q373">
        <f t="shared" si="63"/>
        <v>0</v>
      </c>
      <c r="R373">
        <f t="shared" si="67"/>
        <v>27.565026697177728</v>
      </c>
      <c r="S373" t="str">
        <f t="shared" si="64"/>
        <v>ID-13066-</v>
      </c>
      <c r="T373">
        <f t="shared" si="65"/>
        <v>0</v>
      </c>
      <c r="U373" t="str">
        <f t="shared" si="66"/>
        <v>Acceptable</v>
      </c>
      <c r="V373">
        <f t="shared" si="68"/>
        <v>23</v>
      </c>
      <c r="W373">
        <f t="shared" si="69"/>
        <v>2</v>
      </c>
      <c r="X373">
        <v>8</v>
      </c>
      <c r="Y373" t="str">
        <f t="shared" si="70"/>
        <v>Flight Not Found</v>
      </c>
      <c r="Z373" t="str" cm="1">
        <f t="array" ref="Z373">IF(AND(B:B &gt; TIME(6, 0, 0), B:B &lt;= TIME(18, 0, 0)), "Day", "Night")</f>
        <v>Night</v>
      </c>
      <c r="AA373">
        <f t="shared" si="71"/>
        <v>1</v>
      </c>
    </row>
    <row r="374" spans="1:27" x14ac:dyDescent="0.2">
      <c r="A374">
        <v>13078</v>
      </c>
      <c r="C374" t="s">
        <v>1472</v>
      </c>
      <c r="D374" t="s">
        <v>1473</v>
      </c>
      <c r="G374" t="s">
        <v>1263</v>
      </c>
      <c r="H374" t="s">
        <v>1474</v>
      </c>
      <c r="J374">
        <v>6</v>
      </c>
      <c r="K374">
        <v>1</v>
      </c>
      <c r="L374">
        <v>0</v>
      </c>
      <c r="M374" t="s">
        <v>1475</v>
      </c>
      <c r="N374">
        <f t="shared" si="60"/>
        <v>0</v>
      </c>
      <c r="O374" t="str">
        <f t="shared" si="61"/>
        <v>No</v>
      </c>
      <c r="P374">
        <f t="shared" si="62"/>
        <v>0</v>
      </c>
      <c r="Q374">
        <f t="shared" si="63"/>
        <v>0</v>
      </c>
      <c r="R374">
        <f t="shared" si="67"/>
        <v>27.565026697177728</v>
      </c>
      <c r="S374" t="str">
        <f t="shared" si="64"/>
        <v>ID-13078-</v>
      </c>
      <c r="T374">
        <f t="shared" si="65"/>
        <v>0</v>
      </c>
      <c r="U374" t="str">
        <f t="shared" si="66"/>
        <v>Acceptable</v>
      </c>
      <c r="V374">
        <f t="shared" si="68"/>
        <v>23</v>
      </c>
      <c r="W374">
        <f t="shared" si="69"/>
        <v>2</v>
      </c>
      <c r="X374">
        <v>3</v>
      </c>
      <c r="Y374" t="str">
        <f t="shared" si="70"/>
        <v>Flight Not Found</v>
      </c>
      <c r="Z374" t="str" cm="1">
        <f t="array" ref="Z374">IF(AND(B:B &gt; TIME(6, 0, 0), B:B &lt;= TIME(18, 0, 0)), "Day", "Night")</f>
        <v>Night</v>
      </c>
      <c r="AA374">
        <f t="shared" si="71"/>
        <v>1</v>
      </c>
    </row>
    <row r="375" spans="1:27" x14ac:dyDescent="0.2">
      <c r="A375">
        <v>13087</v>
      </c>
      <c r="B375" t="s">
        <v>1476</v>
      </c>
      <c r="C375" t="s">
        <v>250</v>
      </c>
      <c r="D375" t="s">
        <v>1147</v>
      </c>
      <c r="F375" t="s">
        <v>31</v>
      </c>
      <c r="G375" t="s">
        <v>1477</v>
      </c>
      <c r="H375" t="s">
        <v>1478</v>
      </c>
      <c r="I375" t="s">
        <v>1479</v>
      </c>
      <c r="J375">
        <v>4</v>
      </c>
      <c r="K375">
        <v>4</v>
      </c>
      <c r="L375">
        <v>0</v>
      </c>
      <c r="M375" t="s">
        <v>1480</v>
      </c>
      <c r="N375">
        <f t="shared" si="60"/>
        <v>0</v>
      </c>
      <c r="O375" t="str">
        <f t="shared" si="61"/>
        <v>No</v>
      </c>
      <c r="P375">
        <f t="shared" si="62"/>
        <v>0</v>
      </c>
      <c r="Q375">
        <f t="shared" si="63"/>
        <v>0</v>
      </c>
      <c r="R375">
        <f t="shared" si="67"/>
        <v>27.565026697177728</v>
      </c>
      <c r="S375" t="str">
        <f t="shared" si="64"/>
        <v>ID-13087-Test flight</v>
      </c>
      <c r="T375" t="str">
        <f t="shared" si="65"/>
        <v>19:40</v>
      </c>
      <c r="U375" t="str">
        <f t="shared" si="66"/>
        <v>Acceptable</v>
      </c>
      <c r="V375">
        <f t="shared" si="68"/>
        <v>23</v>
      </c>
      <c r="W375">
        <f t="shared" si="69"/>
        <v>2</v>
      </c>
      <c r="X375">
        <v>2</v>
      </c>
      <c r="Y375" t="str">
        <f t="shared" si="70"/>
        <v>Flight Not Found</v>
      </c>
      <c r="Z375" t="str" cm="1">
        <f t="array" ref="Z375">IF(AND(B:B &gt; TIME(6, 0, 0), B:B &lt;= TIME(18, 0, 0)), "Day", "Night")</f>
        <v>Night</v>
      </c>
      <c r="AA375">
        <f t="shared" si="71"/>
        <v>1</v>
      </c>
    </row>
    <row r="376" spans="1:27" x14ac:dyDescent="0.2">
      <c r="A376">
        <v>13090</v>
      </c>
      <c r="C376" t="s">
        <v>1481</v>
      </c>
      <c r="D376" t="s">
        <v>1153</v>
      </c>
      <c r="F376" t="s">
        <v>1482</v>
      </c>
      <c r="G376" t="s">
        <v>1483</v>
      </c>
      <c r="H376" t="s">
        <v>1484</v>
      </c>
      <c r="I376" t="s">
        <v>1485</v>
      </c>
      <c r="J376">
        <v>4</v>
      </c>
      <c r="K376">
        <v>4</v>
      </c>
      <c r="L376">
        <v>0</v>
      </c>
      <c r="M376" t="s">
        <v>1486</v>
      </c>
      <c r="N376">
        <f t="shared" si="60"/>
        <v>0</v>
      </c>
      <c r="O376" t="str">
        <f t="shared" si="61"/>
        <v>No</v>
      </c>
      <c r="P376">
        <f t="shared" si="62"/>
        <v>0</v>
      </c>
      <c r="Q376">
        <f t="shared" si="63"/>
        <v>0</v>
      </c>
      <c r="R376">
        <f t="shared" si="67"/>
        <v>27.565026697177728</v>
      </c>
      <c r="S376" t="str">
        <f t="shared" si="64"/>
        <v>ID-13090-Bahia - Aracaju</v>
      </c>
      <c r="T376">
        <f t="shared" si="65"/>
        <v>0</v>
      </c>
      <c r="U376" t="str">
        <f t="shared" si="66"/>
        <v>Acceptable</v>
      </c>
      <c r="V376">
        <f t="shared" si="68"/>
        <v>23</v>
      </c>
      <c r="W376">
        <f t="shared" si="69"/>
        <v>2</v>
      </c>
      <c r="X376">
        <v>1</v>
      </c>
      <c r="Y376" t="str">
        <f t="shared" si="70"/>
        <v>Flight Not Found</v>
      </c>
      <c r="Z376" t="str" cm="1">
        <f t="array" ref="Z376">IF(AND(B:B &gt; TIME(6, 0, 0), B:B &lt;= TIME(18, 0, 0)), "Day", "Night")</f>
        <v>Night</v>
      </c>
      <c r="AA376">
        <f t="shared" si="71"/>
        <v>1</v>
      </c>
    </row>
    <row r="377" spans="1:27" x14ac:dyDescent="0.2">
      <c r="A377">
        <v>13097</v>
      </c>
      <c r="C377" t="s">
        <v>1487</v>
      </c>
      <c r="D377" t="s">
        <v>1488</v>
      </c>
      <c r="G377" t="s">
        <v>1489</v>
      </c>
      <c r="J377">
        <v>14</v>
      </c>
      <c r="K377">
        <v>14</v>
      </c>
      <c r="L377">
        <v>0</v>
      </c>
      <c r="N377">
        <f t="shared" si="60"/>
        <v>0</v>
      </c>
      <c r="O377" t="str">
        <f t="shared" si="61"/>
        <v>No</v>
      </c>
      <c r="P377">
        <f t="shared" si="62"/>
        <v>0</v>
      </c>
      <c r="Q377">
        <f t="shared" si="63"/>
        <v>0</v>
      </c>
      <c r="R377">
        <f t="shared" si="67"/>
        <v>27.565026697177728</v>
      </c>
      <c r="S377" t="str">
        <f t="shared" si="64"/>
        <v>ID-13097-</v>
      </c>
      <c r="T377">
        <f t="shared" si="65"/>
        <v>0</v>
      </c>
      <c r="U377" t="str">
        <f t="shared" si="66"/>
        <v>Acceptable</v>
      </c>
      <c r="V377">
        <f t="shared" si="68"/>
        <v>23</v>
      </c>
      <c r="W377">
        <f t="shared" si="69"/>
        <v>2</v>
      </c>
      <c r="X377">
        <v>1</v>
      </c>
      <c r="Y377" t="str">
        <f t="shared" si="70"/>
        <v>Flight Not Found</v>
      </c>
      <c r="Z377" t="str" cm="1">
        <f t="array" ref="Z377">IF(AND(B:B &gt; TIME(6, 0, 0), B:B &lt;= TIME(18, 0, 0)), "Day", "Night")</f>
        <v>Night</v>
      </c>
      <c r="AA377">
        <f t="shared" si="71"/>
        <v>1</v>
      </c>
    </row>
    <row r="378" spans="1:27" x14ac:dyDescent="0.2">
      <c r="A378">
        <v>13097</v>
      </c>
      <c r="B378" t="s">
        <v>1490</v>
      </c>
      <c r="C378" t="s">
        <v>1491</v>
      </c>
      <c r="D378" t="s">
        <v>896</v>
      </c>
      <c r="F378" t="s">
        <v>1492</v>
      </c>
      <c r="G378" t="s">
        <v>628</v>
      </c>
      <c r="H378" t="s">
        <v>1493</v>
      </c>
      <c r="J378">
        <v>1</v>
      </c>
      <c r="K378">
        <v>1</v>
      </c>
      <c r="L378">
        <v>0</v>
      </c>
      <c r="M378" t="s">
        <v>1494</v>
      </c>
      <c r="N378">
        <f t="shared" si="60"/>
        <v>0</v>
      </c>
      <c r="O378" t="str">
        <f t="shared" si="61"/>
        <v>No</v>
      </c>
      <c r="P378">
        <f t="shared" si="62"/>
        <v>0</v>
      </c>
      <c r="Q378">
        <f t="shared" si="63"/>
        <v>0</v>
      </c>
      <c r="R378">
        <f t="shared" si="67"/>
        <v>27.565026697177728</v>
      </c>
      <c r="S378" t="str">
        <f t="shared" si="64"/>
        <v>ID-13097-Dallas - Waco</v>
      </c>
      <c r="T378">
        <f t="shared" si="65"/>
        <v>0</v>
      </c>
      <c r="U378" t="str">
        <f t="shared" si="66"/>
        <v>Acceptable</v>
      </c>
      <c r="V378">
        <f t="shared" si="68"/>
        <v>23</v>
      </c>
      <c r="W378">
        <f t="shared" si="69"/>
        <v>2</v>
      </c>
      <c r="X378">
        <v>6</v>
      </c>
      <c r="Y378" t="str">
        <f t="shared" si="70"/>
        <v>Flight Not Found</v>
      </c>
      <c r="Z378" t="str" cm="1">
        <f t="array" ref="Z378">IF(AND(B:B &gt; TIME(6, 0, 0), B:B &lt;= TIME(18, 0, 0)), "Day", "Night")</f>
        <v>Night</v>
      </c>
      <c r="AA378">
        <f t="shared" si="71"/>
        <v>1</v>
      </c>
    </row>
    <row r="379" spans="1:27" x14ac:dyDescent="0.2">
      <c r="A379">
        <v>13099</v>
      </c>
      <c r="C379" t="s">
        <v>1495</v>
      </c>
      <c r="D379" t="s">
        <v>1153</v>
      </c>
      <c r="G379" t="s">
        <v>752</v>
      </c>
      <c r="H379" t="s">
        <v>1496</v>
      </c>
      <c r="J379">
        <v>3</v>
      </c>
      <c r="K379">
        <v>3</v>
      </c>
      <c r="L379">
        <v>0</v>
      </c>
      <c r="N379">
        <f t="shared" si="60"/>
        <v>0</v>
      </c>
      <c r="O379" t="str">
        <f t="shared" si="61"/>
        <v>No</v>
      </c>
      <c r="P379">
        <f t="shared" si="62"/>
        <v>0</v>
      </c>
      <c r="Q379">
        <f t="shared" si="63"/>
        <v>0</v>
      </c>
      <c r="R379">
        <f t="shared" si="67"/>
        <v>27.565026697177728</v>
      </c>
      <c r="S379" t="str">
        <f t="shared" si="64"/>
        <v>ID-13099-</v>
      </c>
      <c r="T379">
        <f t="shared" si="65"/>
        <v>0</v>
      </c>
      <c r="U379" t="str">
        <f t="shared" si="66"/>
        <v>Acceptable</v>
      </c>
      <c r="V379">
        <f t="shared" si="68"/>
        <v>23</v>
      </c>
      <c r="W379">
        <f t="shared" si="69"/>
        <v>2</v>
      </c>
      <c r="X379">
        <v>1</v>
      </c>
      <c r="Y379" t="str">
        <f t="shared" si="70"/>
        <v>Flight Not Found</v>
      </c>
      <c r="Z379" t="str" cm="1">
        <f t="array" ref="Z379">IF(AND(B:B &gt; TIME(6, 0, 0), B:B &lt;= TIME(18, 0, 0)), "Day", "Night")</f>
        <v>Night</v>
      </c>
      <c r="AA379">
        <f t="shared" si="71"/>
        <v>1</v>
      </c>
    </row>
    <row r="380" spans="1:27" x14ac:dyDescent="0.2">
      <c r="A380">
        <v>13122</v>
      </c>
      <c r="C380" t="s">
        <v>1497</v>
      </c>
      <c r="D380" t="s">
        <v>1498</v>
      </c>
      <c r="G380" t="s">
        <v>1499</v>
      </c>
      <c r="H380" t="s">
        <v>1500</v>
      </c>
      <c r="J380">
        <v>2</v>
      </c>
      <c r="K380">
        <v>1</v>
      </c>
      <c r="L380">
        <v>0</v>
      </c>
      <c r="N380">
        <f t="shared" si="60"/>
        <v>0</v>
      </c>
      <c r="O380" t="str">
        <f t="shared" si="61"/>
        <v>No</v>
      </c>
      <c r="P380">
        <f t="shared" si="62"/>
        <v>0</v>
      </c>
      <c r="Q380">
        <f t="shared" si="63"/>
        <v>0</v>
      </c>
      <c r="R380">
        <f t="shared" si="67"/>
        <v>27.565026697177728</v>
      </c>
      <c r="S380" t="str">
        <f t="shared" si="64"/>
        <v>ID-13122-</v>
      </c>
      <c r="T380">
        <f t="shared" si="65"/>
        <v>0</v>
      </c>
      <c r="U380" t="str">
        <f t="shared" si="66"/>
        <v>Acceptable</v>
      </c>
      <c r="V380">
        <f t="shared" si="68"/>
        <v>23</v>
      </c>
      <c r="W380">
        <f t="shared" si="69"/>
        <v>2</v>
      </c>
      <c r="X380">
        <v>1</v>
      </c>
      <c r="Y380" t="str">
        <f t="shared" si="70"/>
        <v>Flight Not Found</v>
      </c>
      <c r="Z380" t="str" cm="1">
        <f t="array" ref="Z380">IF(AND(B:B &gt; TIME(6, 0, 0), B:B &lt;= TIME(18, 0, 0)), "Day", "Night")</f>
        <v>Night</v>
      </c>
      <c r="AA380">
        <f t="shared" si="71"/>
        <v>1</v>
      </c>
    </row>
    <row r="381" spans="1:27" x14ac:dyDescent="0.2">
      <c r="A381">
        <v>13128</v>
      </c>
      <c r="C381" t="s">
        <v>774</v>
      </c>
      <c r="D381" t="s">
        <v>775</v>
      </c>
      <c r="F381" t="s">
        <v>1184</v>
      </c>
      <c r="G381" t="s">
        <v>1501</v>
      </c>
      <c r="H381" t="s">
        <v>1502</v>
      </c>
      <c r="I381" t="s">
        <v>1503</v>
      </c>
      <c r="J381">
        <v>11</v>
      </c>
      <c r="K381">
        <v>11</v>
      </c>
      <c r="L381">
        <v>0</v>
      </c>
      <c r="M381" t="s">
        <v>1504</v>
      </c>
      <c r="N381">
        <f t="shared" si="60"/>
        <v>0</v>
      </c>
      <c r="O381" t="str">
        <f t="shared" si="61"/>
        <v>No</v>
      </c>
      <c r="P381">
        <f t="shared" si="62"/>
        <v>0</v>
      </c>
      <c r="Q381">
        <f t="shared" si="63"/>
        <v>0</v>
      </c>
      <c r="R381">
        <f t="shared" si="67"/>
        <v>27.565026697177728</v>
      </c>
      <c r="S381" t="str">
        <f t="shared" si="64"/>
        <v>ID-13128-Brussels, Belgium - Croydon, England</v>
      </c>
      <c r="T381">
        <f t="shared" si="65"/>
        <v>0</v>
      </c>
      <c r="U381" t="str">
        <f t="shared" si="66"/>
        <v>Acceptable</v>
      </c>
      <c r="V381">
        <f t="shared" si="68"/>
        <v>23</v>
      </c>
      <c r="W381">
        <f t="shared" si="69"/>
        <v>2</v>
      </c>
      <c r="X381">
        <v>1</v>
      </c>
      <c r="Y381" t="str">
        <f t="shared" si="70"/>
        <v>Flight Not Found</v>
      </c>
      <c r="Z381" t="str" cm="1">
        <f t="array" ref="Z381">IF(AND(B:B &gt; TIME(6, 0, 0), B:B &lt;= TIME(18, 0, 0)), "Day", "Night")</f>
        <v>Night</v>
      </c>
      <c r="AA381">
        <f t="shared" si="71"/>
        <v>1</v>
      </c>
    </row>
    <row r="382" spans="1:27" x14ac:dyDescent="0.2">
      <c r="A382">
        <v>13142</v>
      </c>
      <c r="C382" t="s">
        <v>1505</v>
      </c>
      <c r="D382" t="s">
        <v>349</v>
      </c>
      <c r="G382" t="s">
        <v>1506</v>
      </c>
      <c r="H382" t="s">
        <v>1507</v>
      </c>
      <c r="I382" t="s">
        <v>1508</v>
      </c>
      <c r="J382">
        <v>3</v>
      </c>
      <c r="K382">
        <v>3</v>
      </c>
      <c r="L382">
        <v>0</v>
      </c>
      <c r="M382" t="s">
        <v>475</v>
      </c>
      <c r="N382">
        <f t="shared" si="60"/>
        <v>0</v>
      </c>
      <c r="O382" t="str">
        <f t="shared" si="61"/>
        <v>No</v>
      </c>
      <c r="P382">
        <f t="shared" si="62"/>
        <v>0</v>
      </c>
      <c r="Q382">
        <f t="shared" si="63"/>
        <v>0</v>
      </c>
      <c r="R382">
        <f t="shared" si="67"/>
        <v>27.565026697177728</v>
      </c>
      <c r="S382" t="str">
        <f t="shared" si="64"/>
        <v>ID-13142-</v>
      </c>
      <c r="T382">
        <f t="shared" si="65"/>
        <v>0</v>
      </c>
      <c r="U382" t="str">
        <f t="shared" si="66"/>
        <v>Acceptable</v>
      </c>
      <c r="V382">
        <f t="shared" si="68"/>
        <v>23</v>
      </c>
      <c r="W382">
        <f t="shared" si="69"/>
        <v>2</v>
      </c>
      <c r="X382">
        <v>2</v>
      </c>
      <c r="Y382" t="str">
        <f t="shared" si="70"/>
        <v>Flight Not Found</v>
      </c>
      <c r="Z382" t="str" cm="1">
        <f t="array" ref="Z382">IF(AND(B:B &gt; TIME(6, 0, 0), B:B &lt;= TIME(18, 0, 0)), "Day", "Night")</f>
        <v>Night</v>
      </c>
      <c r="AA382">
        <f t="shared" si="71"/>
        <v>1</v>
      </c>
    </row>
    <row r="383" spans="1:27" x14ac:dyDescent="0.2">
      <c r="A383">
        <v>13149</v>
      </c>
      <c r="B383" t="s">
        <v>1509</v>
      </c>
      <c r="C383" t="s">
        <v>1510</v>
      </c>
      <c r="D383" t="s">
        <v>300</v>
      </c>
      <c r="F383" t="s">
        <v>1511</v>
      </c>
      <c r="G383" t="s">
        <v>669</v>
      </c>
      <c r="H383" t="s">
        <v>1512</v>
      </c>
      <c r="I383" t="s">
        <v>1513</v>
      </c>
      <c r="J383">
        <v>13</v>
      </c>
      <c r="K383">
        <v>12</v>
      </c>
      <c r="L383">
        <v>0</v>
      </c>
      <c r="M383" t="s">
        <v>1514</v>
      </c>
      <c r="N383">
        <f t="shared" si="60"/>
        <v>0</v>
      </c>
      <c r="O383" t="str">
        <f t="shared" si="61"/>
        <v>No</v>
      </c>
      <c r="P383">
        <f t="shared" si="62"/>
        <v>0</v>
      </c>
      <c r="Q383">
        <f t="shared" si="63"/>
        <v>0</v>
      </c>
      <c r="R383">
        <f t="shared" si="67"/>
        <v>27.565026697177728</v>
      </c>
      <c r="S383" t="str">
        <f t="shared" si="64"/>
        <v>ID-13149-Mirabella - Alexandria</v>
      </c>
      <c r="T383" t="str">
        <f t="shared" si="65"/>
        <v>17:20</v>
      </c>
      <c r="U383" t="str">
        <f t="shared" si="66"/>
        <v>Acceptable</v>
      </c>
      <c r="V383">
        <f t="shared" si="68"/>
        <v>23</v>
      </c>
      <c r="W383">
        <f t="shared" si="69"/>
        <v>2</v>
      </c>
      <c r="X383">
        <v>1</v>
      </c>
      <c r="Y383" t="str">
        <f t="shared" si="70"/>
        <v>Flight Not Found</v>
      </c>
      <c r="Z383" t="str" cm="1">
        <f t="array" ref="Z383">IF(AND(B:B &gt; TIME(6, 0, 0), B:B &lt;= TIME(18, 0, 0)), "Day", "Night")</f>
        <v>Night</v>
      </c>
      <c r="AA383">
        <f t="shared" si="71"/>
        <v>1</v>
      </c>
    </row>
    <row r="384" spans="1:27" x14ac:dyDescent="0.2">
      <c r="A384">
        <v>13163</v>
      </c>
      <c r="B384" t="s">
        <v>1515</v>
      </c>
      <c r="C384" t="s">
        <v>1516</v>
      </c>
      <c r="D384" t="s">
        <v>1329</v>
      </c>
      <c r="E384" t="s">
        <v>26</v>
      </c>
      <c r="F384" t="s">
        <v>1517</v>
      </c>
      <c r="G384" t="s">
        <v>1518</v>
      </c>
      <c r="H384" t="s">
        <v>1519</v>
      </c>
      <c r="I384" t="s">
        <v>1520</v>
      </c>
      <c r="J384">
        <v>17</v>
      </c>
      <c r="K384">
        <v>17</v>
      </c>
      <c r="L384">
        <v>0</v>
      </c>
      <c r="M384" t="s">
        <v>1521</v>
      </c>
      <c r="N384">
        <f t="shared" si="60"/>
        <v>0</v>
      </c>
      <c r="O384" t="str">
        <f t="shared" si="61"/>
        <v>No</v>
      </c>
      <c r="P384">
        <f t="shared" si="62"/>
        <v>0</v>
      </c>
      <c r="Q384">
        <f t="shared" si="63"/>
        <v>0</v>
      </c>
      <c r="R384">
        <f t="shared" si="67"/>
        <v>27.565026697177728</v>
      </c>
      <c r="S384" t="str">
        <f t="shared" si="64"/>
        <v>ID-13163-Newark, NJ - Fort Worth, TX</v>
      </c>
      <c r="T384" t="str">
        <f t="shared" si="65"/>
        <v>19:32</v>
      </c>
      <c r="U384" t="str">
        <f t="shared" si="66"/>
        <v>Acceptable</v>
      </c>
      <c r="V384">
        <f t="shared" si="68"/>
        <v>23</v>
      </c>
      <c r="W384">
        <f t="shared" si="69"/>
        <v>2</v>
      </c>
      <c r="X384">
        <v>2</v>
      </c>
      <c r="Y384" t="str">
        <f t="shared" si="70"/>
        <v>Flight Not Found</v>
      </c>
      <c r="Z384" t="str" cm="1">
        <f t="array" ref="Z384">IF(AND(B:B &gt; TIME(6, 0, 0), B:B &lt;= TIME(18, 0, 0)), "Day", "Night")</f>
        <v>Night</v>
      </c>
      <c r="AA384">
        <f t="shared" si="71"/>
        <v>1</v>
      </c>
    </row>
    <row r="385" spans="1:27" x14ac:dyDescent="0.2">
      <c r="A385">
        <v>13166</v>
      </c>
      <c r="C385" t="s">
        <v>1522</v>
      </c>
      <c r="D385" t="s">
        <v>1523</v>
      </c>
      <c r="F385" t="s">
        <v>1524</v>
      </c>
      <c r="G385" t="s">
        <v>1525</v>
      </c>
      <c r="I385" t="s">
        <v>1526</v>
      </c>
      <c r="J385">
        <v>13</v>
      </c>
      <c r="K385">
        <v>13</v>
      </c>
      <c r="L385">
        <v>0</v>
      </c>
      <c r="M385" t="s">
        <v>1527</v>
      </c>
      <c r="N385">
        <f t="shared" si="60"/>
        <v>0</v>
      </c>
      <c r="O385" t="str">
        <f t="shared" si="61"/>
        <v>No</v>
      </c>
      <c r="P385">
        <f t="shared" si="62"/>
        <v>0</v>
      </c>
      <c r="Q385">
        <f t="shared" si="63"/>
        <v>0</v>
      </c>
      <c r="R385">
        <f t="shared" si="67"/>
        <v>27.565026697177728</v>
      </c>
      <c r="S385" t="str">
        <f t="shared" si="64"/>
        <v>ID-13166-Cochabamba - La Paz</v>
      </c>
      <c r="T385">
        <f t="shared" si="65"/>
        <v>0</v>
      </c>
      <c r="U385" t="str">
        <f t="shared" si="66"/>
        <v>Acceptable</v>
      </c>
      <c r="V385">
        <f t="shared" si="68"/>
        <v>23</v>
      </c>
      <c r="W385">
        <f t="shared" si="69"/>
        <v>2</v>
      </c>
      <c r="X385">
        <v>2</v>
      </c>
      <c r="Y385" t="str">
        <f t="shared" si="70"/>
        <v>Flight Not Found</v>
      </c>
      <c r="Z385" t="str" cm="1">
        <f t="array" ref="Z385">IF(AND(B:B &gt; TIME(6, 0, 0), B:B &lt;= TIME(18, 0, 0)), "Day", "Night")</f>
        <v>Night</v>
      </c>
      <c r="AA385">
        <f t="shared" si="71"/>
        <v>1</v>
      </c>
    </row>
    <row r="386" spans="1:27" x14ac:dyDescent="0.2">
      <c r="A386">
        <v>13170</v>
      </c>
      <c r="C386" t="s">
        <v>1528</v>
      </c>
      <c r="D386" t="s">
        <v>1153</v>
      </c>
      <c r="F386" t="s">
        <v>1529</v>
      </c>
      <c r="G386" t="s">
        <v>1026</v>
      </c>
      <c r="H386" t="s">
        <v>1530</v>
      </c>
      <c r="I386" t="s">
        <v>1531</v>
      </c>
      <c r="J386">
        <v>6</v>
      </c>
      <c r="K386">
        <v>6</v>
      </c>
      <c r="L386">
        <v>0</v>
      </c>
      <c r="M386" t="s">
        <v>1532</v>
      </c>
      <c r="N386">
        <f t="shared" ref="N386:N449" si="72">SUM(B386,C386)</f>
        <v>0</v>
      </c>
      <c r="O386" t="str">
        <f t="shared" ref="O386:O449" si="73">IF(F386="good","Yes","No")</f>
        <v>No</v>
      </c>
      <c r="P386">
        <f t="shared" ref="P386:P449" si="74">COUNTIF(C:C,"&lt;0")</f>
        <v>0</v>
      </c>
      <c r="Q386">
        <f t="shared" ref="Q386:Q449" si="75">SUMIF(E:E,"&gt;"&amp;AVERAGE(E:E))</f>
        <v>0</v>
      </c>
      <c r="R386">
        <f t="shared" si="67"/>
        <v>27.565026697177728</v>
      </c>
      <c r="S386" t="str">
        <f t="shared" ref="S386:S449" si="76">CONCATENATE("ID-",A386,"-",F386)</f>
        <v>ID-13170-Marseille - Tunis</v>
      </c>
      <c r="T386">
        <f t="shared" ref="T386:T449" si="77">INDEX(B:B,MATCH(A386,A:A,0))</f>
        <v>0</v>
      </c>
      <c r="U386" t="str">
        <f t="shared" ref="U386:U449" si="78">IF(OR(B386&gt;0,C386&gt;0),"Acceptable","Check")</f>
        <v>Acceptable</v>
      </c>
      <c r="V386">
        <f t="shared" si="68"/>
        <v>23</v>
      </c>
      <c r="W386">
        <f t="shared" si="69"/>
        <v>2</v>
      </c>
      <c r="X386">
        <v>1</v>
      </c>
      <c r="Y386" t="str">
        <f t="shared" si="70"/>
        <v>Flight Not Found</v>
      </c>
      <c r="Z386" t="str" cm="1">
        <f t="array" ref="Z386">IF(AND(B:B &gt; TIME(6, 0, 0), B:B &lt;= TIME(18, 0, 0)), "Day", "Night")</f>
        <v>Night</v>
      </c>
      <c r="AA386">
        <f t="shared" si="71"/>
        <v>1</v>
      </c>
    </row>
    <row r="387" spans="1:27" x14ac:dyDescent="0.2">
      <c r="A387">
        <v>13178</v>
      </c>
      <c r="C387" t="s">
        <v>1533</v>
      </c>
      <c r="D387" t="s">
        <v>1329</v>
      </c>
      <c r="F387" t="s">
        <v>1534</v>
      </c>
      <c r="G387" t="s">
        <v>1535</v>
      </c>
      <c r="H387" t="s">
        <v>1536</v>
      </c>
      <c r="I387" t="s">
        <v>1537</v>
      </c>
      <c r="J387">
        <v>6</v>
      </c>
      <c r="K387">
        <v>1</v>
      </c>
      <c r="L387">
        <v>0</v>
      </c>
      <c r="M387" t="s">
        <v>1538</v>
      </c>
      <c r="N387">
        <f t="shared" si="72"/>
        <v>0</v>
      </c>
      <c r="O387" t="str">
        <f t="shared" si="73"/>
        <v>No</v>
      </c>
      <c r="P387">
        <f t="shared" si="74"/>
        <v>0</v>
      </c>
      <c r="Q387">
        <f t="shared" si="75"/>
        <v>0</v>
      </c>
      <c r="R387">
        <f t="shared" ref="R387:R450" si="79">AVERAGEIF(J:J,"&gt;0")</f>
        <v>27.565026697177728</v>
      </c>
      <c r="S387" t="str">
        <f t="shared" si="76"/>
        <v>ID-13178-Chicago, IL - Oklahoma City, OK</v>
      </c>
      <c r="T387">
        <f t="shared" si="77"/>
        <v>0</v>
      </c>
      <c r="U387" t="str">
        <f t="shared" si="78"/>
        <v>Acceptable</v>
      </c>
      <c r="V387">
        <f t="shared" ref="V387:V450" si="80">COUNTIF(D:D, "Military - U.S. Army")</f>
        <v>23</v>
      </c>
      <c r="W387">
        <f t="shared" ref="W387:W450" si="81">AVERAGEIF(C:C,"Fort Myer, Virginia", J:J)</f>
        <v>2</v>
      </c>
      <c r="X387">
        <v>1</v>
      </c>
      <c r="Y387" t="str">
        <f t="shared" ref="Y387:Y450" si="82">IFERROR(VLOOKUP("FlightNumber", A:E, 4, FALSE), "Flight Not Found")</f>
        <v>Flight Not Found</v>
      </c>
      <c r="Z387" t="str" cm="1">
        <f t="array" ref="Z387">IF(AND(B:B &gt; TIME(6, 0, 0), B:B &lt;= TIME(18, 0, 0)), "Day", "Night")</f>
        <v>Night</v>
      </c>
      <c r="AA387">
        <f t="shared" ref="AA387:AA450" si="83">COUNTIFS(D:D, "Military - U.S. Army", C:C, "Fort Myer, Virginia")</f>
        <v>1</v>
      </c>
    </row>
    <row r="388" spans="1:27" x14ac:dyDescent="0.2">
      <c r="A388">
        <v>13195</v>
      </c>
      <c r="C388" t="s">
        <v>1539</v>
      </c>
      <c r="D388" t="s">
        <v>349</v>
      </c>
      <c r="F388" t="s">
        <v>1540</v>
      </c>
      <c r="G388" t="s">
        <v>1541</v>
      </c>
      <c r="H388" t="s">
        <v>1542</v>
      </c>
      <c r="I388" t="s">
        <v>1543</v>
      </c>
      <c r="J388">
        <v>4</v>
      </c>
      <c r="K388">
        <v>4</v>
      </c>
      <c r="L388">
        <v>0</v>
      </c>
      <c r="M388" t="s">
        <v>1544</v>
      </c>
      <c r="N388">
        <f t="shared" si="72"/>
        <v>0</v>
      </c>
      <c r="O388" t="str">
        <f t="shared" si="73"/>
        <v>No</v>
      </c>
      <c r="P388">
        <f t="shared" si="74"/>
        <v>0</v>
      </c>
      <c r="Q388">
        <f t="shared" si="75"/>
        <v>0</v>
      </c>
      <c r="R388">
        <f t="shared" si="79"/>
        <v>27.565026697177728</v>
      </c>
      <c r="S388" t="str">
        <f t="shared" si="76"/>
        <v>ID-13195-Natal, Brazil - Bathhurst, Gambia</v>
      </c>
      <c r="T388">
        <f t="shared" si="77"/>
        <v>0</v>
      </c>
      <c r="U388" t="str">
        <f t="shared" si="78"/>
        <v>Acceptable</v>
      </c>
      <c r="V388">
        <f t="shared" si="80"/>
        <v>23</v>
      </c>
      <c r="W388">
        <f t="shared" si="81"/>
        <v>2</v>
      </c>
      <c r="X388">
        <v>3</v>
      </c>
      <c r="Y388" t="str">
        <f t="shared" si="82"/>
        <v>Flight Not Found</v>
      </c>
      <c r="Z388" t="str" cm="1">
        <f t="array" ref="Z388">IF(AND(B:B &gt; TIME(6, 0, 0), B:B &lt;= TIME(18, 0, 0)), "Day", "Night")</f>
        <v>Night</v>
      </c>
      <c r="AA388">
        <f t="shared" si="83"/>
        <v>1</v>
      </c>
    </row>
    <row r="389" spans="1:27" x14ac:dyDescent="0.2">
      <c r="A389">
        <v>13214</v>
      </c>
      <c r="C389" t="s">
        <v>1545</v>
      </c>
      <c r="D389" t="s">
        <v>824</v>
      </c>
      <c r="G389" t="s">
        <v>1546</v>
      </c>
      <c r="J389">
        <v>6</v>
      </c>
      <c r="K389">
        <v>0</v>
      </c>
      <c r="L389">
        <v>0</v>
      </c>
      <c r="M389" t="s">
        <v>1547</v>
      </c>
      <c r="N389">
        <f t="shared" si="72"/>
        <v>0</v>
      </c>
      <c r="O389" t="str">
        <f t="shared" si="73"/>
        <v>No</v>
      </c>
      <c r="P389">
        <f t="shared" si="74"/>
        <v>0</v>
      </c>
      <c r="Q389">
        <f t="shared" si="75"/>
        <v>0</v>
      </c>
      <c r="R389">
        <f t="shared" si="79"/>
        <v>27.565026697177728</v>
      </c>
      <c r="S389" t="str">
        <f t="shared" si="76"/>
        <v>ID-13214-</v>
      </c>
      <c r="T389">
        <f t="shared" si="77"/>
        <v>0</v>
      </c>
      <c r="U389" t="str">
        <f t="shared" si="78"/>
        <v>Acceptable</v>
      </c>
      <c r="V389">
        <f t="shared" si="80"/>
        <v>23</v>
      </c>
      <c r="W389">
        <f t="shared" si="81"/>
        <v>2</v>
      </c>
      <c r="X389">
        <v>3</v>
      </c>
      <c r="Y389" t="str">
        <f t="shared" si="82"/>
        <v>Flight Not Found</v>
      </c>
      <c r="Z389" t="str" cm="1">
        <f t="array" ref="Z389">IF(AND(B:B &gt; TIME(6, 0, 0), B:B &lt;= TIME(18, 0, 0)), "Day", "Night")</f>
        <v>Night</v>
      </c>
      <c r="AA389">
        <f t="shared" si="83"/>
        <v>1</v>
      </c>
    </row>
    <row r="390" spans="1:27" x14ac:dyDescent="0.2">
      <c r="A390">
        <v>13235</v>
      </c>
      <c r="C390" t="s">
        <v>1548</v>
      </c>
      <c r="D390" t="s">
        <v>1549</v>
      </c>
      <c r="F390" t="s">
        <v>1550</v>
      </c>
      <c r="G390" t="s">
        <v>575</v>
      </c>
      <c r="H390" t="s">
        <v>1551</v>
      </c>
      <c r="I390" t="s">
        <v>1552</v>
      </c>
      <c r="J390">
        <v>14</v>
      </c>
      <c r="K390">
        <v>14</v>
      </c>
      <c r="L390">
        <v>0</v>
      </c>
      <c r="M390" t="s">
        <v>1553</v>
      </c>
      <c r="N390">
        <f t="shared" si="72"/>
        <v>0</v>
      </c>
      <c r="O390" t="str">
        <f t="shared" si="73"/>
        <v>No</v>
      </c>
      <c r="P390">
        <f t="shared" si="74"/>
        <v>0</v>
      </c>
      <c r="Q390">
        <f t="shared" si="75"/>
        <v>0</v>
      </c>
      <c r="R390">
        <f t="shared" si="79"/>
        <v>27.565026697177728</v>
      </c>
      <c r="S390" t="str">
        <f t="shared" si="76"/>
        <v>ID-13235-Mexico - Guatemala</v>
      </c>
      <c r="T390">
        <f t="shared" si="77"/>
        <v>0</v>
      </c>
      <c r="U390" t="str">
        <f t="shared" si="78"/>
        <v>Acceptable</v>
      </c>
      <c r="V390">
        <f t="shared" si="80"/>
        <v>23</v>
      </c>
      <c r="W390">
        <f t="shared" si="81"/>
        <v>2</v>
      </c>
      <c r="X390">
        <v>1</v>
      </c>
      <c r="Y390" t="str">
        <f t="shared" si="82"/>
        <v>Flight Not Found</v>
      </c>
      <c r="Z390" t="str" cm="1">
        <f t="array" ref="Z390">IF(AND(B:B &gt; TIME(6, 0, 0), B:B &lt;= TIME(18, 0, 0)), "Day", "Night")</f>
        <v>Night</v>
      </c>
      <c r="AA390">
        <f t="shared" si="83"/>
        <v>1</v>
      </c>
    </row>
    <row r="391" spans="1:27" x14ac:dyDescent="0.2">
      <c r="A391">
        <v>13241</v>
      </c>
      <c r="B391" t="s">
        <v>1554</v>
      </c>
      <c r="C391" t="s">
        <v>1555</v>
      </c>
      <c r="D391" t="s">
        <v>1329</v>
      </c>
      <c r="F391" t="s">
        <v>1556</v>
      </c>
      <c r="G391" t="s">
        <v>1437</v>
      </c>
      <c r="H391" t="s">
        <v>1557</v>
      </c>
      <c r="J391">
        <v>2</v>
      </c>
      <c r="K391">
        <v>2</v>
      </c>
      <c r="L391">
        <v>0</v>
      </c>
      <c r="M391" t="s">
        <v>1558</v>
      </c>
      <c r="N391">
        <f t="shared" si="72"/>
        <v>0</v>
      </c>
      <c r="O391" t="str">
        <f t="shared" si="73"/>
        <v>No</v>
      </c>
      <c r="P391">
        <f t="shared" si="74"/>
        <v>0</v>
      </c>
      <c r="Q391">
        <f t="shared" si="75"/>
        <v>0</v>
      </c>
      <c r="R391">
        <f t="shared" si="79"/>
        <v>27.565026697177728</v>
      </c>
      <c r="S391" t="str">
        <f t="shared" si="76"/>
        <v>ID-13241-Newwark, N.J. - Buffalo, NY</v>
      </c>
      <c r="T391" t="str">
        <f t="shared" si="77"/>
        <v>19:10</v>
      </c>
      <c r="U391" t="str">
        <f t="shared" si="78"/>
        <v>Acceptable</v>
      </c>
      <c r="V391">
        <f t="shared" si="80"/>
        <v>23</v>
      </c>
      <c r="W391">
        <f t="shared" si="81"/>
        <v>2</v>
      </c>
      <c r="X391">
        <v>1</v>
      </c>
      <c r="Y391" t="str">
        <f t="shared" si="82"/>
        <v>Flight Not Found</v>
      </c>
      <c r="Z391" t="str" cm="1">
        <f t="array" ref="Z391">IF(AND(B:B &gt; TIME(6, 0, 0), B:B &lt;= TIME(18, 0, 0)), "Day", "Night")</f>
        <v>Night</v>
      </c>
      <c r="AA391">
        <f t="shared" si="83"/>
        <v>1</v>
      </c>
    </row>
    <row r="392" spans="1:27" x14ac:dyDescent="0.2">
      <c r="A392">
        <v>13247</v>
      </c>
      <c r="B392" t="s">
        <v>1559</v>
      </c>
      <c r="C392" t="s">
        <v>1560</v>
      </c>
      <c r="D392" t="s">
        <v>852</v>
      </c>
      <c r="E392" t="s">
        <v>26</v>
      </c>
      <c r="F392" t="s">
        <v>1561</v>
      </c>
      <c r="G392" t="s">
        <v>1376</v>
      </c>
      <c r="H392" t="s">
        <v>1562</v>
      </c>
      <c r="I392" t="s">
        <v>1563</v>
      </c>
      <c r="J392">
        <v>15</v>
      </c>
      <c r="K392">
        <v>13</v>
      </c>
      <c r="L392">
        <v>0</v>
      </c>
      <c r="M392" t="s">
        <v>1564</v>
      </c>
      <c r="N392">
        <f t="shared" si="72"/>
        <v>0</v>
      </c>
      <c r="O392" t="str">
        <f t="shared" si="73"/>
        <v>No</v>
      </c>
      <c r="P392">
        <f t="shared" si="74"/>
        <v>0</v>
      </c>
      <c r="Q392">
        <f t="shared" si="75"/>
        <v>0</v>
      </c>
      <c r="R392">
        <f t="shared" si="79"/>
        <v>27.565026697177728</v>
      </c>
      <c r="S392" t="str">
        <f t="shared" si="76"/>
        <v>ID-13247-Newark - Los Angeles</v>
      </c>
      <c r="T392" t="str">
        <f t="shared" si="77"/>
        <v>10:20</v>
      </c>
      <c r="U392" t="str">
        <f t="shared" si="78"/>
        <v>Acceptable</v>
      </c>
      <c r="V392">
        <f t="shared" si="80"/>
        <v>23</v>
      </c>
      <c r="W392">
        <f t="shared" si="81"/>
        <v>2</v>
      </c>
      <c r="X392">
        <v>1</v>
      </c>
      <c r="Y392" t="str">
        <f t="shared" si="82"/>
        <v>Flight Not Found</v>
      </c>
      <c r="Z392" t="str" cm="1">
        <f t="array" ref="Z392">IF(AND(B:B &gt; TIME(6, 0, 0), B:B &lt;= TIME(18, 0, 0)), "Day", "Night")</f>
        <v>Night</v>
      </c>
      <c r="AA392">
        <f t="shared" si="83"/>
        <v>1</v>
      </c>
    </row>
    <row r="393" spans="1:27" x14ac:dyDescent="0.2">
      <c r="A393">
        <v>13251</v>
      </c>
      <c r="B393" t="s">
        <v>1565</v>
      </c>
      <c r="C393" t="s">
        <v>1566</v>
      </c>
      <c r="D393" t="s">
        <v>602</v>
      </c>
      <c r="F393" t="s">
        <v>1567</v>
      </c>
      <c r="G393" t="s">
        <v>1568</v>
      </c>
      <c r="H393" t="s">
        <v>1569</v>
      </c>
      <c r="J393">
        <v>25</v>
      </c>
      <c r="K393">
        <v>3</v>
      </c>
      <c r="L393">
        <v>0</v>
      </c>
      <c r="M393" t="s">
        <v>1570</v>
      </c>
      <c r="N393">
        <f t="shared" si="72"/>
        <v>0</v>
      </c>
      <c r="O393" t="str">
        <f t="shared" si="73"/>
        <v>No</v>
      </c>
      <c r="P393">
        <f t="shared" si="74"/>
        <v>0</v>
      </c>
      <c r="Q393">
        <f t="shared" si="75"/>
        <v>0</v>
      </c>
      <c r="R393">
        <f t="shared" si="79"/>
        <v>27.565026697177728</v>
      </c>
      <c r="S393" t="str">
        <f t="shared" si="76"/>
        <v>ID-13251-Miami - Rio de Janeiro</v>
      </c>
      <c r="T393" t="str">
        <f t="shared" si="77"/>
        <v>05:20</v>
      </c>
      <c r="U393" t="str">
        <f t="shared" si="78"/>
        <v>Acceptable</v>
      </c>
      <c r="V393">
        <f t="shared" si="80"/>
        <v>23</v>
      </c>
      <c r="W393">
        <f t="shared" si="81"/>
        <v>2</v>
      </c>
      <c r="X393">
        <v>2</v>
      </c>
      <c r="Y393" t="str">
        <f t="shared" si="82"/>
        <v>Flight Not Found</v>
      </c>
      <c r="Z393" t="str" cm="1">
        <f t="array" ref="Z393">IF(AND(B:B &gt; TIME(6, 0, 0), B:B &lt;= TIME(18, 0, 0)), "Day", "Night")</f>
        <v>Night</v>
      </c>
      <c r="AA393">
        <f t="shared" si="83"/>
        <v>1</v>
      </c>
    </row>
    <row r="394" spans="1:27" x14ac:dyDescent="0.2">
      <c r="A394">
        <v>13255</v>
      </c>
      <c r="C394" t="s">
        <v>1571</v>
      </c>
      <c r="D394" t="s">
        <v>1572</v>
      </c>
      <c r="F394" t="s">
        <v>1573</v>
      </c>
      <c r="G394" t="s">
        <v>1574</v>
      </c>
      <c r="H394" t="s">
        <v>1575</v>
      </c>
      <c r="I394" t="s">
        <v>1576</v>
      </c>
      <c r="J394">
        <v>7</v>
      </c>
      <c r="K394">
        <v>7</v>
      </c>
      <c r="L394">
        <v>0</v>
      </c>
      <c r="M394" t="s">
        <v>1577</v>
      </c>
      <c r="N394">
        <f t="shared" si="72"/>
        <v>0</v>
      </c>
      <c r="O394" t="str">
        <f t="shared" si="73"/>
        <v>No</v>
      </c>
      <c r="P394">
        <f t="shared" si="74"/>
        <v>0</v>
      </c>
      <c r="Q394">
        <f t="shared" si="75"/>
        <v>0</v>
      </c>
      <c r="R394">
        <f t="shared" si="79"/>
        <v>27.565026697177728</v>
      </c>
      <c r="S394" t="str">
        <f t="shared" si="76"/>
        <v>ID-13255-Turin - Milan</v>
      </c>
      <c r="T394">
        <f t="shared" si="77"/>
        <v>0</v>
      </c>
      <c r="U394" t="str">
        <f t="shared" si="78"/>
        <v>Acceptable</v>
      </c>
      <c r="V394">
        <f t="shared" si="80"/>
        <v>23</v>
      </c>
      <c r="W394">
        <f t="shared" si="81"/>
        <v>2</v>
      </c>
      <c r="X394">
        <v>1</v>
      </c>
      <c r="Y394" t="str">
        <f t="shared" si="82"/>
        <v>Flight Not Found</v>
      </c>
      <c r="Z394" t="str" cm="1">
        <f t="array" ref="Z394">IF(AND(B:B &gt; TIME(6, 0, 0), B:B &lt;= TIME(18, 0, 0)), "Day", "Night")</f>
        <v>Night</v>
      </c>
      <c r="AA394">
        <f t="shared" si="83"/>
        <v>1</v>
      </c>
    </row>
    <row r="395" spans="1:27" x14ac:dyDescent="0.2">
      <c r="A395">
        <v>13257</v>
      </c>
      <c r="C395" t="s">
        <v>1578</v>
      </c>
      <c r="D395" t="s">
        <v>349</v>
      </c>
      <c r="G395" t="s">
        <v>1525</v>
      </c>
      <c r="H395" t="s">
        <v>1579</v>
      </c>
      <c r="J395">
        <v>5</v>
      </c>
      <c r="K395">
        <v>3</v>
      </c>
      <c r="L395">
        <v>0</v>
      </c>
      <c r="N395">
        <f t="shared" si="72"/>
        <v>0</v>
      </c>
      <c r="O395" t="str">
        <f t="shared" si="73"/>
        <v>No</v>
      </c>
      <c r="P395">
        <f t="shared" si="74"/>
        <v>0</v>
      </c>
      <c r="Q395">
        <f t="shared" si="75"/>
        <v>0</v>
      </c>
      <c r="R395">
        <f t="shared" si="79"/>
        <v>27.565026697177728</v>
      </c>
      <c r="S395" t="str">
        <f t="shared" si="76"/>
        <v>ID-13257-</v>
      </c>
      <c r="T395">
        <f t="shared" si="77"/>
        <v>0</v>
      </c>
      <c r="U395" t="str">
        <f t="shared" si="78"/>
        <v>Acceptable</v>
      </c>
      <c r="V395">
        <f t="shared" si="80"/>
        <v>23</v>
      </c>
      <c r="W395">
        <f t="shared" si="81"/>
        <v>2</v>
      </c>
      <c r="X395">
        <v>4</v>
      </c>
      <c r="Y395" t="str">
        <f t="shared" si="82"/>
        <v>Flight Not Found</v>
      </c>
      <c r="Z395" t="str" cm="1">
        <f t="array" ref="Z395">IF(AND(B:B &gt; TIME(6, 0, 0), B:B &lt;= TIME(18, 0, 0)), "Day", "Night")</f>
        <v>Night</v>
      </c>
      <c r="AA395">
        <f t="shared" si="83"/>
        <v>1</v>
      </c>
    </row>
    <row r="396" spans="1:27" x14ac:dyDescent="0.2">
      <c r="A396">
        <v>13261</v>
      </c>
      <c r="C396" t="s">
        <v>1580</v>
      </c>
      <c r="D396" t="s">
        <v>775</v>
      </c>
      <c r="G396" t="s">
        <v>376</v>
      </c>
      <c r="H396" t="s">
        <v>1581</v>
      </c>
      <c r="J396">
        <v>2</v>
      </c>
      <c r="K396">
        <v>2</v>
      </c>
      <c r="L396">
        <v>0</v>
      </c>
      <c r="N396">
        <f t="shared" si="72"/>
        <v>0</v>
      </c>
      <c r="O396" t="str">
        <f t="shared" si="73"/>
        <v>No</v>
      </c>
      <c r="P396">
        <f t="shared" si="74"/>
        <v>0</v>
      </c>
      <c r="Q396">
        <f t="shared" si="75"/>
        <v>0</v>
      </c>
      <c r="R396">
        <f t="shared" si="79"/>
        <v>27.565026697177728</v>
      </c>
      <c r="S396" t="str">
        <f t="shared" si="76"/>
        <v>ID-13261-</v>
      </c>
      <c r="T396">
        <f t="shared" si="77"/>
        <v>0</v>
      </c>
      <c r="U396" t="str">
        <f t="shared" si="78"/>
        <v>Acceptable</v>
      </c>
      <c r="V396">
        <f t="shared" si="80"/>
        <v>23</v>
      </c>
      <c r="W396">
        <f t="shared" si="81"/>
        <v>2</v>
      </c>
      <c r="X396">
        <v>4</v>
      </c>
      <c r="Y396" t="str">
        <f t="shared" si="82"/>
        <v>Flight Not Found</v>
      </c>
      <c r="Z396" t="str" cm="1">
        <f t="array" ref="Z396">IF(AND(B:B &gt; TIME(6, 0, 0), B:B &lt;= TIME(18, 0, 0)), "Day", "Night")</f>
        <v>Night</v>
      </c>
      <c r="AA396">
        <f t="shared" si="83"/>
        <v>1</v>
      </c>
    </row>
    <row r="397" spans="1:27" x14ac:dyDescent="0.2">
      <c r="A397">
        <v>13270</v>
      </c>
      <c r="C397" t="s">
        <v>1582</v>
      </c>
      <c r="D397" t="s">
        <v>1262</v>
      </c>
      <c r="G397" t="s">
        <v>1583</v>
      </c>
      <c r="H397" t="s">
        <v>1584</v>
      </c>
      <c r="J397">
        <v>2</v>
      </c>
      <c r="K397">
        <v>2</v>
      </c>
      <c r="L397">
        <v>0</v>
      </c>
      <c r="N397">
        <f t="shared" si="72"/>
        <v>0</v>
      </c>
      <c r="O397" t="str">
        <f t="shared" si="73"/>
        <v>No</v>
      </c>
      <c r="P397">
        <f t="shared" si="74"/>
        <v>0</v>
      </c>
      <c r="Q397">
        <f t="shared" si="75"/>
        <v>0</v>
      </c>
      <c r="R397">
        <f t="shared" si="79"/>
        <v>27.565026697177728</v>
      </c>
      <c r="S397" t="str">
        <f t="shared" si="76"/>
        <v>ID-13270-</v>
      </c>
      <c r="T397">
        <f t="shared" si="77"/>
        <v>0</v>
      </c>
      <c r="U397" t="str">
        <f t="shared" si="78"/>
        <v>Acceptable</v>
      </c>
      <c r="V397">
        <f t="shared" si="80"/>
        <v>23</v>
      </c>
      <c r="W397">
        <f t="shared" si="81"/>
        <v>2</v>
      </c>
      <c r="X397">
        <v>1</v>
      </c>
      <c r="Y397" t="str">
        <f t="shared" si="82"/>
        <v>Flight Not Found</v>
      </c>
      <c r="Z397" t="str" cm="1">
        <f t="array" ref="Z397">IF(AND(B:B &gt; TIME(6, 0, 0), B:B &lt;= TIME(18, 0, 0)), "Day", "Night")</f>
        <v>Night</v>
      </c>
      <c r="AA397">
        <f t="shared" si="83"/>
        <v>1</v>
      </c>
    </row>
    <row r="398" spans="1:27" x14ac:dyDescent="0.2">
      <c r="A398">
        <v>13286</v>
      </c>
      <c r="C398" t="s">
        <v>1585</v>
      </c>
      <c r="D398" t="s">
        <v>1285</v>
      </c>
      <c r="G398" t="s">
        <v>1070</v>
      </c>
      <c r="H398" t="s">
        <v>1586</v>
      </c>
      <c r="J398">
        <v>2</v>
      </c>
      <c r="K398">
        <v>2</v>
      </c>
      <c r="L398">
        <v>0</v>
      </c>
      <c r="N398">
        <f t="shared" si="72"/>
        <v>0</v>
      </c>
      <c r="O398" t="str">
        <f t="shared" si="73"/>
        <v>No</v>
      </c>
      <c r="P398">
        <f t="shared" si="74"/>
        <v>0</v>
      </c>
      <c r="Q398">
        <f t="shared" si="75"/>
        <v>0</v>
      </c>
      <c r="R398">
        <f t="shared" si="79"/>
        <v>27.565026697177728</v>
      </c>
      <c r="S398" t="str">
        <f t="shared" si="76"/>
        <v>ID-13286-</v>
      </c>
      <c r="T398">
        <f t="shared" si="77"/>
        <v>0</v>
      </c>
      <c r="U398" t="str">
        <f t="shared" si="78"/>
        <v>Acceptable</v>
      </c>
      <c r="V398">
        <f t="shared" si="80"/>
        <v>23</v>
      </c>
      <c r="W398">
        <f t="shared" si="81"/>
        <v>2</v>
      </c>
      <c r="X398">
        <v>2</v>
      </c>
      <c r="Y398" t="str">
        <f t="shared" si="82"/>
        <v>Flight Not Found</v>
      </c>
      <c r="Z398" t="str" cm="1">
        <f t="array" ref="Z398">IF(AND(B:B &gt; TIME(6, 0, 0), B:B &lt;= TIME(18, 0, 0)), "Day", "Night")</f>
        <v>Night</v>
      </c>
      <c r="AA398">
        <f t="shared" si="83"/>
        <v>1</v>
      </c>
    </row>
    <row r="399" spans="1:27" x14ac:dyDescent="0.2">
      <c r="A399">
        <v>13310</v>
      </c>
      <c r="C399" t="s">
        <v>1587</v>
      </c>
      <c r="D399" t="s">
        <v>1029</v>
      </c>
      <c r="F399" t="s">
        <v>1588</v>
      </c>
      <c r="G399" t="s">
        <v>1414</v>
      </c>
      <c r="H399" t="s">
        <v>1589</v>
      </c>
      <c r="J399">
        <v>15</v>
      </c>
      <c r="K399">
        <v>1</v>
      </c>
      <c r="L399">
        <v>0</v>
      </c>
      <c r="M399" t="s">
        <v>1590</v>
      </c>
      <c r="N399">
        <f t="shared" si="72"/>
        <v>0</v>
      </c>
      <c r="O399" t="str">
        <f t="shared" si="73"/>
        <v>No</v>
      </c>
      <c r="P399">
        <f t="shared" si="74"/>
        <v>0</v>
      </c>
      <c r="Q399">
        <f t="shared" si="75"/>
        <v>0</v>
      </c>
      <c r="R399">
        <f t="shared" si="79"/>
        <v>27.565026697177728</v>
      </c>
      <c r="S399" t="str">
        <f t="shared" si="76"/>
        <v>ID-13310-Malmo - Amsterdam</v>
      </c>
      <c r="T399">
        <f t="shared" si="77"/>
        <v>0</v>
      </c>
      <c r="U399" t="str">
        <f t="shared" si="78"/>
        <v>Acceptable</v>
      </c>
      <c r="V399">
        <f t="shared" si="80"/>
        <v>23</v>
      </c>
      <c r="W399">
        <f t="shared" si="81"/>
        <v>2</v>
      </c>
      <c r="X399">
        <v>1</v>
      </c>
      <c r="Y399" t="str">
        <f t="shared" si="82"/>
        <v>Flight Not Found</v>
      </c>
      <c r="Z399" t="str" cm="1">
        <f t="array" ref="Z399">IF(AND(B:B &gt; TIME(6, 0, 0), B:B &lt;= TIME(18, 0, 0)), "Day", "Night")</f>
        <v>Night</v>
      </c>
      <c r="AA399">
        <f t="shared" si="83"/>
        <v>1</v>
      </c>
    </row>
    <row r="400" spans="1:27" x14ac:dyDescent="0.2">
      <c r="A400">
        <v>13314</v>
      </c>
      <c r="C400" t="s">
        <v>1591</v>
      </c>
      <c r="D400" t="s">
        <v>349</v>
      </c>
      <c r="G400" t="s">
        <v>1592</v>
      </c>
      <c r="H400" t="s">
        <v>1593</v>
      </c>
      <c r="I400" t="s">
        <v>1594</v>
      </c>
      <c r="J400">
        <v>6</v>
      </c>
      <c r="K400">
        <v>1</v>
      </c>
      <c r="L400">
        <v>0</v>
      </c>
      <c r="M400" t="s">
        <v>394</v>
      </c>
      <c r="N400">
        <f t="shared" si="72"/>
        <v>0</v>
      </c>
      <c r="O400" t="str">
        <f t="shared" si="73"/>
        <v>No</v>
      </c>
      <c r="P400">
        <f t="shared" si="74"/>
        <v>0</v>
      </c>
      <c r="Q400">
        <f t="shared" si="75"/>
        <v>0</v>
      </c>
      <c r="R400">
        <f t="shared" si="79"/>
        <v>27.565026697177728</v>
      </c>
      <c r="S400" t="str">
        <f t="shared" si="76"/>
        <v>ID-13314-</v>
      </c>
      <c r="T400">
        <f t="shared" si="77"/>
        <v>0</v>
      </c>
      <c r="U400" t="str">
        <f t="shared" si="78"/>
        <v>Acceptable</v>
      </c>
      <c r="V400">
        <f t="shared" si="80"/>
        <v>23</v>
      </c>
      <c r="W400">
        <f t="shared" si="81"/>
        <v>2</v>
      </c>
      <c r="X400">
        <v>8</v>
      </c>
      <c r="Y400" t="str">
        <f t="shared" si="82"/>
        <v>Flight Not Found</v>
      </c>
      <c r="Z400" t="str" cm="1">
        <f t="array" ref="Z400">IF(AND(B:B &gt; TIME(6, 0, 0), B:B &lt;= TIME(18, 0, 0)), "Day", "Night")</f>
        <v>Night</v>
      </c>
      <c r="AA400">
        <f t="shared" si="83"/>
        <v>1</v>
      </c>
    </row>
    <row r="401" spans="1:27" x14ac:dyDescent="0.2">
      <c r="A401">
        <v>13317</v>
      </c>
      <c r="C401" t="s">
        <v>1595</v>
      </c>
      <c r="D401" t="s">
        <v>1596</v>
      </c>
      <c r="F401" t="s">
        <v>1597</v>
      </c>
      <c r="G401" t="s">
        <v>1342</v>
      </c>
      <c r="H401" t="s">
        <v>1598</v>
      </c>
      <c r="I401" t="s">
        <v>1599</v>
      </c>
      <c r="J401">
        <v>7</v>
      </c>
      <c r="K401">
        <v>7</v>
      </c>
      <c r="L401">
        <v>0</v>
      </c>
      <c r="M401" t="s">
        <v>1600</v>
      </c>
      <c r="N401">
        <f t="shared" si="72"/>
        <v>0</v>
      </c>
      <c r="O401" t="str">
        <f t="shared" si="73"/>
        <v>No</v>
      </c>
      <c r="P401">
        <f t="shared" si="74"/>
        <v>0</v>
      </c>
      <c r="Q401">
        <f t="shared" si="75"/>
        <v>0</v>
      </c>
      <c r="R401">
        <f t="shared" si="79"/>
        <v>27.565026697177728</v>
      </c>
      <c r="S401" t="str">
        <f t="shared" si="76"/>
        <v>ID-13317-Bergen - Trondheim</v>
      </c>
      <c r="T401">
        <f t="shared" si="77"/>
        <v>0</v>
      </c>
      <c r="U401" t="str">
        <f t="shared" si="78"/>
        <v>Acceptable</v>
      </c>
      <c r="V401">
        <f t="shared" si="80"/>
        <v>23</v>
      </c>
      <c r="W401">
        <f t="shared" si="81"/>
        <v>2</v>
      </c>
      <c r="X401">
        <v>3</v>
      </c>
      <c r="Y401" t="str">
        <f t="shared" si="82"/>
        <v>Flight Not Found</v>
      </c>
      <c r="Z401" t="str" cm="1">
        <f t="array" ref="Z401">IF(AND(B:B &gt; TIME(6, 0, 0), B:B &lt;= TIME(18, 0, 0)), "Day", "Night")</f>
        <v>Night</v>
      </c>
      <c r="AA401">
        <f t="shared" si="83"/>
        <v>1</v>
      </c>
    </row>
    <row r="402" spans="1:27" x14ac:dyDescent="0.2">
      <c r="A402">
        <v>13362</v>
      </c>
      <c r="C402" t="s">
        <v>1601</v>
      </c>
      <c r="D402" t="s">
        <v>1602</v>
      </c>
      <c r="F402" t="s">
        <v>1603</v>
      </c>
      <c r="G402" t="s">
        <v>1604</v>
      </c>
      <c r="H402" t="s">
        <v>1605</v>
      </c>
      <c r="I402" t="s">
        <v>1606</v>
      </c>
      <c r="J402">
        <v>7</v>
      </c>
      <c r="K402">
        <v>7</v>
      </c>
      <c r="L402">
        <v>0</v>
      </c>
      <c r="M402" t="s">
        <v>817</v>
      </c>
      <c r="N402">
        <f t="shared" si="72"/>
        <v>0</v>
      </c>
      <c r="O402" t="str">
        <f t="shared" si="73"/>
        <v>No</v>
      </c>
      <c r="P402">
        <f t="shared" si="74"/>
        <v>0</v>
      </c>
      <c r="Q402">
        <f t="shared" si="75"/>
        <v>0</v>
      </c>
      <c r="R402">
        <f t="shared" si="79"/>
        <v>27.565026697177728</v>
      </c>
      <c r="S402" t="str">
        <f t="shared" si="76"/>
        <v>ID-13362-Guernsey - Jersey</v>
      </c>
      <c r="T402">
        <f t="shared" si="77"/>
        <v>0</v>
      </c>
      <c r="U402" t="str">
        <f t="shared" si="78"/>
        <v>Acceptable</v>
      </c>
      <c r="V402">
        <f t="shared" si="80"/>
        <v>23</v>
      </c>
      <c r="W402">
        <f t="shared" si="81"/>
        <v>2</v>
      </c>
      <c r="X402">
        <v>11</v>
      </c>
      <c r="Y402" t="str">
        <f t="shared" si="82"/>
        <v>Flight Not Found</v>
      </c>
      <c r="Z402" t="str" cm="1">
        <f t="array" ref="Z402">IF(AND(B:B &gt; TIME(6, 0, 0), B:B &lt;= TIME(18, 0, 0)), "Day", "Night")</f>
        <v>Night</v>
      </c>
      <c r="AA402">
        <f t="shared" si="83"/>
        <v>1</v>
      </c>
    </row>
    <row r="403" spans="1:27" x14ac:dyDescent="0.2">
      <c r="A403">
        <v>13364</v>
      </c>
      <c r="B403" t="s">
        <v>1250</v>
      </c>
      <c r="C403" t="s">
        <v>1607</v>
      </c>
      <c r="D403" t="s">
        <v>1153</v>
      </c>
      <c r="G403" t="s">
        <v>1608</v>
      </c>
      <c r="J403">
        <v>3</v>
      </c>
      <c r="K403">
        <v>3</v>
      </c>
      <c r="L403">
        <v>0</v>
      </c>
      <c r="M403" t="s">
        <v>1609</v>
      </c>
      <c r="N403">
        <f t="shared" si="72"/>
        <v>0</v>
      </c>
      <c r="O403" t="str">
        <f t="shared" si="73"/>
        <v>No</v>
      </c>
      <c r="P403">
        <f t="shared" si="74"/>
        <v>0</v>
      </c>
      <c r="Q403">
        <f t="shared" si="75"/>
        <v>0</v>
      </c>
      <c r="R403">
        <f t="shared" si="79"/>
        <v>27.565026697177728</v>
      </c>
      <c r="S403" t="str">
        <f t="shared" si="76"/>
        <v>ID-13364-</v>
      </c>
      <c r="T403" t="str">
        <f t="shared" si="77"/>
        <v>06:00</v>
      </c>
      <c r="U403" t="str">
        <f t="shared" si="78"/>
        <v>Acceptable</v>
      </c>
      <c r="V403">
        <f t="shared" si="80"/>
        <v>23</v>
      </c>
      <c r="W403">
        <f t="shared" si="81"/>
        <v>2</v>
      </c>
      <c r="X403">
        <v>1</v>
      </c>
      <c r="Y403" t="str">
        <f t="shared" si="82"/>
        <v>Flight Not Found</v>
      </c>
      <c r="Z403" t="str" cm="1">
        <f t="array" ref="Z403">IF(AND(B:B &gt; TIME(6, 0, 0), B:B &lt;= TIME(18, 0, 0)), "Day", "Night")</f>
        <v>Night</v>
      </c>
      <c r="AA403">
        <f t="shared" si="83"/>
        <v>1</v>
      </c>
    </row>
    <row r="404" spans="1:27" x14ac:dyDescent="0.2">
      <c r="A404">
        <v>13365</v>
      </c>
      <c r="C404" t="s">
        <v>1610</v>
      </c>
      <c r="D404" t="s">
        <v>1611</v>
      </c>
      <c r="G404" t="s">
        <v>1253</v>
      </c>
      <c r="H404" t="s">
        <v>1612</v>
      </c>
      <c r="J404">
        <v>1</v>
      </c>
      <c r="K404">
        <v>1</v>
      </c>
      <c r="L404">
        <v>0</v>
      </c>
      <c r="N404">
        <f t="shared" si="72"/>
        <v>0</v>
      </c>
      <c r="O404" t="str">
        <f t="shared" si="73"/>
        <v>No</v>
      </c>
      <c r="P404">
        <f t="shared" si="74"/>
        <v>0</v>
      </c>
      <c r="Q404">
        <f t="shared" si="75"/>
        <v>0</v>
      </c>
      <c r="R404">
        <f t="shared" si="79"/>
        <v>27.565026697177728</v>
      </c>
      <c r="S404" t="str">
        <f t="shared" si="76"/>
        <v>ID-13365-</v>
      </c>
      <c r="T404">
        <f t="shared" si="77"/>
        <v>0</v>
      </c>
      <c r="U404" t="str">
        <f t="shared" si="78"/>
        <v>Acceptable</v>
      </c>
      <c r="V404">
        <f t="shared" si="80"/>
        <v>23</v>
      </c>
      <c r="W404">
        <f t="shared" si="81"/>
        <v>2</v>
      </c>
      <c r="X404">
        <v>2</v>
      </c>
      <c r="Y404" t="str">
        <f t="shared" si="82"/>
        <v>Flight Not Found</v>
      </c>
      <c r="Z404" t="str" cm="1">
        <f t="array" ref="Z404">IF(AND(B:B &gt; TIME(6, 0, 0), B:B &lt;= TIME(18, 0, 0)), "Day", "Night")</f>
        <v>Night</v>
      </c>
      <c r="AA404">
        <f t="shared" si="83"/>
        <v>1</v>
      </c>
    </row>
    <row r="405" spans="1:27" x14ac:dyDescent="0.2">
      <c r="A405">
        <v>13367</v>
      </c>
      <c r="B405" t="s">
        <v>1613</v>
      </c>
      <c r="C405" t="s">
        <v>1614</v>
      </c>
      <c r="D405" t="s">
        <v>1615</v>
      </c>
      <c r="E405" t="s">
        <v>221</v>
      </c>
      <c r="F405" t="s">
        <v>1616</v>
      </c>
      <c r="G405" t="s">
        <v>1617</v>
      </c>
      <c r="H405" t="s">
        <v>1618</v>
      </c>
      <c r="J405">
        <v>8</v>
      </c>
      <c r="K405">
        <v>8</v>
      </c>
      <c r="L405">
        <v>0</v>
      </c>
      <c r="M405" t="s">
        <v>1619</v>
      </c>
      <c r="N405">
        <f t="shared" si="72"/>
        <v>0</v>
      </c>
      <c r="O405" t="str">
        <f t="shared" si="73"/>
        <v>No</v>
      </c>
      <c r="P405">
        <f t="shared" si="74"/>
        <v>0</v>
      </c>
      <c r="Q405">
        <f t="shared" si="75"/>
        <v>0</v>
      </c>
      <c r="R405">
        <f t="shared" si="79"/>
        <v>27.565026697177728</v>
      </c>
      <c r="S405" t="str">
        <f t="shared" si="76"/>
        <v>ID-13367-New Orleans - Chicago</v>
      </c>
      <c r="T405" t="str">
        <f t="shared" si="77"/>
        <v>22:00</v>
      </c>
      <c r="U405" t="str">
        <f t="shared" si="78"/>
        <v>Acceptable</v>
      </c>
      <c r="V405">
        <f t="shared" si="80"/>
        <v>23</v>
      </c>
      <c r="W405">
        <f t="shared" si="81"/>
        <v>2</v>
      </c>
      <c r="X405">
        <v>3</v>
      </c>
      <c r="Y405" t="str">
        <f t="shared" si="82"/>
        <v>Flight Not Found</v>
      </c>
      <c r="Z405" t="str" cm="1">
        <f t="array" ref="Z405">IF(AND(B:B &gt; TIME(6, 0, 0), B:B &lt;= TIME(18, 0, 0)), "Day", "Night")</f>
        <v>Night</v>
      </c>
      <c r="AA405">
        <f t="shared" si="83"/>
        <v>1</v>
      </c>
    </row>
    <row r="406" spans="1:27" x14ac:dyDescent="0.2">
      <c r="A406">
        <v>13368</v>
      </c>
      <c r="C406" t="s">
        <v>1620</v>
      </c>
      <c r="D406" t="s">
        <v>291</v>
      </c>
      <c r="G406" t="s">
        <v>145</v>
      </c>
      <c r="H406" t="s">
        <v>1621</v>
      </c>
      <c r="J406">
        <v>2</v>
      </c>
      <c r="K406">
        <v>2</v>
      </c>
      <c r="L406">
        <v>0</v>
      </c>
      <c r="N406">
        <f t="shared" si="72"/>
        <v>0</v>
      </c>
      <c r="O406" t="str">
        <f t="shared" si="73"/>
        <v>No</v>
      </c>
      <c r="P406">
        <f t="shared" si="74"/>
        <v>0</v>
      </c>
      <c r="Q406">
        <f t="shared" si="75"/>
        <v>0</v>
      </c>
      <c r="R406">
        <f t="shared" si="79"/>
        <v>27.565026697177728</v>
      </c>
      <c r="S406" t="str">
        <f t="shared" si="76"/>
        <v>ID-13368-</v>
      </c>
      <c r="T406">
        <f t="shared" si="77"/>
        <v>0</v>
      </c>
      <c r="U406" t="str">
        <f t="shared" si="78"/>
        <v>Acceptable</v>
      </c>
      <c r="V406">
        <f t="shared" si="80"/>
        <v>23</v>
      </c>
      <c r="W406">
        <f t="shared" si="81"/>
        <v>2</v>
      </c>
      <c r="X406">
        <v>1</v>
      </c>
      <c r="Y406" t="str">
        <f t="shared" si="82"/>
        <v>Flight Not Found</v>
      </c>
      <c r="Z406" t="str" cm="1">
        <f t="array" ref="Z406">IF(AND(B:B &gt; TIME(6, 0, 0), B:B &lt;= TIME(18, 0, 0)), "Day", "Night")</f>
        <v>Night</v>
      </c>
      <c r="AA406">
        <f t="shared" si="83"/>
        <v>1</v>
      </c>
    </row>
    <row r="407" spans="1:27" x14ac:dyDescent="0.2">
      <c r="A407">
        <v>13374</v>
      </c>
      <c r="C407" t="s">
        <v>1622</v>
      </c>
      <c r="D407" t="s">
        <v>1623</v>
      </c>
      <c r="G407" t="s">
        <v>1624</v>
      </c>
      <c r="H407" t="s">
        <v>1625</v>
      </c>
      <c r="J407">
        <v>2</v>
      </c>
      <c r="K407">
        <v>2</v>
      </c>
      <c r="L407">
        <v>0</v>
      </c>
      <c r="N407">
        <f t="shared" si="72"/>
        <v>0</v>
      </c>
      <c r="O407" t="str">
        <f t="shared" si="73"/>
        <v>No</v>
      </c>
      <c r="P407">
        <f t="shared" si="74"/>
        <v>0</v>
      </c>
      <c r="Q407">
        <f t="shared" si="75"/>
        <v>0</v>
      </c>
      <c r="R407">
        <f t="shared" si="79"/>
        <v>27.565026697177728</v>
      </c>
      <c r="S407" t="str">
        <f t="shared" si="76"/>
        <v>ID-13374-</v>
      </c>
      <c r="T407">
        <f t="shared" si="77"/>
        <v>0</v>
      </c>
      <c r="U407" t="str">
        <f t="shared" si="78"/>
        <v>Acceptable</v>
      </c>
      <c r="V407">
        <f t="shared" si="80"/>
        <v>23</v>
      </c>
      <c r="W407">
        <f t="shared" si="81"/>
        <v>2</v>
      </c>
      <c r="X407">
        <v>1</v>
      </c>
      <c r="Y407" t="str">
        <f t="shared" si="82"/>
        <v>Flight Not Found</v>
      </c>
      <c r="Z407" t="str" cm="1">
        <f t="array" ref="Z407">IF(AND(B:B &gt; TIME(6, 0, 0), B:B &lt;= TIME(18, 0, 0)), "Day", "Night")</f>
        <v>Night</v>
      </c>
      <c r="AA407">
        <f t="shared" si="83"/>
        <v>1</v>
      </c>
    </row>
    <row r="408" spans="1:27" x14ac:dyDescent="0.2">
      <c r="A408">
        <v>13384</v>
      </c>
      <c r="C408" t="s">
        <v>1626</v>
      </c>
      <c r="D408" t="s">
        <v>300</v>
      </c>
      <c r="G408" t="s">
        <v>1627</v>
      </c>
      <c r="H408" t="s">
        <v>1628</v>
      </c>
      <c r="J408">
        <v>11</v>
      </c>
      <c r="K408">
        <v>2</v>
      </c>
      <c r="L408">
        <v>0</v>
      </c>
      <c r="N408">
        <f t="shared" si="72"/>
        <v>0</v>
      </c>
      <c r="O408" t="str">
        <f t="shared" si="73"/>
        <v>No</v>
      </c>
      <c r="P408">
        <f t="shared" si="74"/>
        <v>0</v>
      </c>
      <c r="Q408">
        <f t="shared" si="75"/>
        <v>0</v>
      </c>
      <c r="R408">
        <f t="shared" si="79"/>
        <v>27.565026697177728</v>
      </c>
      <c r="S408" t="str">
        <f t="shared" si="76"/>
        <v>ID-13384-</v>
      </c>
      <c r="T408">
        <f t="shared" si="77"/>
        <v>0</v>
      </c>
      <c r="U408" t="str">
        <f t="shared" si="78"/>
        <v>Acceptable</v>
      </c>
      <c r="V408">
        <f t="shared" si="80"/>
        <v>23</v>
      </c>
      <c r="W408">
        <f t="shared" si="81"/>
        <v>2</v>
      </c>
      <c r="X408">
        <v>9</v>
      </c>
      <c r="Y408" t="str">
        <f t="shared" si="82"/>
        <v>Flight Not Found</v>
      </c>
      <c r="Z408" t="str" cm="1">
        <f t="array" ref="Z408">IF(AND(B:B &gt; TIME(6, 0, 0), B:B &lt;= TIME(18, 0, 0)), "Day", "Night")</f>
        <v>Night</v>
      </c>
      <c r="AA408">
        <f t="shared" si="83"/>
        <v>1</v>
      </c>
    </row>
    <row r="409" spans="1:27" x14ac:dyDescent="0.2">
      <c r="A409">
        <v>13418</v>
      </c>
      <c r="C409" t="s">
        <v>119</v>
      </c>
      <c r="D409" t="s">
        <v>300</v>
      </c>
      <c r="G409" t="s">
        <v>1629</v>
      </c>
      <c r="H409" t="s">
        <v>1630</v>
      </c>
      <c r="J409">
        <v>2</v>
      </c>
      <c r="K409">
        <v>2</v>
      </c>
      <c r="L409">
        <v>0</v>
      </c>
      <c r="N409">
        <f t="shared" si="72"/>
        <v>0</v>
      </c>
      <c r="O409" t="str">
        <f t="shared" si="73"/>
        <v>No</v>
      </c>
      <c r="P409">
        <f t="shared" si="74"/>
        <v>0</v>
      </c>
      <c r="Q409">
        <f t="shared" si="75"/>
        <v>0</v>
      </c>
      <c r="R409">
        <f t="shared" si="79"/>
        <v>27.565026697177728</v>
      </c>
      <c r="S409" t="str">
        <f t="shared" si="76"/>
        <v>ID-13418-</v>
      </c>
      <c r="T409">
        <f t="shared" si="77"/>
        <v>0</v>
      </c>
      <c r="U409" t="str">
        <f t="shared" si="78"/>
        <v>Acceptable</v>
      </c>
      <c r="V409">
        <f t="shared" si="80"/>
        <v>23</v>
      </c>
      <c r="W409">
        <f t="shared" si="81"/>
        <v>2</v>
      </c>
      <c r="X409">
        <v>1</v>
      </c>
      <c r="Y409" t="str">
        <f t="shared" si="82"/>
        <v>Flight Not Found</v>
      </c>
      <c r="Z409" t="str" cm="1">
        <f t="array" ref="Z409">IF(AND(B:B &gt; TIME(6, 0, 0), B:B &lt;= TIME(18, 0, 0)), "Day", "Night")</f>
        <v>Night</v>
      </c>
      <c r="AA409">
        <f t="shared" si="83"/>
        <v>1</v>
      </c>
    </row>
    <row r="410" spans="1:27" x14ac:dyDescent="0.2">
      <c r="A410">
        <v>13421</v>
      </c>
      <c r="C410" t="s">
        <v>1631</v>
      </c>
      <c r="D410" t="s">
        <v>387</v>
      </c>
      <c r="F410" t="s">
        <v>1632</v>
      </c>
      <c r="G410" t="s">
        <v>628</v>
      </c>
      <c r="H410" t="s">
        <v>1633</v>
      </c>
      <c r="J410">
        <v>3</v>
      </c>
      <c r="K410">
        <v>3</v>
      </c>
      <c r="L410">
        <v>0</v>
      </c>
      <c r="M410" t="s">
        <v>1634</v>
      </c>
      <c r="N410">
        <f t="shared" si="72"/>
        <v>0</v>
      </c>
      <c r="O410" t="str">
        <f t="shared" si="73"/>
        <v>No</v>
      </c>
      <c r="P410">
        <f t="shared" si="74"/>
        <v>0</v>
      </c>
      <c r="Q410">
        <f t="shared" si="75"/>
        <v>0</v>
      </c>
      <c r="R410">
        <f t="shared" si="79"/>
        <v>27.565026697177728</v>
      </c>
      <c r="S410" t="str">
        <f t="shared" si="76"/>
        <v>ID-13421-El Paso, TX - Pueblo, CO</v>
      </c>
      <c r="T410">
        <f t="shared" si="77"/>
        <v>0</v>
      </c>
      <c r="U410" t="str">
        <f t="shared" si="78"/>
        <v>Acceptable</v>
      </c>
      <c r="V410">
        <f t="shared" si="80"/>
        <v>23</v>
      </c>
      <c r="W410">
        <f t="shared" si="81"/>
        <v>2</v>
      </c>
      <c r="X410">
        <v>6</v>
      </c>
      <c r="Y410" t="str">
        <f t="shared" si="82"/>
        <v>Flight Not Found</v>
      </c>
      <c r="Z410" t="str" cm="1">
        <f t="array" ref="Z410">IF(AND(B:B &gt; TIME(6, 0, 0), B:B &lt;= TIME(18, 0, 0)), "Day", "Night")</f>
        <v>Night</v>
      </c>
      <c r="AA410">
        <f t="shared" si="83"/>
        <v>1</v>
      </c>
    </row>
    <row r="411" spans="1:27" x14ac:dyDescent="0.2">
      <c r="A411">
        <v>13422</v>
      </c>
      <c r="C411" t="s">
        <v>1635</v>
      </c>
      <c r="D411" t="s">
        <v>1636</v>
      </c>
      <c r="G411" t="s">
        <v>1310</v>
      </c>
      <c r="H411" t="s">
        <v>1637</v>
      </c>
      <c r="I411" t="s">
        <v>1638</v>
      </c>
      <c r="J411">
        <v>4</v>
      </c>
      <c r="K411">
        <v>4</v>
      </c>
      <c r="L411">
        <v>0</v>
      </c>
      <c r="M411" t="s">
        <v>1639</v>
      </c>
      <c r="N411">
        <f t="shared" si="72"/>
        <v>0</v>
      </c>
      <c r="O411" t="str">
        <f t="shared" si="73"/>
        <v>No</v>
      </c>
      <c r="P411">
        <f t="shared" si="74"/>
        <v>0</v>
      </c>
      <c r="Q411">
        <f t="shared" si="75"/>
        <v>0</v>
      </c>
      <c r="R411">
        <f t="shared" si="79"/>
        <v>27.565026697177728</v>
      </c>
      <c r="S411" t="str">
        <f t="shared" si="76"/>
        <v>ID-13422-</v>
      </c>
      <c r="T411">
        <f t="shared" si="77"/>
        <v>0</v>
      </c>
      <c r="U411" t="str">
        <f t="shared" si="78"/>
        <v>Acceptable</v>
      </c>
      <c r="V411">
        <f t="shared" si="80"/>
        <v>23</v>
      </c>
      <c r="W411">
        <f t="shared" si="81"/>
        <v>2</v>
      </c>
      <c r="X411">
        <v>1</v>
      </c>
      <c r="Y411" t="str">
        <f t="shared" si="82"/>
        <v>Flight Not Found</v>
      </c>
      <c r="Z411" t="str" cm="1">
        <f t="array" ref="Z411">IF(AND(B:B &gt; TIME(6, 0, 0), B:B &lt;= TIME(18, 0, 0)), "Day", "Night")</f>
        <v>Night</v>
      </c>
      <c r="AA411">
        <f t="shared" si="83"/>
        <v>1</v>
      </c>
    </row>
    <row r="412" spans="1:27" x14ac:dyDescent="0.2">
      <c r="A412">
        <v>13429</v>
      </c>
      <c r="C412" t="s">
        <v>1610</v>
      </c>
      <c r="D412" t="s">
        <v>1611</v>
      </c>
      <c r="G412" t="s">
        <v>1253</v>
      </c>
      <c r="H412" t="s">
        <v>1640</v>
      </c>
      <c r="J412">
        <v>1</v>
      </c>
      <c r="K412">
        <v>1</v>
      </c>
      <c r="L412">
        <v>0</v>
      </c>
      <c r="N412">
        <f t="shared" si="72"/>
        <v>0</v>
      </c>
      <c r="O412" t="str">
        <f t="shared" si="73"/>
        <v>No</v>
      </c>
      <c r="P412">
        <f t="shared" si="74"/>
        <v>0</v>
      </c>
      <c r="Q412">
        <f t="shared" si="75"/>
        <v>0</v>
      </c>
      <c r="R412">
        <f t="shared" si="79"/>
        <v>27.565026697177728</v>
      </c>
      <c r="S412" t="str">
        <f t="shared" si="76"/>
        <v>ID-13429-</v>
      </c>
      <c r="T412">
        <f t="shared" si="77"/>
        <v>0</v>
      </c>
      <c r="U412" t="str">
        <f t="shared" si="78"/>
        <v>Acceptable</v>
      </c>
      <c r="V412">
        <f t="shared" si="80"/>
        <v>23</v>
      </c>
      <c r="W412">
        <f t="shared" si="81"/>
        <v>2</v>
      </c>
      <c r="X412">
        <v>1</v>
      </c>
      <c r="Y412" t="str">
        <f t="shared" si="82"/>
        <v>Flight Not Found</v>
      </c>
      <c r="Z412" t="str" cm="1">
        <f t="array" ref="Z412">IF(AND(B:B &gt; TIME(6, 0, 0), B:B &lt;= TIME(18, 0, 0)), "Day", "Night")</f>
        <v>Night</v>
      </c>
      <c r="AA412">
        <f t="shared" si="83"/>
        <v>1</v>
      </c>
    </row>
    <row r="413" spans="1:27" x14ac:dyDescent="0.2">
      <c r="A413">
        <v>13432</v>
      </c>
      <c r="D413" t="s">
        <v>1641</v>
      </c>
      <c r="G413" t="s">
        <v>1642</v>
      </c>
      <c r="H413" t="s">
        <v>1643</v>
      </c>
      <c r="J413">
        <v>1</v>
      </c>
      <c r="K413">
        <v>1</v>
      </c>
      <c r="L413">
        <v>0</v>
      </c>
      <c r="N413">
        <f t="shared" si="72"/>
        <v>0</v>
      </c>
      <c r="O413" t="str">
        <f t="shared" si="73"/>
        <v>No</v>
      </c>
      <c r="P413">
        <f t="shared" si="74"/>
        <v>0</v>
      </c>
      <c r="Q413">
        <f t="shared" si="75"/>
        <v>0</v>
      </c>
      <c r="R413">
        <f t="shared" si="79"/>
        <v>27.565026697177728</v>
      </c>
      <c r="S413" t="str">
        <f t="shared" si="76"/>
        <v>ID-13432-</v>
      </c>
      <c r="T413">
        <f t="shared" si="77"/>
        <v>0</v>
      </c>
      <c r="U413" t="str">
        <f t="shared" si="78"/>
        <v>Check</v>
      </c>
      <c r="V413">
        <f t="shared" si="80"/>
        <v>23</v>
      </c>
      <c r="W413">
        <f t="shared" si="81"/>
        <v>2</v>
      </c>
      <c r="X413">
        <v>1</v>
      </c>
      <c r="Y413" t="str">
        <f t="shared" si="82"/>
        <v>Flight Not Found</v>
      </c>
      <c r="Z413" t="str" cm="1">
        <f t="array" ref="Z413">IF(AND(B:B &gt; TIME(6, 0, 0), B:B &lt;= TIME(18, 0, 0)), "Day", "Night")</f>
        <v>Night</v>
      </c>
      <c r="AA413">
        <f t="shared" si="83"/>
        <v>1</v>
      </c>
    </row>
    <row r="414" spans="1:27" x14ac:dyDescent="0.2">
      <c r="A414">
        <v>13455</v>
      </c>
      <c r="C414" t="s">
        <v>1644</v>
      </c>
      <c r="D414" t="s">
        <v>349</v>
      </c>
      <c r="F414" t="s">
        <v>1645</v>
      </c>
      <c r="G414" t="s">
        <v>1525</v>
      </c>
      <c r="H414" t="s">
        <v>1646</v>
      </c>
      <c r="I414" t="s">
        <v>1647</v>
      </c>
      <c r="J414">
        <v>15</v>
      </c>
      <c r="K414">
        <v>11</v>
      </c>
      <c r="L414">
        <v>0</v>
      </c>
      <c r="M414" t="s">
        <v>1648</v>
      </c>
      <c r="N414">
        <f t="shared" si="72"/>
        <v>0</v>
      </c>
      <c r="O414" t="str">
        <f t="shared" si="73"/>
        <v>No</v>
      </c>
      <c r="P414">
        <f t="shared" si="74"/>
        <v>0</v>
      </c>
      <c r="Q414">
        <f t="shared" si="75"/>
        <v>0</v>
      </c>
      <c r="R414">
        <f t="shared" si="79"/>
        <v>27.565026697177728</v>
      </c>
      <c r="S414" t="str">
        <f t="shared" si="76"/>
        <v>ID-13455-Frankfurt - Erfurt</v>
      </c>
      <c r="T414">
        <f t="shared" si="77"/>
        <v>0</v>
      </c>
      <c r="U414" t="str">
        <f t="shared" si="78"/>
        <v>Acceptable</v>
      </c>
      <c r="V414">
        <f t="shared" si="80"/>
        <v>23</v>
      </c>
      <c r="W414">
        <f t="shared" si="81"/>
        <v>2</v>
      </c>
      <c r="X414">
        <v>2</v>
      </c>
      <c r="Y414" t="str">
        <f t="shared" si="82"/>
        <v>Flight Not Found</v>
      </c>
      <c r="Z414" t="str" cm="1">
        <f t="array" ref="Z414">IF(AND(B:B &gt; TIME(6, 0, 0), B:B &lt;= TIME(18, 0, 0)), "Day", "Night")</f>
        <v>Night</v>
      </c>
      <c r="AA414">
        <f t="shared" si="83"/>
        <v>1</v>
      </c>
    </row>
    <row r="415" spans="1:27" x14ac:dyDescent="0.2">
      <c r="A415">
        <v>13460</v>
      </c>
      <c r="C415" t="s">
        <v>1649</v>
      </c>
      <c r="D415" t="s">
        <v>1340</v>
      </c>
      <c r="G415" t="s">
        <v>1650</v>
      </c>
      <c r="H415" t="s">
        <v>1651</v>
      </c>
      <c r="J415">
        <v>9</v>
      </c>
      <c r="K415">
        <v>9</v>
      </c>
      <c r="L415">
        <v>0</v>
      </c>
      <c r="M415" t="s">
        <v>475</v>
      </c>
      <c r="N415">
        <f t="shared" si="72"/>
        <v>0</v>
      </c>
      <c r="O415" t="str">
        <f t="shared" si="73"/>
        <v>No</v>
      </c>
      <c r="P415">
        <f t="shared" si="74"/>
        <v>0</v>
      </c>
      <c r="Q415">
        <f t="shared" si="75"/>
        <v>0</v>
      </c>
      <c r="R415">
        <f t="shared" si="79"/>
        <v>27.565026697177728</v>
      </c>
      <c r="S415" t="str">
        <f t="shared" si="76"/>
        <v>ID-13460-</v>
      </c>
      <c r="T415">
        <f t="shared" si="77"/>
        <v>0</v>
      </c>
      <c r="U415" t="str">
        <f t="shared" si="78"/>
        <v>Acceptable</v>
      </c>
      <c r="V415">
        <f t="shared" si="80"/>
        <v>23</v>
      </c>
      <c r="W415">
        <f t="shared" si="81"/>
        <v>2</v>
      </c>
      <c r="X415">
        <v>1</v>
      </c>
      <c r="Y415" t="str">
        <f t="shared" si="82"/>
        <v>Flight Not Found</v>
      </c>
      <c r="Z415" t="str" cm="1">
        <f t="array" ref="Z415">IF(AND(B:B &gt; TIME(6, 0, 0), B:B &lt;= TIME(18, 0, 0)), "Day", "Night")</f>
        <v>Night</v>
      </c>
      <c r="AA415">
        <f t="shared" si="83"/>
        <v>1</v>
      </c>
    </row>
    <row r="416" spans="1:27" x14ac:dyDescent="0.2">
      <c r="A416">
        <v>13471</v>
      </c>
      <c r="C416" t="s">
        <v>1652</v>
      </c>
      <c r="D416" t="s">
        <v>349</v>
      </c>
      <c r="G416" t="s">
        <v>1342</v>
      </c>
      <c r="H416" t="s">
        <v>1653</v>
      </c>
      <c r="I416" t="s">
        <v>1654</v>
      </c>
      <c r="J416">
        <v>16</v>
      </c>
      <c r="K416">
        <v>4</v>
      </c>
      <c r="L416">
        <v>0</v>
      </c>
      <c r="M416" t="s">
        <v>475</v>
      </c>
      <c r="N416">
        <f t="shared" si="72"/>
        <v>0</v>
      </c>
      <c r="O416" t="str">
        <f t="shared" si="73"/>
        <v>No</v>
      </c>
      <c r="P416">
        <f t="shared" si="74"/>
        <v>0</v>
      </c>
      <c r="Q416">
        <f t="shared" si="75"/>
        <v>0</v>
      </c>
      <c r="R416">
        <f t="shared" si="79"/>
        <v>27.565026697177728</v>
      </c>
      <c r="S416" t="str">
        <f t="shared" si="76"/>
        <v>ID-13471-</v>
      </c>
      <c r="T416">
        <f t="shared" si="77"/>
        <v>0</v>
      </c>
      <c r="U416" t="str">
        <f t="shared" si="78"/>
        <v>Acceptable</v>
      </c>
      <c r="V416">
        <f t="shared" si="80"/>
        <v>23</v>
      </c>
      <c r="W416">
        <f t="shared" si="81"/>
        <v>2</v>
      </c>
      <c r="X416">
        <v>1</v>
      </c>
      <c r="Y416" t="str">
        <f t="shared" si="82"/>
        <v>Flight Not Found</v>
      </c>
      <c r="Z416" t="str" cm="1">
        <f t="array" ref="Z416">IF(AND(B:B &gt; TIME(6, 0, 0), B:B &lt;= TIME(18, 0, 0)), "Day", "Night")</f>
        <v>Night</v>
      </c>
      <c r="AA416">
        <f t="shared" si="83"/>
        <v>1</v>
      </c>
    </row>
    <row r="417" spans="1:27" x14ac:dyDescent="0.2">
      <c r="A417">
        <v>13473</v>
      </c>
      <c r="C417" t="s">
        <v>1655</v>
      </c>
      <c r="D417" t="s">
        <v>1623</v>
      </c>
      <c r="G417" t="s">
        <v>1656</v>
      </c>
      <c r="H417" t="s">
        <v>1657</v>
      </c>
      <c r="J417">
        <v>4</v>
      </c>
      <c r="K417">
        <v>2</v>
      </c>
      <c r="L417">
        <v>0</v>
      </c>
      <c r="N417">
        <f t="shared" si="72"/>
        <v>0</v>
      </c>
      <c r="O417" t="str">
        <f t="shared" si="73"/>
        <v>No</v>
      </c>
      <c r="P417">
        <f t="shared" si="74"/>
        <v>0</v>
      </c>
      <c r="Q417">
        <f t="shared" si="75"/>
        <v>0</v>
      </c>
      <c r="R417">
        <f t="shared" si="79"/>
        <v>27.565026697177728</v>
      </c>
      <c r="S417" t="str">
        <f t="shared" si="76"/>
        <v>ID-13473-</v>
      </c>
      <c r="T417">
        <f t="shared" si="77"/>
        <v>0</v>
      </c>
      <c r="U417" t="str">
        <f t="shared" si="78"/>
        <v>Acceptable</v>
      </c>
      <c r="V417">
        <f t="shared" si="80"/>
        <v>23</v>
      </c>
      <c r="W417">
        <f t="shared" si="81"/>
        <v>2</v>
      </c>
      <c r="X417">
        <v>2</v>
      </c>
      <c r="Y417" t="str">
        <f t="shared" si="82"/>
        <v>Flight Not Found</v>
      </c>
      <c r="Z417" t="str" cm="1">
        <f t="array" ref="Z417">IF(AND(B:B &gt; TIME(6, 0, 0), B:B &lt;= TIME(18, 0, 0)), "Day", "Night")</f>
        <v>Night</v>
      </c>
      <c r="AA417">
        <f t="shared" si="83"/>
        <v>1</v>
      </c>
    </row>
    <row r="418" spans="1:27" x14ac:dyDescent="0.2">
      <c r="A418">
        <v>13488</v>
      </c>
      <c r="C418" t="s">
        <v>1658</v>
      </c>
      <c r="D418" t="s">
        <v>349</v>
      </c>
      <c r="G418" t="s">
        <v>1342</v>
      </c>
      <c r="H418" t="s">
        <v>1659</v>
      </c>
      <c r="I418" t="s">
        <v>1660</v>
      </c>
      <c r="J418">
        <v>6</v>
      </c>
      <c r="K418">
        <v>6</v>
      </c>
      <c r="L418">
        <v>0</v>
      </c>
      <c r="M418" t="s">
        <v>1661</v>
      </c>
      <c r="N418">
        <f t="shared" si="72"/>
        <v>0</v>
      </c>
      <c r="O418" t="str">
        <f t="shared" si="73"/>
        <v>No</v>
      </c>
      <c r="P418">
        <f t="shared" si="74"/>
        <v>0</v>
      </c>
      <c r="Q418">
        <f t="shared" si="75"/>
        <v>0</v>
      </c>
      <c r="R418">
        <f t="shared" si="79"/>
        <v>27.565026697177728</v>
      </c>
      <c r="S418" t="str">
        <f t="shared" si="76"/>
        <v>ID-13488-</v>
      </c>
      <c r="T418">
        <f t="shared" si="77"/>
        <v>0</v>
      </c>
      <c r="U418" t="str">
        <f t="shared" si="78"/>
        <v>Acceptable</v>
      </c>
      <c r="V418">
        <f t="shared" si="80"/>
        <v>23</v>
      </c>
      <c r="W418">
        <f t="shared" si="81"/>
        <v>2</v>
      </c>
      <c r="X418">
        <v>3</v>
      </c>
      <c r="Y418" t="str">
        <f t="shared" si="82"/>
        <v>Flight Not Found</v>
      </c>
      <c r="Z418" t="str" cm="1">
        <f t="array" ref="Z418">IF(AND(B:B &gt; TIME(6, 0, 0), B:B &lt;= TIME(18, 0, 0)), "Day", "Night")</f>
        <v>Night</v>
      </c>
      <c r="AA418">
        <f t="shared" si="83"/>
        <v>1</v>
      </c>
    </row>
    <row r="419" spans="1:27" x14ac:dyDescent="0.2">
      <c r="A419">
        <v>13491</v>
      </c>
      <c r="B419" t="s">
        <v>1662</v>
      </c>
      <c r="C419" t="s">
        <v>1663</v>
      </c>
      <c r="D419" t="s">
        <v>1153</v>
      </c>
      <c r="G419" t="s">
        <v>1664</v>
      </c>
      <c r="H419" t="s">
        <v>1665</v>
      </c>
      <c r="I419" t="s">
        <v>26</v>
      </c>
      <c r="J419">
        <v>5</v>
      </c>
      <c r="K419">
        <v>5</v>
      </c>
      <c r="L419">
        <v>0</v>
      </c>
      <c r="M419" t="s">
        <v>1666</v>
      </c>
      <c r="N419">
        <f t="shared" si="72"/>
        <v>0</v>
      </c>
      <c r="O419" t="str">
        <f t="shared" si="73"/>
        <v>No</v>
      </c>
      <c r="P419">
        <f t="shared" si="74"/>
        <v>0</v>
      </c>
      <c r="Q419">
        <f t="shared" si="75"/>
        <v>0</v>
      </c>
      <c r="R419">
        <f t="shared" si="79"/>
        <v>27.565026697177728</v>
      </c>
      <c r="S419" t="str">
        <f t="shared" si="76"/>
        <v>ID-13491-</v>
      </c>
      <c r="T419" t="str">
        <f t="shared" si="77"/>
        <v>10:47</v>
      </c>
      <c r="U419" t="str">
        <f t="shared" si="78"/>
        <v>Acceptable</v>
      </c>
      <c r="V419">
        <f t="shared" si="80"/>
        <v>23</v>
      </c>
      <c r="W419">
        <f t="shared" si="81"/>
        <v>2</v>
      </c>
      <c r="X419">
        <v>1</v>
      </c>
      <c r="Y419" t="str">
        <f t="shared" si="82"/>
        <v>Flight Not Found</v>
      </c>
      <c r="Z419" t="str" cm="1">
        <f t="array" ref="Z419">IF(AND(B:B &gt; TIME(6, 0, 0), B:B &lt;= TIME(18, 0, 0)), "Day", "Night")</f>
        <v>Night</v>
      </c>
      <c r="AA419">
        <f t="shared" si="83"/>
        <v>1</v>
      </c>
    </row>
    <row r="420" spans="1:27" x14ac:dyDescent="0.2">
      <c r="A420">
        <v>13493</v>
      </c>
      <c r="B420" t="s">
        <v>44</v>
      </c>
      <c r="C420" t="s">
        <v>774</v>
      </c>
      <c r="D420" t="s">
        <v>285</v>
      </c>
      <c r="F420" t="s">
        <v>1667</v>
      </c>
      <c r="G420" t="s">
        <v>1668</v>
      </c>
      <c r="H420" t="s">
        <v>1669</v>
      </c>
      <c r="I420" t="s">
        <v>1670</v>
      </c>
      <c r="J420">
        <v>17</v>
      </c>
      <c r="K420">
        <v>15</v>
      </c>
      <c r="L420">
        <v>0</v>
      </c>
      <c r="M420" t="s">
        <v>1671</v>
      </c>
      <c r="N420">
        <f t="shared" si="72"/>
        <v>0</v>
      </c>
      <c r="O420" t="str">
        <f t="shared" si="73"/>
        <v>No</v>
      </c>
      <c r="P420">
        <f t="shared" si="74"/>
        <v>0</v>
      </c>
      <c r="Q420">
        <f t="shared" si="75"/>
        <v>0</v>
      </c>
      <c r="R420">
        <f t="shared" si="79"/>
        <v>27.565026697177728</v>
      </c>
      <c r="S420" t="str">
        <f t="shared" si="76"/>
        <v>ID-13493-Croydon - Amsterdam</v>
      </c>
      <c r="T420" t="str">
        <f t="shared" si="77"/>
        <v>10:30</v>
      </c>
      <c r="U420" t="str">
        <f t="shared" si="78"/>
        <v>Acceptable</v>
      </c>
      <c r="V420">
        <f t="shared" si="80"/>
        <v>23</v>
      </c>
      <c r="W420">
        <f t="shared" si="81"/>
        <v>2</v>
      </c>
      <c r="X420">
        <v>1</v>
      </c>
      <c r="Y420" t="str">
        <f t="shared" si="82"/>
        <v>Flight Not Found</v>
      </c>
      <c r="Z420" t="str" cm="1">
        <f t="array" ref="Z420">IF(AND(B:B &gt; TIME(6, 0, 0), B:B &lt;= TIME(18, 0, 0)), "Day", "Night")</f>
        <v>Night</v>
      </c>
      <c r="AA420">
        <f t="shared" si="83"/>
        <v>1</v>
      </c>
    </row>
    <row r="421" spans="1:27" x14ac:dyDescent="0.2">
      <c r="A421">
        <v>13499</v>
      </c>
      <c r="B421" t="s">
        <v>1672</v>
      </c>
      <c r="C421" t="s">
        <v>1198</v>
      </c>
      <c r="D421" t="s">
        <v>1455</v>
      </c>
      <c r="E421" t="s">
        <v>1274</v>
      </c>
      <c r="F421" t="s">
        <v>1673</v>
      </c>
      <c r="G421" t="s">
        <v>1464</v>
      </c>
      <c r="H421" t="s">
        <v>1674</v>
      </c>
      <c r="I421" t="s">
        <v>1675</v>
      </c>
      <c r="J421">
        <v>7</v>
      </c>
      <c r="K421">
        <v>7</v>
      </c>
      <c r="L421">
        <v>0</v>
      </c>
      <c r="M421" t="s">
        <v>1676</v>
      </c>
      <c r="N421">
        <f t="shared" si="72"/>
        <v>0</v>
      </c>
      <c r="O421" t="str">
        <f t="shared" si="73"/>
        <v>No</v>
      </c>
      <c r="P421">
        <f t="shared" si="74"/>
        <v>0</v>
      </c>
      <c r="Q421">
        <f t="shared" si="75"/>
        <v>0</v>
      </c>
      <c r="R421">
        <f t="shared" si="79"/>
        <v>27.565026697177728</v>
      </c>
      <c r="S421" t="str">
        <f t="shared" si="76"/>
        <v>ID-13499-Burbank - Las Vegas - Salt Lake City</v>
      </c>
      <c r="T421" t="str">
        <f t="shared" si="77"/>
        <v>03:14</v>
      </c>
      <c r="U421" t="str">
        <f t="shared" si="78"/>
        <v>Acceptable</v>
      </c>
      <c r="V421">
        <f t="shared" si="80"/>
        <v>23</v>
      </c>
      <c r="W421">
        <f t="shared" si="81"/>
        <v>2</v>
      </c>
      <c r="X421">
        <v>1</v>
      </c>
      <c r="Y421" t="str">
        <f t="shared" si="82"/>
        <v>Flight Not Found</v>
      </c>
      <c r="Z421" t="str" cm="1">
        <f t="array" ref="Z421">IF(AND(B:B &gt; TIME(6, 0, 0), B:B &lt;= TIME(18, 0, 0)), "Day", "Night")</f>
        <v>Night</v>
      </c>
      <c r="AA421">
        <f t="shared" si="83"/>
        <v>1</v>
      </c>
    </row>
    <row r="422" spans="1:27" x14ac:dyDescent="0.2">
      <c r="A422">
        <v>13502</v>
      </c>
      <c r="B422" t="s">
        <v>1677</v>
      </c>
      <c r="C422" t="s">
        <v>1678</v>
      </c>
      <c r="D422" t="s">
        <v>613</v>
      </c>
      <c r="G422" t="s">
        <v>1679</v>
      </c>
      <c r="H422" t="s">
        <v>1680</v>
      </c>
      <c r="J422">
        <v>2</v>
      </c>
      <c r="K422">
        <v>2</v>
      </c>
      <c r="L422">
        <v>0</v>
      </c>
      <c r="M422" t="s">
        <v>1681</v>
      </c>
      <c r="N422">
        <f t="shared" si="72"/>
        <v>0</v>
      </c>
      <c r="O422" t="str">
        <f t="shared" si="73"/>
        <v>No</v>
      </c>
      <c r="P422">
        <f t="shared" si="74"/>
        <v>0</v>
      </c>
      <c r="Q422">
        <f t="shared" si="75"/>
        <v>0</v>
      </c>
      <c r="R422">
        <f t="shared" si="79"/>
        <v>27.565026697177728</v>
      </c>
      <c r="S422" t="str">
        <f t="shared" si="76"/>
        <v>ID-13502-</v>
      </c>
      <c r="T422" t="str">
        <f t="shared" si="77"/>
        <v>03:20</v>
      </c>
      <c r="U422" t="str">
        <f t="shared" si="78"/>
        <v>Acceptable</v>
      </c>
      <c r="V422">
        <f t="shared" si="80"/>
        <v>23</v>
      </c>
      <c r="W422">
        <f t="shared" si="81"/>
        <v>2</v>
      </c>
      <c r="X422">
        <v>1</v>
      </c>
      <c r="Y422" t="str">
        <f t="shared" si="82"/>
        <v>Flight Not Found</v>
      </c>
      <c r="Z422" t="str" cm="1">
        <f t="array" ref="Z422">IF(AND(B:B &gt; TIME(6, 0, 0), B:B &lt;= TIME(18, 0, 0)), "Day", "Night")</f>
        <v>Night</v>
      </c>
      <c r="AA422">
        <f t="shared" si="83"/>
        <v>1</v>
      </c>
    </row>
    <row r="423" spans="1:27" x14ac:dyDescent="0.2">
      <c r="A423">
        <v>13503</v>
      </c>
      <c r="B423" t="s">
        <v>1682</v>
      </c>
      <c r="C423" t="s">
        <v>1683</v>
      </c>
      <c r="D423" t="s">
        <v>1684</v>
      </c>
      <c r="E423" t="s">
        <v>1685</v>
      </c>
      <c r="F423" t="s">
        <v>1686</v>
      </c>
      <c r="G423" t="s">
        <v>1376</v>
      </c>
      <c r="H423" t="s">
        <v>1687</v>
      </c>
      <c r="I423" t="s">
        <v>1688</v>
      </c>
      <c r="J423">
        <v>14</v>
      </c>
      <c r="K423">
        <v>14</v>
      </c>
      <c r="L423">
        <v>0</v>
      </c>
      <c r="M423" t="s">
        <v>1689</v>
      </c>
      <c r="N423">
        <f t="shared" si="72"/>
        <v>0</v>
      </c>
      <c r="O423" t="str">
        <f t="shared" si="73"/>
        <v>No</v>
      </c>
      <c r="P423">
        <f t="shared" si="74"/>
        <v>0</v>
      </c>
      <c r="Q423">
        <f t="shared" si="75"/>
        <v>0</v>
      </c>
      <c r="R423">
        <f t="shared" si="79"/>
        <v>27.565026697177728</v>
      </c>
      <c r="S423" t="str">
        <f t="shared" si="76"/>
        <v>ID-13503-Miami, FL - Charleston, SC - Newark, NJ</v>
      </c>
      <c r="T423" t="str">
        <f t="shared" si="77"/>
        <v>20:47</v>
      </c>
      <c r="U423" t="str">
        <f t="shared" si="78"/>
        <v>Acceptable</v>
      </c>
      <c r="V423">
        <f t="shared" si="80"/>
        <v>23</v>
      </c>
      <c r="W423">
        <f t="shared" si="81"/>
        <v>2</v>
      </c>
      <c r="X423">
        <v>1</v>
      </c>
      <c r="Y423" t="str">
        <f t="shared" si="82"/>
        <v>Flight Not Found</v>
      </c>
      <c r="Z423" t="str" cm="1">
        <f t="array" ref="Z423">IF(AND(B:B &gt; TIME(6, 0, 0), B:B &lt;= TIME(18, 0, 0)), "Day", "Night")</f>
        <v>Night</v>
      </c>
      <c r="AA423">
        <f t="shared" si="83"/>
        <v>1</v>
      </c>
    </row>
    <row r="424" spans="1:27" x14ac:dyDescent="0.2">
      <c r="A424">
        <v>13507</v>
      </c>
      <c r="C424" t="s">
        <v>1690</v>
      </c>
      <c r="D424" t="s">
        <v>951</v>
      </c>
      <c r="F424" t="s">
        <v>31</v>
      </c>
      <c r="G424" t="s">
        <v>1679</v>
      </c>
      <c r="H424" t="s">
        <v>1691</v>
      </c>
      <c r="I424" t="s">
        <v>1692</v>
      </c>
      <c r="J424">
        <v>6</v>
      </c>
      <c r="K424">
        <v>6</v>
      </c>
      <c r="L424">
        <v>0</v>
      </c>
      <c r="M424" t="s">
        <v>1693</v>
      </c>
      <c r="N424">
        <f t="shared" si="72"/>
        <v>0</v>
      </c>
      <c r="O424" t="str">
        <f t="shared" si="73"/>
        <v>No</v>
      </c>
      <c r="P424">
        <f t="shared" si="74"/>
        <v>0</v>
      </c>
      <c r="Q424">
        <f t="shared" si="75"/>
        <v>0</v>
      </c>
      <c r="R424">
        <f t="shared" si="79"/>
        <v>27.565026697177728</v>
      </c>
      <c r="S424" t="str">
        <f t="shared" si="76"/>
        <v>ID-13507-Test flight</v>
      </c>
      <c r="T424">
        <f t="shared" si="77"/>
        <v>0</v>
      </c>
      <c r="U424" t="str">
        <f t="shared" si="78"/>
        <v>Acceptable</v>
      </c>
      <c r="V424">
        <f t="shared" si="80"/>
        <v>23</v>
      </c>
      <c r="W424">
        <f t="shared" si="81"/>
        <v>2</v>
      </c>
      <c r="X424">
        <v>1</v>
      </c>
      <c r="Y424" t="str">
        <f t="shared" si="82"/>
        <v>Flight Not Found</v>
      </c>
      <c r="Z424" t="str" cm="1">
        <f t="array" ref="Z424">IF(AND(B:B &gt; TIME(6, 0, 0), B:B &lt;= TIME(18, 0, 0)), "Day", "Night")</f>
        <v>Night</v>
      </c>
      <c r="AA424">
        <f t="shared" si="83"/>
        <v>1</v>
      </c>
    </row>
    <row r="425" spans="1:27" x14ac:dyDescent="0.2">
      <c r="A425">
        <v>13510</v>
      </c>
      <c r="C425" t="s">
        <v>1694</v>
      </c>
      <c r="D425" t="s">
        <v>824</v>
      </c>
      <c r="G425" t="s">
        <v>1427</v>
      </c>
      <c r="H425" t="s">
        <v>1695</v>
      </c>
      <c r="N425">
        <f t="shared" si="72"/>
        <v>0</v>
      </c>
      <c r="O425" t="str">
        <f t="shared" si="73"/>
        <v>No</v>
      </c>
      <c r="P425">
        <f t="shared" si="74"/>
        <v>0</v>
      </c>
      <c r="Q425">
        <f t="shared" si="75"/>
        <v>0</v>
      </c>
      <c r="R425">
        <f t="shared" si="79"/>
        <v>27.565026697177728</v>
      </c>
      <c r="S425" t="str">
        <f t="shared" si="76"/>
        <v>ID-13510-</v>
      </c>
      <c r="T425">
        <f t="shared" si="77"/>
        <v>0</v>
      </c>
      <c r="U425" t="str">
        <f t="shared" si="78"/>
        <v>Acceptable</v>
      </c>
      <c r="V425">
        <f t="shared" si="80"/>
        <v>23</v>
      </c>
      <c r="W425">
        <f t="shared" si="81"/>
        <v>2</v>
      </c>
      <c r="X425">
        <v>3</v>
      </c>
      <c r="Y425" t="str">
        <f t="shared" si="82"/>
        <v>Flight Not Found</v>
      </c>
      <c r="Z425" t="str" cm="1">
        <f t="array" ref="Z425">IF(AND(B:B &gt; TIME(6, 0, 0), B:B &lt;= TIME(18, 0, 0)), "Day", "Night")</f>
        <v>Night</v>
      </c>
      <c r="AA425">
        <f t="shared" si="83"/>
        <v>1</v>
      </c>
    </row>
    <row r="426" spans="1:27" x14ac:dyDescent="0.2">
      <c r="A426">
        <v>13511</v>
      </c>
      <c r="B426" t="s">
        <v>1696</v>
      </c>
      <c r="C426" t="s">
        <v>1697</v>
      </c>
      <c r="D426" t="s">
        <v>1147</v>
      </c>
      <c r="E426" t="s">
        <v>1698</v>
      </c>
      <c r="F426" t="s">
        <v>1699</v>
      </c>
      <c r="G426" t="s">
        <v>1148</v>
      </c>
      <c r="H426" t="s">
        <v>1700</v>
      </c>
      <c r="I426" t="s">
        <v>1701</v>
      </c>
      <c r="J426">
        <v>12</v>
      </c>
      <c r="K426">
        <v>12</v>
      </c>
      <c r="L426">
        <v>0</v>
      </c>
      <c r="M426" t="s">
        <v>1702</v>
      </c>
      <c r="N426">
        <f t="shared" si="72"/>
        <v>0</v>
      </c>
      <c r="O426" t="str">
        <f t="shared" si="73"/>
        <v>No</v>
      </c>
      <c r="P426">
        <f t="shared" si="74"/>
        <v>0</v>
      </c>
      <c r="Q426">
        <f t="shared" si="75"/>
        <v>0</v>
      </c>
      <c r="R426">
        <f t="shared" si="79"/>
        <v>27.565026697177728</v>
      </c>
      <c r="S426" t="str">
        <f t="shared" si="76"/>
        <v>ID-13511-Oakland - San Francisco - Los Angeles</v>
      </c>
      <c r="T426" t="str">
        <f t="shared" si="77"/>
        <v>19:38</v>
      </c>
      <c r="U426" t="str">
        <f t="shared" si="78"/>
        <v>Acceptable</v>
      </c>
      <c r="V426">
        <f t="shared" si="80"/>
        <v>23</v>
      </c>
      <c r="W426">
        <f t="shared" si="81"/>
        <v>2</v>
      </c>
      <c r="X426">
        <v>4</v>
      </c>
      <c r="Y426" t="str">
        <f t="shared" si="82"/>
        <v>Flight Not Found</v>
      </c>
      <c r="Z426" t="str" cm="1">
        <f t="array" ref="Z426">IF(AND(B:B &gt; TIME(6, 0, 0), B:B &lt;= TIME(18, 0, 0)), "Day", "Night")</f>
        <v>Night</v>
      </c>
      <c r="AA426">
        <f t="shared" si="83"/>
        <v>1</v>
      </c>
    </row>
    <row r="427" spans="1:27" x14ac:dyDescent="0.2">
      <c r="A427">
        <v>13527</v>
      </c>
      <c r="B427" t="s">
        <v>1703</v>
      </c>
      <c r="C427" t="s">
        <v>1704</v>
      </c>
      <c r="D427" t="s">
        <v>1455</v>
      </c>
      <c r="E427" t="s">
        <v>724</v>
      </c>
      <c r="F427" t="s">
        <v>1705</v>
      </c>
      <c r="G427" t="s">
        <v>1706</v>
      </c>
      <c r="H427" t="s">
        <v>1707</v>
      </c>
      <c r="I427" t="s">
        <v>1708</v>
      </c>
      <c r="J427">
        <v>13</v>
      </c>
      <c r="K427">
        <v>5</v>
      </c>
      <c r="L427">
        <v>0</v>
      </c>
      <c r="M427" t="s">
        <v>1709</v>
      </c>
      <c r="N427">
        <f t="shared" si="72"/>
        <v>0</v>
      </c>
      <c r="O427" t="str">
        <f t="shared" si="73"/>
        <v>No</v>
      </c>
      <c r="P427">
        <f t="shared" si="74"/>
        <v>0</v>
      </c>
      <c r="Q427">
        <f t="shared" si="75"/>
        <v>0</v>
      </c>
      <c r="R427">
        <f t="shared" si="79"/>
        <v>27.565026697177728</v>
      </c>
      <c r="S427" t="str">
        <f t="shared" si="76"/>
        <v>ID-13527-Salt Lake City - Burbank</v>
      </c>
      <c r="T427" t="str">
        <f t="shared" si="77"/>
        <v>11:07</v>
      </c>
      <c r="U427" t="str">
        <f t="shared" si="78"/>
        <v>Acceptable</v>
      </c>
      <c r="V427">
        <f t="shared" si="80"/>
        <v>23</v>
      </c>
      <c r="W427">
        <f t="shared" si="81"/>
        <v>2</v>
      </c>
      <c r="X427">
        <v>2</v>
      </c>
      <c r="Y427" t="str">
        <f t="shared" si="82"/>
        <v>Flight Not Found</v>
      </c>
      <c r="Z427" t="str" cm="1">
        <f t="array" ref="Z427">IF(AND(B:B &gt; TIME(6, 0, 0), B:B &lt;= TIME(18, 0, 0)), "Day", "Night")</f>
        <v>Night</v>
      </c>
      <c r="AA427">
        <f t="shared" si="83"/>
        <v>1</v>
      </c>
    </row>
    <row r="428" spans="1:27" x14ac:dyDescent="0.2">
      <c r="A428">
        <v>13541</v>
      </c>
      <c r="C428" t="s">
        <v>1710</v>
      </c>
      <c r="D428" t="s">
        <v>775</v>
      </c>
      <c r="F428" t="s">
        <v>1711</v>
      </c>
      <c r="G428" t="s">
        <v>1712</v>
      </c>
      <c r="H428" t="s">
        <v>1713</v>
      </c>
      <c r="J428">
        <v>12</v>
      </c>
      <c r="K428">
        <v>12</v>
      </c>
      <c r="L428">
        <v>0</v>
      </c>
      <c r="M428" t="s">
        <v>1714</v>
      </c>
      <c r="N428">
        <f t="shared" si="72"/>
        <v>0</v>
      </c>
      <c r="O428" t="str">
        <f t="shared" si="73"/>
        <v>No</v>
      </c>
      <c r="P428">
        <f t="shared" si="74"/>
        <v>0</v>
      </c>
      <c r="Q428">
        <f t="shared" si="75"/>
        <v>0</v>
      </c>
      <c r="R428">
        <f t="shared" si="79"/>
        <v>27.565026697177728</v>
      </c>
      <c r="S428" t="str">
        <f t="shared" si="76"/>
        <v>ID-13541-Belgian Congo - Brussels</v>
      </c>
      <c r="T428">
        <f t="shared" si="77"/>
        <v>0</v>
      </c>
      <c r="U428" t="str">
        <f t="shared" si="78"/>
        <v>Acceptable</v>
      </c>
      <c r="V428">
        <f t="shared" si="80"/>
        <v>23</v>
      </c>
      <c r="W428">
        <f t="shared" si="81"/>
        <v>2</v>
      </c>
      <c r="X428">
        <v>1</v>
      </c>
      <c r="Y428" t="str">
        <f t="shared" si="82"/>
        <v>Flight Not Found</v>
      </c>
      <c r="Z428" t="str" cm="1">
        <f t="array" ref="Z428">IF(AND(B:B &gt; TIME(6, 0, 0), B:B &lt;= TIME(18, 0, 0)), "Day", "Night")</f>
        <v>Night</v>
      </c>
      <c r="AA428">
        <f t="shared" si="83"/>
        <v>1</v>
      </c>
    </row>
    <row r="429" spans="1:27" x14ac:dyDescent="0.2">
      <c r="A429">
        <v>13555</v>
      </c>
      <c r="B429" t="s">
        <v>1715</v>
      </c>
      <c r="C429" t="s">
        <v>1716</v>
      </c>
      <c r="D429" t="s">
        <v>1147</v>
      </c>
      <c r="E429" t="s">
        <v>1717</v>
      </c>
      <c r="F429" t="s">
        <v>1718</v>
      </c>
      <c r="G429" t="s">
        <v>1719</v>
      </c>
      <c r="H429" t="s">
        <v>1720</v>
      </c>
      <c r="I429" t="s">
        <v>1721</v>
      </c>
      <c r="J429">
        <v>11</v>
      </c>
      <c r="K429">
        <v>11</v>
      </c>
      <c r="L429">
        <v>0</v>
      </c>
      <c r="M429" t="s">
        <v>1722</v>
      </c>
      <c r="N429">
        <f t="shared" si="72"/>
        <v>0</v>
      </c>
      <c r="O429" t="str">
        <f t="shared" si="73"/>
        <v>No</v>
      </c>
      <c r="P429">
        <f t="shared" si="74"/>
        <v>0</v>
      </c>
      <c r="Q429">
        <f t="shared" si="75"/>
        <v>0</v>
      </c>
      <c r="R429">
        <f t="shared" si="79"/>
        <v>27.565026697177728</v>
      </c>
      <c r="S429" t="str">
        <f t="shared" si="76"/>
        <v>ID-13555-Los Angeles - San Francisco - Oakland</v>
      </c>
      <c r="T429" t="str">
        <f t="shared" si="77"/>
        <v>20:50</v>
      </c>
      <c r="U429" t="str">
        <f t="shared" si="78"/>
        <v>Acceptable</v>
      </c>
      <c r="V429">
        <f t="shared" si="80"/>
        <v>23</v>
      </c>
      <c r="W429">
        <f t="shared" si="81"/>
        <v>2</v>
      </c>
      <c r="X429">
        <v>3</v>
      </c>
      <c r="Y429" t="str">
        <f t="shared" si="82"/>
        <v>Flight Not Found</v>
      </c>
      <c r="Z429" t="str" cm="1">
        <f t="array" ref="Z429">IF(AND(B:B &gt; TIME(6, 0, 0), B:B &lt;= TIME(18, 0, 0)), "Day", "Night")</f>
        <v>Night</v>
      </c>
      <c r="AA429">
        <f t="shared" si="83"/>
        <v>1</v>
      </c>
    </row>
    <row r="430" spans="1:27" x14ac:dyDescent="0.2">
      <c r="A430">
        <v>13565</v>
      </c>
      <c r="B430" t="s">
        <v>1723</v>
      </c>
      <c r="C430" t="s">
        <v>1724</v>
      </c>
      <c r="D430" t="s">
        <v>1725</v>
      </c>
      <c r="F430" t="s">
        <v>1726</v>
      </c>
      <c r="G430" t="s">
        <v>1437</v>
      </c>
      <c r="H430" t="s">
        <v>1727</v>
      </c>
      <c r="I430" t="s">
        <v>1728</v>
      </c>
      <c r="J430">
        <v>7</v>
      </c>
      <c r="K430">
        <v>5</v>
      </c>
      <c r="L430">
        <v>0</v>
      </c>
      <c r="N430">
        <f t="shared" si="72"/>
        <v>0</v>
      </c>
      <c r="O430" t="str">
        <f t="shared" si="73"/>
        <v>No</v>
      </c>
      <c r="P430">
        <f t="shared" si="74"/>
        <v>0</v>
      </c>
      <c r="Q430">
        <f t="shared" si="75"/>
        <v>0</v>
      </c>
      <c r="R430">
        <f t="shared" si="79"/>
        <v>27.565026697177728</v>
      </c>
      <c r="S430" t="str">
        <f t="shared" si="76"/>
        <v>ID-13565-Brisbane - Sidney</v>
      </c>
      <c r="T430" t="str">
        <f t="shared" si="77"/>
        <v>13:40</v>
      </c>
      <c r="U430" t="str">
        <f t="shared" si="78"/>
        <v>Acceptable</v>
      </c>
      <c r="V430">
        <f t="shared" si="80"/>
        <v>23</v>
      </c>
      <c r="W430">
        <f t="shared" si="81"/>
        <v>2</v>
      </c>
      <c r="X430">
        <v>1</v>
      </c>
      <c r="Y430" t="str">
        <f t="shared" si="82"/>
        <v>Flight Not Found</v>
      </c>
      <c r="Z430" t="str" cm="1">
        <f t="array" ref="Z430">IF(AND(B:B &gt; TIME(6, 0, 0), B:B &lt;= TIME(18, 0, 0)), "Day", "Night")</f>
        <v>Night</v>
      </c>
      <c r="AA430">
        <f t="shared" si="83"/>
        <v>1</v>
      </c>
    </row>
    <row r="431" spans="1:27" x14ac:dyDescent="0.2">
      <c r="A431">
        <v>13586</v>
      </c>
      <c r="C431" t="s">
        <v>1729</v>
      </c>
      <c r="D431" t="s">
        <v>349</v>
      </c>
      <c r="F431" t="s">
        <v>1730</v>
      </c>
      <c r="G431" t="s">
        <v>1731</v>
      </c>
      <c r="H431" t="s">
        <v>1732</v>
      </c>
      <c r="I431" t="s">
        <v>1733</v>
      </c>
      <c r="J431">
        <v>4</v>
      </c>
      <c r="K431">
        <v>4</v>
      </c>
      <c r="L431">
        <v>0</v>
      </c>
      <c r="M431" t="s">
        <v>1734</v>
      </c>
      <c r="N431">
        <f t="shared" si="72"/>
        <v>0</v>
      </c>
      <c r="O431" t="str">
        <f t="shared" si="73"/>
        <v>No</v>
      </c>
      <c r="P431">
        <f t="shared" si="74"/>
        <v>0</v>
      </c>
      <c r="Q431">
        <f t="shared" si="75"/>
        <v>0</v>
      </c>
      <c r="R431">
        <f t="shared" si="79"/>
        <v>27.565026697177728</v>
      </c>
      <c r="S431" t="str">
        <f t="shared" si="76"/>
        <v>ID-13586-Las Palmas, Canary Islands - Bathhurst, Gambia</v>
      </c>
      <c r="T431">
        <f t="shared" si="77"/>
        <v>0</v>
      </c>
      <c r="U431" t="str">
        <f t="shared" si="78"/>
        <v>Acceptable</v>
      </c>
      <c r="V431">
        <f t="shared" si="80"/>
        <v>23</v>
      </c>
      <c r="W431">
        <f t="shared" si="81"/>
        <v>2</v>
      </c>
      <c r="X431">
        <v>1</v>
      </c>
      <c r="Y431" t="str">
        <f t="shared" si="82"/>
        <v>Flight Not Found</v>
      </c>
      <c r="Z431" t="str" cm="1">
        <f t="array" ref="Z431">IF(AND(B:B &gt; TIME(6, 0, 0), B:B &lt;= TIME(18, 0, 0)), "Day", "Night")</f>
        <v>Night</v>
      </c>
      <c r="AA431">
        <f t="shared" si="83"/>
        <v>1</v>
      </c>
    </row>
    <row r="432" spans="1:27" x14ac:dyDescent="0.2">
      <c r="A432">
        <v>13598</v>
      </c>
      <c r="C432" t="s">
        <v>1735</v>
      </c>
      <c r="D432" t="s">
        <v>300</v>
      </c>
      <c r="F432" t="s">
        <v>1736</v>
      </c>
      <c r="G432" t="s">
        <v>1737</v>
      </c>
      <c r="H432" t="s">
        <v>1738</v>
      </c>
      <c r="I432" t="s">
        <v>1739</v>
      </c>
      <c r="J432">
        <v>6</v>
      </c>
      <c r="K432">
        <v>5</v>
      </c>
      <c r="L432">
        <v>0</v>
      </c>
      <c r="M432" t="s">
        <v>1740</v>
      </c>
      <c r="N432">
        <f t="shared" si="72"/>
        <v>0</v>
      </c>
      <c r="O432" t="str">
        <f t="shared" si="73"/>
        <v>No</v>
      </c>
      <c r="P432">
        <f t="shared" si="74"/>
        <v>0</v>
      </c>
      <c r="Q432">
        <f t="shared" si="75"/>
        <v>0</v>
      </c>
      <c r="R432">
        <f t="shared" si="79"/>
        <v>27.565026697177728</v>
      </c>
      <c r="S432" t="str">
        <f t="shared" si="76"/>
        <v>ID-13598-Southhampton, England - Alexandria, Egypt</v>
      </c>
      <c r="T432">
        <f t="shared" si="77"/>
        <v>0</v>
      </c>
      <c r="U432" t="str">
        <f t="shared" si="78"/>
        <v>Acceptable</v>
      </c>
      <c r="V432">
        <f t="shared" si="80"/>
        <v>23</v>
      </c>
      <c r="W432">
        <f t="shared" si="81"/>
        <v>2</v>
      </c>
      <c r="X432">
        <v>6</v>
      </c>
      <c r="Y432" t="str">
        <f t="shared" si="82"/>
        <v>Flight Not Found</v>
      </c>
      <c r="Z432" t="str" cm="1">
        <f t="array" ref="Z432">IF(AND(B:B &gt; TIME(6, 0, 0), B:B &lt;= TIME(18, 0, 0)), "Day", "Night")</f>
        <v>Night</v>
      </c>
      <c r="AA432">
        <f t="shared" si="83"/>
        <v>1</v>
      </c>
    </row>
    <row r="433" spans="1:27" x14ac:dyDescent="0.2">
      <c r="A433">
        <v>13599</v>
      </c>
      <c r="B433" t="s">
        <v>1741</v>
      </c>
      <c r="C433" t="s">
        <v>1742</v>
      </c>
      <c r="D433" t="s">
        <v>852</v>
      </c>
      <c r="E433" t="s">
        <v>1743</v>
      </c>
      <c r="F433" t="s">
        <v>1744</v>
      </c>
      <c r="G433" t="s">
        <v>1376</v>
      </c>
      <c r="H433" t="s">
        <v>1745</v>
      </c>
      <c r="I433" t="s">
        <v>1746</v>
      </c>
      <c r="J433">
        <v>13</v>
      </c>
      <c r="K433">
        <v>13</v>
      </c>
      <c r="L433">
        <v>0</v>
      </c>
      <c r="M433" t="s">
        <v>1747</v>
      </c>
      <c r="N433">
        <f t="shared" si="72"/>
        <v>0</v>
      </c>
      <c r="O433" t="str">
        <f t="shared" si="73"/>
        <v>No</v>
      </c>
      <c r="P433">
        <f t="shared" si="74"/>
        <v>0</v>
      </c>
      <c r="Q433">
        <f t="shared" si="75"/>
        <v>0</v>
      </c>
      <c r="R433">
        <f t="shared" si="79"/>
        <v>27.565026697177728</v>
      </c>
      <c r="S433" t="str">
        <f t="shared" si="76"/>
        <v>ID-13599-Newark - Camden - Pittsburg</v>
      </c>
      <c r="T433" t="str">
        <f t="shared" si="77"/>
        <v>18:40</v>
      </c>
      <c r="U433" t="str">
        <f t="shared" si="78"/>
        <v>Acceptable</v>
      </c>
      <c r="V433">
        <f t="shared" si="80"/>
        <v>23</v>
      </c>
      <c r="W433">
        <f t="shared" si="81"/>
        <v>2</v>
      </c>
      <c r="X433">
        <v>1</v>
      </c>
      <c r="Y433" t="str">
        <f t="shared" si="82"/>
        <v>Flight Not Found</v>
      </c>
      <c r="Z433" t="str" cm="1">
        <f t="array" ref="Z433">IF(AND(B:B &gt; TIME(6, 0, 0), B:B &lt;= TIME(18, 0, 0)), "Day", "Night")</f>
        <v>Night</v>
      </c>
      <c r="AA433">
        <f t="shared" si="83"/>
        <v>1</v>
      </c>
    </row>
    <row r="434" spans="1:27" x14ac:dyDescent="0.2">
      <c r="A434">
        <v>13600</v>
      </c>
      <c r="C434" t="s">
        <v>1748</v>
      </c>
      <c r="D434" t="s">
        <v>349</v>
      </c>
      <c r="G434" t="s">
        <v>1342</v>
      </c>
      <c r="H434" t="s">
        <v>1749</v>
      </c>
      <c r="I434" t="s">
        <v>1750</v>
      </c>
      <c r="J434">
        <v>6</v>
      </c>
      <c r="K434">
        <v>2</v>
      </c>
      <c r="L434">
        <v>0</v>
      </c>
      <c r="M434" t="s">
        <v>394</v>
      </c>
      <c r="N434">
        <f t="shared" si="72"/>
        <v>0</v>
      </c>
      <c r="O434" t="str">
        <f t="shared" si="73"/>
        <v>No</v>
      </c>
      <c r="P434">
        <f t="shared" si="74"/>
        <v>0</v>
      </c>
      <c r="Q434">
        <f t="shared" si="75"/>
        <v>0</v>
      </c>
      <c r="R434">
        <f t="shared" si="79"/>
        <v>27.565026697177728</v>
      </c>
      <c r="S434" t="str">
        <f t="shared" si="76"/>
        <v>ID-13600-</v>
      </c>
      <c r="T434">
        <f t="shared" si="77"/>
        <v>0</v>
      </c>
      <c r="U434" t="str">
        <f t="shared" si="78"/>
        <v>Acceptable</v>
      </c>
      <c r="V434">
        <f t="shared" si="80"/>
        <v>23</v>
      </c>
      <c r="W434">
        <f t="shared" si="81"/>
        <v>2</v>
      </c>
      <c r="X434">
        <v>2</v>
      </c>
      <c r="Y434" t="str">
        <f t="shared" si="82"/>
        <v>Flight Not Found</v>
      </c>
      <c r="Z434" t="str" cm="1">
        <f t="array" ref="Z434">IF(AND(B:B &gt; TIME(6, 0, 0), B:B &lt;= TIME(18, 0, 0)), "Day", "Night")</f>
        <v>Night</v>
      </c>
      <c r="AA434">
        <f t="shared" si="83"/>
        <v>1</v>
      </c>
    </row>
    <row r="435" spans="1:27" x14ac:dyDescent="0.2">
      <c r="A435">
        <v>13641</v>
      </c>
      <c r="B435" t="s">
        <v>1751</v>
      </c>
      <c r="C435" t="s">
        <v>1752</v>
      </c>
      <c r="D435" t="s">
        <v>1753</v>
      </c>
      <c r="E435" t="s">
        <v>1754</v>
      </c>
      <c r="F435" t="s">
        <v>1755</v>
      </c>
      <c r="G435" t="s">
        <v>1756</v>
      </c>
      <c r="H435" t="s">
        <v>1757</v>
      </c>
      <c r="I435" t="s">
        <v>1758</v>
      </c>
      <c r="J435">
        <v>97</v>
      </c>
      <c r="K435">
        <v>35</v>
      </c>
      <c r="L435">
        <v>1</v>
      </c>
      <c r="M435" t="s">
        <v>1759</v>
      </c>
      <c r="N435">
        <f t="shared" si="72"/>
        <v>0</v>
      </c>
      <c r="O435" t="str">
        <f t="shared" si="73"/>
        <v>No</v>
      </c>
      <c r="P435">
        <f t="shared" si="74"/>
        <v>0</v>
      </c>
      <c r="Q435">
        <f t="shared" si="75"/>
        <v>0</v>
      </c>
      <c r="R435">
        <f t="shared" si="79"/>
        <v>27.565026697177728</v>
      </c>
      <c r="S435" t="str">
        <f t="shared" si="76"/>
        <v>ID-13641-Frankfurt - Lakehurst N.J.</v>
      </c>
      <c r="T435" t="str">
        <f t="shared" si="77"/>
        <v>19:25</v>
      </c>
      <c r="U435" t="str">
        <f t="shared" si="78"/>
        <v>Acceptable</v>
      </c>
      <c r="V435">
        <f t="shared" si="80"/>
        <v>23</v>
      </c>
      <c r="W435">
        <f t="shared" si="81"/>
        <v>2</v>
      </c>
      <c r="X435">
        <v>2</v>
      </c>
      <c r="Y435" t="str">
        <f t="shared" si="82"/>
        <v>Flight Not Found</v>
      </c>
      <c r="Z435" t="str" cm="1">
        <f t="array" ref="Z435">IF(AND(B:B &gt; TIME(6, 0, 0), B:B &lt;= TIME(18, 0, 0)), "Day", "Night")</f>
        <v>Night</v>
      </c>
      <c r="AA435">
        <f t="shared" si="83"/>
        <v>1</v>
      </c>
    </row>
    <row r="436" spans="1:27" x14ac:dyDescent="0.2">
      <c r="A436">
        <v>13655</v>
      </c>
      <c r="C436" t="s">
        <v>1760</v>
      </c>
      <c r="D436" t="s">
        <v>349</v>
      </c>
      <c r="G436" t="s">
        <v>1506</v>
      </c>
      <c r="H436" t="s">
        <v>1761</v>
      </c>
      <c r="I436" t="s">
        <v>1762</v>
      </c>
      <c r="J436">
        <v>4</v>
      </c>
      <c r="K436">
        <v>4</v>
      </c>
      <c r="L436">
        <v>0</v>
      </c>
      <c r="M436" t="s">
        <v>1763</v>
      </c>
      <c r="N436">
        <f t="shared" si="72"/>
        <v>0</v>
      </c>
      <c r="O436" t="str">
        <f t="shared" si="73"/>
        <v>No</v>
      </c>
      <c r="P436">
        <f t="shared" si="74"/>
        <v>0</v>
      </c>
      <c r="Q436">
        <f t="shared" si="75"/>
        <v>0</v>
      </c>
      <c r="R436">
        <f t="shared" si="79"/>
        <v>27.565026697177728</v>
      </c>
      <c r="S436" t="str">
        <f t="shared" si="76"/>
        <v>ID-13655-</v>
      </c>
      <c r="T436">
        <f t="shared" si="77"/>
        <v>0</v>
      </c>
      <c r="U436" t="str">
        <f t="shared" si="78"/>
        <v>Acceptable</v>
      </c>
      <c r="V436">
        <f t="shared" si="80"/>
        <v>23</v>
      </c>
      <c r="W436">
        <f t="shared" si="81"/>
        <v>2</v>
      </c>
      <c r="X436">
        <v>2</v>
      </c>
      <c r="Y436" t="str">
        <f t="shared" si="82"/>
        <v>Flight Not Found</v>
      </c>
      <c r="Z436" t="str" cm="1">
        <f t="array" ref="Z436">IF(AND(B:B &gt; TIME(6, 0, 0), B:B &lt;= TIME(18, 0, 0)), "Day", "Night")</f>
        <v>Night</v>
      </c>
      <c r="AA436">
        <f t="shared" si="83"/>
        <v>1</v>
      </c>
    </row>
    <row r="437" spans="1:27" x14ac:dyDescent="0.2">
      <c r="A437">
        <v>13698</v>
      </c>
      <c r="C437" t="s">
        <v>1764</v>
      </c>
      <c r="D437" t="s">
        <v>1765</v>
      </c>
      <c r="F437" t="s">
        <v>1766</v>
      </c>
      <c r="G437" t="s">
        <v>1767</v>
      </c>
      <c r="H437" t="s">
        <v>1768</v>
      </c>
      <c r="I437" t="s">
        <v>1769</v>
      </c>
      <c r="J437">
        <v>2</v>
      </c>
      <c r="K437">
        <v>2</v>
      </c>
      <c r="L437">
        <v>0</v>
      </c>
      <c r="M437" t="s">
        <v>1770</v>
      </c>
      <c r="N437">
        <f t="shared" si="72"/>
        <v>0</v>
      </c>
      <c r="O437" t="str">
        <f t="shared" si="73"/>
        <v>No</v>
      </c>
      <c r="P437">
        <f t="shared" si="74"/>
        <v>0</v>
      </c>
      <c r="Q437">
        <f t="shared" si="75"/>
        <v>0</v>
      </c>
      <c r="R437">
        <f t="shared" si="79"/>
        <v>27.565026697177728</v>
      </c>
      <c r="S437" t="str">
        <f t="shared" si="76"/>
        <v>ID-13698-Lae - Howland Island</v>
      </c>
      <c r="T437">
        <f t="shared" si="77"/>
        <v>0</v>
      </c>
      <c r="U437" t="str">
        <f t="shared" si="78"/>
        <v>Acceptable</v>
      </c>
      <c r="V437">
        <f t="shared" si="80"/>
        <v>23</v>
      </c>
      <c r="W437">
        <f t="shared" si="81"/>
        <v>2</v>
      </c>
      <c r="X437">
        <v>1</v>
      </c>
      <c r="Y437" t="str">
        <f t="shared" si="82"/>
        <v>Flight Not Found</v>
      </c>
      <c r="Z437" t="str" cm="1">
        <f t="array" ref="Z437">IF(AND(B:B &gt; TIME(6, 0, 0), B:B &lt;= TIME(18, 0, 0)), "Day", "Night")</f>
        <v>Night</v>
      </c>
      <c r="AA437">
        <f t="shared" si="83"/>
        <v>1</v>
      </c>
    </row>
    <row r="438" spans="1:27" x14ac:dyDescent="0.2">
      <c r="A438">
        <v>13724</v>
      </c>
      <c r="C438" t="s">
        <v>1771</v>
      </c>
      <c r="D438" t="s">
        <v>285</v>
      </c>
      <c r="F438" t="s">
        <v>1772</v>
      </c>
      <c r="G438" t="s">
        <v>1773</v>
      </c>
      <c r="H438" t="s">
        <v>1774</v>
      </c>
      <c r="I438" t="s">
        <v>1775</v>
      </c>
      <c r="J438">
        <v>15</v>
      </c>
      <c r="K438">
        <v>15</v>
      </c>
      <c r="L438">
        <v>0</v>
      </c>
      <c r="M438" t="s">
        <v>1776</v>
      </c>
      <c r="N438">
        <f t="shared" si="72"/>
        <v>0</v>
      </c>
      <c r="O438" t="str">
        <f t="shared" si="73"/>
        <v>No</v>
      </c>
      <c r="P438">
        <f t="shared" si="74"/>
        <v>0</v>
      </c>
      <c r="Q438">
        <f t="shared" si="75"/>
        <v>0</v>
      </c>
      <c r="R438">
        <f t="shared" si="79"/>
        <v>27.565026697177728</v>
      </c>
      <c r="S438" t="str">
        <f t="shared" si="76"/>
        <v>ID-13724-Amsterdam - Paris</v>
      </c>
      <c r="T438">
        <f t="shared" si="77"/>
        <v>0</v>
      </c>
      <c r="U438" t="str">
        <f t="shared" si="78"/>
        <v>Acceptable</v>
      </c>
      <c r="V438">
        <f t="shared" si="80"/>
        <v>23</v>
      </c>
      <c r="W438">
        <f t="shared" si="81"/>
        <v>2</v>
      </c>
      <c r="X438">
        <v>1</v>
      </c>
      <c r="Y438" t="str">
        <f t="shared" si="82"/>
        <v>Flight Not Found</v>
      </c>
      <c r="Z438" t="str" cm="1">
        <f t="array" ref="Z438">IF(AND(B:B &gt; TIME(6, 0, 0), B:B &lt;= TIME(18, 0, 0)), "Day", "Night")</f>
        <v>Night</v>
      </c>
      <c r="AA438">
        <f t="shared" si="83"/>
        <v>1</v>
      </c>
    </row>
    <row r="439" spans="1:27" x14ac:dyDescent="0.2">
      <c r="A439">
        <v>13729</v>
      </c>
      <c r="C439" t="s">
        <v>1777</v>
      </c>
      <c r="D439" t="s">
        <v>1778</v>
      </c>
      <c r="F439" t="s">
        <v>1779</v>
      </c>
      <c r="G439" t="s">
        <v>1501</v>
      </c>
      <c r="H439" t="s">
        <v>1780</v>
      </c>
      <c r="I439" t="s">
        <v>1781</v>
      </c>
      <c r="J439">
        <v>9</v>
      </c>
      <c r="K439">
        <v>9</v>
      </c>
      <c r="L439">
        <v>0</v>
      </c>
      <c r="M439" t="s">
        <v>1782</v>
      </c>
      <c r="N439">
        <f t="shared" si="72"/>
        <v>0</v>
      </c>
      <c r="O439" t="str">
        <f t="shared" si="73"/>
        <v>No</v>
      </c>
      <c r="P439">
        <f t="shared" si="74"/>
        <v>0</v>
      </c>
      <c r="Q439">
        <f t="shared" si="75"/>
        <v>0</v>
      </c>
      <c r="R439">
        <f t="shared" si="79"/>
        <v>27.565026697177728</v>
      </c>
      <c r="S439" t="str">
        <f t="shared" si="76"/>
        <v>ID-13729-Rome, Italy - Kartoum</v>
      </c>
      <c r="T439">
        <f t="shared" si="77"/>
        <v>0</v>
      </c>
      <c r="U439" t="str">
        <f t="shared" si="78"/>
        <v>Acceptable</v>
      </c>
      <c r="V439">
        <f t="shared" si="80"/>
        <v>23</v>
      </c>
      <c r="W439">
        <f t="shared" si="81"/>
        <v>2</v>
      </c>
      <c r="X439">
        <v>1</v>
      </c>
      <c r="Y439" t="str">
        <f t="shared" si="82"/>
        <v>Flight Not Found</v>
      </c>
      <c r="Z439" t="str" cm="1">
        <f t="array" ref="Z439">IF(AND(B:B &gt; TIME(6, 0, 0), B:B &lt;= TIME(18, 0, 0)), "Day", "Night")</f>
        <v>Night</v>
      </c>
      <c r="AA439">
        <f t="shared" si="83"/>
        <v>1</v>
      </c>
    </row>
    <row r="440" spans="1:27" x14ac:dyDescent="0.2">
      <c r="A440">
        <v>13730</v>
      </c>
      <c r="C440" t="s">
        <v>1783</v>
      </c>
      <c r="D440" t="s">
        <v>1091</v>
      </c>
      <c r="F440" t="s">
        <v>1784</v>
      </c>
      <c r="G440" t="s">
        <v>1785</v>
      </c>
      <c r="H440" t="s">
        <v>1786</v>
      </c>
      <c r="I440" t="s">
        <v>1787</v>
      </c>
      <c r="J440">
        <v>14</v>
      </c>
      <c r="K440">
        <v>14</v>
      </c>
      <c r="L440">
        <v>0</v>
      </c>
      <c r="M440" t="s">
        <v>1788</v>
      </c>
      <c r="N440">
        <f t="shared" si="72"/>
        <v>0</v>
      </c>
      <c r="O440" t="str">
        <f t="shared" si="73"/>
        <v>No</v>
      </c>
      <c r="P440">
        <f t="shared" si="74"/>
        <v>0</v>
      </c>
      <c r="Q440">
        <f t="shared" si="75"/>
        <v>0</v>
      </c>
      <c r="R440">
        <f t="shared" si="79"/>
        <v>27.565026697177728</v>
      </c>
      <c r="S440" t="str">
        <f t="shared" si="76"/>
        <v>ID-13730-Santiago, Chili - Cristobal, Panama</v>
      </c>
      <c r="T440">
        <f t="shared" si="77"/>
        <v>0</v>
      </c>
      <c r="U440" t="str">
        <f t="shared" si="78"/>
        <v>Acceptable</v>
      </c>
      <c r="V440">
        <f t="shared" si="80"/>
        <v>23</v>
      </c>
      <c r="W440">
        <f t="shared" si="81"/>
        <v>2</v>
      </c>
      <c r="X440">
        <v>9</v>
      </c>
      <c r="Y440" t="str">
        <f t="shared" si="82"/>
        <v>Flight Not Found</v>
      </c>
      <c r="Z440" t="str" cm="1">
        <f t="array" ref="Z440">IF(AND(B:B &gt; TIME(6, 0, 0), B:B &lt;= TIME(18, 0, 0)), "Day", "Night")</f>
        <v>Night</v>
      </c>
      <c r="AA440">
        <f t="shared" si="83"/>
        <v>1</v>
      </c>
    </row>
    <row r="441" spans="1:27" x14ac:dyDescent="0.2">
      <c r="A441">
        <v>13735</v>
      </c>
      <c r="B441" t="s">
        <v>1789</v>
      </c>
      <c r="C441" t="s">
        <v>1790</v>
      </c>
      <c r="D441" t="s">
        <v>824</v>
      </c>
      <c r="F441" t="s">
        <v>1164</v>
      </c>
      <c r="G441" t="s">
        <v>1785</v>
      </c>
      <c r="J441">
        <v>11</v>
      </c>
      <c r="K441">
        <v>3</v>
      </c>
      <c r="L441">
        <v>0</v>
      </c>
      <c r="M441" t="s">
        <v>1791</v>
      </c>
      <c r="N441">
        <f t="shared" si="72"/>
        <v>0</v>
      </c>
      <c r="O441" t="str">
        <f t="shared" si="73"/>
        <v>No</v>
      </c>
      <c r="P441">
        <f t="shared" si="74"/>
        <v>0</v>
      </c>
      <c r="Q441">
        <f t="shared" si="75"/>
        <v>0</v>
      </c>
      <c r="R441">
        <f t="shared" si="79"/>
        <v>27.565026697177728</v>
      </c>
      <c r="S441" t="str">
        <f t="shared" si="76"/>
        <v>ID-13735-Canton - Shanghi</v>
      </c>
      <c r="T441" t="str">
        <f t="shared" si="77"/>
        <v>10:50</v>
      </c>
      <c r="U441" t="str">
        <f t="shared" si="78"/>
        <v>Acceptable</v>
      </c>
      <c r="V441">
        <f t="shared" si="80"/>
        <v>23</v>
      </c>
      <c r="W441">
        <f t="shared" si="81"/>
        <v>2</v>
      </c>
      <c r="X441">
        <v>34</v>
      </c>
      <c r="Y441" t="str">
        <f t="shared" si="82"/>
        <v>Flight Not Found</v>
      </c>
      <c r="Z441" t="str" cm="1">
        <f t="array" ref="Z441">IF(AND(B:B &gt; TIME(6, 0, 0), B:B &lt;= TIME(18, 0, 0)), "Day", "Night")</f>
        <v>Night</v>
      </c>
      <c r="AA441">
        <f t="shared" si="83"/>
        <v>1</v>
      </c>
    </row>
    <row r="442" spans="1:27" x14ac:dyDescent="0.2">
      <c r="A442">
        <v>13737</v>
      </c>
      <c r="B442" t="s">
        <v>1490</v>
      </c>
      <c r="C442" t="s">
        <v>1792</v>
      </c>
      <c r="D442" t="s">
        <v>1684</v>
      </c>
      <c r="E442" t="s">
        <v>724</v>
      </c>
      <c r="F442" t="s">
        <v>1793</v>
      </c>
      <c r="G442" t="s">
        <v>1427</v>
      </c>
      <c r="H442" t="s">
        <v>1794</v>
      </c>
      <c r="I442" t="s">
        <v>1795</v>
      </c>
      <c r="J442">
        <v>9</v>
      </c>
      <c r="K442">
        <v>4</v>
      </c>
      <c r="L442">
        <v>0</v>
      </c>
      <c r="M442" t="s">
        <v>1796</v>
      </c>
      <c r="N442">
        <f t="shared" si="72"/>
        <v>0</v>
      </c>
      <c r="O442" t="str">
        <f t="shared" si="73"/>
        <v>No</v>
      </c>
      <c r="P442">
        <f t="shared" si="74"/>
        <v>0</v>
      </c>
      <c r="Q442">
        <f t="shared" si="75"/>
        <v>0</v>
      </c>
      <c r="R442">
        <f t="shared" si="79"/>
        <v>27.565026697177728</v>
      </c>
      <c r="S442" t="str">
        <f t="shared" si="76"/>
        <v>ID-13737-Chicago - Daytona</v>
      </c>
      <c r="T442" t="str">
        <f t="shared" si="77"/>
        <v>04:40</v>
      </c>
      <c r="U442" t="str">
        <f t="shared" si="78"/>
        <v>Acceptable</v>
      </c>
      <c r="V442">
        <f t="shared" si="80"/>
        <v>23</v>
      </c>
      <c r="W442">
        <f t="shared" si="81"/>
        <v>2</v>
      </c>
      <c r="X442">
        <v>2</v>
      </c>
      <c r="Y442" t="str">
        <f t="shared" si="82"/>
        <v>Flight Not Found</v>
      </c>
      <c r="Z442" t="str" cm="1">
        <f t="array" ref="Z442">IF(AND(B:B &gt; TIME(6, 0, 0), B:B &lt;= TIME(18, 0, 0)), "Day", "Night")</f>
        <v>Night</v>
      </c>
      <c r="AA442">
        <f t="shared" si="83"/>
        <v>1</v>
      </c>
    </row>
    <row r="443" spans="1:27" x14ac:dyDescent="0.2">
      <c r="A443">
        <v>13750</v>
      </c>
      <c r="C443" t="s">
        <v>1797</v>
      </c>
      <c r="D443" t="s">
        <v>1091</v>
      </c>
      <c r="F443" t="s">
        <v>1798</v>
      </c>
      <c r="G443" t="s">
        <v>1427</v>
      </c>
      <c r="H443" t="s">
        <v>1799</v>
      </c>
      <c r="J443">
        <v>3</v>
      </c>
      <c r="K443">
        <v>3</v>
      </c>
      <c r="L443">
        <v>0</v>
      </c>
      <c r="M443" t="s">
        <v>1800</v>
      </c>
      <c r="N443">
        <f t="shared" si="72"/>
        <v>0</v>
      </c>
      <c r="O443" t="str">
        <f t="shared" si="73"/>
        <v>No</v>
      </c>
      <c r="P443">
        <f t="shared" si="74"/>
        <v>0</v>
      </c>
      <c r="Q443">
        <f t="shared" si="75"/>
        <v>0</v>
      </c>
      <c r="R443">
        <f t="shared" si="79"/>
        <v>27.565026697177728</v>
      </c>
      <c r="S443" t="str">
        <f t="shared" si="76"/>
        <v>ID-13750-Mendosa - Cordoba</v>
      </c>
      <c r="T443">
        <f t="shared" si="77"/>
        <v>0</v>
      </c>
      <c r="U443" t="str">
        <f t="shared" si="78"/>
        <v>Acceptable</v>
      </c>
      <c r="V443">
        <f t="shared" si="80"/>
        <v>23</v>
      </c>
      <c r="W443">
        <f t="shared" si="81"/>
        <v>2</v>
      </c>
      <c r="X443">
        <v>9</v>
      </c>
      <c r="Y443" t="str">
        <f t="shared" si="82"/>
        <v>Flight Not Found</v>
      </c>
      <c r="Z443" t="str" cm="1">
        <f t="array" ref="Z443">IF(AND(B:B &gt; TIME(6, 0, 0), B:B &lt;= TIME(18, 0, 0)), "Day", "Night")</f>
        <v>Night</v>
      </c>
      <c r="AA443">
        <f t="shared" si="83"/>
        <v>1</v>
      </c>
    </row>
    <row r="444" spans="1:27" x14ac:dyDescent="0.2">
      <c r="A444">
        <v>13754</v>
      </c>
      <c r="C444" t="s">
        <v>1068</v>
      </c>
      <c r="D444" t="s">
        <v>1069</v>
      </c>
      <c r="G444" t="s">
        <v>1801</v>
      </c>
      <c r="H444" t="s">
        <v>1802</v>
      </c>
      <c r="J444">
        <v>2</v>
      </c>
      <c r="K444">
        <v>1</v>
      </c>
      <c r="L444">
        <v>0</v>
      </c>
      <c r="N444">
        <f t="shared" si="72"/>
        <v>0</v>
      </c>
      <c r="O444" t="str">
        <f t="shared" si="73"/>
        <v>No</v>
      </c>
      <c r="P444">
        <f t="shared" si="74"/>
        <v>0</v>
      </c>
      <c r="Q444">
        <f t="shared" si="75"/>
        <v>0</v>
      </c>
      <c r="R444">
        <f t="shared" si="79"/>
        <v>27.565026697177728</v>
      </c>
      <c r="S444" t="str">
        <f t="shared" si="76"/>
        <v>ID-13754-</v>
      </c>
      <c r="T444">
        <f t="shared" si="77"/>
        <v>0</v>
      </c>
      <c r="U444" t="str">
        <f t="shared" si="78"/>
        <v>Acceptable</v>
      </c>
      <c r="V444">
        <f t="shared" si="80"/>
        <v>23</v>
      </c>
      <c r="W444">
        <f t="shared" si="81"/>
        <v>2</v>
      </c>
      <c r="X444">
        <v>4</v>
      </c>
      <c r="Y444" t="str">
        <f t="shared" si="82"/>
        <v>Flight Not Found</v>
      </c>
      <c r="Z444" t="str" cm="1">
        <f t="array" ref="Z444">IF(AND(B:B &gt; TIME(6, 0, 0), B:B &lt;= TIME(18, 0, 0)), "Day", "Night")</f>
        <v>Night</v>
      </c>
      <c r="AA444">
        <f t="shared" si="83"/>
        <v>1</v>
      </c>
    </row>
    <row r="445" spans="1:27" x14ac:dyDescent="0.2">
      <c r="A445">
        <v>13962</v>
      </c>
      <c r="C445" t="s">
        <v>1803</v>
      </c>
      <c r="D445" t="s">
        <v>1153</v>
      </c>
      <c r="G445" t="s">
        <v>1804</v>
      </c>
      <c r="H445" t="s">
        <v>1805</v>
      </c>
      <c r="I445" t="s">
        <v>1806</v>
      </c>
      <c r="J445">
        <v>8</v>
      </c>
      <c r="K445">
        <v>8</v>
      </c>
      <c r="L445">
        <v>0</v>
      </c>
      <c r="M445" t="s">
        <v>1807</v>
      </c>
      <c r="N445">
        <f t="shared" si="72"/>
        <v>0</v>
      </c>
      <c r="O445" t="str">
        <f t="shared" si="73"/>
        <v>No</v>
      </c>
      <c r="P445">
        <f t="shared" si="74"/>
        <v>0</v>
      </c>
      <c r="Q445">
        <f t="shared" si="75"/>
        <v>0</v>
      </c>
      <c r="R445">
        <f t="shared" si="79"/>
        <v>27.565026697177728</v>
      </c>
      <c r="S445" t="str">
        <f t="shared" si="76"/>
        <v>ID-13962-</v>
      </c>
      <c r="T445">
        <f t="shared" si="77"/>
        <v>0</v>
      </c>
      <c r="U445" t="str">
        <f t="shared" si="78"/>
        <v>Acceptable</v>
      </c>
      <c r="V445">
        <f t="shared" si="80"/>
        <v>23</v>
      </c>
      <c r="W445">
        <f t="shared" si="81"/>
        <v>2</v>
      </c>
      <c r="X445">
        <v>5</v>
      </c>
      <c r="Y445" t="str">
        <f t="shared" si="82"/>
        <v>Flight Not Found</v>
      </c>
      <c r="Z445" t="str" cm="1">
        <f t="array" ref="Z445">IF(AND(B:B &gt; TIME(6, 0, 0), B:B &lt;= TIME(18, 0, 0)), "Day", "Night")</f>
        <v>Night</v>
      </c>
      <c r="AA445">
        <f t="shared" si="83"/>
        <v>1</v>
      </c>
    </row>
    <row r="446" spans="1:27" x14ac:dyDescent="0.2">
      <c r="A446">
        <v>13789</v>
      </c>
      <c r="C446" t="s">
        <v>1808</v>
      </c>
      <c r="D446" t="s">
        <v>300</v>
      </c>
      <c r="F446" t="s">
        <v>1809</v>
      </c>
      <c r="G446" t="s">
        <v>1810</v>
      </c>
      <c r="H446" t="s">
        <v>1811</v>
      </c>
      <c r="J446">
        <v>14</v>
      </c>
      <c r="K446">
        <v>2</v>
      </c>
      <c r="L446">
        <v>0</v>
      </c>
      <c r="M446" t="s">
        <v>1812</v>
      </c>
      <c r="N446">
        <f t="shared" si="72"/>
        <v>0</v>
      </c>
      <c r="O446" t="str">
        <f t="shared" si="73"/>
        <v>No</v>
      </c>
      <c r="P446">
        <f t="shared" si="74"/>
        <v>0</v>
      </c>
      <c r="Q446">
        <f t="shared" si="75"/>
        <v>0</v>
      </c>
      <c r="R446">
        <f t="shared" si="79"/>
        <v>27.565026697177728</v>
      </c>
      <c r="S446" t="str">
        <f t="shared" si="76"/>
        <v>ID-13789-Alexandria, Egypt  - Athens, Greece</v>
      </c>
      <c r="T446">
        <f t="shared" si="77"/>
        <v>0</v>
      </c>
      <c r="U446" t="str">
        <f t="shared" si="78"/>
        <v>Acceptable</v>
      </c>
      <c r="V446">
        <f t="shared" si="80"/>
        <v>23</v>
      </c>
      <c r="W446">
        <f t="shared" si="81"/>
        <v>2</v>
      </c>
      <c r="X446">
        <v>1</v>
      </c>
      <c r="Y446" t="str">
        <f t="shared" si="82"/>
        <v>Flight Not Found</v>
      </c>
      <c r="Z446" t="str" cm="1">
        <f t="array" ref="Z446">IF(AND(B:B &gt; TIME(6, 0, 0), B:B &lt;= TIME(18, 0, 0)), "Day", "Night")</f>
        <v>Night</v>
      </c>
      <c r="AA446">
        <f t="shared" si="83"/>
        <v>1</v>
      </c>
    </row>
    <row r="447" spans="1:27" x14ac:dyDescent="0.2">
      <c r="A447">
        <v>13794</v>
      </c>
      <c r="C447" t="s">
        <v>1813</v>
      </c>
      <c r="D447" t="s">
        <v>285</v>
      </c>
      <c r="G447" t="s">
        <v>1814</v>
      </c>
      <c r="H447" t="s">
        <v>1815</v>
      </c>
      <c r="J447">
        <v>5</v>
      </c>
      <c r="K447">
        <v>4</v>
      </c>
      <c r="L447">
        <v>0</v>
      </c>
      <c r="M447" t="s">
        <v>1816</v>
      </c>
      <c r="N447">
        <f t="shared" si="72"/>
        <v>0</v>
      </c>
      <c r="O447" t="str">
        <f t="shared" si="73"/>
        <v>No</v>
      </c>
      <c r="P447">
        <f t="shared" si="74"/>
        <v>0</v>
      </c>
      <c r="Q447">
        <f t="shared" si="75"/>
        <v>0</v>
      </c>
      <c r="R447">
        <f t="shared" si="79"/>
        <v>27.565026697177728</v>
      </c>
      <c r="S447" t="str">
        <f t="shared" si="76"/>
        <v>ID-13794-</v>
      </c>
      <c r="T447">
        <f t="shared" si="77"/>
        <v>0</v>
      </c>
      <c r="U447" t="str">
        <f t="shared" si="78"/>
        <v>Acceptable</v>
      </c>
      <c r="V447">
        <f t="shared" si="80"/>
        <v>23</v>
      </c>
      <c r="W447">
        <f t="shared" si="81"/>
        <v>2</v>
      </c>
      <c r="X447">
        <v>1</v>
      </c>
      <c r="Y447" t="str">
        <f t="shared" si="82"/>
        <v>Flight Not Found</v>
      </c>
      <c r="Z447" t="str" cm="1">
        <f t="array" ref="Z447">IF(AND(B:B &gt; TIME(6, 0, 0), B:B &lt;= TIME(18, 0, 0)), "Day", "Night")</f>
        <v>Night</v>
      </c>
      <c r="AA447">
        <f t="shared" si="83"/>
        <v>1</v>
      </c>
    </row>
    <row r="448" spans="1:27" x14ac:dyDescent="0.2">
      <c r="A448">
        <v>13805</v>
      </c>
      <c r="B448" t="s">
        <v>1145</v>
      </c>
      <c r="C448" t="s">
        <v>1817</v>
      </c>
      <c r="D448" t="s">
        <v>1147</v>
      </c>
      <c r="E448" t="s">
        <v>26</v>
      </c>
      <c r="F448" t="s">
        <v>1818</v>
      </c>
      <c r="G448" t="s">
        <v>1814</v>
      </c>
      <c r="H448" t="s">
        <v>1819</v>
      </c>
      <c r="I448" t="s">
        <v>1820</v>
      </c>
      <c r="J448">
        <v>19</v>
      </c>
      <c r="K448">
        <v>19</v>
      </c>
      <c r="L448">
        <v>0</v>
      </c>
      <c r="M448" t="s">
        <v>1821</v>
      </c>
      <c r="N448">
        <f t="shared" si="72"/>
        <v>0</v>
      </c>
      <c r="O448" t="str">
        <f t="shared" si="73"/>
        <v>No</v>
      </c>
      <c r="P448">
        <f t="shared" si="74"/>
        <v>0</v>
      </c>
      <c r="Q448">
        <f t="shared" si="75"/>
        <v>0</v>
      </c>
      <c r="R448">
        <f t="shared" si="79"/>
        <v>27.565026697177728</v>
      </c>
      <c r="S448" t="str">
        <f t="shared" si="76"/>
        <v>ID-13805-Cheyenne - Salt Lake City</v>
      </c>
      <c r="T448" t="str">
        <f t="shared" si="77"/>
        <v>21:00</v>
      </c>
      <c r="U448" t="str">
        <f t="shared" si="78"/>
        <v>Acceptable</v>
      </c>
      <c r="V448">
        <f t="shared" si="80"/>
        <v>23</v>
      </c>
      <c r="W448">
        <f t="shared" si="81"/>
        <v>2</v>
      </c>
      <c r="X448">
        <v>1</v>
      </c>
      <c r="Y448" t="str">
        <f t="shared" si="82"/>
        <v>Flight Not Found</v>
      </c>
      <c r="Z448" t="str" cm="1">
        <f t="array" ref="Z448">IF(AND(B:B &gt; TIME(6, 0, 0), B:B &lt;= TIME(18, 0, 0)), "Day", "Night")</f>
        <v>Night</v>
      </c>
      <c r="AA448">
        <f t="shared" si="83"/>
        <v>1</v>
      </c>
    </row>
    <row r="449" spans="1:27" x14ac:dyDescent="0.2">
      <c r="A449">
        <v>13831</v>
      </c>
      <c r="C449" t="s">
        <v>1822</v>
      </c>
      <c r="D449" t="s">
        <v>349</v>
      </c>
      <c r="F449" t="s">
        <v>1823</v>
      </c>
      <c r="G449" t="s">
        <v>1824</v>
      </c>
      <c r="H449" t="s">
        <v>1825</v>
      </c>
      <c r="I449" t="s">
        <v>1826</v>
      </c>
      <c r="J449">
        <v>12</v>
      </c>
      <c r="K449">
        <v>10</v>
      </c>
      <c r="L449">
        <v>0</v>
      </c>
      <c r="M449" t="s">
        <v>1827</v>
      </c>
      <c r="N449">
        <f t="shared" si="72"/>
        <v>0</v>
      </c>
      <c r="O449" t="str">
        <f t="shared" si="73"/>
        <v>No</v>
      </c>
      <c r="P449">
        <f t="shared" si="74"/>
        <v>0</v>
      </c>
      <c r="Q449">
        <f t="shared" si="75"/>
        <v>0</v>
      </c>
      <c r="R449">
        <f t="shared" si="79"/>
        <v>27.565026697177728</v>
      </c>
      <c r="S449" t="str">
        <f t="shared" si="76"/>
        <v>ID-13831-Berlin - Mannheim</v>
      </c>
      <c r="T449">
        <f t="shared" si="77"/>
        <v>0</v>
      </c>
      <c r="U449" t="str">
        <f t="shared" si="78"/>
        <v>Acceptable</v>
      </c>
      <c r="V449">
        <f t="shared" si="80"/>
        <v>23</v>
      </c>
      <c r="W449">
        <f t="shared" si="81"/>
        <v>2</v>
      </c>
      <c r="X449">
        <v>1</v>
      </c>
      <c r="Y449" t="str">
        <f t="shared" si="82"/>
        <v>Flight Not Found</v>
      </c>
      <c r="Z449" t="str" cm="1">
        <f t="array" ref="Z449">IF(AND(B:B &gt; TIME(6, 0, 0), B:B &lt;= TIME(18, 0, 0)), "Day", "Night")</f>
        <v>Night</v>
      </c>
      <c r="AA449">
        <f t="shared" si="83"/>
        <v>1</v>
      </c>
    </row>
    <row r="450" spans="1:27" x14ac:dyDescent="0.2">
      <c r="A450">
        <v>13835</v>
      </c>
      <c r="C450" t="s">
        <v>1828</v>
      </c>
      <c r="D450" t="s">
        <v>775</v>
      </c>
      <c r="F450" t="s">
        <v>1829</v>
      </c>
      <c r="G450" t="s">
        <v>1342</v>
      </c>
      <c r="H450" t="s">
        <v>1830</v>
      </c>
      <c r="I450" t="s">
        <v>1831</v>
      </c>
      <c r="J450">
        <v>11</v>
      </c>
      <c r="K450">
        <v>11</v>
      </c>
      <c r="L450">
        <v>0</v>
      </c>
      <c r="N450">
        <f t="shared" ref="N450:N513" si="84">SUM(B450,C450)</f>
        <v>0</v>
      </c>
      <c r="O450" t="str">
        <f t="shared" ref="O450:O513" si="85">IF(F450="good","Yes","No")</f>
        <v>No</v>
      </c>
      <c r="P450">
        <f t="shared" ref="P450:P513" si="86">COUNTIF(C:C,"&lt;0")</f>
        <v>0</v>
      </c>
      <c r="Q450">
        <f t="shared" ref="Q450:Q513" si="87">SUMIF(E:E,"&gt;"&amp;AVERAGE(E:E))</f>
        <v>0</v>
      </c>
      <c r="R450">
        <f t="shared" si="79"/>
        <v>27.565026697177728</v>
      </c>
      <c r="S450" t="str">
        <f t="shared" ref="S450:S513" si="88">CONCATENATE("ID-",A450,"-",F450)</f>
        <v>ID-13835-Cologne - Brussels - London</v>
      </c>
      <c r="T450">
        <f t="shared" ref="T450:T513" si="89">INDEX(B:B,MATCH(A450,A:A,0))</f>
        <v>0</v>
      </c>
      <c r="U450" t="str">
        <f t="shared" ref="U450:U513" si="90">IF(OR(B450&gt;0,C450&gt;0),"Acceptable","Check")</f>
        <v>Acceptable</v>
      </c>
      <c r="V450">
        <f t="shared" si="80"/>
        <v>23</v>
      </c>
      <c r="W450">
        <f t="shared" si="81"/>
        <v>2</v>
      </c>
      <c r="X450">
        <v>1</v>
      </c>
      <c r="Y450" t="str">
        <f t="shared" si="82"/>
        <v>Flight Not Found</v>
      </c>
      <c r="Z450" t="str" cm="1">
        <f t="array" ref="Z450">IF(AND(B:B &gt; TIME(6, 0, 0), B:B &lt;= TIME(18, 0, 0)), "Day", "Night")</f>
        <v>Night</v>
      </c>
      <c r="AA450">
        <f t="shared" si="83"/>
        <v>1</v>
      </c>
    </row>
    <row r="451" spans="1:27" x14ac:dyDescent="0.2">
      <c r="A451">
        <v>13845</v>
      </c>
      <c r="C451" t="s">
        <v>1832</v>
      </c>
      <c r="D451" t="s">
        <v>349</v>
      </c>
      <c r="G451" t="s">
        <v>1525</v>
      </c>
      <c r="H451" t="s">
        <v>1833</v>
      </c>
      <c r="J451">
        <v>3</v>
      </c>
      <c r="K451">
        <v>3</v>
      </c>
      <c r="L451">
        <v>0</v>
      </c>
      <c r="N451">
        <f t="shared" si="84"/>
        <v>0</v>
      </c>
      <c r="O451" t="str">
        <f t="shared" si="85"/>
        <v>No</v>
      </c>
      <c r="P451">
        <f t="shared" si="86"/>
        <v>0</v>
      </c>
      <c r="Q451">
        <f t="shared" si="87"/>
        <v>0</v>
      </c>
      <c r="R451">
        <f t="shared" ref="R451:R514" si="91">AVERAGEIF(J:J,"&gt;0")</f>
        <v>27.565026697177728</v>
      </c>
      <c r="S451" t="str">
        <f t="shared" si="88"/>
        <v>ID-13845-</v>
      </c>
      <c r="T451">
        <f t="shared" si="89"/>
        <v>0</v>
      </c>
      <c r="U451" t="str">
        <f t="shared" si="90"/>
        <v>Acceptable</v>
      </c>
      <c r="V451">
        <f t="shared" ref="V451:V514" si="92">COUNTIF(D:D, "Military - U.S. Army")</f>
        <v>23</v>
      </c>
      <c r="W451">
        <f t="shared" ref="W451:W514" si="93">AVERAGEIF(C:C,"Fort Myer, Virginia", J:J)</f>
        <v>2</v>
      </c>
      <c r="X451">
        <v>11</v>
      </c>
      <c r="Y451" t="str">
        <f t="shared" ref="Y451:Y514" si="94">IFERROR(VLOOKUP("FlightNumber", A:E, 4, FALSE), "Flight Not Found")</f>
        <v>Flight Not Found</v>
      </c>
      <c r="Z451" t="str" cm="1">
        <f t="array" ref="Z451">IF(AND(B:B &gt; TIME(6, 0, 0), B:B &lt;= TIME(18, 0, 0)), "Day", "Night")</f>
        <v>Night</v>
      </c>
      <c r="AA451">
        <f t="shared" ref="AA451:AA514" si="95">COUNTIFS(D:D, "Military - U.S. Army", C:C, "Fort Myer, Virginia")</f>
        <v>1</v>
      </c>
    </row>
    <row r="452" spans="1:27" x14ac:dyDescent="0.2">
      <c r="A452">
        <v>13854</v>
      </c>
      <c r="B452" t="s">
        <v>877</v>
      </c>
      <c r="C452" t="s">
        <v>1834</v>
      </c>
      <c r="D452" t="s">
        <v>300</v>
      </c>
      <c r="F452" t="s">
        <v>1835</v>
      </c>
      <c r="G452" t="s">
        <v>1810</v>
      </c>
      <c r="H452" t="s">
        <v>1836</v>
      </c>
      <c r="J452">
        <v>19</v>
      </c>
      <c r="K452">
        <v>2</v>
      </c>
      <c r="L452">
        <v>0</v>
      </c>
      <c r="M452" t="s">
        <v>1837</v>
      </c>
      <c r="N452">
        <f t="shared" si="84"/>
        <v>0</v>
      </c>
      <c r="O452" t="str">
        <f t="shared" si="85"/>
        <v>No</v>
      </c>
      <c r="P452">
        <f t="shared" si="86"/>
        <v>0</v>
      </c>
      <c r="Q452">
        <f t="shared" si="87"/>
        <v>0</v>
      </c>
      <c r="R452">
        <f t="shared" si="91"/>
        <v>27.565026697177728</v>
      </c>
      <c r="S452" t="str">
        <f t="shared" si="88"/>
        <v>ID-13854-India - London</v>
      </c>
      <c r="T452" t="str">
        <f t="shared" si="89"/>
        <v>09:00</v>
      </c>
      <c r="U452" t="str">
        <f t="shared" si="90"/>
        <v>Acceptable</v>
      </c>
      <c r="V452">
        <f t="shared" si="92"/>
        <v>23</v>
      </c>
      <c r="W452">
        <f t="shared" si="93"/>
        <v>2</v>
      </c>
      <c r="X452">
        <v>1</v>
      </c>
      <c r="Y452" t="str">
        <f t="shared" si="94"/>
        <v>Flight Not Found</v>
      </c>
      <c r="Z452" t="str" cm="1">
        <f t="array" ref="Z452">IF(AND(B:B &gt; TIME(6, 0, 0), B:B &lt;= TIME(18, 0, 0)), "Day", "Night")</f>
        <v>Night</v>
      </c>
      <c r="AA452">
        <f t="shared" si="95"/>
        <v>1</v>
      </c>
    </row>
    <row r="453" spans="1:27" x14ac:dyDescent="0.2">
      <c r="A453">
        <v>13857</v>
      </c>
      <c r="C453" t="s">
        <v>1838</v>
      </c>
      <c r="D453" t="s">
        <v>1153</v>
      </c>
      <c r="G453" t="s">
        <v>1839</v>
      </c>
      <c r="H453" t="s">
        <v>1840</v>
      </c>
      <c r="I453" t="s">
        <v>1841</v>
      </c>
      <c r="J453">
        <v>7</v>
      </c>
      <c r="K453">
        <v>2</v>
      </c>
      <c r="L453">
        <v>0</v>
      </c>
      <c r="M453" t="s">
        <v>1842</v>
      </c>
      <c r="N453">
        <f t="shared" si="84"/>
        <v>0</v>
      </c>
      <c r="O453" t="str">
        <f t="shared" si="85"/>
        <v>No</v>
      </c>
      <c r="P453">
        <f t="shared" si="86"/>
        <v>0</v>
      </c>
      <c r="Q453">
        <f t="shared" si="87"/>
        <v>0</v>
      </c>
      <c r="R453">
        <f t="shared" si="91"/>
        <v>27.565026697177728</v>
      </c>
      <c r="S453" t="str">
        <f t="shared" si="88"/>
        <v>ID-13857-</v>
      </c>
      <c r="T453">
        <f t="shared" si="89"/>
        <v>0</v>
      </c>
      <c r="U453" t="str">
        <f t="shared" si="90"/>
        <v>Acceptable</v>
      </c>
      <c r="V453">
        <f t="shared" si="92"/>
        <v>23</v>
      </c>
      <c r="W453">
        <f t="shared" si="93"/>
        <v>2</v>
      </c>
      <c r="X453">
        <v>1</v>
      </c>
      <c r="Y453" t="str">
        <f t="shared" si="94"/>
        <v>Flight Not Found</v>
      </c>
      <c r="Z453" t="str" cm="1">
        <f t="array" ref="Z453">IF(AND(B:B &gt; TIME(6, 0, 0), B:B &lt;= TIME(18, 0, 0)), "Day", "Night")</f>
        <v>Night</v>
      </c>
      <c r="AA453">
        <f t="shared" si="95"/>
        <v>1</v>
      </c>
    </row>
    <row r="454" spans="1:27" x14ac:dyDescent="0.2">
      <c r="A454">
        <v>13873</v>
      </c>
      <c r="B454" t="s">
        <v>732</v>
      </c>
      <c r="C454" t="s">
        <v>1843</v>
      </c>
      <c r="D454" t="s">
        <v>1153</v>
      </c>
      <c r="F454" t="s">
        <v>1844</v>
      </c>
      <c r="G454" t="s">
        <v>1845</v>
      </c>
      <c r="H454" t="s">
        <v>1846</v>
      </c>
      <c r="I454" t="s">
        <v>1847</v>
      </c>
      <c r="J454">
        <v>3</v>
      </c>
      <c r="K454">
        <v>3</v>
      </c>
      <c r="L454">
        <v>0</v>
      </c>
      <c r="M454" t="s">
        <v>1848</v>
      </c>
      <c r="N454">
        <f t="shared" si="84"/>
        <v>0</v>
      </c>
      <c r="O454" t="str">
        <f t="shared" si="85"/>
        <v>No</v>
      </c>
      <c r="P454">
        <f t="shared" si="86"/>
        <v>0</v>
      </c>
      <c r="Q454">
        <f t="shared" si="87"/>
        <v>0</v>
      </c>
      <c r="R454">
        <f t="shared" si="91"/>
        <v>27.565026697177728</v>
      </c>
      <c r="S454" t="str">
        <f t="shared" si="88"/>
        <v>ID-13873-Bucharest - Vienna - Prague - Paris</v>
      </c>
      <c r="T454" t="str">
        <f t="shared" si="89"/>
        <v>17:30</v>
      </c>
      <c r="U454" t="str">
        <f t="shared" si="90"/>
        <v>Acceptable</v>
      </c>
      <c r="V454">
        <f t="shared" si="92"/>
        <v>23</v>
      </c>
      <c r="W454">
        <f t="shared" si="93"/>
        <v>2</v>
      </c>
      <c r="X454">
        <v>6</v>
      </c>
      <c r="Y454" t="str">
        <f t="shared" si="94"/>
        <v>Flight Not Found</v>
      </c>
      <c r="Z454" t="str" cm="1">
        <f t="array" ref="Z454">IF(AND(B:B &gt; TIME(6, 0, 0), B:B &lt;= TIME(18, 0, 0)), "Day", "Night")</f>
        <v>Night</v>
      </c>
      <c r="AA454">
        <f t="shared" si="95"/>
        <v>1</v>
      </c>
    </row>
    <row r="455" spans="1:27" x14ac:dyDescent="0.2">
      <c r="A455">
        <v>13884</v>
      </c>
      <c r="C455" t="s">
        <v>476</v>
      </c>
      <c r="D455" t="s">
        <v>349</v>
      </c>
      <c r="F455" t="s">
        <v>1849</v>
      </c>
      <c r="G455" t="s">
        <v>1342</v>
      </c>
      <c r="H455" t="s">
        <v>1850</v>
      </c>
      <c r="I455" t="s">
        <v>1851</v>
      </c>
      <c r="J455">
        <v>6</v>
      </c>
      <c r="K455">
        <v>6</v>
      </c>
      <c r="L455">
        <v>0</v>
      </c>
      <c r="M455" t="s">
        <v>1852</v>
      </c>
      <c r="N455">
        <f t="shared" si="84"/>
        <v>0</v>
      </c>
      <c r="O455" t="str">
        <f t="shared" si="85"/>
        <v>No</v>
      </c>
      <c r="P455">
        <f t="shared" si="86"/>
        <v>0</v>
      </c>
      <c r="Q455">
        <f t="shared" si="87"/>
        <v>0</v>
      </c>
      <c r="R455">
        <f t="shared" si="91"/>
        <v>27.565026697177728</v>
      </c>
      <c r="S455" t="str">
        <f t="shared" si="88"/>
        <v>ID-13884-Milan, Italy - Frankfurt, Germany</v>
      </c>
      <c r="T455">
        <f t="shared" si="89"/>
        <v>0</v>
      </c>
      <c r="U455" t="str">
        <f t="shared" si="90"/>
        <v>Acceptable</v>
      </c>
      <c r="V455">
        <f t="shared" si="92"/>
        <v>23</v>
      </c>
      <c r="W455">
        <f t="shared" si="93"/>
        <v>2</v>
      </c>
      <c r="X455">
        <v>5</v>
      </c>
      <c r="Y455" t="str">
        <f t="shared" si="94"/>
        <v>Flight Not Found</v>
      </c>
      <c r="Z455" t="str" cm="1">
        <f t="array" ref="Z455">IF(AND(B:B &gt; TIME(6, 0, 0), B:B &lt;= TIME(18, 0, 0)), "Day", "Night")</f>
        <v>Night</v>
      </c>
      <c r="AA455">
        <f t="shared" si="95"/>
        <v>1</v>
      </c>
    </row>
    <row r="456" spans="1:27" x14ac:dyDescent="0.2">
      <c r="A456">
        <v>13890</v>
      </c>
      <c r="B456" t="s">
        <v>1853</v>
      </c>
      <c r="C456" t="s">
        <v>1854</v>
      </c>
      <c r="D456" t="s">
        <v>613</v>
      </c>
      <c r="E456" t="s">
        <v>356</v>
      </c>
      <c r="F456" t="s">
        <v>1855</v>
      </c>
      <c r="G456" t="s">
        <v>1856</v>
      </c>
      <c r="H456" t="s">
        <v>1857</v>
      </c>
      <c r="I456" t="s">
        <v>1858</v>
      </c>
      <c r="J456">
        <v>10</v>
      </c>
      <c r="K456">
        <v>10</v>
      </c>
      <c r="L456">
        <v>0</v>
      </c>
      <c r="M456" t="s">
        <v>1859</v>
      </c>
      <c r="N456">
        <f t="shared" si="84"/>
        <v>0</v>
      </c>
      <c r="O456" t="str">
        <f t="shared" si="85"/>
        <v>No</v>
      </c>
      <c r="P456">
        <f t="shared" si="86"/>
        <v>0</v>
      </c>
      <c r="Q456">
        <f t="shared" si="87"/>
        <v>0</v>
      </c>
      <c r="R456">
        <f t="shared" si="91"/>
        <v>27.565026697177728</v>
      </c>
      <c r="S456" t="str">
        <f t="shared" si="88"/>
        <v>ID-13890-Seattle - Billings - Chicago</v>
      </c>
      <c r="T456" t="str">
        <f t="shared" si="89"/>
        <v>15:07</v>
      </c>
      <c r="U456" t="str">
        <f t="shared" si="90"/>
        <v>Acceptable</v>
      </c>
      <c r="V456">
        <f t="shared" si="92"/>
        <v>23</v>
      </c>
      <c r="W456">
        <f t="shared" si="93"/>
        <v>2</v>
      </c>
      <c r="X456">
        <v>2</v>
      </c>
      <c r="Y456" t="str">
        <f t="shared" si="94"/>
        <v>Flight Not Found</v>
      </c>
      <c r="Z456" t="str" cm="1">
        <f t="array" ref="Z456">IF(AND(B:B &gt; TIME(6, 0, 0), B:B &lt;= TIME(18, 0, 0)), "Day", "Night")</f>
        <v>Night</v>
      </c>
      <c r="AA456">
        <f t="shared" si="95"/>
        <v>1</v>
      </c>
    </row>
    <row r="457" spans="1:27" x14ac:dyDescent="0.2">
      <c r="A457">
        <v>13891</v>
      </c>
      <c r="B457" t="s">
        <v>1476</v>
      </c>
      <c r="C457" t="s">
        <v>1860</v>
      </c>
      <c r="D457" t="s">
        <v>1861</v>
      </c>
      <c r="E457" t="s">
        <v>26</v>
      </c>
      <c r="F457" t="s">
        <v>1862</v>
      </c>
      <c r="G457" t="s">
        <v>1863</v>
      </c>
      <c r="H457" t="s">
        <v>1864</v>
      </c>
      <c r="I457" t="s">
        <v>1750</v>
      </c>
      <c r="J457">
        <v>7</v>
      </c>
      <c r="K457">
        <v>7</v>
      </c>
      <c r="L457">
        <v>0</v>
      </c>
      <c r="M457" t="s">
        <v>1865</v>
      </c>
      <c r="N457">
        <f t="shared" si="84"/>
        <v>0</v>
      </c>
      <c r="O457" t="str">
        <f t="shared" si="85"/>
        <v>No</v>
      </c>
      <c r="P457">
        <f t="shared" si="86"/>
        <v>0</v>
      </c>
      <c r="Q457">
        <f t="shared" si="87"/>
        <v>0</v>
      </c>
      <c r="R457">
        <f t="shared" si="91"/>
        <v>27.565026697177728</v>
      </c>
      <c r="S457" t="str">
        <f t="shared" si="88"/>
        <v>ID-13891-Honolulu - Pago Pago - Auckland</v>
      </c>
      <c r="T457" t="str">
        <f t="shared" si="89"/>
        <v>19:40</v>
      </c>
      <c r="U457" t="str">
        <f t="shared" si="90"/>
        <v>Acceptable</v>
      </c>
      <c r="V457">
        <f t="shared" si="92"/>
        <v>23</v>
      </c>
      <c r="W457">
        <f t="shared" si="93"/>
        <v>2</v>
      </c>
      <c r="X457">
        <v>2</v>
      </c>
      <c r="Y457" t="str">
        <f t="shared" si="94"/>
        <v>Flight Not Found</v>
      </c>
      <c r="Z457" t="str" cm="1">
        <f t="array" ref="Z457">IF(AND(B:B &gt; TIME(6, 0, 0), B:B &lt;= TIME(18, 0, 0)), "Day", "Night")</f>
        <v>Night</v>
      </c>
      <c r="AA457">
        <f t="shared" si="95"/>
        <v>1</v>
      </c>
    </row>
    <row r="458" spans="1:27" x14ac:dyDescent="0.2">
      <c r="A458">
        <v>13892</v>
      </c>
      <c r="C458" t="s">
        <v>1866</v>
      </c>
      <c r="D458" t="s">
        <v>1867</v>
      </c>
      <c r="F458" t="s">
        <v>1868</v>
      </c>
      <c r="G458" t="s">
        <v>1869</v>
      </c>
      <c r="H458" t="s">
        <v>1870</v>
      </c>
      <c r="J458">
        <v>1</v>
      </c>
      <c r="K458">
        <v>1</v>
      </c>
      <c r="L458">
        <v>0</v>
      </c>
      <c r="M458" t="s">
        <v>1871</v>
      </c>
      <c r="N458">
        <f t="shared" si="84"/>
        <v>0</v>
      </c>
      <c r="O458" t="str">
        <f t="shared" si="85"/>
        <v>No</v>
      </c>
      <c r="P458">
        <f t="shared" si="86"/>
        <v>0</v>
      </c>
      <c r="Q458">
        <f t="shared" si="87"/>
        <v>0</v>
      </c>
      <c r="R458">
        <f t="shared" si="91"/>
        <v>27.565026697177728</v>
      </c>
      <c r="S458" t="str">
        <f t="shared" si="88"/>
        <v>ID-13892-Sioux Lookout - Hudson</v>
      </c>
      <c r="T458">
        <f t="shared" si="89"/>
        <v>0</v>
      </c>
      <c r="U458" t="str">
        <f t="shared" si="90"/>
        <v>Acceptable</v>
      </c>
      <c r="V458">
        <f t="shared" si="92"/>
        <v>23</v>
      </c>
      <c r="W458">
        <f t="shared" si="93"/>
        <v>2</v>
      </c>
      <c r="X458">
        <v>1</v>
      </c>
      <c r="Y458" t="str">
        <f t="shared" si="94"/>
        <v>Flight Not Found</v>
      </c>
      <c r="Z458" t="str" cm="1">
        <f t="array" ref="Z458">IF(AND(B:B &gt; TIME(6, 0, 0), B:B &lt;= TIME(18, 0, 0)), "Day", "Night")</f>
        <v>Night</v>
      </c>
      <c r="AA458">
        <f t="shared" si="95"/>
        <v>1</v>
      </c>
    </row>
    <row r="459" spans="1:27" x14ac:dyDescent="0.2">
      <c r="A459">
        <v>13913</v>
      </c>
      <c r="B459" t="s">
        <v>1872</v>
      </c>
      <c r="C459" t="s">
        <v>1873</v>
      </c>
      <c r="D459" t="s">
        <v>1874</v>
      </c>
      <c r="G459" t="s">
        <v>1875</v>
      </c>
      <c r="H459" t="s">
        <v>1876</v>
      </c>
      <c r="J459">
        <v>14</v>
      </c>
      <c r="K459">
        <v>11</v>
      </c>
      <c r="L459">
        <v>0</v>
      </c>
      <c r="M459" t="s">
        <v>1877</v>
      </c>
      <c r="N459">
        <f t="shared" si="84"/>
        <v>0</v>
      </c>
      <c r="O459" t="str">
        <f t="shared" si="85"/>
        <v>No</v>
      </c>
      <c r="P459">
        <f t="shared" si="86"/>
        <v>0</v>
      </c>
      <c r="Q459">
        <f t="shared" si="87"/>
        <v>0</v>
      </c>
      <c r="R459">
        <f t="shared" si="91"/>
        <v>27.565026697177728</v>
      </c>
      <c r="S459" t="str">
        <f t="shared" si="88"/>
        <v>ID-13913-</v>
      </c>
      <c r="T459" t="str">
        <f t="shared" si="89"/>
        <v>20:40</v>
      </c>
      <c r="U459" t="str">
        <f t="shared" si="90"/>
        <v>Acceptable</v>
      </c>
      <c r="V459">
        <f t="shared" si="92"/>
        <v>23</v>
      </c>
      <c r="W459">
        <f t="shared" si="93"/>
        <v>2</v>
      </c>
      <c r="X459">
        <v>1</v>
      </c>
      <c r="Y459" t="str">
        <f t="shared" si="94"/>
        <v>Flight Not Found</v>
      </c>
      <c r="Z459" t="str" cm="1">
        <f t="array" ref="Z459">IF(AND(B:B &gt; TIME(6, 0, 0), B:B &lt;= TIME(18, 0, 0)), "Day", "Night")</f>
        <v>Night</v>
      </c>
      <c r="AA459">
        <f t="shared" si="95"/>
        <v>1</v>
      </c>
    </row>
    <row r="460" spans="1:27" x14ac:dyDescent="0.2">
      <c r="A460">
        <v>13916</v>
      </c>
      <c r="C460" t="s">
        <v>1878</v>
      </c>
      <c r="D460" t="s">
        <v>1879</v>
      </c>
      <c r="F460" t="s">
        <v>1880</v>
      </c>
      <c r="G460" t="s">
        <v>1881</v>
      </c>
      <c r="H460" t="s">
        <v>1882</v>
      </c>
      <c r="J460">
        <v>19</v>
      </c>
      <c r="K460">
        <v>13</v>
      </c>
      <c r="L460">
        <v>0</v>
      </c>
      <c r="M460" t="s">
        <v>1883</v>
      </c>
      <c r="N460">
        <f t="shared" si="84"/>
        <v>0</v>
      </c>
      <c r="O460" t="str">
        <f t="shared" si="85"/>
        <v>No</v>
      </c>
      <c r="P460">
        <f t="shared" si="86"/>
        <v>0</v>
      </c>
      <c r="Q460">
        <f t="shared" si="87"/>
        <v>0</v>
      </c>
      <c r="R460">
        <f t="shared" si="91"/>
        <v>27.565026697177728</v>
      </c>
      <c r="S460" t="str">
        <f t="shared" si="88"/>
        <v>ID-13916-Moscow - Murmansk</v>
      </c>
      <c r="T460">
        <f t="shared" si="89"/>
        <v>0</v>
      </c>
      <c r="U460" t="str">
        <f t="shared" si="90"/>
        <v>Acceptable</v>
      </c>
      <c r="V460">
        <f t="shared" si="92"/>
        <v>23</v>
      </c>
      <c r="W460">
        <f t="shared" si="93"/>
        <v>2</v>
      </c>
      <c r="X460">
        <v>1</v>
      </c>
      <c r="Y460" t="str">
        <f t="shared" si="94"/>
        <v>Flight Not Found</v>
      </c>
      <c r="Z460" t="str" cm="1">
        <f t="array" ref="Z460">IF(AND(B:B &gt; TIME(6, 0, 0), B:B &lt;= TIME(18, 0, 0)), "Day", "Night")</f>
        <v>Night</v>
      </c>
      <c r="AA460">
        <f t="shared" si="95"/>
        <v>1</v>
      </c>
    </row>
    <row r="461" spans="1:27" x14ac:dyDescent="0.2">
      <c r="A461">
        <v>13920</v>
      </c>
      <c r="C461" t="s">
        <v>1884</v>
      </c>
      <c r="D461" t="s">
        <v>1153</v>
      </c>
      <c r="F461" t="s">
        <v>1885</v>
      </c>
      <c r="G461" t="s">
        <v>1886</v>
      </c>
      <c r="H461" t="s">
        <v>1887</v>
      </c>
      <c r="I461" t="s">
        <v>1537</v>
      </c>
      <c r="J461">
        <v>12</v>
      </c>
      <c r="K461">
        <v>8</v>
      </c>
      <c r="L461">
        <v>0</v>
      </c>
      <c r="M461" t="s">
        <v>1888</v>
      </c>
      <c r="N461">
        <f t="shared" si="84"/>
        <v>0</v>
      </c>
      <c r="O461" t="str">
        <f t="shared" si="85"/>
        <v>No</v>
      </c>
      <c r="P461">
        <f t="shared" si="86"/>
        <v>0</v>
      </c>
      <c r="Q461">
        <f t="shared" si="87"/>
        <v>0</v>
      </c>
      <c r="R461">
        <f t="shared" si="91"/>
        <v>27.565026697177728</v>
      </c>
      <c r="S461" t="str">
        <f t="shared" si="88"/>
        <v>ID-13920-Marseille, France - Ajaccio, Corsica</v>
      </c>
      <c r="T461">
        <f t="shared" si="89"/>
        <v>0</v>
      </c>
      <c r="U461" t="str">
        <f t="shared" si="90"/>
        <v>Acceptable</v>
      </c>
      <c r="V461">
        <f t="shared" si="92"/>
        <v>23</v>
      </c>
      <c r="W461">
        <f t="shared" si="93"/>
        <v>2</v>
      </c>
      <c r="X461">
        <v>1</v>
      </c>
      <c r="Y461" t="str">
        <f t="shared" si="94"/>
        <v>Flight Not Found</v>
      </c>
      <c r="Z461" t="str" cm="1">
        <f t="array" ref="Z461">IF(AND(B:B &gt; TIME(6, 0, 0), B:B &lt;= TIME(18, 0, 0)), "Day", "Night")</f>
        <v>Night</v>
      </c>
      <c r="AA461">
        <f t="shared" si="95"/>
        <v>1</v>
      </c>
    </row>
    <row r="462" spans="1:27" x14ac:dyDescent="0.2">
      <c r="A462">
        <v>13920</v>
      </c>
      <c r="C462" t="s">
        <v>1889</v>
      </c>
      <c r="D462" t="s">
        <v>1611</v>
      </c>
      <c r="F462" t="s">
        <v>31</v>
      </c>
      <c r="G462" t="s">
        <v>1679</v>
      </c>
      <c r="H462" t="s">
        <v>1890</v>
      </c>
      <c r="J462">
        <v>2</v>
      </c>
      <c r="K462">
        <v>2</v>
      </c>
      <c r="L462">
        <v>0</v>
      </c>
      <c r="M462" t="s">
        <v>1891</v>
      </c>
      <c r="N462">
        <f t="shared" si="84"/>
        <v>0</v>
      </c>
      <c r="O462" t="str">
        <f t="shared" si="85"/>
        <v>No</v>
      </c>
      <c r="P462">
        <f t="shared" si="86"/>
        <v>0</v>
      </c>
      <c r="Q462">
        <f t="shared" si="87"/>
        <v>0</v>
      </c>
      <c r="R462">
        <f t="shared" si="91"/>
        <v>27.565026697177728</v>
      </c>
      <c r="S462" t="str">
        <f t="shared" si="88"/>
        <v>ID-13920-Test flight</v>
      </c>
      <c r="T462">
        <f t="shared" si="89"/>
        <v>0</v>
      </c>
      <c r="U462" t="str">
        <f t="shared" si="90"/>
        <v>Acceptable</v>
      </c>
      <c r="V462">
        <f t="shared" si="92"/>
        <v>23</v>
      </c>
      <c r="W462">
        <f t="shared" si="93"/>
        <v>2</v>
      </c>
      <c r="X462">
        <v>3</v>
      </c>
      <c r="Y462" t="str">
        <f t="shared" si="94"/>
        <v>Flight Not Found</v>
      </c>
      <c r="Z462" t="str" cm="1">
        <f t="array" ref="Z462">IF(AND(B:B &gt; TIME(6, 0, 0), B:B &lt;= TIME(18, 0, 0)), "Day", "Night")</f>
        <v>Night</v>
      </c>
      <c r="AA462">
        <f t="shared" si="95"/>
        <v>1</v>
      </c>
    </row>
    <row r="463" spans="1:27" x14ac:dyDescent="0.2">
      <c r="A463">
        <v>13933</v>
      </c>
      <c r="C463" t="s">
        <v>1892</v>
      </c>
      <c r="D463" t="s">
        <v>349</v>
      </c>
      <c r="F463" t="s">
        <v>1893</v>
      </c>
      <c r="G463" t="s">
        <v>1894</v>
      </c>
      <c r="H463" t="s">
        <v>1895</v>
      </c>
      <c r="J463">
        <v>3</v>
      </c>
      <c r="K463">
        <v>3</v>
      </c>
      <c r="L463">
        <v>0</v>
      </c>
      <c r="M463" t="s">
        <v>1896</v>
      </c>
      <c r="N463">
        <f t="shared" si="84"/>
        <v>0</v>
      </c>
      <c r="O463" t="str">
        <f t="shared" si="85"/>
        <v>No</v>
      </c>
      <c r="P463">
        <f t="shared" si="86"/>
        <v>0</v>
      </c>
      <c r="Q463">
        <f t="shared" si="87"/>
        <v>0</v>
      </c>
      <c r="R463">
        <f t="shared" si="91"/>
        <v>27.565026697177728</v>
      </c>
      <c r="S463" t="str">
        <f t="shared" si="88"/>
        <v>ID-13933-Berlin, Germany - Paris, France</v>
      </c>
      <c r="T463">
        <f t="shared" si="89"/>
        <v>0</v>
      </c>
      <c r="U463" t="str">
        <f t="shared" si="90"/>
        <v>Acceptable</v>
      </c>
      <c r="V463">
        <f t="shared" si="92"/>
        <v>23</v>
      </c>
      <c r="W463">
        <f t="shared" si="93"/>
        <v>2</v>
      </c>
      <c r="X463">
        <v>3</v>
      </c>
      <c r="Y463" t="str">
        <f t="shared" si="94"/>
        <v>Flight Not Found</v>
      </c>
      <c r="Z463" t="str" cm="1">
        <f t="array" ref="Z463">IF(AND(B:B &gt; TIME(6, 0, 0), B:B &lt;= TIME(18, 0, 0)), "Day", "Night")</f>
        <v>Night</v>
      </c>
      <c r="AA463">
        <f t="shared" si="95"/>
        <v>1</v>
      </c>
    </row>
    <row r="464" spans="1:27" x14ac:dyDescent="0.2">
      <c r="A464">
        <v>13940</v>
      </c>
      <c r="B464" t="s">
        <v>94</v>
      </c>
      <c r="C464" t="s">
        <v>1897</v>
      </c>
      <c r="D464" t="s">
        <v>852</v>
      </c>
      <c r="E464" t="s">
        <v>1231</v>
      </c>
      <c r="F464" t="s">
        <v>1898</v>
      </c>
      <c r="G464" t="s">
        <v>1376</v>
      </c>
      <c r="H464" t="s">
        <v>1899</v>
      </c>
      <c r="I464" t="s">
        <v>1900</v>
      </c>
      <c r="J464">
        <v>9</v>
      </c>
      <c r="K464">
        <v>9</v>
      </c>
      <c r="L464">
        <v>0</v>
      </c>
      <c r="M464" t="s">
        <v>1901</v>
      </c>
      <c r="N464">
        <f t="shared" si="84"/>
        <v>0</v>
      </c>
      <c r="O464" t="str">
        <f t="shared" si="85"/>
        <v>No</v>
      </c>
      <c r="P464">
        <f t="shared" si="86"/>
        <v>0</v>
      </c>
      <c r="Q464">
        <f t="shared" si="87"/>
        <v>0</v>
      </c>
      <c r="R464">
        <f t="shared" si="91"/>
        <v>27.565026697177728</v>
      </c>
      <c r="S464" t="str">
        <f t="shared" si="88"/>
        <v>ID-13940-San Francisco - Burbank</v>
      </c>
      <c r="T464" t="str">
        <f t="shared" si="89"/>
        <v>21:30</v>
      </c>
      <c r="U464" t="str">
        <f t="shared" si="90"/>
        <v>Acceptable</v>
      </c>
      <c r="V464">
        <f t="shared" si="92"/>
        <v>23</v>
      </c>
      <c r="W464">
        <f t="shared" si="93"/>
        <v>2</v>
      </c>
      <c r="X464">
        <v>2</v>
      </c>
      <c r="Y464" t="str">
        <f t="shared" si="94"/>
        <v>Flight Not Found</v>
      </c>
      <c r="Z464" t="str" cm="1">
        <f t="array" ref="Z464">IF(AND(B:B &gt; TIME(6, 0, 0), B:B &lt;= TIME(18, 0, 0)), "Day", "Night")</f>
        <v>Night</v>
      </c>
      <c r="AA464">
        <f t="shared" si="95"/>
        <v>1</v>
      </c>
    </row>
    <row r="465" spans="1:27" x14ac:dyDescent="0.2">
      <c r="A465">
        <v>13946</v>
      </c>
      <c r="C465" t="s">
        <v>1902</v>
      </c>
      <c r="D465" t="s">
        <v>1153</v>
      </c>
      <c r="F465" t="s">
        <v>1903</v>
      </c>
      <c r="G465" t="s">
        <v>1839</v>
      </c>
      <c r="H465" t="s">
        <v>1904</v>
      </c>
      <c r="I465" t="s">
        <v>1905</v>
      </c>
      <c r="J465">
        <v>7</v>
      </c>
      <c r="K465">
        <v>7</v>
      </c>
      <c r="L465">
        <v>0</v>
      </c>
      <c r="M465" t="s">
        <v>1906</v>
      </c>
      <c r="N465">
        <f t="shared" si="84"/>
        <v>0</v>
      </c>
      <c r="O465" t="str">
        <f t="shared" si="85"/>
        <v>No</v>
      </c>
      <c r="P465">
        <f t="shared" si="86"/>
        <v>0</v>
      </c>
      <c r="Q465">
        <f t="shared" si="87"/>
        <v>0</v>
      </c>
      <c r="R465">
        <f t="shared" si="91"/>
        <v>27.565026697177728</v>
      </c>
      <c r="S465" t="str">
        <f t="shared" si="88"/>
        <v>ID-13946-Hanoi, Vietnam - Paris, France</v>
      </c>
      <c r="T465">
        <f t="shared" si="89"/>
        <v>0</v>
      </c>
      <c r="U465" t="str">
        <f t="shared" si="90"/>
        <v>Acceptable</v>
      </c>
      <c r="V465">
        <f t="shared" si="92"/>
        <v>23</v>
      </c>
      <c r="W465">
        <f t="shared" si="93"/>
        <v>2</v>
      </c>
      <c r="X465">
        <v>1</v>
      </c>
      <c r="Y465" t="str">
        <f t="shared" si="94"/>
        <v>Flight Not Found</v>
      </c>
      <c r="Z465" t="str" cm="1">
        <f t="array" ref="Z465">IF(AND(B:B &gt; TIME(6, 0, 0), B:B &lt;= TIME(18, 0, 0)), "Day", "Night")</f>
        <v>Night</v>
      </c>
      <c r="AA465">
        <f t="shared" si="95"/>
        <v>1</v>
      </c>
    </row>
    <row r="466" spans="1:27" x14ac:dyDescent="0.2">
      <c r="A466">
        <v>13947</v>
      </c>
      <c r="C466" t="s">
        <v>1907</v>
      </c>
      <c r="D466" t="s">
        <v>845</v>
      </c>
      <c r="G466" t="s">
        <v>1070</v>
      </c>
      <c r="H466" t="s">
        <v>1908</v>
      </c>
      <c r="J466">
        <v>1</v>
      </c>
      <c r="K466">
        <v>1</v>
      </c>
      <c r="L466">
        <v>0</v>
      </c>
      <c r="N466">
        <f t="shared" si="84"/>
        <v>0</v>
      </c>
      <c r="O466" t="str">
        <f t="shared" si="85"/>
        <v>No</v>
      </c>
      <c r="P466">
        <f t="shared" si="86"/>
        <v>0</v>
      </c>
      <c r="Q466">
        <f t="shared" si="87"/>
        <v>0</v>
      </c>
      <c r="R466">
        <f t="shared" si="91"/>
        <v>27.565026697177728</v>
      </c>
      <c r="S466" t="str">
        <f t="shared" si="88"/>
        <v>ID-13947-</v>
      </c>
      <c r="T466">
        <f t="shared" si="89"/>
        <v>0</v>
      </c>
      <c r="U466" t="str">
        <f t="shared" si="90"/>
        <v>Acceptable</v>
      </c>
      <c r="V466">
        <f t="shared" si="92"/>
        <v>23</v>
      </c>
      <c r="W466">
        <f t="shared" si="93"/>
        <v>2</v>
      </c>
      <c r="X466">
        <v>2</v>
      </c>
      <c r="Y466" t="str">
        <f t="shared" si="94"/>
        <v>Flight Not Found</v>
      </c>
      <c r="Z466" t="str" cm="1">
        <f t="array" ref="Z466">IF(AND(B:B &gt; TIME(6, 0, 0), B:B &lt;= TIME(18, 0, 0)), "Day", "Night")</f>
        <v>Night</v>
      </c>
      <c r="AA466">
        <f t="shared" si="95"/>
        <v>1</v>
      </c>
    </row>
    <row r="467" spans="1:27" x14ac:dyDescent="0.2">
      <c r="A467">
        <v>13982</v>
      </c>
      <c r="C467" t="s">
        <v>1909</v>
      </c>
      <c r="D467" t="s">
        <v>1778</v>
      </c>
      <c r="G467" t="s">
        <v>1525</v>
      </c>
      <c r="H467" t="s">
        <v>1910</v>
      </c>
      <c r="I467" t="s">
        <v>1911</v>
      </c>
      <c r="J467">
        <v>19</v>
      </c>
      <c r="K467">
        <v>19</v>
      </c>
      <c r="L467">
        <v>0</v>
      </c>
      <c r="M467" t="s">
        <v>1912</v>
      </c>
      <c r="N467">
        <f t="shared" si="84"/>
        <v>0</v>
      </c>
      <c r="O467" t="str">
        <f t="shared" si="85"/>
        <v>No</v>
      </c>
      <c r="P467">
        <f t="shared" si="86"/>
        <v>0</v>
      </c>
      <c r="Q467">
        <f t="shared" si="87"/>
        <v>0</v>
      </c>
      <c r="R467">
        <f t="shared" si="91"/>
        <v>27.565026697177728</v>
      </c>
      <c r="S467" t="str">
        <f t="shared" si="88"/>
        <v>ID-13982-</v>
      </c>
      <c r="T467">
        <f t="shared" si="89"/>
        <v>0</v>
      </c>
      <c r="U467" t="str">
        <f t="shared" si="90"/>
        <v>Acceptable</v>
      </c>
      <c r="V467">
        <f t="shared" si="92"/>
        <v>23</v>
      </c>
      <c r="W467">
        <f t="shared" si="93"/>
        <v>2</v>
      </c>
      <c r="X467">
        <v>1</v>
      </c>
      <c r="Y467" t="str">
        <f t="shared" si="94"/>
        <v>Flight Not Found</v>
      </c>
      <c r="Z467" t="str" cm="1">
        <f t="array" ref="Z467">IF(AND(B:B &gt; TIME(6, 0, 0), B:B &lt;= TIME(18, 0, 0)), "Day", "Night")</f>
        <v>Night</v>
      </c>
      <c r="AA467">
        <f t="shared" si="95"/>
        <v>1</v>
      </c>
    </row>
    <row r="468" spans="1:27" x14ac:dyDescent="0.2">
      <c r="A468">
        <v>14005</v>
      </c>
      <c r="C468" t="s">
        <v>1913</v>
      </c>
      <c r="D468" t="s">
        <v>1914</v>
      </c>
      <c r="F468" t="s">
        <v>682</v>
      </c>
      <c r="G468" t="s">
        <v>1915</v>
      </c>
      <c r="H468" t="s">
        <v>1916</v>
      </c>
      <c r="I468" t="s">
        <v>1917</v>
      </c>
      <c r="J468">
        <v>6</v>
      </c>
      <c r="K468">
        <v>1</v>
      </c>
      <c r="L468">
        <v>0</v>
      </c>
      <c r="M468" t="s">
        <v>1918</v>
      </c>
      <c r="N468">
        <f t="shared" si="84"/>
        <v>0</v>
      </c>
      <c r="O468" t="str">
        <f t="shared" si="85"/>
        <v>No</v>
      </c>
      <c r="P468">
        <f t="shared" si="86"/>
        <v>0</v>
      </c>
      <c r="Q468">
        <f t="shared" si="87"/>
        <v>0</v>
      </c>
      <c r="R468">
        <f t="shared" si="91"/>
        <v>27.565026697177728</v>
      </c>
      <c r="S468" t="str">
        <f t="shared" si="88"/>
        <v>ID-14005-Mexico City - Juarez</v>
      </c>
      <c r="T468">
        <f t="shared" si="89"/>
        <v>0</v>
      </c>
      <c r="U468" t="str">
        <f t="shared" si="90"/>
        <v>Acceptable</v>
      </c>
      <c r="V468">
        <f t="shared" si="92"/>
        <v>23</v>
      </c>
      <c r="W468">
        <f t="shared" si="93"/>
        <v>2</v>
      </c>
      <c r="X468">
        <v>2</v>
      </c>
      <c r="Y468" t="str">
        <f t="shared" si="94"/>
        <v>Flight Not Found</v>
      </c>
      <c r="Z468" t="str" cm="1">
        <f t="array" ref="Z468">IF(AND(B:B &gt; TIME(6, 0, 0), B:B &lt;= TIME(18, 0, 0)), "Day", "Night")</f>
        <v>Night</v>
      </c>
      <c r="AA468">
        <f t="shared" si="95"/>
        <v>1</v>
      </c>
    </row>
    <row r="469" spans="1:27" x14ac:dyDescent="0.2">
      <c r="A469">
        <v>14010</v>
      </c>
      <c r="C469" t="s">
        <v>1919</v>
      </c>
      <c r="D469" t="s">
        <v>1920</v>
      </c>
      <c r="G469" t="s">
        <v>1679</v>
      </c>
      <c r="H469" t="s">
        <v>1921</v>
      </c>
      <c r="J469">
        <v>2</v>
      </c>
      <c r="K469">
        <v>2</v>
      </c>
      <c r="L469">
        <v>0</v>
      </c>
      <c r="N469">
        <f t="shared" si="84"/>
        <v>0</v>
      </c>
      <c r="O469" t="str">
        <f t="shared" si="85"/>
        <v>No</v>
      </c>
      <c r="P469">
        <f t="shared" si="86"/>
        <v>0</v>
      </c>
      <c r="Q469">
        <f t="shared" si="87"/>
        <v>0</v>
      </c>
      <c r="R469">
        <f t="shared" si="91"/>
        <v>27.565026697177728</v>
      </c>
      <c r="S469" t="str">
        <f t="shared" si="88"/>
        <v>ID-14010-</v>
      </c>
      <c r="T469">
        <f t="shared" si="89"/>
        <v>0</v>
      </c>
      <c r="U469" t="str">
        <f t="shared" si="90"/>
        <v>Acceptable</v>
      </c>
      <c r="V469">
        <f t="shared" si="92"/>
        <v>23</v>
      </c>
      <c r="W469">
        <f t="shared" si="93"/>
        <v>2</v>
      </c>
      <c r="X469">
        <v>4</v>
      </c>
      <c r="Y469" t="str">
        <f t="shared" si="94"/>
        <v>Flight Not Found</v>
      </c>
      <c r="Z469" t="str" cm="1">
        <f t="array" ref="Z469">IF(AND(B:B &gt; TIME(6, 0, 0), B:B &lt;= TIME(18, 0, 0)), "Day", "Night")</f>
        <v>Night</v>
      </c>
      <c r="AA469">
        <f t="shared" si="95"/>
        <v>1</v>
      </c>
    </row>
    <row r="470" spans="1:27" x14ac:dyDescent="0.2">
      <c r="A470">
        <v>14016</v>
      </c>
      <c r="B470" t="s">
        <v>1080</v>
      </c>
      <c r="C470" t="s">
        <v>1922</v>
      </c>
      <c r="D470" t="s">
        <v>613</v>
      </c>
      <c r="F470" t="s">
        <v>1923</v>
      </c>
      <c r="G470" t="s">
        <v>1924</v>
      </c>
      <c r="H470" t="s">
        <v>1925</v>
      </c>
      <c r="I470" t="s">
        <v>1926</v>
      </c>
      <c r="J470">
        <v>9</v>
      </c>
      <c r="K470">
        <v>9</v>
      </c>
      <c r="L470">
        <v>0</v>
      </c>
      <c r="M470" t="s">
        <v>1927</v>
      </c>
      <c r="N470">
        <f t="shared" si="84"/>
        <v>0</v>
      </c>
      <c r="O470" t="str">
        <f t="shared" si="85"/>
        <v>No</v>
      </c>
      <c r="P470">
        <f t="shared" si="86"/>
        <v>0</v>
      </c>
      <c r="Q470">
        <f t="shared" si="87"/>
        <v>0</v>
      </c>
      <c r="R470">
        <f t="shared" si="91"/>
        <v>27.565026697177728</v>
      </c>
      <c r="S470" t="str">
        <f t="shared" si="88"/>
        <v>ID-14016-Burbank,- St. Paul</v>
      </c>
      <c r="T470" t="str">
        <f t="shared" si="89"/>
        <v>02:07</v>
      </c>
      <c r="U470" t="str">
        <f t="shared" si="90"/>
        <v>Acceptable</v>
      </c>
      <c r="V470">
        <f t="shared" si="92"/>
        <v>23</v>
      </c>
      <c r="W470">
        <f t="shared" si="93"/>
        <v>2</v>
      </c>
      <c r="X470">
        <v>1</v>
      </c>
      <c r="Y470" t="str">
        <f t="shared" si="94"/>
        <v>Flight Not Found</v>
      </c>
      <c r="Z470" t="str" cm="1">
        <f t="array" ref="Z470">IF(AND(B:B &gt; TIME(6, 0, 0), B:B &lt;= TIME(18, 0, 0)), "Day", "Night")</f>
        <v>Night</v>
      </c>
      <c r="AA470">
        <f t="shared" si="95"/>
        <v>1</v>
      </c>
    </row>
    <row r="471" spans="1:27" x14ac:dyDescent="0.2">
      <c r="A471">
        <v>14022</v>
      </c>
      <c r="B471" t="s">
        <v>1723</v>
      </c>
      <c r="C471" t="s">
        <v>1928</v>
      </c>
      <c r="D471" t="s">
        <v>1929</v>
      </c>
      <c r="G471" t="s">
        <v>1342</v>
      </c>
      <c r="H471" t="s">
        <v>1930</v>
      </c>
      <c r="I471" t="s">
        <v>1931</v>
      </c>
      <c r="J471">
        <v>17</v>
      </c>
      <c r="K471">
        <v>2</v>
      </c>
      <c r="L471">
        <v>0</v>
      </c>
      <c r="M471" t="s">
        <v>1089</v>
      </c>
      <c r="N471">
        <f t="shared" si="84"/>
        <v>0</v>
      </c>
      <c r="O471" t="str">
        <f t="shared" si="85"/>
        <v>No</v>
      </c>
      <c r="P471">
        <f t="shared" si="86"/>
        <v>0</v>
      </c>
      <c r="Q471">
        <f t="shared" si="87"/>
        <v>0</v>
      </c>
      <c r="R471">
        <f t="shared" si="91"/>
        <v>27.565026697177728</v>
      </c>
      <c r="S471" t="str">
        <f t="shared" si="88"/>
        <v>ID-14022-</v>
      </c>
      <c r="T471" t="str">
        <f t="shared" si="89"/>
        <v>13:40</v>
      </c>
      <c r="U471" t="str">
        <f t="shared" si="90"/>
        <v>Acceptable</v>
      </c>
      <c r="V471">
        <f t="shared" si="92"/>
        <v>23</v>
      </c>
      <c r="W471">
        <f t="shared" si="93"/>
        <v>2</v>
      </c>
      <c r="X471">
        <v>1</v>
      </c>
      <c r="Y471" t="str">
        <f t="shared" si="94"/>
        <v>Flight Not Found</v>
      </c>
      <c r="Z471" t="str" cm="1">
        <f t="array" ref="Z471">IF(AND(B:B &gt; TIME(6, 0, 0), B:B &lt;= TIME(18, 0, 0)), "Day", "Night")</f>
        <v>Night</v>
      </c>
      <c r="AA471">
        <f t="shared" si="95"/>
        <v>1</v>
      </c>
    </row>
    <row r="472" spans="1:27" x14ac:dyDescent="0.2">
      <c r="A472">
        <v>14024</v>
      </c>
      <c r="B472" t="s">
        <v>1932</v>
      </c>
      <c r="C472" t="s">
        <v>109</v>
      </c>
      <c r="D472" t="s">
        <v>1147</v>
      </c>
      <c r="E472" t="s">
        <v>488</v>
      </c>
      <c r="F472" t="s">
        <v>1933</v>
      </c>
      <c r="G472" t="s">
        <v>1934</v>
      </c>
      <c r="H472" t="s">
        <v>1935</v>
      </c>
      <c r="I472" t="s">
        <v>1936</v>
      </c>
      <c r="J472">
        <v>10</v>
      </c>
      <c r="K472">
        <v>10</v>
      </c>
      <c r="L472">
        <v>0</v>
      </c>
      <c r="M472" t="s">
        <v>1937</v>
      </c>
      <c r="N472">
        <f t="shared" si="84"/>
        <v>0</v>
      </c>
      <c r="O472" t="str">
        <f t="shared" si="85"/>
        <v>No</v>
      </c>
      <c r="P472">
        <f t="shared" si="86"/>
        <v>0</v>
      </c>
      <c r="Q472">
        <f t="shared" si="87"/>
        <v>0</v>
      </c>
      <c r="R472">
        <f t="shared" si="91"/>
        <v>27.565026697177728</v>
      </c>
      <c r="S472" t="str">
        <f t="shared" si="88"/>
        <v>ID-14024-Newark - Cleveland - Chicago</v>
      </c>
      <c r="T472" t="str">
        <f t="shared" si="89"/>
        <v>22:17</v>
      </c>
      <c r="U472" t="str">
        <f t="shared" si="90"/>
        <v>Acceptable</v>
      </c>
      <c r="V472">
        <f t="shared" si="92"/>
        <v>23</v>
      </c>
      <c r="W472">
        <f t="shared" si="93"/>
        <v>2</v>
      </c>
      <c r="X472">
        <v>5</v>
      </c>
      <c r="Y472" t="str">
        <f t="shared" si="94"/>
        <v>Flight Not Found</v>
      </c>
      <c r="Z472" t="str" cm="1">
        <f t="array" ref="Z472">IF(AND(B:B &gt; TIME(6, 0, 0), B:B &lt;= TIME(18, 0, 0)), "Day", "Night")</f>
        <v>Night</v>
      </c>
      <c r="AA472">
        <f t="shared" si="95"/>
        <v>1</v>
      </c>
    </row>
    <row r="473" spans="1:27" x14ac:dyDescent="0.2">
      <c r="A473">
        <v>14027</v>
      </c>
      <c r="C473" t="s">
        <v>1938</v>
      </c>
      <c r="D473" t="s">
        <v>349</v>
      </c>
      <c r="G473" t="s">
        <v>1939</v>
      </c>
      <c r="H473" t="s">
        <v>1940</v>
      </c>
      <c r="J473">
        <v>3</v>
      </c>
      <c r="K473">
        <v>3</v>
      </c>
      <c r="L473">
        <v>0</v>
      </c>
      <c r="N473">
        <f t="shared" si="84"/>
        <v>0</v>
      </c>
      <c r="O473" t="str">
        <f t="shared" si="85"/>
        <v>No</v>
      </c>
      <c r="P473">
        <f t="shared" si="86"/>
        <v>0</v>
      </c>
      <c r="Q473">
        <f t="shared" si="87"/>
        <v>0</v>
      </c>
      <c r="R473">
        <f t="shared" si="91"/>
        <v>27.565026697177728</v>
      </c>
      <c r="S473" t="str">
        <f t="shared" si="88"/>
        <v>ID-14027-</v>
      </c>
      <c r="T473">
        <f t="shared" si="89"/>
        <v>0</v>
      </c>
      <c r="U473" t="str">
        <f t="shared" si="90"/>
        <v>Acceptable</v>
      </c>
      <c r="V473">
        <f t="shared" si="92"/>
        <v>23</v>
      </c>
      <c r="W473">
        <f t="shared" si="93"/>
        <v>2</v>
      </c>
      <c r="X473">
        <v>1</v>
      </c>
      <c r="Y473" t="str">
        <f t="shared" si="94"/>
        <v>Flight Not Found</v>
      </c>
      <c r="Z473" t="str" cm="1">
        <f t="array" ref="Z473">IF(AND(B:B &gt; TIME(6, 0, 0), B:B &lt;= TIME(18, 0, 0)), "Day", "Night")</f>
        <v>Night</v>
      </c>
      <c r="AA473">
        <f t="shared" si="95"/>
        <v>1</v>
      </c>
    </row>
    <row r="474" spans="1:27" x14ac:dyDescent="0.2">
      <c r="A474">
        <v>14027</v>
      </c>
      <c r="C474" t="s">
        <v>1941</v>
      </c>
      <c r="D474" t="s">
        <v>1942</v>
      </c>
      <c r="G474" t="s">
        <v>1943</v>
      </c>
      <c r="H474" t="s">
        <v>1944</v>
      </c>
      <c r="J474">
        <v>1</v>
      </c>
      <c r="K474">
        <v>1</v>
      </c>
      <c r="L474">
        <v>0</v>
      </c>
      <c r="N474">
        <f t="shared" si="84"/>
        <v>0</v>
      </c>
      <c r="O474" t="str">
        <f t="shared" si="85"/>
        <v>No</v>
      </c>
      <c r="P474">
        <f t="shared" si="86"/>
        <v>0</v>
      </c>
      <c r="Q474">
        <f t="shared" si="87"/>
        <v>0</v>
      </c>
      <c r="R474">
        <f t="shared" si="91"/>
        <v>27.565026697177728</v>
      </c>
      <c r="S474" t="str">
        <f t="shared" si="88"/>
        <v>ID-14027-</v>
      </c>
      <c r="T474">
        <f t="shared" si="89"/>
        <v>0</v>
      </c>
      <c r="U474" t="str">
        <f t="shared" si="90"/>
        <v>Acceptable</v>
      </c>
      <c r="V474">
        <f t="shared" si="92"/>
        <v>23</v>
      </c>
      <c r="W474">
        <f t="shared" si="93"/>
        <v>2</v>
      </c>
      <c r="X474">
        <v>1</v>
      </c>
      <c r="Y474" t="str">
        <f t="shared" si="94"/>
        <v>Flight Not Found</v>
      </c>
      <c r="Z474" t="str" cm="1">
        <f t="array" ref="Z474">IF(AND(B:B &gt; TIME(6, 0, 0), B:B &lt;= TIME(18, 0, 0)), "Day", "Night")</f>
        <v>Night</v>
      </c>
      <c r="AA474">
        <f t="shared" si="95"/>
        <v>1</v>
      </c>
    </row>
    <row r="475" spans="1:27" x14ac:dyDescent="0.2">
      <c r="A475">
        <v>14039</v>
      </c>
      <c r="C475" t="s">
        <v>1945</v>
      </c>
      <c r="D475" t="s">
        <v>1946</v>
      </c>
      <c r="G475" t="s">
        <v>1947</v>
      </c>
      <c r="H475" t="s">
        <v>1948</v>
      </c>
      <c r="J475">
        <v>3</v>
      </c>
      <c r="K475">
        <v>3</v>
      </c>
      <c r="L475">
        <v>0</v>
      </c>
      <c r="N475">
        <f t="shared" si="84"/>
        <v>0</v>
      </c>
      <c r="O475" t="str">
        <f t="shared" si="85"/>
        <v>No</v>
      </c>
      <c r="P475">
        <f t="shared" si="86"/>
        <v>0</v>
      </c>
      <c r="Q475">
        <f t="shared" si="87"/>
        <v>0</v>
      </c>
      <c r="R475">
        <f t="shared" si="91"/>
        <v>27.565026697177728</v>
      </c>
      <c r="S475" t="str">
        <f t="shared" si="88"/>
        <v>ID-14039-</v>
      </c>
      <c r="T475">
        <f t="shared" si="89"/>
        <v>0</v>
      </c>
      <c r="U475" t="str">
        <f t="shared" si="90"/>
        <v>Acceptable</v>
      </c>
      <c r="V475">
        <f t="shared" si="92"/>
        <v>23</v>
      </c>
      <c r="W475">
        <f t="shared" si="93"/>
        <v>2</v>
      </c>
      <c r="X475">
        <v>2</v>
      </c>
      <c r="Y475" t="str">
        <f t="shared" si="94"/>
        <v>Flight Not Found</v>
      </c>
      <c r="Z475" t="str" cm="1">
        <f t="array" ref="Z475">IF(AND(B:B &gt; TIME(6, 0, 0), B:B &lt;= TIME(18, 0, 0)), "Day", "Night")</f>
        <v>Night</v>
      </c>
      <c r="AA475">
        <f t="shared" si="95"/>
        <v>1</v>
      </c>
    </row>
    <row r="476" spans="1:27" x14ac:dyDescent="0.2">
      <c r="A476">
        <v>14050</v>
      </c>
      <c r="C476" t="s">
        <v>1949</v>
      </c>
      <c r="D476" t="s">
        <v>1091</v>
      </c>
      <c r="G476" t="s">
        <v>1427</v>
      </c>
      <c r="H476" t="s">
        <v>1950</v>
      </c>
      <c r="J476">
        <v>4</v>
      </c>
      <c r="K476">
        <v>4</v>
      </c>
      <c r="L476">
        <v>0</v>
      </c>
      <c r="M476" t="s">
        <v>1951</v>
      </c>
      <c r="N476">
        <f t="shared" si="84"/>
        <v>0</v>
      </c>
      <c r="O476" t="str">
        <f t="shared" si="85"/>
        <v>No</v>
      </c>
      <c r="P476">
        <f t="shared" si="86"/>
        <v>0</v>
      </c>
      <c r="Q476">
        <f t="shared" si="87"/>
        <v>0</v>
      </c>
      <c r="R476">
        <f t="shared" si="91"/>
        <v>27.565026697177728</v>
      </c>
      <c r="S476" t="str">
        <f t="shared" si="88"/>
        <v>ID-14050-</v>
      </c>
      <c r="T476">
        <f t="shared" si="89"/>
        <v>0</v>
      </c>
      <c r="U476" t="str">
        <f t="shared" si="90"/>
        <v>Acceptable</v>
      </c>
      <c r="V476">
        <f t="shared" si="92"/>
        <v>23</v>
      </c>
      <c r="W476">
        <f t="shared" si="93"/>
        <v>2</v>
      </c>
      <c r="X476">
        <v>1</v>
      </c>
      <c r="Y476" t="str">
        <f t="shared" si="94"/>
        <v>Flight Not Found</v>
      </c>
      <c r="Z476" t="str" cm="1">
        <f t="array" ref="Z476">IF(AND(B:B &gt; TIME(6, 0, 0), B:B &lt;= TIME(18, 0, 0)), "Day", "Night")</f>
        <v>Night</v>
      </c>
      <c r="AA476">
        <f t="shared" si="95"/>
        <v>1</v>
      </c>
    </row>
    <row r="477" spans="1:27" x14ac:dyDescent="0.2">
      <c r="A477">
        <v>14069</v>
      </c>
      <c r="B477" t="s">
        <v>1952</v>
      </c>
      <c r="C477" t="s">
        <v>1953</v>
      </c>
      <c r="D477" t="s">
        <v>613</v>
      </c>
      <c r="E477" t="s">
        <v>221</v>
      </c>
      <c r="F477" t="s">
        <v>1954</v>
      </c>
      <c r="G477" t="s">
        <v>1955</v>
      </c>
      <c r="H477" t="s">
        <v>1956</v>
      </c>
      <c r="J477">
        <v>10</v>
      </c>
      <c r="K477">
        <v>10</v>
      </c>
      <c r="L477">
        <v>0</v>
      </c>
      <c r="M477" t="s">
        <v>1957</v>
      </c>
      <c r="N477">
        <f t="shared" si="84"/>
        <v>0</v>
      </c>
      <c r="O477" t="str">
        <f t="shared" si="85"/>
        <v>No</v>
      </c>
      <c r="P477">
        <f t="shared" si="86"/>
        <v>0</v>
      </c>
      <c r="Q477">
        <f t="shared" si="87"/>
        <v>0</v>
      </c>
      <c r="R477">
        <f t="shared" si="91"/>
        <v>27.565026697177728</v>
      </c>
      <c r="S477" t="str">
        <f t="shared" si="88"/>
        <v>ID-14069-Seattle - Chicago</v>
      </c>
      <c r="T477" t="str">
        <f t="shared" si="89"/>
        <v>02:56</v>
      </c>
      <c r="U477" t="str">
        <f t="shared" si="90"/>
        <v>Acceptable</v>
      </c>
      <c r="V477">
        <f t="shared" si="92"/>
        <v>23</v>
      </c>
      <c r="W477">
        <f t="shared" si="93"/>
        <v>2</v>
      </c>
      <c r="X477">
        <v>2</v>
      </c>
      <c r="Y477" t="str">
        <f t="shared" si="94"/>
        <v>Flight Not Found</v>
      </c>
      <c r="Z477" t="str" cm="1">
        <f t="array" ref="Z477">IF(AND(B:B &gt; TIME(6, 0, 0), B:B &lt;= TIME(18, 0, 0)), "Day", "Night")</f>
        <v>Night</v>
      </c>
      <c r="AA477">
        <f t="shared" si="95"/>
        <v>1</v>
      </c>
    </row>
    <row r="478" spans="1:27" x14ac:dyDescent="0.2">
      <c r="A478">
        <v>14075</v>
      </c>
      <c r="C478" t="s">
        <v>1958</v>
      </c>
      <c r="D478" t="s">
        <v>1778</v>
      </c>
      <c r="F478" t="s">
        <v>1959</v>
      </c>
      <c r="G478" t="s">
        <v>1960</v>
      </c>
      <c r="H478" t="s">
        <v>1961</v>
      </c>
      <c r="I478" t="s">
        <v>1962</v>
      </c>
      <c r="J478">
        <v>20</v>
      </c>
      <c r="K478">
        <v>20</v>
      </c>
      <c r="L478">
        <v>0</v>
      </c>
      <c r="M478" t="s">
        <v>1963</v>
      </c>
      <c r="N478">
        <f t="shared" si="84"/>
        <v>0</v>
      </c>
      <c r="O478" t="str">
        <f t="shared" si="85"/>
        <v>No</v>
      </c>
      <c r="P478">
        <f t="shared" si="86"/>
        <v>0</v>
      </c>
      <c r="Q478">
        <f t="shared" si="87"/>
        <v>0</v>
      </c>
      <c r="R478">
        <f t="shared" si="91"/>
        <v>27.565026697177728</v>
      </c>
      <c r="S478" t="str">
        <f t="shared" si="88"/>
        <v>ID-14075-Cagliari - Rome</v>
      </c>
      <c r="T478">
        <f t="shared" si="89"/>
        <v>0</v>
      </c>
      <c r="U478" t="str">
        <f t="shared" si="90"/>
        <v>Acceptable</v>
      </c>
      <c r="V478">
        <f t="shared" si="92"/>
        <v>23</v>
      </c>
      <c r="W478">
        <f t="shared" si="93"/>
        <v>2</v>
      </c>
      <c r="X478">
        <v>1</v>
      </c>
      <c r="Y478" t="str">
        <f t="shared" si="94"/>
        <v>Flight Not Found</v>
      </c>
      <c r="Z478" t="str" cm="1">
        <f t="array" ref="Z478">IF(AND(B:B &gt; TIME(6, 0, 0), B:B &lt;= TIME(18, 0, 0)), "Day", "Night")</f>
        <v>Night</v>
      </c>
      <c r="AA478">
        <f t="shared" si="95"/>
        <v>1</v>
      </c>
    </row>
    <row r="479" spans="1:27" x14ac:dyDescent="0.2">
      <c r="A479">
        <v>14083</v>
      </c>
      <c r="C479" t="s">
        <v>1964</v>
      </c>
      <c r="D479" t="s">
        <v>1965</v>
      </c>
      <c r="F479" t="s">
        <v>1966</v>
      </c>
      <c r="G479" t="s">
        <v>1856</v>
      </c>
      <c r="H479" t="s">
        <v>1967</v>
      </c>
      <c r="I479" t="s">
        <v>1968</v>
      </c>
      <c r="J479">
        <v>14</v>
      </c>
      <c r="K479">
        <v>14</v>
      </c>
      <c r="L479">
        <v>0</v>
      </c>
      <c r="M479" t="s">
        <v>1969</v>
      </c>
      <c r="N479">
        <f t="shared" si="84"/>
        <v>0</v>
      </c>
      <c r="O479" t="str">
        <f t="shared" si="85"/>
        <v>No</v>
      </c>
      <c r="P479">
        <f t="shared" si="86"/>
        <v>0</v>
      </c>
      <c r="Q479">
        <f t="shared" si="87"/>
        <v>0</v>
      </c>
      <c r="R479">
        <f t="shared" si="91"/>
        <v>27.565026697177728</v>
      </c>
      <c r="S479" t="str">
        <f t="shared" si="88"/>
        <v>ID-14083-Warsaw, Poland - Bucharest, Romania</v>
      </c>
      <c r="T479">
        <f t="shared" si="89"/>
        <v>0</v>
      </c>
      <c r="U479" t="str">
        <f t="shared" si="90"/>
        <v>Acceptable</v>
      </c>
      <c r="V479">
        <f t="shared" si="92"/>
        <v>23</v>
      </c>
      <c r="W479">
        <f t="shared" si="93"/>
        <v>2</v>
      </c>
      <c r="X479">
        <v>3</v>
      </c>
      <c r="Y479" t="str">
        <f t="shared" si="94"/>
        <v>Flight Not Found</v>
      </c>
      <c r="Z479" t="str" cm="1">
        <f t="array" ref="Z479">IF(AND(B:B &gt; TIME(6, 0, 0), B:B &lt;= TIME(18, 0, 0)), "Day", "Night")</f>
        <v>Night</v>
      </c>
      <c r="AA479">
        <f t="shared" si="95"/>
        <v>1</v>
      </c>
    </row>
    <row r="480" spans="1:27" x14ac:dyDescent="0.2">
      <c r="A480">
        <v>14085</v>
      </c>
      <c r="B480" t="s">
        <v>1970</v>
      </c>
      <c r="C480" t="s">
        <v>1971</v>
      </c>
      <c r="D480" t="s">
        <v>1972</v>
      </c>
      <c r="G480" t="s">
        <v>1973</v>
      </c>
      <c r="J480">
        <v>1</v>
      </c>
      <c r="K480">
        <v>1</v>
      </c>
      <c r="L480">
        <v>52</v>
      </c>
      <c r="M480" t="s">
        <v>1974</v>
      </c>
      <c r="N480">
        <f t="shared" si="84"/>
        <v>0</v>
      </c>
      <c r="O480" t="str">
        <f t="shared" si="85"/>
        <v>No</v>
      </c>
      <c r="P480">
        <f t="shared" si="86"/>
        <v>0</v>
      </c>
      <c r="Q480">
        <f t="shared" si="87"/>
        <v>0</v>
      </c>
      <c r="R480">
        <f t="shared" si="91"/>
        <v>27.565026697177728</v>
      </c>
      <c r="S480" t="str">
        <f t="shared" si="88"/>
        <v>ID-14085-</v>
      </c>
      <c r="T480" t="str">
        <f t="shared" si="89"/>
        <v>13:00</v>
      </c>
      <c r="U480" t="str">
        <f t="shared" si="90"/>
        <v>Acceptable</v>
      </c>
      <c r="V480">
        <f t="shared" si="92"/>
        <v>23</v>
      </c>
      <c r="W480">
        <f t="shared" si="93"/>
        <v>2</v>
      </c>
      <c r="X480">
        <v>1</v>
      </c>
      <c r="Y480" t="str">
        <f t="shared" si="94"/>
        <v>Flight Not Found</v>
      </c>
      <c r="Z480" t="str" cm="1">
        <f t="array" ref="Z480">IF(AND(B:B &gt; TIME(6, 0, 0), B:B &lt;= TIME(18, 0, 0)), "Day", "Night")</f>
        <v>Night</v>
      </c>
      <c r="AA480">
        <f t="shared" si="95"/>
        <v>1</v>
      </c>
    </row>
    <row r="481" spans="1:27" x14ac:dyDescent="0.2">
      <c r="A481">
        <v>14088</v>
      </c>
      <c r="C481" t="s">
        <v>1975</v>
      </c>
      <c r="D481" t="s">
        <v>300</v>
      </c>
      <c r="F481" t="s">
        <v>1976</v>
      </c>
      <c r="G481" t="s">
        <v>1977</v>
      </c>
      <c r="H481" t="s">
        <v>1978</v>
      </c>
      <c r="I481" t="s">
        <v>1979</v>
      </c>
      <c r="J481">
        <v>4</v>
      </c>
      <c r="K481">
        <v>4</v>
      </c>
      <c r="L481">
        <v>0</v>
      </c>
      <c r="M481" t="s">
        <v>1980</v>
      </c>
      <c r="N481">
        <f t="shared" si="84"/>
        <v>0</v>
      </c>
      <c r="O481" t="str">
        <f t="shared" si="85"/>
        <v>No</v>
      </c>
      <c r="P481">
        <f t="shared" si="86"/>
        <v>0</v>
      </c>
      <c r="Q481">
        <f t="shared" si="87"/>
        <v>0</v>
      </c>
      <c r="R481">
        <f t="shared" si="91"/>
        <v>27.565026697177728</v>
      </c>
      <c r="S481" t="str">
        <f t="shared" si="88"/>
        <v>ID-14088-Kisumu - Alexandria</v>
      </c>
      <c r="T481">
        <f t="shared" si="89"/>
        <v>0</v>
      </c>
      <c r="U481" t="str">
        <f t="shared" si="90"/>
        <v>Acceptable</v>
      </c>
      <c r="V481">
        <f t="shared" si="92"/>
        <v>23</v>
      </c>
      <c r="W481">
        <f t="shared" si="93"/>
        <v>2</v>
      </c>
      <c r="X481">
        <v>15</v>
      </c>
      <c r="Y481" t="str">
        <f t="shared" si="94"/>
        <v>Flight Not Found</v>
      </c>
      <c r="Z481" t="str" cm="1">
        <f t="array" ref="Z481">IF(AND(B:B &gt; TIME(6, 0, 0), B:B &lt;= TIME(18, 0, 0)), "Day", "Night")</f>
        <v>Night</v>
      </c>
      <c r="AA481">
        <f t="shared" si="95"/>
        <v>1</v>
      </c>
    </row>
    <row r="482" spans="1:27" x14ac:dyDescent="0.2">
      <c r="A482">
        <v>14090</v>
      </c>
      <c r="B482" t="s">
        <v>1981</v>
      </c>
      <c r="C482" t="s">
        <v>1982</v>
      </c>
      <c r="D482" t="s">
        <v>1861</v>
      </c>
      <c r="E482" t="s">
        <v>1543</v>
      </c>
      <c r="F482" t="s">
        <v>1983</v>
      </c>
      <c r="G482" t="s">
        <v>1984</v>
      </c>
      <c r="H482" t="s">
        <v>1985</v>
      </c>
      <c r="I482" t="s">
        <v>1986</v>
      </c>
      <c r="J482">
        <v>15</v>
      </c>
      <c r="K482">
        <v>15</v>
      </c>
      <c r="L482">
        <v>0</v>
      </c>
      <c r="M482" t="s">
        <v>1987</v>
      </c>
      <c r="N482">
        <f t="shared" si="84"/>
        <v>0</v>
      </c>
      <c r="O482" t="str">
        <f t="shared" si="85"/>
        <v>No</v>
      </c>
      <c r="P482">
        <f t="shared" si="86"/>
        <v>0</v>
      </c>
      <c r="Q482">
        <f t="shared" si="87"/>
        <v>0</v>
      </c>
      <c r="R482">
        <f t="shared" si="91"/>
        <v>27.565026697177728</v>
      </c>
      <c r="S482" t="str">
        <f t="shared" si="88"/>
        <v>ID-14090-Alameda - Manila</v>
      </c>
      <c r="T482" t="str">
        <f t="shared" si="89"/>
        <v>04:11</v>
      </c>
      <c r="U482" t="str">
        <f t="shared" si="90"/>
        <v>Acceptable</v>
      </c>
      <c r="V482">
        <f t="shared" si="92"/>
        <v>23</v>
      </c>
      <c r="W482">
        <f t="shared" si="93"/>
        <v>2</v>
      </c>
      <c r="X482">
        <v>1</v>
      </c>
      <c r="Y482" t="str">
        <f t="shared" si="94"/>
        <v>Flight Not Found</v>
      </c>
      <c r="Z482" t="str" cm="1">
        <f t="array" ref="Z482">IF(AND(B:B &gt; TIME(6, 0, 0), B:B &lt;= TIME(18, 0, 0)), "Day", "Night")</f>
        <v>Night</v>
      </c>
      <c r="AA482">
        <f t="shared" si="95"/>
        <v>1</v>
      </c>
    </row>
    <row r="483" spans="1:27" x14ac:dyDescent="0.2">
      <c r="A483">
        <v>14102</v>
      </c>
      <c r="C483" t="s">
        <v>1988</v>
      </c>
      <c r="D483" t="s">
        <v>1989</v>
      </c>
      <c r="G483" t="s">
        <v>1990</v>
      </c>
      <c r="H483" t="s">
        <v>1991</v>
      </c>
      <c r="J483">
        <v>6</v>
      </c>
      <c r="K483">
        <v>6</v>
      </c>
      <c r="L483">
        <v>0</v>
      </c>
      <c r="N483">
        <f t="shared" si="84"/>
        <v>0</v>
      </c>
      <c r="O483" t="str">
        <f t="shared" si="85"/>
        <v>No</v>
      </c>
      <c r="P483">
        <f t="shared" si="86"/>
        <v>0</v>
      </c>
      <c r="Q483">
        <f t="shared" si="87"/>
        <v>0</v>
      </c>
      <c r="R483">
        <f t="shared" si="91"/>
        <v>27.565026697177728</v>
      </c>
      <c r="S483" t="str">
        <f t="shared" si="88"/>
        <v>ID-14102-</v>
      </c>
      <c r="T483">
        <f t="shared" si="89"/>
        <v>0</v>
      </c>
      <c r="U483" t="str">
        <f t="shared" si="90"/>
        <v>Acceptable</v>
      </c>
      <c r="V483">
        <f t="shared" si="92"/>
        <v>23</v>
      </c>
      <c r="W483">
        <f t="shared" si="93"/>
        <v>2</v>
      </c>
      <c r="X483">
        <v>1</v>
      </c>
      <c r="Y483" t="str">
        <f t="shared" si="94"/>
        <v>Flight Not Found</v>
      </c>
      <c r="Z483" t="str" cm="1">
        <f t="array" ref="Z483">IF(AND(B:B &gt; TIME(6, 0, 0), B:B &lt;= TIME(18, 0, 0)), "Day", "Night")</f>
        <v>Night</v>
      </c>
      <c r="AA483">
        <f t="shared" si="95"/>
        <v>1</v>
      </c>
    </row>
    <row r="484" spans="1:27" x14ac:dyDescent="0.2">
      <c r="A484">
        <v>14102</v>
      </c>
      <c r="C484" t="s">
        <v>1992</v>
      </c>
      <c r="G484" t="s">
        <v>1993</v>
      </c>
      <c r="J484">
        <v>12</v>
      </c>
      <c r="K484">
        <v>12</v>
      </c>
      <c r="L484">
        <v>0</v>
      </c>
      <c r="M484" t="s">
        <v>1994</v>
      </c>
      <c r="N484">
        <f t="shared" si="84"/>
        <v>0</v>
      </c>
      <c r="O484" t="str">
        <f t="shared" si="85"/>
        <v>No</v>
      </c>
      <c r="P484">
        <f t="shared" si="86"/>
        <v>0</v>
      </c>
      <c r="Q484">
        <f t="shared" si="87"/>
        <v>0</v>
      </c>
      <c r="R484">
        <f t="shared" si="91"/>
        <v>27.565026697177728</v>
      </c>
      <c r="S484" t="str">
        <f t="shared" si="88"/>
        <v>ID-14102-</v>
      </c>
      <c r="T484">
        <f t="shared" si="89"/>
        <v>0</v>
      </c>
      <c r="U484" t="str">
        <f t="shared" si="90"/>
        <v>Acceptable</v>
      </c>
      <c r="V484">
        <f t="shared" si="92"/>
        <v>23</v>
      </c>
      <c r="W484">
        <f t="shared" si="93"/>
        <v>2</v>
      </c>
      <c r="X484">
        <v>5</v>
      </c>
      <c r="Y484" t="str">
        <f t="shared" si="94"/>
        <v>Flight Not Found</v>
      </c>
      <c r="Z484" t="str" cm="1">
        <f t="array" ref="Z484">IF(AND(B:B &gt; TIME(6, 0, 0), B:B &lt;= TIME(18, 0, 0)), "Day", "Night")</f>
        <v>Night</v>
      </c>
      <c r="AA484">
        <f t="shared" si="95"/>
        <v>1</v>
      </c>
    </row>
    <row r="485" spans="1:27" x14ac:dyDescent="0.2">
      <c r="A485">
        <v>14105</v>
      </c>
      <c r="C485" t="s">
        <v>1995</v>
      </c>
      <c r="D485" t="s">
        <v>1996</v>
      </c>
      <c r="F485" t="s">
        <v>1997</v>
      </c>
      <c r="G485" t="s">
        <v>1501</v>
      </c>
      <c r="H485" t="s">
        <v>1998</v>
      </c>
      <c r="J485">
        <v>17</v>
      </c>
      <c r="K485">
        <v>16</v>
      </c>
      <c r="L485">
        <v>0</v>
      </c>
      <c r="M485" t="s">
        <v>1999</v>
      </c>
      <c r="N485">
        <f t="shared" si="84"/>
        <v>0</v>
      </c>
      <c r="O485" t="str">
        <f t="shared" si="85"/>
        <v>No</v>
      </c>
      <c r="P485">
        <f t="shared" si="86"/>
        <v>0</v>
      </c>
      <c r="Q485">
        <f t="shared" si="87"/>
        <v>0</v>
      </c>
      <c r="R485">
        <f t="shared" si="91"/>
        <v>27.565026697177728</v>
      </c>
      <c r="S485" t="str">
        <f t="shared" si="88"/>
        <v>ID-14105-Prague - Paris, France</v>
      </c>
      <c r="T485">
        <f t="shared" si="89"/>
        <v>0</v>
      </c>
      <c r="U485" t="str">
        <f t="shared" si="90"/>
        <v>Acceptable</v>
      </c>
      <c r="V485">
        <f t="shared" si="92"/>
        <v>23</v>
      </c>
      <c r="W485">
        <f t="shared" si="93"/>
        <v>2</v>
      </c>
      <c r="X485">
        <v>2</v>
      </c>
      <c r="Y485" t="str">
        <f t="shared" si="94"/>
        <v>Flight Not Found</v>
      </c>
      <c r="Z485" t="str" cm="1">
        <f t="array" ref="Z485">IF(AND(B:B &gt; TIME(6, 0, 0), B:B &lt;= TIME(18, 0, 0)), "Day", "Night")</f>
        <v>Night</v>
      </c>
      <c r="AA485">
        <f t="shared" si="95"/>
        <v>1</v>
      </c>
    </row>
    <row r="486" spans="1:27" x14ac:dyDescent="0.2">
      <c r="A486">
        <v>14107</v>
      </c>
      <c r="C486" t="s">
        <v>2000</v>
      </c>
      <c r="D486" t="s">
        <v>542</v>
      </c>
      <c r="F486" t="s">
        <v>2001</v>
      </c>
      <c r="G486" t="s">
        <v>1342</v>
      </c>
      <c r="H486" t="s">
        <v>2002</v>
      </c>
      <c r="I486" t="s">
        <v>2003</v>
      </c>
      <c r="J486">
        <v>9</v>
      </c>
      <c r="K486">
        <v>9</v>
      </c>
      <c r="L486">
        <v>0</v>
      </c>
      <c r="M486" t="s">
        <v>2004</v>
      </c>
      <c r="N486">
        <f t="shared" si="84"/>
        <v>0</v>
      </c>
      <c r="O486" t="str">
        <f t="shared" si="85"/>
        <v>No</v>
      </c>
      <c r="P486">
        <f t="shared" si="86"/>
        <v>0</v>
      </c>
      <c r="Q486">
        <f t="shared" si="87"/>
        <v>0</v>
      </c>
      <c r="R486">
        <f t="shared" si="91"/>
        <v>27.565026697177728</v>
      </c>
      <c r="S486" t="str">
        <f t="shared" si="88"/>
        <v>ID-14107-Guanabara - Victoria</v>
      </c>
      <c r="T486">
        <f t="shared" si="89"/>
        <v>0</v>
      </c>
      <c r="U486" t="str">
        <f t="shared" si="90"/>
        <v>Acceptable</v>
      </c>
      <c r="V486">
        <f t="shared" si="92"/>
        <v>23</v>
      </c>
      <c r="W486">
        <f t="shared" si="93"/>
        <v>2</v>
      </c>
      <c r="X486">
        <v>2</v>
      </c>
      <c r="Y486" t="str">
        <f t="shared" si="94"/>
        <v>Flight Not Found</v>
      </c>
      <c r="Z486" t="str" cm="1">
        <f t="array" ref="Z486">IF(AND(B:B &gt; TIME(6, 0, 0), B:B &lt;= TIME(18, 0, 0)), "Day", "Night")</f>
        <v>Night</v>
      </c>
      <c r="AA486">
        <f t="shared" si="95"/>
        <v>1</v>
      </c>
    </row>
    <row r="487" spans="1:27" x14ac:dyDescent="0.2">
      <c r="A487">
        <v>14110</v>
      </c>
      <c r="C487" t="s">
        <v>257</v>
      </c>
      <c r="D487" t="s">
        <v>1965</v>
      </c>
      <c r="G487" t="s">
        <v>2005</v>
      </c>
      <c r="H487" t="s">
        <v>2006</v>
      </c>
      <c r="I487" t="s">
        <v>2007</v>
      </c>
      <c r="J487">
        <v>7</v>
      </c>
      <c r="K487">
        <v>7</v>
      </c>
      <c r="L487">
        <v>0</v>
      </c>
      <c r="M487" t="s">
        <v>2008</v>
      </c>
      <c r="N487">
        <f t="shared" si="84"/>
        <v>0</v>
      </c>
      <c r="O487" t="str">
        <f t="shared" si="85"/>
        <v>No</v>
      </c>
      <c r="P487">
        <f t="shared" si="86"/>
        <v>0</v>
      </c>
      <c r="Q487">
        <f t="shared" si="87"/>
        <v>0</v>
      </c>
      <c r="R487">
        <f t="shared" si="91"/>
        <v>27.565026697177728</v>
      </c>
      <c r="S487" t="str">
        <f t="shared" si="88"/>
        <v>ID-14110-</v>
      </c>
      <c r="T487">
        <f t="shared" si="89"/>
        <v>0</v>
      </c>
      <c r="U487" t="str">
        <f t="shared" si="90"/>
        <v>Acceptable</v>
      </c>
      <c r="V487">
        <f t="shared" si="92"/>
        <v>23</v>
      </c>
      <c r="W487">
        <f t="shared" si="93"/>
        <v>2</v>
      </c>
      <c r="X487">
        <v>1</v>
      </c>
      <c r="Y487" t="str">
        <f t="shared" si="94"/>
        <v>Flight Not Found</v>
      </c>
      <c r="Z487" t="str" cm="1">
        <f t="array" ref="Z487">IF(AND(B:B &gt; TIME(6, 0, 0), B:B &lt;= TIME(18, 0, 0)), "Day", "Night")</f>
        <v>Night</v>
      </c>
      <c r="AA487">
        <f t="shared" si="95"/>
        <v>1</v>
      </c>
    </row>
    <row r="488" spans="1:27" x14ac:dyDescent="0.2">
      <c r="A488">
        <v>14110</v>
      </c>
      <c r="C488" t="s">
        <v>2009</v>
      </c>
      <c r="D488" t="s">
        <v>2010</v>
      </c>
      <c r="F488" t="s">
        <v>411</v>
      </c>
      <c r="G488" t="s">
        <v>2011</v>
      </c>
      <c r="H488" t="s">
        <v>2012</v>
      </c>
      <c r="I488" t="s">
        <v>2013</v>
      </c>
      <c r="J488">
        <v>13</v>
      </c>
      <c r="K488">
        <v>13</v>
      </c>
      <c r="L488">
        <v>0</v>
      </c>
      <c r="M488" t="s">
        <v>2014</v>
      </c>
      <c r="N488">
        <f t="shared" si="84"/>
        <v>0</v>
      </c>
      <c r="O488" t="str">
        <f t="shared" si="85"/>
        <v>No</v>
      </c>
      <c r="P488">
        <f t="shared" si="86"/>
        <v>0</v>
      </c>
      <c r="Q488">
        <f t="shared" si="87"/>
        <v>0</v>
      </c>
      <c r="R488">
        <f t="shared" si="91"/>
        <v>27.565026697177728</v>
      </c>
      <c r="S488" t="str">
        <f t="shared" si="88"/>
        <v>ID-14110-Sightseeing</v>
      </c>
      <c r="T488">
        <f t="shared" si="89"/>
        <v>0</v>
      </c>
      <c r="U488" t="str">
        <f t="shared" si="90"/>
        <v>Acceptable</v>
      </c>
      <c r="V488">
        <f t="shared" si="92"/>
        <v>23</v>
      </c>
      <c r="W488">
        <f t="shared" si="93"/>
        <v>2</v>
      </c>
      <c r="X488">
        <v>8</v>
      </c>
      <c r="Y488" t="str">
        <f t="shared" si="94"/>
        <v>Flight Not Found</v>
      </c>
      <c r="Z488" t="str" cm="1">
        <f t="array" ref="Z488">IF(AND(B:B &gt; TIME(6, 0, 0), B:B &lt;= TIME(18, 0, 0)), "Day", "Night")</f>
        <v>Night</v>
      </c>
      <c r="AA488">
        <f t="shared" si="95"/>
        <v>1</v>
      </c>
    </row>
    <row r="489" spans="1:27" x14ac:dyDescent="0.2">
      <c r="A489">
        <v>14116</v>
      </c>
      <c r="B489" t="s">
        <v>540</v>
      </c>
      <c r="C489" t="s">
        <v>2015</v>
      </c>
      <c r="D489" t="s">
        <v>824</v>
      </c>
      <c r="F489" t="s">
        <v>2016</v>
      </c>
      <c r="G489" t="s">
        <v>1427</v>
      </c>
      <c r="H489" t="s">
        <v>118</v>
      </c>
      <c r="I489" t="s">
        <v>2017</v>
      </c>
      <c r="J489">
        <v>17</v>
      </c>
      <c r="K489">
        <v>14</v>
      </c>
      <c r="L489">
        <v>0</v>
      </c>
      <c r="M489" t="s">
        <v>2018</v>
      </c>
      <c r="N489">
        <f t="shared" si="84"/>
        <v>0</v>
      </c>
      <c r="O489" t="str">
        <f t="shared" si="85"/>
        <v>No</v>
      </c>
      <c r="P489">
        <f t="shared" si="86"/>
        <v>0</v>
      </c>
      <c r="Q489">
        <f t="shared" si="87"/>
        <v>0</v>
      </c>
      <c r="R489">
        <f t="shared" si="91"/>
        <v>27.565026697177728</v>
      </c>
      <c r="S489" t="str">
        <f t="shared" si="88"/>
        <v>ID-14116-Hong Kong - Chungking</v>
      </c>
      <c r="T489" t="str">
        <f t="shared" si="89"/>
        <v>08:00</v>
      </c>
      <c r="U489" t="str">
        <f t="shared" si="90"/>
        <v>Acceptable</v>
      </c>
      <c r="V489">
        <f t="shared" si="92"/>
        <v>23</v>
      </c>
      <c r="W489">
        <f t="shared" si="93"/>
        <v>2</v>
      </c>
      <c r="X489">
        <v>1</v>
      </c>
      <c r="Y489" t="str">
        <f t="shared" si="94"/>
        <v>Flight Not Found</v>
      </c>
      <c r="Z489" t="str" cm="1">
        <f t="array" ref="Z489">IF(AND(B:B &gt; TIME(6, 0, 0), B:B &lt;= TIME(18, 0, 0)), "Day", "Night")</f>
        <v>Night</v>
      </c>
      <c r="AA489">
        <f t="shared" si="95"/>
        <v>1</v>
      </c>
    </row>
    <row r="490" spans="1:27" x14ac:dyDescent="0.2">
      <c r="A490">
        <v>14121</v>
      </c>
      <c r="C490" t="s">
        <v>2019</v>
      </c>
      <c r="D490" t="s">
        <v>2020</v>
      </c>
      <c r="G490" t="s">
        <v>2021</v>
      </c>
      <c r="H490" t="s">
        <v>2022</v>
      </c>
      <c r="J490">
        <v>9</v>
      </c>
      <c r="K490">
        <v>5</v>
      </c>
      <c r="L490">
        <v>0</v>
      </c>
      <c r="M490" t="s">
        <v>2023</v>
      </c>
      <c r="N490">
        <f t="shared" si="84"/>
        <v>0</v>
      </c>
      <c r="O490" t="str">
        <f t="shared" si="85"/>
        <v>No</v>
      </c>
      <c r="P490">
        <f t="shared" si="86"/>
        <v>0</v>
      </c>
      <c r="Q490">
        <f t="shared" si="87"/>
        <v>0</v>
      </c>
      <c r="R490">
        <f t="shared" si="91"/>
        <v>27.565026697177728</v>
      </c>
      <c r="S490" t="str">
        <f t="shared" si="88"/>
        <v>ID-14121-</v>
      </c>
      <c r="T490">
        <f t="shared" si="89"/>
        <v>0</v>
      </c>
      <c r="U490" t="str">
        <f t="shared" si="90"/>
        <v>Acceptable</v>
      </c>
      <c r="V490">
        <f t="shared" si="92"/>
        <v>23</v>
      </c>
      <c r="W490">
        <f t="shared" si="93"/>
        <v>2</v>
      </c>
      <c r="X490">
        <v>2</v>
      </c>
      <c r="Y490" t="str">
        <f t="shared" si="94"/>
        <v>Flight Not Found</v>
      </c>
      <c r="Z490" t="str" cm="1">
        <f t="array" ref="Z490">IF(AND(B:B &gt; TIME(6, 0, 0), B:B &lt;= TIME(18, 0, 0)), "Day", "Night")</f>
        <v>Night</v>
      </c>
      <c r="AA490">
        <f t="shared" si="95"/>
        <v>1</v>
      </c>
    </row>
    <row r="491" spans="1:27" x14ac:dyDescent="0.2">
      <c r="A491">
        <v>14154</v>
      </c>
      <c r="C491" t="s">
        <v>2024</v>
      </c>
      <c r="D491" t="s">
        <v>349</v>
      </c>
      <c r="G491" t="s">
        <v>2025</v>
      </c>
      <c r="J491">
        <v>4</v>
      </c>
      <c r="K491">
        <v>4</v>
      </c>
      <c r="L491">
        <v>0</v>
      </c>
      <c r="N491">
        <f t="shared" si="84"/>
        <v>0</v>
      </c>
      <c r="O491" t="str">
        <f t="shared" si="85"/>
        <v>No</v>
      </c>
      <c r="P491">
        <f t="shared" si="86"/>
        <v>0</v>
      </c>
      <c r="Q491">
        <f t="shared" si="87"/>
        <v>0</v>
      </c>
      <c r="R491">
        <f t="shared" si="91"/>
        <v>27.565026697177728</v>
      </c>
      <c r="S491" t="str">
        <f t="shared" si="88"/>
        <v>ID-14154-</v>
      </c>
      <c r="T491">
        <f t="shared" si="89"/>
        <v>0</v>
      </c>
      <c r="U491" t="str">
        <f t="shared" si="90"/>
        <v>Acceptable</v>
      </c>
      <c r="V491">
        <f t="shared" si="92"/>
        <v>23</v>
      </c>
      <c r="W491">
        <f t="shared" si="93"/>
        <v>2</v>
      </c>
      <c r="X491">
        <v>1</v>
      </c>
      <c r="Y491" t="str">
        <f t="shared" si="94"/>
        <v>Flight Not Found</v>
      </c>
      <c r="Z491" t="str" cm="1">
        <f t="array" ref="Z491">IF(AND(B:B &gt; TIME(6, 0, 0), B:B &lt;= TIME(18, 0, 0)), "Day", "Night")</f>
        <v>Night</v>
      </c>
      <c r="AA491">
        <f t="shared" si="95"/>
        <v>1</v>
      </c>
    </row>
    <row r="492" spans="1:27" x14ac:dyDescent="0.2">
      <c r="A492">
        <v>14154</v>
      </c>
      <c r="C492" t="s">
        <v>2026</v>
      </c>
      <c r="D492" t="s">
        <v>349</v>
      </c>
      <c r="G492" t="s">
        <v>1342</v>
      </c>
      <c r="H492" t="s">
        <v>2027</v>
      </c>
      <c r="I492" t="s">
        <v>2028</v>
      </c>
      <c r="J492">
        <v>13</v>
      </c>
      <c r="K492">
        <v>13</v>
      </c>
      <c r="L492">
        <v>0</v>
      </c>
      <c r="M492" t="s">
        <v>2029</v>
      </c>
      <c r="N492">
        <f t="shared" si="84"/>
        <v>0</v>
      </c>
      <c r="O492" t="str">
        <f t="shared" si="85"/>
        <v>No</v>
      </c>
      <c r="P492">
        <f t="shared" si="86"/>
        <v>0</v>
      </c>
      <c r="Q492">
        <f t="shared" si="87"/>
        <v>0</v>
      </c>
      <c r="R492">
        <f t="shared" si="91"/>
        <v>27.565026697177728</v>
      </c>
      <c r="S492" t="str">
        <f t="shared" si="88"/>
        <v>ID-14154-</v>
      </c>
      <c r="T492">
        <f t="shared" si="89"/>
        <v>0</v>
      </c>
      <c r="U492" t="str">
        <f t="shared" si="90"/>
        <v>Acceptable</v>
      </c>
      <c r="V492">
        <f t="shared" si="92"/>
        <v>23</v>
      </c>
      <c r="W492">
        <f t="shared" si="93"/>
        <v>2</v>
      </c>
      <c r="X492">
        <v>1</v>
      </c>
      <c r="Y492" t="str">
        <f t="shared" si="94"/>
        <v>Flight Not Found</v>
      </c>
      <c r="Z492" t="str" cm="1">
        <f t="array" ref="Z492">IF(AND(B:B &gt; TIME(6, 0, 0), B:B &lt;= TIME(18, 0, 0)), "Day", "Night")</f>
        <v>Night</v>
      </c>
      <c r="AA492">
        <f t="shared" si="95"/>
        <v>1</v>
      </c>
    </row>
    <row r="493" spans="1:27" x14ac:dyDescent="0.2">
      <c r="A493">
        <v>14163</v>
      </c>
      <c r="C493" t="s">
        <v>2030</v>
      </c>
      <c r="D493" t="s">
        <v>775</v>
      </c>
      <c r="F493" t="s">
        <v>2031</v>
      </c>
      <c r="G493" t="s">
        <v>2032</v>
      </c>
      <c r="H493" t="s">
        <v>2033</v>
      </c>
      <c r="J493">
        <v>20</v>
      </c>
      <c r="K493">
        <v>20</v>
      </c>
      <c r="L493">
        <v>0</v>
      </c>
      <c r="M493" t="s">
        <v>2034</v>
      </c>
      <c r="N493">
        <f t="shared" si="84"/>
        <v>0</v>
      </c>
      <c r="O493" t="str">
        <f t="shared" si="85"/>
        <v>No</v>
      </c>
      <c r="P493">
        <f t="shared" si="86"/>
        <v>0</v>
      </c>
      <c r="Q493">
        <f t="shared" si="87"/>
        <v>0</v>
      </c>
      <c r="R493">
        <f t="shared" si="91"/>
        <v>27.565026697177728</v>
      </c>
      <c r="S493" t="str">
        <f t="shared" si="88"/>
        <v>ID-14163-Brussells - Berlin</v>
      </c>
      <c r="T493">
        <f t="shared" si="89"/>
        <v>0</v>
      </c>
      <c r="U493" t="str">
        <f t="shared" si="90"/>
        <v>Acceptable</v>
      </c>
      <c r="V493">
        <f t="shared" si="92"/>
        <v>23</v>
      </c>
      <c r="W493">
        <f t="shared" si="93"/>
        <v>2</v>
      </c>
      <c r="X493">
        <v>1</v>
      </c>
      <c r="Y493" t="str">
        <f t="shared" si="94"/>
        <v>Flight Not Found</v>
      </c>
      <c r="Z493" t="str" cm="1">
        <f t="array" ref="Z493">IF(AND(B:B &gt; TIME(6, 0, 0), B:B &lt;= TIME(18, 0, 0)), "Day", "Night")</f>
        <v>Night</v>
      </c>
      <c r="AA493">
        <f t="shared" si="95"/>
        <v>1</v>
      </c>
    </row>
    <row r="494" spans="1:27" x14ac:dyDescent="0.2">
      <c r="A494">
        <v>14178</v>
      </c>
      <c r="C494" t="s">
        <v>2035</v>
      </c>
      <c r="D494" t="s">
        <v>845</v>
      </c>
      <c r="F494" t="s">
        <v>2036</v>
      </c>
      <c r="G494" t="s">
        <v>1376</v>
      </c>
      <c r="H494" t="s">
        <v>2037</v>
      </c>
      <c r="I494" t="s">
        <v>2038</v>
      </c>
      <c r="J494">
        <v>18</v>
      </c>
      <c r="K494">
        <v>18</v>
      </c>
      <c r="L494">
        <v>0</v>
      </c>
      <c r="M494" t="s">
        <v>2039</v>
      </c>
      <c r="N494">
        <f t="shared" si="84"/>
        <v>0</v>
      </c>
      <c r="O494" t="str">
        <f t="shared" si="85"/>
        <v>No</v>
      </c>
      <c r="P494">
        <f t="shared" si="86"/>
        <v>0</v>
      </c>
      <c r="Q494">
        <f t="shared" si="87"/>
        <v>0</v>
      </c>
      <c r="R494">
        <f t="shared" si="91"/>
        <v>27.565026697177728</v>
      </c>
      <c r="S494" t="str">
        <f t="shared" si="88"/>
        <v>ID-14178-Adelaide - Melbourne</v>
      </c>
      <c r="T494">
        <f t="shared" si="89"/>
        <v>0</v>
      </c>
      <c r="U494" t="str">
        <f t="shared" si="90"/>
        <v>Acceptable</v>
      </c>
      <c r="V494">
        <f t="shared" si="92"/>
        <v>23</v>
      </c>
      <c r="W494">
        <f t="shared" si="93"/>
        <v>2</v>
      </c>
      <c r="X494">
        <v>3</v>
      </c>
      <c r="Y494" t="str">
        <f t="shared" si="94"/>
        <v>Flight Not Found</v>
      </c>
      <c r="Z494" t="str" cm="1">
        <f t="array" ref="Z494">IF(AND(B:B &gt; TIME(6, 0, 0), B:B &lt;= TIME(18, 0, 0)), "Day", "Night")</f>
        <v>Night</v>
      </c>
      <c r="AA494">
        <f t="shared" si="95"/>
        <v>1</v>
      </c>
    </row>
    <row r="495" spans="1:27" x14ac:dyDescent="0.2">
      <c r="A495">
        <v>14186</v>
      </c>
      <c r="C495" t="s">
        <v>2040</v>
      </c>
      <c r="D495" t="s">
        <v>1623</v>
      </c>
      <c r="G495" t="s">
        <v>2005</v>
      </c>
      <c r="H495" t="s">
        <v>2041</v>
      </c>
      <c r="J495">
        <v>2</v>
      </c>
      <c r="K495">
        <v>2</v>
      </c>
      <c r="L495">
        <v>0</v>
      </c>
      <c r="N495">
        <f t="shared" si="84"/>
        <v>0</v>
      </c>
      <c r="O495" t="str">
        <f t="shared" si="85"/>
        <v>No</v>
      </c>
      <c r="P495">
        <f t="shared" si="86"/>
        <v>0</v>
      </c>
      <c r="Q495">
        <f t="shared" si="87"/>
        <v>0</v>
      </c>
      <c r="R495">
        <f t="shared" si="91"/>
        <v>27.565026697177728</v>
      </c>
      <c r="S495" t="str">
        <f t="shared" si="88"/>
        <v>ID-14186-</v>
      </c>
      <c r="T495">
        <f t="shared" si="89"/>
        <v>0</v>
      </c>
      <c r="U495" t="str">
        <f t="shared" si="90"/>
        <v>Acceptable</v>
      </c>
      <c r="V495">
        <f t="shared" si="92"/>
        <v>23</v>
      </c>
      <c r="W495">
        <f t="shared" si="93"/>
        <v>2</v>
      </c>
      <c r="X495">
        <v>1</v>
      </c>
      <c r="Y495" t="str">
        <f t="shared" si="94"/>
        <v>Flight Not Found</v>
      </c>
      <c r="Z495" t="str" cm="1">
        <f t="array" ref="Z495">IF(AND(B:B &gt; TIME(6, 0, 0), B:B &lt;= TIME(18, 0, 0)), "Day", "Night")</f>
        <v>Night</v>
      </c>
      <c r="AA495">
        <f t="shared" si="95"/>
        <v>1</v>
      </c>
    </row>
    <row r="496" spans="1:27" x14ac:dyDescent="0.2">
      <c r="A496">
        <v>14188</v>
      </c>
      <c r="B496" t="s">
        <v>1789</v>
      </c>
      <c r="C496" t="s">
        <v>2042</v>
      </c>
      <c r="D496" t="s">
        <v>2043</v>
      </c>
      <c r="F496" t="s">
        <v>2044</v>
      </c>
      <c r="G496" t="s">
        <v>1287</v>
      </c>
      <c r="H496" t="s">
        <v>2045</v>
      </c>
      <c r="I496" t="s">
        <v>2046</v>
      </c>
      <c r="J496">
        <v>14</v>
      </c>
      <c r="K496">
        <v>14</v>
      </c>
      <c r="L496">
        <v>1</v>
      </c>
      <c r="M496" t="s">
        <v>2047</v>
      </c>
      <c r="N496">
        <f t="shared" si="84"/>
        <v>0</v>
      </c>
      <c r="O496" t="str">
        <f t="shared" si="85"/>
        <v>No</v>
      </c>
      <c r="P496">
        <f t="shared" si="86"/>
        <v>0</v>
      </c>
      <c r="Q496">
        <f t="shared" si="87"/>
        <v>0</v>
      </c>
      <c r="R496">
        <f t="shared" si="91"/>
        <v>27.565026697177728</v>
      </c>
      <c r="S496" t="str">
        <f t="shared" si="88"/>
        <v>ID-14188-Channel Islands - Southhampton</v>
      </c>
      <c r="T496" t="str">
        <f t="shared" si="89"/>
        <v>10:50</v>
      </c>
      <c r="U496" t="str">
        <f t="shared" si="90"/>
        <v>Acceptable</v>
      </c>
      <c r="V496">
        <f t="shared" si="92"/>
        <v>23</v>
      </c>
      <c r="W496">
        <f t="shared" si="93"/>
        <v>2</v>
      </c>
      <c r="X496">
        <v>7</v>
      </c>
      <c r="Y496" t="str">
        <f t="shared" si="94"/>
        <v>Flight Not Found</v>
      </c>
      <c r="Z496" t="str" cm="1">
        <f t="array" ref="Z496">IF(AND(B:B &gt; TIME(6, 0, 0), B:B &lt;= TIME(18, 0, 0)), "Day", "Night")</f>
        <v>Night</v>
      </c>
      <c r="AA496">
        <f t="shared" si="95"/>
        <v>1</v>
      </c>
    </row>
    <row r="497" spans="1:27" x14ac:dyDescent="0.2">
      <c r="A497">
        <v>14198</v>
      </c>
      <c r="B497" t="s">
        <v>2048</v>
      </c>
      <c r="C497" t="s">
        <v>2049</v>
      </c>
      <c r="D497" t="s">
        <v>285</v>
      </c>
      <c r="F497" t="s">
        <v>2050</v>
      </c>
      <c r="G497" t="s">
        <v>1814</v>
      </c>
      <c r="H497" t="s">
        <v>2051</v>
      </c>
      <c r="I497" t="s">
        <v>2052</v>
      </c>
      <c r="J497">
        <v>19</v>
      </c>
      <c r="K497">
        <v>6</v>
      </c>
      <c r="L497">
        <v>0</v>
      </c>
      <c r="M497" t="s">
        <v>2053</v>
      </c>
      <c r="N497">
        <f t="shared" si="84"/>
        <v>0</v>
      </c>
      <c r="O497" t="str">
        <f t="shared" si="85"/>
        <v>No</v>
      </c>
      <c r="P497">
        <f t="shared" si="86"/>
        <v>0</v>
      </c>
      <c r="Q497">
        <f t="shared" si="87"/>
        <v>0</v>
      </c>
      <c r="R497">
        <f t="shared" si="91"/>
        <v>27.565026697177728</v>
      </c>
      <c r="S497" t="str">
        <f t="shared" si="88"/>
        <v>ID-14198-Berlin-Amsterdam</v>
      </c>
      <c r="T497" t="str">
        <f t="shared" si="89"/>
        <v>18:41</v>
      </c>
      <c r="U497" t="str">
        <f t="shared" si="90"/>
        <v>Acceptable</v>
      </c>
      <c r="V497">
        <f t="shared" si="92"/>
        <v>23</v>
      </c>
      <c r="W497">
        <f t="shared" si="93"/>
        <v>2</v>
      </c>
      <c r="X497">
        <v>3</v>
      </c>
      <c r="Y497" t="str">
        <f t="shared" si="94"/>
        <v>Flight Not Found</v>
      </c>
      <c r="Z497" t="str" cm="1">
        <f t="array" ref="Z497">IF(AND(B:B &gt; TIME(6, 0, 0), B:B &lt;= TIME(18, 0, 0)), "Day", "Night")</f>
        <v>Night</v>
      </c>
      <c r="AA497">
        <f t="shared" si="95"/>
        <v>1</v>
      </c>
    </row>
    <row r="498" spans="1:27" x14ac:dyDescent="0.2">
      <c r="A498">
        <v>14202</v>
      </c>
      <c r="B498" t="s">
        <v>2054</v>
      </c>
      <c r="C498" t="s">
        <v>2055</v>
      </c>
      <c r="D498" t="s">
        <v>2056</v>
      </c>
      <c r="F498" t="s">
        <v>2057</v>
      </c>
      <c r="G498" t="s">
        <v>2005</v>
      </c>
      <c r="H498" t="s">
        <v>2041</v>
      </c>
      <c r="J498">
        <v>2</v>
      </c>
      <c r="K498">
        <v>2</v>
      </c>
      <c r="L498">
        <v>0</v>
      </c>
      <c r="M498" t="s">
        <v>2058</v>
      </c>
      <c r="N498">
        <f t="shared" si="84"/>
        <v>0</v>
      </c>
      <c r="O498" t="str">
        <f t="shared" si="85"/>
        <v>No</v>
      </c>
      <c r="P498">
        <f t="shared" si="86"/>
        <v>0</v>
      </c>
      <c r="Q498">
        <f t="shared" si="87"/>
        <v>0</v>
      </c>
      <c r="R498">
        <f t="shared" si="91"/>
        <v>27.565026697177728</v>
      </c>
      <c r="S498" t="str">
        <f t="shared" si="88"/>
        <v>ID-14202-Winnipeg - Regina - Vancouver</v>
      </c>
      <c r="T498" t="str">
        <f t="shared" si="89"/>
        <v>00:51</v>
      </c>
      <c r="U498" t="str">
        <f t="shared" si="90"/>
        <v>Acceptable</v>
      </c>
      <c r="V498">
        <f t="shared" si="92"/>
        <v>23</v>
      </c>
      <c r="W498">
        <f t="shared" si="93"/>
        <v>2</v>
      </c>
      <c r="X498">
        <v>1</v>
      </c>
      <c r="Y498" t="str">
        <f t="shared" si="94"/>
        <v>Flight Not Found</v>
      </c>
      <c r="Z498" t="str" cm="1">
        <f t="array" ref="Z498">IF(AND(B:B &gt; TIME(6, 0, 0), B:B &lt;= TIME(18, 0, 0)), "Day", "Night")</f>
        <v>Night</v>
      </c>
      <c r="AA498">
        <f t="shared" si="95"/>
        <v>1</v>
      </c>
    </row>
    <row r="499" spans="1:27" x14ac:dyDescent="0.2">
      <c r="A499">
        <v>14210</v>
      </c>
      <c r="C499" t="s">
        <v>1729</v>
      </c>
      <c r="D499" t="s">
        <v>349</v>
      </c>
      <c r="G499" t="s">
        <v>2059</v>
      </c>
      <c r="H499" t="s">
        <v>2060</v>
      </c>
      <c r="I499" t="s">
        <v>2061</v>
      </c>
      <c r="J499">
        <v>15</v>
      </c>
      <c r="K499">
        <v>11</v>
      </c>
      <c r="L499">
        <v>0</v>
      </c>
      <c r="M499" t="s">
        <v>2062</v>
      </c>
      <c r="N499">
        <f t="shared" si="84"/>
        <v>0</v>
      </c>
      <c r="O499" t="str">
        <f t="shared" si="85"/>
        <v>No</v>
      </c>
      <c r="P499">
        <f t="shared" si="86"/>
        <v>0</v>
      </c>
      <c r="Q499">
        <f t="shared" si="87"/>
        <v>0</v>
      </c>
      <c r="R499">
        <f t="shared" si="91"/>
        <v>27.565026697177728</v>
      </c>
      <c r="S499" t="str">
        <f t="shared" si="88"/>
        <v>ID-14210-</v>
      </c>
      <c r="T499">
        <f t="shared" si="89"/>
        <v>0</v>
      </c>
      <c r="U499" t="str">
        <f t="shared" si="90"/>
        <v>Acceptable</v>
      </c>
      <c r="V499">
        <f t="shared" si="92"/>
        <v>23</v>
      </c>
      <c r="W499">
        <f t="shared" si="93"/>
        <v>2</v>
      </c>
      <c r="X499">
        <v>1</v>
      </c>
      <c r="Y499" t="str">
        <f t="shared" si="94"/>
        <v>Flight Not Found</v>
      </c>
      <c r="Z499" t="str" cm="1">
        <f t="array" ref="Z499">IF(AND(B:B &gt; TIME(6, 0, 0), B:B &lt;= TIME(18, 0, 0)), "Day", "Night")</f>
        <v>Night</v>
      </c>
      <c r="AA499">
        <f t="shared" si="95"/>
        <v>1</v>
      </c>
    </row>
    <row r="500" spans="1:27" x14ac:dyDescent="0.2">
      <c r="A500">
        <v>14211</v>
      </c>
      <c r="C500" t="s">
        <v>2063</v>
      </c>
      <c r="D500" t="s">
        <v>300</v>
      </c>
      <c r="G500" t="s">
        <v>1810</v>
      </c>
      <c r="H500" t="s">
        <v>2064</v>
      </c>
      <c r="J500">
        <v>6</v>
      </c>
      <c r="K500">
        <v>4</v>
      </c>
      <c r="L500">
        <v>0</v>
      </c>
      <c r="M500" t="s">
        <v>2065</v>
      </c>
      <c r="N500">
        <f t="shared" si="84"/>
        <v>0</v>
      </c>
      <c r="O500" t="str">
        <f t="shared" si="85"/>
        <v>No</v>
      </c>
      <c r="P500">
        <f t="shared" si="86"/>
        <v>0</v>
      </c>
      <c r="Q500">
        <f t="shared" si="87"/>
        <v>0</v>
      </c>
      <c r="R500">
        <f t="shared" si="91"/>
        <v>27.565026697177728</v>
      </c>
      <c r="S500" t="str">
        <f t="shared" si="88"/>
        <v>ID-14211-</v>
      </c>
      <c r="T500">
        <f t="shared" si="89"/>
        <v>0</v>
      </c>
      <c r="U500" t="str">
        <f t="shared" si="90"/>
        <v>Acceptable</v>
      </c>
      <c r="V500">
        <f t="shared" si="92"/>
        <v>23</v>
      </c>
      <c r="W500">
        <f t="shared" si="93"/>
        <v>2</v>
      </c>
      <c r="X500">
        <v>3</v>
      </c>
      <c r="Y500" t="str">
        <f t="shared" si="94"/>
        <v>Flight Not Found</v>
      </c>
      <c r="Z500" t="str" cm="1">
        <f t="array" ref="Z500">IF(AND(B:B &gt; TIME(6, 0, 0), B:B &lt;= TIME(18, 0, 0)), "Day", "Night")</f>
        <v>Night</v>
      </c>
      <c r="AA500">
        <f t="shared" si="95"/>
        <v>1</v>
      </c>
    </row>
    <row r="501" spans="1:27" x14ac:dyDescent="0.2">
      <c r="A501">
        <v>14213</v>
      </c>
      <c r="B501" t="s">
        <v>322</v>
      </c>
      <c r="C501" t="s">
        <v>2066</v>
      </c>
      <c r="D501" t="s">
        <v>1147</v>
      </c>
      <c r="E501" t="s">
        <v>1274</v>
      </c>
      <c r="F501" t="s">
        <v>2067</v>
      </c>
      <c r="G501" t="s">
        <v>2068</v>
      </c>
      <c r="H501" t="s">
        <v>2069</v>
      </c>
      <c r="I501" t="s">
        <v>2070</v>
      </c>
      <c r="J501">
        <v>7</v>
      </c>
      <c r="K501">
        <v>7</v>
      </c>
      <c r="L501">
        <v>0</v>
      </c>
      <c r="M501" t="s">
        <v>2071</v>
      </c>
      <c r="N501">
        <f t="shared" si="84"/>
        <v>0</v>
      </c>
      <c r="O501" t="str">
        <f t="shared" si="85"/>
        <v>No</v>
      </c>
      <c r="P501">
        <f t="shared" si="86"/>
        <v>0</v>
      </c>
      <c r="Q501">
        <f t="shared" si="87"/>
        <v>0</v>
      </c>
      <c r="R501">
        <f t="shared" si="91"/>
        <v>27.565026697177728</v>
      </c>
      <c r="S501" t="str">
        <f t="shared" si="88"/>
        <v>ID-14213-Medford - Oakland</v>
      </c>
      <c r="T501" t="str">
        <f t="shared" si="89"/>
        <v>05:30</v>
      </c>
      <c r="U501" t="str">
        <f t="shared" si="90"/>
        <v>Acceptable</v>
      </c>
      <c r="V501">
        <f t="shared" si="92"/>
        <v>23</v>
      </c>
      <c r="W501">
        <f t="shared" si="93"/>
        <v>2</v>
      </c>
      <c r="X501">
        <v>1</v>
      </c>
      <c r="Y501" t="str">
        <f t="shared" si="94"/>
        <v>Flight Not Found</v>
      </c>
      <c r="Z501" t="str" cm="1">
        <f t="array" ref="Z501">IF(AND(B:B &gt; TIME(6, 0, 0), B:B &lt;= TIME(18, 0, 0)), "Day", "Night")</f>
        <v>Night</v>
      </c>
      <c r="AA501">
        <f t="shared" si="95"/>
        <v>1</v>
      </c>
    </row>
    <row r="502" spans="1:27" x14ac:dyDescent="0.2">
      <c r="A502">
        <v>14222</v>
      </c>
      <c r="C502" t="s">
        <v>2072</v>
      </c>
      <c r="D502" t="s">
        <v>2073</v>
      </c>
      <c r="G502" t="s">
        <v>2074</v>
      </c>
      <c r="J502">
        <v>12</v>
      </c>
      <c r="K502">
        <v>10</v>
      </c>
      <c r="L502">
        <v>0</v>
      </c>
      <c r="M502" t="s">
        <v>2075</v>
      </c>
      <c r="N502">
        <f t="shared" si="84"/>
        <v>0</v>
      </c>
      <c r="O502" t="str">
        <f t="shared" si="85"/>
        <v>No</v>
      </c>
      <c r="P502">
        <f t="shared" si="86"/>
        <v>0</v>
      </c>
      <c r="Q502">
        <f t="shared" si="87"/>
        <v>0</v>
      </c>
      <c r="R502">
        <f t="shared" si="91"/>
        <v>27.565026697177728</v>
      </c>
      <c r="S502" t="str">
        <f t="shared" si="88"/>
        <v>ID-14222-</v>
      </c>
      <c r="T502">
        <f t="shared" si="89"/>
        <v>0</v>
      </c>
      <c r="U502" t="str">
        <f t="shared" si="90"/>
        <v>Acceptable</v>
      </c>
      <c r="V502">
        <f t="shared" si="92"/>
        <v>23</v>
      </c>
      <c r="W502">
        <f t="shared" si="93"/>
        <v>2</v>
      </c>
      <c r="X502">
        <v>1</v>
      </c>
      <c r="Y502" t="str">
        <f t="shared" si="94"/>
        <v>Flight Not Found</v>
      </c>
      <c r="Z502" t="str" cm="1">
        <f t="array" ref="Z502">IF(AND(B:B &gt; TIME(6, 0, 0), B:B &lt;= TIME(18, 0, 0)), "Day", "Night")</f>
        <v>Night</v>
      </c>
      <c r="AA502">
        <f t="shared" si="95"/>
        <v>1</v>
      </c>
    </row>
    <row r="503" spans="1:27" x14ac:dyDescent="0.2">
      <c r="A503">
        <v>14223</v>
      </c>
      <c r="C503" t="s">
        <v>1412</v>
      </c>
      <c r="D503" t="s">
        <v>285</v>
      </c>
      <c r="F503" t="s">
        <v>2076</v>
      </c>
      <c r="G503" t="s">
        <v>2077</v>
      </c>
      <c r="H503" t="s">
        <v>2078</v>
      </c>
      <c r="I503" t="s">
        <v>2079</v>
      </c>
      <c r="J503">
        <v>4</v>
      </c>
      <c r="K503">
        <v>4</v>
      </c>
      <c r="L503">
        <v>0</v>
      </c>
      <c r="M503" t="s">
        <v>2080</v>
      </c>
      <c r="N503">
        <f t="shared" si="84"/>
        <v>0</v>
      </c>
      <c r="O503" t="str">
        <f t="shared" si="85"/>
        <v>No</v>
      </c>
      <c r="P503">
        <f t="shared" si="86"/>
        <v>0</v>
      </c>
      <c r="Q503">
        <f t="shared" si="87"/>
        <v>0</v>
      </c>
      <c r="R503">
        <f t="shared" si="91"/>
        <v>27.565026697177728</v>
      </c>
      <c r="S503" t="str">
        <f t="shared" si="88"/>
        <v>ID-14223-Instructional Flight</v>
      </c>
      <c r="T503">
        <f t="shared" si="89"/>
        <v>0</v>
      </c>
      <c r="U503" t="str">
        <f t="shared" si="90"/>
        <v>Acceptable</v>
      </c>
      <c r="V503">
        <f t="shared" si="92"/>
        <v>23</v>
      </c>
      <c r="W503">
        <f t="shared" si="93"/>
        <v>2</v>
      </c>
      <c r="X503">
        <v>1</v>
      </c>
      <c r="Y503" t="str">
        <f t="shared" si="94"/>
        <v>Flight Not Found</v>
      </c>
      <c r="Z503" t="str" cm="1">
        <f t="array" ref="Z503">IF(AND(B:B &gt; TIME(6, 0, 0), B:B &lt;= TIME(18, 0, 0)), "Day", "Night")</f>
        <v>Night</v>
      </c>
      <c r="AA503">
        <f t="shared" si="95"/>
        <v>1</v>
      </c>
    </row>
    <row r="504" spans="1:27" x14ac:dyDescent="0.2">
      <c r="A504">
        <v>14226</v>
      </c>
      <c r="C504" t="s">
        <v>2081</v>
      </c>
      <c r="D504" t="s">
        <v>381</v>
      </c>
      <c r="G504" t="s">
        <v>2082</v>
      </c>
      <c r="H504" t="s">
        <v>2083</v>
      </c>
      <c r="J504">
        <v>13</v>
      </c>
      <c r="K504">
        <v>13</v>
      </c>
      <c r="L504">
        <v>0</v>
      </c>
      <c r="M504" t="s">
        <v>2084</v>
      </c>
      <c r="N504">
        <f t="shared" si="84"/>
        <v>0</v>
      </c>
      <c r="O504" t="str">
        <f t="shared" si="85"/>
        <v>No</v>
      </c>
      <c r="P504">
        <f t="shared" si="86"/>
        <v>0</v>
      </c>
      <c r="Q504">
        <f t="shared" si="87"/>
        <v>0</v>
      </c>
      <c r="R504">
        <f t="shared" si="91"/>
        <v>27.565026697177728</v>
      </c>
      <c r="S504" t="str">
        <f t="shared" si="88"/>
        <v>ID-14226-</v>
      </c>
      <c r="T504">
        <f t="shared" si="89"/>
        <v>0</v>
      </c>
      <c r="U504" t="str">
        <f t="shared" si="90"/>
        <v>Acceptable</v>
      </c>
      <c r="V504">
        <f t="shared" si="92"/>
        <v>23</v>
      </c>
      <c r="W504">
        <f t="shared" si="93"/>
        <v>2</v>
      </c>
      <c r="X504">
        <v>1</v>
      </c>
      <c r="Y504" t="str">
        <f t="shared" si="94"/>
        <v>Flight Not Found</v>
      </c>
      <c r="Z504" t="str" cm="1">
        <f t="array" ref="Z504">IF(AND(B:B &gt; TIME(6, 0, 0), B:B &lt;= TIME(18, 0, 0)), "Day", "Night")</f>
        <v>Night</v>
      </c>
      <c r="AA504">
        <f t="shared" si="95"/>
        <v>1</v>
      </c>
    </row>
    <row r="505" spans="1:27" x14ac:dyDescent="0.2">
      <c r="A505">
        <v>14252</v>
      </c>
      <c r="C505" t="s">
        <v>198</v>
      </c>
      <c r="D505" t="s">
        <v>1262</v>
      </c>
      <c r="F505" t="s">
        <v>2085</v>
      </c>
      <c r="G505" t="s">
        <v>2086</v>
      </c>
      <c r="H505" t="s">
        <v>2087</v>
      </c>
      <c r="I505" t="s">
        <v>2088</v>
      </c>
      <c r="J505">
        <v>9</v>
      </c>
      <c r="K505">
        <v>5</v>
      </c>
      <c r="L505">
        <v>0</v>
      </c>
      <c r="M505" t="s">
        <v>2089</v>
      </c>
      <c r="N505">
        <f t="shared" si="84"/>
        <v>0</v>
      </c>
      <c r="O505" t="str">
        <f t="shared" si="85"/>
        <v>No</v>
      </c>
      <c r="P505">
        <f t="shared" si="86"/>
        <v>0</v>
      </c>
      <c r="Q505">
        <f t="shared" si="87"/>
        <v>0</v>
      </c>
      <c r="R505">
        <f t="shared" si="91"/>
        <v>27.565026697177728</v>
      </c>
      <c r="S505" t="str">
        <f t="shared" si="88"/>
        <v>ID-14252-Zurich - Geneva - Paris</v>
      </c>
      <c r="T505">
        <f t="shared" si="89"/>
        <v>0</v>
      </c>
      <c r="U505" t="str">
        <f t="shared" si="90"/>
        <v>Acceptable</v>
      </c>
      <c r="V505">
        <f t="shared" si="92"/>
        <v>23</v>
      </c>
      <c r="W505">
        <f t="shared" si="93"/>
        <v>2</v>
      </c>
      <c r="X505">
        <v>1</v>
      </c>
      <c r="Y505" t="str">
        <f t="shared" si="94"/>
        <v>Flight Not Found</v>
      </c>
      <c r="Z505" t="str" cm="1">
        <f t="array" ref="Z505">IF(AND(B:B &gt; TIME(6, 0, 0), B:B &lt;= TIME(18, 0, 0)), "Day", "Night")</f>
        <v>Night</v>
      </c>
      <c r="AA505">
        <f t="shared" si="95"/>
        <v>1</v>
      </c>
    </row>
    <row r="506" spans="1:27" x14ac:dyDescent="0.2">
      <c r="A506">
        <v>14258</v>
      </c>
      <c r="B506" t="s">
        <v>2090</v>
      </c>
      <c r="C506" t="s">
        <v>2091</v>
      </c>
      <c r="D506" t="s">
        <v>613</v>
      </c>
      <c r="E506" t="s">
        <v>26</v>
      </c>
      <c r="F506" t="s">
        <v>2092</v>
      </c>
      <c r="G506" t="s">
        <v>2093</v>
      </c>
      <c r="H506" t="s">
        <v>2094</v>
      </c>
      <c r="I506" t="s">
        <v>2095</v>
      </c>
      <c r="J506">
        <v>4</v>
      </c>
      <c r="K506">
        <v>4</v>
      </c>
      <c r="L506">
        <v>0</v>
      </c>
      <c r="M506" t="s">
        <v>2096</v>
      </c>
      <c r="N506">
        <f t="shared" si="84"/>
        <v>0</v>
      </c>
      <c r="O506" t="str">
        <f t="shared" si="85"/>
        <v>No</v>
      </c>
      <c r="P506">
        <f t="shared" si="86"/>
        <v>0</v>
      </c>
      <c r="Q506">
        <f t="shared" si="87"/>
        <v>0</v>
      </c>
      <c r="R506">
        <f t="shared" si="91"/>
        <v>27.565026697177728</v>
      </c>
      <c r="S506" t="str">
        <f t="shared" si="88"/>
        <v>ID-14258-Chicago - Seattle</v>
      </c>
      <c r="T506" t="str">
        <f t="shared" si="89"/>
        <v>21:15</v>
      </c>
      <c r="U506" t="str">
        <f t="shared" si="90"/>
        <v>Acceptable</v>
      </c>
      <c r="V506">
        <f t="shared" si="92"/>
        <v>23</v>
      </c>
      <c r="W506">
        <f t="shared" si="93"/>
        <v>2</v>
      </c>
      <c r="X506">
        <v>1</v>
      </c>
      <c r="Y506" t="str">
        <f t="shared" si="94"/>
        <v>Flight Not Found</v>
      </c>
      <c r="Z506" t="str" cm="1">
        <f t="array" ref="Z506">IF(AND(B:B &gt; TIME(6, 0, 0), B:B &lt;= TIME(18, 0, 0)), "Day", "Night")</f>
        <v>Night</v>
      </c>
      <c r="AA506">
        <f t="shared" si="95"/>
        <v>1</v>
      </c>
    </row>
    <row r="507" spans="1:27" x14ac:dyDescent="0.2">
      <c r="A507">
        <v>14258</v>
      </c>
      <c r="C507" t="s">
        <v>457</v>
      </c>
      <c r="D507" t="s">
        <v>542</v>
      </c>
      <c r="G507" t="s">
        <v>1342</v>
      </c>
      <c r="H507" t="s">
        <v>2097</v>
      </c>
      <c r="I507" t="s">
        <v>2098</v>
      </c>
      <c r="J507">
        <v>9</v>
      </c>
      <c r="K507">
        <v>9</v>
      </c>
      <c r="L507">
        <v>0</v>
      </c>
      <c r="M507" t="s">
        <v>2099</v>
      </c>
      <c r="N507">
        <f t="shared" si="84"/>
        <v>0</v>
      </c>
      <c r="O507" t="str">
        <f t="shared" si="85"/>
        <v>No</v>
      </c>
      <c r="P507">
        <f t="shared" si="86"/>
        <v>0</v>
      </c>
      <c r="Q507">
        <f t="shared" si="87"/>
        <v>0</v>
      </c>
      <c r="R507">
        <f t="shared" si="91"/>
        <v>27.565026697177728</v>
      </c>
      <c r="S507" t="str">
        <f t="shared" si="88"/>
        <v>ID-14258-</v>
      </c>
      <c r="T507" t="str">
        <f t="shared" si="89"/>
        <v>21:15</v>
      </c>
      <c r="U507" t="str">
        <f t="shared" si="90"/>
        <v>Acceptable</v>
      </c>
      <c r="V507">
        <f t="shared" si="92"/>
        <v>23</v>
      </c>
      <c r="W507">
        <f t="shared" si="93"/>
        <v>2</v>
      </c>
      <c r="X507">
        <v>8</v>
      </c>
      <c r="Y507" t="str">
        <f t="shared" si="94"/>
        <v>Flight Not Found</v>
      </c>
      <c r="Z507" t="str" cm="1">
        <f t="array" ref="Z507">IF(AND(B:B &gt; TIME(6, 0, 0), B:B &lt;= TIME(18, 0, 0)), "Day", "Night")</f>
        <v>Night</v>
      </c>
      <c r="AA507">
        <f t="shared" si="95"/>
        <v>1</v>
      </c>
    </row>
    <row r="508" spans="1:27" x14ac:dyDescent="0.2">
      <c r="A508">
        <v>14263</v>
      </c>
      <c r="C508" t="s">
        <v>2100</v>
      </c>
      <c r="D508" t="s">
        <v>1069</v>
      </c>
      <c r="F508" t="s">
        <v>2101</v>
      </c>
      <c r="G508" t="s">
        <v>2005</v>
      </c>
      <c r="H508" t="s">
        <v>2102</v>
      </c>
      <c r="J508">
        <v>4</v>
      </c>
      <c r="K508">
        <v>4</v>
      </c>
      <c r="L508">
        <v>0</v>
      </c>
      <c r="M508" t="s">
        <v>2103</v>
      </c>
      <c r="N508">
        <f t="shared" si="84"/>
        <v>0</v>
      </c>
      <c r="O508" t="str">
        <f t="shared" si="85"/>
        <v>No</v>
      </c>
      <c r="P508">
        <f t="shared" si="86"/>
        <v>0</v>
      </c>
      <c r="Q508">
        <f t="shared" si="87"/>
        <v>0</v>
      </c>
      <c r="R508">
        <f t="shared" si="91"/>
        <v>27.565026697177728</v>
      </c>
      <c r="S508" t="str">
        <f t="shared" si="88"/>
        <v>ID-14263-Katherine - Adelaide</v>
      </c>
      <c r="T508">
        <f t="shared" si="89"/>
        <v>0</v>
      </c>
      <c r="U508" t="str">
        <f t="shared" si="90"/>
        <v>Acceptable</v>
      </c>
      <c r="V508">
        <f t="shared" si="92"/>
        <v>23</v>
      </c>
      <c r="W508">
        <f t="shared" si="93"/>
        <v>2</v>
      </c>
      <c r="X508">
        <v>1</v>
      </c>
      <c r="Y508" t="str">
        <f t="shared" si="94"/>
        <v>Flight Not Found</v>
      </c>
      <c r="Z508" t="str" cm="1">
        <f t="array" ref="Z508">IF(AND(B:B &gt; TIME(6, 0, 0), B:B &lt;= TIME(18, 0, 0)), "Day", "Night")</f>
        <v>Night</v>
      </c>
      <c r="AA508">
        <f t="shared" si="95"/>
        <v>1</v>
      </c>
    </row>
    <row r="509" spans="1:27" x14ac:dyDescent="0.2">
      <c r="A509">
        <v>14266</v>
      </c>
      <c r="B509" t="s">
        <v>1112</v>
      </c>
      <c r="C509" t="s">
        <v>2104</v>
      </c>
      <c r="D509" t="s">
        <v>300</v>
      </c>
      <c r="F509" t="s">
        <v>2105</v>
      </c>
      <c r="G509" t="s">
        <v>2106</v>
      </c>
      <c r="H509" t="s">
        <v>2107</v>
      </c>
      <c r="I509" t="s">
        <v>2108</v>
      </c>
      <c r="J509">
        <v>13</v>
      </c>
      <c r="K509">
        <v>3</v>
      </c>
      <c r="L509">
        <v>0</v>
      </c>
      <c r="M509" t="s">
        <v>2109</v>
      </c>
      <c r="N509">
        <f t="shared" si="84"/>
        <v>0</v>
      </c>
      <c r="O509" t="str">
        <f t="shared" si="85"/>
        <v>No</v>
      </c>
      <c r="P509">
        <f t="shared" si="86"/>
        <v>0</v>
      </c>
      <c r="Q509">
        <f t="shared" si="87"/>
        <v>0</v>
      </c>
      <c r="R509">
        <f t="shared" si="91"/>
        <v>27.565026697177728</v>
      </c>
      <c r="S509" t="str">
        <f t="shared" si="88"/>
        <v>ID-14266-New York City - Bermuda</v>
      </c>
      <c r="T509" t="str">
        <f t="shared" si="89"/>
        <v>12:30</v>
      </c>
      <c r="U509" t="str">
        <f t="shared" si="90"/>
        <v>Acceptable</v>
      </c>
      <c r="V509">
        <f t="shared" si="92"/>
        <v>23</v>
      </c>
      <c r="W509">
        <f t="shared" si="93"/>
        <v>2</v>
      </c>
      <c r="X509">
        <v>1</v>
      </c>
      <c r="Y509" t="str">
        <f t="shared" si="94"/>
        <v>Flight Not Found</v>
      </c>
      <c r="Z509" t="str" cm="1">
        <f t="array" ref="Z509">IF(AND(B:B &gt; TIME(6, 0, 0), B:B &lt;= TIME(18, 0, 0)), "Day", "Night")</f>
        <v>Night</v>
      </c>
      <c r="AA509">
        <f t="shared" si="95"/>
        <v>1</v>
      </c>
    </row>
    <row r="510" spans="1:27" x14ac:dyDescent="0.2">
      <c r="A510">
        <v>14300</v>
      </c>
      <c r="C510" t="s">
        <v>703</v>
      </c>
      <c r="D510" t="s">
        <v>349</v>
      </c>
      <c r="G510" t="s">
        <v>1342</v>
      </c>
      <c r="H510" t="s">
        <v>2110</v>
      </c>
      <c r="J510">
        <v>10</v>
      </c>
      <c r="K510">
        <v>10</v>
      </c>
      <c r="L510">
        <v>0</v>
      </c>
      <c r="M510" t="s">
        <v>2111</v>
      </c>
      <c r="N510">
        <f t="shared" si="84"/>
        <v>0</v>
      </c>
      <c r="O510" t="str">
        <f t="shared" si="85"/>
        <v>No</v>
      </c>
      <c r="P510">
        <f t="shared" si="86"/>
        <v>0</v>
      </c>
      <c r="Q510">
        <f t="shared" si="87"/>
        <v>0</v>
      </c>
      <c r="R510">
        <f t="shared" si="91"/>
        <v>27.565026697177728</v>
      </c>
      <c r="S510" t="str">
        <f t="shared" si="88"/>
        <v>ID-14300-</v>
      </c>
      <c r="T510">
        <f t="shared" si="89"/>
        <v>0</v>
      </c>
      <c r="U510" t="str">
        <f t="shared" si="90"/>
        <v>Acceptable</v>
      </c>
      <c r="V510">
        <f t="shared" si="92"/>
        <v>23</v>
      </c>
      <c r="W510">
        <f t="shared" si="93"/>
        <v>2</v>
      </c>
      <c r="X510">
        <v>1</v>
      </c>
      <c r="Y510" t="str">
        <f t="shared" si="94"/>
        <v>Flight Not Found</v>
      </c>
      <c r="Z510" t="str" cm="1">
        <f t="array" ref="Z510">IF(AND(B:B &gt; TIME(6, 0, 0), B:B &lt;= TIME(18, 0, 0)), "Day", "Night")</f>
        <v>Night</v>
      </c>
      <c r="AA510">
        <f t="shared" si="95"/>
        <v>1</v>
      </c>
    </row>
    <row r="511" spans="1:27" x14ac:dyDescent="0.2">
      <c r="A511">
        <v>14318</v>
      </c>
      <c r="C511" t="s">
        <v>2112</v>
      </c>
      <c r="D511" t="s">
        <v>775</v>
      </c>
      <c r="G511" t="s">
        <v>1525</v>
      </c>
      <c r="H511" t="s">
        <v>2113</v>
      </c>
      <c r="J511">
        <v>3</v>
      </c>
      <c r="K511">
        <v>3</v>
      </c>
      <c r="L511">
        <v>0</v>
      </c>
      <c r="N511">
        <f t="shared" si="84"/>
        <v>0</v>
      </c>
      <c r="O511" t="str">
        <f t="shared" si="85"/>
        <v>No</v>
      </c>
      <c r="P511">
        <f t="shared" si="86"/>
        <v>0</v>
      </c>
      <c r="Q511">
        <f t="shared" si="87"/>
        <v>0</v>
      </c>
      <c r="R511">
        <f t="shared" si="91"/>
        <v>27.565026697177728</v>
      </c>
      <c r="S511" t="str">
        <f t="shared" si="88"/>
        <v>ID-14318-</v>
      </c>
      <c r="T511">
        <f t="shared" si="89"/>
        <v>0</v>
      </c>
      <c r="U511" t="str">
        <f t="shared" si="90"/>
        <v>Acceptable</v>
      </c>
      <c r="V511">
        <f t="shared" si="92"/>
        <v>23</v>
      </c>
      <c r="W511">
        <f t="shared" si="93"/>
        <v>2</v>
      </c>
      <c r="X511">
        <v>2</v>
      </c>
      <c r="Y511" t="str">
        <f t="shared" si="94"/>
        <v>Flight Not Found</v>
      </c>
      <c r="Z511" t="str" cm="1">
        <f t="array" ref="Z511">IF(AND(B:B &gt; TIME(6, 0, 0), B:B &lt;= TIME(18, 0, 0)), "Day", "Night")</f>
        <v>Night</v>
      </c>
      <c r="AA511">
        <f t="shared" si="95"/>
        <v>1</v>
      </c>
    </row>
    <row r="512" spans="1:27" x14ac:dyDescent="0.2">
      <c r="A512">
        <v>14320</v>
      </c>
      <c r="C512" t="s">
        <v>2114</v>
      </c>
      <c r="D512" t="s">
        <v>349</v>
      </c>
      <c r="G512" t="s">
        <v>2115</v>
      </c>
      <c r="J512">
        <v>8</v>
      </c>
      <c r="K512">
        <v>8</v>
      </c>
      <c r="L512">
        <v>0</v>
      </c>
      <c r="N512">
        <f t="shared" si="84"/>
        <v>0</v>
      </c>
      <c r="O512" t="str">
        <f t="shared" si="85"/>
        <v>No</v>
      </c>
      <c r="P512">
        <f t="shared" si="86"/>
        <v>0</v>
      </c>
      <c r="Q512">
        <f t="shared" si="87"/>
        <v>0</v>
      </c>
      <c r="R512">
        <f t="shared" si="91"/>
        <v>27.565026697177728</v>
      </c>
      <c r="S512" t="str">
        <f t="shared" si="88"/>
        <v>ID-14320-</v>
      </c>
      <c r="T512">
        <f t="shared" si="89"/>
        <v>0</v>
      </c>
      <c r="U512" t="str">
        <f t="shared" si="90"/>
        <v>Acceptable</v>
      </c>
      <c r="V512">
        <f t="shared" si="92"/>
        <v>23</v>
      </c>
      <c r="W512">
        <f t="shared" si="93"/>
        <v>2</v>
      </c>
      <c r="X512">
        <v>1</v>
      </c>
      <c r="Y512" t="str">
        <f t="shared" si="94"/>
        <v>Flight Not Found</v>
      </c>
      <c r="Z512" t="str" cm="1">
        <f t="array" ref="Z512">IF(AND(B:B &gt; TIME(6, 0, 0), B:B &lt;= TIME(18, 0, 0)), "Day", "Night")</f>
        <v>Night</v>
      </c>
      <c r="AA512">
        <f t="shared" si="95"/>
        <v>1</v>
      </c>
    </row>
    <row r="513" spans="1:27" x14ac:dyDescent="0.2">
      <c r="A513">
        <v>14322</v>
      </c>
      <c r="C513" t="s">
        <v>2116</v>
      </c>
      <c r="D513" t="s">
        <v>1199</v>
      </c>
      <c r="E513" t="s">
        <v>36</v>
      </c>
      <c r="F513" t="s">
        <v>31</v>
      </c>
      <c r="G513" t="s">
        <v>2117</v>
      </c>
      <c r="H513" t="s">
        <v>2118</v>
      </c>
      <c r="I513" t="s">
        <v>2119</v>
      </c>
      <c r="J513">
        <v>10</v>
      </c>
      <c r="K513">
        <v>10</v>
      </c>
      <c r="L513">
        <v>0</v>
      </c>
      <c r="M513" t="s">
        <v>2120</v>
      </c>
      <c r="N513">
        <f t="shared" si="84"/>
        <v>0</v>
      </c>
      <c r="O513" t="str">
        <f t="shared" si="85"/>
        <v>No</v>
      </c>
      <c r="P513">
        <f t="shared" si="86"/>
        <v>0</v>
      </c>
      <c r="Q513">
        <f t="shared" si="87"/>
        <v>0</v>
      </c>
      <c r="R513">
        <f t="shared" si="91"/>
        <v>27.565026697177728</v>
      </c>
      <c r="S513" t="str">
        <f t="shared" si="88"/>
        <v>ID-14322-Test flight</v>
      </c>
      <c r="T513">
        <f t="shared" si="89"/>
        <v>0</v>
      </c>
      <c r="U513" t="str">
        <f t="shared" si="90"/>
        <v>Acceptable</v>
      </c>
      <c r="V513">
        <f t="shared" si="92"/>
        <v>23</v>
      </c>
      <c r="W513">
        <f t="shared" si="93"/>
        <v>2</v>
      </c>
      <c r="X513">
        <v>1</v>
      </c>
      <c r="Y513" t="str">
        <f t="shared" si="94"/>
        <v>Flight Not Found</v>
      </c>
      <c r="Z513" t="str" cm="1">
        <f t="array" ref="Z513">IF(AND(B:B &gt; TIME(6, 0, 0), B:B &lt;= TIME(18, 0, 0)), "Day", "Night")</f>
        <v>Night</v>
      </c>
      <c r="AA513">
        <f t="shared" si="95"/>
        <v>1</v>
      </c>
    </row>
    <row r="514" spans="1:27" x14ac:dyDescent="0.2">
      <c r="A514">
        <v>14832</v>
      </c>
      <c r="C514" t="s">
        <v>1591</v>
      </c>
      <c r="D514" t="s">
        <v>349</v>
      </c>
      <c r="G514" t="s">
        <v>2121</v>
      </c>
      <c r="H514" t="s">
        <v>2122</v>
      </c>
      <c r="I514" t="s">
        <v>2123</v>
      </c>
      <c r="J514">
        <v>13</v>
      </c>
      <c r="K514">
        <v>2</v>
      </c>
      <c r="L514">
        <v>0</v>
      </c>
      <c r="M514" t="s">
        <v>475</v>
      </c>
      <c r="N514">
        <f t="shared" ref="N514:N577" si="96">SUM(B514,C514)</f>
        <v>0</v>
      </c>
      <c r="O514" t="str">
        <f t="shared" ref="O514:O577" si="97">IF(F514="good","Yes","No")</f>
        <v>No</v>
      </c>
      <c r="P514">
        <f t="shared" ref="P514:P577" si="98">COUNTIF(C:C,"&lt;0")</f>
        <v>0</v>
      </c>
      <c r="Q514">
        <f t="shared" ref="Q514:Q577" si="99">SUMIF(E:E,"&gt;"&amp;AVERAGE(E:E))</f>
        <v>0</v>
      </c>
      <c r="R514">
        <f t="shared" si="91"/>
        <v>27.565026697177728</v>
      </c>
      <c r="S514" t="str">
        <f t="shared" ref="S514:S577" si="100">CONCATENATE("ID-",A514,"-",F514)</f>
        <v>ID-14832-</v>
      </c>
      <c r="T514">
        <f t="shared" ref="T514:T577" si="101">INDEX(B:B,MATCH(A514,A:A,0))</f>
        <v>0</v>
      </c>
      <c r="U514" t="str">
        <f t="shared" ref="U514:U577" si="102">IF(OR(B514&gt;0,C514&gt;0),"Acceptable","Check")</f>
        <v>Acceptable</v>
      </c>
      <c r="V514">
        <f t="shared" si="92"/>
        <v>23</v>
      </c>
      <c r="W514">
        <f t="shared" si="93"/>
        <v>2</v>
      </c>
      <c r="X514">
        <v>2</v>
      </c>
      <c r="Y514" t="str">
        <f t="shared" si="94"/>
        <v>Flight Not Found</v>
      </c>
      <c r="Z514" t="str" cm="1">
        <f t="array" ref="Z514">IF(AND(B:B &gt; TIME(6, 0, 0), B:B &lt;= TIME(18, 0, 0)), "Day", "Night")</f>
        <v>Night</v>
      </c>
      <c r="AA514">
        <f t="shared" si="95"/>
        <v>1</v>
      </c>
    </row>
    <row r="515" spans="1:27" x14ac:dyDescent="0.2">
      <c r="A515">
        <v>15130</v>
      </c>
      <c r="B515" t="s">
        <v>2124</v>
      </c>
      <c r="C515" t="s">
        <v>2125</v>
      </c>
      <c r="D515" t="s">
        <v>2126</v>
      </c>
      <c r="G515" t="s">
        <v>2127</v>
      </c>
      <c r="H515" t="s">
        <v>2128</v>
      </c>
      <c r="I515" t="s">
        <v>2129</v>
      </c>
      <c r="J515">
        <v>6</v>
      </c>
      <c r="K515">
        <v>6</v>
      </c>
      <c r="L515">
        <v>0</v>
      </c>
      <c r="M515" t="s">
        <v>2130</v>
      </c>
      <c r="N515">
        <f t="shared" si="96"/>
        <v>0</v>
      </c>
      <c r="O515" t="str">
        <f t="shared" si="97"/>
        <v>No</v>
      </c>
      <c r="P515">
        <f t="shared" si="98"/>
        <v>0</v>
      </c>
      <c r="Q515">
        <f t="shared" si="99"/>
        <v>0</v>
      </c>
      <c r="R515">
        <f t="shared" ref="R515:R578" si="103">AVERAGEIF(J:J,"&gt;0")</f>
        <v>27.565026697177728</v>
      </c>
      <c r="S515" t="str">
        <f t="shared" si="100"/>
        <v>ID-15130-</v>
      </c>
      <c r="T515" t="str">
        <f t="shared" si="101"/>
        <v>17:00</v>
      </c>
      <c r="U515" t="str">
        <f t="shared" si="102"/>
        <v>Acceptable</v>
      </c>
      <c r="V515">
        <f t="shared" ref="V515:V578" si="104">COUNTIF(D:D, "Military - U.S. Army")</f>
        <v>23</v>
      </c>
      <c r="W515">
        <f t="shared" ref="W515:W578" si="105">AVERAGEIF(C:C,"Fort Myer, Virginia", J:J)</f>
        <v>2</v>
      </c>
      <c r="X515">
        <v>1</v>
      </c>
      <c r="Y515" t="str">
        <f t="shared" ref="Y515:Y578" si="106">IFERROR(VLOOKUP("FlightNumber", A:E, 4, FALSE), "Flight Not Found")</f>
        <v>Flight Not Found</v>
      </c>
      <c r="Z515" t="str" cm="1">
        <f t="array" ref="Z515">IF(AND(B:B &gt; TIME(6, 0, 0), B:B &lt;= TIME(18, 0, 0)), "Day", "Night")</f>
        <v>Night</v>
      </c>
      <c r="AA515">
        <f t="shared" ref="AA515:AA578" si="107">COUNTIFS(D:D, "Military - U.S. Army", C:C, "Fort Myer, Virginia")</f>
        <v>1</v>
      </c>
    </row>
    <row r="516" spans="1:27" x14ac:dyDescent="0.2">
      <c r="A516">
        <v>14330</v>
      </c>
      <c r="B516" t="s">
        <v>2131</v>
      </c>
      <c r="C516" t="s">
        <v>2132</v>
      </c>
      <c r="D516" t="s">
        <v>896</v>
      </c>
      <c r="E516" t="s">
        <v>26</v>
      </c>
      <c r="F516" t="s">
        <v>481</v>
      </c>
      <c r="G516" t="s">
        <v>1376</v>
      </c>
      <c r="H516" t="s">
        <v>2133</v>
      </c>
      <c r="I516" t="s">
        <v>2134</v>
      </c>
      <c r="J516">
        <v>12</v>
      </c>
      <c r="K516">
        <v>8</v>
      </c>
      <c r="L516">
        <v>0</v>
      </c>
      <c r="M516" t="s">
        <v>2135</v>
      </c>
      <c r="N516">
        <f t="shared" si="96"/>
        <v>0</v>
      </c>
      <c r="O516" t="str">
        <f t="shared" si="97"/>
        <v>No</v>
      </c>
      <c r="P516">
        <f t="shared" si="98"/>
        <v>0</v>
      </c>
      <c r="Q516">
        <f t="shared" si="99"/>
        <v>0</v>
      </c>
      <c r="R516">
        <f t="shared" si="103"/>
        <v>27.565026697177728</v>
      </c>
      <c r="S516" t="str">
        <f t="shared" si="100"/>
        <v>ID-14330-Chicago - Dallas</v>
      </c>
      <c r="T516" t="str">
        <f t="shared" si="101"/>
        <v>14:48</v>
      </c>
      <c r="U516" t="str">
        <f t="shared" si="102"/>
        <v>Acceptable</v>
      </c>
      <c r="V516">
        <f t="shared" si="104"/>
        <v>23</v>
      </c>
      <c r="W516">
        <f t="shared" si="105"/>
        <v>2</v>
      </c>
      <c r="X516">
        <v>1</v>
      </c>
      <c r="Y516" t="str">
        <f t="shared" si="106"/>
        <v>Flight Not Found</v>
      </c>
      <c r="Z516" t="str" cm="1">
        <f t="array" ref="Z516">IF(AND(B:B &gt; TIME(6, 0, 0), B:B &lt;= TIME(18, 0, 0)), "Day", "Night")</f>
        <v>Night</v>
      </c>
      <c r="AA516">
        <f t="shared" si="107"/>
        <v>1</v>
      </c>
    </row>
    <row r="517" spans="1:27" x14ac:dyDescent="0.2">
      <c r="A517">
        <v>14338</v>
      </c>
      <c r="C517" t="s">
        <v>2136</v>
      </c>
      <c r="D517" t="s">
        <v>1153</v>
      </c>
      <c r="G517" t="s">
        <v>2137</v>
      </c>
      <c r="H517" t="s">
        <v>2138</v>
      </c>
      <c r="I517" t="s">
        <v>2139</v>
      </c>
      <c r="J517">
        <v>9</v>
      </c>
      <c r="K517">
        <v>9</v>
      </c>
      <c r="L517">
        <v>0</v>
      </c>
      <c r="M517" t="s">
        <v>1120</v>
      </c>
      <c r="N517">
        <f t="shared" si="96"/>
        <v>0</v>
      </c>
      <c r="O517" t="str">
        <f t="shared" si="97"/>
        <v>No</v>
      </c>
      <c r="P517">
        <f t="shared" si="98"/>
        <v>0</v>
      </c>
      <c r="Q517">
        <f t="shared" si="99"/>
        <v>0</v>
      </c>
      <c r="R517">
        <f t="shared" si="103"/>
        <v>27.565026697177728</v>
      </c>
      <c r="S517" t="str">
        <f t="shared" si="100"/>
        <v>ID-14338-</v>
      </c>
      <c r="T517">
        <f t="shared" si="101"/>
        <v>0</v>
      </c>
      <c r="U517" t="str">
        <f t="shared" si="102"/>
        <v>Acceptable</v>
      </c>
      <c r="V517">
        <f t="shared" si="104"/>
        <v>23</v>
      </c>
      <c r="W517">
        <f t="shared" si="105"/>
        <v>2</v>
      </c>
      <c r="X517">
        <v>1</v>
      </c>
      <c r="Y517" t="str">
        <f t="shared" si="106"/>
        <v>Flight Not Found</v>
      </c>
      <c r="Z517" t="str" cm="1">
        <f t="array" ref="Z517">IF(AND(B:B &gt; TIME(6, 0, 0), B:B &lt;= TIME(18, 0, 0)), "Day", "Night")</f>
        <v>Night</v>
      </c>
      <c r="AA517">
        <f t="shared" si="107"/>
        <v>1</v>
      </c>
    </row>
    <row r="518" spans="1:27" x14ac:dyDescent="0.2">
      <c r="A518">
        <v>14366</v>
      </c>
      <c r="C518" t="s">
        <v>2140</v>
      </c>
      <c r="D518" t="s">
        <v>300</v>
      </c>
      <c r="G518" t="s">
        <v>1810</v>
      </c>
      <c r="H518" t="s">
        <v>2141</v>
      </c>
      <c r="J518">
        <v>6</v>
      </c>
      <c r="K518">
        <v>2</v>
      </c>
      <c r="L518">
        <v>0</v>
      </c>
      <c r="N518">
        <f t="shared" si="96"/>
        <v>0</v>
      </c>
      <c r="O518" t="str">
        <f t="shared" si="97"/>
        <v>No</v>
      </c>
      <c r="P518">
        <f t="shared" si="98"/>
        <v>0</v>
      </c>
      <c r="Q518">
        <f t="shared" si="99"/>
        <v>0</v>
      </c>
      <c r="R518">
        <f t="shared" si="103"/>
        <v>27.565026697177728</v>
      </c>
      <c r="S518" t="str">
        <f t="shared" si="100"/>
        <v>ID-14366-</v>
      </c>
      <c r="T518">
        <f t="shared" si="101"/>
        <v>0</v>
      </c>
      <c r="U518" t="str">
        <f t="shared" si="102"/>
        <v>Acceptable</v>
      </c>
      <c r="V518">
        <f t="shared" si="104"/>
        <v>23</v>
      </c>
      <c r="W518">
        <f t="shared" si="105"/>
        <v>2</v>
      </c>
      <c r="X518">
        <v>2</v>
      </c>
      <c r="Y518" t="str">
        <f t="shared" si="106"/>
        <v>Flight Not Found</v>
      </c>
      <c r="Z518" t="str" cm="1">
        <f t="array" ref="Z518">IF(AND(B:B &gt; TIME(6, 0, 0), B:B &lt;= TIME(18, 0, 0)), "Day", "Night")</f>
        <v>Night</v>
      </c>
      <c r="AA518">
        <f t="shared" si="107"/>
        <v>1</v>
      </c>
    </row>
    <row r="519" spans="1:27" x14ac:dyDescent="0.2">
      <c r="A519">
        <v>14367</v>
      </c>
      <c r="C519" t="s">
        <v>2136</v>
      </c>
      <c r="D519" t="s">
        <v>1153</v>
      </c>
      <c r="F519" t="s">
        <v>2142</v>
      </c>
      <c r="G519" t="s">
        <v>1804</v>
      </c>
      <c r="H519" t="s">
        <v>2143</v>
      </c>
      <c r="I519" t="s">
        <v>2144</v>
      </c>
      <c r="J519">
        <v>9</v>
      </c>
      <c r="K519">
        <v>9</v>
      </c>
      <c r="L519">
        <v>0</v>
      </c>
      <c r="M519" t="s">
        <v>2145</v>
      </c>
      <c r="N519">
        <f t="shared" si="96"/>
        <v>0</v>
      </c>
      <c r="O519" t="str">
        <f t="shared" si="97"/>
        <v>No</v>
      </c>
      <c r="P519">
        <f t="shared" si="98"/>
        <v>0</v>
      </c>
      <c r="Q519">
        <f t="shared" si="99"/>
        <v>0</v>
      </c>
      <c r="R519">
        <f t="shared" si="103"/>
        <v>27.565026697177728</v>
      </c>
      <c r="S519" t="str">
        <f t="shared" si="100"/>
        <v>ID-14367-Casablanca, Morocco - Dakar, Senegal</v>
      </c>
      <c r="T519">
        <f t="shared" si="101"/>
        <v>0</v>
      </c>
      <c r="U519" t="str">
        <f t="shared" si="102"/>
        <v>Acceptable</v>
      </c>
      <c r="V519">
        <f t="shared" si="104"/>
        <v>23</v>
      </c>
      <c r="W519">
        <f t="shared" si="105"/>
        <v>2</v>
      </c>
      <c r="X519">
        <v>6</v>
      </c>
      <c r="Y519" t="str">
        <f t="shared" si="106"/>
        <v>Flight Not Found</v>
      </c>
      <c r="Z519" t="str" cm="1">
        <f t="array" ref="Z519">IF(AND(B:B &gt; TIME(6, 0, 0), B:B &lt;= TIME(18, 0, 0)), "Day", "Night")</f>
        <v>Night</v>
      </c>
      <c r="AA519">
        <f t="shared" si="107"/>
        <v>1</v>
      </c>
    </row>
    <row r="520" spans="1:27" x14ac:dyDescent="0.2">
      <c r="A520">
        <v>14373</v>
      </c>
      <c r="B520" t="s">
        <v>2146</v>
      </c>
      <c r="C520" t="s">
        <v>2147</v>
      </c>
      <c r="D520" t="s">
        <v>2148</v>
      </c>
      <c r="G520" t="s">
        <v>2149</v>
      </c>
      <c r="J520">
        <v>1</v>
      </c>
      <c r="K520">
        <v>1</v>
      </c>
      <c r="L520">
        <v>22</v>
      </c>
      <c r="M520" t="s">
        <v>2150</v>
      </c>
      <c r="N520">
        <f t="shared" si="96"/>
        <v>0</v>
      </c>
      <c r="O520" t="str">
        <f t="shared" si="97"/>
        <v>No</v>
      </c>
      <c r="P520">
        <f t="shared" si="98"/>
        <v>0</v>
      </c>
      <c r="Q520">
        <f t="shared" si="99"/>
        <v>0</v>
      </c>
      <c r="R520">
        <f t="shared" si="103"/>
        <v>27.565026697177728</v>
      </c>
      <c r="S520" t="str">
        <f t="shared" si="100"/>
        <v>ID-14373-</v>
      </c>
      <c r="T520" t="str">
        <f t="shared" si="101"/>
        <v>12:00</v>
      </c>
      <c r="U520" t="str">
        <f t="shared" si="102"/>
        <v>Acceptable</v>
      </c>
      <c r="V520">
        <f t="shared" si="104"/>
        <v>23</v>
      </c>
      <c r="W520">
        <f t="shared" si="105"/>
        <v>2</v>
      </c>
      <c r="X520">
        <v>1</v>
      </c>
      <c r="Y520" t="str">
        <f t="shared" si="106"/>
        <v>Flight Not Found</v>
      </c>
      <c r="Z520" t="str" cm="1">
        <f t="array" ref="Z520">IF(AND(B:B &gt; TIME(6, 0, 0), B:B &lt;= TIME(18, 0, 0)), "Day", "Night")</f>
        <v>Night</v>
      </c>
      <c r="AA520">
        <f t="shared" si="107"/>
        <v>1</v>
      </c>
    </row>
    <row r="521" spans="1:27" x14ac:dyDescent="0.2">
      <c r="A521">
        <v>14406</v>
      </c>
      <c r="C521" t="s">
        <v>2151</v>
      </c>
      <c r="D521" t="s">
        <v>285</v>
      </c>
      <c r="G521" t="s">
        <v>2152</v>
      </c>
      <c r="H521" t="s">
        <v>2153</v>
      </c>
      <c r="J521">
        <v>3</v>
      </c>
      <c r="K521">
        <v>3</v>
      </c>
      <c r="L521">
        <v>0</v>
      </c>
      <c r="N521">
        <f t="shared" si="96"/>
        <v>0</v>
      </c>
      <c r="O521" t="str">
        <f t="shared" si="97"/>
        <v>No</v>
      </c>
      <c r="P521">
        <f t="shared" si="98"/>
        <v>0</v>
      </c>
      <c r="Q521">
        <f t="shared" si="99"/>
        <v>0</v>
      </c>
      <c r="R521">
        <f t="shared" si="103"/>
        <v>27.565026697177728</v>
      </c>
      <c r="S521" t="str">
        <f t="shared" si="100"/>
        <v>ID-14406-</v>
      </c>
      <c r="T521">
        <f t="shared" si="101"/>
        <v>0</v>
      </c>
      <c r="U521" t="str">
        <f t="shared" si="102"/>
        <v>Acceptable</v>
      </c>
      <c r="V521">
        <f t="shared" si="104"/>
        <v>23</v>
      </c>
      <c r="W521">
        <f t="shared" si="105"/>
        <v>2</v>
      </c>
      <c r="X521">
        <v>4</v>
      </c>
      <c r="Y521" t="str">
        <f t="shared" si="106"/>
        <v>Flight Not Found</v>
      </c>
      <c r="Z521" t="str" cm="1">
        <f t="array" ref="Z521">IF(AND(B:B &gt; TIME(6, 0, 0), B:B &lt;= TIME(18, 0, 0)), "Day", "Night")</f>
        <v>Night</v>
      </c>
      <c r="AA521">
        <f t="shared" si="107"/>
        <v>1</v>
      </c>
    </row>
    <row r="522" spans="1:27" x14ac:dyDescent="0.2">
      <c r="A522">
        <v>14446</v>
      </c>
      <c r="C522" t="s">
        <v>2154</v>
      </c>
      <c r="D522" t="s">
        <v>1262</v>
      </c>
      <c r="F522" t="s">
        <v>2155</v>
      </c>
      <c r="G522" t="s">
        <v>2156</v>
      </c>
      <c r="H522" t="s">
        <v>2157</v>
      </c>
      <c r="I522" t="s">
        <v>2158</v>
      </c>
      <c r="J522">
        <v>6</v>
      </c>
      <c r="K522">
        <v>6</v>
      </c>
      <c r="L522">
        <v>0</v>
      </c>
      <c r="M522" t="s">
        <v>2159</v>
      </c>
      <c r="N522">
        <f t="shared" si="96"/>
        <v>0</v>
      </c>
      <c r="O522" t="str">
        <f t="shared" si="97"/>
        <v>No</v>
      </c>
      <c r="P522">
        <f t="shared" si="98"/>
        <v>0</v>
      </c>
      <c r="Q522">
        <f t="shared" si="99"/>
        <v>0</v>
      </c>
      <c r="R522">
        <f t="shared" si="103"/>
        <v>27.565026697177728</v>
      </c>
      <c r="S522" t="str">
        <f t="shared" si="100"/>
        <v>ID-14446-Vienna, Austria - Zurich, Switzerland</v>
      </c>
      <c r="T522">
        <f t="shared" si="101"/>
        <v>0</v>
      </c>
      <c r="U522" t="str">
        <f t="shared" si="102"/>
        <v>Acceptable</v>
      </c>
      <c r="V522">
        <f t="shared" si="104"/>
        <v>23</v>
      </c>
      <c r="W522">
        <f t="shared" si="105"/>
        <v>2</v>
      </c>
      <c r="X522">
        <v>2</v>
      </c>
      <c r="Y522" t="str">
        <f t="shared" si="106"/>
        <v>Flight Not Found</v>
      </c>
      <c r="Z522" t="str" cm="1">
        <f t="array" ref="Z522">IF(AND(B:B &gt; TIME(6, 0, 0), B:B &lt;= TIME(18, 0, 0)), "Day", "Night")</f>
        <v>Night</v>
      </c>
      <c r="AA522">
        <f t="shared" si="107"/>
        <v>1</v>
      </c>
    </row>
    <row r="523" spans="1:27" x14ac:dyDescent="0.2">
      <c r="A523">
        <v>14461</v>
      </c>
      <c r="C523" t="s">
        <v>169</v>
      </c>
      <c r="D523" t="s">
        <v>349</v>
      </c>
      <c r="F523" t="s">
        <v>2160</v>
      </c>
      <c r="G523" t="s">
        <v>1342</v>
      </c>
      <c r="H523" t="s">
        <v>2161</v>
      </c>
      <c r="I523" t="s">
        <v>2162</v>
      </c>
      <c r="J523">
        <v>7</v>
      </c>
      <c r="K523">
        <v>7</v>
      </c>
      <c r="L523">
        <v>0</v>
      </c>
      <c r="M523" t="s">
        <v>2163</v>
      </c>
      <c r="N523">
        <f t="shared" si="96"/>
        <v>0</v>
      </c>
      <c r="O523" t="str">
        <f t="shared" si="97"/>
        <v>No</v>
      </c>
      <c r="P523">
        <f t="shared" si="98"/>
        <v>0</v>
      </c>
      <c r="Q523">
        <f t="shared" si="99"/>
        <v>0</v>
      </c>
      <c r="R523">
        <f t="shared" si="103"/>
        <v>27.565026697177728</v>
      </c>
      <c r="S523" t="str">
        <f t="shared" si="100"/>
        <v>ID-14461-Toulouse, France - Casablanca, Morocco</v>
      </c>
      <c r="T523">
        <f t="shared" si="101"/>
        <v>0</v>
      </c>
      <c r="U523" t="str">
        <f t="shared" si="102"/>
        <v>Acceptable</v>
      </c>
      <c r="V523">
        <f t="shared" si="104"/>
        <v>23</v>
      </c>
      <c r="W523">
        <f t="shared" si="105"/>
        <v>2</v>
      </c>
      <c r="X523">
        <v>1</v>
      </c>
      <c r="Y523" t="str">
        <f t="shared" si="106"/>
        <v>Flight Not Found</v>
      </c>
      <c r="Z523" t="str" cm="1">
        <f t="array" ref="Z523">IF(AND(B:B &gt; TIME(6, 0, 0), B:B &lt;= TIME(18, 0, 0)), "Day", "Night")</f>
        <v>Night</v>
      </c>
      <c r="AA523">
        <f t="shared" si="107"/>
        <v>1</v>
      </c>
    </row>
    <row r="524" spans="1:27" x14ac:dyDescent="0.2">
      <c r="A524">
        <v>14470</v>
      </c>
      <c r="B524" t="s">
        <v>2164</v>
      </c>
      <c r="C524" t="s">
        <v>2165</v>
      </c>
      <c r="D524" t="s">
        <v>1861</v>
      </c>
      <c r="F524" t="s">
        <v>2166</v>
      </c>
      <c r="G524" t="s">
        <v>2167</v>
      </c>
      <c r="H524" t="s">
        <v>2168</v>
      </c>
      <c r="J524">
        <v>16</v>
      </c>
      <c r="K524">
        <v>14</v>
      </c>
      <c r="L524">
        <v>0</v>
      </c>
      <c r="M524" t="s">
        <v>2169</v>
      </c>
      <c r="N524">
        <f t="shared" si="96"/>
        <v>0</v>
      </c>
      <c r="O524" t="str">
        <f t="shared" si="97"/>
        <v>No</v>
      </c>
      <c r="P524">
        <f t="shared" si="98"/>
        <v>0</v>
      </c>
      <c r="Q524">
        <f t="shared" si="99"/>
        <v>0</v>
      </c>
      <c r="R524">
        <f t="shared" si="103"/>
        <v>27.565026697177728</v>
      </c>
      <c r="S524" t="str">
        <f t="shared" si="100"/>
        <v>ID-14470-Miami - Rio de Janerio</v>
      </c>
      <c r="T524" t="str">
        <f t="shared" si="101"/>
        <v>16:35</v>
      </c>
      <c r="U524" t="str">
        <f t="shared" si="102"/>
        <v>Acceptable</v>
      </c>
      <c r="V524">
        <f t="shared" si="104"/>
        <v>23</v>
      </c>
      <c r="W524">
        <f t="shared" si="105"/>
        <v>2</v>
      </c>
      <c r="X524">
        <v>2</v>
      </c>
      <c r="Y524" t="str">
        <f t="shared" si="106"/>
        <v>Flight Not Found</v>
      </c>
      <c r="Z524" t="str" cm="1">
        <f t="array" ref="Z524">IF(AND(B:B &gt; TIME(6, 0, 0), B:B &lt;= TIME(18, 0, 0)), "Day", "Night")</f>
        <v>Night</v>
      </c>
      <c r="AA524">
        <f t="shared" si="107"/>
        <v>1</v>
      </c>
    </row>
    <row r="525" spans="1:27" x14ac:dyDescent="0.2">
      <c r="A525">
        <v>14472</v>
      </c>
      <c r="C525" t="s">
        <v>2170</v>
      </c>
      <c r="D525" t="s">
        <v>1623</v>
      </c>
      <c r="F525" t="s">
        <v>2171</v>
      </c>
      <c r="G525" t="s">
        <v>1679</v>
      </c>
      <c r="H525" t="s">
        <v>2172</v>
      </c>
      <c r="J525">
        <v>6</v>
      </c>
      <c r="K525">
        <v>5</v>
      </c>
      <c r="L525">
        <v>0</v>
      </c>
      <c r="M525" t="s">
        <v>2173</v>
      </c>
      <c r="N525">
        <f t="shared" si="96"/>
        <v>0</v>
      </c>
      <c r="O525" t="str">
        <f t="shared" si="97"/>
        <v>No</v>
      </c>
      <c r="P525">
        <f t="shared" si="98"/>
        <v>0</v>
      </c>
      <c r="Q525">
        <f t="shared" si="99"/>
        <v>0</v>
      </c>
      <c r="R525">
        <f t="shared" si="103"/>
        <v>27.565026697177728</v>
      </c>
      <c r="S525" t="str">
        <f t="shared" si="100"/>
        <v>ID-14472-London - Hamburg - Copenhagen</v>
      </c>
      <c r="T525">
        <f t="shared" si="101"/>
        <v>0</v>
      </c>
      <c r="U525" t="str">
        <f t="shared" si="102"/>
        <v>Acceptable</v>
      </c>
      <c r="V525">
        <f t="shared" si="104"/>
        <v>23</v>
      </c>
      <c r="W525">
        <f t="shared" si="105"/>
        <v>2</v>
      </c>
      <c r="X525">
        <v>13</v>
      </c>
      <c r="Y525" t="str">
        <f t="shared" si="106"/>
        <v>Flight Not Found</v>
      </c>
      <c r="Z525" t="str" cm="1">
        <f t="array" ref="Z525">IF(AND(B:B &gt; TIME(6, 0, 0), B:B &lt;= TIME(18, 0, 0)), "Day", "Night")</f>
        <v>Night</v>
      </c>
      <c r="AA525">
        <f t="shared" si="107"/>
        <v>1</v>
      </c>
    </row>
    <row r="526" spans="1:27" x14ac:dyDescent="0.2">
      <c r="A526">
        <v>14485</v>
      </c>
      <c r="C526" t="s">
        <v>2174</v>
      </c>
      <c r="D526" t="s">
        <v>2175</v>
      </c>
      <c r="G526" t="s">
        <v>2176</v>
      </c>
      <c r="H526" t="s">
        <v>2177</v>
      </c>
      <c r="J526">
        <v>2</v>
      </c>
      <c r="K526">
        <v>2</v>
      </c>
      <c r="L526">
        <v>0</v>
      </c>
      <c r="N526">
        <f t="shared" si="96"/>
        <v>0</v>
      </c>
      <c r="O526" t="str">
        <f t="shared" si="97"/>
        <v>No</v>
      </c>
      <c r="P526">
        <f t="shared" si="98"/>
        <v>0</v>
      </c>
      <c r="Q526">
        <f t="shared" si="99"/>
        <v>0</v>
      </c>
      <c r="R526">
        <f t="shared" si="103"/>
        <v>27.565026697177728</v>
      </c>
      <c r="S526" t="str">
        <f t="shared" si="100"/>
        <v>ID-14485-</v>
      </c>
      <c r="T526">
        <f t="shared" si="101"/>
        <v>0</v>
      </c>
      <c r="U526" t="str">
        <f t="shared" si="102"/>
        <v>Acceptable</v>
      </c>
      <c r="V526">
        <f t="shared" si="104"/>
        <v>23</v>
      </c>
      <c r="W526">
        <f t="shared" si="105"/>
        <v>2</v>
      </c>
      <c r="X526">
        <v>1</v>
      </c>
      <c r="Y526" t="str">
        <f t="shared" si="106"/>
        <v>Flight Not Found</v>
      </c>
      <c r="Z526" t="str" cm="1">
        <f t="array" ref="Z526">IF(AND(B:B &gt; TIME(6, 0, 0), B:B &lt;= TIME(18, 0, 0)), "Day", "Night")</f>
        <v>Night</v>
      </c>
      <c r="AA526">
        <f t="shared" si="107"/>
        <v>1</v>
      </c>
    </row>
    <row r="527" spans="1:27" x14ac:dyDescent="0.2">
      <c r="A527">
        <v>14487</v>
      </c>
      <c r="C527" t="s">
        <v>1591</v>
      </c>
      <c r="D527" t="s">
        <v>349</v>
      </c>
      <c r="F527" t="s">
        <v>2178</v>
      </c>
      <c r="G527" t="s">
        <v>1342</v>
      </c>
      <c r="H527" t="s">
        <v>2179</v>
      </c>
      <c r="I527" t="s">
        <v>2180</v>
      </c>
      <c r="J527">
        <v>7</v>
      </c>
      <c r="K527">
        <v>7</v>
      </c>
      <c r="L527">
        <v>0</v>
      </c>
      <c r="M527" t="s">
        <v>2181</v>
      </c>
      <c r="N527">
        <f t="shared" si="96"/>
        <v>0</v>
      </c>
      <c r="O527" t="str">
        <f t="shared" si="97"/>
        <v>No</v>
      </c>
      <c r="P527">
        <f t="shared" si="98"/>
        <v>0</v>
      </c>
      <c r="Q527">
        <f t="shared" si="99"/>
        <v>0</v>
      </c>
      <c r="R527">
        <f t="shared" si="103"/>
        <v>27.565026697177728</v>
      </c>
      <c r="S527" t="str">
        <f t="shared" si="100"/>
        <v>ID-14487-Berlin - Hanover - Cologne - London</v>
      </c>
      <c r="T527">
        <f t="shared" si="101"/>
        <v>0</v>
      </c>
      <c r="U527" t="str">
        <f t="shared" si="102"/>
        <v>Acceptable</v>
      </c>
      <c r="V527">
        <f t="shared" si="104"/>
        <v>23</v>
      </c>
      <c r="W527">
        <f t="shared" si="105"/>
        <v>2</v>
      </c>
      <c r="X527">
        <v>5</v>
      </c>
      <c r="Y527" t="str">
        <f t="shared" si="106"/>
        <v>Flight Not Found</v>
      </c>
      <c r="Z527" t="str" cm="1">
        <f t="array" ref="Z527">IF(AND(B:B &gt; TIME(6, 0, 0), B:B &lt;= TIME(18, 0, 0)), "Day", "Night")</f>
        <v>Night</v>
      </c>
      <c r="AA527">
        <f t="shared" si="107"/>
        <v>1</v>
      </c>
    </row>
    <row r="528" spans="1:27" x14ac:dyDescent="0.2">
      <c r="A528">
        <v>14514</v>
      </c>
      <c r="C528" t="s">
        <v>2182</v>
      </c>
      <c r="D528" t="s">
        <v>285</v>
      </c>
      <c r="F528" t="s">
        <v>2183</v>
      </c>
      <c r="G528" t="s">
        <v>1814</v>
      </c>
      <c r="H528" t="s">
        <v>2184</v>
      </c>
      <c r="I528" t="s">
        <v>2185</v>
      </c>
      <c r="K528">
        <v>1</v>
      </c>
      <c r="L528">
        <v>0</v>
      </c>
      <c r="M528" t="s">
        <v>2186</v>
      </c>
      <c r="N528">
        <f t="shared" si="96"/>
        <v>0</v>
      </c>
      <c r="O528" t="str">
        <f t="shared" si="97"/>
        <v>No</v>
      </c>
      <c r="P528">
        <f t="shared" si="98"/>
        <v>0</v>
      </c>
      <c r="Q528">
        <f t="shared" si="99"/>
        <v>0</v>
      </c>
      <c r="R528">
        <f t="shared" si="103"/>
        <v>27.565026697177728</v>
      </c>
      <c r="S528" t="str">
        <f t="shared" si="100"/>
        <v>ID-14514-Stockholm - Amsterdam</v>
      </c>
      <c r="T528">
        <f t="shared" si="101"/>
        <v>0</v>
      </c>
      <c r="U528" t="str">
        <f t="shared" si="102"/>
        <v>Acceptable</v>
      </c>
      <c r="V528">
        <f t="shared" si="104"/>
        <v>23</v>
      </c>
      <c r="W528">
        <f t="shared" si="105"/>
        <v>2</v>
      </c>
      <c r="X528">
        <v>1</v>
      </c>
      <c r="Y528" t="str">
        <f t="shared" si="106"/>
        <v>Flight Not Found</v>
      </c>
      <c r="Z528" t="str" cm="1">
        <f t="array" ref="Z528">IF(AND(B:B &gt; TIME(6, 0, 0), B:B &lt;= TIME(18, 0, 0)), "Day", "Night")</f>
        <v>Night</v>
      </c>
      <c r="AA528">
        <f t="shared" si="107"/>
        <v>1</v>
      </c>
    </row>
    <row r="529" spans="1:27" x14ac:dyDescent="0.2">
      <c r="A529">
        <v>14569</v>
      </c>
      <c r="C529" t="s">
        <v>2187</v>
      </c>
      <c r="D529" t="s">
        <v>1623</v>
      </c>
      <c r="G529" t="s">
        <v>2188</v>
      </c>
      <c r="H529" t="s">
        <v>2189</v>
      </c>
      <c r="J529">
        <v>2</v>
      </c>
      <c r="K529">
        <v>2</v>
      </c>
      <c r="N529">
        <f t="shared" si="96"/>
        <v>0</v>
      </c>
      <c r="O529" t="str">
        <f t="shared" si="97"/>
        <v>No</v>
      </c>
      <c r="P529">
        <f t="shared" si="98"/>
        <v>0</v>
      </c>
      <c r="Q529">
        <f t="shared" si="99"/>
        <v>0</v>
      </c>
      <c r="R529">
        <f t="shared" si="103"/>
        <v>27.565026697177728</v>
      </c>
      <c r="S529" t="str">
        <f t="shared" si="100"/>
        <v>ID-14569-</v>
      </c>
      <c r="T529">
        <f t="shared" si="101"/>
        <v>0</v>
      </c>
      <c r="U529" t="str">
        <f t="shared" si="102"/>
        <v>Acceptable</v>
      </c>
      <c r="V529">
        <f t="shared" si="104"/>
        <v>23</v>
      </c>
      <c r="W529">
        <f t="shared" si="105"/>
        <v>2</v>
      </c>
      <c r="X529">
        <v>5</v>
      </c>
      <c r="Y529" t="str">
        <f t="shared" si="106"/>
        <v>Flight Not Found</v>
      </c>
      <c r="Z529" t="str" cm="1">
        <f t="array" ref="Z529">IF(AND(B:B &gt; TIME(6, 0, 0), B:B &lt;= TIME(18, 0, 0)), "Day", "Night")</f>
        <v>Night</v>
      </c>
      <c r="AA529">
        <f t="shared" si="107"/>
        <v>1</v>
      </c>
    </row>
    <row r="530" spans="1:27" x14ac:dyDescent="0.2">
      <c r="A530">
        <v>14597</v>
      </c>
      <c r="C530" t="s">
        <v>2190</v>
      </c>
      <c r="D530" t="s">
        <v>462</v>
      </c>
      <c r="F530" t="s">
        <v>2191</v>
      </c>
      <c r="G530" t="s">
        <v>1525</v>
      </c>
      <c r="H530" t="s">
        <v>2192</v>
      </c>
      <c r="I530" t="s">
        <v>2193</v>
      </c>
      <c r="J530">
        <v>10</v>
      </c>
      <c r="K530">
        <v>10</v>
      </c>
      <c r="L530">
        <v>0</v>
      </c>
      <c r="M530" t="s">
        <v>2194</v>
      </c>
      <c r="N530">
        <f t="shared" si="96"/>
        <v>0</v>
      </c>
      <c r="O530" t="str">
        <f t="shared" si="97"/>
        <v>No</v>
      </c>
      <c r="P530">
        <f t="shared" si="98"/>
        <v>0</v>
      </c>
      <c r="Q530">
        <f t="shared" si="99"/>
        <v>0</v>
      </c>
      <c r="R530">
        <f t="shared" si="103"/>
        <v>27.565026697177728</v>
      </c>
      <c r="S530" t="str">
        <f t="shared" si="100"/>
        <v>ID-14597-Alcante - Morocco</v>
      </c>
      <c r="T530">
        <f t="shared" si="101"/>
        <v>0</v>
      </c>
      <c r="U530" t="str">
        <f t="shared" si="102"/>
        <v>Acceptable</v>
      </c>
      <c r="V530">
        <f t="shared" si="104"/>
        <v>23</v>
      </c>
      <c r="W530">
        <f t="shared" si="105"/>
        <v>2</v>
      </c>
      <c r="X530">
        <v>1</v>
      </c>
      <c r="Y530" t="str">
        <f t="shared" si="106"/>
        <v>Flight Not Found</v>
      </c>
      <c r="Z530" t="str" cm="1">
        <f t="array" ref="Z530">IF(AND(B:B &gt; TIME(6, 0, 0), B:B &lt;= TIME(18, 0, 0)), "Day", "Night")</f>
        <v>Night</v>
      </c>
      <c r="AA530">
        <f t="shared" si="107"/>
        <v>1</v>
      </c>
    </row>
    <row r="531" spans="1:27" x14ac:dyDescent="0.2">
      <c r="A531">
        <v>14600</v>
      </c>
      <c r="C531" t="s">
        <v>2195</v>
      </c>
      <c r="D531" t="s">
        <v>300</v>
      </c>
      <c r="F531" t="s">
        <v>2196</v>
      </c>
      <c r="G531" t="s">
        <v>1955</v>
      </c>
      <c r="H531" t="s">
        <v>2197</v>
      </c>
      <c r="I531" t="s">
        <v>2198</v>
      </c>
      <c r="J531">
        <v>11</v>
      </c>
      <c r="K531">
        <v>5</v>
      </c>
      <c r="L531">
        <v>0</v>
      </c>
      <c r="M531" t="s">
        <v>817</v>
      </c>
      <c r="N531">
        <f t="shared" si="96"/>
        <v>0</v>
      </c>
      <c r="O531" t="str">
        <f t="shared" si="97"/>
        <v>No</v>
      </c>
      <c r="P531">
        <f t="shared" si="98"/>
        <v>0</v>
      </c>
      <c r="Q531">
        <f t="shared" si="99"/>
        <v>0</v>
      </c>
      <c r="R531">
        <f t="shared" si="103"/>
        <v>27.565026697177728</v>
      </c>
      <c r="S531" t="str">
        <f t="shared" si="100"/>
        <v>ID-14600-Egypt - England</v>
      </c>
      <c r="T531">
        <f t="shared" si="101"/>
        <v>0</v>
      </c>
      <c r="U531" t="str">
        <f t="shared" si="102"/>
        <v>Acceptable</v>
      </c>
      <c r="V531">
        <f t="shared" si="104"/>
        <v>23</v>
      </c>
      <c r="W531">
        <f t="shared" si="105"/>
        <v>2</v>
      </c>
      <c r="X531">
        <v>1</v>
      </c>
      <c r="Y531" t="str">
        <f t="shared" si="106"/>
        <v>Flight Not Found</v>
      </c>
      <c r="Z531" t="str" cm="1">
        <f t="array" ref="Z531">IF(AND(B:B &gt; TIME(6, 0, 0), B:B &lt;= TIME(18, 0, 0)), "Day", "Night")</f>
        <v>Night</v>
      </c>
      <c r="AA531">
        <f t="shared" si="107"/>
        <v>1</v>
      </c>
    </row>
    <row r="532" spans="1:27" x14ac:dyDescent="0.2">
      <c r="A532">
        <v>14603</v>
      </c>
      <c r="C532" t="s">
        <v>2199</v>
      </c>
      <c r="D532" t="s">
        <v>2200</v>
      </c>
      <c r="F532" t="s">
        <v>2201</v>
      </c>
      <c r="G532" t="s">
        <v>2202</v>
      </c>
      <c r="H532" t="s">
        <v>2203</v>
      </c>
      <c r="I532" t="s">
        <v>2204</v>
      </c>
      <c r="J532">
        <v>7</v>
      </c>
      <c r="K532">
        <v>7</v>
      </c>
      <c r="L532">
        <v>0</v>
      </c>
      <c r="M532" t="s">
        <v>2205</v>
      </c>
      <c r="N532">
        <f t="shared" si="96"/>
        <v>0</v>
      </c>
      <c r="O532" t="str">
        <f t="shared" si="97"/>
        <v>No</v>
      </c>
      <c r="P532">
        <f t="shared" si="98"/>
        <v>0</v>
      </c>
      <c r="Q532">
        <f t="shared" si="99"/>
        <v>0</v>
      </c>
      <c r="R532">
        <f t="shared" si="103"/>
        <v>27.565026697177728</v>
      </c>
      <c r="S532" t="str">
        <f t="shared" si="100"/>
        <v>ID-14603-Rome - Rio de Janerio</v>
      </c>
      <c r="T532">
        <f t="shared" si="101"/>
        <v>0</v>
      </c>
      <c r="U532" t="str">
        <f t="shared" si="102"/>
        <v>Acceptable</v>
      </c>
      <c r="V532">
        <f t="shared" si="104"/>
        <v>23</v>
      </c>
      <c r="W532">
        <f t="shared" si="105"/>
        <v>2</v>
      </c>
      <c r="X532">
        <v>2</v>
      </c>
      <c r="Y532" t="str">
        <f t="shared" si="106"/>
        <v>Flight Not Found</v>
      </c>
      <c r="Z532" t="str" cm="1">
        <f t="array" ref="Z532">IF(AND(B:B &gt; TIME(6, 0, 0), B:B &lt;= TIME(18, 0, 0)), "Day", "Night")</f>
        <v>Night</v>
      </c>
      <c r="AA532">
        <f t="shared" si="107"/>
        <v>1</v>
      </c>
    </row>
    <row r="533" spans="1:27" x14ac:dyDescent="0.2">
      <c r="A533">
        <v>14625</v>
      </c>
      <c r="C533" t="s">
        <v>2206</v>
      </c>
      <c r="D533" t="s">
        <v>2207</v>
      </c>
      <c r="G533" t="s">
        <v>1955</v>
      </c>
      <c r="H533" t="s">
        <v>2208</v>
      </c>
      <c r="I533" t="s">
        <v>2209</v>
      </c>
      <c r="J533">
        <v>9</v>
      </c>
      <c r="K533">
        <v>8</v>
      </c>
      <c r="L533">
        <v>0</v>
      </c>
      <c r="N533">
        <f t="shared" si="96"/>
        <v>0</v>
      </c>
      <c r="O533" t="str">
        <f t="shared" si="97"/>
        <v>No</v>
      </c>
      <c r="P533">
        <f t="shared" si="98"/>
        <v>0</v>
      </c>
      <c r="Q533">
        <f t="shared" si="99"/>
        <v>0</v>
      </c>
      <c r="R533">
        <f t="shared" si="103"/>
        <v>27.565026697177728</v>
      </c>
      <c r="S533" t="str">
        <f t="shared" si="100"/>
        <v>ID-14625-</v>
      </c>
      <c r="T533">
        <f t="shared" si="101"/>
        <v>0</v>
      </c>
      <c r="U533" t="str">
        <f t="shared" si="102"/>
        <v>Acceptable</v>
      </c>
      <c r="V533">
        <f t="shared" si="104"/>
        <v>23</v>
      </c>
      <c r="W533">
        <f t="shared" si="105"/>
        <v>2</v>
      </c>
      <c r="X533">
        <v>1</v>
      </c>
      <c r="Y533" t="str">
        <f t="shared" si="106"/>
        <v>Flight Not Found</v>
      </c>
      <c r="Z533" t="str" cm="1">
        <f t="array" ref="Z533">IF(AND(B:B &gt; TIME(6, 0, 0), B:B &lt;= TIME(18, 0, 0)), "Day", "Night")</f>
        <v>Night</v>
      </c>
      <c r="AA533">
        <f t="shared" si="107"/>
        <v>1</v>
      </c>
    </row>
    <row r="534" spans="1:27" x14ac:dyDescent="0.2">
      <c r="A534">
        <v>14671</v>
      </c>
      <c r="C534" t="s">
        <v>2210</v>
      </c>
      <c r="D534" t="s">
        <v>300</v>
      </c>
      <c r="F534" t="s">
        <v>2211</v>
      </c>
      <c r="G534" t="s">
        <v>2212</v>
      </c>
      <c r="H534" t="s">
        <v>2213</v>
      </c>
      <c r="I534" t="s">
        <v>2214</v>
      </c>
      <c r="J534">
        <v>8</v>
      </c>
      <c r="K534">
        <v>8</v>
      </c>
      <c r="L534">
        <v>0</v>
      </c>
      <c r="M534" t="s">
        <v>2215</v>
      </c>
      <c r="N534">
        <f t="shared" si="96"/>
        <v>0</v>
      </c>
      <c r="O534" t="str">
        <f t="shared" si="97"/>
        <v>No</v>
      </c>
      <c r="P534">
        <f t="shared" si="98"/>
        <v>0</v>
      </c>
      <c r="Q534">
        <f t="shared" si="99"/>
        <v>0</v>
      </c>
      <c r="R534">
        <f t="shared" si="103"/>
        <v>27.565026697177728</v>
      </c>
      <c r="S534" t="str">
        <f t="shared" si="100"/>
        <v>ID-14671-Jask to Sharjah</v>
      </c>
      <c r="T534">
        <f t="shared" si="101"/>
        <v>0</v>
      </c>
      <c r="U534" t="str">
        <f t="shared" si="102"/>
        <v>Acceptable</v>
      </c>
      <c r="V534">
        <f t="shared" si="104"/>
        <v>23</v>
      </c>
      <c r="W534">
        <f t="shared" si="105"/>
        <v>2</v>
      </c>
      <c r="X534">
        <v>14</v>
      </c>
      <c r="Y534" t="str">
        <f t="shared" si="106"/>
        <v>Flight Not Found</v>
      </c>
      <c r="Z534" t="str" cm="1">
        <f t="array" ref="Z534">IF(AND(B:B &gt; TIME(6, 0, 0), B:B &lt;= TIME(18, 0, 0)), "Day", "Night")</f>
        <v>Night</v>
      </c>
      <c r="AA534">
        <f t="shared" si="107"/>
        <v>1</v>
      </c>
    </row>
    <row r="535" spans="1:27" x14ac:dyDescent="0.2">
      <c r="A535">
        <v>14723</v>
      </c>
      <c r="C535" t="s">
        <v>2216</v>
      </c>
      <c r="D535" t="s">
        <v>2217</v>
      </c>
      <c r="F535" t="s">
        <v>2218</v>
      </c>
      <c r="G535" t="s">
        <v>1955</v>
      </c>
      <c r="H535" t="s">
        <v>2219</v>
      </c>
      <c r="I535" t="s">
        <v>2220</v>
      </c>
      <c r="J535">
        <v>3</v>
      </c>
      <c r="K535">
        <v>3</v>
      </c>
      <c r="L535">
        <v>0</v>
      </c>
      <c r="N535">
        <f t="shared" si="96"/>
        <v>0</v>
      </c>
      <c r="O535" t="str">
        <f t="shared" si="97"/>
        <v>No</v>
      </c>
      <c r="P535">
        <f t="shared" si="98"/>
        <v>0</v>
      </c>
      <c r="Q535">
        <f t="shared" si="99"/>
        <v>0</v>
      </c>
      <c r="R535">
        <f t="shared" si="103"/>
        <v>27.565026697177728</v>
      </c>
      <c r="S535" t="str">
        <f t="shared" si="100"/>
        <v>ID-14723-Perth, Scotland - London, England</v>
      </c>
      <c r="T535">
        <f t="shared" si="101"/>
        <v>0</v>
      </c>
      <c r="U535" t="str">
        <f t="shared" si="102"/>
        <v>Acceptable</v>
      </c>
      <c r="V535">
        <f t="shared" si="104"/>
        <v>23</v>
      </c>
      <c r="W535">
        <f t="shared" si="105"/>
        <v>2</v>
      </c>
      <c r="X535">
        <v>1</v>
      </c>
      <c r="Y535" t="str">
        <f t="shared" si="106"/>
        <v>Flight Not Found</v>
      </c>
      <c r="Z535" t="str" cm="1">
        <f t="array" ref="Z535">IF(AND(B:B &gt; TIME(6, 0, 0), B:B &lt;= TIME(18, 0, 0)), "Day", "Night")</f>
        <v>Night</v>
      </c>
      <c r="AA535">
        <f t="shared" si="107"/>
        <v>1</v>
      </c>
    </row>
    <row r="536" spans="1:27" x14ac:dyDescent="0.2">
      <c r="A536">
        <v>14764</v>
      </c>
      <c r="C536" t="s">
        <v>2221</v>
      </c>
      <c r="D536" t="s">
        <v>2222</v>
      </c>
      <c r="F536" t="s">
        <v>31</v>
      </c>
      <c r="G536" t="s">
        <v>1814</v>
      </c>
      <c r="J536">
        <v>5</v>
      </c>
      <c r="K536">
        <v>5</v>
      </c>
      <c r="L536">
        <v>0</v>
      </c>
      <c r="M536" t="s">
        <v>2223</v>
      </c>
      <c r="N536">
        <f t="shared" si="96"/>
        <v>0</v>
      </c>
      <c r="O536" t="str">
        <f t="shared" si="97"/>
        <v>No</v>
      </c>
      <c r="P536">
        <f t="shared" si="98"/>
        <v>0</v>
      </c>
      <c r="Q536">
        <f t="shared" si="99"/>
        <v>0</v>
      </c>
      <c r="R536">
        <f t="shared" si="103"/>
        <v>27.565026697177728</v>
      </c>
      <c r="S536" t="str">
        <f t="shared" si="100"/>
        <v>ID-14764-Test flight</v>
      </c>
      <c r="T536">
        <f t="shared" si="101"/>
        <v>0</v>
      </c>
      <c r="U536" t="str">
        <f t="shared" si="102"/>
        <v>Acceptable</v>
      </c>
      <c r="V536">
        <f t="shared" si="104"/>
        <v>23</v>
      </c>
      <c r="W536">
        <f t="shared" si="105"/>
        <v>2</v>
      </c>
      <c r="X536">
        <v>1</v>
      </c>
      <c r="Y536" t="str">
        <f t="shared" si="106"/>
        <v>Flight Not Found</v>
      </c>
      <c r="Z536" t="str" cm="1">
        <f t="array" ref="Z536">IF(AND(B:B &gt; TIME(6, 0, 0), B:B &lt;= TIME(18, 0, 0)), "Day", "Night")</f>
        <v>Night</v>
      </c>
      <c r="AA536">
        <f t="shared" si="107"/>
        <v>1</v>
      </c>
    </row>
    <row r="537" spans="1:27" x14ac:dyDescent="0.2">
      <c r="A537">
        <v>14776</v>
      </c>
      <c r="B537" t="s">
        <v>2224</v>
      </c>
      <c r="C537" t="s">
        <v>2225</v>
      </c>
      <c r="D537" t="s">
        <v>432</v>
      </c>
      <c r="F537" t="s">
        <v>2226</v>
      </c>
      <c r="G537" t="s">
        <v>2227</v>
      </c>
      <c r="H537" t="s">
        <v>2228</v>
      </c>
      <c r="I537" t="s">
        <v>2229</v>
      </c>
      <c r="J537">
        <v>9</v>
      </c>
      <c r="K537">
        <v>9</v>
      </c>
      <c r="L537">
        <v>0</v>
      </c>
      <c r="M537" t="s">
        <v>2230</v>
      </c>
      <c r="N537">
        <f t="shared" si="96"/>
        <v>0</v>
      </c>
      <c r="O537" t="str">
        <f t="shared" si="97"/>
        <v>No</v>
      </c>
      <c r="P537">
        <f t="shared" si="98"/>
        <v>0</v>
      </c>
      <c r="Q537">
        <f t="shared" si="99"/>
        <v>0</v>
      </c>
      <c r="R537">
        <f t="shared" si="103"/>
        <v>27.565026697177728</v>
      </c>
      <c r="S537" t="str">
        <f t="shared" si="100"/>
        <v>ID-14776-Tallinn, Estonia - Helsinki, Finland</v>
      </c>
      <c r="T537" t="str">
        <f t="shared" si="101"/>
        <v>14:00</v>
      </c>
      <c r="U537" t="str">
        <f t="shared" si="102"/>
        <v>Acceptable</v>
      </c>
      <c r="V537">
        <f t="shared" si="104"/>
        <v>23</v>
      </c>
      <c r="W537">
        <f t="shared" si="105"/>
        <v>2</v>
      </c>
      <c r="X537">
        <v>1</v>
      </c>
      <c r="Y537" t="str">
        <f t="shared" si="106"/>
        <v>Flight Not Found</v>
      </c>
      <c r="Z537" t="str" cm="1">
        <f t="array" ref="Z537">IF(AND(B:B &gt; TIME(6, 0, 0), B:B &lt;= TIME(18, 0, 0)), "Day", "Night")</f>
        <v>Night</v>
      </c>
      <c r="AA537">
        <f t="shared" si="107"/>
        <v>1</v>
      </c>
    </row>
    <row r="538" spans="1:27" x14ac:dyDescent="0.2">
      <c r="A538">
        <v>14782</v>
      </c>
      <c r="C538" t="s">
        <v>2231</v>
      </c>
      <c r="D538" t="s">
        <v>1153</v>
      </c>
      <c r="G538" t="s">
        <v>1804</v>
      </c>
      <c r="H538" t="s">
        <v>2232</v>
      </c>
      <c r="I538" t="s">
        <v>1241</v>
      </c>
      <c r="J538">
        <v>1</v>
      </c>
      <c r="K538">
        <v>1</v>
      </c>
      <c r="L538">
        <v>0</v>
      </c>
      <c r="M538" t="s">
        <v>2233</v>
      </c>
      <c r="N538">
        <f t="shared" si="96"/>
        <v>0</v>
      </c>
      <c r="O538" t="str">
        <f t="shared" si="97"/>
        <v>No</v>
      </c>
      <c r="P538">
        <f t="shared" si="98"/>
        <v>0</v>
      </c>
      <c r="Q538">
        <f t="shared" si="99"/>
        <v>0</v>
      </c>
      <c r="R538">
        <f t="shared" si="103"/>
        <v>27.565026697177728</v>
      </c>
      <c r="S538" t="str">
        <f t="shared" si="100"/>
        <v>ID-14782-</v>
      </c>
      <c r="T538">
        <f t="shared" si="101"/>
        <v>0</v>
      </c>
      <c r="U538" t="str">
        <f t="shared" si="102"/>
        <v>Acceptable</v>
      </c>
      <c r="V538">
        <f t="shared" si="104"/>
        <v>23</v>
      </c>
      <c r="W538">
        <f t="shared" si="105"/>
        <v>2</v>
      </c>
      <c r="X538">
        <v>1</v>
      </c>
      <c r="Y538" t="str">
        <f t="shared" si="106"/>
        <v>Flight Not Found</v>
      </c>
      <c r="Z538" t="str" cm="1">
        <f t="array" ref="Z538">IF(AND(B:B &gt; TIME(6, 0, 0), B:B &lt;= TIME(18, 0, 0)), "Day", "Night")</f>
        <v>Night</v>
      </c>
      <c r="AA538">
        <f t="shared" si="107"/>
        <v>1</v>
      </c>
    </row>
    <row r="539" spans="1:27" x14ac:dyDescent="0.2">
      <c r="A539">
        <v>14799</v>
      </c>
      <c r="C539" t="s">
        <v>2234</v>
      </c>
      <c r="D539" t="s">
        <v>1153</v>
      </c>
      <c r="G539" t="s">
        <v>1804</v>
      </c>
      <c r="H539" t="s">
        <v>2235</v>
      </c>
      <c r="I539" t="s">
        <v>26</v>
      </c>
      <c r="M539" t="s">
        <v>2236</v>
      </c>
      <c r="N539">
        <f t="shared" si="96"/>
        <v>0</v>
      </c>
      <c r="O539" t="str">
        <f t="shared" si="97"/>
        <v>No</v>
      </c>
      <c r="P539">
        <f t="shared" si="98"/>
        <v>0</v>
      </c>
      <c r="Q539">
        <f t="shared" si="99"/>
        <v>0</v>
      </c>
      <c r="R539">
        <f t="shared" si="103"/>
        <v>27.565026697177728</v>
      </c>
      <c r="S539" t="str">
        <f t="shared" si="100"/>
        <v>ID-14799-</v>
      </c>
      <c r="T539">
        <f t="shared" si="101"/>
        <v>0</v>
      </c>
      <c r="U539" t="str">
        <f t="shared" si="102"/>
        <v>Acceptable</v>
      </c>
      <c r="V539">
        <f t="shared" si="104"/>
        <v>23</v>
      </c>
      <c r="W539">
        <f t="shared" si="105"/>
        <v>2</v>
      </c>
      <c r="X539">
        <v>1</v>
      </c>
      <c r="Y539" t="str">
        <f t="shared" si="106"/>
        <v>Flight Not Found</v>
      </c>
      <c r="Z539" t="str" cm="1">
        <f t="array" ref="Z539">IF(AND(B:B &gt; TIME(6, 0, 0), B:B &lt;= TIME(18, 0, 0)), "Day", "Night")</f>
        <v>Night</v>
      </c>
      <c r="AA539">
        <f t="shared" si="107"/>
        <v>1</v>
      </c>
    </row>
    <row r="540" spans="1:27" x14ac:dyDescent="0.2">
      <c r="A540">
        <v>14836</v>
      </c>
      <c r="B540" t="s">
        <v>2237</v>
      </c>
      <c r="C540" t="s">
        <v>2238</v>
      </c>
      <c r="D540" t="s">
        <v>181</v>
      </c>
      <c r="F540" t="s">
        <v>2239</v>
      </c>
      <c r="G540" t="s">
        <v>2240</v>
      </c>
      <c r="J540">
        <v>10</v>
      </c>
      <c r="K540">
        <v>10</v>
      </c>
      <c r="L540">
        <v>0</v>
      </c>
      <c r="M540" t="s">
        <v>2241</v>
      </c>
      <c r="N540">
        <f t="shared" si="96"/>
        <v>0</v>
      </c>
      <c r="O540" t="str">
        <f t="shared" si="97"/>
        <v>No</v>
      </c>
      <c r="P540">
        <f t="shared" si="98"/>
        <v>0</v>
      </c>
      <c r="Q540">
        <f t="shared" si="99"/>
        <v>0</v>
      </c>
      <c r="R540">
        <f t="shared" si="103"/>
        <v>27.565026697177728</v>
      </c>
      <c r="S540" t="str">
        <f t="shared" si="100"/>
        <v>ID-14836-Melbourne - Canberra</v>
      </c>
      <c r="T540" t="str">
        <f t="shared" si="101"/>
        <v>10:15</v>
      </c>
      <c r="U540" t="str">
        <f t="shared" si="102"/>
        <v>Acceptable</v>
      </c>
      <c r="V540">
        <f t="shared" si="104"/>
        <v>23</v>
      </c>
      <c r="W540">
        <f t="shared" si="105"/>
        <v>2</v>
      </c>
      <c r="X540">
        <v>1</v>
      </c>
      <c r="Y540" t="str">
        <f t="shared" si="106"/>
        <v>Flight Not Found</v>
      </c>
      <c r="Z540" t="str" cm="1">
        <f t="array" ref="Z540">IF(AND(B:B &gt; TIME(6, 0, 0), B:B &lt;= TIME(18, 0, 0)), "Day", "Night")</f>
        <v>Night</v>
      </c>
      <c r="AA540">
        <f t="shared" si="107"/>
        <v>1</v>
      </c>
    </row>
    <row r="541" spans="1:27" x14ac:dyDescent="0.2">
      <c r="A541">
        <v>14846</v>
      </c>
      <c r="C541" t="s">
        <v>2242</v>
      </c>
      <c r="D541" t="s">
        <v>2243</v>
      </c>
      <c r="G541" t="s">
        <v>1814</v>
      </c>
      <c r="H541" t="s">
        <v>2244</v>
      </c>
      <c r="I541" t="s">
        <v>2245</v>
      </c>
      <c r="J541">
        <v>18</v>
      </c>
      <c r="K541">
        <v>14</v>
      </c>
      <c r="L541">
        <v>0</v>
      </c>
      <c r="M541" t="s">
        <v>2246</v>
      </c>
      <c r="N541">
        <f t="shared" si="96"/>
        <v>0</v>
      </c>
      <c r="O541" t="str">
        <f t="shared" si="97"/>
        <v>No</v>
      </c>
      <c r="P541">
        <f t="shared" si="98"/>
        <v>0</v>
      </c>
      <c r="Q541">
        <f t="shared" si="99"/>
        <v>0</v>
      </c>
      <c r="R541">
        <f t="shared" si="103"/>
        <v>27.565026697177728</v>
      </c>
      <c r="S541" t="str">
        <f t="shared" si="100"/>
        <v>ID-14846-</v>
      </c>
      <c r="T541">
        <f t="shared" si="101"/>
        <v>0</v>
      </c>
      <c r="U541" t="str">
        <f t="shared" si="102"/>
        <v>Acceptable</v>
      </c>
      <c r="V541">
        <f t="shared" si="104"/>
        <v>23</v>
      </c>
      <c r="W541">
        <f t="shared" si="105"/>
        <v>2</v>
      </c>
      <c r="X541">
        <v>1</v>
      </c>
      <c r="Y541" t="str">
        <f t="shared" si="106"/>
        <v>Flight Not Found</v>
      </c>
      <c r="Z541" t="str" cm="1">
        <f t="array" ref="Z541">IF(AND(B:B &gt; TIME(6, 0, 0), B:B &lt;= TIME(18, 0, 0)), "Day", "Night")</f>
        <v>Night</v>
      </c>
      <c r="AA541">
        <f t="shared" si="107"/>
        <v>1</v>
      </c>
    </row>
    <row r="542" spans="1:27" x14ac:dyDescent="0.2">
      <c r="A542">
        <v>14854</v>
      </c>
      <c r="B542" t="s">
        <v>2247</v>
      </c>
      <c r="C542" t="s">
        <v>2248</v>
      </c>
      <c r="D542" t="s">
        <v>2249</v>
      </c>
      <c r="E542" t="s">
        <v>1531</v>
      </c>
      <c r="F542" t="s">
        <v>2250</v>
      </c>
      <c r="G542" t="s">
        <v>1814</v>
      </c>
      <c r="H542" t="s">
        <v>2251</v>
      </c>
      <c r="I542" t="s">
        <v>2252</v>
      </c>
      <c r="J542">
        <v>25</v>
      </c>
      <c r="K542">
        <v>25</v>
      </c>
      <c r="L542">
        <v>0</v>
      </c>
      <c r="M542" t="s">
        <v>2253</v>
      </c>
      <c r="N542">
        <f t="shared" si="96"/>
        <v>0</v>
      </c>
      <c r="O542" t="str">
        <f t="shared" si="97"/>
        <v>No</v>
      </c>
      <c r="P542">
        <f t="shared" si="98"/>
        <v>0</v>
      </c>
      <c r="Q542">
        <f t="shared" si="99"/>
        <v>0</v>
      </c>
      <c r="R542">
        <f t="shared" si="103"/>
        <v>27.565026697177728</v>
      </c>
      <c r="S542" t="str">
        <f t="shared" si="100"/>
        <v>ID-14854-Washington D.C. - Detroit</v>
      </c>
      <c r="T542" t="str">
        <f t="shared" si="101"/>
        <v>14:41</v>
      </c>
      <c r="U542" t="str">
        <f t="shared" si="102"/>
        <v>Acceptable</v>
      </c>
      <c r="V542">
        <f t="shared" si="104"/>
        <v>23</v>
      </c>
      <c r="W542">
        <f t="shared" si="105"/>
        <v>2</v>
      </c>
      <c r="X542">
        <v>1</v>
      </c>
      <c r="Y542" t="str">
        <f t="shared" si="106"/>
        <v>Flight Not Found</v>
      </c>
      <c r="Z542" t="str" cm="1">
        <f t="array" ref="Z542">IF(AND(B:B &gt; TIME(6, 0, 0), B:B &lt;= TIME(18, 0, 0)), "Day", "Night")</f>
        <v>Night</v>
      </c>
      <c r="AA542">
        <f t="shared" si="107"/>
        <v>1</v>
      </c>
    </row>
    <row r="543" spans="1:27" x14ac:dyDescent="0.2">
      <c r="A543">
        <v>14913</v>
      </c>
      <c r="C543" t="s">
        <v>2254</v>
      </c>
      <c r="D543" t="s">
        <v>824</v>
      </c>
      <c r="F543" t="s">
        <v>2255</v>
      </c>
      <c r="G543" t="s">
        <v>1427</v>
      </c>
      <c r="H543" t="s">
        <v>2256</v>
      </c>
      <c r="I543" t="s">
        <v>2017</v>
      </c>
      <c r="J543">
        <v>14</v>
      </c>
      <c r="K543">
        <v>9</v>
      </c>
      <c r="L543">
        <v>0</v>
      </c>
      <c r="M543" t="s">
        <v>2257</v>
      </c>
      <c r="N543">
        <f t="shared" si="96"/>
        <v>0</v>
      </c>
      <c r="O543" t="str">
        <f t="shared" si="97"/>
        <v>No</v>
      </c>
      <c r="P543">
        <f t="shared" si="98"/>
        <v>0</v>
      </c>
      <c r="Q543">
        <f t="shared" si="99"/>
        <v>0</v>
      </c>
      <c r="R543">
        <f t="shared" si="103"/>
        <v>27.565026697177728</v>
      </c>
      <c r="S543" t="str">
        <f t="shared" si="100"/>
        <v>ID-14913-Chungking - Kunming</v>
      </c>
      <c r="T543">
        <f t="shared" si="101"/>
        <v>0</v>
      </c>
      <c r="U543" t="str">
        <f t="shared" si="102"/>
        <v>Acceptable</v>
      </c>
      <c r="V543">
        <f t="shared" si="104"/>
        <v>23</v>
      </c>
      <c r="W543">
        <f t="shared" si="105"/>
        <v>2</v>
      </c>
      <c r="X543">
        <v>2</v>
      </c>
      <c r="Y543" t="str">
        <f t="shared" si="106"/>
        <v>Flight Not Found</v>
      </c>
      <c r="Z543" t="str" cm="1">
        <f t="array" ref="Z543">IF(AND(B:B &gt; TIME(6, 0, 0), B:B &lt;= TIME(18, 0, 0)), "Day", "Night")</f>
        <v>Night</v>
      </c>
      <c r="AA543">
        <f t="shared" si="107"/>
        <v>1</v>
      </c>
    </row>
    <row r="544" spans="1:27" x14ac:dyDescent="0.2">
      <c r="A544">
        <v>14913</v>
      </c>
      <c r="C544" t="s">
        <v>2258</v>
      </c>
      <c r="D544" t="s">
        <v>349</v>
      </c>
      <c r="G544" t="s">
        <v>1814</v>
      </c>
      <c r="H544" t="s">
        <v>2259</v>
      </c>
      <c r="I544" t="s">
        <v>2260</v>
      </c>
      <c r="J544">
        <v>15</v>
      </c>
      <c r="K544">
        <v>2</v>
      </c>
      <c r="L544">
        <v>0</v>
      </c>
      <c r="M544" t="s">
        <v>352</v>
      </c>
      <c r="N544">
        <f t="shared" si="96"/>
        <v>0</v>
      </c>
      <c r="O544" t="str">
        <f t="shared" si="97"/>
        <v>No</v>
      </c>
      <c r="P544">
        <f t="shared" si="98"/>
        <v>0</v>
      </c>
      <c r="Q544">
        <f t="shared" si="99"/>
        <v>0</v>
      </c>
      <c r="R544">
        <f t="shared" si="103"/>
        <v>27.565026697177728</v>
      </c>
      <c r="S544" t="str">
        <f t="shared" si="100"/>
        <v>ID-14913-</v>
      </c>
      <c r="T544">
        <f t="shared" si="101"/>
        <v>0</v>
      </c>
      <c r="U544" t="str">
        <f t="shared" si="102"/>
        <v>Acceptable</v>
      </c>
      <c r="V544">
        <f t="shared" si="104"/>
        <v>23</v>
      </c>
      <c r="W544">
        <f t="shared" si="105"/>
        <v>2</v>
      </c>
      <c r="X544">
        <v>4</v>
      </c>
      <c r="Y544" t="str">
        <f t="shared" si="106"/>
        <v>Flight Not Found</v>
      </c>
      <c r="Z544" t="str" cm="1">
        <f t="array" ref="Z544">IF(AND(B:B &gt; TIME(6, 0, 0), B:B &lt;= TIME(18, 0, 0)), "Day", "Night")</f>
        <v>Night</v>
      </c>
      <c r="AA544">
        <f t="shared" si="107"/>
        <v>1</v>
      </c>
    </row>
    <row r="545" spans="1:27" x14ac:dyDescent="0.2">
      <c r="A545">
        <v>14919</v>
      </c>
      <c r="B545" t="s">
        <v>2261</v>
      </c>
      <c r="C545" t="s">
        <v>2262</v>
      </c>
      <c r="D545" t="s">
        <v>1147</v>
      </c>
      <c r="E545" t="s">
        <v>2263</v>
      </c>
      <c r="F545" t="s">
        <v>2264</v>
      </c>
      <c r="G545" t="s">
        <v>1814</v>
      </c>
      <c r="H545" t="s">
        <v>2265</v>
      </c>
      <c r="I545" t="s">
        <v>2266</v>
      </c>
      <c r="J545">
        <v>10</v>
      </c>
      <c r="K545">
        <v>10</v>
      </c>
      <c r="L545">
        <v>0</v>
      </c>
      <c r="M545" t="s">
        <v>2267</v>
      </c>
      <c r="N545">
        <f t="shared" si="96"/>
        <v>0</v>
      </c>
      <c r="O545" t="str">
        <f t="shared" si="97"/>
        <v>No</v>
      </c>
      <c r="P545">
        <f t="shared" si="98"/>
        <v>0</v>
      </c>
      <c r="Q545">
        <f t="shared" si="99"/>
        <v>0</v>
      </c>
      <c r="R545">
        <f t="shared" si="103"/>
        <v>27.565026697177728</v>
      </c>
      <c r="S545" t="str">
        <f t="shared" si="100"/>
        <v>ID-14919-Oakland - Salt Lake City</v>
      </c>
      <c r="T545" t="str">
        <f t="shared" si="101"/>
        <v>04:42</v>
      </c>
      <c r="U545" t="str">
        <f t="shared" si="102"/>
        <v>Acceptable</v>
      </c>
      <c r="V545">
        <f t="shared" si="104"/>
        <v>23</v>
      </c>
      <c r="W545">
        <f t="shared" si="105"/>
        <v>2</v>
      </c>
      <c r="X545">
        <v>3</v>
      </c>
      <c r="Y545" t="str">
        <f t="shared" si="106"/>
        <v>Flight Not Found</v>
      </c>
      <c r="Z545" t="str" cm="1">
        <f t="array" ref="Z545">IF(AND(B:B &gt; TIME(6, 0, 0), B:B &lt;= TIME(18, 0, 0)), "Day", "Night")</f>
        <v>Night</v>
      </c>
      <c r="AA545">
        <f t="shared" si="107"/>
        <v>1</v>
      </c>
    </row>
    <row r="546" spans="1:27" x14ac:dyDescent="0.2">
      <c r="A546">
        <v>14923</v>
      </c>
      <c r="C546" t="s">
        <v>2268</v>
      </c>
      <c r="D546" t="s">
        <v>349</v>
      </c>
      <c r="G546" t="s">
        <v>2269</v>
      </c>
      <c r="H546" t="s">
        <v>2270</v>
      </c>
      <c r="I546" t="s">
        <v>2271</v>
      </c>
      <c r="J546">
        <v>29</v>
      </c>
      <c r="K546">
        <v>29</v>
      </c>
      <c r="L546">
        <v>0</v>
      </c>
      <c r="M546" t="s">
        <v>2272</v>
      </c>
      <c r="N546">
        <f t="shared" si="96"/>
        <v>0</v>
      </c>
      <c r="O546" t="str">
        <f t="shared" si="97"/>
        <v>No</v>
      </c>
      <c r="P546">
        <f t="shared" si="98"/>
        <v>0</v>
      </c>
      <c r="Q546">
        <f t="shared" si="99"/>
        <v>0</v>
      </c>
      <c r="R546">
        <f t="shared" si="103"/>
        <v>27.565026697177728</v>
      </c>
      <c r="S546" t="str">
        <f t="shared" si="100"/>
        <v>ID-14923-</v>
      </c>
      <c r="T546">
        <f t="shared" si="101"/>
        <v>0</v>
      </c>
      <c r="U546" t="str">
        <f t="shared" si="102"/>
        <v>Acceptable</v>
      </c>
      <c r="V546">
        <f t="shared" si="104"/>
        <v>23</v>
      </c>
      <c r="W546">
        <f t="shared" si="105"/>
        <v>2</v>
      </c>
      <c r="X546">
        <v>1</v>
      </c>
      <c r="Y546" t="str">
        <f t="shared" si="106"/>
        <v>Flight Not Found</v>
      </c>
      <c r="Z546" t="str" cm="1">
        <f t="array" ref="Z546">IF(AND(B:B &gt; TIME(6, 0, 0), B:B &lt;= TIME(18, 0, 0)), "Day", "Night")</f>
        <v>Night</v>
      </c>
      <c r="AA546">
        <f t="shared" si="107"/>
        <v>1</v>
      </c>
    </row>
    <row r="547" spans="1:27" x14ac:dyDescent="0.2">
      <c r="A547">
        <v>14924</v>
      </c>
      <c r="C547" t="s">
        <v>457</v>
      </c>
      <c r="F547" t="s">
        <v>2273</v>
      </c>
      <c r="J547">
        <v>18</v>
      </c>
      <c r="K547">
        <v>18</v>
      </c>
      <c r="L547">
        <v>0</v>
      </c>
      <c r="M547" t="s">
        <v>2274</v>
      </c>
      <c r="N547">
        <f t="shared" si="96"/>
        <v>0</v>
      </c>
      <c r="O547" t="str">
        <f t="shared" si="97"/>
        <v>No</v>
      </c>
      <c r="P547">
        <f t="shared" si="98"/>
        <v>0</v>
      </c>
      <c r="Q547">
        <f t="shared" si="99"/>
        <v>0</v>
      </c>
      <c r="R547">
        <f t="shared" si="103"/>
        <v>27.565026697177728</v>
      </c>
      <c r="S547" t="str">
        <f t="shared" si="100"/>
        <v>ID-14924-Rio de Janeiro - Sao Paulo</v>
      </c>
      <c r="T547">
        <f t="shared" si="101"/>
        <v>0</v>
      </c>
      <c r="U547" t="str">
        <f t="shared" si="102"/>
        <v>Acceptable</v>
      </c>
      <c r="V547">
        <f t="shared" si="104"/>
        <v>23</v>
      </c>
      <c r="W547">
        <f t="shared" si="105"/>
        <v>2</v>
      </c>
      <c r="X547">
        <v>6</v>
      </c>
      <c r="Y547" t="str">
        <f t="shared" si="106"/>
        <v>Flight Not Found</v>
      </c>
      <c r="Z547" t="str" cm="1">
        <f t="array" ref="Z547">IF(AND(B:B &gt; TIME(6, 0, 0), B:B &lt;= TIME(18, 0, 0)), "Day", "Night")</f>
        <v>Night</v>
      </c>
      <c r="AA547">
        <f t="shared" si="107"/>
        <v>1</v>
      </c>
    </row>
    <row r="548" spans="1:27" x14ac:dyDescent="0.2">
      <c r="A548">
        <v>14942</v>
      </c>
      <c r="C548" t="s">
        <v>703</v>
      </c>
      <c r="D548" t="s">
        <v>1153</v>
      </c>
      <c r="G548" t="s">
        <v>2275</v>
      </c>
      <c r="H548" t="s">
        <v>2276</v>
      </c>
      <c r="I548" t="s">
        <v>356</v>
      </c>
      <c r="J548">
        <v>6</v>
      </c>
      <c r="K548">
        <v>6</v>
      </c>
      <c r="L548">
        <v>0</v>
      </c>
      <c r="M548" t="s">
        <v>2277</v>
      </c>
      <c r="N548">
        <f t="shared" si="96"/>
        <v>0</v>
      </c>
      <c r="O548" t="str">
        <f t="shared" si="97"/>
        <v>No</v>
      </c>
      <c r="P548">
        <f t="shared" si="98"/>
        <v>0</v>
      </c>
      <c r="Q548">
        <f t="shared" si="99"/>
        <v>0</v>
      </c>
      <c r="R548">
        <f t="shared" si="103"/>
        <v>27.565026697177728</v>
      </c>
      <c r="S548" t="str">
        <f t="shared" si="100"/>
        <v>ID-14942-</v>
      </c>
      <c r="T548">
        <f t="shared" si="101"/>
        <v>0</v>
      </c>
      <c r="U548" t="str">
        <f t="shared" si="102"/>
        <v>Acceptable</v>
      </c>
      <c r="V548">
        <f t="shared" si="104"/>
        <v>23</v>
      </c>
      <c r="W548">
        <f t="shared" si="105"/>
        <v>2</v>
      </c>
      <c r="X548">
        <v>1</v>
      </c>
      <c r="Y548" t="str">
        <f t="shared" si="106"/>
        <v>Flight Not Found</v>
      </c>
      <c r="Z548" t="str" cm="1">
        <f t="array" ref="Z548">IF(AND(B:B &gt; TIME(6, 0, 0), B:B &lt;= TIME(18, 0, 0)), "Day", "Night")</f>
        <v>Night</v>
      </c>
      <c r="AA548">
        <f t="shared" si="107"/>
        <v>1</v>
      </c>
    </row>
    <row r="549" spans="1:27" x14ac:dyDescent="0.2">
      <c r="A549">
        <v>14949</v>
      </c>
      <c r="B549" t="s">
        <v>2278</v>
      </c>
      <c r="C549" t="s">
        <v>895</v>
      </c>
      <c r="D549" t="s">
        <v>1147</v>
      </c>
      <c r="E549" t="s">
        <v>2279</v>
      </c>
      <c r="F549" t="s">
        <v>2280</v>
      </c>
      <c r="G549" t="s">
        <v>1719</v>
      </c>
      <c r="H549" t="s">
        <v>2281</v>
      </c>
      <c r="I549" t="s">
        <v>2282</v>
      </c>
      <c r="J549">
        <v>16</v>
      </c>
      <c r="K549">
        <v>10</v>
      </c>
      <c r="L549">
        <v>0</v>
      </c>
      <c r="M549" t="s">
        <v>2283</v>
      </c>
      <c r="N549">
        <f t="shared" si="96"/>
        <v>0</v>
      </c>
      <c r="O549" t="str">
        <f t="shared" si="97"/>
        <v>No</v>
      </c>
      <c r="P549">
        <f t="shared" si="98"/>
        <v>0</v>
      </c>
      <c r="Q549">
        <f t="shared" si="99"/>
        <v>0</v>
      </c>
      <c r="R549">
        <f t="shared" si="103"/>
        <v>27.565026697177728</v>
      </c>
      <c r="S549" t="str">
        <f t="shared" si="100"/>
        <v>ID-14949-New York City - Chicago</v>
      </c>
      <c r="T549" t="str">
        <f t="shared" si="101"/>
        <v>17:48</v>
      </c>
      <c r="U549" t="str">
        <f t="shared" si="102"/>
        <v>Acceptable</v>
      </c>
      <c r="V549">
        <f t="shared" si="104"/>
        <v>23</v>
      </c>
      <c r="W549">
        <f t="shared" si="105"/>
        <v>2</v>
      </c>
      <c r="X549">
        <v>1</v>
      </c>
      <c r="Y549" t="str">
        <f t="shared" si="106"/>
        <v>Flight Not Found</v>
      </c>
      <c r="Z549" t="str" cm="1">
        <f t="array" ref="Z549">IF(AND(B:B &gt; TIME(6, 0, 0), B:B &lt;= TIME(18, 0, 0)), "Day", "Night")</f>
        <v>Night</v>
      </c>
      <c r="AA549">
        <f t="shared" si="107"/>
        <v>1</v>
      </c>
    </row>
    <row r="550" spans="1:27" x14ac:dyDescent="0.2">
      <c r="A550">
        <v>14991</v>
      </c>
      <c r="C550" t="s">
        <v>2284</v>
      </c>
      <c r="D550" t="s">
        <v>2285</v>
      </c>
      <c r="G550" t="s">
        <v>2286</v>
      </c>
      <c r="H550" t="s">
        <v>2287</v>
      </c>
      <c r="I550" t="s">
        <v>2288</v>
      </c>
      <c r="J550">
        <v>10</v>
      </c>
      <c r="K550">
        <v>10</v>
      </c>
      <c r="L550">
        <v>0</v>
      </c>
      <c r="N550">
        <f t="shared" si="96"/>
        <v>0</v>
      </c>
      <c r="O550" t="str">
        <f t="shared" si="97"/>
        <v>No</v>
      </c>
      <c r="P550">
        <f t="shared" si="98"/>
        <v>0</v>
      </c>
      <c r="Q550">
        <f t="shared" si="99"/>
        <v>0</v>
      </c>
      <c r="R550">
        <f t="shared" si="103"/>
        <v>27.565026697177728</v>
      </c>
      <c r="S550" t="str">
        <f t="shared" si="100"/>
        <v>ID-14991-</v>
      </c>
      <c r="T550">
        <f t="shared" si="101"/>
        <v>0</v>
      </c>
      <c r="U550" t="str">
        <f t="shared" si="102"/>
        <v>Acceptable</v>
      </c>
      <c r="V550">
        <f t="shared" si="104"/>
        <v>23</v>
      </c>
      <c r="W550">
        <f t="shared" si="105"/>
        <v>2</v>
      </c>
      <c r="X550">
        <v>1</v>
      </c>
      <c r="Y550" t="str">
        <f t="shared" si="106"/>
        <v>Flight Not Found</v>
      </c>
      <c r="Z550" t="str" cm="1">
        <f t="array" ref="Z550">IF(AND(B:B &gt; TIME(6, 0, 0), B:B &lt;= TIME(18, 0, 0)), "Day", "Night")</f>
        <v>Night</v>
      </c>
      <c r="AA550">
        <f t="shared" si="107"/>
        <v>1</v>
      </c>
    </row>
    <row r="551" spans="1:27" x14ac:dyDescent="0.2">
      <c r="A551">
        <v>14994</v>
      </c>
      <c r="C551" t="s">
        <v>2289</v>
      </c>
      <c r="D551" t="s">
        <v>2290</v>
      </c>
      <c r="G551" t="s">
        <v>1342</v>
      </c>
      <c r="H551" t="s">
        <v>2291</v>
      </c>
      <c r="I551" t="s">
        <v>2292</v>
      </c>
      <c r="J551">
        <v>12</v>
      </c>
      <c r="K551">
        <v>12</v>
      </c>
      <c r="L551">
        <v>0</v>
      </c>
      <c r="N551">
        <f t="shared" si="96"/>
        <v>0</v>
      </c>
      <c r="O551" t="str">
        <f t="shared" si="97"/>
        <v>No</v>
      </c>
      <c r="P551">
        <f t="shared" si="98"/>
        <v>0</v>
      </c>
      <c r="Q551">
        <f t="shared" si="99"/>
        <v>0</v>
      </c>
      <c r="R551">
        <f t="shared" si="103"/>
        <v>27.565026697177728</v>
      </c>
      <c r="S551" t="str">
        <f t="shared" si="100"/>
        <v>ID-14994-</v>
      </c>
      <c r="T551">
        <f t="shared" si="101"/>
        <v>0</v>
      </c>
      <c r="U551" t="str">
        <f t="shared" si="102"/>
        <v>Acceptable</v>
      </c>
      <c r="V551">
        <f t="shared" si="104"/>
        <v>23</v>
      </c>
      <c r="W551">
        <f t="shared" si="105"/>
        <v>2</v>
      </c>
      <c r="X551">
        <v>1</v>
      </c>
      <c r="Y551" t="str">
        <f t="shared" si="106"/>
        <v>Flight Not Found</v>
      </c>
      <c r="Z551" t="str" cm="1">
        <f t="array" ref="Z551">IF(AND(B:B &gt; TIME(6, 0, 0), B:B &lt;= TIME(18, 0, 0)), "Day", "Night")</f>
        <v>Night</v>
      </c>
      <c r="AA551">
        <f t="shared" si="107"/>
        <v>1</v>
      </c>
    </row>
    <row r="552" spans="1:27" x14ac:dyDescent="0.2">
      <c r="A552">
        <v>14996</v>
      </c>
      <c r="C552" t="s">
        <v>2293</v>
      </c>
      <c r="D552" t="s">
        <v>824</v>
      </c>
      <c r="G552" t="s">
        <v>2294</v>
      </c>
      <c r="J552">
        <v>6</v>
      </c>
      <c r="K552">
        <v>5</v>
      </c>
      <c r="L552">
        <v>0</v>
      </c>
      <c r="M552" t="s">
        <v>2295</v>
      </c>
      <c r="N552">
        <f t="shared" si="96"/>
        <v>0</v>
      </c>
      <c r="O552" t="str">
        <f t="shared" si="97"/>
        <v>No</v>
      </c>
      <c r="P552">
        <f t="shared" si="98"/>
        <v>0</v>
      </c>
      <c r="Q552">
        <f t="shared" si="99"/>
        <v>0</v>
      </c>
      <c r="R552">
        <f t="shared" si="103"/>
        <v>27.565026697177728</v>
      </c>
      <c r="S552" t="str">
        <f t="shared" si="100"/>
        <v>ID-14996-</v>
      </c>
      <c r="T552">
        <f t="shared" si="101"/>
        <v>0</v>
      </c>
      <c r="U552" t="str">
        <f t="shared" si="102"/>
        <v>Acceptable</v>
      </c>
      <c r="V552">
        <f t="shared" si="104"/>
        <v>23</v>
      </c>
      <c r="W552">
        <f t="shared" si="105"/>
        <v>2</v>
      </c>
      <c r="X552">
        <v>1</v>
      </c>
      <c r="Y552" t="str">
        <f t="shared" si="106"/>
        <v>Flight Not Found</v>
      </c>
      <c r="Z552" t="str" cm="1">
        <f t="array" ref="Z552">IF(AND(B:B &gt; TIME(6, 0, 0), B:B &lt;= TIME(18, 0, 0)), "Day", "Night")</f>
        <v>Night</v>
      </c>
      <c r="AA552">
        <f t="shared" si="107"/>
        <v>1</v>
      </c>
    </row>
    <row r="553" spans="1:27" x14ac:dyDescent="0.2">
      <c r="A553">
        <v>14999</v>
      </c>
      <c r="B553" t="s">
        <v>2296</v>
      </c>
      <c r="C553" t="s">
        <v>2297</v>
      </c>
      <c r="D553" t="s">
        <v>852</v>
      </c>
      <c r="E553" t="s">
        <v>1274</v>
      </c>
      <c r="F553" t="s">
        <v>2298</v>
      </c>
      <c r="G553" t="s">
        <v>2299</v>
      </c>
      <c r="H553" t="s">
        <v>2300</v>
      </c>
      <c r="I553" t="s">
        <v>2301</v>
      </c>
      <c r="J553">
        <v>13</v>
      </c>
      <c r="K553">
        <v>2</v>
      </c>
      <c r="L553">
        <v>0</v>
      </c>
      <c r="M553" t="s">
        <v>2302</v>
      </c>
      <c r="N553">
        <f t="shared" si="96"/>
        <v>0</v>
      </c>
      <c r="O553" t="str">
        <f t="shared" si="97"/>
        <v>No</v>
      </c>
      <c r="P553">
        <f t="shared" si="98"/>
        <v>0</v>
      </c>
      <c r="Q553">
        <f t="shared" si="99"/>
        <v>0</v>
      </c>
      <c r="R553">
        <f t="shared" si="103"/>
        <v>27.565026697177728</v>
      </c>
      <c r="S553" t="str">
        <f t="shared" si="100"/>
        <v>ID-14999-Kansas City, MO - New York</v>
      </c>
      <c r="T553" t="str">
        <f t="shared" si="101"/>
        <v>04:13</v>
      </c>
      <c r="U553" t="str">
        <f t="shared" si="102"/>
        <v>Acceptable</v>
      </c>
      <c r="V553">
        <f t="shared" si="104"/>
        <v>23</v>
      </c>
      <c r="W553">
        <f t="shared" si="105"/>
        <v>2</v>
      </c>
      <c r="X553">
        <v>2</v>
      </c>
      <c r="Y553" t="str">
        <f t="shared" si="106"/>
        <v>Flight Not Found</v>
      </c>
      <c r="Z553" t="str" cm="1">
        <f t="array" ref="Z553">IF(AND(B:B &gt; TIME(6, 0, 0), B:B &lt;= TIME(18, 0, 0)), "Day", "Night")</f>
        <v>Night</v>
      </c>
      <c r="AA553">
        <f t="shared" si="107"/>
        <v>1</v>
      </c>
    </row>
    <row r="554" spans="1:27" x14ac:dyDescent="0.2">
      <c r="A554">
        <v>15013</v>
      </c>
      <c r="B554" t="s">
        <v>994</v>
      </c>
      <c r="C554" t="s">
        <v>2303</v>
      </c>
      <c r="D554" t="s">
        <v>2056</v>
      </c>
      <c r="G554" t="s">
        <v>1924</v>
      </c>
      <c r="H554" t="s">
        <v>2304</v>
      </c>
      <c r="I554" t="s">
        <v>2305</v>
      </c>
      <c r="J554">
        <v>12</v>
      </c>
      <c r="K554">
        <v>12</v>
      </c>
      <c r="L554">
        <v>0</v>
      </c>
      <c r="M554" t="s">
        <v>2306</v>
      </c>
      <c r="N554">
        <f t="shared" si="96"/>
        <v>0</v>
      </c>
      <c r="O554" t="str">
        <f t="shared" si="97"/>
        <v>No</v>
      </c>
      <c r="P554">
        <f t="shared" si="98"/>
        <v>0</v>
      </c>
      <c r="Q554">
        <f t="shared" si="99"/>
        <v>0</v>
      </c>
      <c r="R554">
        <f t="shared" si="103"/>
        <v>27.565026697177728</v>
      </c>
      <c r="S554" t="str">
        <f t="shared" si="100"/>
        <v>ID-15013-</v>
      </c>
      <c r="T554" t="str">
        <f t="shared" si="101"/>
        <v>02:00</v>
      </c>
      <c r="U554" t="str">
        <f t="shared" si="102"/>
        <v>Acceptable</v>
      </c>
      <c r="V554">
        <f t="shared" si="104"/>
        <v>23</v>
      </c>
      <c r="W554">
        <f t="shared" si="105"/>
        <v>2</v>
      </c>
      <c r="X554">
        <v>2</v>
      </c>
      <c r="Y554" t="str">
        <f t="shared" si="106"/>
        <v>Flight Not Found</v>
      </c>
      <c r="Z554" t="str" cm="1">
        <f t="array" ref="Z554">IF(AND(B:B &gt; TIME(6, 0, 0), B:B &lt;= TIME(18, 0, 0)), "Day", "Night")</f>
        <v>Night</v>
      </c>
      <c r="AA554">
        <f t="shared" si="107"/>
        <v>1</v>
      </c>
    </row>
    <row r="555" spans="1:27" x14ac:dyDescent="0.2">
      <c r="A555">
        <v>15033</v>
      </c>
      <c r="B555" t="s">
        <v>2307</v>
      </c>
      <c r="C555" t="s">
        <v>2308</v>
      </c>
      <c r="D555" t="s">
        <v>1684</v>
      </c>
      <c r="E555" t="s">
        <v>2279</v>
      </c>
      <c r="F555" t="s">
        <v>2309</v>
      </c>
      <c r="G555" t="s">
        <v>1814</v>
      </c>
      <c r="H555" t="s">
        <v>2310</v>
      </c>
      <c r="I555" t="s">
        <v>2311</v>
      </c>
      <c r="J555">
        <v>16</v>
      </c>
      <c r="K555">
        <v>9</v>
      </c>
      <c r="L555">
        <v>0</v>
      </c>
      <c r="M555" t="s">
        <v>2312</v>
      </c>
      <c r="N555">
        <f t="shared" si="96"/>
        <v>0</v>
      </c>
      <c r="O555" t="str">
        <f t="shared" si="97"/>
        <v>No</v>
      </c>
      <c r="P555">
        <f t="shared" si="98"/>
        <v>0</v>
      </c>
      <c r="Q555">
        <f t="shared" si="99"/>
        <v>0</v>
      </c>
      <c r="R555">
        <f t="shared" si="103"/>
        <v>27.565026697177728</v>
      </c>
      <c r="S555" t="str">
        <f t="shared" si="100"/>
        <v>ID-15033-New York City -  Washington D.C. - Atlanta - Brownsville</v>
      </c>
      <c r="T555" t="str">
        <f t="shared" si="101"/>
        <v>11:50</v>
      </c>
      <c r="U555" t="str">
        <f t="shared" si="102"/>
        <v>Acceptable</v>
      </c>
      <c r="V555">
        <f t="shared" si="104"/>
        <v>23</v>
      </c>
      <c r="W555">
        <f t="shared" si="105"/>
        <v>2</v>
      </c>
      <c r="X555">
        <v>1</v>
      </c>
      <c r="Y555" t="str">
        <f t="shared" si="106"/>
        <v>Flight Not Found</v>
      </c>
      <c r="Z555" t="str" cm="1">
        <f t="array" ref="Z555">IF(AND(B:B &gt; TIME(6, 0, 0), B:B &lt;= TIME(18, 0, 0)), "Day", "Night")</f>
        <v>Night</v>
      </c>
      <c r="AA555">
        <f t="shared" si="107"/>
        <v>1</v>
      </c>
    </row>
    <row r="556" spans="1:27" x14ac:dyDescent="0.2">
      <c r="A556">
        <v>15036</v>
      </c>
      <c r="C556" t="s">
        <v>2313</v>
      </c>
      <c r="D556" t="s">
        <v>349</v>
      </c>
      <c r="G556" t="s">
        <v>1342</v>
      </c>
      <c r="H556" t="s">
        <v>2314</v>
      </c>
      <c r="I556" t="s">
        <v>2315</v>
      </c>
      <c r="J556">
        <v>12</v>
      </c>
      <c r="K556">
        <v>3</v>
      </c>
      <c r="L556">
        <v>0</v>
      </c>
      <c r="M556" t="s">
        <v>2316</v>
      </c>
      <c r="N556">
        <f t="shared" si="96"/>
        <v>0</v>
      </c>
      <c r="O556" t="str">
        <f t="shared" si="97"/>
        <v>No</v>
      </c>
      <c r="P556">
        <f t="shared" si="98"/>
        <v>0</v>
      </c>
      <c r="Q556">
        <f t="shared" si="99"/>
        <v>0</v>
      </c>
      <c r="R556">
        <f t="shared" si="103"/>
        <v>27.565026697177728</v>
      </c>
      <c r="S556" t="str">
        <f t="shared" si="100"/>
        <v>ID-15036-</v>
      </c>
      <c r="T556">
        <f t="shared" si="101"/>
        <v>0</v>
      </c>
      <c r="U556" t="str">
        <f t="shared" si="102"/>
        <v>Acceptable</v>
      </c>
      <c r="V556">
        <f t="shared" si="104"/>
        <v>23</v>
      </c>
      <c r="W556">
        <f t="shared" si="105"/>
        <v>2</v>
      </c>
      <c r="X556">
        <v>1</v>
      </c>
      <c r="Y556" t="str">
        <f t="shared" si="106"/>
        <v>Flight Not Found</v>
      </c>
      <c r="Z556" t="str" cm="1">
        <f t="array" ref="Z556">IF(AND(B:B &gt; TIME(6, 0, 0), B:B &lt;= TIME(18, 0, 0)), "Day", "Night")</f>
        <v>Night</v>
      </c>
      <c r="AA556">
        <f t="shared" si="107"/>
        <v>1</v>
      </c>
    </row>
    <row r="557" spans="1:27" x14ac:dyDescent="0.2">
      <c r="A557">
        <v>15063</v>
      </c>
      <c r="C557" t="s">
        <v>2317</v>
      </c>
      <c r="D557" t="s">
        <v>2318</v>
      </c>
      <c r="G557" t="s">
        <v>2319</v>
      </c>
      <c r="H557" t="s">
        <v>2320</v>
      </c>
      <c r="I557" t="s">
        <v>2321</v>
      </c>
      <c r="J557">
        <v>10</v>
      </c>
      <c r="K557">
        <v>10</v>
      </c>
      <c r="L557">
        <v>0</v>
      </c>
      <c r="M557" t="s">
        <v>1120</v>
      </c>
      <c r="N557">
        <f t="shared" si="96"/>
        <v>0</v>
      </c>
      <c r="O557" t="str">
        <f t="shared" si="97"/>
        <v>No</v>
      </c>
      <c r="P557">
        <f t="shared" si="98"/>
        <v>0</v>
      </c>
      <c r="Q557">
        <f t="shared" si="99"/>
        <v>0</v>
      </c>
      <c r="R557">
        <f t="shared" si="103"/>
        <v>27.565026697177728</v>
      </c>
      <c r="S557" t="str">
        <f t="shared" si="100"/>
        <v>ID-15063-</v>
      </c>
      <c r="T557">
        <f t="shared" si="101"/>
        <v>0</v>
      </c>
      <c r="U557" t="str">
        <f t="shared" si="102"/>
        <v>Acceptable</v>
      </c>
      <c r="V557">
        <f t="shared" si="104"/>
        <v>23</v>
      </c>
      <c r="W557">
        <f t="shared" si="105"/>
        <v>2</v>
      </c>
      <c r="X557">
        <v>1</v>
      </c>
      <c r="Y557" t="str">
        <f t="shared" si="106"/>
        <v>Flight Not Found</v>
      </c>
      <c r="Z557" t="str" cm="1">
        <f t="array" ref="Z557">IF(AND(B:B &gt; TIME(6, 0, 0), B:B &lt;= TIME(18, 0, 0)), "Day", "Night")</f>
        <v>Night</v>
      </c>
      <c r="AA557">
        <f t="shared" si="107"/>
        <v>1</v>
      </c>
    </row>
    <row r="558" spans="1:27" x14ac:dyDescent="0.2">
      <c r="A558">
        <v>15146</v>
      </c>
      <c r="C558" t="s">
        <v>257</v>
      </c>
      <c r="D558" t="s">
        <v>2243</v>
      </c>
      <c r="F558" t="s">
        <v>2322</v>
      </c>
      <c r="G558" t="s">
        <v>1814</v>
      </c>
      <c r="H558" t="s">
        <v>2323</v>
      </c>
      <c r="I558" t="s">
        <v>2324</v>
      </c>
      <c r="J558">
        <v>15</v>
      </c>
      <c r="K558">
        <v>15</v>
      </c>
      <c r="L558">
        <v>0</v>
      </c>
      <c r="M558" t="s">
        <v>2325</v>
      </c>
      <c r="N558">
        <f t="shared" si="96"/>
        <v>0</v>
      </c>
      <c r="O558" t="str">
        <f t="shared" si="97"/>
        <v>No</v>
      </c>
      <c r="P558">
        <f t="shared" si="98"/>
        <v>0</v>
      </c>
      <c r="Q558">
        <f t="shared" si="99"/>
        <v>0</v>
      </c>
      <c r="R558">
        <f t="shared" si="103"/>
        <v>27.565026697177728</v>
      </c>
      <c r="S558" t="str">
        <f t="shared" si="100"/>
        <v>ID-15146-Bucharest , Romania- Sofia, Bulgaria</v>
      </c>
      <c r="T558">
        <f t="shared" si="101"/>
        <v>0</v>
      </c>
      <c r="U558" t="str">
        <f t="shared" si="102"/>
        <v>Acceptable</v>
      </c>
      <c r="V558">
        <f t="shared" si="104"/>
        <v>23</v>
      </c>
      <c r="W558">
        <f t="shared" si="105"/>
        <v>2</v>
      </c>
      <c r="X558">
        <v>1</v>
      </c>
      <c r="Y558" t="str">
        <f t="shared" si="106"/>
        <v>Flight Not Found</v>
      </c>
      <c r="Z558" t="str" cm="1">
        <f t="array" ref="Z558">IF(AND(B:B &gt; TIME(6, 0, 0), B:B &lt;= TIME(18, 0, 0)), "Day", "Night")</f>
        <v>Night</v>
      </c>
      <c r="AA558">
        <f t="shared" si="107"/>
        <v>1</v>
      </c>
    </row>
    <row r="559" spans="1:27" x14ac:dyDescent="0.2">
      <c r="A559">
        <v>15148</v>
      </c>
      <c r="C559" t="s">
        <v>2326</v>
      </c>
      <c r="D559" t="s">
        <v>2327</v>
      </c>
      <c r="G559" t="s">
        <v>2328</v>
      </c>
      <c r="H559" t="s">
        <v>2329</v>
      </c>
      <c r="J559">
        <v>18</v>
      </c>
      <c r="K559">
        <v>18</v>
      </c>
      <c r="L559">
        <v>0</v>
      </c>
      <c r="N559">
        <f t="shared" si="96"/>
        <v>0</v>
      </c>
      <c r="O559" t="str">
        <f t="shared" si="97"/>
        <v>No</v>
      </c>
      <c r="P559">
        <f t="shared" si="98"/>
        <v>0</v>
      </c>
      <c r="Q559">
        <f t="shared" si="99"/>
        <v>0</v>
      </c>
      <c r="R559">
        <f t="shared" si="103"/>
        <v>27.565026697177728</v>
      </c>
      <c r="S559" t="str">
        <f t="shared" si="100"/>
        <v>ID-15148-</v>
      </c>
      <c r="T559">
        <f t="shared" si="101"/>
        <v>0</v>
      </c>
      <c r="U559" t="str">
        <f t="shared" si="102"/>
        <v>Acceptable</v>
      </c>
      <c r="V559">
        <f t="shared" si="104"/>
        <v>23</v>
      </c>
      <c r="W559">
        <f t="shared" si="105"/>
        <v>2</v>
      </c>
      <c r="X559">
        <v>2</v>
      </c>
      <c r="Y559" t="str">
        <f t="shared" si="106"/>
        <v>Flight Not Found</v>
      </c>
      <c r="Z559" t="str" cm="1">
        <f t="array" ref="Z559">IF(AND(B:B &gt; TIME(6, 0, 0), B:B &lt;= TIME(18, 0, 0)), "Day", "Night")</f>
        <v>Night</v>
      </c>
      <c r="AA559">
        <f t="shared" si="107"/>
        <v>1</v>
      </c>
    </row>
    <row r="560" spans="1:27" x14ac:dyDescent="0.2">
      <c r="A560">
        <v>15198</v>
      </c>
      <c r="B560" t="s">
        <v>2330</v>
      </c>
      <c r="C560" t="s">
        <v>2331</v>
      </c>
      <c r="D560" t="s">
        <v>2332</v>
      </c>
      <c r="G560" t="s">
        <v>2333</v>
      </c>
      <c r="H560" t="s">
        <v>2334</v>
      </c>
      <c r="J560">
        <v>22</v>
      </c>
      <c r="K560">
        <v>22</v>
      </c>
      <c r="L560">
        <v>0</v>
      </c>
      <c r="M560" t="s">
        <v>2335</v>
      </c>
      <c r="N560">
        <f t="shared" si="96"/>
        <v>0</v>
      </c>
      <c r="O560" t="str">
        <f t="shared" si="97"/>
        <v>No</v>
      </c>
      <c r="P560">
        <f t="shared" si="98"/>
        <v>0</v>
      </c>
      <c r="Q560">
        <f t="shared" si="99"/>
        <v>0</v>
      </c>
      <c r="R560">
        <f t="shared" si="103"/>
        <v>27.565026697177728</v>
      </c>
      <c r="S560" t="str">
        <f t="shared" si="100"/>
        <v>ID-15198-</v>
      </c>
      <c r="T560" t="str">
        <f t="shared" si="101"/>
        <v>20:35</v>
      </c>
      <c r="U560" t="str">
        <f t="shared" si="102"/>
        <v>Acceptable</v>
      </c>
      <c r="V560">
        <f t="shared" si="104"/>
        <v>23</v>
      </c>
      <c r="W560">
        <f t="shared" si="105"/>
        <v>2</v>
      </c>
      <c r="X560">
        <v>1</v>
      </c>
      <c r="Y560" t="str">
        <f t="shared" si="106"/>
        <v>Flight Not Found</v>
      </c>
      <c r="Z560" t="str" cm="1">
        <f t="array" ref="Z560">IF(AND(B:B &gt; TIME(6, 0, 0), B:B &lt;= TIME(18, 0, 0)), "Day", "Night")</f>
        <v>Night</v>
      </c>
      <c r="AA560">
        <f t="shared" si="107"/>
        <v>1</v>
      </c>
    </row>
    <row r="561" spans="1:27" x14ac:dyDescent="0.2">
      <c r="A561">
        <v>15202</v>
      </c>
      <c r="B561" t="s">
        <v>1872</v>
      </c>
      <c r="C561" t="s">
        <v>2336</v>
      </c>
      <c r="D561" t="s">
        <v>2337</v>
      </c>
      <c r="G561" t="s">
        <v>2333</v>
      </c>
      <c r="H561" t="s">
        <v>2338</v>
      </c>
      <c r="J561">
        <v>22</v>
      </c>
      <c r="K561">
        <v>22</v>
      </c>
      <c r="L561">
        <v>0</v>
      </c>
      <c r="M561" t="s">
        <v>2339</v>
      </c>
      <c r="N561">
        <f t="shared" si="96"/>
        <v>0</v>
      </c>
      <c r="O561" t="str">
        <f t="shared" si="97"/>
        <v>No</v>
      </c>
      <c r="P561">
        <f t="shared" si="98"/>
        <v>0</v>
      </c>
      <c r="Q561">
        <f t="shared" si="99"/>
        <v>0</v>
      </c>
      <c r="R561">
        <f t="shared" si="103"/>
        <v>27.565026697177728</v>
      </c>
      <c r="S561" t="str">
        <f t="shared" si="100"/>
        <v>ID-15202-</v>
      </c>
      <c r="T561" t="str">
        <f t="shared" si="101"/>
        <v>20:40</v>
      </c>
      <c r="U561" t="str">
        <f t="shared" si="102"/>
        <v>Acceptable</v>
      </c>
      <c r="V561">
        <f t="shared" si="104"/>
        <v>23</v>
      </c>
      <c r="W561">
        <f t="shared" si="105"/>
        <v>2</v>
      </c>
      <c r="X561">
        <v>1</v>
      </c>
      <c r="Y561" t="str">
        <f t="shared" si="106"/>
        <v>Flight Not Found</v>
      </c>
      <c r="Z561" t="str" cm="1">
        <f t="array" ref="Z561">IF(AND(B:B &gt; TIME(6, 0, 0), B:B &lt;= TIME(18, 0, 0)), "Day", "Night")</f>
        <v>Night</v>
      </c>
      <c r="AA561">
        <f t="shared" si="107"/>
        <v>1</v>
      </c>
    </row>
    <row r="562" spans="1:27" x14ac:dyDescent="0.2">
      <c r="A562">
        <v>15206</v>
      </c>
      <c r="C562" t="s">
        <v>2340</v>
      </c>
      <c r="D562" t="s">
        <v>2341</v>
      </c>
      <c r="F562" t="s">
        <v>2342</v>
      </c>
      <c r="G562" t="s">
        <v>2343</v>
      </c>
      <c r="H562" t="s">
        <v>2344</v>
      </c>
      <c r="I562" t="s">
        <v>2345</v>
      </c>
      <c r="J562">
        <v>12</v>
      </c>
      <c r="K562">
        <v>8</v>
      </c>
      <c r="L562">
        <v>0</v>
      </c>
      <c r="M562" t="s">
        <v>2346</v>
      </c>
      <c r="N562">
        <f t="shared" si="96"/>
        <v>0</v>
      </c>
      <c r="O562" t="str">
        <f t="shared" si="97"/>
        <v>No</v>
      </c>
      <c r="P562">
        <f t="shared" si="98"/>
        <v>0</v>
      </c>
      <c r="Q562">
        <f t="shared" si="99"/>
        <v>0</v>
      </c>
      <c r="R562">
        <f t="shared" si="103"/>
        <v>27.565026697177728</v>
      </c>
      <c r="S562" t="str">
        <f t="shared" si="100"/>
        <v>ID-15206-Porto Alegre - Rio de Janera</v>
      </c>
      <c r="T562">
        <f t="shared" si="101"/>
        <v>0</v>
      </c>
      <c r="U562" t="str">
        <f t="shared" si="102"/>
        <v>Acceptable</v>
      </c>
      <c r="V562">
        <f t="shared" si="104"/>
        <v>23</v>
      </c>
      <c r="W562">
        <f t="shared" si="105"/>
        <v>2</v>
      </c>
      <c r="X562">
        <v>3</v>
      </c>
      <c r="Y562" t="str">
        <f t="shared" si="106"/>
        <v>Flight Not Found</v>
      </c>
      <c r="Z562" t="str" cm="1">
        <f t="array" ref="Z562">IF(AND(B:B &gt; TIME(6, 0, 0), B:B &lt;= TIME(18, 0, 0)), "Day", "Night")</f>
        <v>Night</v>
      </c>
      <c r="AA562">
        <f t="shared" si="107"/>
        <v>1</v>
      </c>
    </row>
    <row r="563" spans="1:27" x14ac:dyDescent="0.2">
      <c r="A563">
        <v>15220</v>
      </c>
      <c r="C563" t="s">
        <v>2347</v>
      </c>
      <c r="D563" t="s">
        <v>1153</v>
      </c>
      <c r="G563" t="s">
        <v>2348</v>
      </c>
      <c r="H563" t="s">
        <v>2349</v>
      </c>
      <c r="I563" t="s">
        <v>2350</v>
      </c>
      <c r="J563">
        <v>17</v>
      </c>
      <c r="K563">
        <v>13</v>
      </c>
      <c r="L563">
        <v>0</v>
      </c>
      <c r="M563" t="s">
        <v>2351</v>
      </c>
      <c r="N563">
        <f t="shared" si="96"/>
        <v>0</v>
      </c>
      <c r="O563" t="str">
        <f t="shared" si="97"/>
        <v>No</v>
      </c>
      <c r="P563">
        <f t="shared" si="98"/>
        <v>0</v>
      </c>
      <c r="Q563">
        <f t="shared" si="99"/>
        <v>0</v>
      </c>
      <c r="R563">
        <f t="shared" si="103"/>
        <v>27.565026697177728</v>
      </c>
      <c r="S563" t="str">
        <f t="shared" si="100"/>
        <v>ID-15220-</v>
      </c>
      <c r="T563">
        <f t="shared" si="101"/>
        <v>0</v>
      </c>
      <c r="U563" t="str">
        <f t="shared" si="102"/>
        <v>Acceptable</v>
      </c>
      <c r="V563">
        <f t="shared" si="104"/>
        <v>23</v>
      </c>
      <c r="W563">
        <f t="shared" si="105"/>
        <v>2</v>
      </c>
      <c r="X563">
        <v>1</v>
      </c>
      <c r="Y563" t="str">
        <f t="shared" si="106"/>
        <v>Flight Not Found</v>
      </c>
      <c r="Z563" t="str" cm="1">
        <f t="array" ref="Z563">IF(AND(B:B &gt; TIME(6, 0, 0), B:B &lt;= TIME(18, 0, 0)), "Day", "Night")</f>
        <v>Night</v>
      </c>
      <c r="AA563">
        <f t="shared" si="107"/>
        <v>1</v>
      </c>
    </row>
    <row r="564" spans="1:27" x14ac:dyDescent="0.2">
      <c r="A564">
        <v>15220</v>
      </c>
      <c r="C564" t="s">
        <v>2352</v>
      </c>
      <c r="D564" t="s">
        <v>2217</v>
      </c>
      <c r="G564" t="s">
        <v>2353</v>
      </c>
      <c r="H564" t="s">
        <v>2354</v>
      </c>
      <c r="J564">
        <v>10</v>
      </c>
      <c r="K564">
        <v>10</v>
      </c>
      <c r="L564">
        <v>0</v>
      </c>
      <c r="M564" t="s">
        <v>2355</v>
      </c>
      <c r="N564">
        <f t="shared" si="96"/>
        <v>0</v>
      </c>
      <c r="O564" t="str">
        <f t="shared" si="97"/>
        <v>No</v>
      </c>
      <c r="P564">
        <f t="shared" si="98"/>
        <v>0</v>
      </c>
      <c r="Q564">
        <f t="shared" si="99"/>
        <v>0</v>
      </c>
      <c r="R564">
        <f t="shared" si="103"/>
        <v>27.565026697177728</v>
      </c>
      <c r="S564" t="str">
        <f t="shared" si="100"/>
        <v>ID-15220-</v>
      </c>
      <c r="T564">
        <f t="shared" si="101"/>
        <v>0</v>
      </c>
      <c r="U564" t="str">
        <f t="shared" si="102"/>
        <v>Acceptable</v>
      </c>
      <c r="V564">
        <f t="shared" si="104"/>
        <v>23</v>
      </c>
      <c r="W564">
        <f t="shared" si="105"/>
        <v>2</v>
      </c>
      <c r="X564">
        <v>3</v>
      </c>
      <c r="Y564" t="str">
        <f t="shared" si="106"/>
        <v>Flight Not Found</v>
      </c>
      <c r="Z564" t="str" cm="1">
        <f t="array" ref="Z564">IF(AND(B:B &gt; TIME(6, 0, 0), B:B &lt;= TIME(18, 0, 0)), "Day", "Night")</f>
        <v>Night</v>
      </c>
      <c r="AA564">
        <f t="shared" si="107"/>
        <v>1</v>
      </c>
    </row>
    <row r="565" spans="1:27" x14ac:dyDescent="0.2">
      <c r="A565">
        <v>15252</v>
      </c>
      <c r="B565" t="s">
        <v>2278</v>
      </c>
      <c r="C565" t="s">
        <v>2356</v>
      </c>
      <c r="D565" t="s">
        <v>1861</v>
      </c>
      <c r="E565" t="s">
        <v>2357</v>
      </c>
      <c r="F565" t="s">
        <v>2358</v>
      </c>
      <c r="G565" t="s">
        <v>2359</v>
      </c>
      <c r="H565" t="s">
        <v>2360</v>
      </c>
      <c r="I565" t="s">
        <v>2361</v>
      </c>
      <c r="J565">
        <v>15</v>
      </c>
      <c r="K565">
        <v>2</v>
      </c>
      <c r="L565">
        <v>0</v>
      </c>
      <c r="M565" t="s">
        <v>2362</v>
      </c>
      <c r="N565">
        <f t="shared" si="96"/>
        <v>0</v>
      </c>
      <c r="O565" t="str">
        <f t="shared" si="97"/>
        <v>No</v>
      </c>
      <c r="P565">
        <f t="shared" si="98"/>
        <v>0</v>
      </c>
      <c r="Q565">
        <f t="shared" si="99"/>
        <v>0</v>
      </c>
      <c r="R565">
        <f t="shared" si="103"/>
        <v>27.565026697177728</v>
      </c>
      <c r="S565" t="str">
        <f t="shared" si="100"/>
        <v>ID-15252-Miami - Buenos Aires</v>
      </c>
      <c r="T565" t="str">
        <f t="shared" si="101"/>
        <v>17:48</v>
      </c>
      <c r="U565" t="str">
        <f t="shared" si="102"/>
        <v>Acceptable</v>
      </c>
      <c r="V565">
        <f t="shared" si="104"/>
        <v>23</v>
      </c>
      <c r="W565">
        <f t="shared" si="105"/>
        <v>2</v>
      </c>
      <c r="X565">
        <v>1</v>
      </c>
      <c r="Y565" t="str">
        <f t="shared" si="106"/>
        <v>Flight Not Found</v>
      </c>
      <c r="Z565" t="str" cm="1">
        <f t="array" ref="Z565">IF(AND(B:B &gt; TIME(6, 0, 0), B:B &lt;= TIME(18, 0, 0)), "Day", "Night")</f>
        <v>Night</v>
      </c>
      <c r="AA565">
        <f t="shared" si="107"/>
        <v>1</v>
      </c>
    </row>
    <row r="566" spans="1:27" x14ac:dyDescent="0.2">
      <c r="A566">
        <v>15277</v>
      </c>
      <c r="D566" t="s">
        <v>349</v>
      </c>
      <c r="G566" t="s">
        <v>2363</v>
      </c>
      <c r="H566" t="s">
        <v>2364</v>
      </c>
      <c r="I566" t="s">
        <v>2365</v>
      </c>
      <c r="J566">
        <v>13</v>
      </c>
      <c r="K566">
        <v>13</v>
      </c>
      <c r="L566">
        <v>0</v>
      </c>
      <c r="N566">
        <f t="shared" si="96"/>
        <v>0</v>
      </c>
      <c r="O566" t="str">
        <f t="shared" si="97"/>
        <v>No</v>
      </c>
      <c r="P566">
        <f t="shared" si="98"/>
        <v>0</v>
      </c>
      <c r="Q566">
        <f t="shared" si="99"/>
        <v>0</v>
      </c>
      <c r="R566">
        <f t="shared" si="103"/>
        <v>27.565026697177728</v>
      </c>
      <c r="S566" t="str">
        <f t="shared" si="100"/>
        <v>ID-15277-</v>
      </c>
      <c r="T566">
        <f t="shared" si="101"/>
        <v>0</v>
      </c>
      <c r="U566" t="str">
        <f t="shared" si="102"/>
        <v>Check</v>
      </c>
      <c r="V566">
        <f t="shared" si="104"/>
        <v>23</v>
      </c>
      <c r="W566">
        <f t="shared" si="105"/>
        <v>2</v>
      </c>
      <c r="X566">
        <v>10</v>
      </c>
      <c r="Y566" t="str">
        <f t="shared" si="106"/>
        <v>Flight Not Found</v>
      </c>
      <c r="Z566" t="str" cm="1">
        <f t="array" ref="Z566">IF(AND(B:B &gt; TIME(6, 0, 0), B:B &lt;= TIME(18, 0, 0)), "Day", "Night")</f>
        <v>Night</v>
      </c>
      <c r="AA566">
        <f t="shared" si="107"/>
        <v>1</v>
      </c>
    </row>
    <row r="567" spans="1:27" x14ac:dyDescent="0.2">
      <c r="A567">
        <v>15279</v>
      </c>
      <c r="B567" t="s">
        <v>2366</v>
      </c>
      <c r="C567" t="s">
        <v>2367</v>
      </c>
      <c r="D567" t="s">
        <v>613</v>
      </c>
      <c r="E567" t="s">
        <v>2368</v>
      </c>
      <c r="F567" t="s">
        <v>2369</v>
      </c>
      <c r="G567" t="s">
        <v>1814</v>
      </c>
      <c r="H567" t="s">
        <v>2370</v>
      </c>
      <c r="I567" t="s">
        <v>2371</v>
      </c>
      <c r="J567">
        <v>15</v>
      </c>
      <c r="K567">
        <v>14</v>
      </c>
      <c r="L567">
        <v>0</v>
      </c>
      <c r="M567" t="s">
        <v>2372</v>
      </c>
      <c r="N567">
        <f t="shared" si="96"/>
        <v>0</v>
      </c>
      <c r="O567" t="str">
        <f t="shared" si="97"/>
        <v>No</v>
      </c>
      <c r="P567">
        <f t="shared" si="98"/>
        <v>0</v>
      </c>
      <c r="Q567">
        <f t="shared" si="99"/>
        <v>0</v>
      </c>
      <c r="R567">
        <f t="shared" si="103"/>
        <v>27.565026697177728</v>
      </c>
      <c r="S567" t="str">
        <f t="shared" si="100"/>
        <v>ID-15279-Minneapolis - Fargo</v>
      </c>
      <c r="T567" t="str">
        <f t="shared" si="101"/>
        <v>02:04</v>
      </c>
      <c r="U567" t="str">
        <f t="shared" si="102"/>
        <v>Acceptable</v>
      </c>
      <c r="V567">
        <f t="shared" si="104"/>
        <v>23</v>
      </c>
      <c r="W567">
        <f t="shared" si="105"/>
        <v>2</v>
      </c>
      <c r="X567">
        <v>4</v>
      </c>
      <c r="Y567" t="str">
        <f t="shared" si="106"/>
        <v>Flight Not Found</v>
      </c>
      <c r="Z567" t="str" cm="1">
        <f t="array" ref="Z567">IF(AND(B:B &gt; TIME(6, 0, 0), B:B &lt;= TIME(18, 0, 0)), "Day", "Night")</f>
        <v>Night</v>
      </c>
      <c r="AA567">
        <f t="shared" si="107"/>
        <v>1</v>
      </c>
    </row>
    <row r="568" spans="1:27" x14ac:dyDescent="0.2">
      <c r="A568">
        <v>15279</v>
      </c>
      <c r="B568" t="s">
        <v>2373</v>
      </c>
      <c r="C568" t="s">
        <v>2374</v>
      </c>
      <c r="D568" t="s">
        <v>1329</v>
      </c>
      <c r="E568" t="s">
        <v>26</v>
      </c>
      <c r="F568" t="s">
        <v>2375</v>
      </c>
      <c r="G568" t="s">
        <v>1814</v>
      </c>
      <c r="H568" t="s">
        <v>2376</v>
      </c>
      <c r="I568" t="s">
        <v>2377</v>
      </c>
      <c r="J568">
        <v>20</v>
      </c>
      <c r="K568">
        <v>20</v>
      </c>
      <c r="L568">
        <v>0</v>
      </c>
      <c r="M568" t="s">
        <v>2378</v>
      </c>
      <c r="N568">
        <f t="shared" si="96"/>
        <v>0</v>
      </c>
      <c r="O568" t="str">
        <f t="shared" si="97"/>
        <v>No</v>
      </c>
      <c r="P568">
        <f t="shared" si="98"/>
        <v>0</v>
      </c>
      <c r="Q568">
        <f t="shared" si="99"/>
        <v>0</v>
      </c>
      <c r="R568">
        <f t="shared" si="103"/>
        <v>27.565026697177728</v>
      </c>
      <c r="S568" t="str">
        <f t="shared" si="100"/>
        <v>ID-15279-New York - Buffalo - Chicago - Detroit</v>
      </c>
      <c r="T568" t="str">
        <f t="shared" si="101"/>
        <v>02:04</v>
      </c>
      <c r="U568" t="str">
        <f t="shared" si="102"/>
        <v>Acceptable</v>
      </c>
      <c r="V568">
        <f t="shared" si="104"/>
        <v>23</v>
      </c>
      <c r="W568">
        <f t="shared" si="105"/>
        <v>2</v>
      </c>
      <c r="X568">
        <v>1</v>
      </c>
      <c r="Y568" t="str">
        <f t="shared" si="106"/>
        <v>Flight Not Found</v>
      </c>
      <c r="Z568" t="str" cm="1">
        <f t="array" ref="Z568">IF(AND(B:B &gt; TIME(6, 0, 0), B:B &lt;= TIME(18, 0, 0)), "Day", "Night")</f>
        <v>Night</v>
      </c>
      <c r="AA568">
        <f t="shared" si="107"/>
        <v>1</v>
      </c>
    </row>
    <row r="569" spans="1:27" x14ac:dyDescent="0.2">
      <c r="A569">
        <v>15321</v>
      </c>
      <c r="C569" t="s">
        <v>2379</v>
      </c>
      <c r="D569" t="s">
        <v>602</v>
      </c>
      <c r="H569" t="s">
        <v>2380</v>
      </c>
      <c r="J569">
        <v>3</v>
      </c>
      <c r="K569">
        <v>3</v>
      </c>
      <c r="L569">
        <v>0</v>
      </c>
      <c r="N569">
        <f t="shared" si="96"/>
        <v>0</v>
      </c>
      <c r="O569" t="str">
        <f t="shared" si="97"/>
        <v>No</v>
      </c>
      <c r="P569">
        <f t="shared" si="98"/>
        <v>0</v>
      </c>
      <c r="Q569">
        <f t="shared" si="99"/>
        <v>0</v>
      </c>
      <c r="R569">
        <f t="shared" si="103"/>
        <v>27.565026697177728</v>
      </c>
      <c r="S569" t="str">
        <f t="shared" si="100"/>
        <v>ID-15321-</v>
      </c>
      <c r="T569">
        <f t="shared" si="101"/>
        <v>0</v>
      </c>
      <c r="U569" t="str">
        <f t="shared" si="102"/>
        <v>Acceptable</v>
      </c>
      <c r="V569">
        <f t="shared" si="104"/>
        <v>23</v>
      </c>
      <c r="W569">
        <f t="shared" si="105"/>
        <v>2</v>
      </c>
      <c r="X569">
        <v>8</v>
      </c>
      <c r="Y569" t="str">
        <f t="shared" si="106"/>
        <v>Flight Not Found</v>
      </c>
      <c r="Z569" t="str" cm="1">
        <f t="array" ref="Z569">IF(AND(B:B &gt; TIME(6, 0, 0), B:B &lt;= TIME(18, 0, 0)), "Day", "Night")</f>
        <v>Night</v>
      </c>
      <c r="AA569">
        <f t="shared" si="107"/>
        <v>1</v>
      </c>
    </row>
    <row r="570" spans="1:27" x14ac:dyDescent="0.2">
      <c r="A570">
        <v>15357</v>
      </c>
      <c r="B570" t="s">
        <v>2381</v>
      </c>
      <c r="C570" t="s">
        <v>2382</v>
      </c>
      <c r="D570" t="s">
        <v>852</v>
      </c>
      <c r="E570" t="s">
        <v>2383</v>
      </c>
      <c r="F570" t="s">
        <v>2384</v>
      </c>
      <c r="G570" t="s">
        <v>1814</v>
      </c>
      <c r="H570" t="s">
        <v>2385</v>
      </c>
      <c r="I570" t="s">
        <v>2386</v>
      </c>
      <c r="J570">
        <v>22</v>
      </c>
      <c r="K570">
        <v>22</v>
      </c>
      <c r="L570">
        <v>0</v>
      </c>
      <c r="M570" t="s">
        <v>2387</v>
      </c>
      <c r="N570">
        <f t="shared" si="96"/>
        <v>0</v>
      </c>
      <c r="O570" t="str">
        <f t="shared" si="97"/>
        <v>No</v>
      </c>
      <c r="P570">
        <f t="shared" si="98"/>
        <v>0</v>
      </c>
      <c r="Q570">
        <f t="shared" si="99"/>
        <v>0</v>
      </c>
      <c r="R570">
        <f t="shared" si="103"/>
        <v>27.565026697177728</v>
      </c>
      <c r="S570" t="str">
        <f t="shared" si="100"/>
        <v>ID-15357-Las Vegas - Los Angeles</v>
      </c>
      <c r="T570" t="str">
        <f t="shared" si="101"/>
        <v>19:23</v>
      </c>
      <c r="U570" t="str">
        <f t="shared" si="102"/>
        <v>Acceptable</v>
      </c>
      <c r="V570">
        <f t="shared" si="104"/>
        <v>23</v>
      </c>
      <c r="W570">
        <f t="shared" si="105"/>
        <v>2</v>
      </c>
      <c r="X570">
        <v>6</v>
      </c>
      <c r="Y570" t="str">
        <f t="shared" si="106"/>
        <v>Flight Not Found</v>
      </c>
      <c r="Z570" t="str" cm="1">
        <f t="array" ref="Z570">IF(AND(B:B &gt; TIME(6, 0, 0), B:B &lt;= TIME(18, 0, 0)), "Day", "Night")</f>
        <v>Night</v>
      </c>
      <c r="AA570">
        <f t="shared" si="107"/>
        <v>1</v>
      </c>
    </row>
    <row r="571" spans="1:27" x14ac:dyDescent="0.2">
      <c r="A571">
        <v>15361</v>
      </c>
      <c r="C571" t="s">
        <v>2388</v>
      </c>
      <c r="D571" t="s">
        <v>181</v>
      </c>
      <c r="G571" t="s">
        <v>2389</v>
      </c>
      <c r="H571" t="s">
        <v>2390</v>
      </c>
      <c r="J571">
        <v>11</v>
      </c>
      <c r="K571">
        <v>11</v>
      </c>
      <c r="L571">
        <v>0</v>
      </c>
      <c r="N571">
        <f t="shared" si="96"/>
        <v>0</v>
      </c>
      <c r="O571" t="str">
        <f t="shared" si="97"/>
        <v>No</v>
      </c>
      <c r="P571">
        <f t="shared" si="98"/>
        <v>0</v>
      </c>
      <c r="Q571">
        <f t="shared" si="99"/>
        <v>0</v>
      </c>
      <c r="R571">
        <f t="shared" si="103"/>
        <v>27.565026697177728</v>
      </c>
      <c r="S571" t="str">
        <f t="shared" si="100"/>
        <v>ID-15361-</v>
      </c>
      <c r="T571">
        <f t="shared" si="101"/>
        <v>0</v>
      </c>
      <c r="U571" t="str">
        <f t="shared" si="102"/>
        <v>Acceptable</v>
      </c>
      <c r="V571">
        <f t="shared" si="104"/>
        <v>23</v>
      </c>
      <c r="W571">
        <f t="shared" si="105"/>
        <v>2</v>
      </c>
      <c r="X571">
        <v>2</v>
      </c>
      <c r="Y571" t="str">
        <f t="shared" si="106"/>
        <v>Flight Not Found</v>
      </c>
      <c r="Z571" t="str" cm="1">
        <f t="array" ref="Z571">IF(AND(B:B &gt; TIME(6, 0, 0), B:B &lt;= TIME(18, 0, 0)), "Day", "Night")</f>
        <v>Night</v>
      </c>
      <c r="AA571">
        <f t="shared" si="107"/>
        <v>1</v>
      </c>
    </row>
    <row r="572" spans="1:27" x14ac:dyDescent="0.2">
      <c r="A572">
        <v>15365</v>
      </c>
      <c r="C572" t="s">
        <v>2391</v>
      </c>
      <c r="D572" t="s">
        <v>2207</v>
      </c>
      <c r="G572" t="s">
        <v>1814</v>
      </c>
      <c r="H572" t="s">
        <v>2392</v>
      </c>
      <c r="I572" t="s">
        <v>2393</v>
      </c>
      <c r="M572" t="s">
        <v>2394</v>
      </c>
      <c r="N572">
        <f t="shared" si="96"/>
        <v>0</v>
      </c>
      <c r="O572" t="str">
        <f t="shared" si="97"/>
        <v>No</v>
      </c>
      <c r="P572">
        <f t="shared" si="98"/>
        <v>0</v>
      </c>
      <c r="Q572">
        <f t="shared" si="99"/>
        <v>0</v>
      </c>
      <c r="R572">
        <f t="shared" si="103"/>
        <v>27.565026697177728</v>
      </c>
      <c r="S572" t="str">
        <f t="shared" si="100"/>
        <v>ID-15365-</v>
      </c>
      <c r="T572">
        <f t="shared" si="101"/>
        <v>0</v>
      </c>
      <c r="U572" t="str">
        <f t="shared" si="102"/>
        <v>Acceptable</v>
      </c>
      <c r="V572">
        <f t="shared" si="104"/>
        <v>23</v>
      </c>
      <c r="W572">
        <f t="shared" si="105"/>
        <v>2</v>
      </c>
      <c r="X572">
        <v>1</v>
      </c>
      <c r="Y572" t="str">
        <f t="shared" si="106"/>
        <v>Flight Not Found</v>
      </c>
      <c r="Z572" t="str" cm="1">
        <f t="array" ref="Z572">IF(AND(B:B &gt; TIME(6, 0, 0), B:B &lt;= TIME(18, 0, 0)), "Day", "Night")</f>
        <v>Night</v>
      </c>
      <c r="AA572">
        <f t="shared" si="107"/>
        <v>1</v>
      </c>
    </row>
    <row r="573" spans="1:27" x14ac:dyDescent="0.2">
      <c r="A573">
        <v>15367</v>
      </c>
      <c r="C573" t="s">
        <v>2395</v>
      </c>
      <c r="D573" t="s">
        <v>2207</v>
      </c>
      <c r="G573" t="s">
        <v>2396</v>
      </c>
      <c r="H573" t="s">
        <v>2397</v>
      </c>
      <c r="I573" t="s">
        <v>2398</v>
      </c>
      <c r="M573" t="s">
        <v>2394</v>
      </c>
      <c r="N573">
        <f t="shared" si="96"/>
        <v>0</v>
      </c>
      <c r="O573" t="str">
        <f t="shared" si="97"/>
        <v>No</v>
      </c>
      <c r="P573">
        <f t="shared" si="98"/>
        <v>0</v>
      </c>
      <c r="Q573">
        <f t="shared" si="99"/>
        <v>0</v>
      </c>
      <c r="R573">
        <f t="shared" si="103"/>
        <v>27.565026697177728</v>
      </c>
      <c r="S573" t="str">
        <f t="shared" si="100"/>
        <v>ID-15367-</v>
      </c>
      <c r="T573">
        <f t="shared" si="101"/>
        <v>0</v>
      </c>
      <c r="U573" t="str">
        <f t="shared" si="102"/>
        <v>Acceptable</v>
      </c>
      <c r="V573">
        <f t="shared" si="104"/>
        <v>23</v>
      </c>
      <c r="W573">
        <f t="shared" si="105"/>
        <v>2</v>
      </c>
      <c r="X573">
        <v>1</v>
      </c>
      <c r="Y573" t="str">
        <f t="shared" si="106"/>
        <v>Flight Not Found</v>
      </c>
      <c r="Z573" t="str" cm="1">
        <f t="array" ref="Z573">IF(AND(B:B &gt; TIME(6, 0, 0), B:B &lt;= TIME(18, 0, 0)), "Day", "Night")</f>
        <v>Night</v>
      </c>
      <c r="AA573">
        <f t="shared" si="107"/>
        <v>1</v>
      </c>
    </row>
    <row r="574" spans="1:27" x14ac:dyDescent="0.2">
      <c r="A574">
        <v>15371</v>
      </c>
      <c r="C574" t="s">
        <v>2399</v>
      </c>
      <c r="D574" t="s">
        <v>381</v>
      </c>
      <c r="G574" t="s">
        <v>2106</v>
      </c>
      <c r="H574" t="s">
        <v>2083</v>
      </c>
      <c r="I574" t="s">
        <v>2400</v>
      </c>
      <c r="J574">
        <v>18</v>
      </c>
      <c r="K574">
        <v>13</v>
      </c>
      <c r="L574">
        <v>0</v>
      </c>
      <c r="M574" t="s">
        <v>2401</v>
      </c>
      <c r="N574">
        <f t="shared" si="96"/>
        <v>0</v>
      </c>
      <c r="O574" t="str">
        <f t="shared" si="97"/>
        <v>No</v>
      </c>
      <c r="P574">
        <f t="shared" si="98"/>
        <v>0</v>
      </c>
      <c r="Q574">
        <f t="shared" si="99"/>
        <v>0</v>
      </c>
      <c r="R574">
        <f t="shared" si="103"/>
        <v>27.565026697177728</v>
      </c>
      <c r="S574" t="str">
        <f t="shared" si="100"/>
        <v>ID-15371-</v>
      </c>
      <c r="T574">
        <f t="shared" si="101"/>
        <v>0</v>
      </c>
      <c r="U574" t="str">
        <f t="shared" si="102"/>
        <v>Acceptable</v>
      </c>
      <c r="V574">
        <f t="shared" si="104"/>
        <v>23</v>
      </c>
      <c r="W574">
        <f t="shared" si="105"/>
        <v>2</v>
      </c>
      <c r="X574">
        <v>7</v>
      </c>
      <c r="Y574" t="str">
        <f t="shared" si="106"/>
        <v>Flight Not Found</v>
      </c>
      <c r="Z574" t="str" cm="1">
        <f t="array" ref="Z574">IF(AND(B:B &gt; TIME(6, 0, 0), B:B &lt;= TIME(18, 0, 0)), "Day", "Night")</f>
        <v>Night</v>
      </c>
      <c r="AA574">
        <f t="shared" si="107"/>
        <v>1</v>
      </c>
    </row>
    <row r="575" spans="1:27" x14ac:dyDescent="0.2">
      <c r="A575">
        <v>15386</v>
      </c>
      <c r="D575" t="s">
        <v>824</v>
      </c>
      <c r="G575" t="s">
        <v>1427</v>
      </c>
      <c r="H575" t="s">
        <v>1349</v>
      </c>
      <c r="N575">
        <f t="shared" si="96"/>
        <v>0</v>
      </c>
      <c r="O575" t="str">
        <f t="shared" si="97"/>
        <v>No</v>
      </c>
      <c r="P575">
        <f t="shared" si="98"/>
        <v>0</v>
      </c>
      <c r="Q575">
        <f t="shared" si="99"/>
        <v>0</v>
      </c>
      <c r="R575">
        <f t="shared" si="103"/>
        <v>27.565026697177728</v>
      </c>
      <c r="S575" t="str">
        <f t="shared" si="100"/>
        <v>ID-15386-</v>
      </c>
      <c r="T575">
        <f t="shared" si="101"/>
        <v>0</v>
      </c>
      <c r="U575" t="str">
        <f t="shared" si="102"/>
        <v>Check</v>
      </c>
      <c r="V575">
        <f t="shared" si="104"/>
        <v>23</v>
      </c>
      <c r="W575">
        <f t="shared" si="105"/>
        <v>2</v>
      </c>
      <c r="X575">
        <v>1</v>
      </c>
      <c r="Y575" t="str">
        <f t="shared" si="106"/>
        <v>Flight Not Found</v>
      </c>
      <c r="Z575" t="str" cm="1">
        <f t="array" ref="Z575">IF(AND(B:B &gt; TIME(6, 0, 0), B:B &lt;= TIME(18, 0, 0)), "Day", "Night")</f>
        <v>Night</v>
      </c>
      <c r="AA575">
        <f t="shared" si="107"/>
        <v>1</v>
      </c>
    </row>
    <row r="576" spans="1:27" x14ac:dyDescent="0.2">
      <c r="A576">
        <v>15387</v>
      </c>
      <c r="C576" t="s">
        <v>2402</v>
      </c>
      <c r="D576" t="s">
        <v>2217</v>
      </c>
      <c r="G576" t="s">
        <v>2403</v>
      </c>
      <c r="H576" t="s">
        <v>2404</v>
      </c>
      <c r="I576" t="s">
        <v>488</v>
      </c>
      <c r="J576">
        <v>9</v>
      </c>
      <c r="K576">
        <v>9</v>
      </c>
      <c r="L576">
        <v>0</v>
      </c>
      <c r="M576" t="s">
        <v>2405</v>
      </c>
      <c r="N576">
        <f t="shared" si="96"/>
        <v>0</v>
      </c>
      <c r="O576" t="str">
        <f t="shared" si="97"/>
        <v>No</v>
      </c>
      <c r="P576">
        <f t="shared" si="98"/>
        <v>0</v>
      </c>
      <c r="Q576">
        <f t="shared" si="99"/>
        <v>0</v>
      </c>
      <c r="R576">
        <f t="shared" si="103"/>
        <v>27.565026697177728</v>
      </c>
      <c r="S576" t="str">
        <f t="shared" si="100"/>
        <v>ID-15387-</v>
      </c>
      <c r="T576">
        <f t="shared" si="101"/>
        <v>0</v>
      </c>
      <c r="U576" t="str">
        <f t="shared" si="102"/>
        <v>Acceptable</v>
      </c>
      <c r="V576">
        <f t="shared" si="104"/>
        <v>23</v>
      </c>
      <c r="W576">
        <f t="shared" si="105"/>
        <v>2</v>
      </c>
      <c r="X576">
        <v>11</v>
      </c>
      <c r="Y576" t="str">
        <f t="shared" si="106"/>
        <v>Flight Not Found</v>
      </c>
      <c r="Z576" t="str" cm="1">
        <f t="array" ref="Z576">IF(AND(B:B &gt; TIME(6, 0, 0), B:B &lt;= TIME(18, 0, 0)), "Day", "Night")</f>
        <v>Night</v>
      </c>
      <c r="AA576">
        <f t="shared" si="107"/>
        <v>1</v>
      </c>
    </row>
    <row r="577" spans="1:27" x14ac:dyDescent="0.2">
      <c r="A577">
        <v>15392</v>
      </c>
      <c r="C577" t="s">
        <v>2406</v>
      </c>
      <c r="D577" t="s">
        <v>381</v>
      </c>
      <c r="G577" t="s">
        <v>2407</v>
      </c>
      <c r="H577" t="s">
        <v>2408</v>
      </c>
      <c r="I577" t="s">
        <v>2409</v>
      </c>
      <c r="J577">
        <v>9</v>
      </c>
      <c r="K577">
        <v>9</v>
      </c>
      <c r="L577">
        <v>0</v>
      </c>
      <c r="M577" t="s">
        <v>2410</v>
      </c>
      <c r="N577">
        <f t="shared" si="96"/>
        <v>0</v>
      </c>
      <c r="O577" t="str">
        <f t="shared" si="97"/>
        <v>No</v>
      </c>
      <c r="P577">
        <f t="shared" si="98"/>
        <v>0</v>
      </c>
      <c r="Q577">
        <f t="shared" si="99"/>
        <v>0</v>
      </c>
      <c r="R577">
        <f t="shared" si="103"/>
        <v>27.565026697177728</v>
      </c>
      <c r="S577" t="str">
        <f t="shared" si="100"/>
        <v>ID-15392-</v>
      </c>
      <c r="T577">
        <f t="shared" si="101"/>
        <v>0</v>
      </c>
      <c r="U577" t="str">
        <f t="shared" si="102"/>
        <v>Acceptable</v>
      </c>
      <c r="V577">
        <f t="shared" si="104"/>
        <v>23</v>
      </c>
      <c r="W577">
        <f t="shared" si="105"/>
        <v>2</v>
      </c>
      <c r="X577">
        <v>2</v>
      </c>
      <c r="Y577" t="str">
        <f t="shared" si="106"/>
        <v>Flight Not Found</v>
      </c>
      <c r="Z577" t="str" cm="1">
        <f t="array" ref="Z577">IF(AND(B:B &gt; TIME(6, 0, 0), B:B &lt;= TIME(18, 0, 0)), "Day", "Night")</f>
        <v>Night</v>
      </c>
      <c r="AA577">
        <f t="shared" si="107"/>
        <v>1</v>
      </c>
    </row>
    <row r="578" spans="1:27" x14ac:dyDescent="0.2">
      <c r="A578">
        <v>15400</v>
      </c>
      <c r="C578" t="s">
        <v>2411</v>
      </c>
      <c r="D578" t="s">
        <v>2217</v>
      </c>
      <c r="G578" t="s">
        <v>2106</v>
      </c>
      <c r="H578" t="s">
        <v>2412</v>
      </c>
      <c r="I578" t="s">
        <v>2413</v>
      </c>
      <c r="J578">
        <v>20</v>
      </c>
      <c r="K578">
        <v>20</v>
      </c>
      <c r="L578">
        <v>0</v>
      </c>
      <c r="M578" t="s">
        <v>2394</v>
      </c>
      <c r="N578">
        <f t="shared" ref="N578:N641" si="108">SUM(B578,C578)</f>
        <v>0</v>
      </c>
      <c r="O578" t="str">
        <f t="shared" ref="O578:O641" si="109">IF(F578="good","Yes","No")</f>
        <v>No</v>
      </c>
      <c r="P578">
        <f t="shared" ref="P578:P641" si="110">COUNTIF(C:C,"&lt;0")</f>
        <v>0</v>
      </c>
      <c r="Q578">
        <f t="shared" ref="Q578:Q641" si="111">SUMIF(E:E,"&gt;"&amp;AVERAGE(E:E))</f>
        <v>0</v>
      </c>
      <c r="R578">
        <f t="shared" si="103"/>
        <v>27.565026697177728</v>
      </c>
      <c r="S578" t="str">
        <f t="shared" ref="S578:S641" si="112">CONCATENATE("ID-",A578,"-",F578)</f>
        <v>ID-15400-</v>
      </c>
      <c r="T578">
        <f t="shared" ref="T578:T641" si="113">INDEX(B:B,MATCH(A578,A:A,0))</f>
        <v>0</v>
      </c>
      <c r="U578" t="str">
        <f t="shared" ref="U578:U641" si="114">IF(OR(B578&gt;0,C578&gt;0),"Acceptable","Check")</f>
        <v>Acceptable</v>
      </c>
      <c r="V578">
        <f t="shared" si="104"/>
        <v>23</v>
      </c>
      <c r="W578">
        <f t="shared" si="105"/>
        <v>2</v>
      </c>
      <c r="X578">
        <v>1</v>
      </c>
      <c r="Y578" t="str">
        <f t="shared" si="106"/>
        <v>Flight Not Found</v>
      </c>
      <c r="Z578" t="str" cm="1">
        <f t="array" ref="Z578">IF(AND(B:B &gt; TIME(6, 0, 0), B:B &lt;= TIME(18, 0, 0)), "Day", "Night")</f>
        <v>Night</v>
      </c>
      <c r="AA578">
        <f t="shared" si="107"/>
        <v>1</v>
      </c>
    </row>
    <row r="579" spans="1:27" x14ac:dyDescent="0.2">
      <c r="A579">
        <v>15403</v>
      </c>
      <c r="C579" t="s">
        <v>2414</v>
      </c>
      <c r="D579" t="s">
        <v>2415</v>
      </c>
      <c r="G579" t="s">
        <v>2416</v>
      </c>
      <c r="H579" t="s">
        <v>2417</v>
      </c>
      <c r="J579">
        <v>33</v>
      </c>
      <c r="K579">
        <v>19</v>
      </c>
      <c r="L579">
        <v>0</v>
      </c>
      <c r="N579">
        <f t="shared" si="108"/>
        <v>0</v>
      </c>
      <c r="O579" t="str">
        <f t="shared" si="109"/>
        <v>No</v>
      </c>
      <c r="P579">
        <f t="shared" si="110"/>
        <v>0</v>
      </c>
      <c r="Q579">
        <f t="shared" si="111"/>
        <v>0</v>
      </c>
      <c r="R579">
        <f t="shared" ref="R579:R642" si="115">AVERAGEIF(J:J,"&gt;0")</f>
        <v>27.565026697177728</v>
      </c>
      <c r="S579" t="str">
        <f t="shared" si="112"/>
        <v>ID-15403-</v>
      </c>
      <c r="T579">
        <f t="shared" si="113"/>
        <v>0</v>
      </c>
      <c r="U579" t="str">
        <f t="shared" si="114"/>
        <v>Acceptable</v>
      </c>
      <c r="V579">
        <f t="shared" ref="V579:V642" si="116">COUNTIF(D:D, "Military - U.S. Army")</f>
        <v>23</v>
      </c>
      <c r="W579">
        <f t="shared" ref="W579:W642" si="117">AVERAGEIF(C:C,"Fort Myer, Virginia", J:J)</f>
        <v>2</v>
      </c>
      <c r="X579">
        <v>1</v>
      </c>
      <c r="Y579" t="str">
        <f t="shared" ref="Y579:Y642" si="118">IFERROR(VLOOKUP("FlightNumber", A:E, 4, FALSE), "Flight Not Found")</f>
        <v>Flight Not Found</v>
      </c>
      <c r="Z579" t="str" cm="1">
        <f t="array" ref="Z579">IF(AND(B:B &gt; TIME(6, 0, 0), B:B &lt;= TIME(18, 0, 0)), "Day", "Night")</f>
        <v>Night</v>
      </c>
      <c r="AA579">
        <f t="shared" ref="AA579:AA642" si="119">COUNTIFS(D:D, "Military - U.S. Army", C:C, "Fort Myer, Virginia")</f>
        <v>1</v>
      </c>
    </row>
    <row r="580" spans="1:27" x14ac:dyDescent="0.2">
      <c r="A580">
        <v>15403</v>
      </c>
      <c r="C580" t="s">
        <v>2418</v>
      </c>
      <c r="D580" t="s">
        <v>2207</v>
      </c>
      <c r="G580" t="s">
        <v>1814</v>
      </c>
      <c r="H580" t="s">
        <v>2419</v>
      </c>
      <c r="I580" t="s">
        <v>2420</v>
      </c>
      <c r="J580">
        <v>12</v>
      </c>
      <c r="K580">
        <v>8</v>
      </c>
      <c r="L580">
        <v>0</v>
      </c>
      <c r="M580" t="s">
        <v>2394</v>
      </c>
      <c r="N580">
        <f t="shared" si="108"/>
        <v>0</v>
      </c>
      <c r="O580" t="str">
        <f t="shared" si="109"/>
        <v>No</v>
      </c>
      <c r="P580">
        <f t="shared" si="110"/>
        <v>0</v>
      </c>
      <c r="Q580">
        <f t="shared" si="111"/>
        <v>0</v>
      </c>
      <c r="R580">
        <f t="shared" si="115"/>
        <v>27.565026697177728</v>
      </c>
      <c r="S580" t="str">
        <f t="shared" si="112"/>
        <v>ID-15403-</v>
      </c>
      <c r="T580">
        <f t="shared" si="113"/>
        <v>0</v>
      </c>
      <c r="U580" t="str">
        <f t="shared" si="114"/>
        <v>Acceptable</v>
      </c>
      <c r="V580">
        <f t="shared" si="116"/>
        <v>23</v>
      </c>
      <c r="W580">
        <f t="shared" si="117"/>
        <v>2</v>
      </c>
      <c r="X580">
        <v>1</v>
      </c>
      <c r="Y580" t="str">
        <f t="shared" si="118"/>
        <v>Flight Not Found</v>
      </c>
      <c r="Z580" t="str" cm="1">
        <f t="array" ref="Z580">IF(AND(B:B &gt; TIME(6, 0, 0), B:B &lt;= TIME(18, 0, 0)), "Day", "Night")</f>
        <v>Night</v>
      </c>
      <c r="AA580">
        <f t="shared" si="119"/>
        <v>1</v>
      </c>
    </row>
    <row r="581" spans="1:27" x14ac:dyDescent="0.2">
      <c r="A581">
        <v>15945</v>
      </c>
      <c r="C581" t="s">
        <v>2182</v>
      </c>
      <c r="D581" t="s">
        <v>2421</v>
      </c>
      <c r="G581" t="s">
        <v>1814</v>
      </c>
      <c r="H581" t="s">
        <v>2422</v>
      </c>
      <c r="I581" t="s">
        <v>2423</v>
      </c>
      <c r="J581">
        <v>7</v>
      </c>
      <c r="K581">
        <v>7</v>
      </c>
      <c r="L581">
        <v>0</v>
      </c>
      <c r="M581" t="s">
        <v>2424</v>
      </c>
      <c r="N581">
        <f t="shared" si="108"/>
        <v>0</v>
      </c>
      <c r="O581" t="str">
        <f t="shared" si="109"/>
        <v>No</v>
      </c>
      <c r="P581">
        <f t="shared" si="110"/>
        <v>0</v>
      </c>
      <c r="Q581">
        <f t="shared" si="111"/>
        <v>0</v>
      </c>
      <c r="R581">
        <f t="shared" si="115"/>
        <v>27.565026697177728</v>
      </c>
      <c r="S581" t="str">
        <f t="shared" si="112"/>
        <v>ID-15945-</v>
      </c>
      <c r="T581">
        <f t="shared" si="113"/>
        <v>0</v>
      </c>
      <c r="U581" t="str">
        <f t="shared" si="114"/>
        <v>Acceptable</v>
      </c>
      <c r="V581">
        <f t="shared" si="116"/>
        <v>23</v>
      </c>
      <c r="W581">
        <f t="shared" si="117"/>
        <v>2</v>
      </c>
      <c r="X581">
        <v>1</v>
      </c>
      <c r="Y581" t="str">
        <f t="shared" si="118"/>
        <v>Flight Not Found</v>
      </c>
      <c r="Z581" t="str" cm="1">
        <f t="array" ref="Z581">IF(AND(B:B &gt; TIME(6, 0, 0), B:B &lt;= TIME(18, 0, 0)), "Day", "Night")</f>
        <v>Night</v>
      </c>
      <c r="AA581">
        <f t="shared" si="119"/>
        <v>1</v>
      </c>
    </row>
    <row r="582" spans="1:27" x14ac:dyDescent="0.2">
      <c r="A582">
        <v>15414</v>
      </c>
      <c r="B582" t="s">
        <v>2425</v>
      </c>
      <c r="C582" t="s">
        <v>2426</v>
      </c>
      <c r="D582" t="s">
        <v>824</v>
      </c>
      <c r="G582" t="s">
        <v>2427</v>
      </c>
      <c r="H582" t="s">
        <v>153</v>
      </c>
      <c r="I582" t="s">
        <v>393</v>
      </c>
      <c r="J582">
        <v>17</v>
      </c>
      <c r="K582">
        <v>13</v>
      </c>
      <c r="L582">
        <v>0</v>
      </c>
      <c r="M582" t="s">
        <v>2428</v>
      </c>
      <c r="N582">
        <f t="shared" si="108"/>
        <v>0</v>
      </c>
      <c r="O582" t="str">
        <f t="shared" si="109"/>
        <v>No</v>
      </c>
      <c r="P582">
        <f t="shared" si="110"/>
        <v>0</v>
      </c>
      <c r="Q582">
        <f t="shared" si="111"/>
        <v>0</v>
      </c>
      <c r="R582">
        <f t="shared" si="115"/>
        <v>27.565026697177728</v>
      </c>
      <c r="S582" t="str">
        <f t="shared" si="112"/>
        <v>ID-15414-</v>
      </c>
      <c r="T582" t="str">
        <f t="shared" si="113"/>
        <v>22:15</v>
      </c>
      <c r="U582" t="str">
        <f t="shared" si="114"/>
        <v>Acceptable</v>
      </c>
      <c r="V582">
        <f t="shared" si="116"/>
        <v>23</v>
      </c>
      <c r="W582">
        <f t="shared" si="117"/>
        <v>2</v>
      </c>
      <c r="X582">
        <v>1</v>
      </c>
      <c r="Y582" t="str">
        <f t="shared" si="118"/>
        <v>Flight Not Found</v>
      </c>
      <c r="Z582" t="str" cm="1">
        <f t="array" ref="Z582">IF(AND(B:B &gt; TIME(6, 0, 0), B:B &lt;= TIME(18, 0, 0)), "Day", "Night")</f>
        <v>Night</v>
      </c>
      <c r="AA582">
        <f t="shared" si="119"/>
        <v>1</v>
      </c>
    </row>
    <row r="583" spans="1:27" x14ac:dyDescent="0.2">
      <c r="A583">
        <v>15452</v>
      </c>
      <c r="B583" t="s">
        <v>2429</v>
      </c>
      <c r="C583" t="s">
        <v>2430</v>
      </c>
      <c r="D583" t="s">
        <v>2431</v>
      </c>
      <c r="F583" t="s">
        <v>2432</v>
      </c>
      <c r="G583" t="s">
        <v>2005</v>
      </c>
      <c r="H583" t="s">
        <v>2433</v>
      </c>
      <c r="J583">
        <v>12</v>
      </c>
      <c r="K583">
        <v>12</v>
      </c>
      <c r="L583">
        <v>0</v>
      </c>
      <c r="N583">
        <f t="shared" si="108"/>
        <v>0</v>
      </c>
      <c r="O583" t="str">
        <f t="shared" si="109"/>
        <v>No</v>
      </c>
      <c r="P583">
        <f t="shared" si="110"/>
        <v>0</v>
      </c>
      <c r="Q583">
        <f t="shared" si="111"/>
        <v>0</v>
      </c>
      <c r="R583">
        <f t="shared" si="115"/>
        <v>27.565026697177728</v>
      </c>
      <c r="S583" t="str">
        <f t="shared" si="112"/>
        <v>ID-15452-Brisbane - Bachelor Field</v>
      </c>
      <c r="T583" t="str">
        <f t="shared" si="113"/>
        <v>21:27</v>
      </c>
      <c r="U583" t="str">
        <f t="shared" si="114"/>
        <v>Acceptable</v>
      </c>
      <c r="V583">
        <f t="shared" si="116"/>
        <v>23</v>
      </c>
      <c r="W583">
        <f t="shared" si="117"/>
        <v>2</v>
      </c>
      <c r="X583">
        <v>1</v>
      </c>
      <c r="Y583" t="str">
        <f t="shared" si="118"/>
        <v>Flight Not Found</v>
      </c>
      <c r="Z583" t="str" cm="1">
        <f t="array" ref="Z583">IF(AND(B:B &gt; TIME(6, 0, 0), B:B &lt;= TIME(18, 0, 0)), "Day", "Night")</f>
        <v>Night</v>
      </c>
      <c r="AA583">
        <f t="shared" si="119"/>
        <v>1</v>
      </c>
    </row>
    <row r="584" spans="1:27" x14ac:dyDescent="0.2">
      <c r="A584">
        <v>15462</v>
      </c>
      <c r="B584" t="s">
        <v>1454</v>
      </c>
      <c r="C584" t="s">
        <v>939</v>
      </c>
      <c r="D584" t="s">
        <v>1147</v>
      </c>
      <c r="E584" t="s">
        <v>221</v>
      </c>
      <c r="F584" t="s">
        <v>2434</v>
      </c>
      <c r="G584" t="s">
        <v>1934</v>
      </c>
      <c r="H584" t="s">
        <v>2435</v>
      </c>
      <c r="I584" t="s">
        <v>2436</v>
      </c>
      <c r="J584">
        <v>17</v>
      </c>
      <c r="K584">
        <v>17</v>
      </c>
      <c r="L584">
        <v>0</v>
      </c>
      <c r="M584" t="s">
        <v>2437</v>
      </c>
      <c r="N584">
        <f t="shared" si="108"/>
        <v>0</v>
      </c>
      <c r="O584" t="str">
        <f t="shared" si="109"/>
        <v>No</v>
      </c>
      <c r="P584">
        <f t="shared" si="110"/>
        <v>0</v>
      </c>
      <c r="Q584">
        <f t="shared" si="111"/>
        <v>0</v>
      </c>
      <c r="R584">
        <f t="shared" si="115"/>
        <v>27.565026697177728</v>
      </c>
      <c r="S584" t="str">
        <f t="shared" si="112"/>
        <v>ID-15462-San Francisco - New York City</v>
      </c>
      <c r="T584" t="str">
        <f t="shared" si="113"/>
        <v>23:00</v>
      </c>
      <c r="U584" t="str">
        <f t="shared" si="114"/>
        <v>Acceptable</v>
      </c>
      <c r="V584">
        <f t="shared" si="116"/>
        <v>23</v>
      </c>
      <c r="W584">
        <f t="shared" si="117"/>
        <v>2</v>
      </c>
      <c r="X584">
        <v>1</v>
      </c>
      <c r="Y584" t="str">
        <f t="shared" si="118"/>
        <v>Flight Not Found</v>
      </c>
      <c r="Z584" t="str" cm="1">
        <f t="array" ref="Z584">IF(AND(B:B &gt; TIME(6, 0, 0), B:B &lt;= TIME(18, 0, 0)), "Day", "Night")</f>
        <v>Night</v>
      </c>
      <c r="AA584">
        <f t="shared" si="119"/>
        <v>1</v>
      </c>
    </row>
    <row r="585" spans="1:27" x14ac:dyDescent="0.2">
      <c r="A585">
        <v>15473</v>
      </c>
      <c r="B585" t="s">
        <v>2438</v>
      </c>
      <c r="C585" t="s">
        <v>2091</v>
      </c>
      <c r="D585" t="s">
        <v>613</v>
      </c>
      <c r="E585" t="s">
        <v>26</v>
      </c>
      <c r="F585" t="s">
        <v>2092</v>
      </c>
      <c r="G585" t="s">
        <v>2439</v>
      </c>
      <c r="H585" t="s">
        <v>2440</v>
      </c>
      <c r="I585" t="s">
        <v>2441</v>
      </c>
      <c r="J585">
        <v>14</v>
      </c>
      <c r="K585">
        <v>3</v>
      </c>
      <c r="L585">
        <v>0</v>
      </c>
      <c r="M585" t="s">
        <v>2442</v>
      </c>
      <c r="N585">
        <f t="shared" si="108"/>
        <v>0</v>
      </c>
      <c r="O585" t="str">
        <f t="shared" si="109"/>
        <v>No</v>
      </c>
      <c r="P585">
        <f t="shared" si="110"/>
        <v>0</v>
      </c>
      <c r="Q585">
        <f t="shared" si="111"/>
        <v>0</v>
      </c>
      <c r="R585">
        <f t="shared" si="115"/>
        <v>27.565026697177728</v>
      </c>
      <c r="S585" t="str">
        <f t="shared" si="112"/>
        <v>ID-15473-Chicago - Seattle</v>
      </c>
      <c r="T585" t="str">
        <f t="shared" si="113"/>
        <v>11:51</v>
      </c>
      <c r="U585" t="str">
        <f t="shared" si="114"/>
        <v>Acceptable</v>
      </c>
      <c r="V585">
        <f t="shared" si="116"/>
        <v>23</v>
      </c>
      <c r="W585">
        <f t="shared" si="117"/>
        <v>2</v>
      </c>
      <c r="X585">
        <v>3</v>
      </c>
      <c r="Y585" t="str">
        <f t="shared" si="118"/>
        <v>Flight Not Found</v>
      </c>
      <c r="Z585" t="str" cm="1">
        <f t="array" ref="Z585">IF(AND(B:B &gt; TIME(6, 0, 0), B:B &lt;= TIME(18, 0, 0)), "Day", "Night")</f>
        <v>Night</v>
      </c>
      <c r="AA585">
        <f t="shared" si="119"/>
        <v>1</v>
      </c>
    </row>
    <row r="586" spans="1:27" x14ac:dyDescent="0.2">
      <c r="A586">
        <v>15523</v>
      </c>
      <c r="B586" t="s">
        <v>2146</v>
      </c>
      <c r="C586" t="s">
        <v>2443</v>
      </c>
      <c r="D586" t="s">
        <v>2444</v>
      </c>
      <c r="F586" t="s">
        <v>2445</v>
      </c>
      <c r="G586" t="s">
        <v>2446</v>
      </c>
      <c r="H586" t="s">
        <v>2447</v>
      </c>
      <c r="I586" t="s">
        <v>2448</v>
      </c>
      <c r="J586">
        <v>21</v>
      </c>
      <c r="K586">
        <v>21</v>
      </c>
      <c r="L586">
        <v>0</v>
      </c>
      <c r="M586" t="s">
        <v>2449</v>
      </c>
      <c r="N586">
        <f t="shared" si="108"/>
        <v>0</v>
      </c>
      <c r="O586" t="str">
        <f t="shared" si="109"/>
        <v>No</v>
      </c>
      <c r="P586">
        <f t="shared" si="110"/>
        <v>0</v>
      </c>
      <c r="Q586">
        <f t="shared" si="111"/>
        <v>0</v>
      </c>
      <c r="R586">
        <f t="shared" si="115"/>
        <v>27.565026697177728</v>
      </c>
      <c r="S586" t="str">
        <f t="shared" si="112"/>
        <v>ID-15523-Battle Creek - Florence, SC</v>
      </c>
      <c r="T586" t="str">
        <f t="shared" si="113"/>
        <v>12:00</v>
      </c>
      <c r="U586" t="str">
        <f t="shared" si="114"/>
        <v>Acceptable</v>
      </c>
      <c r="V586">
        <f t="shared" si="116"/>
        <v>23</v>
      </c>
      <c r="W586">
        <f t="shared" si="117"/>
        <v>2</v>
      </c>
      <c r="X586">
        <v>2</v>
      </c>
      <c r="Y586" t="str">
        <f t="shared" si="118"/>
        <v>Flight Not Found</v>
      </c>
      <c r="Z586" t="str" cm="1">
        <f t="array" ref="Z586">IF(AND(B:B &gt; TIME(6, 0, 0), B:B &lt;= TIME(18, 0, 0)), "Day", "Night")</f>
        <v>Night</v>
      </c>
      <c r="AA586">
        <f t="shared" si="119"/>
        <v>1</v>
      </c>
    </row>
    <row r="587" spans="1:27" x14ac:dyDescent="0.2">
      <c r="A587">
        <v>15529</v>
      </c>
      <c r="C587" t="s">
        <v>2450</v>
      </c>
      <c r="D587" t="s">
        <v>181</v>
      </c>
      <c r="G587" t="s">
        <v>2389</v>
      </c>
      <c r="H587" t="s">
        <v>2451</v>
      </c>
      <c r="J587">
        <v>10</v>
      </c>
      <c r="K587">
        <v>10</v>
      </c>
      <c r="L587">
        <v>0</v>
      </c>
      <c r="N587">
        <f t="shared" si="108"/>
        <v>0</v>
      </c>
      <c r="O587" t="str">
        <f t="shared" si="109"/>
        <v>No</v>
      </c>
      <c r="P587">
        <f t="shared" si="110"/>
        <v>0</v>
      </c>
      <c r="Q587">
        <f t="shared" si="111"/>
        <v>0</v>
      </c>
      <c r="R587">
        <f t="shared" si="115"/>
        <v>27.565026697177728</v>
      </c>
      <c r="S587" t="str">
        <f t="shared" si="112"/>
        <v>ID-15529-</v>
      </c>
      <c r="T587">
        <f t="shared" si="113"/>
        <v>0</v>
      </c>
      <c r="U587" t="str">
        <f t="shared" si="114"/>
        <v>Acceptable</v>
      </c>
      <c r="V587">
        <f t="shared" si="116"/>
        <v>23</v>
      </c>
      <c r="W587">
        <f t="shared" si="117"/>
        <v>2</v>
      </c>
      <c r="X587">
        <v>1</v>
      </c>
      <c r="Y587" t="str">
        <f t="shared" si="118"/>
        <v>Flight Not Found</v>
      </c>
      <c r="Z587" t="str" cm="1">
        <f t="array" ref="Z587">IF(AND(B:B &gt; TIME(6, 0, 0), B:B &lt;= TIME(18, 0, 0)), "Day", "Night")</f>
        <v>Night</v>
      </c>
      <c r="AA587">
        <f t="shared" si="119"/>
        <v>1</v>
      </c>
    </row>
    <row r="588" spans="1:27" x14ac:dyDescent="0.2">
      <c r="A588">
        <v>15542</v>
      </c>
      <c r="C588" t="s">
        <v>2452</v>
      </c>
      <c r="D588" t="s">
        <v>2337</v>
      </c>
      <c r="G588" t="s">
        <v>2389</v>
      </c>
      <c r="H588" t="s">
        <v>2453</v>
      </c>
      <c r="J588">
        <v>13</v>
      </c>
      <c r="K588">
        <v>13</v>
      </c>
      <c r="L588">
        <v>0</v>
      </c>
      <c r="N588">
        <f t="shared" si="108"/>
        <v>0</v>
      </c>
      <c r="O588" t="str">
        <f t="shared" si="109"/>
        <v>No</v>
      </c>
      <c r="P588">
        <f t="shared" si="110"/>
        <v>0</v>
      </c>
      <c r="Q588">
        <f t="shared" si="111"/>
        <v>0</v>
      </c>
      <c r="R588">
        <f t="shared" si="115"/>
        <v>27.565026697177728</v>
      </c>
      <c r="S588" t="str">
        <f t="shared" si="112"/>
        <v>ID-15542-</v>
      </c>
      <c r="T588">
        <f t="shared" si="113"/>
        <v>0</v>
      </c>
      <c r="U588" t="str">
        <f t="shared" si="114"/>
        <v>Acceptable</v>
      </c>
      <c r="V588">
        <f t="shared" si="116"/>
        <v>23</v>
      </c>
      <c r="W588">
        <f t="shared" si="117"/>
        <v>2</v>
      </c>
      <c r="X588">
        <v>1</v>
      </c>
      <c r="Y588" t="str">
        <f t="shared" si="118"/>
        <v>Flight Not Found</v>
      </c>
      <c r="Z588" t="str" cm="1">
        <f t="array" ref="Z588">IF(AND(B:B &gt; TIME(6, 0, 0), B:B &lt;= TIME(18, 0, 0)), "Day", "Night")</f>
        <v>Night</v>
      </c>
      <c r="AA588">
        <f t="shared" si="119"/>
        <v>1</v>
      </c>
    </row>
    <row r="589" spans="1:27" x14ac:dyDescent="0.2">
      <c r="A589">
        <v>15566</v>
      </c>
      <c r="C589" t="s">
        <v>395</v>
      </c>
      <c r="D589" t="s">
        <v>1153</v>
      </c>
      <c r="G589" t="s">
        <v>2454</v>
      </c>
      <c r="H589" t="s">
        <v>2455</v>
      </c>
      <c r="I589" t="s">
        <v>2456</v>
      </c>
      <c r="K589">
        <v>4</v>
      </c>
      <c r="L589">
        <v>0</v>
      </c>
      <c r="M589" t="s">
        <v>2457</v>
      </c>
      <c r="N589">
        <f t="shared" si="108"/>
        <v>0</v>
      </c>
      <c r="O589" t="str">
        <f t="shared" si="109"/>
        <v>No</v>
      </c>
      <c r="P589">
        <f t="shared" si="110"/>
        <v>0</v>
      </c>
      <c r="Q589">
        <f t="shared" si="111"/>
        <v>0</v>
      </c>
      <c r="R589">
        <f t="shared" si="115"/>
        <v>27.565026697177728</v>
      </c>
      <c r="S589" t="str">
        <f t="shared" si="112"/>
        <v>ID-15566-</v>
      </c>
      <c r="T589">
        <f t="shared" si="113"/>
        <v>0</v>
      </c>
      <c r="U589" t="str">
        <f t="shared" si="114"/>
        <v>Acceptable</v>
      </c>
      <c r="V589">
        <f t="shared" si="116"/>
        <v>23</v>
      </c>
      <c r="W589">
        <f t="shared" si="117"/>
        <v>2</v>
      </c>
      <c r="X589">
        <v>1</v>
      </c>
      <c r="Y589" t="str">
        <f t="shared" si="118"/>
        <v>Flight Not Found</v>
      </c>
      <c r="Z589" t="str" cm="1">
        <f t="array" ref="Z589">IF(AND(B:B &gt; TIME(6, 0, 0), B:B &lt;= TIME(18, 0, 0)), "Day", "Night")</f>
        <v>Night</v>
      </c>
      <c r="AA589">
        <f t="shared" si="119"/>
        <v>1</v>
      </c>
    </row>
    <row r="590" spans="1:27" x14ac:dyDescent="0.2">
      <c r="A590">
        <v>15574</v>
      </c>
      <c r="D590" t="s">
        <v>349</v>
      </c>
      <c r="G590" t="s">
        <v>2458</v>
      </c>
      <c r="J590">
        <v>4</v>
      </c>
      <c r="K590">
        <v>4</v>
      </c>
      <c r="L590">
        <v>0</v>
      </c>
      <c r="M590" t="s">
        <v>2459</v>
      </c>
      <c r="N590">
        <f t="shared" si="108"/>
        <v>0</v>
      </c>
      <c r="O590" t="str">
        <f t="shared" si="109"/>
        <v>No</v>
      </c>
      <c r="P590">
        <f t="shared" si="110"/>
        <v>0</v>
      </c>
      <c r="Q590">
        <f t="shared" si="111"/>
        <v>0</v>
      </c>
      <c r="R590">
        <f t="shared" si="115"/>
        <v>27.565026697177728</v>
      </c>
      <c r="S590" t="str">
        <f t="shared" si="112"/>
        <v>ID-15574-</v>
      </c>
      <c r="T590">
        <f t="shared" si="113"/>
        <v>0</v>
      </c>
      <c r="U590" t="str">
        <f t="shared" si="114"/>
        <v>Check</v>
      </c>
      <c r="V590">
        <f t="shared" si="116"/>
        <v>23</v>
      </c>
      <c r="W590">
        <f t="shared" si="117"/>
        <v>2</v>
      </c>
      <c r="X590">
        <v>9</v>
      </c>
      <c r="Y590" t="str">
        <f t="shared" si="118"/>
        <v>Flight Not Found</v>
      </c>
      <c r="Z590" t="str" cm="1">
        <f t="array" ref="Z590">IF(AND(B:B &gt; TIME(6, 0, 0), B:B &lt;= TIME(18, 0, 0)), "Day", "Night")</f>
        <v>Night</v>
      </c>
      <c r="AA590">
        <f t="shared" si="119"/>
        <v>1</v>
      </c>
    </row>
    <row r="591" spans="1:27" x14ac:dyDescent="0.2">
      <c r="A591">
        <v>15575</v>
      </c>
      <c r="C591" t="s">
        <v>2460</v>
      </c>
      <c r="D591" t="s">
        <v>285</v>
      </c>
      <c r="G591" t="s">
        <v>2005</v>
      </c>
      <c r="H591" t="s">
        <v>2461</v>
      </c>
      <c r="J591">
        <v>13</v>
      </c>
      <c r="K591">
        <v>13</v>
      </c>
      <c r="L591">
        <v>0</v>
      </c>
      <c r="N591">
        <f t="shared" si="108"/>
        <v>0</v>
      </c>
      <c r="O591" t="str">
        <f t="shared" si="109"/>
        <v>No</v>
      </c>
      <c r="P591">
        <f t="shared" si="110"/>
        <v>0</v>
      </c>
      <c r="Q591">
        <f t="shared" si="111"/>
        <v>0</v>
      </c>
      <c r="R591">
        <f t="shared" si="115"/>
        <v>27.565026697177728</v>
      </c>
      <c r="S591" t="str">
        <f t="shared" si="112"/>
        <v>ID-15575-</v>
      </c>
      <c r="T591">
        <f t="shared" si="113"/>
        <v>0</v>
      </c>
      <c r="U591" t="str">
        <f t="shared" si="114"/>
        <v>Acceptable</v>
      </c>
      <c r="V591">
        <f t="shared" si="116"/>
        <v>23</v>
      </c>
      <c r="W591">
        <f t="shared" si="117"/>
        <v>2</v>
      </c>
      <c r="X591">
        <v>2</v>
      </c>
      <c r="Y591" t="str">
        <f t="shared" si="118"/>
        <v>Flight Not Found</v>
      </c>
      <c r="Z591" t="str" cm="1">
        <f t="array" ref="Z591">IF(AND(B:B &gt; TIME(6, 0, 0), B:B &lt;= TIME(18, 0, 0)), "Day", "Night")</f>
        <v>Night</v>
      </c>
      <c r="AA591">
        <f t="shared" si="119"/>
        <v>1</v>
      </c>
    </row>
    <row r="592" spans="1:27" x14ac:dyDescent="0.2">
      <c r="A592">
        <v>15576</v>
      </c>
      <c r="C592" t="s">
        <v>2462</v>
      </c>
      <c r="D592" t="s">
        <v>2337</v>
      </c>
      <c r="G592" t="s">
        <v>2463</v>
      </c>
      <c r="H592" t="s">
        <v>2464</v>
      </c>
      <c r="J592">
        <v>14</v>
      </c>
      <c r="K592">
        <v>13</v>
      </c>
      <c r="L592">
        <v>0</v>
      </c>
      <c r="N592">
        <f t="shared" si="108"/>
        <v>0</v>
      </c>
      <c r="O592" t="str">
        <f t="shared" si="109"/>
        <v>No</v>
      </c>
      <c r="P592">
        <f t="shared" si="110"/>
        <v>0</v>
      </c>
      <c r="Q592">
        <f t="shared" si="111"/>
        <v>0</v>
      </c>
      <c r="R592">
        <f t="shared" si="115"/>
        <v>27.565026697177728</v>
      </c>
      <c r="S592" t="str">
        <f t="shared" si="112"/>
        <v>ID-15576-</v>
      </c>
      <c r="T592">
        <f t="shared" si="113"/>
        <v>0</v>
      </c>
      <c r="U592" t="str">
        <f t="shared" si="114"/>
        <v>Acceptable</v>
      </c>
      <c r="V592">
        <f t="shared" si="116"/>
        <v>23</v>
      </c>
      <c r="W592">
        <f t="shared" si="117"/>
        <v>2</v>
      </c>
      <c r="X592">
        <v>1</v>
      </c>
      <c r="Y592" t="str">
        <f t="shared" si="118"/>
        <v>Flight Not Found</v>
      </c>
      <c r="Z592" t="str" cm="1">
        <f t="array" ref="Z592">IF(AND(B:B &gt; TIME(6, 0, 0), B:B &lt;= TIME(18, 0, 0)), "Day", "Night")</f>
        <v>Night</v>
      </c>
      <c r="AA592">
        <f t="shared" si="119"/>
        <v>1</v>
      </c>
    </row>
    <row r="593" spans="1:27" x14ac:dyDescent="0.2">
      <c r="A593">
        <v>15578</v>
      </c>
      <c r="B593" t="s">
        <v>2224</v>
      </c>
      <c r="C593" t="s">
        <v>2465</v>
      </c>
      <c r="D593" t="s">
        <v>2337</v>
      </c>
      <c r="G593" t="s">
        <v>2466</v>
      </c>
      <c r="H593" t="s">
        <v>2464</v>
      </c>
      <c r="J593">
        <v>14</v>
      </c>
      <c r="K593">
        <v>13</v>
      </c>
      <c r="L593">
        <v>0</v>
      </c>
      <c r="M593" t="s">
        <v>2467</v>
      </c>
      <c r="N593">
        <f t="shared" si="108"/>
        <v>0</v>
      </c>
      <c r="O593" t="str">
        <f t="shared" si="109"/>
        <v>No</v>
      </c>
      <c r="P593">
        <f t="shared" si="110"/>
        <v>0</v>
      </c>
      <c r="Q593">
        <f t="shared" si="111"/>
        <v>0</v>
      </c>
      <c r="R593">
        <f t="shared" si="115"/>
        <v>27.565026697177728</v>
      </c>
      <c r="S593" t="str">
        <f t="shared" si="112"/>
        <v>ID-15578-</v>
      </c>
      <c r="T593" t="str">
        <f t="shared" si="113"/>
        <v>14:00</v>
      </c>
      <c r="U593" t="str">
        <f t="shared" si="114"/>
        <v>Acceptable</v>
      </c>
      <c r="V593">
        <f t="shared" si="116"/>
        <v>23</v>
      </c>
      <c r="W593">
        <f t="shared" si="117"/>
        <v>2</v>
      </c>
      <c r="X593">
        <v>1</v>
      </c>
      <c r="Y593" t="str">
        <f t="shared" si="118"/>
        <v>Flight Not Found</v>
      </c>
      <c r="Z593" t="str" cm="1">
        <f t="array" ref="Z593">IF(AND(B:B &gt; TIME(6, 0, 0), B:B &lt;= TIME(18, 0, 0)), "Day", "Night")</f>
        <v>Night</v>
      </c>
      <c r="AA593">
        <f t="shared" si="119"/>
        <v>1</v>
      </c>
    </row>
    <row r="594" spans="1:27" x14ac:dyDescent="0.2">
      <c r="A594">
        <v>15611</v>
      </c>
      <c r="C594" t="s">
        <v>2468</v>
      </c>
      <c r="D594" t="s">
        <v>1153</v>
      </c>
      <c r="G594" t="s">
        <v>2469</v>
      </c>
      <c r="H594" t="s">
        <v>2470</v>
      </c>
      <c r="I594" t="s">
        <v>1193</v>
      </c>
      <c r="J594">
        <v>25</v>
      </c>
      <c r="K594">
        <v>25</v>
      </c>
      <c r="L594">
        <v>0</v>
      </c>
      <c r="M594" t="s">
        <v>2325</v>
      </c>
      <c r="N594">
        <f t="shared" si="108"/>
        <v>0</v>
      </c>
      <c r="O594" t="str">
        <f t="shared" si="109"/>
        <v>No</v>
      </c>
      <c r="P594">
        <f t="shared" si="110"/>
        <v>0</v>
      </c>
      <c r="Q594">
        <f t="shared" si="111"/>
        <v>0</v>
      </c>
      <c r="R594">
        <f t="shared" si="115"/>
        <v>27.565026697177728</v>
      </c>
      <c r="S594" t="str">
        <f t="shared" si="112"/>
        <v>ID-15611-</v>
      </c>
      <c r="T594">
        <f t="shared" si="113"/>
        <v>0</v>
      </c>
      <c r="U594" t="str">
        <f t="shared" si="114"/>
        <v>Acceptable</v>
      </c>
      <c r="V594">
        <f t="shared" si="116"/>
        <v>23</v>
      </c>
      <c r="W594">
        <f t="shared" si="117"/>
        <v>2</v>
      </c>
      <c r="X594">
        <v>2</v>
      </c>
      <c r="Y594" t="str">
        <f t="shared" si="118"/>
        <v>Flight Not Found</v>
      </c>
      <c r="Z594" t="str" cm="1">
        <f t="array" ref="Z594">IF(AND(B:B &gt; TIME(6, 0, 0), B:B &lt;= TIME(18, 0, 0)), "Day", "Night")</f>
        <v>Night</v>
      </c>
      <c r="AA594">
        <f t="shared" si="119"/>
        <v>1</v>
      </c>
    </row>
    <row r="595" spans="1:27" x14ac:dyDescent="0.2">
      <c r="A595">
        <v>15615</v>
      </c>
      <c r="C595" t="s">
        <v>2426</v>
      </c>
      <c r="D595" t="s">
        <v>824</v>
      </c>
      <c r="G595" t="s">
        <v>2471</v>
      </c>
      <c r="H595" t="s">
        <v>2472</v>
      </c>
      <c r="M595" t="s">
        <v>2473</v>
      </c>
      <c r="N595">
        <f t="shared" si="108"/>
        <v>0</v>
      </c>
      <c r="O595" t="str">
        <f t="shared" si="109"/>
        <v>No</v>
      </c>
      <c r="P595">
        <f t="shared" si="110"/>
        <v>0</v>
      </c>
      <c r="Q595">
        <f t="shared" si="111"/>
        <v>0</v>
      </c>
      <c r="R595">
        <f t="shared" si="115"/>
        <v>27.565026697177728</v>
      </c>
      <c r="S595" t="str">
        <f t="shared" si="112"/>
        <v>ID-15615-</v>
      </c>
      <c r="T595">
        <f t="shared" si="113"/>
        <v>0</v>
      </c>
      <c r="U595" t="str">
        <f t="shared" si="114"/>
        <v>Acceptable</v>
      </c>
      <c r="V595">
        <f t="shared" si="116"/>
        <v>23</v>
      </c>
      <c r="W595">
        <f t="shared" si="117"/>
        <v>2</v>
      </c>
      <c r="X595">
        <v>1</v>
      </c>
      <c r="Y595" t="str">
        <f t="shared" si="118"/>
        <v>Flight Not Found</v>
      </c>
      <c r="Z595" t="str" cm="1">
        <f t="array" ref="Z595">IF(AND(B:B &gt; TIME(6, 0, 0), B:B &lt;= TIME(18, 0, 0)), "Day", "Night")</f>
        <v>Night</v>
      </c>
      <c r="AA595">
        <f t="shared" si="119"/>
        <v>1</v>
      </c>
    </row>
    <row r="596" spans="1:27" x14ac:dyDescent="0.2">
      <c r="A596">
        <v>15615</v>
      </c>
      <c r="B596" t="s">
        <v>2474</v>
      </c>
      <c r="C596" t="s">
        <v>2475</v>
      </c>
      <c r="D596" t="s">
        <v>2444</v>
      </c>
      <c r="F596" t="s">
        <v>2476</v>
      </c>
      <c r="G596" t="s">
        <v>2477</v>
      </c>
      <c r="H596" t="s">
        <v>2478</v>
      </c>
      <c r="I596" t="s">
        <v>2479</v>
      </c>
      <c r="J596">
        <v>22</v>
      </c>
      <c r="K596">
        <v>22</v>
      </c>
      <c r="L596">
        <v>0</v>
      </c>
      <c r="M596" t="s">
        <v>2480</v>
      </c>
      <c r="N596">
        <f t="shared" si="108"/>
        <v>0</v>
      </c>
      <c r="O596" t="str">
        <f t="shared" si="109"/>
        <v>No</v>
      </c>
      <c r="P596">
        <f t="shared" si="110"/>
        <v>0</v>
      </c>
      <c r="Q596">
        <f t="shared" si="111"/>
        <v>0</v>
      </c>
      <c r="R596">
        <f t="shared" si="115"/>
        <v>27.565026697177728</v>
      </c>
      <c r="S596" t="str">
        <f t="shared" si="112"/>
        <v>ID-15615-Caomo - San Juan</v>
      </c>
      <c r="T596">
        <f t="shared" si="113"/>
        <v>0</v>
      </c>
      <c r="U596" t="str">
        <f t="shared" si="114"/>
        <v>Acceptable</v>
      </c>
      <c r="V596">
        <f t="shared" si="116"/>
        <v>23</v>
      </c>
      <c r="W596">
        <f t="shared" si="117"/>
        <v>2</v>
      </c>
      <c r="X596">
        <v>4</v>
      </c>
      <c r="Y596" t="str">
        <f t="shared" si="118"/>
        <v>Flight Not Found</v>
      </c>
      <c r="Z596" t="str" cm="1">
        <f t="array" ref="Z596">IF(AND(B:B &gt; TIME(6, 0, 0), B:B &lt;= TIME(18, 0, 0)), "Day", "Night")</f>
        <v>Night</v>
      </c>
      <c r="AA596">
        <f t="shared" si="119"/>
        <v>1</v>
      </c>
    </row>
    <row r="597" spans="1:27" x14ac:dyDescent="0.2">
      <c r="A597">
        <v>15617</v>
      </c>
      <c r="B597" t="s">
        <v>2481</v>
      </c>
      <c r="C597" t="s">
        <v>2482</v>
      </c>
      <c r="D597" t="s">
        <v>2483</v>
      </c>
      <c r="E597" t="s">
        <v>2484</v>
      </c>
      <c r="F597" t="s">
        <v>2485</v>
      </c>
      <c r="G597" t="s">
        <v>2486</v>
      </c>
      <c r="H597" t="s">
        <v>2487</v>
      </c>
      <c r="I597" t="s">
        <v>2488</v>
      </c>
      <c r="J597">
        <v>37</v>
      </c>
      <c r="K597">
        <v>11</v>
      </c>
      <c r="L597">
        <v>0</v>
      </c>
      <c r="M597" t="s">
        <v>2489</v>
      </c>
      <c r="N597">
        <f t="shared" si="108"/>
        <v>0</v>
      </c>
      <c r="O597" t="str">
        <f t="shared" si="109"/>
        <v>No</v>
      </c>
      <c r="P597">
        <f t="shared" si="110"/>
        <v>0</v>
      </c>
      <c r="Q597">
        <f t="shared" si="111"/>
        <v>0</v>
      </c>
      <c r="R597">
        <f t="shared" si="115"/>
        <v>27.565026697177728</v>
      </c>
      <c r="S597" t="str">
        <f t="shared" si="112"/>
        <v>ID-15617-New York - Botwood - Foynes, Ireland</v>
      </c>
      <c r="T597" t="str">
        <f t="shared" si="113"/>
        <v>19:05</v>
      </c>
      <c r="U597" t="str">
        <f t="shared" si="114"/>
        <v>Acceptable</v>
      </c>
      <c r="V597">
        <f t="shared" si="116"/>
        <v>23</v>
      </c>
      <c r="W597">
        <f t="shared" si="117"/>
        <v>2</v>
      </c>
      <c r="X597">
        <v>1</v>
      </c>
      <c r="Y597" t="str">
        <f t="shared" si="118"/>
        <v>Flight Not Found</v>
      </c>
      <c r="Z597" t="str" cm="1">
        <f t="array" ref="Z597">IF(AND(B:B &gt; TIME(6, 0, 0), B:B &lt;= TIME(18, 0, 0)), "Day", "Night")</f>
        <v>Night</v>
      </c>
      <c r="AA597">
        <f t="shared" si="119"/>
        <v>1</v>
      </c>
    </row>
    <row r="598" spans="1:27" x14ac:dyDescent="0.2">
      <c r="A598">
        <v>15636</v>
      </c>
      <c r="D598" t="s">
        <v>349</v>
      </c>
      <c r="E598" t="s">
        <v>2490</v>
      </c>
      <c r="G598" t="s">
        <v>1342</v>
      </c>
      <c r="H598" t="s">
        <v>2491</v>
      </c>
      <c r="I598" t="s">
        <v>2490</v>
      </c>
      <c r="J598">
        <v>17</v>
      </c>
      <c r="K598">
        <v>17</v>
      </c>
      <c r="L598">
        <v>0</v>
      </c>
      <c r="N598">
        <f t="shared" si="108"/>
        <v>0</v>
      </c>
      <c r="O598" t="str">
        <f t="shared" si="109"/>
        <v>No</v>
      </c>
      <c r="P598">
        <f t="shared" si="110"/>
        <v>0</v>
      </c>
      <c r="Q598">
        <f t="shared" si="111"/>
        <v>0</v>
      </c>
      <c r="R598">
        <f t="shared" si="115"/>
        <v>27.565026697177728</v>
      </c>
      <c r="S598" t="str">
        <f t="shared" si="112"/>
        <v>ID-15636-</v>
      </c>
      <c r="T598">
        <f t="shared" si="113"/>
        <v>0</v>
      </c>
      <c r="U598" t="str">
        <f t="shared" si="114"/>
        <v>Check</v>
      </c>
      <c r="V598">
        <f t="shared" si="116"/>
        <v>23</v>
      </c>
      <c r="W598">
        <f t="shared" si="117"/>
        <v>2</v>
      </c>
      <c r="X598">
        <v>2</v>
      </c>
      <c r="Y598" t="str">
        <f t="shared" si="118"/>
        <v>Flight Not Found</v>
      </c>
      <c r="Z598" t="str" cm="1">
        <f t="array" ref="Z598">IF(AND(B:B &gt; TIME(6, 0, 0), B:B &lt;= TIME(18, 0, 0)), "Day", "Night")</f>
        <v>Night</v>
      </c>
      <c r="AA598">
        <f t="shared" si="119"/>
        <v>1</v>
      </c>
    </row>
    <row r="599" spans="1:27" x14ac:dyDescent="0.2">
      <c r="A599">
        <v>15637</v>
      </c>
      <c r="B599" t="s">
        <v>2492</v>
      </c>
      <c r="C599" t="s">
        <v>2493</v>
      </c>
      <c r="D599" t="s">
        <v>2494</v>
      </c>
      <c r="E599" t="s">
        <v>2495</v>
      </c>
      <c r="F599" t="s">
        <v>2496</v>
      </c>
      <c r="G599" t="s">
        <v>2497</v>
      </c>
      <c r="H599" t="s">
        <v>2498</v>
      </c>
      <c r="I599" t="s">
        <v>2499</v>
      </c>
      <c r="J599">
        <v>13</v>
      </c>
      <c r="K599">
        <v>12</v>
      </c>
      <c r="L599">
        <v>0</v>
      </c>
      <c r="M599" t="s">
        <v>2500</v>
      </c>
      <c r="N599">
        <f t="shared" si="108"/>
        <v>0</v>
      </c>
      <c r="O599" t="str">
        <f t="shared" si="109"/>
        <v>No</v>
      </c>
      <c r="P599">
        <f t="shared" si="110"/>
        <v>0</v>
      </c>
      <c r="Q599">
        <f t="shared" si="111"/>
        <v>0</v>
      </c>
      <c r="R599">
        <f t="shared" si="115"/>
        <v>27.565026697177728</v>
      </c>
      <c r="S599" t="str">
        <f t="shared" si="112"/>
        <v>ID-15637-Palm Springs - New York City</v>
      </c>
      <c r="T599" t="str">
        <f t="shared" si="113"/>
        <v>17:15</v>
      </c>
      <c r="U599" t="str">
        <f t="shared" si="114"/>
        <v>Acceptable</v>
      </c>
      <c r="V599">
        <f t="shared" si="116"/>
        <v>23</v>
      </c>
      <c r="W599">
        <f t="shared" si="117"/>
        <v>2</v>
      </c>
      <c r="X599">
        <v>6</v>
      </c>
      <c r="Y599" t="str">
        <f t="shared" si="118"/>
        <v>Flight Not Found</v>
      </c>
      <c r="Z599" t="str" cm="1">
        <f t="array" ref="Z599">IF(AND(B:B &gt; TIME(6, 0, 0), B:B &lt;= TIME(18, 0, 0)), "Day", "Night")</f>
        <v>Night</v>
      </c>
      <c r="AA599">
        <f t="shared" si="119"/>
        <v>1</v>
      </c>
    </row>
    <row r="600" spans="1:27" x14ac:dyDescent="0.2">
      <c r="A600">
        <v>15644</v>
      </c>
      <c r="C600" t="s">
        <v>2501</v>
      </c>
      <c r="D600" t="s">
        <v>2337</v>
      </c>
      <c r="G600" t="s">
        <v>2502</v>
      </c>
      <c r="H600" t="s">
        <v>2503</v>
      </c>
      <c r="J600">
        <v>10</v>
      </c>
      <c r="K600">
        <v>10</v>
      </c>
      <c r="L600">
        <v>0</v>
      </c>
      <c r="N600">
        <f t="shared" si="108"/>
        <v>0</v>
      </c>
      <c r="O600" t="str">
        <f t="shared" si="109"/>
        <v>No</v>
      </c>
      <c r="P600">
        <f t="shared" si="110"/>
        <v>0</v>
      </c>
      <c r="Q600">
        <f t="shared" si="111"/>
        <v>0</v>
      </c>
      <c r="R600">
        <f t="shared" si="115"/>
        <v>27.565026697177728</v>
      </c>
      <c r="S600" t="str">
        <f t="shared" si="112"/>
        <v>ID-15644-</v>
      </c>
      <c r="T600">
        <f t="shared" si="113"/>
        <v>0</v>
      </c>
      <c r="U600" t="str">
        <f t="shared" si="114"/>
        <v>Acceptable</v>
      </c>
      <c r="V600">
        <f t="shared" si="116"/>
        <v>23</v>
      </c>
      <c r="W600">
        <f t="shared" si="117"/>
        <v>2</v>
      </c>
      <c r="X600">
        <v>1</v>
      </c>
      <c r="Y600" t="str">
        <f t="shared" si="118"/>
        <v>Flight Not Found</v>
      </c>
      <c r="Z600" t="str" cm="1">
        <f t="array" ref="Z600">IF(AND(B:B &gt; TIME(6, 0, 0), B:B &lt;= TIME(18, 0, 0)), "Day", "Night")</f>
        <v>Night</v>
      </c>
      <c r="AA600">
        <f t="shared" si="119"/>
        <v>1</v>
      </c>
    </row>
    <row r="601" spans="1:27" x14ac:dyDescent="0.2">
      <c r="A601">
        <v>15690</v>
      </c>
      <c r="B601" t="s">
        <v>2504</v>
      </c>
      <c r="C601" t="s">
        <v>2505</v>
      </c>
      <c r="D601" t="s">
        <v>2506</v>
      </c>
      <c r="E601" t="s">
        <v>2507</v>
      </c>
      <c r="F601" t="s">
        <v>2508</v>
      </c>
      <c r="G601" t="s">
        <v>1719</v>
      </c>
      <c r="H601" t="s">
        <v>2509</v>
      </c>
      <c r="I601" t="s">
        <v>2510</v>
      </c>
      <c r="J601">
        <v>19</v>
      </c>
      <c r="K601">
        <v>17</v>
      </c>
      <c r="L601">
        <v>0</v>
      </c>
      <c r="M601" t="s">
        <v>2511</v>
      </c>
      <c r="N601">
        <f t="shared" si="108"/>
        <v>0</v>
      </c>
      <c r="O601" t="str">
        <f t="shared" si="109"/>
        <v>No</v>
      </c>
      <c r="P601">
        <f t="shared" si="110"/>
        <v>0</v>
      </c>
      <c r="Q601">
        <f t="shared" si="111"/>
        <v>0</v>
      </c>
      <c r="R601">
        <f t="shared" si="115"/>
        <v>27.565026697177728</v>
      </c>
      <c r="S601" t="str">
        <f t="shared" si="112"/>
        <v>ID-15690-Salt Lake - Las Vegas - Burbank</v>
      </c>
      <c r="T601" t="str">
        <f t="shared" si="113"/>
        <v>01:22</v>
      </c>
      <c r="U601" t="str">
        <f t="shared" si="114"/>
        <v>Acceptable</v>
      </c>
      <c r="V601">
        <f t="shared" si="116"/>
        <v>23</v>
      </c>
      <c r="W601">
        <f t="shared" si="117"/>
        <v>2</v>
      </c>
      <c r="X601">
        <v>2</v>
      </c>
      <c r="Y601" t="str">
        <f t="shared" si="118"/>
        <v>Flight Not Found</v>
      </c>
      <c r="Z601" t="str" cm="1">
        <f t="array" ref="Z601">IF(AND(B:B &gt; TIME(6, 0, 0), B:B &lt;= TIME(18, 0, 0)), "Day", "Night")</f>
        <v>Night</v>
      </c>
      <c r="AA601">
        <f t="shared" si="119"/>
        <v>1</v>
      </c>
    </row>
    <row r="602" spans="1:27" x14ac:dyDescent="0.2">
      <c r="A602">
        <v>15694</v>
      </c>
      <c r="C602" t="s">
        <v>2512</v>
      </c>
      <c r="D602" t="s">
        <v>2513</v>
      </c>
      <c r="G602" t="s">
        <v>1342</v>
      </c>
      <c r="H602" t="s">
        <v>2514</v>
      </c>
      <c r="I602" t="s">
        <v>2515</v>
      </c>
      <c r="J602">
        <v>16</v>
      </c>
      <c r="K602">
        <v>2</v>
      </c>
      <c r="L602">
        <v>0</v>
      </c>
      <c r="N602">
        <f t="shared" si="108"/>
        <v>0</v>
      </c>
      <c r="O602" t="str">
        <f t="shared" si="109"/>
        <v>No</v>
      </c>
      <c r="P602">
        <f t="shared" si="110"/>
        <v>0</v>
      </c>
      <c r="Q602">
        <f t="shared" si="111"/>
        <v>0</v>
      </c>
      <c r="R602">
        <f t="shared" si="115"/>
        <v>27.565026697177728</v>
      </c>
      <c r="S602" t="str">
        <f t="shared" si="112"/>
        <v>ID-15694-</v>
      </c>
      <c r="T602">
        <f t="shared" si="113"/>
        <v>0</v>
      </c>
      <c r="U602" t="str">
        <f t="shared" si="114"/>
        <v>Acceptable</v>
      </c>
      <c r="V602">
        <f t="shared" si="116"/>
        <v>23</v>
      </c>
      <c r="W602">
        <f t="shared" si="117"/>
        <v>2</v>
      </c>
      <c r="X602">
        <v>1</v>
      </c>
      <c r="Y602" t="str">
        <f t="shared" si="118"/>
        <v>Flight Not Found</v>
      </c>
      <c r="Z602" t="str" cm="1">
        <f t="array" ref="Z602">IF(AND(B:B &gt; TIME(6, 0, 0), B:B &lt;= TIME(18, 0, 0)), "Day", "Night")</f>
        <v>Night</v>
      </c>
      <c r="AA602">
        <f t="shared" si="119"/>
        <v>1</v>
      </c>
    </row>
    <row r="603" spans="1:27" x14ac:dyDescent="0.2">
      <c r="A603">
        <v>15715</v>
      </c>
      <c r="C603" t="s">
        <v>2516</v>
      </c>
      <c r="D603" t="s">
        <v>2217</v>
      </c>
      <c r="G603" t="s">
        <v>2517</v>
      </c>
      <c r="H603" t="s">
        <v>2518</v>
      </c>
      <c r="I603" t="s">
        <v>2519</v>
      </c>
      <c r="J603">
        <v>13</v>
      </c>
      <c r="K603">
        <v>13</v>
      </c>
      <c r="L603">
        <v>0</v>
      </c>
      <c r="N603">
        <f t="shared" si="108"/>
        <v>0</v>
      </c>
      <c r="O603" t="str">
        <f t="shared" si="109"/>
        <v>No</v>
      </c>
      <c r="P603">
        <f t="shared" si="110"/>
        <v>0</v>
      </c>
      <c r="Q603">
        <f t="shared" si="111"/>
        <v>0</v>
      </c>
      <c r="R603">
        <f t="shared" si="115"/>
        <v>27.565026697177728</v>
      </c>
      <c r="S603" t="str">
        <f t="shared" si="112"/>
        <v>ID-15715-</v>
      </c>
      <c r="T603">
        <f t="shared" si="113"/>
        <v>0</v>
      </c>
      <c r="U603" t="str">
        <f t="shared" si="114"/>
        <v>Acceptable</v>
      </c>
      <c r="V603">
        <f t="shared" si="116"/>
        <v>23</v>
      </c>
      <c r="W603">
        <f t="shared" si="117"/>
        <v>2</v>
      </c>
      <c r="X603">
        <v>1</v>
      </c>
      <c r="Y603" t="str">
        <f t="shared" si="118"/>
        <v>Flight Not Found</v>
      </c>
      <c r="Z603" t="str" cm="1">
        <f t="array" ref="Z603">IF(AND(B:B &gt; TIME(6, 0, 0), B:B &lt;= TIME(18, 0, 0)), "Day", "Night")</f>
        <v>Night</v>
      </c>
      <c r="AA603">
        <f t="shared" si="119"/>
        <v>1</v>
      </c>
    </row>
    <row r="604" spans="1:27" x14ac:dyDescent="0.2">
      <c r="A604">
        <v>15721</v>
      </c>
      <c r="C604" t="s">
        <v>2520</v>
      </c>
      <c r="D604" t="s">
        <v>2444</v>
      </c>
      <c r="G604" t="s">
        <v>2521</v>
      </c>
      <c r="H604" t="s">
        <v>2522</v>
      </c>
      <c r="J604">
        <v>35</v>
      </c>
      <c r="K604">
        <v>35</v>
      </c>
      <c r="L604">
        <v>0</v>
      </c>
      <c r="M604" t="s">
        <v>2523</v>
      </c>
      <c r="N604">
        <f t="shared" si="108"/>
        <v>0</v>
      </c>
      <c r="O604" t="str">
        <f t="shared" si="109"/>
        <v>No</v>
      </c>
      <c r="P604">
        <f t="shared" si="110"/>
        <v>0</v>
      </c>
      <c r="Q604">
        <f t="shared" si="111"/>
        <v>0</v>
      </c>
      <c r="R604">
        <f t="shared" si="115"/>
        <v>27.565026697177728</v>
      </c>
      <c r="S604" t="str">
        <f t="shared" si="112"/>
        <v>ID-15721-</v>
      </c>
      <c r="T604">
        <f t="shared" si="113"/>
        <v>0</v>
      </c>
      <c r="U604" t="str">
        <f t="shared" si="114"/>
        <v>Acceptable</v>
      </c>
      <c r="V604">
        <f t="shared" si="116"/>
        <v>23</v>
      </c>
      <c r="W604">
        <f t="shared" si="117"/>
        <v>2</v>
      </c>
      <c r="X604">
        <v>1</v>
      </c>
      <c r="Y604" t="str">
        <f t="shared" si="118"/>
        <v>Flight Not Found</v>
      </c>
      <c r="Z604" t="str" cm="1">
        <f t="array" ref="Z604">IF(AND(B:B &gt; TIME(6, 0, 0), B:B &lt;= TIME(18, 0, 0)), "Day", "Night")</f>
        <v>Night</v>
      </c>
      <c r="AA604">
        <f t="shared" si="119"/>
        <v>1</v>
      </c>
    </row>
    <row r="605" spans="1:27" x14ac:dyDescent="0.2">
      <c r="A605">
        <v>15724</v>
      </c>
      <c r="B605" t="s">
        <v>1454</v>
      </c>
      <c r="C605" t="s">
        <v>2524</v>
      </c>
      <c r="D605" t="s">
        <v>2444</v>
      </c>
      <c r="F605" t="s">
        <v>2525</v>
      </c>
      <c r="G605" t="s">
        <v>2526</v>
      </c>
      <c r="H605" t="s">
        <v>2527</v>
      </c>
      <c r="J605">
        <v>26</v>
      </c>
      <c r="K605">
        <v>26</v>
      </c>
      <c r="L605">
        <v>0</v>
      </c>
      <c r="M605" t="s">
        <v>2528</v>
      </c>
      <c r="N605">
        <f t="shared" si="108"/>
        <v>0</v>
      </c>
      <c r="O605" t="str">
        <f t="shared" si="109"/>
        <v>No</v>
      </c>
      <c r="P605">
        <f t="shared" si="110"/>
        <v>0</v>
      </c>
      <c r="Q605">
        <f t="shared" si="111"/>
        <v>0</v>
      </c>
      <c r="R605">
        <f t="shared" si="115"/>
        <v>27.565026697177728</v>
      </c>
      <c r="S605" t="str">
        <f t="shared" si="112"/>
        <v>ID-15724-Accra, Ghana - Natal, Brazil</v>
      </c>
      <c r="T605" t="str">
        <f t="shared" si="113"/>
        <v>23:00</v>
      </c>
      <c r="U605" t="str">
        <f t="shared" si="114"/>
        <v>Acceptable</v>
      </c>
      <c r="V605">
        <f t="shared" si="116"/>
        <v>23</v>
      </c>
      <c r="W605">
        <f t="shared" si="117"/>
        <v>2</v>
      </c>
      <c r="X605">
        <v>2</v>
      </c>
      <c r="Y605" t="str">
        <f t="shared" si="118"/>
        <v>Flight Not Found</v>
      </c>
      <c r="Z605" t="str" cm="1">
        <f t="array" ref="Z605">IF(AND(B:B &gt; TIME(6, 0, 0), B:B &lt;= TIME(18, 0, 0)), "Day", "Night")</f>
        <v>Night</v>
      </c>
      <c r="AA605">
        <f t="shared" si="119"/>
        <v>1</v>
      </c>
    </row>
    <row r="606" spans="1:27" x14ac:dyDescent="0.2">
      <c r="A606">
        <v>15727</v>
      </c>
      <c r="B606" t="s">
        <v>1313</v>
      </c>
      <c r="C606" t="s">
        <v>2529</v>
      </c>
      <c r="D606" t="s">
        <v>1861</v>
      </c>
      <c r="E606" t="s">
        <v>2530</v>
      </c>
      <c r="F606" t="s">
        <v>2531</v>
      </c>
      <c r="G606" t="s">
        <v>1984</v>
      </c>
      <c r="H606" t="s">
        <v>2532</v>
      </c>
      <c r="I606" t="s">
        <v>2533</v>
      </c>
      <c r="J606">
        <v>19</v>
      </c>
      <c r="K606">
        <v>19</v>
      </c>
      <c r="L606">
        <v>0</v>
      </c>
      <c r="M606" t="s">
        <v>2534</v>
      </c>
      <c r="N606">
        <f t="shared" si="108"/>
        <v>0</v>
      </c>
      <c r="O606" t="str">
        <f t="shared" si="109"/>
        <v>No</v>
      </c>
      <c r="P606">
        <f t="shared" si="110"/>
        <v>0</v>
      </c>
      <c r="Q606">
        <f t="shared" si="111"/>
        <v>0</v>
      </c>
      <c r="R606">
        <f t="shared" si="115"/>
        <v>27.565026697177728</v>
      </c>
      <c r="S606" t="str">
        <f t="shared" si="112"/>
        <v>ID-15727-Hawaii - San Francisco</v>
      </c>
      <c r="T606" t="str">
        <f t="shared" si="113"/>
        <v>07:30</v>
      </c>
      <c r="U606" t="str">
        <f t="shared" si="114"/>
        <v>Acceptable</v>
      </c>
      <c r="V606">
        <f t="shared" si="116"/>
        <v>23</v>
      </c>
      <c r="W606">
        <f t="shared" si="117"/>
        <v>2</v>
      </c>
      <c r="X606">
        <v>11</v>
      </c>
      <c r="Y606" t="str">
        <f t="shared" si="118"/>
        <v>Flight Not Found</v>
      </c>
      <c r="Z606" t="str" cm="1">
        <f t="array" ref="Z606">IF(AND(B:B &gt; TIME(6, 0, 0), B:B &lt;= TIME(18, 0, 0)), "Day", "Night")</f>
        <v>Night</v>
      </c>
      <c r="AA606">
        <f t="shared" si="119"/>
        <v>1</v>
      </c>
    </row>
    <row r="607" spans="1:27" x14ac:dyDescent="0.2">
      <c r="A607">
        <v>15728</v>
      </c>
      <c r="B607" t="s">
        <v>2535</v>
      </c>
      <c r="C607" t="s">
        <v>2536</v>
      </c>
      <c r="D607" t="s">
        <v>1220</v>
      </c>
      <c r="E607" t="s">
        <v>488</v>
      </c>
      <c r="F607" t="s">
        <v>2537</v>
      </c>
      <c r="G607" t="s">
        <v>1719</v>
      </c>
      <c r="H607" t="s">
        <v>2538</v>
      </c>
      <c r="I607" t="s">
        <v>2539</v>
      </c>
      <c r="J607">
        <v>15</v>
      </c>
      <c r="K607">
        <v>14</v>
      </c>
      <c r="L607">
        <v>0</v>
      </c>
      <c r="M607" t="s">
        <v>2540</v>
      </c>
      <c r="N607">
        <f t="shared" si="108"/>
        <v>0</v>
      </c>
      <c r="O607" t="str">
        <f t="shared" si="109"/>
        <v>No</v>
      </c>
      <c r="P607">
        <f t="shared" si="110"/>
        <v>0</v>
      </c>
      <c r="Q607">
        <f t="shared" si="111"/>
        <v>0</v>
      </c>
      <c r="R607">
        <f t="shared" si="115"/>
        <v>27.565026697177728</v>
      </c>
      <c r="S607" t="str">
        <f t="shared" si="112"/>
        <v>ID-15728-Santiago, Chili - Arequipa, Peru - Lima, Peru</v>
      </c>
      <c r="T607" t="str">
        <f t="shared" si="113"/>
        <v>15:15</v>
      </c>
      <c r="U607" t="str">
        <f t="shared" si="114"/>
        <v>Acceptable</v>
      </c>
      <c r="V607">
        <f t="shared" si="116"/>
        <v>23</v>
      </c>
      <c r="W607">
        <f t="shared" si="117"/>
        <v>2</v>
      </c>
      <c r="X607">
        <v>1</v>
      </c>
      <c r="Y607" t="str">
        <f t="shared" si="118"/>
        <v>Flight Not Found</v>
      </c>
      <c r="Z607" t="str" cm="1">
        <f t="array" ref="Z607">IF(AND(B:B &gt; TIME(6, 0, 0), B:B &lt;= TIME(18, 0, 0)), "Day", "Night")</f>
        <v>Night</v>
      </c>
      <c r="AA607">
        <f t="shared" si="119"/>
        <v>1</v>
      </c>
    </row>
    <row r="608" spans="1:27" x14ac:dyDescent="0.2">
      <c r="A608">
        <v>15746</v>
      </c>
      <c r="C608" t="s">
        <v>2541</v>
      </c>
      <c r="D608" t="s">
        <v>2217</v>
      </c>
      <c r="G608" t="s">
        <v>2542</v>
      </c>
      <c r="H608" t="s">
        <v>2543</v>
      </c>
      <c r="J608">
        <v>21</v>
      </c>
      <c r="K608">
        <v>19</v>
      </c>
      <c r="L608">
        <v>0</v>
      </c>
      <c r="M608" t="s">
        <v>2544</v>
      </c>
      <c r="N608">
        <f t="shared" si="108"/>
        <v>0</v>
      </c>
      <c r="O608" t="str">
        <f t="shared" si="109"/>
        <v>No</v>
      </c>
      <c r="P608">
        <f t="shared" si="110"/>
        <v>0</v>
      </c>
      <c r="Q608">
        <f t="shared" si="111"/>
        <v>0</v>
      </c>
      <c r="R608">
        <f t="shared" si="115"/>
        <v>27.565026697177728</v>
      </c>
      <c r="S608" t="str">
        <f t="shared" si="112"/>
        <v>ID-15746-</v>
      </c>
      <c r="T608">
        <f t="shared" si="113"/>
        <v>0</v>
      </c>
      <c r="U608" t="str">
        <f t="shared" si="114"/>
        <v>Acceptable</v>
      </c>
      <c r="V608">
        <f t="shared" si="116"/>
        <v>23</v>
      </c>
      <c r="W608">
        <f t="shared" si="117"/>
        <v>2</v>
      </c>
      <c r="X608">
        <v>3</v>
      </c>
      <c r="Y608" t="str">
        <f t="shared" si="118"/>
        <v>Flight Not Found</v>
      </c>
      <c r="Z608" t="str" cm="1">
        <f t="array" ref="Z608">IF(AND(B:B &gt; TIME(6, 0, 0), B:B &lt;= TIME(18, 0, 0)), "Day", "Night")</f>
        <v>Night</v>
      </c>
      <c r="AA608">
        <f t="shared" si="119"/>
        <v>1</v>
      </c>
    </row>
    <row r="609" spans="1:27" x14ac:dyDescent="0.2">
      <c r="A609">
        <v>15755</v>
      </c>
      <c r="B609" t="s">
        <v>1112</v>
      </c>
      <c r="C609" t="s">
        <v>2545</v>
      </c>
      <c r="D609" t="s">
        <v>2546</v>
      </c>
      <c r="F609" t="s">
        <v>31</v>
      </c>
      <c r="G609" t="s">
        <v>2547</v>
      </c>
      <c r="H609" t="s">
        <v>2548</v>
      </c>
      <c r="J609">
        <v>10</v>
      </c>
      <c r="K609">
        <v>10</v>
      </c>
      <c r="L609">
        <v>20</v>
      </c>
      <c r="M609" t="s">
        <v>2549</v>
      </c>
      <c r="N609">
        <f t="shared" si="108"/>
        <v>0</v>
      </c>
      <c r="O609" t="str">
        <f t="shared" si="109"/>
        <v>No</v>
      </c>
      <c r="P609">
        <f t="shared" si="110"/>
        <v>0</v>
      </c>
      <c r="Q609">
        <f t="shared" si="111"/>
        <v>0</v>
      </c>
      <c r="R609">
        <f t="shared" si="115"/>
        <v>27.565026697177728</v>
      </c>
      <c r="S609" t="str">
        <f t="shared" si="112"/>
        <v>ID-15755-Test flight</v>
      </c>
      <c r="T609" t="str">
        <f t="shared" si="113"/>
        <v>12:30</v>
      </c>
      <c r="U609" t="str">
        <f t="shared" si="114"/>
        <v>Acceptable</v>
      </c>
      <c r="V609">
        <f t="shared" si="116"/>
        <v>23</v>
      </c>
      <c r="W609">
        <f t="shared" si="117"/>
        <v>2</v>
      </c>
      <c r="X609">
        <v>1</v>
      </c>
      <c r="Y609" t="str">
        <f t="shared" si="118"/>
        <v>Flight Not Found</v>
      </c>
      <c r="Z609" t="str" cm="1">
        <f t="array" ref="Z609">IF(AND(B:B &gt; TIME(6, 0, 0), B:B &lt;= TIME(18, 0, 0)), "Day", "Night")</f>
        <v>Night</v>
      </c>
      <c r="AA609">
        <f t="shared" si="119"/>
        <v>1</v>
      </c>
    </row>
    <row r="610" spans="1:27" x14ac:dyDescent="0.2">
      <c r="A610">
        <v>15759</v>
      </c>
      <c r="B610" t="s">
        <v>2550</v>
      </c>
      <c r="C610" t="s">
        <v>2551</v>
      </c>
      <c r="D610" t="s">
        <v>1861</v>
      </c>
      <c r="E610" t="s">
        <v>2552</v>
      </c>
      <c r="F610" t="s">
        <v>2553</v>
      </c>
      <c r="G610" t="s">
        <v>2554</v>
      </c>
      <c r="H610" t="s">
        <v>2555</v>
      </c>
      <c r="I610" t="s">
        <v>2556</v>
      </c>
      <c r="J610">
        <v>39</v>
      </c>
      <c r="K610">
        <v>25</v>
      </c>
      <c r="L610">
        <v>0</v>
      </c>
      <c r="M610" t="s">
        <v>2557</v>
      </c>
      <c r="N610">
        <f t="shared" si="108"/>
        <v>0</v>
      </c>
      <c r="O610" t="str">
        <f t="shared" si="109"/>
        <v>No</v>
      </c>
      <c r="P610">
        <f t="shared" si="110"/>
        <v>0</v>
      </c>
      <c r="Q610">
        <f t="shared" si="111"/>
        <v>0</v>
      </c>
      <c r="R610">
        <f t="shared" si="115"/>
        <v>27.565026697177728</v>
      </c>
      <c r="S610" t="str">
        <f t="shared" si="112"/>
        <v>ID-15759-New York City - Lisbon</v>
      </c>
      <c r="T610" t="str">
        <f t="shared" si="113"/>
        <v>06:47</v>
      </c>
      <c r="U610" t="str">
        <f t="shared" si="114"/>
        <v>Acceptable</v>
      </c>
      <c r="V610">
        <f t="shared" si="116"/>
        <v>23</v>
      </c>
      <c r="W610">
        <f t="shared" si="117"/>
        <v>2</v>
      </c>
      <c r="X610">
        <v>1</v>
      </c>
      <c r="Y610" t="str">
        <f t="shared" si="118"/>
        <v>Flight Not Found</v>
      </c>
      <c r="Z610" t="str" cm="1">
        <f t="array" ref="Z610">IF(AND(B:B &gt; TIME(6, 0, 0), B:B &lt;= TIME(18, 0, 0)), "Day", "Night")</f>
        <v>Night</v>
      </c>
      <c r="AA610">
        <f t="shared" si="119"/>
        <v>1</v>
      </c>
    </row>
    <row r="611" spans="1:27" x14ac:dyDescent="0.2">
      <c r="A611">
        <v>15776</v>
      </c>
      <c r="C611" t="s">
        <v>2558</v>
      </c>
      <c r="D611" t="s">
        <v>824</v>
      </c>
      <c r="F611" t="s">
        <v>2559</v>
      </c>
      <c r="G611" t="s">
        <v>2560</v>
      </c>
      <c r="H611" t="s">
        <v>1265</v>
      </c>
      <c r="J611">
        <v>3</v>
      </c>
      <c r="K611">
        <v>3</v>
      </c>
      <c r="L611">
        <v>0</v>
      </c>
      <c r="M611" t="s">
        <v>2561</v>
      </c>
      <c r="N611">
        <f t="shared" si="108"/>
        <v>0</v>
      </c>
      <c r="O611" t="str">
        <f t="shared" si="109"/>
        <v>No</v>
      </c>
      <c r="P611">
        <f t="shared" si="110"/>
        <v>0</v>
      </c>
      <c r="Q611">
        <f t="shared" si="111"/>
        <v>0</v>
      </c>
      <c r="R611">
        <f t="shared" si="115"/>
        <v>27.565026697177728</v>
      </c>
      <c r="S611" t="str">
        <f t="shared" si="112"/>
        <v>ID-15776-Kunming - Assam</v>
      </c>
      <c r="T611">
        <f t="shared" si="113"/>
        <v>0</v>
      </c>
      <c r="U611" t="str">
        <f t="shared" si="114"/>
        <v>Acceptable</v>
      </c>
      <c r="V611">
        <f t="shared" si="116"/>
        <v>23</v>
      </c>
      <c r="W611">
        <f t="shared" si="117"/>
        <v>2</v>
      </c>
      <c r="X611">
        <v>1</v>
      </c>
      <c r="Y611" t="str">
        <f t="shared" si="118"/>
        <v>Flight Not Found</v>
      </c>
      <c r="Z611" t="str" cm="1">
        <f t="array" ref="Z611">IF(AND(B:B &gt; TIME(6, 0, 0), B:B &lt;= TIME(18, 0, 0)), "Day", "Night")</f>
        <v>Night</v>
      </c>
      <c r="AA611">
        <f t="shared" si="119"/>
        <v>1</v>
      </c>
    </row>
    <row r="612" spans="1:27" x14ac:dyDescent="0.2">
      <c r="A612">
        <v>15778</v>
      </c>
      <c r="C612" t="s">
        <v>2562</v>
      </c>
      <c r="D612" t="s">
        <v>824</v>
      </c>
      <c r="F612" t="s">
        <v>2563</v>
      </c>
      <c r="G612" t="s">
        <v>2560</v>
      </c>
      <c r="H612" t="s">
        <v>128</v>
      </c>
      <c r="J612">
        <v>3</v>
      </c>
      <c r="K612">
        <v>3</v>
      </c>
      <c r="L612">
        <v>0</v>
      </c>
      <c r="M612" t="s">
        <v>2564</v>
      </c>
      <c r="N612">
        <f t="shared" si="108"/>
        <v>0</v>
      </c>
      <c r="O612" t="str">
        <f t="shared" si="109"/>
        <v>No</v>
      </c>
      <c r="P612">
        <f t="shared" si="110"/>
        <v>0</v>
      </c>
      <c r="Q612">
        <f t="shared" si="111"/>
        <v>0</v>
      </c>
      <c r="R612">
        <f t="shared" si="115"/>
        <v>27.565026697177728</v>
      </c>
      <c r="S612" t="str">
        <f t="shared" si="112"/>
        <v>ID-15778-Kunming - Dinjan</v>
      </c>
      <c r="T612">
        <f t="shared" si="113"/>
        <v>0</v>
      </c>
      <c r="U612" t="str">
        <f t="shared" si="114"/>
        <v>Acceptable</v>
      </c>
      <c r="V612">
        <f t="shared" si="116"/>
        <v>23</v>
      </c>
      <c r="W612">
        <f t="shared" si="117"/>
        <v>2</v>
      </c>
      <c r="X612">
        <v>1</v>
      </c>
      <c r="Y612" t="str">
        <f t="shared" si="118"/>
        <v>Flight Not Found</v>
      </c>
      <c r="Z612" t="str" cm="1">
        <f t="array" ref="Z612">IF(AND(B:B &gt; TIME(6, 0, 0), B:B &lt;= TIME(18, 0, 0)), "Day", "Night")</f>
        <v>Night</v>
      </c>
      <c r="AA612">
        <f t="shared" si="119"/>
        <v>1</v>
      </c>
    </row>
    <row r="613" spans="1:27" x14ac:dyDescent="0.2">
      <c r="A613">
        <v>15792</v>
      </c>
      <c r="B613" t="s">
        <v>79</v>
      </c>
      <c r="C613" t="s">
        <v>2565</v>
      </c>
      <c r="D613" t="s">
        <v>181</v>
      </c>
      <c r="G613" t="s">
        <v>2566</v>
      </c>
      <c r="H613" t="s">
        <v>2567</v>
      </c>
      <c r="I613" t="s">
        <v>2568</v>
      </c>
      <c r="J613">
        <v>24</v>
      </c>
      <c r="K613">
        <v>24</v>
      </c>
      <c r="L613">
        <v>0</v>
      </c>
      <c r="M613" t="s">
        <v>2569</v>
      </c>
      <c r="N613">
        <f t="shared" si="108"/>
        <v>0</v>
      </c>
      <c r="O613" t="str">
        <f t="shared" si="109"/>
        <v>No</v>
      </c>
      <c r="P613">
        <f t="shared" si="110"/>
        <v>0</v>
      </c>
      <c r="Q613">
        <f t="shared" si="111"/>
        <v>0</v>
      </c>
      <c r="R613">
        <f t="shared" si="115"/>
        <v>27.565026697177728</v>
      </c>
      <c r="S613" t="str">
        <f t="shared" si="112"/>
        <v>ID-15792-</v>
      </c>
      <c r="T613" t="str">
        <f t="shared" si="113"/>
        <v>05:15</v>
      </c>
      <c r="U613" t="str">
        <f t="shared" si="114"/>
        <v>Acceptable</v>
      </c>
      <c r="V613">
        <f t="shared" si="116"/>
        <v>23</v>
      </c>
      <c r="W613">
        <f t="shared" si="117"/>
        <v>2</v>
      </c>
      <c r="X613">
        <v>1</v>
      </c>
      <c r="Y613" t="str">
        <f t="shared" si="118"/>
        <v>Flight Not Found</v>
      </c>
      <c r="Z613" t="str" cm="1">
        <f t="array" ref="Z613">IF(AND(B:B &gt; TIME(6, 0, 0), B:B &lt;= TIME(18, 0, 0)), "Day", "Night")</f>
        <v>Night</v>
      </c>
      <c r="AA613">
        <f t="shared" si="119"/>
        <v>1</v>
      </c>
    </row>
    <row r="614" spans="1:27" x14ac:dyDescent="0.2">
      <c r="A614">
        <v>15818</v>
      </c>
      <c r="C614" t="s">
        <v>2570</v>
      </c>
      <c r="D614" t="s">
        <v>381</v>
      </c>
      <c r="G614" t="s">
        <v>2571</v>
      </c>
      <c r="H614" t="s">
        <v>2572</v>
      </c>
      <c r="I614" t="s">
        <v>2573</v>
      </c>
      <c r="J614">
        <v>13</v>
      </c>
      <c r="K614">
        <v>13</v>
      </c>
      <c r="L614">
        <v>0</v>
      </c>
      <c r="M614" t="s">
        <v>2574</v>
      </c>
      <c r="N614">
        <f t="shared" si="108"/>
        <v>0</v>
      </c>
      <c r="O614" t="str">
        <f t="shared" si="109"/>
        <v>No</v>
      </c>
      <c r="P614">
        <f t="shared" si="110"/>
        <v>0</v>
      </c>
      <c r="Q614">
        <f t="shared" si="111"/>
        <v>0</v>
      </c>
      <c r="R614">
        <f t="shared" si="115"/>
        <v>27.565026697177728</v>
      </c>
      <c r="S614" t="str">
        <f t="shared" si="112"/>
        <v>ID-15818-</v>
      </c>
      <c r="T614">
        <f t="shared" si="113"/>
        <v>0</v>
      </c>
      <c r="U614" t="str">
        <f t="shared" si="114"/>
        <v>Acceptable</v>
      </c>
      <c r="V614">
        <f t="shared" si="116"/>
        <v>23</v>
      </c>
      <c r="W614">
        <f t="shared" si="117"/>
        <v>2</v>
      </c>
      <c r="X614">
        <v>2</v>
      </c>
      <c r="Y614" t="str">
        <f t="shared" si="118"/>
        <v>Flight Not Found</v>
      </c>
      <c r="Z614" t="str" cm="1">
        <f t="array" ref="Z614">IF(AND(B:B &gt; TIME(6, 0, 0), B:B &lt;= TIME(18, 0, 0)), "Day", "Night")</f>
        <v>Night</v>
      </c>
      <c r="AA614">
        <f t="shared" si="119"/>
        <v>1</v>
      </c>
    </row>
    <row r="615" spans="1:27" x14ac:dyDescent="0.2">
      <c r="A615">
        <v>15858</v>
      </c>
      <c r="B615" t="s">
        <v>2575</v>
      </c>
      <c r="C615" t="s">
        <v>2576</v>
      </c>
      <c r="D615" t="s">
        <v>2217</v>
      </c>
      <c r="E615" t="s">
        <v>2577</v>
      </c>
      <c r="F615" t="s">
        <v>2578</v>
      </c>
      <c r="G615" t="s">
        <v>1814</v>
      </c>
      <c r="H615" t="s">
        <v>2579</v>
      </c>
      <c r="I615" t="s">
        <v>2580</v>
      </c>
      <c r="J615">
        <v>17</v>
      </c>
      <c r="K615">
        <v>17</v>
      </c>
      <c r="L615">
        <v>0</v>
      </c>
      <c r="M615" t="s">
        <v>2581</v>
      </c>
      <c r="N615">
        <f t="shared" si="108"/>
        <v>0</v>
      </c>
      <c r="O615" t="str">
        <f t="shared" si="109"/>
        <v>No</v>
      </c>
      <c r="P615">
        <f t="shared" si="110"/>
        <v>0</v>
      </c>
      <c r="Q615">
        <f t="shared" si="111"/>
        <v>0</v>
      </c>
      <c r="R615">
        <f t="shared" si="115"/>
        <v>27.565026697177728</v>
      </c>
      <c r="S615" t="str">
        <f t="shared" si="112"/>
        <v>ID-15858-Lisbon - London</v>
      </c>
      <c r="T615" t="str">
        <f t="shared" si="113"/>
        <v>11:00</v>
      </c>
      <c r="U615" t="str">
        <f t="shared" si="114"/>
        <v>Acceptable</v>
      </c>
      <c r="V615">
        <f t="shared" si="116"/>
        <v>23</v>
      </c>
      <c r="W615">
        <f t="shared" si="117"/>
        <v>2</v>
      </c>
      <c r="X615">
        <v>12</v>
      </c>
      <c r="Y615" t="str">
        <f t="shared" si="118"/>
        <v>Flight Not Found</v>
      </c>
      <c r="Z615" t="str" cm="1">
        <f t="array" ref="Z615">IF(AND(B:B &gt; TIME(6, 0, 0), B:B &lt;= TIME(18, 0, 0)), "Day", "Night")</f>
        <v>Night</v>
      </c>
      <c r="AA615">
        <f t="shared" si="119"/>
        <v>1</v>
      </c>
    </row>
    <row r="616" spans="1:27" x14ac:dyDescent="0.2">
      <c r="A616">
        <v>15864</v>
      </c>
      <c r="B616" t="s">
        <v>918</v>
      </c>
      <c r="C616" t="s">
        <v>2582</v>
      </c>
      <c r="D616" t="s">
        <v>2444</v>
      </c>
      <c r="F616" t="s">
        <v>2583</v>
      </c>
      <c r="G616" t="s">
        <v>2584</v>
      </c>
      <c r="H616" t="s">
        <v>2585</v>
      </c>
      <c r="I616" t="s">
        <v>2586</v>
      </c>
      <c r="J616">
        <v>20</v>
      </c>
      <c r="K616">
        <v>20</v>
      </c>
      <c r="L616">
        <v>0</v>
      </c>
      <c r="M616" t="s">
        <v>2587</v>
      </c>
      <c r="N616">
        <f t="shared" si="108"/>
        <v>0</v>
      </c>
      <c r="O616" t="str">
        <f t="shared" si="109"/>
        <v>No</v>
      </c>
      <c r="P616">
        <f t="shared" si="110"/>
        <v>0</v>
      </c>
      <c r="Q616">
        <f t="shared" si="111"/>
        <v>0</v>
      </c>
      <c r="R616">
        <f t="shared" si="115"/>
        <v>27.565026697177728</v>
      </c>
      <c r="S616" t="str">
        <f t="shared" si="112"/>
        <v>ID-15864-Pope Field - Maxton</v>
      </c>
      <c r="T616" t="str">
        <f t="shared" si="113"/>
        <v>04:00</v>
      </c>
      <c r="U616" t="str">
        <f t="shared" si="114"/>
        <v>Acceptable</v>
      </c>
      <c r="V616">
        <f t="shared" si="116"/>
        <v>23</v>
      </c>
      <c r="W616">
        <f t="shared" si="117"/>
        <v>2</v>
      </c>
      <c r="X616">
        <v>3</v>
      </c>
      <c r="Y616" t="str">
        <f t="shared" si="118"/>
        <v>Flight Not Found</v>
      </c>
      <c r="Z616" t="str" cm="1">
        <f t="array" ref="Z616">IF(AND(B:B &gt; TIME(6, 0, 0), B:B &lt;= TIME(18, 0, 0)), "Day", "Night")</f>
        <v>Night</v>
      </c>
      <c r="AA616">
        <f t="shared" si="119"/>
        <v>1</v>
      </c>
    </row>
    <row r="617" spans="1:27" x14ac:dyDescent="0.2">
      <c r="A617">
        <v>15871</v>
      </c>
      <c r="C617" t="s">
        <v>2588</v>
      </c>
      <c r="D617" t="s">
        <v>2444</v>
      </c>
      <c r="G617" t="s">
        <v>2589</v>
      </c>
      <c r="J617">
        <v>41</v>
      </c>
      <c r="K617">
        <v>40</v>
      </c>
      <c r="L617">
        <v>0</v>
      </c>
      <c r="M617" t="s">
        <v>2590</v>
      </c>
      <c r="N617">
        <f t="shared" si="108"/>
        <v>0</v>
      </c>
      <c r="O617" t="str">
        <f t="shared" si="109"/>
        <v>No</v>
      </c>
      <c r="P617">
        <f t="shared" si="110"/>
        <v>0</v>
      </c>
      <c r="Q617">
        <f t="shared" si="111"/>
        <v>0</v>
      </c>
      <c r="R617">
        <f t="shared" si="115"/>
        <v>27.565026697177728</v>
      </c>
      <c r="S617" t="str">
        <f t="shared" si="112"/>
        <v>ID-15871-</v>
      </c>
      <c r="T617">
        <f t="shared" si="113"/>
        <v>0</v>
      </c>
      <c r="U617" t="str">
        <f t="shared" si="114"/>
        <v>Acceptable</v>
      </c>
      <c r="V617">
        <f t="shared" si="116"/>
        <v>23</v>
      </c>
      <c r="W617">
        <f t="shared" si="117"/>
        <v>2</v>
      </c>
      <c r="X617">
        <v>4</v>
      </c>
      <c r="Y617" t="str">
        <f t="shared" si="118"/>
        <v>Flight Not Found</v>
      </c>
      <c r="Z617" t="str" cm="1">
        <f t="array" ref="Z617">IF(AND(B:B &gt; TIME(6, 0, 0), B:B &lt;= TIME(18, 0, 0)), "Day", "Night")</f>
        <v>Night</v>
      </c>
      <c r="AA617">
        <f t="shared" si="119"/>
        <v>1</v>
      </c>
    </row>
    <row r="618" spans="1:27" x14ac:dyDescent="0.2">
      <c r="A618">
        <v>15873</v>
      </c>
      <c r="C618" t="s">
        <v>2591</v>
      </c>
      <c r="D618" t="s">
        <v>2217</v>
      </c>
      <c r="G618" t="s">
        <v>2592</v>
      </c>
      <c r="H618" t="s">
        <v>2593</v>
      </c>
      <c r="J618">
        <v>17</v>
      </c>
      <c r="K618">
        <v>17</v>
      </c>
      <c r="L618">
        <v>0</v>
      </c>
      <c r="N618">
        <f t="shared" si="108"/>
        <v>0</v>
      </c>
      <c r="O618" t="str">
        <f t="shared" si="109"/>
        <v>No</v>
      </c>
      <c r="P618">
        <f t="shared" si="110"/>
        <v>0</v>
      </c>
      <c r="Q618">
        <f t="shared" si="111"/>
        <v>0</v>
      </c>
      <c r="R618">
        <f t="shared" si="115"/>
        <v>27.565026697177728</v>
      </c>
      <c r="S618" t="str">
        <f t="shared" si="112"/>
        <v>ID-15873-</v>
      </c>
      <c r="T618">
        <f t="shared" si="113"/>
        <v>0</v>
      </c>
      <c r="U618" t="str">
        <f t="shared" si="114"/>
        <v>Acceptable</v>
      </c>
      <c r="V618">
        <f t="shared" si="116"/>
        <v>23</v>
      </c>
      <c r="W618">
        <f t="shared" si="117"/>
        <v>2</v>
      </c>
      <c r="X618">
        <v>3</v>
      </c>
      <c r="Y618" t="str">
        <f t="shared" si="118"/>
        <v>Flight Not Found</v>
      </c>
      <c r="Z618" t="str" cm="1">
        <f t="array" ref="Z618">IF(AND(B:B &gt; TIME(6, 0, 0), B:B &lt;= TIME(18, 0, 0)), "Day", "Night")</f>
        <v>Night</v>
      </c>
      <c r="AA618">
        <f t="shared" si="119"/>
        <v>1</v>
      </c>
    </row>
    <row r="619" spans="1:27" x14ac:dyDescent="0.2">
      <c r="A619">
        <v>15887</v>
      </c>
      <c r="C619" t="s">
        <v>2591</v>
      </c>
      <c r="D619" t="s">
        <v>2217</v>
      </c>
      <c r="G619" t="s">
        <v>2592</v>
      </c>
      <c r="H619" t="s">
        <v>2594</v>
      </c>
      <c r="J619">
        <v>16</v>
      </c>
      <c r="K619">
        <v>16</v>
      </c>
      <c r="L619">
        <v>0</v>
      </c>
      <c r="N619">
        <f t="shared" si="108"/>
        <v>0</v>
      </c>
      <c r="O619" t="str">
        <f t="shared" si="109"/>
        <v>No</v>
      </c>
      <c r="P619">
        <f t="shared" si="110"/>
        <v>0</v>
      </c>
      <c r="Q619">
        <f t="shared" si="111"/>
        <v>0</v>
      </c>
      <c r="R619">
        <f t="shared" si="115"/>
        <v>27.565026697177728</v>
      </c>
      <c r="S619" t="str">
        <f t="shared" si="112"/>
        <v>ID-15887-</v>
      </c>
      <c r="T619">
        <f t="shared" si="113"/>
        <v>0</v>
      </c>
      <c r="U619" t="str">
        <f t="shared" si="114"/>
        <v>Acceptable</v>
      </c>
      <c r="V619">
        <f t="shared" si="116"/>
        <v>23</v>
      </c>
      <c r="W619">
        <f t="shared" si="117"/>
        <v>2</v>
      </c>
      <c r="X619">
        <v>3</v>
      </c>
      <c r="Y619" t="str">
        <f t="shared" si="118"/>
        <v>Flight Not Found</v>
      </c>
      <c r="Z619" t="str" cm="1">
        <f t="array" ref="Z619">IF(AND(B:B &gt; TIME(6, 0, 0), B:B &lt;= TIME(18, 0, 0)), "Day", "Night")</f>
        <v>Night</v>
      </c>
      <c r="AA619">
        <f t="shared" si="119"/>
        <v>1</v>
      </c>
    </row>
    <row r="620" spans="1:27" x14ac:dyDescent="0.2">
      <c r="A620">
        <v>15891</v>
      </c>
      <c r="B620" t="s">
        <v>1454</v>
      </c>
      <c r="C620" t="s">
        <v>2595</v>
      </c>
      <c r="G620" t="s">
        <v>2596</v>
      </c>
      <c r="H620" t="s">
        <v>2597</v>
      </c>
      <c r="J620">
        <v>13</v>
      </c>
      <c r="K620">
        <v>12</v>
      </c>
      <c r="L620">
        <v>0</v>
      </c>
      <c r="M620" t="s">
        <v>2598</v>
      </c>
      <c r="N620">
        <f t="shared" si="108"/>
        <v>0</v>
      </c>
      <c r="O620" t="str">
        <f t="shared" si="109"/>
        <v>No</v>
      </c>
      <c r="P620">
        <f t="shared" si="110"/>
        <v>0</v>
      </c>
      <c r="Q620">
        <f t="shared" si="111"/>
        <v>0</v>
      </c>
      <c r="R620">
        <f t="shared" si="115"/>
        <v>27.565026697177728</v>
      </c>
      <c r="S620" t="str">
        <f t="shared" si="112"/>
        <v>ID-15891-</v>
      </c>
      <c r="T620" t="str">
        <f t="shared" si="113"/>
        <v>23:00</v>
      </c>
      <c r="U620" t="str">
        <f t="shared" si="114"/>
        <v>Acceptable</v>
      </c>
      <c r="V620">
        <f t="shared" si="116"/>
        <v>23</v>
      </c>
      <c r="W620">
        <f t="shared" si="117"/>
        <v>2</v>
      </c>
      <c r="X620">
        <v>1</v>
      </c>
      <c r="Y620" t="str">
        <f t="shared" si="118"/>
        <v>Flight Not Found</v>
      </c>
      <c r="Z620" t="str" cm="1">
        <f t="array" ref="Z620">IF(AND(B:B &gt; TIME(6, 0, 0), B:B &lt;= TIME(18, 0, 0)), "Day", "Night")</f>
        <v>Night</v>
      </c>
      <c r="AA620">
        <f t="shared" si="119"/>
        <v>1</v>
      </c>
    </row>
    <row r="621" spans="1:27" x14ac:dyDescent="0.2">
      <c r="A621">
        <v>15915</v>
      </c>
      <c r="C621" t="s">
        <v>2599</v>
      </c>
      <c r="D621" t="s">
        <v>2217</v>
      </c>
      <c r="F621" t="s">
        <v>2600</v>
      </c>
      <c r="G621" t="s">
        <v>2601</v>
      </c>
      <c r="H621" t="s">
        <v>2602</v>
      </c>
      <c r="J621">
        <v>25</v>
      </c>
      <c r="K621">
        <v>12</v>
      </c>
      <c r="L621">
        <v>0</v>
      </c>
      <c r="N621">
        <f t="shared" si="108"/>
        <v>0</v>
      </c>
      <c r="O621" t="str">
        <f t="shared" si="109"/>
        <v>No</v>
      </c>
      <c r="P621">
        <f t="shared" si="110"/>
        <v>0</v>
      </c>
      <c r="Q621">
        <f t="shared" si="111"/>
        <v>0</v>
      </c>
      <c r="R621">
        <f t="shared" si="115"/>
        <v>27.565026697177728</v>
      </c>
      <c r="S621" t="str">
        <f t="shared" si="112"/>
        <v>ID-15915-Lisbon - Foynes - Poole</v>
      </c>
      <c r="T621">
        <f t="shared" si="113"/>
        <v>0</v>
      </c>
      <c r="U621" t="str">
        <f t="shared" si="114"/>
        <v>Acceptable</v>
      </c>
      <c r="V621">
        <f t="shared" si="116"/>
        <v>23</v>
      </c>
      <c r="W621">
        <f t="shared" si="117"/>
        <v>2</v>
      </c>
      <c r="X621">
        <v>1</v>
      </c>
      <c r="Y621" t="str">
        <f t="shared" si="118"/>
        <v>Flight Not Found</v>
      </c>
      <c r="Z621" t="str" cm="1">
        <f t="array" ref="Z621">IF(AND(B:B &gt; TIME(6, 0, 0), B:B &lt;= TIME(18, 0, 0)), "Day", "Night")</f>
        <v>Night</v>
      </c>
      <c r="AA621">
        <f t="shared" si="119"/>
        <v>1</v>
      </c>
    </row>
    <row r="622" spans="1:27" x14ac:dyDescent="0.2">
      <c r="A622">
        <v>15915</v>
      </c>
      <c r="B622" t="s">
        <v>2603</v>
      </c>
      <c r="C622" t="s">
        <v>2604</v>
      </c>
      <c r="D622" t="s">
        <v>1329</v>
      </c>
      <c r="E622" t="s">
        <v>2605</v>
      </c>
      <c r="F622" t="s">
        <v>2606</v>
      </c>
      <c r="G622" t="s">
        <v>1814</v>
      </c>
      <c r="H622" t="s">
        <v>2607</v>
      </c>
      <c r="I622" t="s">
        <v>2608</v>
      </c>
      <c r="J622">
        <v>22</v>
      </c>
      <c r="K622">
        <v>20</v>
      </c>
      <c r="L622">
        <v>0</v>
      </c>
      <c r="M622" t="s">
        <v>2609</v>
      </c>
      <c r="N622">
        <f t="shared" si="108"/>
        <v>0</v>
      </c>
      <c r="O622" t="str">
        <f t="shared" si="109"/>
        <v>No</v>
      </c>
      <c r="P622">
        <f t="shared" si="110"/>
        <v>0</v>
      </c>
      <c r="Q622">
        <f t="shared" si="111"/>
        <v>0</v>
      </c>
      <c r="R622">
        <f t="shared" si="115"/>
        <v>27.565026697177728</v>
      </c>
      <c r="S622" t="str">
        <f t="shared" si="112"/>
        <v>ID-15915-Cleveland - Memphis</v>
      </c>
      <c r="T622">
        <f t="shared" si="113"/>
        <v>0</v>
      </c>
      <c r="U622" t="str">
        <f t="shared" si="114"/>
        <v>Acceptable</v>
      </c>
      <c r="V622">
        <f t="shared" si="116"/>
        <v>23</v>
      </c>
      <c r="W622">
        <f t="shared" si="117"/>
        <v>2</v>
      </c>
      <c r="X622">
        <v>1</v>
      </c>
      <c r="Y622" t="str">
        <f t="shared" si="118"/>
        <v>Flight Not Found</v>
      </c>
      <c r="Z622" t="str" cm="1">
        <f t="array" ref="Z622">IF(AND(B:B &gt; TIME(6, 0, 0), B:B &lt;= TIME(18, 0, 0)), "Day", "Night")</f>
        <v>Night</v>
      </c>
      <c r="AA622">
        <f t="shared" si="119"/>
        <v>1</v>
      </c>
    </row>
    <row r="623" spans="1:27" x14ac:dyDescent="0.2">
      <c r="A623">
        <v>15919</v>
      </c>
      <c r="B623" t="s">
        <v>1167</v>
      </c>
      <c r="C623" t="s">
        <v>2610</v>
      </c>
      <c r="D623" t="s">
        <v>2444</v>
      </c>
      <c r="F623" t="s">
        <v>2611</v>
      </c>
      <c r="G623" t="s">
        <v>2612</v>
      </c>
      <c r="J623">
        <v>10</v>
      </c>
      <c r="K623">
        <v>10</v>
      </c>
      <c r="L623">
        <v>63</v>
      </c>
      <c r="M623" t="s">
        <v>2613</v>
      </c>
      <c r="N623">
        <f t="shared" si="108"/>
        <v>0</v>
      </c>
      <c r="O623" t="str">
        <f t="shared" si="109"/>
        <v>No</v>
      </c>
      <c r="P623">
        <f t="shared" si="110"/>
        <v>0</v>
      </c>
      <c r="Q623">
        <f t="shared" si="111"/>
        <v>0</v>
      </c>
      <c r="R623">
        <f t="shared" si="115"/>
        <v>27.565026697177728</v>
      </c>
      <c r="S623" t="str">
        <f t="shared" si="112"/>
        <v>ID-15919-Bombing run</v>
      </c>
      <c r="T623" t="str">
        <f t="shared" si="113"/>
        <v>15:00</v>
      </c>
      <c r="U623" t="str">
        <f t="shared" si="114"/>
        <v>Acceptable</v>
      </c>
      <c r="V623">
        <f t="shared" si="116"/>
        <v>23</v>
      </c>
      <c r="W623">
        <f t="shared" si="117"/>
        <v>2</v>
      </c>
      <c r="X623">
        <v>1</v>
      </c>
      <c r="Y623" t="str">
        <f t="shared" si="118"/>
        <v>Flight Not Found</v>
      </c>
      <c r="Z623" t="str" cm="1">
        <f t="array" ref="Z623">IF(AND(B:B &gt; TIME(6, 0, 0), B:B &lt;= TIME(18, 0, 0)), "Day", "Night")</f>
        <v>Night</v>
      </c>
      <c r="AA623">
        <f t="shared" si="119"/>
        <v>1</v>
      </c>
    </row>
    <row r="624" spans="1:27" x14ac:dyDescent="0.2">
      <c r="A624">
        <v>15925</v>
      </c>
      <c r="B624" t="s">
        <v>1565</v>
      </c>
      <c r="C624" t="s">
        <v>2614</v>
      </c>
      <c r="D624" t="s">
        <v>2615</v>
      </c>
      <c r="F624" t="s">
        <v>2616</v>
      </c>
      <c r="G624" t="s">
        <v>2566</v>
      </c>
      <c r="H624" t="s">
        <v>2617</v>
      </c>
      <c r="I624" t="s">
        <v>2618</v>
      </c>
      <c r="J624">
        <v>27</v>
      </c>
      <c r="K624">
        <v>27</v>
      </c>
      <c r="L624">
        <v>0</v>
      </c>
      <c r="M624" t="s">
        <v>2619</v>
      </c>
      <c r="N624">
        <f t="shared" si="108"/>
        <v>0</v>
      </c>
      <c r="O624" t="str">
        <f t="shared" si="109"/>
        <v>No</v>
      </c>
      <c r="P624">
        <f t="shared" si="110"/>
        <v>0</v>
      </c>
      <c r="Q624">
        <f t="shared" si="111"/>
        <v>0</v>
      </c>
      <c r="R624">
        <f t="shared" si="115"/>
        <v>27.565026697177728</v>
      </c>
      <c r="S624" t="str">
        <f t="shared" si="112"/>
        <v>ID-15925-Townsville - Brisbane</v>
      </c>
      <c r="T624" t="str">
        <f t="shared" si="113"/>
        <v>05:20</v>
      </c>
      <c r="U624" t="str">
        <f t="shared" si="114"/>
        <v>Acceptable</v>
      </c>
      <c r="V624">
        <f t="shared" si="116"/>
        <v>23</v>
      </c>
      <c r="W624">
        <f t="shared" si="117"/>
        <v>2</v>
      </c>
      <c r="X624">
        <v>3</v>
      </c>
      <c r="Y624" t="str">
        <f t="shared" si="118"/>
        <v>Flight Not Found</v>
      </c>
      <c r="Z624" t="str" cm="1">
        <f t="array" ref="Z624">IF(AND(B:B &gt; TIME(6, 0, 0), B:B &lt;= TIME(18, 0, 0)), "Day", "Night")</f>
        <v>Night</v>
      </c>
      <c r="AA624">
        <f t="shared" si="119"/>
        <v>1</v>
      </c>
    </row>
    <row r="625" spans="1:27" x14ac:dyDescent="0.2">
      <c r="A625">
        <v>15929</v>
      </c>
      <c r="C625" t="s">
        <v>2620</v>
      </c>
      <c r="D625" t="s">
        <v>824</v>
      </c>
      <c r="G625" t="s">
        <v>2560</v>
      </c>
      <c r="H625" t="s">
        <v>2621</v>
      </c>
      <c r="J625">
        <v>3</v>
      </c>
      <c r="K625">
        <v>3</v>
      </c>
      <c r="L625">
        <v>0</v>
      </c>
      <c r="M625" t="s">
        <v>2622</v>
      </c>
      <c r="N625">
        <f t="shared" si="108"/>
        <v>0</v>
      </c>
      <c r="O625" t="str">
        <f t="shared" si="109"/>
        <v>No</v>
      </c>
      <c r="P625">
        <f t="shared" si="110"/>
        <v>0</v>
      </c>
      <c r="Q625">
        <f t="shared" si="111"/>
        <v>0</v>
      </c>
      <c r="R625">
        <f t="shared" si="115"/>
        <v>27.565026697177728</v>
      </c>
      <c r="S625" t="str">
        <f t="shared" si="112"/>
        <v>ID-15929-</v>
      </c>
      <c r="T625">
        <f t="shared" si="113"/>
        <v>0</v>
      </c>
      <c r="U625" t="str">
        <f t="shared" si="114"/>
        <v>Acceptable</v>
      </c>
      <c r="V625">
        <f t="shared" si="116"/>
        <v>23</v>
      </c>
      <c r="W625">
        <f t="shared" si="117"/>
        <v>2</v>
      </c>
      <c r="X625">
        <v>9</v>
      </c>
      <c r="Y625" t="str">
        <f t="shared" si="118"/>
        <v>Flight Not Found</v>
      </c>
      <c r="Z625" t="str" cm="1">
        <f t="array" ref="Z625">IF(AND(B:B &gt; TIME(6, 0, 0), B:B &lt;= TIME(18, 0, 0)), "Day", "Night")</f>
        <v>Night</v>
      </c>
      <c r="AA625">
        <f t="shared" si="119"/>
        <v>1</v>
      </c>
    </row>
    <row r="626" spans="1:27" x14ac:dyDescent="0.2">
      <c r="A626">
        <v>15945</v>
      </c>
      <c r="C626" t="s">
        <v>457</v>
      </c>
      <c r="D626" t="s">
        <v>2623</v>
      </c>
      <c r="G626" t="s">
        <v>1342</v>
      </c>
      <c r="H626" t="s">
        <v>2624</v>
      </c>
      <c r="I626" t="s">
        <v>2625</v>
      </c>
      <c r="J626">
        <v>21</v>
      </c>
      <c r="K626">
        <v>18</v>
      </c>
      <c r="L626">
        <v>0</v>
      </c>
      <c r="M626" t="s">
        <v>2626</v>
      </c>
      <c r="N626">
        <f t="shared" si="108"/>
        <v>0</v>
      </c>
      <c r="O626" t="str">
        <f t="shared" si="109"/>
        <v>No</v>
      </c>
      <c r="P626">
        <f t="shared" si="110"/>
        <v>0</v>
      </c>
      <c r="Q626">
        <f t="shared" si="111"/>
        <v>0</v>
      </c>
      <c r="R626">
        <f t="shared" si="115"/>
        <v>27.565026697177728</v>
      </c>
      <c r="S626" t="str">
        <f t="shared" si="112"/>
        <v>ID-15945-</v>
      </c>
      <c r="T626">
        <f t="shared" si="113"/>
        <v>0</v>
      </c>
      <c r="U626" t="str">
        <f t="shared" si="114"/>
        <v>Acceptable</v>
      </c>
      <c r="V626">
        <f t="shared" si="116"/>
        <v>23</v>
      </c>
      <c r="W626">
        <f t="shared" si="117"/>
        <v>2</v>
      </c>
      <c r="X626">
        <v>1</v>
      </c>
      <c r="Y626" t="str">
        <f t="shared" si="118"/>
        <v>Flight Not Found</v>
      </c>
      <c r="Z626" t="str" cm="1">
        <f t="array" ref="Z626">IF(AND(B:B &gt; TIME(6, 0, 0), B:B &lt;= TIME(18, 0, 0)), "Day", "Night")</f>
        <v>Night</v>
      </c>
      <c r="AA626">
        <f t="shared" si="119"/>
        <v>1</v>
      </c>
    </row>
    <row r="627" spans="1:27" x14ac:dyDescent="0.2">
      <c r="A627">
        <v>15959</v>
      </c>
      <c r="B627" t="s">
        <v>2627</v>
      </c>
      <c r="C627" t="s">
        <v>2628</v>
      </c>
      <c r="D627" t="s">
        <v>2444</v>
      </c>
      <c r="G627" t="s">
        <v>2629</v>
      </c>
      <c r="H627" t="s">
        <v>2630</v>
      </c>
      <c r="J627">
        <v>22</v>
      </c>
      <c r="K627">
        <v>22</v>
      </c>
      <c r="L627">
        <v>0</v>
      </c>
      <c r="M627" t="s">
        <v>2631</v>
      </c>
      <c r="N627">
        <f t="shared" si="108"/>
        <v>0</v>
      </c>
      <c r="O627" t="str">
        <f t="shared" si="109"/>
        <v>No</v>
      </c>
      <c r="P627">
        <f t="shared" si="110"/>
        <v>0</v>
      </c>
      <c r="Q627">
        <f t="shared" si="111"/>
        <v>0</v>
      </c>
      <c r="R627">
        <f t="shared" si="115"/>
        <v>27.565026697177728</v>
      </c>
      <c r="S627" t="str">
        <f t="shared" si="112"/>
        <v>ID-15959-</v>
      </c>
      <c r="T627" t="str">
        <f t="shared" si="113"/>
        <v>16:00</v>
      </c>
      <c r="U627" t="str">
        <f t="shared" si="114"/>
        <v>Acceptable</v>
      </c>
      <c r="V627">
        <f t="shared" si="116"/>
        <v>23</v>
      </c>
      <c r="W627">
        <f t="shared" si="117"/>
        <v>2</v>
      </c>
      <c r="X627">
        <v>1</v>
      </c>
      <c r="Y627" t="str">
        <f t="shared" si="118"/>
        <v>Flight Not Found</v>
      </c>
      <c r="Z627" t="str" cm="1">
        <f t="array" ref="Z627">IF(AND(B:B &gt; TIME(6, 0, 0), B:B &lt;= TIME(18, 0, 0)), "Day", "Night")</f>
        <v>Night</v>
      </c>
      <c r="AA627">
        <f t="shared" si="119"/>
        <v>1</v>
      </c>
    </row>
    <row r="628" spans="1:27" x14ac:dyDescent="0.2">
      <c r="A628">
        <v>15969</v>
      </c>
      <c r="B628" t="s">
        <v>2632</v>
      </c>
      <c r="C628" t="s">
        <v>2633</v>
      </c>
      <c r="D628" t="s">
        <v>2444</v>
      </c>
      <c r="G628" t="s">
        <v>2634</v>
      </c>
      <c r="H628" t="s">
        <v>2635</v>
      </c>
      <c r="I628" t="s">
        <v>2636</v>
      </c>
      <c r="J628">
        <v>25</v>
      </c>
      <c r="K628">
        <v>25</v>
      </c>
      <c r="L628">
        <v>0</v>
      </c>
      <c r="M628" t="s">
        <v>2637</v>
      </c>
      <c r="N628">
        <f t="shared" si="108"/>
        <v>0</v>
      </c>
      <c r="O628" t="str">
        <f t="shared" si="109"/>
        <v>No</v>
      </c>
      <c r="P628">
        <f t="shared" si="110"/>
        <v>0</v>
      </c>
      <c r="Q628">
        <f t="shared" si="111"/>
        <v>0</v>
      </c>
      <c r="R628">
        <f t="shared" si="115"/>
        <v>27.565026697177728</v>
      </c>
      <c r="S628" t="str">
        <f t="shared" si="112"/>
        <v>ID-15969-</v>
      </c>
      <c r="T628" t="str">
        <f t="shared" si="113"/>
        <v>08:50</v>
      </c>
      <c r="U628" t="str">
        <f t="shared" si="114"/>
        <v>Acceptable</v>
      </c>
      <c r="V628">
        <f t="shared" si="116"/>
        <v>23</v>
      </c>
      <c r="W628">
        <f t="shared" si="117"/>
        <v>2</v>
      </c>
      <c r="X628">
        <v>1</v>
      </c>
      <c r="Y628" t="str">
        <f t="shared" si="118"/>
        <v>Flight Not Found</v>
      </c>
      <c r="Z628" t="str" cm="1">
        <f t="array" ref="Z628">IF(AND(B:B &gt; TIME(6, 0, 0), B:B &lt;= TIME(18, 0, 0)), "Day", "Night")</f>
        <v>Night</v>
      </c>
      <c r="AA628">
        <f t="shared" si="119"/>
        <v>1</v>
      </c>
    </row>
    <row r="629" spans="1:27" x14ac:dyDescent="0.2">
      <c r="A629">
        <v>15971</v>
      </c>
      <c r="B629" t="s">
        <v>1250</v>
      </c>
      <c r="C629" t="s">
        <v>2638</v>
      </c>
      <c r="D629" t="s">
        <v>2444</v>
      </c>
      <c r="G629" t="s">
        <v>2560</v>
      </c>
      <c r="H629" t="s">
        <v>2639</v>
      </c>
      <c r="I629" t="s">
        <v>2640</v>
      </c>
      <c r="J629">
        <v>20</v>
      </c>
      <c r="K629">
        <v>20</v>
      </c>
      <c r="L629">
        <v>0</v>
      </c>
      <c r="M629" t="s">
        <v>2641</v>
      </c>
      <c r="N629">
        <f t="shared" si="108"/>
        <v>0</v>
      </c>
      <c r="O629" t="str">
        <f t="shared" si="109"/>
        <v>No</v>
      </c>
      <c r="P629">
        <f t="shared" si="110"/>
        <v>0</v>
      </c>
      <c r="Q629">
        <f t="shared" si="111"/>
        <v>0</v>
      </c>
      <c r="R629">
        <f t="shared" si="115"/>
        <v>27.565026697177728</v>
      </c>
      <c r="S629" t="str">
        <f t="shared" si="112"/>
        <v>ID-15971-</v>
      </c>
      <c r="T629" t="str">
        <f t="shared" si="113"/>
        <v>06:00</v>
      </c>
      <c r="U629" t="str">
        <f t="shared" si="114"/>
        <v>Acceptable</v>
      </c>
      <c r="V629">
        <f t="shared" si="116"/>
        <v>23</v>
      </c>
      <c r="W629">
        <f t="shared" si="117"/>
        <v>2</v>
      </c>
      <c r="X629">
        <v>3</v>
      </c>
      <c r="Y629" t="str">
        <f t="shared" si="118"/>
        <v>Flight Not Found</v>
      </c>
      <c r="Z629" t="str" cm="1">
        <f t="array" ref="Z629">IF(AND(B:B &gt; TIME(6, 0, 0), B:B &lt;= TIME(18, 0, 0)), "Day", "Night")</f>
        <v>Night</v>
      </c>
      <c r="AA629">
        <f t="shared" si="119"/>
        <v>1</v>
      </c>
    </row>
    <row r="630" spans="1:27" x14ac:dyDescent="0.2">
      <c r="A630">
        <v>15994</v>
      </c>
      <c r="B630" t="s">
        <v>2642</v>
      </c>
      <c r="C630" t="s">
        <v>2643</v>
      </c>
      <c r="D630" t="s">
        <v>1329</v>
      </c>
      <c r="E630" t="s">
        <v>2605</v>
      </c>
      <c r="F630" t="s">
        <v>2644</v>
      </c>
      <c r="G630" t="s">
        <v>2645</v>
      </c>
      <c r="H630" t="s">
        <v>2646</v>
      </c>
      <c r="I630" t="s">
        <v>2647</v>
      </c>
      <c r="J630">
        <v>15</v>
      </c>
      <c r="K630">
        <v>15</v>
      </c>
      <c r="L630">
        <v>0</v>
      </c>
      <c r="M630" t="s">
        <v>2648</v>
      </c>
      <c r="N630">
        <f t="shared" si="108"/>
        <v>0</v>
      </c>
      <c r="O630" t="str">
        <f t="shared" si="109"/>
        <v>No</v>
      </c>
      <c r="P630">
        <f t="shared" si="110"/>
        <v>0</v>
      </c>
      <c r="Q630">
        <f t="shared" si="111"/>
        <v>0</v>
      </c>
      <c r="R630">
        <f t="shared" si="115"/>
        <v>27.565026697177728</v>
      </c>
      <c r="S630" t="str">
        <f t="shared" si="112"/>
        <v>ID-15994-Nashville - Memphis</v>
      </c>
      <c r="T630" t="str">
        <f t="shared" si="113"/>
        <v>23:17</v>
      </c>
      <c r="U630" t="str">
        <f t="shared" si="114"/>
        <v>Acceptable</v>
      </c>
      <c r="V630">
        <f t="shared" si="116"/>
        <v>23</v>
      </c>
      <c r="W630">
        <f t="shared" si="117"/>
        <v>2</v>
      </c>
      <c r="X630">
        <v>1</v>
      </c>
      <c r="Y630" t="str">
        <f t="shared" si="118"/>
        <v>Flight Not Found</v>
      </c>
      <c r="Z630" t="str" cm="1">
        <f t="array" ref="Z630">IF(AND(B:B &gt; TIME(6, 0, 0), B:B &lt;= TIME(18, 0, 0)), "Day", "Night")</f>
        <v>Night</v>
      </c>
      <c r="AA630">
        <f t="shared" si="119"/>
        <v>1</v>
      </c>
    </row>
    <row r="631" spans="1:27" x14ac:dyDescent="0.2">
      <c r="A631">
        <v>15998</v>
      </c>
      <c r="C631" t="s">
        <v>2649</v>
      </c>
      <c r="D631" t="s">
        <v>2650</v>
      </c>
      <c r="G631" t="s">
        <v>2612</v>
      </c>
      <c r="J631">
        <v>24</v>
      </c>
      <c r="K631">
        <v>24</v>
      </c>
      <c r="L631">
        <v>0</v>
      </c>
      <c r="M631" t="s">
        <v>2651</v>
      </c>
      <c r="N631">
        <f t="shared" si="108"/>
        <v>0</v>
      </c>
      <c r="O631" t="str">
        <f t="shared" si="109"/>
        <v>No</v>
      </c>
      <c r="P631">
        <f t="shared" si="110"/>
        <v>0</v>
      </c>
      <c r="Q631">
        <f t="shared" si="111"/>
        <v>0</v>
      </c>
      <c r="R631">
        <f t="shared" si="115"/>
        <v>27.565026697177728</v>
      </c>
      <c r="S631" t="str">
        <f t="shared" si="112"/>
        <v>ID-15998-</v>
      </c>
      <c r="T631">
        <f t="shared" si="113"/>
        <v>0</v>
      </c>
      <c r="U631" t="str">
        <f t="shared" si="114"/>
        <v>Acceptable</v>
      </c>
      <c r="V631">
        <f t="shared" si="116"/>
        <v>23</v>
      </c>
      <c r="W631">
        <f t="shared" si="117"/>
        <v>2</v>
      </c>
      <c r="X631">
        <v>1</v>
      </c>
      <c r="Y631" t="str">
        <f t="shared" si="118"/>
        <v>Flight Not Found</v>
      </c>
      <c r="Z631" t="str" cm="1">
        <f t="array" ref="Z631">IF(AND(B:B &gt; TIME(6, 0, 0), B:B &lt;= TIME(18, 0, 0)), "Day", "Night")</f>
        <v>Night</v>
      </c>
      <c r="AA631">
        <f t="shared" si="119"/>
        <v>1</v>
      </c>
    </row>
    <row r="632" spans="1:27" x14ac:dyDescent="0.2">
      <c r="A632">
        <v>16001</v>
      </c>
      <c r="C632" t="s">
        <v>2652</v>
      </c>
      <c r="D632" t="s">
        <v>2653</v>
      </c>
      <c r="G632" t="s">
        <v>1814</v>
      </c>
      <c r="H632" t="s">
        <v>2654</v>
      </c>
      <c r="I632" t="s">
        <v>2655</v>
      </c>
      <c r="J632">
        <v>15</v>
      </c>
      <c r="K632">
        <v>13</v>
      </c>
      <c r="L632">
        <v>0</v>
      </c>
      <c r="M632" t="s">
        <v>2656</v>
      </c>
      <c r="N632">
        <f t="shared" si="108"/>
        <v>0</v>
      </c>
      <c r="O632" t="str">
        <f t="shared" si="109"/>
        <v>No</v>
      </c>
      <c r="P632">
        <f t="shared" si="110"/>
        <v>0</v>
      </c>
      <c r="Q632">
        <f t="shared" si="111"/>
        <v>0</v>
      </c>
      <c r="R632">
        <f t="shared" si="115"/>
        <v>27.565026697177728</v>
      </c>
      <c r="S632" t="str">
        <f t="shared" si="112"/>
        <v>ID-16001-</v>
      </c>
      <c r="T632">
        <f t="shared" si="113"/>
        <v>0</v>
      </c>
      <c r="U632" t="str">
        <f t="shared" si="114"/>
        <v>Acceptable</v>
      </c>
      <c r="V632">
        <f t="shared" si="116"/>
        <v>23</v>
      </c>
      <c r="W632">
        <f t="shared" si="117"/>
        <v>2</v>
      </c>
      <c r="X632">
        <v>2</v>
      </c>
      <c r="Y632" t="str">
        <f t="shared" si="118"/>
        <v>Flight Not Found</v>
      </c>
      <c r="Z632" t="str" cm="1">
        <f t="array" ref="Z632">IF(AND(B:B &gt; TIME(6, 0, 0), B:B &lt;= TIME(18, 0, 0)), "Day", "Night")</f>
        <v>Night</v>
      </c>
      <c r="AA632">
        <f t="shared" si="119"/>
        <v>1</v>
      </c>
    </row>
    <row r="633" spans="1:27" x14ac:dyDescent="0.2">
      <c r="A633">
        <v>16001</v>
      </c>
      <c r="B633" t="s">
        <v>2657</v>
      </c>
      <c r="C633" t="s">
        <v>2658</v>
      </c>
      <c r="D633" t="s">
        <v>2444</v>
      </c>
      <c r="G633" t="s">
        <v>2566</v>
      </c>
      <c r="H633" t="s">
        <v>2659</v>
      </c>
      <c r="I633" t="s">
        <v>2660</v>
      </c>
      <c r="J633">
        <v>20</v>
      </c>
      <c r="K633">
        <v>20</v>
      </c>
      <c r="L633">
        <v>0</v>
      </c>
      <c r="M633" t="s">
        <v>2661</v>
      </c>
      <c r="N633">
        <f t="shared" si="108"/>
        <v>0</v>
      </c>
      <c r="O633" t="str">
        <f t="shared" si="109"/>
        <v>No</v>
      </c>
      <c r="P633">
        <f t="shared" si="110"/>
        <v>0</v>
      </c>
      <c r="Q633">
        <f t="shared" si="111"/>
        <v>0</v>
      </c>
      <c r="R633">
        <f t="shared" si="115"/>
        <v>27.565026697177728</v>
      </c>
      <c r="S633" t="str">
        <f t="shared" si="112"/>
        <v>ID-16001-</v>
      </c>
      <c r="T633">
        <f t="shared" si="113"/>
        <v>0</v>
      </c>
      <c r="U633" t="str">
        <f t="shared" si="114"/>
        <v>Acceptable</v>
      </c>
      <c r="V633">
        <f t="shared" si="116"/>
        <v>23</v>
      </c>
      <c r="W633">
        <f t="shared" si="117"/>
        <v>2</v>
      </c>
      <c r="X633">
        <v>1</v>
      </c>
      <c r="Y633" t="str">
        <f t="shared" si="118"/>
        <v>Flight Not Found</v>
      </c>
      <c r="Z633" t="str" cm="1">
        <f t="array" ref="Z633">IF(AND(B:B &gt; TIME(6, 0, 0), B:B &lt;= TIME(18, 0, 0)), "Day", "Night")</f>
        <v>Night</v>
      </c>
      <c r="AA633">
        <f t="shared" si="119"/>
        <v>1</v>
      </c>
    </row>
    <row r="634" spans="1:27" x14ac:dyDescent="0.2">
      <c r="A634">
        <v>16018</v>
      </c>
      <c r="C634" t="s">
        <v>2662</v>
      </c>
      <c r="D634" t="s">
        <v>2663</v>
      </c>
      <c r="J634">
        <v>1</v>
      </c>
      <c r="K634">
        <v>1</v>
      </c>
      <c r="L634">
        <v>37</v>
      </c>
      <c r="M634" t="s">
        <v>2664</v>
      </c>
      <c r="N634">
        <f t="shared" si="108"/>
        <v>0</v>
      </c>
      <c r="O634" t="str">
        <f t="shared" si="109"/>
        <v>No</v>
      </c>
      <c r="P634">
        <f t="shared" si="110"/>
        <v>0</v>
      </c>
      <c r="Q634">
        <f t="shared" si="111"/>
        <v>0</v>
      </c>
      <c r="R634">
        <f t="shared" si="115"/>
        <v>27.565026697177728</v>
      </c>
      <c r="S634" t="str">
        <f t="shared" si="112"/>
        <v>ID-16018-</v>
      </c>
      <c r="T634">
        <f t="shared" si="113"/>
        <v>0</v>
      </c>
      <c r="U634" t="str">
        <f t="shared" si="114"/>
        <v>Acceptable</v>
      </c>
      <c r="V634">
        <f t="shared" si="116"/>
        <v>23</v>
      </c>
      <c r="W634">
        <f t="shared" si="117"/>
        <v>2</v>
      </c>
      <c r="X634">
        <v>1</v>
      </c>
      <c r="Y634" t="str">
        <f t="shared" si="118"/>
        <v>Flight Not Found</v>
      </c>
      <c r="Z634" t="str" cm="1">
        <f t="array" ref="Z634">IF(AND(B:B &gt; TIME(6, 0, 0), B:B &lt;= TIME(18, 0, 0)), "Day", "Night")</f>
        <v>Night</v>
      </c>
      <c r="AA634">
        <f t="shared" si="119"/>
        <v>1</v>
      </c>
    </row>
    <row r="635" spans="1:27" x14ac:dyDescent="0.2">
      <c r="A635">
        <v>16029</v>
      </c>
      <c r="C635" t="s">
        <v>2426</v>
      </c>
      <c r="D635" t="s">
        <v>824</v>
      </c>
      <c r="G635" t="s">
        <v>2560</v>
      </c>
      <c r="H635" t="s">
        <v>2665</v>
      </c>
      <c r="J635">
        <v>3</v>
      </c>
      <c r="K635">
        <v>2</v>
      </c>
      <c r="L635">
        <v>0</v>
      </c>
      <c r="M635" t="s">
        <v>2666</v>
      </c>
      <c r="N635">
        <f t="shared" si="108"/>
        <v>0</v>
      </c>
      <c r="O635" t="str">
        <f t="shared" si="109"/>
        <v>No</v>
      </c>
      <c r="P635">
        <f t="shared" si="110"/>
        <v>0</v>
      </c>
      <c r="Q635">
        <f t="shared" si="111"/>
        <v>0</v>
      </c>
      <c r="R635">
        <f t="shared" si="115"/>
        <v>27.565026697177728</v>
      </c>
      <c r="S635" t="str">
        <f t="shared" si="112"/>
        <v>ID-16029-</v>
      </c>
      <c r="T635">
        <f t="shared" si="113"/>
        <v>0</v>
      </c>
      <c r="U635" t="str">
        <f t="shared" si="114"/>
        <v>Acceptable</v>
      </c>
      <c r="V635">
        <f t="shared" si="116"/>
        <v>23</v>
      </c>
      <c r="W635">
        <f t="shared" si="117"/>
        <v>2</v>
      </c>
      <c r="X635">
        <v>1</v>
      </c>
      <c r="Y635" t="str">
        <f t="shared" si="118"/>
        <v>Flight Not Found</v>
      </c>
      <c r="Z635" t="str" cm="1">
        <f t="array" ref="Z635">IF(AND(B:B &gt; TIME(6, 0, 0), B:B &lt;= TIME(18, 0, 0)), "Day", "Night")</f>
        <v>Night</v>
      </c>
      <c r="AA635">
        <f t="shared" si="119"/>
        <v>1</v>
      </c>
    </row>
    <row r="636" spans="1:27" x14ac:dyDescent="0.2">
      <c r="A636">
        <v>16029</v>
      </c>
      <c r="C636" t="s">
        <v>2426</v>
      </c>
      <c r="D636" t="s">
        <v>824</v>
      </c>
      <c r="G636" t="s">
        <v>2471</v>
      </c>
      <c r="H636" t="s">
        <v>2605</v>
      </c>
      <c r="J636">
        <v>3</v>
      </c>
      <c r="K636">
        <v>3</v>
      </c>
      <c r="L636">
        <v>0</v>
      </c>
      <c r="M636" t="s">
        <v>2667</v>
      </c>
      <c r="N636">
        <f t="shared" si="108"/>
        <v>0</v>
      </c>
      <c r="O636" t="str">
        <f t="shared" si="109"/>
        <v>No</v>
      </c>
      <c r="P636">
        <f t="shared" si="110"/>
        <v>0</v>
      </c>
      <c r="Q636">
        <f t="shared" si="111"/>
        <v>0</v>
      </c>
      <c r="R636">
        <f t="shared" si="115"/>
        <v>27.565026697177728</v>
      </c>
      <c r="S636" t="str">
        <f t="shared" si="112"/>
        <v>ID-16029-</v>
      </c>
      <c r="T636">
        <f t="shared" si="113"/>
        <v>0</v>
      </c>
      <c r="U636" t="str">
        <f t="shared" si="114"/>
        <v>Acceptable</v>
      </c>
      <c r="V636">
        <f t="shared" si="116"/>
        <v>23</v>
      </c>
      <c r="W636">
        <f t="shared" si="117"/>
        <v>2</v>
      </c>
      <c r="X636">
        <v>1</v>
      </c>
      <c r="Y636" t="str">
        <f t="shared" si="118"/>
        <v>Flight Not Found</v>
      </c>
      <c r="Z636" t="str" cm="1">
        <f t="array" ref="Z636">IF(AND(B:B &gt; TIME(6, 0, 0), B:B &lt;= TIME(18, 0, 0)), "Day", "Night")</f>
        <v>Night</v>
      </c>
      <c r="AA636">
        <f t="shared" si="119"/>
        <v>1</v>
      </c>
    </row>
    <row r="637" spans="1:27" x14ac:dyDescent="0.2">
      <c r="A637">
        <v>16036</v>
      </c>
      <c r="C637" t="s">
        <v>2668</v>
      </c>
      <c r="D637" t="s">
        <v>381</v>
      </c>
      <c r="G637" t="s">
        <v>2669</v>
      </c>
      <c r="H637" t="s">
        <v>2670</v>
      </c>
      <c r="J637">
        <v>15</v>
      </c>
      <c r="K637">
        <v>15</v>
      </c>
      <c r="L637">
        <v>0</v>
      </c>
      <c r="M637" t="s">
        <v>2671</v>
      </c>
      <c r="N637">
        <f t="shared" si="108"/>
        <v>0</v>
      </c>
      <c r="O637" t="str">
        <f t="shared" si="109"/>
        <v>No</v>
      </c>
      <c r="P637">
        <f t="shared" si="110"/>
        <v>0</v>
      </c>
      <c r="Q637">
        <f t="shared" si="111"/>
        <v>0</v>
      </c>
      <c r="R637">
        <f t="shared" si="115"/>
        <v>27.565026697177728</v>
      </c>
      <c r="S637" t="str">
        <f t="shared" si="112"/>
        <v>ID-16036-</v>
      </c>
      <c r="T637">
        <f t="shared" si="113"/>
        <v>0</v>
      </c>
      <c r="U637" t="str">
        <f t="shared" si="114"/>
        <v>Acceptable</v>
      </c>
      <c r="V637">
        <f t="shared" si="116"/>
        <v>23</v>
      </c>
      <c r="W637">
        <f t="shared" si="117"/>
        <v>2</v>
      </c>
      <c r="X637">
        <v>2</v>
      </c>
      <c r="Y637" t="str">
        <f t="shared" si="118"/>
        <v>Flight Not Found</v>
      </c>
      <c r="Z637" t="str" cm="1">
        <f t="array" ref="Z637">IF(AND(B:B &gt; TIME(6, 0, 0), B:B &lt;= TIME(18, 0, 0)), "Day", "Night")</f>
        <v>Night</v>
      </c>
      <c r="AA637">
        <f t="shared" si="119"/>
        <v>1</v>
      </c>
    </row>
    <row r="638" spans="1:27" x14ac:dyDescent="0.2">
      <c r="A638">
        <v>16058</v>
      </c>
      <c r="C638" t="s">
        <v>2672</v>
      </c>
      <c r="D638" t="s">
        <v>824</v>
      </c>
      <c r="G638" t="s">
        <v>2471</v>
      </c>
      <c r="H638" t="s">
        <v>2673</v>
      </c>
      <c r="J638">
        <v>3</v>
      </c>
      <c r="K638">
        <v>3</v>
      </c>
      <c r="L638">
        <v>0</v>
      </c>
      <c r="M638" t="s">
        <v>2674</v>
      </c>
      <c r="N638">
        <f t="shared" si="108"/>
        <v>0</v>
      </c>
      <c r="O638" t="str">
        <f t="shared" si="109"/>
        <v>No</v>
      </c>
      <c r="P638">
        <f t="shared" si="110"/>
        <v>0</v>
      </c>
      <c r="Q638">
        <f t="shared" si="111"/>
        <v>0</v>
      </c>
      <c r="R638">
        <f t="shared" si="115"/>
        <v>27.565026697177728</v>
      </c>
      <c r="S638" t="str">
        <f t="shared" si="112"/>
        <v>ID-16058-</v>
      </c>
      <c r="T638">
        <f t="shared" si="113"/>
        <v>0</v>
      </c>
      <c r="U638" t="str">
        <f t="shared" si="114"/>
        <v>Acceptable</v>
      </c>
      <c r="V638">
        <f t="shared" si="116"/>
        <v>23</v>
      </c>
      <c r="W638">
        <f t="shared" si="117"/>
        <v>2</v>
      </c>
      <c r="X638">
        <v>1</v>
      </c>
      <c r="Y638" t="str">
        <f t="shared" si="118"/>
        <v>Flight Not Found</v>
      </c>
      <c r="Z638" t="str" cm="1">
        <f t="array" ref="Z638">IF(AND(B:B &gt; TIME(6, 0, 0), B:B &lt;= TIME(18, 0, 0)), "Day", "Night")</f>
        <v>Night</v>
      </c>
      <c r="AA638">
        <f t="shared" si="119"/>
        <v>1</v>
      </c>
    </row>
    <row r="639" spans="1:27" x14ac:dyDescent="0.2">
      <c r="A639">
        <v>16059</v>
      </c>
      <c r="B639" t="s">
        <v>2675</v>
      </c>
      <c r="C639" t="s">
        <v>2676</v>
      </c>
      <c r="D639" t="s">
        <v>2615</v>
      </c>
      <c r="G639" t="s">
        <v>2677</v>
      </c>
      <c r="H639" t="s">
        <v>2678</v>
      </c>
      <c r="I639" t="s">
        <v>2679</v>
      </c>
      <c r="J639">
        <v>31</v>
      </c>
      <c r="K639">
        <v>31</v>
      </c>
      <c r="L639">
        <v>0</v>
      </c>
      <c r="N639">
        <f t="shared" si="108"/>
        <v>0</v>
      </c>
      <c r="O639" t="str">
        <f t="shared" si="109"/>
        <v>No</v>
      </c>
      <c r="P639">
        <f t="shared" si="110"/>
        <v>0</v>
      </c>
      <c r="Q639">
        <f t="shared" si="111"/>
        <v>0</v>
      </c>
      <c r="R639">
        <f t="shared" si="115"/>
        <v>27.565026697177728</v>
      </c>
      <c r="S639" t="str">
        <f t="shared" si="112"/>
        <v>ID-16059-</v>
      </c>
      <c r="T639" t="str">
        <f t="shared" si="113"/>
        <v>09:20</v>
      </c>
      <c r="U639" t="str">
        <f t="shared" si="114"/>
        <v>Acceptable</v>
      </c>
      <c r="V639">
        <f t="shared" si="116"/>
        <v>23</v>
      </c>
      <c r="W639">
        <f t="shared" si="117"/>
        <v>2</v>
      </c>
      <c r="X639">
        <v>2</v>
      </c>
      <c r="Y639" t="str">
        <f t="shared" si="118"/>
        <v>Flight Not Found</v>
      </c>
      <c r="Z639" t="str" cm="1">
        <f t="array" ref="Z639">IF(AND(B:B &gt; TIME(6, 0, 0), B:B &lt;= TIME(18, 0, 0)), "Day", "Night")</f>
        <v>Night</v>
      </c>
      <c r="AA639">
        <f t="shared" si="119"/>
        <v>1</v>
      </c>
    </row>
    <row r="640" spans="1:27" x14ac:dyDescent="0.2">
      <c r="A640">
        <v>16069</v>
      </c>
      <c r="B640" t="s">
        <v>1167</v>
      </c>
      <c r="C640" t="s">
        <v>2680</v>
      </c>
      <c r="D640" t="s">
        <v>2681</v>
      </c>
      <c r="F640" t="s">
        <v>2682</v>
      </c>
      <c r="G640" t="s">
        <v>2683</v>
      </c>
      <c r="H640" t="s">
        <v>2684</v>
      </c>
      <c r="J640">
        <v>25</v>
      </c>
      <c r="K640">
        <v>25</v>
      </c>
      <c r="L640">
        <v>0</v>
      </c>
      <c r="M640" t="s">
        <v>2685</v>
      </c>
      <c r="N640">
        <f t="shared" si="108"/>
        <v>0</v>
      </c>
      <c r="O640" t="str">
        <f t="shared" si="109"/>
        <v>No</v>
      </c>
      <c r="P640">
        <f t="shared" si="110"/>
        <v>0</v>
      </c>
      <c r="Q640">
        <f t="shared" si="111"/>
        <v>0</v>
      </c>
      <c r="R640">
        <f t="shared" si="115"/>
        <v>27.565026697177728</v>
      </c>
      <c r="S640" t="str">
        <f t="shared" si="112"/>
        <v>ID-16069-Wendover Field - Pocatello AAB</v>
      </c>
      <c r="T640" t="str">
        <f t="shared" si="113"/>
        <v>15:00</v>
      </c>
      <c r="U640" t="str">
        <f t="shared" si="114"/>
        <v>Acceptable</v>
      </c>
      <c r="V640">
        <f t="shared" si="116"/>
        <v>23</v>
      </c>
      <c r="W640">
        <f t="shared" si="117"/>
        <v>2</v>
      </c>
      <c r="X640">
        <v>1</v>
      </c>
      <c r="Y640" t="str">
        <f t="shared" si="118"/>
        <v>Flight Not Found</v>
      </c>
      <c r="Z640" t="str" cm="1">
        <f t="array" ref="Z640">IF(AND(B:B &gt; TIME(6, 0, 0), B:B &lt;= TIME(18, 0, 0)), "Day", "Night")</f>
        <v>Night</v>
      </c>
      <c r="AA640">
        <f t="shared" si="119"/>
        <v>1</v>
      </c>
    </row>
    <row r="641" spans="1:27" x14ac:dyDescent="0.2">
      <c r="A641">
        <v>16086</v>
      </c>
      <c r="C641" t="s">
        <v>2686</v>
      </c>
      <c r="D641" t="s">
        <v>349</v>
      </c>
      <c r="G641" t="s">
        <v>1342</v>
      </c>
      <c r="H641" t="s">
        <v>2687</v>
      </c>
      <c r="I641" t="s">
        <v>2688</v>
      </c>
      <c r="J641">
        <v>5</v>
      </c>
      <c r="K641">
        <v>5</v>
      </c>
      <c r="L641">
        <v>0</v>
      </c>
      <c r="M641" t="s">
        <v>475</v>
      </c>
      <c r="N641">
        <f t="shared" si="108"/>
        <v>0</v>
      </c>
      <c r="O641" t="str">
        <f t="shared" si="109"/>
        <v>No</v>
      </c>
      <c r="P641">
        <f t="shared" si="110"/>
        <v>0</v>
      </c>
      <c r="Q641">
        <f t="shared" si="111"/>
        <v>0</v>
      </c>
      <c r="R641">
        <f t="shared" si="115"/>
        <v>27.565026697177728</v>
      </c>
      <c r="S641" t="str">
        <f t="shared" si="112"/>
        <v>ID-16086-</v>
      </c>
      <c r="T641">
        <f t="shared" si="113"/>
        <v>0</v>
      </c>
      <c r="U641" t="str">
        <f t="shared" si="114"/>
        <v>Acceptable</v>
      </c>
      <c r="V641">
        <f t="shared" si="116"/>
        <v>23</v>
      </c>
      <c r="W641">
        <f t="shared" si="117"/>
        <v>2</v>
      </c>
      <c r="X641">
        <v>6</v>
      </c>
      <c r="Y641" t="str">
        <f t="shared" si="118"/>
        <v>Flight Not Found</v>
      </c>
      <c r="Z641" t="str" cm="1">
        <f t="array" ref="Z641">IF(AND(B:B &gt; TIME(6, 0, 0), B:B &lt;= TIME(18, 0, 0)), "Day", "Night")</f>
        <v>Night</v>
      </c>
      <c r="AA641">
        <f t="shared" si="119"/>
        <v>1</v>
      </c>
    </row>
    <row r="642" spans="1:27" x14ac:dyDescent="0.2">
      <c r="A642">
        <v>16112</v>
      </c>
      <c r="B642" t="s">
        <v>2689</v>
      </c>
      <c r="C642" t="s">
        <v>2690</v>
      </c>
      <c r="D642" t="s">
        <v>1329</v>
      </c>
      <c r="E642" t="s">
        <v>356</v>
      </c>
      <c r="F642" t="s">
        <v>2691</v>
      </c>
      <c r="G642" t="s">
        <v>1814</v>
      </c>
      <c r="H642" t="s">
        <v>2692</v>
      </c>
      <c r="I642" t="s">
        <v>2693</v>
      </c>
      <c r="J642">
        <v>24</v>
      </c>
      <c r="K642">
        <v>24</v>
      </c>
      <c r="L642">
        <v>0</v>
      </c>
      <c r="M642" t="s">
        <v>2694</v>
      </c>
      <c r="N642">
        <f t="shared" ref="N642:N705" si="120">SUM(B642,C642)</f>
        <v>0</v>
      </c>
      <c r="O642" t="str">
        <f t="shared" ref="O642:O705" si="121">IF(F642="good","Yes","No")</f>
        <v>No</v>
      </c>
      <c r="P642">
        <f t="shared" ref="P642:P705" si="122">COUNTIF(C:C,"&lt;0")</f>
        <v>0</v>
      </c>
      <c r="Q642">
        <f t="shared" ref="Q642:Q705" si="123">SUMIF(E:E,"&gt;"&amp;AVERAGE(E:E))</f>
        <v>0</v>
      </c>
      <c r="R642">
        <f t="shared" si="115"/>
        <v>27.565026697177728</v>
      </c>
      <c r="S642" t="str">
        <f t="shared" ref="S642:S705" si="124">CONCATENATE("ID-",A642,"-",F642)</f>
        <v>ID-16112-Little Rock - Memphis</v>
      </c>
      <c r="T642" t="str">
        <f t="shared" ref="T642:T705" si="125">INDEX(B:B,MATCH(A642,A:A,0))</f>
        <v>23:36</v>
      </c>
      <c r="U642" t="str">
        <f t="shared" ref="U642:U705" si="126">IF(OR(B642&gt;0,C642&gt;0),"Acceptable","Check")</f>
        <v>Acceptable</v>
      </c>
      <c r="V642">
        <f t="shared" si="116"/>
        <v>23</v>
      </c>
      <c r="W642">
        <f t="shared" si="117"/>
        <v>2</v>
      </c>
      <c r="X642">
        <v>1</v>
      </c>
      <c r="Y642" t="str">
        <f t="shared" si="118"/>
        <v>Flight Not Found</v>
      </c>
      <c r="Z642" t="str" cm="1">
        <f t="array" ref="Z642">IF(AND(B:B &gt; TIME(6, 0, 0), B:B &lt;= TIME(18, 0, 0)), "Day", "Night")</f>
        <v>Night</v>
      </c>
      <c r="AA642">
        <f t="shared" si="119"/>
        <v>1</v>
      </c>
    </row>
    <row r="643" spans="1:27" x14ac:dyDescent="0.2">
      <c r="A643">
        <v>16122</v>
      </c>
      <c r="C643" t="s">
        <v>2695</v>
      </c>
      <c r="D643" t="s">
        <v>824</v>
      </c>
      <c r="G643" t="s">
        <v>2471</v>
      </c>
      <c r="H643" t="s">
        <v>2696</v>
      </c>
      <c r="J643">
        <v>2</v>
      </c>
      <c r="K643">
        <v>2</v>
      </c>
      <c r="L643">
        <v>0</v>
      </c>
      <c r="M643" t="s">
        <v>2697</v>
      </c>
      <c r="N643">
        <f t="shared" si="120"/>
        <v>0</v>
      </c>
      <c r="O643" t="str">
        <f t="shared" si="121"/>
        <v>No</v>
      </c>
      <c r="P643">
        <f t="shared" si="122"/>
        <v>0</v>
      </c>
      <c r="Q643">
        <f t="shared" si="123"/>
        <v>0</v>
      </c>
      <c r="R643">
        <f t="shared" ref="R643:R706" si="127">AVERAGEIF(J:J,"&gt;0")</f>
        <v>27.565026697177728</v>
      </c>
      <c r="S643" t="str">
        <f t="shared" si="124"/>
        <v>ID-16122-</v>
      </c>
      <c r="T643">
        <f t="shared" si="125"/>
        <v>0</v>
      </c>
      <c r="U643" t="str">
        <f t="shared" si="126"/>
        <v>Acceptable</v>
      </c>
      <c r="V643">
        <f t="shared" ref="V643:V706" si="128">COUNTIF(D:D, "Military - U.S. Army")</f>
        <v>23</v>
      </c>
      <c r="W643">
        <f t="shared" ref="W643:W706" si="129">AVERAGEIF(C:C,"Fort Myer, Virginia", J:J)</f>
        <v>2</v>
      </c>
      <c r="X643">
        <v>1</v>
      </c>
      <c r="Y643" t="str">
        <f t="shared" ref="Y643:Y706" si="130">IFERROR(VLOOKUP("FlightNumber", A:E, 4, FALSE), "Flight Not Found")</f>
        <v>Flight Not Found</v>
      </c>
      <c r="Z643" t="str" cm="1">
        <f t="array" ref="Z643">IF(AND(B:B &gt; TIME(6, 0, 0), B:B &lt;= TIME(18, 0, 0)), "Day", "Night")</f>
        <v>Night</v>
      </c>
      <c r="AA643">
        <f t="shared" ref="AA643:AA706" si="131">COUNTIFS(D:D, "Military - U.S. Army", C:C, "Fort Myer, Virginia")</f>
        <v>1</v>
      </c>
    </row>
    <row r="644" spans="1:27" x14ac:dyDescent="0.2">
      <c r="A644">
        <v>16123</v>
      </c>
      <c r="C644" t="s">
        <v>2698</v>
      </c>
      <c r="D644" t="s">
        <v>349</v>
      </c>
      <c r="G644" t="s">
        <v>1342</v>
      </c>
      <c r="H644" t="s">
        <v>2699</v>
      </c>
      <c r="I644" t="s">
        <v>2700</v>
      </c>
      <c r="J644">
        <v>16</v>
      </c>
      <c r="K644">
        <v>16</v>
      </c>
      <c r="L644">
        <v>0</v>
      </c>
      <c r="M644" t="s">
        <v>2701</v>
      </c>
      <c r="N644">
        <f t="shared" si="120"/>
        <v>0</v>
      </c>
      <c r="O644" t="str">
        <f t="shared" si="121"/>
        <v>No</v>
      </c>
      <c r="P644">
        <f t="shared" si="122"/>
        <v>0</v>
      </c>
      <c r="Q644">
        <f t="shared" si="123"/>
        <v>0</v>
      </c>
      <c r="R644">
        <f t="shared" si="127"/>
        <v>27.565026697177728</v>
      </c>
      <c r="S644" t="str">
        <f t="shared" si="124"/>
        <v>ID-16123-</v>
      </c>
      <c r="T644">
        <f t="shared" si="125"/>
        <v>0</v>
      </c>
      <c r="U644" t="str">
        <f t="shared" si="126"/>
        <v>Acceptable</v>
      </c>
      <c r="V644">
        <f t="shared" si="128"/>
        <v>23</v>
      </c>
      <c r="W644">
        <f t="shared" si="129"/>
        <v>2</v>
      </c>
      <c r="X644">
        <v>3</v>
      </c>
      <c r="Y644" t="str">
        <f t="shared" si="130"/>
        <v>Flight Not Found</v>
      </c>
      <c r="Z644" t="str" cm="1">
        <f t="array" ref="Z644">IF(AND(B:B &gt; TIME(6, 0, 0), B:B &lt;= TIME(18, 0, 0)), "Day", "Night")</f>
        <v>Night</v>
      </c>
      <c r="AA644">
        <f t="shared" si="131"/>
        <v>1</v>
      </c>
    </row>
    <row r="645" spans="1:27" x14ac:dyDescent="0.2">
      <c r="A645">
        <v>16153</v>
      </c>
      <c r="C645" t="s">
        <v>2702</v>
      </c>
      <c r="D645" t="s">
        <v>23</v>
      </c>
      <c r="F645" t="s">
        <v>2703</v>
      </c>
      <c r="G645" t="s">
        <v>2416</v>
      </c>
      <c r="J645">
        <v>21</v>
      </c>
      <c r="K645">
        <v>21</v>
      </c>
      <c r="M645" t="s">
        <v>2704</v>
      </c>
      <c r="N645">
        <f t="shared" si="120"/>
        <v>0</v>
      </c>
      <c r="O645" t="str">
        <f t="shared" si="121"/>
        <v>No</v>
      </c>
      <c r="P645">
        <f t="shared" si="122"/>
        <v>0</v>
      </c>
      <c r="Q645">
        <f t="shared" si="123"/>
        <v>0</v>
      </c>
      <c r="R645">
        <f t="shared" si="127"/>
        <v>27.565026697177728</v>
      </c>
      <c r="S645" t="str">
        <f t="shared" si="124"/>
        <v>ID-16153-Port Moreaby - Nadzab</v>
      </c>
      <c r="T645">
        <f t="shared" si="125"/>
        <v>0</v>
      </c>
      <c r="U645" t="str">
        <f t="shared" si="126"/>
        <v>Acceptable</v>
      </c>
      <c r="V645">
        <f t="shared" si="128"/>
        <v>23</v>
      </c>
      <c r="W645">
        <f t="shared" si="129"/>
        <v>2</v>
      </c>
      <c r="X645">
        <v>1</v>
      </c>
      <c r="Y645" t="str">
        <f t="shared" si="130"/>
        <v>Flight Not Found</v>
      </c>
      <c r="Z645" t="str" cm="1">
        <f t="array" ref="Z645">IF(AND(B:B &gt; TIME(6, 0, 0), B:B &lt;= TIME(18, 0, 0)), "Day", "Night")</f>
        <v>Night</v>
      </c>
      <c r="AA645">
        <f t="shared" si="131"/>
        <v>1</v>
      </c>
    </row>
    <row r="646" spans="1:27" x14ac:dyDescent="0.2">
      <c r="A646">
        <v>16168</v>
      </c>
      <c r="B646" t="s">
        <v>2705</v>
      </c>
      <c r="C646" t="s">
        <v>2706</v>
      </c>
      <c r="D646" t="s">
        <v>1861</v>
      </c>
      <c r="F646" t="s">
        <v>2707</v>
      </c>
      <c r="G646" t="s">
        <v>2708</v>
      </c>
      <c r="H646" t="s">
        <v>2709</v>
      </c>
      <c r="J646">
        <v>6</v>
      </c>
      <c r="K646">
        <v>6</v>
      </c>
      <c r="L646">
        <v>0</v>
      </c>
      <c r="M646" t="s">
        <v>2710</v>
      </c>
      <c r="N646">
        <f t="shared" si="120"/>
        <v>0</v>
      </c>
      <c r="O646" t="str">
        <f t="shared" si="121"/>
        <v>No</v>
      </c>
      <c r="P646">
        <f t="shared" si="122"/>
        <v>0</v>
      </c>
      <c r="Q646">
        <f t="shared" si="123"/>
        <v>0</v>
      </c>
      <c r="R646">
        <f t="shared" si="127"/>
        <v>27.565026697177728</v>
      </c>
      <c r="S646" t="str">
        <f t="shared" si="124"/>
        <v>ID-16168-Nome - Fairbanks</v>
      </c>
      <c r="T646" t="str">
        <f t="shared" si="125"/>
        <v>15:48</v>
      </c>
      <c r="U646" t="str">
        <f t="shared" si="126"/>
        <v>Acceptable</v>
      </c>
      <c r="V646">
        <f t="shared" si="128"/>
        <v>23</v>
      </c>
      <c r="W646">
        <f t="shared" si="129"/>
        <v>2</v>
      </c>
      <c r="X646">
        <v>1</v>
      </c>
      <c r="Y646" t="str">
        <f t="shared" si="130"/>
        <v>Flight Not Found</v>
      </c>
      <c r="Z646" t="str" cm="1">
        <f t="array" ref="Z646">IF(AND(B:B &gt; TIME(6, 0, 0), B:B &lt;= TIME(18, 0, 0)), "Day", "Night")</f>
        <v>Night</v>
      </c>
      <c r="AA646">
        <f t="shared" si="131"/>
        <v>1</v>
      </c>
    </row>
    <row r="647" spans="1:27" x14ac:dyDescent="0.2">
      <c r="A647">
        <v>16179</v>
      </c>
      <c r="C647" t="s">
        <v>2686</v>
      </c>
      <c r="D647" t="s">
        <v>349</v>
      </c>
      <c r="G647" t="s">
        <v>1342</v>
      </c>
      <c r="H647" t="s">
        <v>2711</v>
      </c>
      <c r="I647" t="s">
        <v>2712</v>
      </c>
      <c r="J647">
        <v>7</v>
      </c>
      <c r="K647">
        <v>5</v>
      </c>
      <c r="L647">
        <v>0</v>
      </c>
      <c r="M647" t="s">
        <v>2713</v>
      </c>
      <c r="N647">
        <f t="shared" si="120"/>
        <v>0</v>
      </c>
      <c r="O647" t="str">
        <f t="shared" si="121"/>
        <v>No</v>
      </c>
      <c r="P647">
        <f t="shared" si="122"/>
        <v>0</v>
      </c>
      <c r="Q647">
        <f t="shared" si="123"/>
        <v>0</v>
      </c>
      <c r="R647">
        <f t="shared" si="127"/>
        <v>27.565026697177728</v>
      </c>
      <c r="S647" t="str">
        <f t="shared" si="124"/>
        <v>ID-16179-</v>
      </c>
      <c r="T647">
        <f t="shared" si="125"/>
        <v>0</v>
      </c>
      <c r="U647" t="str">
        <f t="shared" si="126"/>
        <v>Acceptable</v>
      </c>
      <c r="V647">
        <f t="shared" si="128"/>
        <v>23</v>
      </c>
      <c r="W647">
        <f t="shared" si="129"/>
        <v>2</v>
      </c>
      <c r="X647">
        <v>1</v>
      </c>
      <c r="Y647" t="str">
        <f t="shared" si="130"/>
        <v>Flight Not Found</v>
      </c>
      <c r="Z647" t="str" cm="1">
        <f t="array" ref="Z647">IF(AND(B:B &gt; TIME(6, 0, 0), B:B &lt;= TIME(18, 0, 0)), "Day", "Night")</f>
        <v>Night</v>
      </c>
      <c r="AA647">
        <f t="shared" si="131"/>
        <v>1</v>
      </c>
    </row>
    <row r="648" spans="1:27" x14ac:dyDescent="0.2">
      <c r="A648">
        <v>16183</v>
      </c>
      <c r="C648" t="s">
        <v>2714</v>
      </c>
      <c r="D648" t="s">
        <v>349</v>
      </c>
      <c r="G648" t="s">
        <v>1814</v>
      </c>
      <c r="H648" t="s">
        <v>2715</v>
      </c>
      <c r="I648" t="s">
        <v>2716</v>
      </c>
      <c r="J648">
        <v>20</v>
      </c>
      <c r="K648">
        <v>9</v>
      </c>
      <c r="L648">
        <v>0</v>
      </c>
      <c r="M648" t="s">
        <v>475</v>
      </c>
      <c r="N648">
        <f t="shared" si="120"/>
        <v>0</v>
      </c>
      <c r="O648" t="str">
        <f t="shared" si="121"/>
        <v>No</v>
      </c>
      <c r="P648">
        <f t="shared" si="122"/>
        <v>0</v>
      </c>
      <c r="Q648">
        <f t="shared" si="123"/>
        <v>0</v>
      </c>
      <c r="R648">
        <f t="shared" si="127"/>
        <v>27.565026697177728</v>
      </c>
      <c r="S648" t="str">
        <f t="shared" si="124"/>
        <v>ID-16183-</v>
      </c>
      <c r="T648">
        <f t="shared" si="125"/>
        <v>0</v>
      </c>
      <c r="U648" t="str">
        <f t="shared" si="126"/>
        <v>Acceptable</v>
      </c>
      <c r="V648">
        <f t="shared" si="128"/>
        <v>23</v>
      </c>
      <c r="W648">
        <f t="shared" si="129"/>
        <v>2</v>
      </c>
      <c r="X648">
        <v>1</v>
      </c>
      <c r="Y648" t="str">
        <f t="shared" si="130"/>
        <v>Flight Not Found</v>
      </c>
      <c r="Z648" t="str" cm="1">
        <f t="array" ref="Z648">IF(AND(B:B &gt; TIME(6, 0, 0), B:B &lt;= TIME(18, 0, 0)), "Day", "Night")</f>
        <v>Night</v>
      </c>
      <c r="AA648">
        <f t="shared" si="131"/>
        <v>1</v>
      </c>
    </row>
    <row r="649" spans="1:27" x14ac:dyDescent="0.2">
      <c r="A649">
        <v>16187</v>
      </c>
      <c r="C649" t="s">
        <v>2717</v>
      </c>
      <c r="D649" t="s">
        <v>2337</v>
      </c>
      <c r="F649" t="s">
        <v>2718</v>
      </c>
      <c r="G649" t="s">
        <v>2403</v>
      </c>
      <c r="J649">
        <v>16</v>
      </c>
      <c r="K649">
        <v>16</v>
      </c>
      <c r="L649">
        <v>0</v>
      </c>
      <c r="M649" t="s">
        <v>2719</v>
      </c>
      <c r="N649">
        <f t="shared" si="120"/>
        <v>0</v>
      </c>
      <c r="O649" t="str">
        <f t="shared" si="121"/>
        <v>No</v>
      </c>
      <c r="P649">
        <f t="shared" si="122"/>
        <v>0</v>
      </c>
      <c r="Q649">
        <f t="shared" si="123"/>
        <v>0</v>
      </c>
      <c r="R649">
        <f t="shared" si="127"/>
        <v>27.565026697177728</v>
      </c>
      <c r="S649" t="str">
        <f t="shared" si="124"/>
        <v>ID-16187-Montreal, Canada - European air base</v>
      </c>
      <c r="T649">
        <f t="shared" si="125"/>
        <v>0</v>
      </c>
      <c r="U649" t="str">
        <f t="shared" si="126"/>
        <v>Acceptable</v>
      </c>
      <c r="V649">
        <f t="shared" si="128"/>
        <v>23</v>
      </c>
      <c r="W649">
        <f t="shared" si="129"/>
        <v>2</v>
      </c>
      <c r="X649">
        <v>2</v>
      </c>
      <c r="Y649" t="str">
        <f t="shared" si="130"/>
        <v>Flight Not Found</v>
      </c>
      <c r="Z649" t="str" cm="1">
        <f t="array" ref="Z649">IF(AND(B:B &gt; TIME(6, 0, 0), B:B &lt;= TIME(18, 0, 0)), "Day", "Night")</f>
        <v>Night</v>
      </c>
      <c r="AA649">
        <f t="shared" si="131"/>
        <v>1</v>
      </c>
    </row>
    <row r="650" spans="1:27" x14ac:dyDescent="0.2">
      <c r="A650">
        <v>16218</v>
      </c>
      <c r="C650" t="s">
        <v>2720</v>
      </c>
      <c r="D650" t="s">
        <v>824</v>
      </c>
      <c r="F650" t="s">
        <v>2721</v>
      </c>
      <c r="G650" t="s">
        <v>2471</v>
      </c>
      <c r="H650" t="s">
        <v>113</v>
      </c>
      <c r="J650">
        <v>12</v>
      </c>
      <c r="K650">
        <v>12</v>
      </c>
      <c r="L650">
        <v>0</v>
      </c>
      <c r="M650" t="s">
        <v>2722</v>
      </c>
      <c r="N650">
        <f t="shared" si="120"/>
        <v>0</v>
      </c>
      <c r="O650" t="str">
        <f t="shared" si="121"/>
        <v>No</v>
      </c>
      <c r="P650">
        <f t="shared" si="122"/>
        <v>0</v>
      </c>
      <c r="Q650">
        <f t="shared" si="123"/>
        <v>0</v>
      </c>
      <c r="R650">
        <f t="shared" si="127"/>
        <v>27.565026697177728</v>
      </c>
      <c r="S650" t="str">
        <f t="shared" si="124"/>
        <v>ID-16218-Calcutta - Dinjan</v>
      </c>
      <c r="T650">
        <f t="shared" si="125"/>
        <v>0</v>
      </c>
      <c r="U650" t="str">
        <f t="shared" si="126"/>
        <v>Acceptable</v>
      </c>
      <c r="V650">
        <f t="shared" si="128"/>
        <v>23</v>
      </c>
      <c r="W650">
        <f t="shared" si="129"/>
        <v>2</v>
      </c>
      <c r="X650">
        <v>5</v>
      </c>
      <c r="Y650" t="str">
        <f t="shared" si="130"/>
        <v>Flight Not Found</v>
      </c>
      <c r="Z650" t="str" cm="1">
        <f t="array" ref="Z650">IF(AND(B:B &gt; TIME(6, 0, 0), B:B &lt;= TIME(18, 0, 0)), "Day", "Night")</f>
        <v>Night</v>
      </c>
      <c r="AA650">
        <f t="shared" si="131"/>
        <v>1</v>
      </c>
    </row>
    <row r="651" spans="1:27" x14ac:dyDescent="0.2">
      <c r="A651">
        <v>16219</v>
      </c>
      <c r="C651" t="s">
        <v>2723</v>
      </c>
      <c r="D651" t="s">
        <v>824</v>
      </c>
      <c r="G651" t="s">
        <v>1814</v>
      </c>
      <c r="J651">
        <v>14</v>
      </c>
      <c r="K651">
        <v>14</v>
      </c>
      <c r="L651">
        <v>0</v>
      </c>
      <c r="M651" t="s">
        <v>2724</v>
      </c>
      <c r="N651">
        <f t="shared" si="120"/>
        <v>0</v>
      </c>
      <c r="O651" t="str">
        <f t="shared" si="121"/>
        <v>No</v>
      </c>
      <c r="P651">
        <f t="shared" si="122"/>
        <v>0</v>
      </c>
      <c r="Q651">
        <f t="shared" si="123"/>
        <v>0</v>
      </c>
      <c r="R651">
        <f t="shared" si="127"/>
        <v>27.565026697177728</v>
      </c>
      <c r="S651" t="str">
        <f t="shared" si="124"/>
        <v>ID-16219-</v>
      </c>
      <c r="T651">
        <f t="shared" si="125"/>
        <v>0</v>
      </c>
      <c r="U651" t="str">
        <f t="shared" si="126"/>
        <v>Acceptable</v>
      </c>
      <c r="V651">
        <f t="shared" si="128"/>
        <v>23</v>
      </c>
      <c r="W651">
        <f t="shared" si="129"/>
        <v>2</v>
      </c>
      <c r="X651">
        <v>1</v>
      </c>
      <c r="Y651" t="str">
        <f t="shared" si="130"/>
        <v>Flight Not Found</v>
      </c>
      <c r="Z651" t="str" cm="1">
        <f t="array" ref="Z651">IF(AND(B:B &gt; TIME(6, 0, 0), B:B &lt;= TIME(18, 0, 0)), "Day", "Night")</f>
        <v>Night</v>
      </c>
      <c r="AA651">
        <f t="shared" si="131"/>
        <v>1</v>
      </c>
    </row>
    <row r="652" spans="1:27" x14ac:dyDescent="0.2">
      <c r="A652">
        <v>16229</v>
      </c>
      <c r="B652" t="s">
        <v>2725</v>
      </c>
      <c r="C652" t="s">
        <v>2726</v>
      </c>
      <c r="D652" t="s">
        <v>2444</v>
      </c>
      <c r="G652" t="s">
        <v>2584</v>
      </c>
      <c r="H652" t="s">
        <v>2727</v>
      </c>
      <c r="I652" t="s">
        <v>2728</v>
      </c>
      <c r="J652">
        <v>22</v>
      </c>
      <c r="K652">
        <v>22</v>
      </c>
      <c r="L652">
        <v>0</v>
      </c>
      <c r="M652" t="s">
        <v>2729</v>
      </c>
      <c r="N652">
        <f t="shared" si="120"/>
        <v>0</v>
      </c>
      <c r="O652" t="str">
        <f t="shared" si="121"/>
        <v>No</v>
      </c>
      <c r="P652">
        <f t="shared" si="122"/>
        <v>0</v>
      </c>
      <c r="Q652">
        <f t="shared" si="123"/>
        <v>0</v>
      </c>
      <c r="R652">
        <f t="shared" si="127"/>
        <v>27.565026697177728</v>
      </c>
      <c r="S652" t="str">
        <f t="shared" si="124"/>
        <v>ID-16229-</v>
      </c>
      <c r="T652" t="str">
        <f t="shared" si="125"/>
        <v>01:30</v>
      </c>
      <c r="U652" t="str">
        <f t="shared" si="126"/>
        <v>Acceptable</v>
      </c>
      <c r="V652">
        <f t="shared" si="128"/>
        <v>23</v>
      </c>
      <c r="W652">
        <f t="shared" si="129"/>
        <v>2</v>
      </c>
      <c r="X652">
        <v>2</v>
      </c>
      <c r="Y652" t="str">
        <f t="shared" si="130"/>
        <v>Flight Not Found</v>
      </c>
      <c r="Z652" t="str" cm="1">
        <f t="array" ref="Z652">IF(AND(B:B &gt; TIME(6, 0, 0), B:B &lt;= TIME(18, 0, 0)), "Day", "Night")</f>
        <v>Night</v>
      </c>
      <c r="AA652">
        <f t="shared" si="131"/>
        <v>1</v>
      </c>
    </row>
    <row r="653" spans="1:27" x14ac:dyDescent="0.2">
      <c r="A653">
        <v>16229</v>
      </c>
      <c r="B653" t="s">
        <v>994</v>
      </c>
      <c r="C653" t="s">
        <v>2730</v>
      </c>
      <c r="D653" t="s">
        <v>2444</v>
      </c>
      <c r="G653" t="s">
        <v>2731</v>
      </c>
      <c r="H653" t="s">
        <v>2732</v>
      </c>
      <c r="I653" t="s">
        <v>2733</v>
      </c>
      <c r="J653">
        <v>22</v>
      </c>
      <c r="K653">
        <v>22</v>
      </c>
      <c r="L653">
        <v>0</v>
      </c>
      <c r="M653" t="s">
        <v>2729</v>
      </c>
      <c r="N653">
        <f t="shared" si="120"/>
        <v>0</v>
      </c>
      <c r="O653" t="str">
        <f t="shared" si="121"/>
        <v>No</v>
      </c>
      <c r="P653">
        <f t="shared" si="122"/>
        <v>0</v>
      </c>
      <c r="Q653">
        <f t="shared" si="123"/>
        <v>0</v>
      </c>
      <c r="R653">
        <f t="shared" si="127"/>
        <v>27.565026697177728</v>
      </c>
      <c r="S653" t="str">
        <f t="shared" si="124"/>
        <v>ID-16229-</v>
      </c>
      <c r="T653" t="str">
        <f t="shared" si="125"/>
        <v>01:30</v>
      </c>
      <c r="U653" t="str">
        <f t="shared" si="126"/>
        <v>Acceptable</v>
      </c>
      <c r="V653">
        <f t="shared" si="128"/>
        <v>23</v>
      </c>
      <c r="W653">
        <f t="shared" si="129"/>
        <v>2</v>
      </c>
      <c r="X653">
        <v>1</v>
      </c>
      <c r="Y653" t="str">
        <f t="shared" si="130"/>
        <v>Flight Not Found</v>
      </c>
      <c r="Z653" t="str" cm="1">
        <f t="array" ref="Z653">IF(AND(B:B &gt; TIME(6, 0, 0), B:B &lt;= TIME(18, 0, 0)), "Day", "Night")</f>
        <v>Night</v>
      </c>
      <c r="AA653">
        <f t="shared" si="131"/>
        <v>1</v>
      </c>
    </row>
    <row r="654" spans="1:27" x14ac:dyDescent="0.2">
      <c r="A654">
        <v>16229</v>
      </c>
      <c r="B654" t="s">
        <v>2734</v>
      </c>
      <c r="C654" t="s">
        <v>2735</v>
      </c>
      <c r="D654" t="s">
        <v>2444</v>
      </c>
      <c r="G654" t="s">
        <v>2731</v>
      </c>
      <c r="H654" t="s">
        <v>2736</v>
      </c>
      <c r="I654" t="s">
        <v>2737</v>
      </c>
      <c r="J654">
        <v>22</v>
      </c>
      <c r="K654">
        <v>22</v>
      </c>
      <c r="L654">
        <v>0</v>
      </c>
      <c r="M654" t="s">
        <v>2729</v>
      </c>
      <c r="N654">
        <f t="shared" si="120"/>
        <v>0</v>
      </c>
      <c r="O654" t="str">
        <f t="shared" si="121"/>
        <v>No</v>
      </c>
      <c r="P654">
        <f t="shared" si="122"/>
        <v>0</v>
      </c>
      <c r="Q654">
        <f t="shared" si="123"/>
        <v>0</v>
      </c>
      <c r="R654">
        <f t="shared" si="127"/>
        <v>27.565026697177728</v>
      </c>
      <c r="S654" t="str">
        <f t="shared" si="124"/>
        <v>ID-16229-</v>
      </c>
      <c r="T654" t="str">
        <f t="shared" si="125"/>
        <v>01:30</v>
      </c>
      <c r="U654" t="str">
        <f t="shared" si="126"/>
        <v>Acceptable</v>
      </c>
      <c r="V654">
        <f t="shared" si="128"/>
        <v>23</v>
      </c>
      <c r="W654">
        <f t="shared" si="129"/>
        <v>2</v>
      </c>
      <c r="X654">
        <v>1</v>
      </c>
      <c r="Y654" t="str">
        <f t="shared" si="130"/>
        <v>Flight Not Found</v>
      </c>
      <c r="Z654" t="str" cm="1">
        <f t="array" ref="Z654">IF(AND(B:B &gt; TIME(6, 0, 0), B:B &lt;= TIME(18, 0, 0)), "Day", "Night")</f>
        <v>Night</v>
      </c>
      <c r="AA654">
        <f t="shared" si="131"/>
        <v>1</v>
      </c>
    </row>
    <row r="655" spans="1:27" x14ac:dyDescent="0.2">
      <c r="A655">
        <v>16231</v>
      </c>
      <c r="C655" t="s">
        <v>2426</v>
      </c>
      <c r="D655" t="s">
        <v>824</v>
      </c>
      <c r="F655" t="s">
        <v>2738</v>
      </c>
      <c r="G655" t="s">
        <v>2471</v>
      </c>
      <c r="H655" t="s">
        <v>2739</v>
      </c>
      <c r="J655">
        <v>6</v>
      </c>
      <c r="K655">
        <v>6</v>
      </c>
      <c r="L655">
        <v>0</v>
      </c>
      <c r="M655" t="s">
        <v>2740</v>
      </c>
      <c r="N655">
        <f t="shared" si="120"/>
        <v>0</v>
      </c>
      <c r="O655" t="str">
        <f t="shared" si="121"/>
        <v>No</v>
      </c>
      <c r="P655">
        <f t="shared" si="122"/>
        <v>0</v>
      </c>
      <c r="Q655">
        <f t="shared" si="123"/>
        <v>0</v>
      </c>
      <c r="R655">
        <f t="shared" si="127"/>
        <v>27.565026697177728</v>
      </c>
      <c r="S655" t="str">
        <f t="shared" si="124"/>
        <v>ID-16231-Dijan - Kunming</v>
      </c>
      <c r="T655">
        <f t="shared" si="125"/>
        <v>0</v>
      </c>
      <c r="U655" t="str">
        <f t="shared" si="126"/>
        <v>Acceptable</v>
      </c>
      <c r="V655">
        <f t="shared" si="128"/>
        <v>23</v>
      </c>
      <c r="W655">
        <f t="shared" si="129"/>
        <v>2</v>
      </c>
      <c r="X655">
        <v>1</v>
      </c>
      <c r="Y655" t="str">
        <f t="shared" si="130"/>
        <v>Flight Not Found</v>
      </c>
      <c r="Z655" t="str" cm="1">
        <f t="array" ref="Z655">IF(AND(B:B &gt; TIME(6, 0, 0), B:B &lt;= TIME(18, 0, 0)), "Day", "Night")</f>
        <v>Night</v>
      </c>
      <c r="AA655">
        <f t="shared" si="131"/>
        <v>1</v>
      </c>
    </row>
    <row r="656" spans="1:27" x14ac:dyDescent="0.2">
      <c r="A656">
        <v>16241</v>
      </c>
      <c r="C656" t="s">
        <v>2741</v>
      </c>
      <c r="D656" t="s">
        <v>824</v>
      </c>
      <c r="F656" t="s">
        <v>2742</v>
      </c>
      <c r="G656" t="s">
        <v>2471</v>
      </c>
      <c r="H656" t="s">
        <v>2484</v>
      </c>
      <c r="J656">
        <v>4</v>
      </c>
      <c r="K656">
        <v>2</v>
      </c>
      <c r="L656">
        <v>0</v>
      </c>
      <c r="M656" t="s">
        <v>2743</v>
      </c>
      <c r="N656">
        <f t="shared" si="120"/>
        <v>0</v>
      </c>
      <c r="O656" t="str">
        <f t="shared" si="121"/>
        <v>No</v>
      </c>
      <c r="P656">
        <f t="shared" si="122"/>
        <v>0</v>
      </c>
      <c r="Q656">
        <f t="shared" si="123"/>
        <v>0</v>
      </c>
      <c r="R656">
        <f t="shared" si="127"/>
        <v>27.565026697177728</v>
      </c>
      <c r="S656" t="str">
        <f t="shared" si="124"/>
        <v>ID-16241-Kunming - Chungking,</v>
      </c>
      <c r="T656">
        <f t="shared" si="125"/>
        <v>0</v>
      </c>
      <c r="U656" t="str">
        <f t="shared" si="126"/>
        <v>Acceptable</v>
      </c>
      <c r="V656">
        <f t="shared" si="128"/>
        <v>23</v>
      </c>
      <c r="W656">
        <f t="shared" si="129"/>
        <v>2</v>
      </c>
      <c r="X656">
        <v>1</v>
      </c>
      <c r="Y656" t="str">
        <f t="shared" si="130"/>
        <v>Flight Not Found</v>
      </c>
      <c r="Z656" t="str" cm="1">
        <f t="array" ref="Z656">IF(AND(B:B &gt; TIME(6, 0, 0), B:B &lt;= TIME(18, 0, 0)), "Day", "Night")</f>
        <v>Night</v>
      </c>
      <c r="AA656">
        <f t="shared" si="131"/>
        <v>1</v>
      </c>
    </row>
    <row r="657" spans="1:27" x14ac:dyDescent="0.2">
      <c r="A657">
        <v>16243</v>
      </c>
      <c r="C657" t="s">
        <v>2744</v>
      </c>
      <c r="D657" t="s">
        <v>2745</v>
      </c>
      <c r="G657" t="s">
        <v>2746</v>
      </c>
      <c r="H657" t="s">
        <v>2747</v>
      </c>
      <c r="I657" t="s">
        <v>2748</v>
      </c>
      <c r="J657">
        <v>10</v>
      </c>
      <c r="K657">
        <v>10</v>
      </c>
      <c r="L657">
        <v>0</v>
      </c>
      <c r="M657" t="s">
        <v>2749</v>
      </c>
      <c r="N657">
        <f t="shared" si="120"/>
        <v>0</v>
      </c>
      <c r="O657" t="str">
        <f t="shared" si="121"/>
        <v>No</v>
      </c>
      <c r="P657">
        <f t="shared" si="122"/>
        <v>0</v>
      </c>
      <c r="Q657">
        <f t="shared" si="123"/>
        <v>0</v>
      </c>
      <c r="R657">
        <f t="shared" si="127"/>
        <v>27.565026697177728</v>
      </c>
      <c r="S657" t="str">
        <f t="shared" si="124"/>
        <v>ID-16243-</v>
      </c>
      <c r="T657">
        <f t="shared" si="125"/>
        <v>0</v>
      </c>
      <c r="U657" t="str">
        <f t="shared" si="126"/>
        <v>Acceptable</v>
      </c>
      <c r="V657">
        <f t="shared" si="128"/>
        <v>23</v>
      </c>
      <c r="W657">
        <f t="shared" si="129"/>
        <v>2</v>
      </c>
      <c r="X657">
        <v>1</v>
      </c>
      <c r="Y657" t="str">
        <f t="shared" si="130"/>
        <v>Flight Not Found</v>
      </c>
      <c r="Z657" t="str" cm="1">
        <f t="array" ref="Z657">IF(AND(B:B &gt; TIME(6, 0, 0), B:B &lt;= TIME(18, 0, 0)), "Day", "Night")</f>
        <v>Night</v>
      </c>
      <c r="AA657">
        <f t="shared" si="131"/>
        <v>1</v>
      </c>
    </row>
    <row r="658" spans="1:27" x14ac:dyDescent="0.2">
      <c r="A658">
        <v>16279</v>
      </c>
      <c r="B658" t="s">
        <v>2750</v>
      </c>
      <c r="C658" t="s">
        <v>2751</v>
      </c>
      <c r="D658" t="s">
        <v>2444</v>
      </c>
      <c r="F658" t="s">
        <v>2752</v>
      </c>
      <c r="G658" t="s">
        <v>2753</v>
      </c>
      <c r="H658" t="s">
        <v>2754</v>
      </c>
      <c r="I658" t="s">
        <v>2755</v>
      </c>
      <c r="J658">
        <v>26</v>
      </c>
      <c r="K658">
        <v>26</v>
      </c>
      <c r="L658">
        <v>0</v>
      </c>
      <c r="M658" t="s">
        <v>2756</v>
      </c>
      <c r="N658">
        <f t="shared" si="120"/>
        <v>0</v>
      </c>
      <c r="O658" t="str">
        <f t="shared" si="121"/>
        <v>No</v>
      </c>
      <c r="P658">
        <f t="shared" si="122"/>
        <v>0</v>
      </c>
      <c r="Q658">
        <f t="shared" si="123"/>
        <v>0</v>
      </c>
      <c r="R658">
        <f t="shared" si="127"/>
        <v>27.565026697177728</v>
      </c>
      <c r="S658" t="str">
        <f t="shared" si="124"/>
        <v>ID-16279-England - Long Island, N.Y.</v>
      </c>
      <c r="T658" t="str">
        <f t="shared" si="125"/>
        <v>03:00</v>
      </c>
      <c r="U658" t="str">
        <f t="shared" si="126"/>
        <v>Acceptable</v>
      </c>
      <c r="V658">
        <f t="shared" si="128"/>
        <v>23</v>
      </c>
      <c r="W658">
        <f t="shared" si="129"/>
        <v>2</v>
      </c>
      <c r="X658">
        <v>1</v>
      </c>
      <c r="Y658" t="str">
        <f t="shared" si="130"/>
        <v>Flight Not Found</v>
      </c>
      <c r="Z658" t="str" cm="1">
        <f t="array" ref="Z658">IF(AND(B:B &gt; TIME(6, 0, 0), B:B &lt;= TIME(18, 0, 0)), "Day", "Night")</f>
        <v>Night</v>
      </c>
      <c r="AA658">
        <f t="shared" si="131"/>
        <v>1</v>
      </c>
    </row>
    <row r="659" spans="1:27" x14ac:dyDescent="0.2">
      <c r="A659">
        <v>16280</v>
      </c>
      <c r="B659" t="s">
        <v>2627</v>
      </c>
      <c r="C659" t="s">
        <v>2757</v>
      </c>
      <c r="D659" t="s">
        <v>2444</v>
      </c>
      <c r="F659" t="s">
        <v>2758</v>
      </c>
      <c r="G659" t="s">
        <v>2759</v>
      </c>
      <c r="H659" t="s">
        <v>2760</v>
      </c>
      <c r="I659" t="s">
        <v>2761</v>
      </c>
      <c r="J659">
        <v>22</v>
      </c>
      <c r="K659">
        <v>22</v>
      </c>
      <c r="L659">
        <v>0</v>
      </c>
      <c r="M659" t="s">
        <v>2762</v>
      </c>
      <c r="N659">
        <f t="shared" si="120"/>
        <v>0</v>
      </c>
      <c r="O659" t="str">
        <f t="shared" si="121"/>
        <v>No</v>
      </c>
      <c r="P659">
        <f t="shared" si="122"/>
        <v>0</v>
      </c>
      <c r="Q659">
        <f t="shared" si="123"/>
        <v>0</v>
      </c>
      <c r="R659">
        <f t="shared" si="127"/>
        <v>27.565026697177728</v>
      </c>
      <c r="S659" t="str">
        <f t="shared" si="124"/>
        <v>ID-16280-Bristol - Preswick</v>
      </c>
      <c r="T659" t="str">
        <f t="shared" si="125"/>
        <v>16:00</v>
      </c>
      <c r="U659" t="str">
        <f t="shared" si="126"/>
        <v>Acceptable</v>
      </c>
      <c r="V659">
        <f t="shared" si="128"/>
        <v>23</v>
      </c>
      <c r="W659">
        <f t="shared" si="129"/>
        <v>2</v>
      </c>
      <c r="X659">
        <v>1</v>
      </c>
      <c r="Y659" t="str">
        <f t="shared" si="130"/>
        <v>Flight Not Found</v>
      </c>
      <c r="Z659" t="str" cm="1">
        <f t="array" ref="Z659">IF(AND(B:B &gt; TIME(6, 0, 0), B:B &lt;= TIME(18, 0, 0)), "Day", "Night")</f>
        <v>Night</v>
      </c>
      <c r="AA659">
        <f t="shared" si="131"/>
        <v>1</v>
      </c>
    </row>
    <row r="660" spans="1:27" x14ac:dyDescent="0.2">
      <c r="A660">
        <v>16284</v>
      </c>
      <c r="C660" t="s">
        <v>2763</v>
      </c>
      <c r="D660" t="s">
        <v>602</v>
      </c>
      <c r="G660" t="s">
        <v>2764</v>
      </c>
      <c r="H660" t="s">
        <v>2765</v>
      </c>
      <c r="J660">
        <v>24</v>
      </c>
      <c r="K660">
        <v>22</v>
      </c>
      <c r="L660">
        <v>0</v>
      </c>
      <c r="M660" t="s">
        <v>2766</v>
      </c>
      <c r="N660">
        <f t="shared" si="120"/>
        <v>0</v>
      </c>
      <c r="O660" t="str">
        <f t="shared" si="121"/>
        <v>No</v>
      </c>
      <c r="P660">
        <f t="shared" si="122"/>
        <v>0</v>
      </c>
      <c r="Q660">
        <f t="shared" si="123"/>
        <v>0</v>
      </c>
      <c r="R660">
        <f t="shared" si="127"/>
        <v>27.565026697177728</v>
      </c>
      <c r="S660" t="str">
        <f t="shared" si="124"/>
        <v>ID-16284-</v>
      </c>
      <c r="T660">
        <f t="shared" si="125"/>
        <v>0</v>
      </c>
      <c r="U660" t="str">
        <f t="shared" si="126"/>
        <v>Acceptable</v>
      </c>
      <c r="V660">
        <f t="shared" si="128"/>
        <v>23</v>
      </c>
      <c r="W660">
        <f t="shared" si="129"/>
        <v>2</v>
      </c>
      <c r="X660">
        <v>48</v>
      </c>
      <c r="Y660" t="str">
        <f t="shared" si="130"/>
        <v>Flight Not Found</v>
      </c>
      <c r="Z660" t="str" cm="1">
        <f t="array" ref="Z660">IF(AND(B:B &gt; TIME(6, 0, 0), B:B &lt;= TIME(18, 0, 0)), "Day", "Night")</f>
        <v>Night</v>
      </c>
      <c r="AA660">
        <f t="shared" si="131"/>
        <v>1</v>
      </c>
    </row>
    <row r="661" spans="1:27" x14ac:dyDescent="0.2">
      <c r="A661">
        <v>16287</v>
      </c>
      <c r="B661" t="s">
        <v>2767</v>
      </c>
      <c r="C661" t="s">
        <v>2768</v>
      </c>
      <c r="D661" t="s">
        <v>2444</v>
      </c>
      <c r="F661" t="s">
        <v>2769</v>
      </c>
      <c r="G661" t="s">
        <v>2584</v>
      </c>
      <c r="H661" t="s">
        <v>2770</v>
      </c>
      <c r="I661" t="s">
        <v>2771</v>
      </c>
      <c r="J661">
        <v>28</v>
      </c>
      <c r="K661">
        <v>28</v>
      </c>
      <c r="L661">
        <v>0</v>
      </c>
      <c r="M661" t="s">
        <v>2772</v>
      </c>
      <c r="N661">
        <f t="shared" si="120"/>
        <v>0</v>
      </c>
      <c r="O661" t="str">
        <f t="shared" si="121"/>
        <v>No</v>
      </c>
      <c r="P661">
        <f t="shared" si="122"/>
        <v>0</v>
      </c>
      <c r="Q661">
        <f t="shared" si="123"/>
        <v>0</v>
      </c>
      <c r="R661">
        <f t="shared" si="127"/>
        <v>27.565026697177728</v>
      </c>
      <c r="S661" t="str">
        <f t="shared" si="124"/>
        <v>ID-16287-Bruning, NB - Pierre, SD</v>
      </c>
      <c r="T661" t="str">
        <f t="shared" si="125"/>
        <v>20:30</v>
      </c>
      <c r="U661" t="str">
        <f t="shared" si="126"/>
        <v>Acceptable</v>
      </c>
      <c r="V661">
        <f t="shared" si="128"/>
        <v>23</v>
      </c>
      <c r="W661">
        <f t="shared" si="129"/>
        <v>2</v>
      </c>
      <c r="X661">
        <v>1</v>
      </c>
      <c r="Y661" t="str">
        <f t="shared" si="130"/>
        <v>Flight Not Found</v>
      </c>
      <c r="Z661" t="str" cm="1">
        <f t="array" ref="Z661">IF(AND(B:B &gt; TIME(6, 0, 0), B:B &lt;= TIME(18, 0, 0)), "Day", "Night")</f>
        <v>Night</v>
      </c>
      <c r="AA661">
        <f t="shared" si="131"/>
        <v>1</v>
      </c>
    </row>
    <row r="662" spans="1:27" x14ac:dyDescent="0.2">
      <c r="A662">
        <v>16292</v>
      </c>
      <c r="B662" t="s">
        <v>2773</v>
      </c>
      <c r="C662" t="s">
        <v>2774</v>
      </c>
      <c r="D662" t="s">
        <v>1861</v>
      </c>
      <c r="E662" t="s">
        <v>2775</v>
      </c>
      <c r="F662" t="s">
        <v>2776</v>
      </c>
      <c r="G662" t="s">
        <v>1863</v>
      </c>
      <c r="H662" t="s">
        <v>2777</v>
      </c>
      <c r="I662" t="s">
        <v>2778</v>
      </c>
      <c r="J662">
        <v>31</v>
      </c>
      <c r="K662">
        <v>17</v>
      </c>
      <c r="L662">
        <v>0</v>
      </c>
      <c r="M662" t="s">
        <v>2779</v>
      </c>
      <c r="N662">
        <f t="shared" si="120"/>
        <v>0</v>
      </c>
      <c r="O662" t="str">
        <f t="shared" si="121"/>
        <v>No</v>
      </c>
      <c r="P662">
        <f t="shared" si="122"/>
        <v>0</v>
      </c>
      <c r="Q662">
        <f t="shared" si="123"/>
        <v>0</v>
      </c>
      <c r="R662">
        <f t="shared" si="127"/>
        <v>27.565026697177728</v>
      </c>
      <c r="S662" t="str">
        <f t="shared" si="124"/>
        <v>ID-16292-Antilla - Miami</v>
      </c>
      <c r="T662" t="str">
        <f t="shared" si="125"/>
        <v>13:20</v>
      </c>
      <c r="U662" t="str">
        <f t="shared" si="126"/>
        <v>Acceptable</v>
      </c>
      <c r="V662">
        <f t="shared" si="128"/>
        <v>23</v>
      </c>
      <c r="W662">
        <f t="shared" si="129"/>
        <v>2</v>
      </c>
      <c r="X662">
        <v>1</v>
      </c>
      <c r="Y662" t="str">
        <f t="shared" si="130"/>
        <v>Flight Not Found</v>
      </c>
      <c r="Z662" t="str" cm="1">
        <f t="array" ref="Z662">IF(AND(B:B &gt; TIME(6, 0, 0), B:B &lt;= TIME(18, 0, 0)), "Day", "Night")</f>
        <v>Night</v>
      </c>
      <c r="AA662">
        <f t="shared" si="131"/>
        <v>1</v>
      </c>
    </row>
    <row r="663" spans="1:27" x14ac:dyDescent="0.2">
      <c r="A663">
        <v>16296</v>
      </c>
      <c r="B663" t="s">
        <v>2780</v>
      </c>
      <c r="C663" t="s">
        <v>2781</v>
      </c>
      <c r="D663" t="s">
        <v>30</v>
      </c>
      <c r="E663" t="s">
        <v>36</v>
      </c>
      <c r="G663" t="s">
        <v>2782</v>
      </c>
      <c r="H663" t="s">
        <v>2783</v>
      </c>
      <c r="J663">
        <v>2</v>
      </c>
      <c r="K663">
        <v>2</v>
      </c>
      <c r="L663">
        <v>0</v>
      </c>
      <c r="M663" t="s">
        <v>2784</v>
      </c>
      <c r="N663">
        <f t="shared" si="120"/>
        <v>0</v>
      </c>
      <c r="O663" t="str">
        <f t="shared" si="121"/>
        <v>No</v>
      </c>
      <c r="P663">
        <f t="shared" si="122"/>
        <v>0</v>
      </c>
      <c r="Q663">
        <f t="shared" si="123"/>
        <v>0</v>
      </c>
      <c r="R663">
        <f t="shared" si="127"/>
        <v>27.565026697177728</v>
      </c>
      <c r="S663" t="str">
        <f t="shared" si="124"/>
        <v>ID-16296-</v>
      </c>
      <c r="T663" t="str">
        <f t="shared" si="125"/>
        <v>18:20</v>
      </c>
      <c r="U663" t="str">
        <f t="shared" si="126"/>
        <v>Acceptable</v>
      </c>
      <c r="V663">
        <f t="shared" si="128"/>
        <v>23</v>
      </c>
      <c r="W663">
        <f t="shared" si="129"/>
        <v>2</v>
      </c>
      <c r="X663">
        <v>4</v>
      </c>
      <c r="Y663" t="str">
        <f t="shared" si="130"/>
        <v>Flight Not Found</v>
      </c>
      <c r="Z663" t="str" cm="1">
        <f t="array" ref="Z663">IF(AND(B:B &gt; TIME(6, 0, 0), B:B &lt;= TIME(18, 0, 0)), "Day", "Night")</f>
        <v>Night</v>
      </c>
      <c r="AA663">
        <f t="shared" si="131"/>
        <v>1</v>
      </c>
    </row>
    <row r="664" spans="1:27" x14ac:dyDescent="0.2">
      <c r="A664">
        <v>16307</v>
      </c>
      <c r="B664" t="s">
        <v>850</v>
      </c>
      <c r="C664" t="s">
        <v>2785</v>
      </c>
      <c r="D664" t="s">
        <v>2615</v>
      </c>
      <c r="G664" t="s">
        <v>2786</v>
      </c>
      <c r="H664" t="s">
        <v>2787</v>
      </c>
      <c r="J664">
        <v>3</v>
      </c>
      <c r="K664">
        <v>3</v>
      </c>
      <c r="L664">
        <v>58</v>
      </c>
      <c r="M664" t="s">
        <v>2788</v>
      </c>
      <c r="N664">
        <f t="shared" si="120"/>
        <v>0</v>
      </c>
      <c r="O664" t="str">
        <f t="shared" si="121"/>
        <v>No</v>
      </c>
      <c r="P664">
        <f t="shared" si="122"/>
        <v>0</v>
      </c>
      <c r="Q664">
        <f t="shared" si="123"/>
        <v>0</v>
      </c>
      <c r="R664">
        <f t="shared" si="127"/>
        <v>27.565026697177728</v>
      </c>
      <c r="S664" t="str">
        <f t="shared" si="124"/>
        <v>ID-16307-</v>
      </c>
      <c r="T664" t="str">
        <f t="shared" si="125"/>
        <v>10:45</v>
      </c>
      <c r="U664" t="str">
        <f t="shared" si="126"/>
        <v>Acceptable</v>
      </c>
      <c r="V664">
        <f t="shared" si="128"/>
        <v>23</v>
      </c>
      <c r="W664">
        <f t="shared" si="129"/>
        <v>2</v>
      </c>
      <c r="X664">
        <v>1</v>
      </c>
      <c r="Y664" t="str">
        <f t="shared" si="130"/>
        <v>Flight Not Found</v>
      </c>
      <c r="Z664" t="str" cm="1">
        <f t="array" ref="Z664">IF(AND(B:B &gt; TIME(6, 0, 0), B:B &lt;= TIME(18, 0, 0)), "Day", "Night")</f>
        <v>Night</v>
      </c>
      <c r="AA664">
        <f t="shared" si="131"/>
        <v>1</v>
      </c>
    </row>
    <row r="665" spans="1:27" x14ac:dyDescent="0.2">
      <c r="A665">
        <v>16312</v>
      </c>
      <c r="B665" t="s">
        <v>48</v>
      </c>
      <c r="C665" t="s">
        <v>2789</v>
      </c>
      <c r="D665" t="s">
        <v>2444</v>
      </c>
      <c r="G665" t="s">
        <v>2790</v>
      </c>
      <c r="H665" t="s">
        <v>2791</v>
      </c>
      <c r="I665" t="s">
        <v>2792</v>
      </c>
      <c r="J665">
        <v>20</v>
      </c>
      <c r="K665">
        <v>20</v>
      </c>
      <c r="L665">
        <v>5</v>
      </c>
      <c r="M665" t="s">
        <v>2793</v>
      </c>
      <c r="N665">
        <f t="shared" si="120"/>
        <v>0</v>
      </c>
      <c r="O665" t="str">
        <f t="shared" si="121"/>
        <v>No</v>
      </c>
      <c r="P665">
        <f t="shared" si="122"/>
        <v>0</v>
      </c>
      <c r="Q665">
        <f t="shared" si="123"/>
        <v>0</v>
      </c>
      <c r="R665">
        <f t="shared" si="127"/>
        <v>27.565026697177728</v>
      </c>
      <c r="S665" t="str">
        <f t="shared" si="124"/>
        <v>ID-16312-</v>
      </c>
      <c r="T665" t="str">
        <f t="shared" si="125"/>
        <v>01:00</v>
      </c>
      <c r="U665" t="str">
        <f t="shared" si="126"/>
        <v>Acceptable</v>
      </c>
      <c r="V665">
        <f t="shared" si="128"/>
        <v>23</v>
      </c>
      <c r="W665">
        <f t="shared" si="129"/>
        <v>2</v>
      </c>
      <c r="X665">
        <v>1</v>
      </c>
      <c r="Y665" t="str">
        <f t="shared" si="130"/>
        <v>Flight Not Found</v>
      </c>
      <c r="Z665" t="str" cm="1">
        <f t="array" ref="Z665">IF(AND(B:B &gt; TIME(6, 0, 0), B:B &lt;= TIME(18, 0, 0)), "Day", "Night")</f>
        <v>Night</v>
      </c>
      <c r="AA665">
        <f t="shared" si="131"/>
        <v>1</v>
      </c>
    </row>
    <row r="666" spans="1:27" x14ac:dyDescent="0.2">
      <c r="A666">
        <v>16314</v>
      </c>
      <c r="C666" t="s">
        <v>1928</v>
      </c>
      <c r="D666" t="s">
        <v>2341</v>
      </c>
      <c r="G666" t="s">
        <v>2319</v>
      </c>
      <c r="H666" t="s">
        <v>2794</v>
      </c>
      <c r="I666" t="s">
        <v>2795</v>
      </c>
      <c r="J666">
        <v>16</v>
      </c>
      <c r="K666">
        <v>16</v>
      </c>
      <c r="L666">
        <v>0</v>
      </c>
      <c r="M666" t="s">
        <v>465</v>
      </c>
      <c r="N666">
        <f t="shared" si="120"/>
        <v>0</v>
      </c>
      <c r="O666" t="str">
        <f t="shared" si="121"/>
        <v>No</v>
      </c>
      <c r="P666">
        <f t="shared" si="122"/>
        <v>0</v>
      </c>
      <c r="Q666">
        <f t="shared" si="123"/>
        <v>0</v>
      </c>
      <c r="R666">
        <f t="shared" si="127"/>
        <v>27.565026697177728</v>
      </c>
      <c r="S666" t="str">
        <f t="shared" si="124"/>
        <v>ID-16314-</v>
      </c>
      <c r="T666">
        <f t="shared" si="125"/>
        <v>0</v>
      </c>
      <c r="U666" t="str">
        <f t="shared" si="126"/>
        <v>Acceptable</v>
      </c>
      <c r="V666">
        <f t="shared" si="128"/>
        <v>23</v>
      </c>
      <c r="W666">
        <f t="shared" si="129"/>
        <v>2</v>
      </c>
      <c r="X666">
        <v>2</v>
      </c>
      <c r="Y666" t="str">
        <f t="shared" si="130"/>
        <v>Flight Not Found</v>
      </c>
      <c r="Z666" t="str" cm="1">
        <f t="array" ref="Z666">IF(AND(B:B &gt; TIME(6, 0, 0), B:B &lt;= TIME(18, 0, 0)), "Day", "Night")</f>
        <v>Night</v>
      </c>
      <c r="AA666">
        <f t="shared" si="131"/>
        <v>1</v>
      </c>
    </row>
    <row r="667" spans="1:27" x14ac:dyDescent="0.2">
      <c r="A667">
        <v>16317</v>
      </c>
      <c r="C667" t="s">
        <v>2686</v>
      </c>
      <c r="D667" t="s">
        <v>349</v>
      </c>
      <c r="G667" t="s">
        <v>2796</v>
      </c>
      <c r="H667" t="s">
        <v>2797</v>
      </c>
      <c r="I667" t="s">
        <v>2798</v>
      </c>
      <c r="J667">
        <v>5</v>
      </c>
      <c r="K667">
        <v>5</v>
      </c>
      <c r="L667">
        <v>0</v>
      </c>
      <c r="M667" t="s">
        <v>2713</v>
      </c>
      <c r="N667">
        <f t="shared" si="120"/>
        <v>0</v>
      </c>
      <c r="O667" t="str">
        <f t="shared" si="121"/>
        <v>No</v>
      </c>
      <c r="P667">
        <f t="shared" si="122"/>
        <v>0</v>
      </c>
      <c r="Q667">
        <f t="shared" si="123"/>
        <v>0</v>
      </c>
      <c r="R667">
        <f t="shared" si="127"/>
        <v>27.565026697177728</v>
      </c>
      <c r="S667" t="str">
        <f t="shared" si="124"/>
        <v>ID-16317-</v>
      </c>
      <c r="T667">
        <f t="shared" si="125"/>
        <v>0</v>
      </c>
      <c r="U667" t="str">
        <f t="shared" si="126"/>
        <v>Acceptable</v>
      </c>
      <c r="V667">
        <f t="shared" si="128"/>
        <v>23</v>
      </c>
      <c r="W667">
        <f t="shared" si="129"/>
        <v>2</v>
      </c>
      <c r="X667">
        <v>1</v>
      </c>
      <c r="Y667" t="str">
        <f t="shared" si="130"/>
        <v>Flight Not Found</v>
      </c>
      <c r="Z667" t="str" cm="1">
        <f t="array" ref="Z667">IF(AND(B:B &gt; TIME(6, 0, 0), B:B &lt;= TIME(18, 0, 0)), "Day", "Night")</f>
        <v>Night</v>
      </c>
      <c r="AA667">
        <f t="shared" si="131"/>
        <v>1</v>
      </c>
    </row>
    <row r="668" spans="1:27" x14ac:dyDescent="0.2">
      <c r="A668">
        <v>16322</v>
      </c>
      <c r="C668" t="s">
        <v>2799</v>
      </c>
      <c r="D668" t="s">
        <v>2800</v>
      </c>
      <c r="F668" t="s">
        <v>2801</v>
      </c>
      <c r="G668" t="s">
        <v>2802</v>
      </c>
      <c r="H668" t="s">
        <v>2803</v>
      </c>
      <c r="J668">
        <v>20</v>
      </c>
      <c r="K668">
        <v>20</v>
      </c>
      <c r="L668">
        <v>0</v>
      </c>
      <c r="M668" t="s">
        <v>2804</v>
      </c>
      <c r="N668">
        <f t="shared" si="120"/>
        <v>0</v>
      </c>
      <c r="O668" t="str">
        <f t="shared" si="121"/>
        <v>No</v>
      </c>
      <c r="P668">
        <f t="shared" si="122"/>
        <v>0</v>
      </c>
      <c r="Q668">
        <f t="shared" si="123"/>
        <v>0</v>
      </c>
      <c r="R668">
        <f t="shared" si="127"/>
        <v>27.565026697177728</v>
      </c>
      <c r="S668" t="str">
        <f t="shared" si="124"/>
        <v>ID-16322-Merauke -- Cairns</v>
      </c>
      <c r="T668">
        <f t="shared" si="125"/>
        <v>0</v>
      </c>
      <c r="U668" t="str">
        <f t="shared" si="126"/>
        <v>Acceptable</v>
      </c>
      <c r="V668">
        <f t="shared" si="128"/>
        <v>23</v>
      </c>
      <c r="W668">
        <f t="shared" si="129"/>
        <v>2</v>
      </c>
      <c r="X668">
        <v>1</v>
      </c>
      <c r="Y668" t="str">
        <f t="shared" si="130"/>
        <v>Flight Not Found</v>
      </c>
      <c r="Z668" t="str" cm="1">
        <f t="array" ref="Z668">IF(AND(B:B &gt; TIME(6, 0, 0), B:B &lt;= TIME(18, 0, 0)), "Day", "Night")</f>
        <v>Night</v>
      </c>
      <c r="AA668">
        <f t="shared" si="131"/>
        <v>1</v>
      </c>
    </row>
    <row r="669" spans="1:27" x14ac:dyDescent="0.2">
      <c r="A669">
        <v>16333</v>
      </c>
      <c r="B669" t="s">
        <v>2805</v>
      </c>
      <c r="C669" t="s">
        <v>2806</v>
      </c>
      <c r="D669" t="s">
        <v>2807</v>
      </c>
      <c r="F669" t="s">
        <v>2808</v>
      </c>
      <c r="G669" t="s">
        <v>2809</v>
      </c>
      <c r="H669" t="s">
        <v>2810</v>
      </c>
      <c r="I669" t="s">
        <v>2811</v>
      </c>
      <c r="J669">
        <v>19</v>
      </c>
      <c r="K669">
        <v>19</v>
      </c>
      <c r="L669">
        <v>0</v>
      </c>
      <c r="M669" t="s">
        <v>2812</v>
      </c>
      <c r="N669">
        <f t="shared" si="120"/>
        <v>0</v>
      </c>
      <c r="O669" t="str">
        <f t="shared" si="121"/>
        <v>No</v>
      </c>
      <c r="P669">
        <f t="shared" si="122"/>
        <v>0</v>
      </c>
      <c r="Q669">
        <f t="shared" si="123"/>
        <v>0</v>
      </c>
      <c r="R669">
        <f t="shared" si="127"/>
        <v>27.565026697177728</v>
      </c>
      <c r="S669" t="str">
        <f t="shared" si="124"/>
        <v>ID-16333-Elmindorf AFB, Anchorage - Ladd Field, Fairbanks</v>
      </c>
      <c r="T669" t="str">
        <f t="shared" si="125"/>
        <v>07:42</v>
      </c>
      <c r="U669" t="str">
        <f t="shared" si="126"/>
        <v>Acceptable</v>
      </c>
      <c r="V669">
        <f t="shared" si="128"/>
        <v>23</v>
      </c>
      <c r="W669">
        <f t="shared" si="129"/>
        <v>2</v>
      </c>
      <c r="X669">
        <v>1</v>
      </c>
      <c r="Y669" t="str">
        <f t="shared" si="130"/>
        <v>Flight Not Found</v>
      </c>
      <c r="Z669" t="str" cm="1">
        <f t="array" ref="Z669">IF(AND(B:B &gt; TIME(6, 0, 0), B:B &lt;= TIME(18, 0, 0)), "Day", "Night")</f>
        <v>Night</v>
      </c>
      <c r="AA669">
        <f t="shared" si="131"/>
        <v>1</v>
      </c>
    </row>
    <row r="670" spans="1:27" x14ac:dyDescent="0.2">
      <c r="A670">
        <v>16336</v>
      </c>
      <c r="C670" t="s">
        <v>2813</v>
      </c>
      <c r="D670" t="s">
        <v>2341</v>
      </c>
      <c r="G670" t="s">
        <v>2319</v>
      </c>
      <c r="H670" t="s">
        <v>2814</v>
      </c>
      <c r="I670" t="s">
        <v>2815</v>
      </c>
      <c r="J670">
        <v>17</v>
      </c>
      <c r="K670">
        <v>17</v>
      </c>
      <c r="L670">
        <v>0</v>
      </c>
      <c r="N670">
        <f t="shared" si="120"/>
        <v>0</v>
      </c>
      <c r="O670" t="str">
        <f t="shared" si="121"/>
        <v>No</v>
      </c>
      <c r="P670">
        <f t="shared" si="122"/>
        <v>0</v>
      </c>
      <c r="Q670">
        <f t="shared" si="123"/>
        <v>0</v>
      </c>
      <c r="R670">
        <f t="shared" si="127"/>
        <v>27.565026697177728</v>
      </c>
      <c r="S670" t="str">
        <f t="shared" si="124"/>
        <v>ID-16336-</v>
      </c>
      <c r="T670">
        <f t="shared" si="125"/>
        <v>0</v>
      </c>
      <c r="U670" t="str">
        <f t="shared" si="126"/>
        <v>Acceptable</v>
      </c>
      <c r="V670">
        <f t="shared" si="128"/>
        <v>23</v>
      </c>
      <c r="W670">
        <f t="shared" si="129"/>
        <v>2</v>
      </c>
      <c r="X670">
        <v>2</v>
      </c>
      <c r="Y670" t="str">
        <f t="shared" si="130"/>
        <v>Flight Not Found</v>
      </c>
      <c r="Z670" t="str" cm="1">
        <f t="array" ref="Z670">IF(AND(B:B &gt; TIME(6, 0, 0), B:B &lt;= TIME(18, 0, 0)), "Day", "Night")</f>
        <v>Night</v>
      </c>
      <c r="AA670">
        <f t="shared" si="131"/>
        <v>1</v>
      </c>
    </row>
    <row r="671" spans="1:27" x14ac:dyDescent="0.2">
      <c r="A671">
        <v>16342</v>
      </c>
      <c r="B671" t="s">
        <v>2767</v>
      </c>
      <c r="C671" t="s">
        <v>2816</v>
      </c>
      <c r="D671" t="s">
        <v>349</v>
      </c>
      <c r="F671" t="s">
        <v>2817</v>
      </c>
      <c r="G671" t="s">
        <v>2818</v>
      </c>
      <c r="H671" t="s">
        <v>2819</v>
      </c>
      <c r="I671" t="s">
        <v>157</v>
      </c>
      <c r="J671">
        <v>9</v>
      </c>
      <c r="K671">
        <v>9</v>
      </c>
      <c r="L671">
        <v>0</v>
      </c>
      <c r="M671" t="s">
        <v>2820</v>
      </c>
      <c r="N671">
        <f t="shared" si="120"/>
        <v>0</v>
      </c>
      <c r="O671" t="str">
        <f t="shared" si="121"/>
        <v>No</v>
      </c>
      <c r="P671">
        <f t="shared" si="122"/>
        <v>0</v>
      </c>
      <c r="Q671">
        <f t="shared" si="123"/>
        <v>0</v>
      </c>
      <c r="R671">
        <f t="shared" si="127"/>
        <v>27.565026697177728</v>
      </c>
      <c r="S671" t="str">
        <f t="shared" si="124"/>
        <v>ID-16342-Stuttgart - Barcelona</v>
      </c>
      <c r="T671" t="str">
        <f t="shared" si="125"/>
        <v>20:30</v>
      </c>
      <c r="U671" t="str">
        <f t="shared" si="126"/>
        <v>Acceptable</v>
      </c>
      <c r="V671">
        <f t="shared" si="128"/>
        <v>23</v>
      </c>
      <c r="W671">
        <f t="shared" si="129"/>
        <v>2</v>
      </c>
      <c r="X671">
        <v>2</v>
      </c>
      <c r="Y671" t="str">
        <f t="shared" si="130"/>
        <v>Flight Not Found</v>
      </c>
      <c r="Z671" t="str" cm="1">
        <f t="array" ref="Z671">IF(AND(B:B &gt; TIME(6, 0, 0), B:B &lt;= TIME(18, 0, 0)), "Day", "Night")</f>
        <v>Night</v>
      </c>
      <c r="AA671">
        <f t="shared" si="131"/>
        <v>1</v>
      </c>
    </row>
    <row r="672" spans="1:27" x14ac:dyDescent="0.2">
      <c r="A672">
        <v>16618</v>
      </c>
      <c r="C672" t="s">
        <v>2821</v>
      </c>
      <c r="D672" t="s">
        <v>2615</v>
      </c>
      <c r="G672" t="s">
        <v>2822</v>
      </c>
      <c r="H672" t="s">
        <v>2823</v>
      </c>
      <c r="J672">
        <v>12</v>
      </c>
      <c r="K672">
        <v>12</v>
      </c>
      <c r="L672">
        <v>0</v>
      </c>
      <c r="N672">
        <f t="shared" si="120"/>
        <v>0</v>
      </c>
      <c r="O672" t="str">
        <f t="shared" si="121"/>
        <v>No</v>
      </c>
      <c r="P672">
        <f t="shared" si="122"/>
        <v>0</v>
      </c>
      <c r="Q672">
        <f t="shared" si="123"/>
        <v>0</v>
      </c>
      <c r="R672">
        <f t="shared" si="127"/>
        <v>27.565026697177728</v>
      </c>
      <c r="S672" t="str">
        <f t="shared" si="124"/>
        <v>ID-16618-</v>
      </c>
      <c r="T672">
        <f t="shared" si="125"/>
        <v>0</v>
      </c>
      <c r="U672" t="str">
        <f t="shared" si="126"/>
        <v>Acceptable</v>
      </c>
      <c r="V672">
        <f t="shared" si="128"/>
        <v>23</v>
      </c>
      <c r="W672">
        <f t="shared" si="129"/>
        <v>2</v>
      </c>
      <c r="X672">
        <v>1</v>
      </c>
      <c r="Y672" t="str">
        <f t="shared" si="130"/>
        <v>Flight Not Found</v>
      </c>
      <c r="Z672" t="str" cm="1">
        <f t="array" ref="Z672">IF(AND(B:B &gt; TIME(6, 0, 0), B:B &lt;= TIME(18, 0, 0)), "Day", "Night")</f>
        <v>Night</v>
      </c>
      <c r="AA672">
        <f t="shared" si="131"/>
        <v>1</v>
      </c>
    </row>
    <row r="673" spans="1:27" x14ac:dyDescent="0.2">
      <c r="A673">
        <v>16352</v>
      </c>
      <c r="C673" t="s">
        <v>2824</v>
      </c>
      <c r="D673" t="s">
        <v>824</v>
      </c>
      <c r="F673" t="s">
        <v>2825</v>
      </c>
      <c r="G673" t="s">
        <v>2471</v>
      </c>
      <c r="H673" t="s">
        <v>2826</v>
      </c>
      <c r="J673">
        <v>3</v>
      </c>
      <c r="K673">
        <v>3</v>
      </c>
      <c r="L673">
        <v>0</v>
      </c>
      <c r="M673" t="s">
        <v>2827</v>
      </c>
      <c r="N673">
        <f t="shared" si="120"/>
        <v>0</v>
      </c>
      <c r="O673" t="str">
        <f t="shared" si="121"/>
        <v>No</v>
      </c>
      <c r="P673">
        <f t="shared" si="122"/>
        <v>0</v>
      </c>
      <c r="Q673">
        <f t="shared" si="123"/>
        <v>0</v>
      </c>
      <c r="R673">
        <f t="shared" si="127"/>
        <v>27.565026697177728</v>
      </c>
      <c r="S673" t="str">
        <f t="shared" si="124"/>
        <v>ID-16352-Dinjan - Suifu</v>
      </c>
      <c r="T673">
        <f t="shared" si="125"/>
        <v>0</v>
      </c>
      <c r="U673" t="str">
        <f t="shared" si="126"/>
        <v>Acceptable</v>
      </c>
      <c r="V673">
        <f t="shared" si="128"/>
        <v>23</v>
      </c>
      <c r="W673">
        <f t="shared" si="129"/>
        <v>2</v>
      </c>
      <c r="X673">
        <v>3</v>
      </c>
      <c r="Y673" t="str">
        <f t="shared" si="130"/>
        <v>Flight Not Found</v>
      </c>
      <c r="Z673" t="str" cm="1">
        <f t="array" ref="Z673">IF(AND(B:B &gt; TIME(6, 0, 0), B:B &lt;= TIME(18, 0, 0)), "Day", "Night")</f>
        <v>Night</v>
      </c>
      <c r="AA673">
        <f t="shared" si="131"/>
        <v>1</v>
      </c>
    </row>
    <row r="674" spans="1:27" x14ac:dyDescent="0.2">
      <c r="A674">
        <v>16355</v>
      </c>
      <c r="C674" t="s">
        <v>2828</v>
      </c>
      <c r="D674" t="s">
        <v>349</v>
      </c>
      <c r="G674" t="s">
        <v>1342</v>
      </c>
      <c r="H674" t="s">
        <v>2829</v>
      </c>
      <c r="I674" t="s">
        <v>2830</v>
      </c>
      <c r="J674">
        <v>7</v>
      </c>
      <c r="K674">
        <v>7</v>
      </c>
      <c r="L674">
        <v>0</v>
      </c>
      <c r="N674">
        <f t="shared" si="120"/>
        <v>0</v>
      </c>
      <c r="O674" t="str">
        <f t="shared" si="121"/>
        <v>No</v>
      </c>
      <c r="P674">
        <f t="shared" si="122"/>
        <v>0</v>
      </c>
      <c r="Q674">
        <f t="shared" si="123"/>
        <v>0</v>
      </c>
      <c r="R674">
        <f t="shared" si="127"/>
        <v>27.565026697177728</v>
      </c>
      <c r="S674" t="str">
        <f t="shared" si="124"/>
        <v>ID-16355-</v>
      </c>
      <c r="T674">
        <f t="shared" si="125"/>
        <v>0</v>
      </c>
      <c r="U674" t="str">
        <f t="shared" si="126"/>
        <v>Acceptable</v>
      </c>
      <c r="V674">
        <f t="shared" si="128"/>
        <v>23</v>
      </c>
      <c r="W674">
        <f t="shared" si="129"/>
        <v>2</v>
      </c>
      <c r="X674">
        <v>1</v>
      </c>
      <c r="Y674" t="str">
        <f t="shared" si="130"/>
        <v>Flight Not Found</v>
      </c>
      <c r="Z674" t="str" cm="1">
        <f t="array" ref="Z674">IF(AND(B:B &gt; TIME(6, 0, 0), B:B &lt;= TIME(18, 0, 0)), "Day", "Night")</f>
        <v>Night</v>
      </c>
      <c r="AA674">
        <f t="shared" si="131"/>
        <v>1</v>
      </c>
    </row>
    <row r="675" spans="1:27" x14ac:dyDescent="0.2">
      <c r="A675">
        <v>16356</v>
      </c>
      <c r="C675" t="s">
        <v>2831</v>
      </c>
      <c r="D675" t="s">
        <v>381</v>
      </c>
      <c r="G675" t="s">
        <v>2106</v>
      </c>
      <c r="H675" t="s">
        <v>2832</v>
      </c>
      <c r="I675" t="s">
        <v>2833</v>
      </c>
      <c r="J675">
        <v>30</v>
      </c>
      <c r="K675">
        <v>1</v>
      </c>
      <c r="L675">
        <v>0</v>
      </c>
      <c r="M675" t="s">
        <v>2834</v>
      </c>
      <c r="N675">
        <f t="shared" si="120"/>
        <v>0</v>
      </c>
      <c r="O675" t="str">
        <f t="shared" si="121"/>
        <v>No</v>
      </c>
      <c r="P675">
        <f t="shared" si="122"/>
        <v>0</v>
      </c>
      <c r="Q675">
        <f t="shared" si="123"/>
        <v>0</v>
      </c>
      <c r="R675">
        <f t="shared" si="127"/>
        <v>27.565026697177728</v>
      </c>
      <c r="S675" t="str">
        <f t="shared" si="124"/>
        <v>ID-16356-</v>
      </c>
      <c r="T675">
        <f t="shared" si="125"/>
        <v>0</v>
      </c>
      <c r="U675" t="str">
        <f t="shared" si="126"/>
        <v>Acceptable</v>
      </c>
      <c r="V675">
        <f t="shared" si="128"/>
        <v>23</v>
      </c>
      <c r="W675">
        <f t="shared" si="129"/>
        <v>2</v>
      </c>
      <c r="X675">
        <v>1</v>
      </c>
      <c r="Y675" t="str">
        <f t="shared" si="130"/>
        <v>Flight Not Found</v>
      </c>
      <c r="Z675" t="str" cm="1">
        <f t="array" ref="Z675">IF(AND(B:B &gt; TIME(6, 0, 0), B:B &lt;= TIME(18, 0, 0)), "Day", "Night")</f>
        <v>Night</v>
      </c>
      <c r="AA675">
        <f t="shared" si="131"/>
        <v>1</v>
      </c>
    </row>
    <row r="676" spans="1:27" x14ac:dyDescent="0.2">
      <c r="A676">
        <v>16361</v>
      </c>
      <c r="C676" t="s">
        <v>2835</v>
      </c>
      <c r="D676" t="s">
        <v>349</v>
      </c>
      <c r="G676" t="s">
        <v>1342</v>
      </c>
      <c r="H676" t="s">
        <v>2836</v>
      </c>
      <c r="I676" t="s">
        <v>2837</v>
      </c>
      <c r="J676">
        <v>15</v>
      </c>
      <c r="K676">
        <v>15</v>
      </c>
      <c r="L676">
        <v>0</v>
      </c>
      <c r="M676" t="s">
        <v>2838</v>
      </c>
      <c r="N676">
        <f t="shared" si="120"/>
        <v>0</v>
      </c>
      <c r="O676" t="str">
        <f t="shared" si="121"/>
        <v>No</v>
      </c>
      <c r="P676">
        <f t="shared" si="122"/>
        <v>0</v>
      </c>
      <c r="Q676">
        <f t="shared" si="123"/>
        <v>0</v>
      </c>
      <c r="R676">
        <f t="shared" si="127"/>
        <v>27.565026697177728</v>
      </c>
      <c r="S676" t="str">
        <f t="shared" si="124"/>
        <v>ID-16361-</v>
      </c>
      <c r="T676">
        <f t="shared" si="125"/>
        <v>0</v>
      </c>
      <c r="U676" t="str">
        <f t="shared" si="126"/>
        <v>Acceptable</v>
      </c>
      <c r="V676">
        <f t="shared" si="128"/>
        <v>23</v>
      </c>
      <c r="W676">
        <f t="shared" si="129"/>
        <v>2</v>
      </c>
      <c r="X676">
        <v>1</v>
      </c>
      <c r="Y676" t="str">
        <f t="shared" si="130"/>
        <v>Flight Not Found</v>
      </c>
      <c r="Z676" t="str" cm="1">
        <f t="array" ref="Z676">IF(AND(B:B &gt; TIME(6, 0, 0), B:B &lt;= TIME(18, 0, 0)), "Day", "Night")</f>
        <v>Night</v>
      </c>
      <c r="AA676">
        <f t="shared" si="131"/>
        <v>1</v>
      </c>
    </row>
    <row r="677" spans="1:27" x14ac:dyDescent="0.2">
      <c r="A677">
        <v>16362</v>
      </c>
      <c r="C677" t="s">
        <v>594</v>
      </c>
      <c r="D677" t="s">
        <v>349</v>
      </c>
      <c r="G677" t="s">
        <v>1342</v>
      </c>
      <c r="H677" t="s">
        <v>2839</v>
      </c>
      <c r="I677" t="s">
        <v>2840</v>
      </c>
      <c r="J677">
        <v>9</v>
      </c>
      <c r="K677">
        <v>1</v>
      </c>
      <c r="L677">
        <v>0</v>
      </c>
      <c r="M677" t="s">
        <v>2841</v>
      </c>
      <c r="N677">
        <f t="shared" si="120"/>
        <v>0</v>
      </c>
      <c r="O677" t="str">
        <f t="shared" si="121"/>
        <v>No</v>
      </c>
      <c r="P677">
        <f t="shared" si="122"/>
        <v>0</v>
      </c>
      <c r="Q677">
        <f t="shared" si="123"/>
        <v>0</v>
      </c>
      <c r="R677">
        <f t="shared" si="127"/>
        <v>27.565026697177728</v>
      </c>
      <c r="S677" t="str">
        <f t="shared" si="124"/>
        <v>ID-16362-</v>
      </c>
      <c r="T677">
        <f t="shared" si="125"/>
        <v>0</v>
      </c>
      <c r="U677" t="str">
        <f t="shared" si="126"/>
        <v>Acceptable</v>
      </c>
      <c r="V677">
        <f t="shared" si="128"/>
        <v>23</v>
      </c>
      <c r="W677">
        <f t="shared" si="129"/>
        <v>2</v>
      </c>
      <c r="X677">
        <v>1</v>
      </c>
      <c r="Y677" t="str">
        <f t="shared" si="130"/>
        <v>Flight Not Found</v>
      </c>
      <c r="Z677" t="str" cm="1">
        <f t="array" ref="Z677">IF(AND(B:B &gt; TIME(6, 0, 0), B:B &lt;= TIME(18, 0, 0)), "Day", "Night")</f>
        <v>Night</v>
      </c>
      <c r="AA677">
        <f t="shared" si="131"/>
        <v>1</v>
      </c>
    </row>
    <row r="678" spans="1:27" x14ac:dyDescent="0.2">
      <c r="A678">
        <v>16363</v>
      </c>
      <c r="B678" t="s">
        <v>2842</v>
      </c>
      <c r="C678" t="s">
        <v>2843</v>
      </c>
      <c r="D678" t="s">
        <v>2444</v>
      </c>
      <c r="F678" t="s">
        <v>2844</v>
      </c>
      <c r="G678" t="s">
        <v>2845</v>
      </c>
      <c r="H678" t="s">
        <v>2846</v>
      </c>
      <c r="J678">
        <v>24</v>
      </c>
      <c r="K678">
        <v>24</v>
      </c>
      <c r="L678">
        <v>0</v>
      </c>
      <c r="M678" t="s">
        <v>2847</v>
      </c>
      <c r="N678">
        <f t="shared" si="120"/>
        <v>0</v>
      </c>
      <c r="O678" t="str">
        <f t="shared" si="121"/>
        <v>No</v>
      </c>
      <c r="P678">
        <f t="shared" si="122"/>
        <v>0</v>
      </c>
      <c r="Q678">
        <f t="shared" si="123"/>
        <v>0</v>
      </c>
      <c r="R678">
        <f t="shared" si="127"/>
        <v>27.565026697177728</v>
      </c>
      <c r="S678" t="str">
        <f t="shared" si="124"/>
        <v>ID-16363-Liverpool - New York</v>
      </c>
      <c r="T678" t="str">
        <f t="shared" si="125"/>
        <v>15:40</v>
      </c>
      <c r="U678" t="str">
        <f t="shared" si="126"/>
        <v>Acceptable</v>
      </c>
      <c r="V678">
        <f t="shared" si="128"/>
        <v>23</v>
      </c>
      <c r="W678">
        <f t="shared" si="129"/>
        <v>2</v>
      </c>
      <c r="X678">
        <v>3</v>
      </c>
      <c r="Y678" t="str">
        <f t="shared" si="130"/>
        <v>Flight Not Found</v>
      </c>
      <c r="Z678" t="str" cm="1">
        <f t="array" ref="Z678">IF(AND(B:B &gt; TIME(6, 0, 0), B:B &lt;= TIME(18, 0, 0)), "Day", "Night")</f>
        <v>Night</v>
      </c>
      <c r="AA678">
        <f t="shared" si="131"/>
        <v>1</v>
      </c>
    </row>
    <row r="679" spans="1:27" x14ac:dyDescent="0.2">
      <c r="A679">
        <v>16380</v>
      </c>
      <c r="B679" t="s">
        <v>2492</v>
      </c>
      <c r="C679" t="s">
        <v>2848</v>
      </c>
      <c r="D679" t="s">
        <v>852</v>
      </c>
      <c r="E679" t="s">
        <v>1231</v>
      </c>
      <c r="F679" t="s">
        <v>2434</v>
      </c>
      <c r="G679" t="s">
        <v>1814</v>
      </c>
      <c r="H679" t="s">
        <v>2849</v>
      </c>
      <c r="I679" t="s">
        <v>2850</v>
      </c>
      <c r="J679">
        <v>24</v>
      </c>
      <c r="K679">
        <v>24</v>
      </c>
      <c r="L679">
        <v>0</v>
      </c>
      <c r="M679" t="s">
        <v>2851</v>
      </c>
      <c r="N679">
        <f t="shared" si="120"/>
        <v>0</v>
      </c>
      <c r="O679" t="str">
        <f t="shared" si="121"/>
        <v>No</v>
      </c>
      <c r="P679">
        <f t="shared" si="122"/>
        <v>0</v>
      </c>
      <c r="Q679">
        <f t="shared" si="123"/>
        <v>0</v>
      </c>
      <c r="R679">
        <f t="shared" si="127"/>
        <v>27.565026697177728</v>
      </c>
      <c r="S679" t="str">
        <f t="shared" si="124"/>
        <v>ID-16380-San Francisco - New York City</v>
      </c>
      <c r="T679" t="str">
        <f t="shared" si="125"/>
        <v>17:15</v>
      </c>
      <c r="U679" t="str">
        <f t="shared" si="126"/>
        <v>Acceptable</v>
      </c>
      <c r="V679">
        <f t="shared" si="128"/>
        <v>23</v>
      </c>
      <c r="W679">
        <f t="shared" si="129"/>
        <v>2</v>
      </c>
      <c r="X679">
        <v>6</v>
      </c>
      <c r="Y679" t="str">
        <f t="shared" si="130"/>
        <v>Flight Not Found</v>
      </c>
      <c r="Z679" t="str" cm="1">
        <f t="array" ref="Z679">IF(AND(B:B &gt; TIME(6, 0, 0), B:B &lt;= TIME(18, 0, 0)), "Day", "Night")</f>
        <v>Night</v>
      </c>
      <c r="AA679">
        <f t="shared" si="131"/>
        <v>1</v>
      </c>
    </row>
    <row r="680" spans="1:27" x14ac:dyDescent="0.2">
      <c r="A680">
        <v>16385</v>
      </c>
      <c r="C680" t="s">
        <v>2852</v>
      </c>
      <c r="D680" t="s">
        <v>2853</v>
      </c>
      <c r="H680" t="s">
        <v>2854</v>
      </c>
      <c r="N680">
        <f t="shared" si="120"/>
        <v>0</v>
      </c>
      <c r="O680" t="str">
        <f t="shared" si="121"/>
        <v>No</v>
      </c>
      <c r="P680">
        <f t="shared" si="122"/>
        <v>0</v>
      </c>
      <c r="Q680">
        <f t="shared" si="123"/>
        <v>0</v>
      </c>
      <c r="R680">
        <f t="shared" si="127"/>
        <v>27.565026697177728</v>
      </c>
      <c r="S680" t="str">
        <f t="shared" si="124"/>
        <v>ID-16385-</v>
      </c>
      <c r="T680">
        <f t="shared" si="125"/>
        <v>0</v>
      </c>
      <c r="U680" t="str">
        <f t="shared" si="126"/>
        <v>Acceptable</v>
      </c>
      <c r="V680">
        <f t="shared" si="128"/>
        <v>23</v>
      </c>
      <c r="W680">
        <f t="shared" si="129"/>
        <v>2</v>
      </c>
      <c r="X680">
        <v>3</v>
      </c>
      <c r="Y680" t="str">
        <f t="shared" si="130"/>
        <v>Flight Not Found</v>
      </c>
      <c r="Z680" t="str" cm="1">
        <f t="array" ref="Z680">IF(AND(B:B &gt; TIME(6, 0, 0), B:B &lt;= TIME(18, 0, 0)), "Day", "Night")</f>
        <v>Night</v>
      </c>
      <c r="AA680">
        <f t="shared" si="131"/>
        <v>1</v>
      </c>
    </row>
    <row r="681" spans="1:27" x14ac:dyDescent="0.2">
      <c r="A681">
        <v>16395</v>
      </c>
      <c r="B681" t="s">
        <v>2855</v>
      </c>
      <c r="C681" t="s">
        <v>2856</v>
      </c>
      <c r="D681" t="s">
        <v>2444</v>
      </c>
      <c r="G681" t="s">
        <v>2584</v>
      </c>
      <c r="H681" t="s">
        <v>2857</v>
      </c>
      <c r="I681" t="s">
        <v>2858</v>
      </c>
      <c r="J681">
        <v>30</v>
      </c>
      <c r="K681">
        <v>25</v>
      </c>
      <c r="L681">
        <v>0</v>
      </c>
      <c r="M681" t="s">
        <v>2859</v>
      </c>
      <c r="N681">
        <f t="shared" si="120"/>
        <v>0</v>
      </c>
      <c r="O681" t="str">
        <f t="shared" si="121"/>
        <v>No</v>
      </c>
      <c r="P681">
        <f t="shared" si="122"/>
        <v>0</v>
      </c>
      <c r="Q681">
        <f t="shared" si="123"/>
        <v>0</v>
      </c>
      <c r="R681">
        <f t="shared" si="127"/>
        <v>27.565026697177728</v>
      </c>
      <c r="S681" t="str">
        <f t="shared" si="124"/>
        <v>ID-16395-</v>
      </c>
      <c r="T681" t="str">
        <f t="shared" si="125"/>
        <v>15:10</v>
      </c>
      <c r="U681" t="str">
        <f t="shared" si="126"/>
        <v>Acceptable</v>
      </c>
      <c r="V681">
        <f t="shared" si="128"/>
        <v>23</v>
      </c>
      <c r="W681">
        <f t="shared" si="129"/>
        <v>2</v>
      </c>
      <c r="X681">
        <v>1</v>
      </c>
      <c r="Y681" t="str">
        <f t="shared" si="130"/>
        <v>Flight Not Found</v>
      </c>
      <c r="Z681" t="str" cm="1">
        <f t="array" ref="Z681">IF(AND(B:B &gt; TIME(6, 0, 0), B:B &lt;= TIME(18, 0, 0)), "Day", "Night")</f>
        <v>Night</v>
      </c>
      <c r="AA681">
        <f t="shared" si="131"/>
        <v>1</v>
      </c>
    </row>
    <row r="682" spans="1:27" x14ac:dyDescent="0.2">
      <c r="A682">
        <v>16405</v>
      </c>
      <c r="C682" t="s">
        <v>2860</v>
      </c>
      <c r="D682" t="s">
        <v>1488</v>
      </c>
      <c r="G682" t="s">
        <v>615</v>
      </c>
      <c r="H682" t="s">
        <v>2861</v>
      </c>
      <c r="J682">
        <v>16</v>
      </c>
      <c r="K682">
        <v>16</v>
      </c>
      <c r="L682">
        <v>0</v>
      </c>
      <c r="N682">
        <f t="shared" si="120"/>
        <v>0</v>
      </c>
      <c r="O682" t="str">
        <f t="shared" si="121"/>
        <v>No</v>
      </c>
      <c r="P682">
        <f t="shared" si="122"/>
        <v>0</v>
      </c>
      <c r="Q682">
        <f t="shared" si="123"/>
        <v>0</v>
      </c>
      <c r="R682">
        <f t="shared" si="127"/>
        <v>27.565026697177728</v>
      </c>
      <c r="S682" t="str">
        <f t="shared" si="124"/>
        <v>ID-16405-</v>
      </c>
      <c r="T682">
        <f t="shared" si="125"/>
        <v>0</v>
      </c>
      <c r="U682" t="str">
        <f t="shared" si="126"/>
        <v>Acceptable</v>
      </c>
      <c r="V682">
        <f t="shared" si="128"/>
        <v>23</v>
      </c>
      <c r="W682">
        <f t="shared" si="129"/>
        <v>2</v>
      </c>
      <c r="X682">
        <v>1</v>
      </c>
      <c r="Y682" t="str">
        <f t="shared" si="130"/>
        <v>Flight Not Found</v>
      </c>
      <c r="Z682" t="str" cm="1">
        <f t="array" ref="Z682">IF(AND(B:B &gt; TIME(6, 0, 0), B:B &lt;= TIME(18, 0, 0)), "Day", "Night")</f>
        <v>Night</v>
      </c>
      <c r="AA682">
        <f t="shared" si="131"/>
        <v>1</v>
      </c>
    </row>
    <row r="683" spans="1:27" x14ac:dyDescent="0.2">
      <c r="A683">
        <v>16405</v>
      </c>
      <c r="C683" t="s">
        <v>2862</v>
      </c>
      <c r="D683" t="s">
        <v>2863</v>
      </c>
      <c r="G683" t="s">
        <v>2343</v>
      </c>
      <c r="H683" t="s">
        <v>2864</v>
      </c>
      <c r="J683">
        <v>15</v>
      </c>
      <c r="K683">
        <v>15</v>
      </c>
      <c r="L683">
        <v>0</v>
      </c>
      <c r="N683">
        <f t="shared" si="120"/>
        <v>0</v>
      </c>
      <c r="O683" t="str">
        <f t="shared" si="121"/>
        <v>No</v>
      </c>
      <c r="P683">
        <f t="shared" si="122"/>
        <v>0</v>
      </c>
      <c r="Q683">
        <f t="shared" si="123"/>
        <v>0</v>
      </c>
      <c r="R683">
        <f t="shared" si="127"/>
        <v>27.565026697177728</v>
      </c>
      <c r="S683" t="str">
        <f t="shared" si="124"/>
        <v>ID-16405-</v>
      </c>
      <c r="T683">
        <f t="shared" si="125"/>
        <v>0</v>
      </c>
      <c r="U683" t="str">
        <f t="shared" si="126"/>
        <v>Acceptable</v>
      </c>
      <c r="V683">
        <f t="shared" si="128"/>
        <v>23</v>
      </c>
      <c r="W683">
        <f t="shared" si="129"/>
        <v>2</v>
      </c>
      <c r="X683">
        <v>1</v>
      </c>
      <c r="Y683" t="str">
        <f t="shared" si="130"/>
        <v>Flight Not Found</v>
      </c>
      <c r="Z683" t="str" cm="1">
        <f t="array" ref="Z683">IF(AND(B:B &gt; TIME(6, 0, 0), B:B &lt;= TIME(18, 0, 0)), "Day", "Night")</f>
        <v>Night</v>
      </c>
      <c r="AA683">
        <f t="shared" si="131"/>
        <v>1</v>
      </c>
    </row>
    <row r="684" spans="1:27" x14ac:dyDescent="0.2">
      <c r="A684">
        <v>16405</v>
      </c>
      <c r="C684" t="s">
        <v>1587</v>
      </c>
      <c r="D684" t="s">
        <v>349</v>
      </c>
      <c r="G684" t="s">
        <v>2818</v>
      </c>
      <c r="H684" t="s">
        <v>2865</v>
      </c>
      <c r="I684" t="s">
        <v>2866</v>
      </c>
      <c r="J684">
        <v>10</v>
      </c>
      <c r="K684">
        <v>10</v>
      </c>
      <c r="L684">
        <v>0</v>
      </c>
      <c r="M684" t="s">
        <v>2867</v>
      </c>
      <c r="N684">
        <f t="shared" si="120"/>
        <v>0</v>
      </c>
      <c r="O684" t="str">
        <f t="shared" si="121"/>
        <v>No</v>
      </c>
      <c r="P684">
        <f t="shared" si="122"/>
        <v>0</v>
      </c>
      <c r="Q684">
        <f t="shared" si="123"/>
        <v>0</v>
      </c>
      <c r="R684">
        <f t="shared" si="127"/>
        <v>27.565026697177728</v>
      </c>
      <c r="S684" t="str">
        <f t="shared" si="124"/>
        <v>ID-16405-</v>
      </c>
      <c r="T684">
        <f t="shared" si="125"/>
        <v>0</v>
      </c>
      <c r="U684" t="str">
        <f t="shared" si="126"/>
        <v>Acceptable</v>
      </c>
      <c r="V684">
        <f t="shared" si="128"/>
        <v>23</v>
      </c>
      <c r="W684">
        <f t="shared" si="129"/>
        <v>2</v>
      </c>
      <c r="X684">
        <v>1</v>
      </c>
      <c r="Y684" t="str">
        <f t="shared" si="130"/>
        <v>Flight Not Found</v>
      </c>
      <c r="Z684" t="str" cm="1">
        <f t="array" ref="Z684">IF(AND(B:B &gt; TIME(6, 0, 0), B:B &lt;= TIME(18, 0, 0)), "Day", "Night")</f>
        <v>Night</v>
      </c>
      <c r="AA684">
        <f t="shared" si="131"/>
        <v>1</v>
      </c>
    </row>
    <row r="685" spans="1:27" x14ac:dyDescent="0.2">
      <c r="A685">
        <v>16406</v>
      </c>
      <c r="C685" t="s">
        <v>2868</v>
      </c>
      <c r="D685" t="s">
        <v>824</v>
      </c>
      <c r="G685" t="s">
        <v>2471</v>
      </c>
      <c r="H685" t="s">
        <v>2869</v>
      </c>
      <c r="J685">
        <v>3</v>
      </c>
      <c r="K685">
        <v>3</v>
      </c>
      <c r="L685">
        <v>0</v>
      </c>
      <c r="M685" t="s">
        <v>2870</v>
      </c>
      <c r="N685">
        <f t="shared" si="120"/>
        <v>0</v>
      </c>
      <c r="O685" t="str">
        <f t="shared" si="121"/>
        <v>No</v>
      </c>
      <c r="P685">
        <f t="shared" si="122"/>
        <v>0</v>
      </c>
      <c r="Q685">
        <f t="shared" si="123"/>
        <v>0</v>
      </c>
      <c r="R685">
        <f t="shared" si="127"/>
        <v>27.565026697177728</v>
      </c>
      <c r="S685" t="str">
        <f t="shared" si="124"/>
        <v>ID-16406-</v>
      </c>
      <c r="T685">
        <f t="shared" si="125"/>
        <v>0</v>
      </c>
      <c r="U685" t="str">
        <f t="shared" si="126"/>
        <v>Acceptable</v>
      </c>
      <c r="V685">
        <f t="shared" si="128"/>
        <v>23</v>
      </c>
      <c r="W685">
        <f t="shared" si="129"/>
        <v>2</v>
      </c>
      <c r="X685">
        <v>1</v>
      </c>
      <c r="Y685" t="str">
        <f t="shared" si="130"/>
        <v>Flight Not Found</v>
      </c>
      <c r="Z685" t="str" cm="1">
        <f t="array" ref="Z685">IF(AND(B:B &gt; TIME(6, 0, 0), B:B &lt;= TIME(18, 0, 0)), "Day", "Night")</f>
        <v>Night</v>
      </c>
      <c r="AA685">
        <f t="shared" si="131"/>
        <v>1</v>
      </c>
    </row>
    <row r="686" spans="1:27" x14ac:dyDescent="0.2">
      <c r="A686">
        <v>16407</v>
      </c>
      <c r="B686" t="s">
        <v>2871</v>
      </c>
      <c r="C686" t="s">
        <v>2872</v>
      </c>
      <c r="D686" t="s">
        <v>852</v>
      </c>
      <c r="E686" t="s">
        <v>2507</v>
      </c>
      <c r="F686" t="s">
        <v>2873</v>
      </c>
      <c r="G686" t="s">
        <v>1814</v>
      </c>
      <c r="H686" t="s">
        <v>2874</v>
      </c>
      <c r="I686" t="s">
        <v>2420</v>
      </c>
      <c r="J686">
        <v>17</v>
      </c>
      <c r="K686">
        <v>9</v>
      </c>
      <c r="L686">
        <v>0</v>
      </c>
      <c r="M686" t="s">
        <v>2875</v>
      </c>
      <c r="N686">
        <f t="shared" si="120"/>
        <v>0</v>
      </c>
      <c r="O686" t="str">
        <f t="shared" si="121"/>
        <v>No</v>
      </c>
      <c r="P686">
        <f t="shared" si="122"/>
        <v>0</v>
      </c>
      <c r="Q686">
        <f t="shared" si="123"/>
        <v>0</v>
      </c>
      <c r="R686">
        <f t="shared" si="127"/>
        <v>27.565026697177728</v>
      </c>
      <c r="S686" t="str">
        <f t="shared" si="124"/>
        <v>ID-16407-San Francisco - Burbank - New York City</v>
      </c>
      <c r="T686" t="str">
        <f t="shared" si="125"/>
        <v>00:54</v>
      </c>
      <c r="U686" t="str">
        <f t="shared" si="126"/>
        <v>Acceptable</v>
      </c>
      <c r="V686">
        <f t="shared" si="128"/>
        <v>23</v>
      </c>
      <c r="W686">
        <f t="shared" si="129"/>
        <v>2</v>
      </c>
      <c r="X686">
        <v>1</v>
      </c>
      <c r="Y686" t="str">
        <f t="shared" si="130"/>
        <v>Flight Not Found</v>
      </c>
      <c r="Z686" t="str" cm="1">
        <f t="array" ref="Z686">IF(AND(B:B &gt; TIME(6, 0, 0), B:B &lt;= TIME(18, 0, 0)), "Day", "Night")</f>
        <v>Night</v>
      </c>
      <c r="AA686">
        <f t="shared" si="131"/>
        <v>1</v>
      </c>
    </row>
    <row r="687" spans="1:27" x14ac:dyDescent="0.2">
      <c r="A687">
        <v>16409</v>
      </c>
      <c r="C687" t="s">
        <v>2125</v>
      </c>
      <c r="D687" t="s">
        <v>2876</v>
      </c>
      <c r="G687" t="s">
        <v>2877</v>
      </c>
      <c r="H687" t="s">
        <v>2878</v>
      </c>
      <c r="J687">
        <v>5</v>
      </c>
      <c r="K687">
        <v>5</v>
      </c>
      <c r="L687">
        <v>0</v>
      </c>
      <c r="N687">
        <f t="shared" si="120"/>
        <v>0</v>
      </c>
      <c r="O687" t="str">
        <f t="shared" si="121"/>
        <v>No</v>
      </c>
      <c r="P687">
        <f t="shared" si="122"/>
        <v>0</v>
      </c>
      <c r="Q687">
        <f t="shared" si="123"/>
        <v>0</v>
      </c>
      <c r="R687">
        <f t="shared" si="127"/>
        <v>27.565026697177728</v>
      </c>
      <c r="S687" t="str">
        <f t="shared" si="124"/>
        <v>ID-16409-</v>
      </c>
      <c r="T687">
        <f t="shared" si="125"/>
        <v>0</v>
      </c>
      <c r="U687" t="str">
        <f t="shared" si="126"/>
        <v>Acceptable</v>
      </c>
      <c r="V687">
        <f t="shared" si="128"/>
        <v>23</v>
      </c>
      <c r="W687">
        <f t="shared" si="129"/>
        <v>2</v>
      </c>
      <c r="X687">
        <v>1</v>
      </c>
      <c r="Y687" t="str">
        <f t="shared" si="130"/>
        <v>Flight Not Found</v>
      </c>
      <c r="Z687" t="str" cm="1">
        <f t="array" ref="Z687">IF(AND(B:B &gt; TIME(6, 0, 0), B:B &lt;= TIME(18, 0, 0)), "Day", "Night")</f>
        <v>Night</v>
      </c>
      <c r="AA687">
        <f t="shared" si="131"/>
        <v>1</v>
      </c>
    </row>
    <row r="688" spans="1:27" x14ac:dyDescent="0.2">
      <c r="A688">
        <v>16421</v>
      </c>
      <c r="B688" t="s">
        <v>2224</v>
      </c>
      <c r="C688" t="s">
        <v>119</v>
      </c>
      <c r="D688" t="s">
        <v>2444</v>
      </c>
      <c r="F688" t="s">
        <v>2879</v>
      </c>
      <c r="G688" t="s">
        <v>2880</v>
      </c>
      <c r="H688" t="s">
        <v>2881</v>
      </c>
      <c r="I688" t="s">
        <v>2882</v>
      </c>
      <c r="J688">
        <v>3</v>
      </c>
      <c r="K688">
        <v>3</v>
      </c>
      <c r="L688">
        <v>0</v>
      </c>
      <c r="M688" t="s">
        <v>2883</v>
      </c>
      <c r="N688">
        <f t="shared" si="120"/>
        <v>0</v>
      </c>
      <c r="O688" t="str">
        <f t="shared" si="121"/>
        <v>No</v>
      </c>
      <c r="P688">
        <f t="shared" si="122"/>
        <v>0</v>
      </c>
      <c r="Q688">
        <f t="shared" si="123"/>
        <v>0</v>
      </c>
      <c r="R688">
        <f t="shared" si="127"/>
        <v>27.565026697177728</v>
      </c>
      <c r="S688" t="str">
        <f t="shared" si="124"/>
        <v>ID-16421-Twinwood, England - Villacoublay, France</v>
      </c>
      <c r="T688" t="str">
        <f t="shared" si="125"/>
        <v>14:00</v>
      </c>
      <c r="U688" t="str">
        <f t="shared" si="126"/>
        <v>Acceptable</v>
      </c>
      <c r="V688">
        <f t="shared" si="128"/>
        <v>23</v>
      </c>
      <c r="W688">
        <f t="shared" si="129"/>
        <v>2</v>
      </c>
      <c r="X688">
        <v>1</v>
      </c>
      <c r="Y688" t="str">
        <f t="shared" si="130"/>
        <v>Flight Not Found</v>
      </c>
      <c r="Z688" t="str" cm="1">
        <f t="array" ref="Z688">IF(AND(B:B &gt; TIME(6, 0, 0), B:B &lt;= TIME(18, 0, 0)), "Day", "Night")</f>
        <v>Night</v>
      </c>
      <c r="AA688">
        <f t="shared" si="131"/>
        <v>1</v>
      </c>
    </row>
    <row r="689" spans="1:27" x14ac:dyDescent="0.2">
      <c r="A689">
        <v>16443</v>
      </c>
      <c r="C689" t="s">
        <v>2884</v>
      </c>
      <c r="D689" t="s">
        <v>824</v>
      </c>
      <c r="F689" t="s">
        <v>2885</v>
      </c>
      <c r="G689" t="s">
        <v>2471</v>
      </c>
      <c r="H689" t="s">
        <v>123</v>
      </c>
      <c r="J689">
        <v>4</v>
      </c>
      <c r="K689">
        <v>4</v>
      </c>
      <c r="L689">
        <v>0</v>
      </c>
      <c r="M689" t="s">
        <v>2886</v>
      </c>
      <c r="N689">
        <f t="shared" si="120"/>
        <v>0</v>
      </c>
      <c r="O689" t="str">
        <f t="shared" si="121"/>
        <v>No</v>
      </c>
      <c r="P689">
        <f t="shared" si="122"/>
        <v>0</v>
      </c>
      <c r="Q689">
        <f t="shared" si="123"/>
        <v>0</v>
      </c>
      <c r="R689">
        <f t="shared" si="127"/>
        <v>27.565026697177728</v>
      </c>
      <c r="S689" t="str">
        <f t="shared" si="124"/>
        <v>ID-16443-Kunming - Tengchung</v>
      </c>
      <c r="T689">
        <f t="shared" si="125"/>
        <v>0</v>
      </c>
      <c r="U689" t="str">
        <f t="shared" si="126"/>
        <v>Acceptable</v>
      </c>
      <c r="V689">
        <f t="shared" si="128"/>
        <v>23</v>
      </c>
      <c r="W689">
        <f t="shared" si="129"/>
        <v>2</v>
      </c>
      <c r="X689">
        <v>1</v>
      </c>
      <c r="Y689" t="str">
        <f t="shared" si="130"/>
        <v>Flight Not Found</v>
      </c>
      <c r="Z689" t="str" cm="1">
        <f t="array" ref="Z689">IF(AND(B:B &gt; TIME(6, 0, 0), B:B &lt;= TIME(18, 0, 0)), "Day", "Night")</f>
        <v>Night</v>
      </c>
      <c r="AA689">
        <f t="shared" si="131"/>
        <v>1</v>
      </c>
    </row>
    <row r="690" spans="1:27" x14ac:dyDescent="0.2">
      <c r="A690">
        <v>16445</v>
      </c>
      <c r="B690" t="s">
        <v>2887</v>
      </c>
      <c r="C690" t="s">
        <v>1566</v>
      </c>
      <c r="D690" t="s">
        <v>1861</v>
      </c>
      <c r="E690" t="s">
        <v>2888</v>
      </c>
      <c r="F690" t="s">
        <v>2889</v>
      </c>
      <c r="G690" t="s">
        <v>1984</v>
      </c>
      <c r="H690" t="s">
        <v>2890</v>
      </c>
      <c r="I690" t="s">
        <v>2891</v>
      </c>
      <c r="J690">
        <v>30</v>
      </c>
      <c r="K690">
        <v>23</v>
      </c>
      <c r="L690">
        <v>0</v>
      </c>
      <c r="M690" t="s">
        <v>2892</v>
      </c>
      <c r="N690">
        <f t="shared" si="120"/>
        <v>0</v>
      </c>
      <c r="O690" t="str">
        <f t="shared" si="121"/>
        <v>No</v>
      </c>
      <c r="P690">
        <f t="shared" si="122"/>
        <v>0</v>
      </c>
      <c r="Q690">
        <f t="shared" si="123"/>
        <v>0</v>
      </c>
      <c r="R690">
        <f t="shared" si="127"/>
        <v>27.565026697177728</v>
      </c>
      <c r="S690" t="str">
        <f t="shared" si="124"/>
        <v>ID-16445-Miami - Leopoldville</v>
      </c>
      <c r="T690" t="str">
        <f t="shared" si="125"/>
        <v>21:16</v>
      </c>
      <c r="U690" t="str">
        <f t="shared" si="126"/>
        <v>Acceptable</v>
      </c>
      <c r="V690">
        <f t="shared" si="128"/>
        <v>23</v>
      </c>
      <c r="W690">
        <f t="shared" si="129"/>
        <v>2</v>
      </c>
      <c r="X690">
        <v>1</v>
      </c>
      <c r="Y690" t="str">
        <f t="shared" si="130"/>
        <v>Flight Not Found</v>
      </c>
      <c r="Z690" t="str" cm="1">
        <f t="array" ref="Z690">IF(AND(B:B &gt; TIME(6, 0, 0), B:B &lt;= TIME(18, 0, 0)), "Day", "Night")</f>
        <v>Night</v>
      </c>
      <c r="AA690">
        <f t="shared" si="131"/>
        <v>1</v>
      </c>
    </row>
    <row r="691" spans="1:27" x14ac:dyDescent="0.2">
      <c r="A691">
        <v>16447</v>
      </c>
      <c r="B691" t="s">
        <v>2893</v>
      </c>
      <c r="C691" t="s">
        <v>865</v>
      </c>
      <c r="D691" t="s">
        <v>1329</v>
      </c>
      <c r="E691" t="s">
        <v>2894</v>
      </c>
      <c r="F691" t="s">
        <v>2895</v>
      </c>
      <c r="G691" t="s">
        <v>1814</v>
      </c>
      <c r="H691" t="s">
        <v>2896</v>
      </c>
      <c r="I691" t="s">
        <v>2897</v>
      </c>
      <c r="J691">
        <v>24</v>
      </c>
      <c r="K691">
        <v>24</v>
      </c>
      <c r="L691">
        <v>0</v>
      </c>
      <c r="M691" t="s">
        <v>2898</v>
      </c>
      <c r="N691">
        <f t="shared" si="120"/>
        <v>0</v>
      </c>
      <c r="O691" t="str">
        <f t="shared" si="121"/>
        <v>No</v>
      </c>
      <c r="P691">
        <f t="shared" si="122"/>
        <v>0</v>
      </c>
      <c r="Q691">
        <f t="shared" si="123"/>
        <v>0</v>
      </c>
      <c r="R691">
        <f t="shared" si="127"/>
        <v>27.565026697177728</v>
      </c>
      <c r="S691" t="str">
        <f t="shared" si="124"/>
        <v>ID-16447-New York City - Juarez, Mexico - Burbank</v>
      </c>
      <c r="T691" t="str">
        <f t="shared" si="125"/>
        <v>04:10</v>
      </c>
      <c r="U691" t="str">
        <f t="shared" si="126"/>
        <v>Acceptable</v>
      </c>
      <c r="V691">
        <f t="shared" si="128"/>
        <v>23</v>
      </c>
      <c r="W691">
        <f t="shared" si="129"/>
        <v>2</v>
      </c>
      <c r="X691">
        <v>1</v>
      </c>
      <c r="Y691" t="str">
        <f t="shared" si="130"/>
        <v>Flight Not Found</v>
      </c>
      <c r="Z691" t="str" cm="1">
        <f t="array" ref="Z691">IF(AND(B:B &gt; TIME(6, 0, 0), B:B &lt;= TIME(18, 0, 0)), "Day", "Night")</f>
        <v>Night</v>
      </c>
      <c r="AA691">
        <f t="shared" si="131"/>
        <v>1</v>
      </c>
    </row>
    <row r="692" spans="1:27" x14ac:dyDescent="0.2">
      <c r="A692">
        <v>16451</v>
      </c>
      <c r="C692" t="s">
        <v>2695</v>
      </c>
      <c r="D692" t="s">
        <v>824</v>
      </c>
      <c r="G692" t="s">
        <v>2471</v>
      </c>
      <c r="H692" t="s">
        <v>2899</v>
      </c>
      <c r="J692">
        <v>6</v>
      </c>
      <c r="K692">
        <v>4</v>
      </c>
      <c r="L692">
        <v>0</v>
      </c>
      <c r="M692" t="s">
        <v>2900</v>
      </c>
      <c r="N692">
        <f t="shared" si="120"/>
        <v>0</v>
      </c>
      <c r="O692" t="str">
        <f t="shared" si="121"/>
        <v>No</v>
      </c>
      <c r="P692">
        <f t="shared" si="122"/>
        <v>0</v>
      </c>
      <c r="Q692">
        <f t="shared" si="123"/>
        <v>0</v>
      </c>
      <c r="R692">
        <f t="shared" si="127"/>
        <v>27.565026697177728</v>
      </c>
      <c r="S692" t="str">
        <f t="shared" si="124"/>
        <v>ID-16451-</v>
      </c>
      <c r="T692">
        <f t="shared" si="125"/>
        <v>0</v>
      </c>
      <c r="U692" t="str">
        <f t="shared" si="126"/>
        <v>Acceptable</v>
      </c>
      <c r="V692">
        <f t="shared" si="128"/>
        <v>23</v>
      </c>
      <c r="W692">
        <f t="shared" si="129"/>
        <v>2</v>
      </c>
      <c r="X692">
        <v>1</v>
      </c>
      <c r="Y692" t="str">
        <f t="shared" si="130"/>
        <v>Flight Not Found</v>
      </c>
      <c r="Z692" t="str" cm="1">
        <f t="array" ref="Z692">IF(AND(B:B &gt; TIME(6, 0, 0), B:B &lt;= TIME(18, 0, 0)), "Day", "Night")</f>
        <v>Night</v>
      </c>
      <c r="AA692">
        <f t="shared" si="131"/>
        <v>1</v>
      </c>
    </row>
    <row r="693" spans="1:27" x14ac:dyDescent="0.2">
      <c r="A693">
        <v>16453</v>
      </c>
      <c r="C693" t="s">
        <v>2901</v>
      </c>
      <c r="D693" t="s">
        <v>824</v>
      </c>
      <c r="F693" t="s">
        <v>2902</v>
      </c>
      <c r="G693" t="s">
        <v>2471</v>
      </c>
      <c r="J693">
        <v>3</v>
      </c>
      <c r="K693">
        <v>3</v>
      </c>
      <c r="L693">
        <v>0</v>
      </c>
      <c r="N693">
        <f t="shared" si="120"/>
        <v>0</v>
      </c>
      <c r="O693" t="str">
        <f t="shared" si="121"/>
        <v>No</v>
      </c>
      <c r="P693">
        <f t="shared" si="122"/>
        <v>0</v>
      </c>
      <c r="Q693">
        <f t="shared" si="123"/>
        <v>0</v>
      </c>
      <c r="R693">
        <f t="shared" si="127"/>
        <v>27.565026697177728</v>
      </c>
      <c r="S693" t="str">
        <f t="shared" si="124"/>
        <v>ID-16453-Chongqing - Kunming</v>
      </c>
      <c r="T693">
        <f t="shared" si="125"/>
        <v>0</v>
      </c>
      <c r="U693" t="str">
        <f t="shared" si="126"/>
        <v>Acceptable</v>
      </c>
      <c r="V693">
        <f t="shared" si="128"/>
        <v>23</v>
      </c>
      <c r="W693">
        <f t="shared" si="129"/>
        <v>2</v>
      </c>
      <c r="X693">
        <v>1</v>
      </c>
      <c r="Y693" t="str">
        <f t="shared" si="130"/>
        <v>Flight Not Found</v>
      </c>
      <c r="Z693" t="str" cm="1">
        <f t="array" ref="Z693">IF(AND(B:B &gt; TIME(6, 0, 0), B:B &lt;= TIME(18, 0, 0)), "Day", "Night")</f>
        <v>Night</v>
      </c>
      <c r="AA693">
        <f t="shared" si="131"/>
        <v>1</v>
      </c>
    </row>
    <row r="694" spans="1:27" x14ac:dyDescent="0.2">
      <c r="A694">
        <v>16460</v>
      </c>
      <c r="C694" t="s">
        <v>2903</v>
      </c>
      <c r="D694" t="s">
        <v>181</v>
      </c>
      <c r="G694" t="s">
        <v>2403</v>
      </c>
      <c r="H694" t="s">
        <v>2904</v>
      </c>
      <c r="J694">
        <v>11</v>
      </c>
      <c r="K694">
        <v>11</v>
      </c>
      <c r="L694">
        <v>0</v>
      </c>
      <c r="N694">
        <f t="shared" si="120"/>
        <v>0</v>
      </c>
      <c r="O694" t="str">
        <f t="shared" si="121"/>
        <v>No</v>
      </c>
      <c r="P694">
        <f t="shared" si="122"/>
        <v>0</v>
      </c>
      <c r="Q694">
        <f t="shared" si="123"/>
        <v>0</v>
      </c>
      <c r="R694">
        <f t="shared" si="127"/>
        <v>27.565026697177728</v>
      </c>
      <c r="S694" t="str">
        <f t="shared" si="124"/>
        <v>ID-16460-</v>
      </c>
      <c r="T694">
        <f t="shared" si="125"/>
        <v>0</v>
      </c>
      <c r="U694" t="str">
        <f t="shared" si="126"/>
        <v>Acceptable</v>
      </c>
      <c r="V694">
        <f t="shared" si="128"/>
        <v>23</v>
      </c>
      <c r="W694">
        <f t="shared" si="129"/>
        <v>2</v>
      </c>
      <c r="X694">
        <v>2</v>
      </c>
      <c r="Y694" t="str">
        <f t="shared" si="130"/>
        <v>Flight Not Found</v>
      </c>
      <c r="Z694" t="str" cm="1">
        <f t="array" ref="Z694">IF(AND(B:B &gt; TIME(6, 0, 0), B:B &lt;= TIME(18, 0, 0)), "Day", "Night")</f>
        <v>Night</v>
      </c>
      <c r="AA694">
        <f t="shared" si="131"/>
        <v>1</v>
      </c>
    </row>
    <row r="695" spans="1:27" x14ac:dyDescent="0.2">
      <c r="A695">
        <v>16468</v>
      </c>
      <c r="C695" t="s">
        <v>2905</v>
      </c>
      <c r="D695" t="s">
        <v>845</v>
      </c>
      <c r="G695" t="s">
        <v>1437</v>
      </c>
      <c r="H695" t="s">
        <v>2906</v>
      </c>
      <c r="J695">
        <v>10</v>
      </c>
      <c r="K695">
        <v>10</v>
      </c>
      <c r="L695">
        <v>0</v>
      </c>
      <c r="N695">
        <f t="shared" si="120"/>
        <v>0</v>
      </c>
      <c r="O695" t="str">
        <f t="shared" si="121"/>
        <v>No</v>
      </c>
      <c r="P695">
        <f t="shared" si="122"/>
        <v>0</v>
      </c>
      <c r="Q695">
        <f t="shared" si="123"/>
        <v>0</v>
      </c>
      <c r="R695">
        <f t="shared" si="127"/>
        <v>27.565026697177728</v>
      </c>
      <c r="S695" t="str">
        <f t="shared" si="124"/>
        <v>ID-16468-</v>
      </c>
      <c r="T695">
        <f t="shared" si="125"/>
        <v>0</v>
      </c>
      <c r="U695" t="str">
        <f t="shared" si="126"/>
        <v>Acceptable</v>
      </c>
      <c r="V695">
        <f t="shared" si="128"/>
        <v>23</v>
      </c>
      <c r="W695">
        <f t="shared" si="129"/>
        <v>2</v>
      </c>
      <c r="X695">
        <v>1</v>
      </c>
      <c r="Y695" t="str">
        <f t="shared" si="130"/>
        <v>Flight Not Found</v>
      </c>
      <c r="Z695" t="str" cm="1">
        <f t="array" ref="Z695">IF(AND(B:B &gt; TIME(6, 0, 0), B:B &lt;= TIME(18, 0, 0)), "Day", "Night")</f>
        <v>Night</v>
      </c>
      <c r="AA695">
        <f t="shared" si="131"/>
        <v>1</v>
      </c>
    </row>
    <row r="696" spans="1:27" x14ac:dyDescent="0.2">
      <c r="A696">
        <v>16470</v>
      </c>
      <c r="B696" t="s">
        <v>2237</v>
      </c>
      <c r="C696" t="s">
        <v>2907</v>
      </c>
      <c r="D696" t="s">
        <v>2444</v>
      </c>
      <c r="G696" t="s">
        <v>2566</v>
      </c>
      <c r="H696" t="s">
        <v>2908</v>
      </c>
      <c r="I696" t="s">
        <v>2909</v>
      </c>
      <c r="J696">
        <v>26</v>
      </c>
      <c r="K696">
        <v>23</v>
      </c>
      <c r="L696">
        <v>0</v>
      </c>
      <c r="M696" t="s">
        <v>2910</v>
      </c>
      <c r="N696">
        <f t="shared" si="120"/>
        <v>0</v>
      </c>
      <c r="O696" t="str">
        <f t="shared" si="121"/>
        <v>No</v>
      </c>
      <c r="P696">
        <f t="shared" si="122"/>
        <v>0</v>
      </c>
      <c r="Q696">
        <f t="shared" si="123"/>
        <v>0</v>
      </c>
      <c r="R696">
        <f t="shared" si="127"/>
        <v>27.565026697177728</v>
      </c>
      <c r="S696" t="str">
        <f t="shared" si="124"/>
        <v>ID-16470-</v>
      </c>
      <c r="T696" t="str">
        <f t="shared" si="125"/>
        <v>10:15</v>
      </c>
      <c r="U696" t="str">
        <f t="shared" si="126"/>
        <v>Acceptable</v>
      </c>
      <c r="V696">
        <f t="shared" si="128"/>
        <v>23</v>
      </c>
      <c r="W696">
        <f t="shared" si="129"/>
        <v>2</v>
      </c>
      <c r="X696">
        <v>1</v>
      </c>
      <c r="Y696" t="str">
        <f t="shared" si="130"/>
        <v>Flight Not Found</v>
      </c>
      <c r="Z696" t="str" cm="1">
        <f t="array" ref="Z696">IF(AND(B:B &gt; TIME(6, 0, 0), B:B &lt;= TIME(18, 0, 0)), "Day", "Night")</f>
        <v>Night</v>
      </c>
      <c r="AA696">
        <f t="shared" si="131"/>
        <v>1</v>
      </c>
    </row>
    <row r="697" spans="1:27" x14ac:dyDescent="0.2">
      <c r="A697">
        <v>16474</v>
      </c>
      <c r="B697" t="s">
        <v>2911</v>
      </c>
      <c r="C697" t="s">
        <v>2912</v>
      </c>
      <c r="D697" t="s">
        <v>2332</v>
      </c>
      <c r="G697" t="s">
        <v>2913</v>
      </c>
      <c r="H697" t="s">
        <v>2914</v>
      </c>
      <c r="I697" t="s">
        <v>2915</v>
      </c>
      <c r="J697">
        <v>23</v>
      </c>
      <c r="K697">
        <v>23</v>
      </c>
      <c r="L697">
        <v>0</v>
      </c>
      <c r="M697" t="s">
        <v>2916</v>
      </c>
      <c r="N697">
        <f t="shared" si="120"/>
        <v>0</v>
      </c>
      <c r="O697" t="str">
        <f t="shared" si="121"/>
        <v>No</v>
      </c>
      <c r="P697">
        <f t="shared" si="122"/>
        <v>0</v>
      </c>
      <c r="Q697">
        <f t="shared" si="123"/>
        <v>0</v>
      </c>
      <c r="R697">
        <f t="shared" si="127"/>
        <v>27.565026697177728</v>
      </c>
      <c r="S697" t="str">
        <f t="shared" si="124"/>
        <v>ID-16474-</v>
      </c>
      <c r="T697" t="str">
        <f t="shared" si="125"/>
        <v>10:05</v>
      </c>
      <c r="U697" t="str">
        <f t="shared" si="126"/>
        <v>Acceptable</v>
      </c>
      <c r="V697">
        <f t="shared" si="128"/>
        <v>23</v>
      </c>
      <c r="W697">
        <f t="shared" si="129"/>
        <v>2</v>
      </c>
      <c r="X697">
        <v>3</v>
      </c>
      <c r="Y697" t="str">
        <f t="shared" si="130"/>
        <v>Flight Not Found</v>
      </c>
      <c r="Z697" t="str" cm="1">
        <f t="array" ref="Z697">IF(AND(B:B &gt; TIME(6, 0, 0), B:B &lt;= TIME(18, 0, 0)), "Day", "Night")</f>
        <v>Night</v>
      </c>
      <c r="AA697">
        <f t="shared" si="131"/>
        <v>1</v>
      </c>
    </row>
    <row r="698" spans="1:27" x14ac:dyDescent="0.2">
      <c r="A698">
        <v>16481</v>
      </c>
      <c r="B698" t="s">
        <v>28</v>
      </c>
      <c r="C698" t="s">
        <v>2917</v>
      </c>
      <c r="D698" t="s">
        <v>30</v>
      </c>
      <c r="G698" t="s">
        <v>2918</v>
      </c>
      <c r="H698" t="s">
        <v>2919</v>
      </c>
      <c r="J698">
        <v>24</v>
      </c>
      <c r="K698">
        <v>24</v>
      </c>
      <c r="L698">
        <v>0</v>
      </c>
      <c r="M698" t="s">
        <v>2920</v>
      </c>
      <c r="N698">
        <f t="shared" si="120"/>
        <v>0</v>
      </c>
      <c r="O698" t="str">
        <f t="shared" si="121"/>
        <v>No</v>
      </c>
      <c r="P698">
        <f t="shared" si="122"/>
        <v>0</v>
      </c>
      <c r="Q698">
        <f t="shared" si="123"/>
        <v>0</v>
      </c>
      <c r="R698">
        <f t="shared" si="127"/>
        <v>27.565026697177728</v>
      </c>
      <c r="S698" t="str">
        <f t="shared" si="124"/>
        <v>ID-16481-</v>
      </c>
      <c r="T698" t="str">
        <f t="shared" si="125"/>
        <v>06:30</v>
      </c>
      <c r="U698" t="str">
        <f t="shared" si="126"/>
        <v>Acceptable</v>
      </c>
      <c r="V698">
        <f t="shared" si="128"/>
        <v>23</v>
      </c>
      <c r="W698">
        <f t="shared" si="129"/>
        <v>2</v>
      </c>
      <c r="X698">
        <v>1</v>
      </c>
      <c r="Y698" t="str">
        <f t="shared" si="130"/>
        <v>Flight Not Found</v>
      </c>
      <c r="Z698" t="str" cm="1">
        <f t="array" ref="Z698">IF(AND(B:B &gt; TIME(6, 0, 0), B:B &lt;= TIME(18, 0, 0)), "Day", "Night")</f>
        <v>Night</v>
      </c>
      <c r="AA698">
        <f t="shared" si="131"/>
        <v>1</v>
      </c>
    </row>
    <row r="699" spans="1:27" x14ac:dyDescent="0.2">
      <c r="A699">
        <v>16483</v>
      </c>
      <c r="C699" t="s">
        <v>2921</v>
      </c>
      <c r="D699" t="s">
        <v>2922</v>
      </c>
      <c r="G699" t="s">
        <v>2923</v>
      </c>
      <c r="H699" t="s">
        <v>2924</v>
      </c>
      <c r="I699" t="s">
        <v>2925</v>
      </c>
      <c r="J699">
        <v>11</v>
      </c>
      <c r="K699">
        <v>11</v>
      </c>
      <c r="L699">
        <v>0</v>
      </c>
      <c r="N699">
        <f t="shared" si="120"/>
        <v>0</v>
      </c>
      <c r="O699" t="str">
        <f t="shared" si="121"/>
        <v>No</v>
      </c>
      <c r="P699">
        <f t="shared" si="122"/>
        <v>0</v>
      </c>
      <c r="Q699">
        <f t="shared" si="123"/>
        <v>0</v>
      </c>
      <c r="R699">
        <f t="shared" si="127"/>
        <v>27.565026697177728</v>
      </c>
      <c r="S699" t="str">
        <f t="shared" si="124"/>
        <v>ID-16483-</v>
      </c>
      <c r="T699">
        <f t="shared" si="125"/>
        <v>0</v>
      </c>
      <c r="U699" t="str">
        <f t="shared" si="126"/>
        <v>Acceptable</v>
      </c>
      <c r="V699">
        <f t="shared" si="128"/>
        <v>23</v>
      </c>
      <c r="W699">
        <f t="shared" si="129"/>
        <v>2</v>
      </c>
      <c r="X699">
        <v>1</v>
      </c>
      <c r="Y699" t="str">
        <f t="shared" si="130"/>
        <v>Flight Not Found</v>
      </c>
      <c r="Z699" t="str" cm="1">
        <f t="array" ref="Z699">IF(AND(B:B &gt; TIME(6, 0, 0), B:B &lt;= TIME(18, 0, 0)), "Day", "Night")</f>
        <v>Night</v>
      </c>
      <c r="AA699">
        <f t="shared" si="131"/>
        <v>1</v>
      </c>
    </row>
    <row r="700" spans="1:27" x14ac:dyDescent="0.2">
      <c r="A700">
        <v>16491</v>
      </c>
      <c r="C700" t="s">
        <v>2926</v>
      </c>
      <c r="D700" t="s">
        <v>2927</v>
      </c>
      <c r="G700" t="s">
        <v>2928</v>
      </c>
      <c r="H700" t="s">
        <v>2929</v>
      </c>
      <c r="I700" t="s">
        <v>2930</v>
      </c>
      <c r="J700">
        <v>30</v>
      </c>
      <c r="K700">
        <v>13</v>
      </c>
      <c r="L700">
        <v>0</v>
      </c>
      <c r="N700">
        <f t="shared" si="120"/>
        <v>0</v>
      </c>
      <c r="O700" t="str">
        <f t="shared" si="121"/>
        <v>No</v>
      </c>
      <c r="P700">
        <f t="shared" si="122"/>
        <v>0</v>
      </c>
      <c r="Q700">
        <f t="shared" si="123"/>
        <v>0</v>
      </c>
      <c r="R700">
        <f t="shared" si="127"/>
        <v>27.565026697177728</v>
      </c>
      <c r="S700" t="str">
        <f t="shared" si="124"/>
        <v>ID-16491-</v>
      </c>
      <c r="T700">
        <f t="shared" si="125"/>
        <v>0</v>
      </c>
      <c r="U700" t="str">
        <f t="shared" si="126"/>
        <v>Acceptable</v>
      </c>
      <c r="V700">
        <f t="shared" si="128"/>
        <v>23</v>
      </c>
      <c r="W700">
        <f t="shared" si="129"/>
        <v>2</v>
      </c>
      <c r="X700">
        <v>1</v>
      </c>
      <c r="Y700" t="str">
        <f t="shared" si="130"/>
        <v>Flight Not Found</v>
      </c>
      <c r="Z700" t="str" cm="1">
        <f t="array" ref="Z700">IF(AND(B:B &gt; TIME(6, 0, 0), B:B &lt;= TIME(18, 0, 0)), "Day", "Night")</f>
        <v>Night</v>
      </c>
      <c r="AA700">
        <f t="shared" si="131"/>
        <v>1</v>
      </c>
    </row>
    <row r="701" spans="1:27" x14ac:dyDescent="0.2">
      <c r="A701">
        <v>16491</v>
      </c>
      <c r="B701" t="s">
        <v>2931</v>
      </c>
      <c r="C701" t="s">
        <v>2932</v>
      </c>
      <c r="D701" t="s">
        <v>1329</v>
      </c>
      <c r="E701" t="s">
        <v>488</v>
      </c>
      <c r="F701" t="s">
        <v>2933</v>
      </c>
      <c r="G701" t="s">
        <v>1814</v>
      </c>
      <c r="H701" t="s">
        <v>2934</v>
      </c>
      <c r="I701" t="s">
        <v>2935</v>
      </c>
      <c r="J701">
        <v>22</v>
      </c>
      <c r="K701">
        <v>17</v>
      </c>
      <c r="L701">
        <v>0</v>
      </c>
      <c r="M701" t="s">
        <v>2936</v>
      </c>
      <c r="N701">
        <f t="shared" si="120"/>
        <v>0</v>
      </c>
      <c r="O701" t="str">
        <f t="shared" si="121"/>
        <v>No</v>
      </c>
      <c r="P701">
        <f t="shared" si="122"/>
        <v>0</v>
      </c>
      <c r="Q701">
        <f t="shared" si="123"/>
        <v>0</v>
      </c>
      <c r="R701">
        <f t="shared" si="127"/>
        <v>27.565026697177728</v>
      </c>
      <c r="S701" t="str">
        <f t="shared" si="124"/>
        <v>ID-16491-New York City - Los Angeles</v>
      </c>
      <c r="T701">
        <f t="shared" si="125"/>
        <v>0</v>
      </c>
      <c r="U701" t="str">
        <f t="shared" si="126"/>
        <v>Acceptable</v>
      </c>
      <c r="V701">
        <f t="shared" si="128"/>
        <v>23</v>
      </c>
      <c r="W701">
        <f t="shared" si="129"/>
        <v>2</v>
      </c>
      <c r="X701">
        <v>1</v>
      </c>
      <c r="Y701" t="str">
        <f t="shared" si="130"/>
        <v>Flight Not Found</v>
      </c>
      <c r="Z701" t="str" cm="1">
        <f t="array" ref="Z701">IF(AND(B:B &gt; TIME(6, 0, 0), B:B &lt;= TIME(18, 0, 0)), "Day", "Night")</f>
        <v>Night</v>
      </c>
      <c r="AA701">
        <f t="shared" si="131"/>
        <v>1</v>
      </c>
    </row>
    <row r="702" spans="1:27" x14ac:dyDescent="0.2">
      <c r="A702">
        <v>16523</v>
      </c>
      <c r="C702" t="s">
        <v>2937</v>
      </c>
      <c r="D702" t="s">
        <v>2615</v>
      </c>
      <c r="G702" t="s">
        <v>2809</v>
      </c>
      <c r="H702" t="s">
        <v>2938</v>
      </c>
      <c r="I702" t="s">
        <v>2939</v>
      </c>
      <c r="J702">
        <v>24</v>
      </c>
      <c r="K702">
        <v>24</v>
      </c>
      <c r="L702">
        <v>0</v>
      </c>
      <c r="M702" t="s">
        <v>2940</v>
      </c>
      <c r="N702">
        <f t="shared" si="120"/>
        <v>0</v>
      </c>
      <c r="O702" t="str">
        <f t="shared" si="121"/>
        <v>No</v>
      </c>
      <c r="P702">
        <f t="shared" si="122"/>
        <v>0</v>
      </c>
      <c r="Q702">
        <f t="shared" si="123"/>
        <v>0</v>
      </c>
      <c r="R702">
        <f t="shared" si="127"/>
        <v>27.565026697177728</v>
      </c>
      <c r="S702" t="str">
        <f t="shared" si="124"/>
        <v>ID-16523-</v>
      </c>
      <c r="T702">
        <f t="shared" si="125"/>
        <v>0</v>
      </c>
      <c r="U702" t="str">
        <f t="shared" si="126"/>
        <v>Acceptable</v>
      </c>
      <c r="V702">
        <f t="shared" si="128"/>
        <v>23</v>
      </c>
      <c r="W702">
        <f t="shared" si="129"/>
        <v>2</v>
      </c>
      <c r="X702">
        <v>1</v>
      </c>
      <c r="Y702" t="str">
        <f t="shared" si="130"/>
        <v>Flight Not Found</v>
      </c>
      <c r="Z702" t="str" cm="1">
        <f t="array" ref="Z702">IF(AND(B:B &gt; TIME(6, 0, 0), B:B &lt;= TIME(18, 0, 0)), "Day", "Night")</f>
        <v>Night</v>
      </c>
      <c r="AA702">
        <f t="shared" si="131"/>
        <v>1</v>
      </c>
    </row>
    <row r="703" spans="1:27" x14ac:dyDescent="0.2">
      <c r="A703">
        <v>16536</v>
      </c>
      <c r="C703" t="s">
        <v>2426</v>
      </c>
      <c r="D703" t="s">
        <v>824</v>
      </c>
      <c r="F703" t="s">
        <v>2941</v>
      </c>
      <c r="G703" t="s">
        <v>2471</v>
      </c>
      <c r="H703" t="s">
        <v>2942</v>
      </c>
      <c r="J703">
        <v>3</v>
      </c>
      <c r="K703">
        <v>3</v>
      </c>
      <c r="L703">
        <v>0</v>
      </c>
      <c r="M703" t="s">
        <v>2943</v>
      </c>
      <c r="N703">
        <f t="shared" si="120"/>
        <v>0</v>
      </c>
      <c r="O703" t="str">
        <f t="shared" si="121"/>
        <v>No</v>
      </c>
      <c r="P703">
        <f t="shared" si="122"/>
        <v>0</v>
      </c>
      <c r="Q703">
        <f t="shared" si="123"/>
        <v>0</v>
      </c>
      <c r="R703">
        <f t="shared" si="127"/>
        <v>27.565026697177728</v>
      </c>
      <c r="S703" t="str">
        <f t="shared" si="124"/>
        <v>ID-16536-Kunming - Sichang</v>
      </c>
      <c r="T703">
        <f t="shared" si="125"/>
        <v>0</v>
      </c>
      <c r="U703" t="str">
        <f t="shared" si="126"/>
        <v>Acceptable</v>
      </c>
      <c r="V703">
        <f t="shared" si="128"/>
        <v>23</v>
      </c>
      <c r="W703">
        <f t="shared" si="129"/>
        <v>2</v>
      </c>
      <c r="X703">
        <v>1</v>
      </c>
      <c r="Y703" t="str">
        <f t="shared" si="130"/>
        <v>Flight Not Found</v>
      </c>
      <c r="Z703" t="str" cm="1">
        <f t="array" ref="Z703">IF(AND(B:B &gt; TIME(6, 0, 0), B:B &lt;= TIME(18, 0, 0)), "Day", "Night")</f>
        <v>Night</v>
      </c>
      <c r="AA703">
        <f t="shared" si="131"/>
        <v>1</v>
      </c>
    </row>
    <row r="704" spans="1:27" x14ac:dyDescent="0.2">
      <c r="A704">
        <v>16541</v>
      </c>
      <c r="B704" t="s">
        <v>2944</v>
      </c>
      <c r="C704" t="s">
        <v>572</v>
      </c>
      <c r="D704" t="s">
        <v>2249</v>
      </c>
      <c r="E704" t="s">
        <v>2945</v>
      </c>
      <c r="F704" t="s">
        <v>2946</v>
      </c>
      <c r="G704" t="s">
        <v>1814</v>
      </c>
      <c r="H704" t="s">
        <v>2947</v>
      </c>
      <c r="I704" t="s">
        <v>2948</v>
      </c>
      <c r="J704">
        <v>20</v>
      </c>
      <c r="K704">
        <v>20</v>
      </c>
      <c r="L704">
        <v>0</v>
      </c>
      <c r="M704" t="s">
        <v>2949</v>
      </c>
      <c r="N704">
        <f t="shared" si="120"/>
        <v>0</v>
      </c>
      <c r="O704" t="str">
        <f t="shared" si="121"/>
        <v>No</v>
      </c>
      <c r="P704">
        <f t="shared" si="122"/>
        <v>0</v>
      </c>
      <c r="Q704">
        <f t="shared" si="123"/>
        <v>0</v>
      </c>
      <c r="R704">
        <f t="shared" si="127"/>
        <v>27.565026697177728</v>
      </c>
      <c r="S704" t="str">
        <f t="shared" si="124"/>
        <v>ID-16541-Pittsburgh - Morgantown</v>
      </c>
      <c r="T704" t="str">
        <f t="shared" si="125"/>
        <v>16:58</v>
      </c>
      <c r="U704" t="str">
        <f t="shared" si="126"/>
        <v>Acceptable</v>
      </c>
      <c r="V704">
        <f t="shared" si="128"/>
        <v>23</v>
      </c>
      <c r="W704">
        <f t="shared" si="129"/>
        <v>2</v>
      </c>
      <c r="X704">
        <v>4</v>
      </c>
      <c r="Y704" t="str">
        <f t="shared" si="130"/>
        <v>Flight Not Found</v>
      </c>
      <c r="Z704" t="str" cm="1">
        <f t="array" ref="Z704">IF(AND(B:B &gt; TIME(6, 0, 0), B:B &lt;= TIME(18, 0, 0)), "Day", "Night")</f>
        <v>Night</v>
      </c>
      <c r="AA704">
        <f t="shared" si="131"/>
        <v>1</v>
      </c>
    </row>
    <row r="705" spans="1:27" x14ac:dyDescent="0.2">
      <c r="A705">
        <v>16546</v>
      </c>
      <c r="B705" t="s">
        <v>2950</v>
      </c>
      <c r="C705" t="s">
        <v>2951</v>
      </c>
      <c r="D705" t="s">
        <v>30</v>
      </c>
      <c r="E705" t="s">
        <v>36</v>
      </c>
      <c r="G705" t="s">
        <v>1814</v>
      </c>
      <c r="H705" t="s">
        <v>2952</v>
      </c>
      <c r="J705">
        <v>13</v>
      </c>
      <c r="K705">
        <v>13</v>
      </c>
      <c r="L705">
        <v>0</v>
      </c>
      <c r="M705" t="s">
        <v>2953</v>
      </c>
      <c r="N705">
        <f t="shared" si="120"/>
        <v>0</v>
      </c>
      <c r="O705" t="str">
        <f t="shared" si="121"/>
        <v>No</v>
      </c>
      <c r="P705">
        <f t="shared" si="122"/>
        <v>0</v>
      </c>
      <c r="Q705">
        <f t="shared" si="123"/>
        <v>0</v>
      </c>
      <c r="R705">
        <f t="shared" si="127"/>
        <v>27.565026697177728</v>
      </c>
      <c r="S705" t="str">
        <f t="shared" si="124"/>
        <v>ID-16546-</v>
      </c>
      <c r="T705" t="str">
        <f t="shared" si="125"/>
        <v>05:35</v>
      </c>
      <c r="U705" t="str">
        <f t="shared" si="126"/>
        <v>Acceptable</v>
      </c>
      <c r="V705">
        <f t="shared" si="128"/>
        <v>23</v>
      </c>
      <c r="W705">
        <f t="shared" si="129"/>
        <v>2</v>
      </c>
      <c r="X705">
        <v>1</v>
      </c>
      <c r="Y705" t="str">
        <f t="shared" si="130"/>
        <v>Flight Not Found</v>
      </c>
      <c r="Z705" t="str" cm="1">
        <f t="array" ref="Z705">IF(AND(B:B &gt; TIME(6, 0, 0), B:B &lt;= TIME(18, 0, 0)), "Day", "Night")</f>
        <v>Night</v>
      </c>
      <c r="AA705">
        <f t="shared" si="131"/>
        <v>1</v>
      </c>
    </row>
    <row r="706" spans="1:27" x14ac:dyDescent="0.2">
      <c r="A706">
        <v>16547</v>
      </c>
      <c r="G706" t="s">
        <v>2363</v>
      </c>
      <c r="H706" t="s">
        <v>2954</v>
      </c>
      <c r="J706">
        <v>18</v>
      </c>
      <c r="K706">
        <v>18</v>
      </c>
      <c r="L706">
        <v>0</v>
      </c>
      <c r="M706" t="s">
        <v>2955</v>
      </c>
      <c r="N706">
        <f t="shared" ref="N706:N769" si="132">SUM(B706,C706)</f>
        <v>0</v>
      </c>
      <c r="O706" t="str">
        <f t="shared" ref="O706:O769" si="133">IF(F706="good","Yes","No")</f>
        <v>No</v>
      </c>
      <c r="P706">
        <f t="shared" ref="P706:P769" si="134">COUNTIF(C:C,"&lt;0")</f>
        <v>0</v>
      </c>
      <c r="Q706">
        <f t="shared" ref="Q706:Q769" si="135">SUMIF(E:E,"&gt;"&amp;AVERAGE(E:E))</f>
        <v>0</v>
      </c>
      <c r="R706">
        <f t="shared" si="127"/>
        <v>27.565026697177728</v>
      </c>
      <c r="S706" t="str">
        <f t="shared" ref="S706:S769" si="136">CONCATENATE("ID-",A706,"-",F706)</f>
        <v>ID-16547-</v>
      </c>
      <c r="T706">
        <f t="shared" ref="T706:T769" si="137">INDEX(B:B,MATCH(A706,A:A,0))</f>
        <v>0</v>
      </c>
      <c r="U706" t="str">
        <f t="shared" ref="U706:U769" si="138">IF(OR(B706&gt;0,C706&gt;0),"Acceptable","Check")</f>
        <v>Check</v>
      </c>
      <c r="V706">
        <f t="shared" si="128"/>
        <v>23</v>
      </c>
      <c r="W706">
        <f t="shared" si="129"/>
        <v>2</v>
      </c>
      <c r="X706">
        <v>1</v>
      </c>
      <c r="Y706" t="str">
        <f t="shared" si="130"/>
        <v>Flight Not Found</v>
      </c>
      <c r="Z706" t="str" cm="1">
        <f t="array" ref="Z706">IF(AND(B:B &gt; TIME(6, 0, 0), B:B &lt;= TIME(18, 0, 0)), "Day", "Night")</f>
        <v>Night</v>
      </c>
      <c r="AA706">
        <f t="shared" si="131"/>
        <v>1</v>
      </c>
    </row>
    <row r="707" spans="1:27" x14ac:dyDescent="0.2">
      <c r="A707">
        <v>16547</v>
      </c>
      <c r="B707" t="s">
        <v>2956</v>
      </c>
      <c r="C707" t="s">
        <v>2957</v>
      </c>
      <c r="D707" t="s">
        <v>2444</v>
      </c>
      <c r="F707" t="s">
        <v>2958</v>
      </c>
      <c r="G707" t="s">
        <v>2566</v>
      </c>
      <c r="H707" t="s">
        <v>2959</v>
      </c>
      <c r="I707" t="s">
        <v>2960</v>
      </c>
      <c r="J707">
        <v>25</v>
      </c>
      <c r="K707">
        <v>25</v>
      </c>
      <c r="L707">
        <v>0</v>
      </c>
      <c r="M707" t="s">
        <v>2961</v>
      </c>
      <c r="N707">
        <f t="shared" si="132"/>
        <v>0</v>
      </c>
      <c r="O707" t="str">
        <f t="shared" si="133"/>
        <v>No</v>
      </c>
      <c r="P707">
        <f t="shared" si="134"/>
        <v>0</v>
      </c>
      <c r="Q707">
        <f t="shared" si="135"/>
        <v>0</v>
      </c>
      <c r="R707">
        <f t="shared" ref="R707:R770" si="139">AVERAGEIF(J:J,"&gt;0")</f>
        <v>27.565026697177728</v>
      </c>
      <c r="S707" t="str">
        <f t="shared" si="136"/>
        <v>ID-16547-Midland, TX - Nashville, TN</v>
      </c>
      <c r="T707">
        <f t="shared" si="137"/>
        <v>0</v>
      </c>
      <c r="U707" t="str">
        <f t="shared" si="138"/>
        <v>Acceptable</v>
      </c>
      <c r="V707">
        <f t="shared" ref="V707:V770" si="140">COUNTIF(D:D, "Military - U.S. Army")</f>
        <v>23</v>
      </c>
      <c r="W707">
        <f t="shared" ref="W707:W770" si="141">AVERAGEIF(C:C,"Fort Myer, Virginia", J:J)</f>
        <v>2</v>
      </c>
      <c r="X707">
        <v>1</v>
      </c>
      <c r="Y707" t="str">
        <f t="shared" ref="Y707:Y770" si="142">IFERROR(VLOOKUP("FlightNumber", A:E, 4, FALSE), "Flight Not Found")</f>
        <v>Flight Not Found</v>
      </c>
      <c r="Z707" t="str" cm="1">
        <f t="array" ref="Z707">IF(AND(B:B &gt; TIME(6, 0, 0), B:B &lt;= TIME(18, 0, 0)), "Day", "Night")</f>
        <v>Night</v>
      </c>
      <c r="AA707">
        <f t="shared" ref="AA707:AA770" si="143">COUNTIFS(D:D, "Military - U.S. Army", C:C, "Fort Myer, Virginia")</f>
        <v>1</v>
      </c>
    </row>
    <row r="708" spans="1:27" x14ac:dyDescent="0.2">
      <c r="A708">
        <v>16548</v>
      </c>
      <c r="C708" t="s">
        <v>2962</v>
      </c>
      <c r="D708" t="s">
        <v>349</v>
      </c>
      <c r="G708" t="s">
        <v>2818</v>
      </c>
      <c r="H708" t="s">
        <v>2963</v>
      </c>
      <c r="J708">
        <v>21</v>
      </c>
      <c r="K708">
        <v>21</v>
      </c>
      <c r="L708">
        <v>0</v>
      </c>
      <c r="N708">
        <f t="shared" si="132"/>
        <v>0</v>
      </c>
      <c r="O708" t="str">
        <f t="shared" si="133"/>
        <v>No</v>
      </c>
      <c r="P708">
        <f t="shared" si="134"/>
        <v>0</v>
      </c>
      <c r="Q708">
        <f t="shared" si="135"/>
        <v>0</v>
      </c>
      <c r="R708">
        <f t="shared" si="139"/>
        <v>27.565026697177728</v>
      </c>
      <c r="S708" t="str">
        <f t="shared" si="136"/>
        <v>ID-16548-</v>
      </c>
      <c r="T708">
        <f t="shared" si="137"/>
        <v>0</v>
      </c>
      <c r="U708" t="str">
        <f t="shared" si="138"/>
        <v>Acceptable</v>
      </c>
      <c r="V708">
        <f t="shared" si="140"/>
        <v>23</v>
      </c>
      <c r="W708">
        <f t="shared" si="141"/>
        <v>2</v>
      </c>
      <c r="X708">
        <v>1</v>
      </c>
      <c r="Y708" t="str">
        <f t="shared" si="142"/>
        <v>Flight Not Found</v>
      </c>
      <c r="Z708" t="str" cm="1">
        <f t="array" ref="Z708">IF(AND(B:B &gt; TIME(6, 0, 0), B:B &lt;= TIME(18, 0, 0)), "Day", "Night")</f>
        <v>Night</v>
      </c>
      <c r="AA708">
        <f t="shared" si="143"/>
        <v>1</v>
      </c>
    </row>
    <row r="709" spans="1:27" x14ac:dyDescent="0.2">
      <c r="A709">
        <v>16550</v>
      </c>
      <c r="C709" t="s">
        <v>2964</v>
      </c>
      <c r="D709" t="s">
        <v>2615</v>
      </c>
      <c r="F709" t="s">
        <v>2965</v>
      </c>
      <c r="G709" t="s">
        <v>2966</v>
      </c>
      <c r="H709" t="s">
        <v>2967</v>
      </c>
      <c r="J709">
        <v>31</v>
      </c>
      <c r="K709">
        <v>31</v>
      </c>
      <c r="L709">
        <v>0</v>
      </c>
      <c r="N709">
        <f t="shared" si="132"/>
        <v>0</v>
      </c>
      <c r="O709" t="str">
        <f t="shared" si="133"/>
        <v>No</v>
      </c>
      <c r="P709">
        <f t="shared" si="134"/>
        <v>0</v>
      </c>
      <c r="Q709">
        <f t="shared" si="135"/>
        <v>0</v>
      </c>
      <c r="R709">
        <f t="shared" si="139"/>
        <v>27.565026697177728</v>
      </c>
      <c r="S709" t="str">
        <f t="shared" si="136"/>
        <v>ID-16550-Ridgewell - Nutts Corner</v>
      </c>
      <c r="T709">
        <f t="shared" si="137"/>
        <v>0</v>
      </c>
      <c r="U709" t="str">
        <f t="shared" si="138"/>
        <v>Acceptable</v>
      </c>
      <c r="V709">
        <f t="shared" si="140"/>
        <v>23</v>
      </c>
      <c r="W709">
        <f t="shared" si="141"/>
        <v>2</v>
      </c>
      <c r="X709">
        <v>1</v>
      </c>
      <c r="Y709" t="str">
        <f t="shared" si="142"/>
        <v>Flight Not Found</v>
      </c>
      <c r="Z709" t="str" cm="1">
        <f t="array" ref="Z709">IF(AND(B:B &gt; TIME(6, 0, 0), B:B &lt;= TIME(18, 0, 0)), "Day", "Night")</f>
        <v>Night</v>
      </c>
      <c r="AA709">
        <f t="shared" si="143"/>
        <v>1</v>
      </c>
    </row>
    <row r="710" spans="1:27" x14ac:dyDescent="0.2">
      <c r="A710">
        <v>16554</v>
      </c>
      <c r="B710" t="s">
        <v>2968</v>
      </c>
      <c r="C710" t="s">
        <v>2969</v>
      </c>
      <c r="D710" t="s">
        <v>2970</v>
      </c>
      <c r="F710" t="s">
        <v>2971</v>
      </c>
      <c r="G710" t="s">
        <v>2319</v>
      </c>
      <c r="H710" t="s">
        <v>2972</v>
      </c>
      <c r="I710" t="s">
        <v>2973</v>
      </c>
      <c r="J710">
        <v>13</v>
      </c>
      <c r="K710">
        <v>6</v>
      </c>
      <c r="L710">
        <v>0</v>
      </c>
      <c r="M710" t="s">
        <v>2974</v>
      </c>
      <c r="N710">
        <f t="shared" si="132"/>
        <v>0</v>
      </c>
      <c r="O710" t="str">
        <f t="shared" si="133"/>
        <v>No</v>
      </c>
      <c r="P710">
        <f t="shared" si="134"/>
        <v>0</v>
      </c>
      <c r="Q710">
        <f t="shared" si="135"/>
        <v>0</v>
      </c>
      <c r="R710">
        <f t="shared" si="139"/>
        <v>27.565026697177728</v>
      </c>
      <c r="S710" t="str">
        <f t="shared" si="136"/>
        <v>ID-16554-Washington, D.C. - New York, Ny</v>
      </c>
      <c r="T710" t="str">
        <f t="shared" si="137"/>
        <v>12:40</v>
      </c>
      <c r="U710" t="str">
        <f t="shared" si="138"/>
        <v>Acceptable</v>
      </c>
      <c r="V710">
        <f t="shared" si="140"/>
        <v>23</v>
      </c>
      <c r="W710">
        <f t="shared" si="141"/>
        <v>2</v>
      </c>
      <c r="X710">
        <v>1</v>
      </c>
      <c r="Y710" t="str">
        <f t="shared" si="142"/>
        <v>Flight Not Found</v>
      </c>
      <c r="Z710" t="str" cm="1">
        <f t="array" ref="Z710">IF(AND(B:B &gt; TIME(6, 0, 0), B:B &lt;= TIME(18, 0, 0)), "Day", "Night")</f>
        <v>Night</v>
      </c>
      <c r="AA710">
        <f t="shared" si="143"/>
        <v>1</v>
      </c>
    </row>
    <row r="711" spans="1:27" x14ac:dyDescent="0.2">
      <c r="A711">
        <v>16562</v>
      </c>
      <c r="B711" t="s">
        <v>2975</v>
      </c>
      <c r="C711" t="s">
        <v>2976</v>
      </c>
      <c r="D711" t="s">
        <v>2444</v>
      </c>
      <c r="G711" t="s">
        <v>2977</v>
      </c>
      <c r="H711" t="s">
        <v>2978</v>
      </c>
      <c r="I711" t="s">
        <v>2979</v>
      </c>
      <c r="J711">
        <v>21</v>
      </c>
      <c r="K711">
        <v>21</v>
      </c>
      <c r="L711">
        <v>0</v>
      </c>
      <c r="M711" t="s">
        <v>2980</v>
      </c>
      <c r="N711">
        <f t="shared" si="132"/>
        <v>0</v>
      </c>
      <c r="O711" t="str">
        <f t="shared" si="133"/>
        <v>No</v>
      </c>
      <c r="P711">
        <f t="shared" si="134"/>
        <v>0</v>
      </c>
      <c r="Q711">
        <f t="shared" si="135"/>
        <v>0</v>
      </c>
      <c r="R711">
        <f t="shared" si="139"/>
        <v>27.565026697177728</v>
      </c>
      <c r="S711" t="str">
        <f t="shared" si="136"/>
        <v>ID-16562-</v>
      </c>
      <c r="T711" t="str">
        <f t="shared" si="137"/>
        <v>22:26</v>
      </c>
      <c r="U711" t="str">
        <f t="shared" si="138"/>
        <v>Acceptable</v>
      </c>
      <c r="V711">
        <f t="shared" si="140"/>
        <v>23</v>
      </c>
      <c r="W711">
        <f t="shared" si="141"/>
        <v>2</v>
      </c>
      <c r="X711">
        <v>1</v>
      </c>
      <c r="Y711" t="str">
        <f t="shared" si="142"/>
        <v>Flight Not Found</v>
      </c>
      <c r="Z711" t="str" cm="1">
        <f t="array" ref="Z711">IF(AND(B:B &gt; TIME(6, 0, 0), B:B &lt;= TIME(18, 0, 0)), "Day", "Night")</f>
        <v>Night</v>
      </c>
      <c r="AA711">
        <f t="shared" si="143"/>
        <v>1</v>
      </c>
    </row>
    <row r="712" spans="1:27" x14ac:dyDescent="0.2">
      <c r="A712">
        <v>16563</v>
      </c>
      <c r="B712" t="s">
        <v>2981</v>
      </c>
      <c r="C712" t="s">
        <v>2982</v>
      </c>
      <c r="D712" t="s">
        <v>2444</v>
      </c>
      <c r="G712" t="s">
        <v>2983</v>
      </c>
      <c r="H712" t="s">
        <v>2984</v>
      </c>
      <c r="I712" t="s">
        <v>2985</v>
      </c>
      <c r="J712">
        <v>30</v>
      </c>
      <c r="K712">
        <v>30</v>
      </c>
      <c r="L712">
        <v>1</v>
      </c>
      <c r="M712" t="s">
        <v>2986</v>
      </c>
      <c r="N712">
        <f t="shared" si="132"/>
        <v>0</v>
      </c>
      <c r="O712" t="str">
        <f t="shared" si="133"/>
        <v>No</v>
      </c>
      <c r="P712">
        <f t="shared" si="134"/>
        <v>0</v>
      </c>
      <c r="Q712">
        <f t="shared" si="135"/>
        <v>0</v>
      </c>
      <c r="R712">
        <f t="shared" si="139"/>
        <v>27.565026697177728</v>
      </c>
      <c r="S712" t="str">
        <f t="shared" si="136"/>
        <v>ID-16563-</v>
      </c>
      <c r="T712" t="str">
        <f t="shared" si="137"/>
        <v>12:55</v>
      </c>
      <c r="U712" t="str">
        <f t="shared" si="138"/>
        <v>Acceptable</v>
      </c>
      <c r="V712">
        <f t="shared" si="140"/>
        <v>23</v>
      </c>
      <c r="W712">
        <f t="shared" si="141"/>
        <v>2</v>
      </c>
      <c r="X712">
        <v>1</v>
      </c>
      <c r="Y712" t="str">
        <f t="shared" si="142"/>
        <v>Flight Not Found</v>
      </c>
      <c r="Z712" t="str" cm="1">
        <f t="array" ref="Z712">IF(AND(B:B &gt; TIME(6, 0, 0), B:B &lt;= TIME(18, 0, 0)), "Day", "Night")</f>
        <v>Night</v>
      </c>
      <c r="AA712">
        <f t="shared" si="143"/>
        <v>1</v>
      </c>
    </row>
    <row r="713" spans="1:27" x14ac:dyDescent="0.2">
      <c r="A713">
        <v>16566</v>
      </c>
      <c r="B713" t="s">
        <v>2987</v>
      </c>
      <c r="C713" t="s">
        <v>2988</v>
      </c>
      <c r="D713" t="s">
        <v>2332</v>
      </c>
      <c r="F713" t="s">
        <v>2989</v>
      </c>
      <c r="G713" t="s">
        <v>2990</v>
      </c>
      <c r="H713" t="s">
        <v>2991</v>
      </c>
      <c r="J713">
        <v>31</v>
      </c>
      <c r="K713">
        <v>31</v>
      </c>
      <c r="L713">
        <v>0</v>
      </c>
      <c r="M713" t="s">
        <v>2992</v>
      </c>
      <c r="N713">
        <f t="shared" si="132"/>
        <v>0</v>
      </c>
      <c r="O713" t="str">
        <f t="shared" si="133"/>
        <v>No</v>
      </c>
      <c r="P713">
        <f t="shared" si="134"/>
        <v>0</v>
      </c>
      <c r="Q713">
        <f t="shared" si="135"/>
        <v>0</v>
      </c>
      <c r="R713">
        <f t="shared" si="139"/>
        <v>27.565026697177728</v>
      </c>
      <c r="S713" t="str">
        <f t="shared" si="136"/>
        <v>ID-16566-England - Brussels</v>
      </c>
      <c r="T713" t="str">
        <f t="shared" si="137"/>
        <v>1:30</v>
      </c>
      <c r="U713" t="str">
        <f t="shared" si="138"/>
        <v>Acceptable</v>
      </c>
      <c r="V713">
        <f t="shared" si="140"/>
        <v>23</v>
      </c>
      <c r="W713">
        <f t="shared" si="141"/>
        <v>2</v>
      </c>
      <c r="X713">
        <v>1</v>
      </c>
      <c r="Y713" t="str">
        <f t="shared" si="142"/>
        <v>Flight Not Found</v>
      </c>
      <c r="Z713" t="str" cm="1">
        <f t="array" ref="Z713">IF(AND(B:B &gt; TIME(6, 0, 0), B:B &lt;= TIME(18, 0, 0)), "Day", "Night")</f>
        <v>Night</v>
      </c>
      <c r="AA713">
        <f t="shared" si="143"/>
        <v>1</v>
      </c>
    </row>
    <row r="714" spans="1:27" x14ac:dyDescent="0.2">
      <c r="A714">
        <v>16570</v>
      </c>
      <c r="B714" t="s">
        <v>1167</v>
      </c>
      <c r="C714" t="s">
        <v>2993</v>
      </c>
      <c r="D714" t="s">
        <v>2444</v>
      </c>
      <c r="G714" t="s">
        <v>2994</v>
      </c>
      <c r="H714" t="s">
        <v>2995</v>
      </c>
      <c r="I714" t="s">
        <v>2996</v>
      </c>
      <c r="J714">
        <v>23</v>
      </c>
      <c r="K714">
        <v>20</v>
      </c>
      <c r="L714">
        <v>0</v>
      </c>
      <c r="M714" t="s">
        <v>1912</v>
      </c>
      <c r="N714">
        <f t="shared" si="132"/>
        <v>0</v>
      </c>
      <c r="O714" t="str">
        <f t="shared" si="133"/>
        <v>No</v>
      </c>
      <c r="P714">
        <f t="shared" si="134"/>
        <v>0</v>
      </c>
      <c r="Q714">
        <f t="shared" si="135"/>
        <v>0</v>
      </c>
      <c r="R714">
        <f t="shared" si="139"/>
        <v>27.565026697177728</v>
      </c>
      <c r="S714" t="str">
        <f t="shared" si="136"/>
        <v>ID-16570-</v>
      </c>
      <c r="T714" t="str">
        <f t="shared" si="137"/>
        <v>15:00</v>
      </c>
      <c r="U714" t="str">
        <f t="shared" si="138"/>
        <v>Acceptable</v>
      </c>
      <c r="V714">
        <f t="shared" si="140"/>
        <v>23</v>
      </c>
      <c r="W714">
        <f t="shared" si="141"/>
        <v>2</v>
      </c>
      <c r="X714">
        <v>1</v>
      </c>
      <c r="Y714" t="str">
        <f t="shared" si="142"/>
        <v>Flight Not Found</v>
      </c>
      <c r="Z714" t="str" cm="1">
        <f t="array" ref="Z714">IF(AND(B:B &gt; TIME(6, 0, 0), B:B &lt;= TIME(18, 0, 0)), "Day", "Night")</f>
        <v>Night</v>
      </c>
      <c r="AA714">
        <f t="shared" si="143"/>
        <v>1</v>
      </c>
    </row>
    <row r="715" spans="1:27" x14ac:dyDescent="0.2">
      <c r="A715">
        <v>16587</v>
      </c>
      <c r="B715" t="s">
        <v>2675</v>
      </c>
      <c r="C715" t="s">
        <v>2997</v>
      </c>
      <c r="D715" t="s">
        <v>2444</v>
      </c>
      <c r="F715" t="s">
        <v>2998</v>
      </c>
      <c r="G715" t="s">
        <v>2999</v>
      </c>
      <c r="H715" t="s">
        <v>3000</v>
      </c>
      <c r="I715" t="s">
        <v>3001</v>
      </c>
      <c r="J715">
        <v>21</v>
      </c>
      <c r="K715">
        <v>21</v>
      </c>
      <c r="L715">
        <v>0</v>
      </c>
      <c r="M715" t="s">
        <v>3002</v>
      </c>
      <c r="N715">
        <f t="shared" si="132"/>
        <v>0</v>
      </c>
      <c r="O715" t="str">
        <f t="shared" si="133"/>
        <v>No</v>
      </c>
      <c r="P715">
        <f t="shared" si="134"/>
        <v>0</v>
      </c>
      <c r="Q715">
        <f t="shared" si="135"/>
        <v>0</v>
      </c>
      <c r="R715">
        <f t="shared" si="139"/>
        <v>27.565026697177728</v>
      </c>
      <c r="S715" t="str">
        <f t="shared" si="136"/>
        <v>ID-16587-Accra, Ghana - Monrovia, Liberia</v>
      </c>
      <c r="T715" t="str">
        <f t="shared" si="137"/>
        <v>09:20</v>
      </c>
      <c r="U715" t="str">
        <f t="shared" si="138"/>
        <v>Acceptable</v>
      </c>
      <c r="V715">
        <f t="shared" si="140"/>
        <v>23</v>
      </c>
      <c r="W715">
        <f t="shared" si="141"/>
        <v>2</v>
      </c>
      <c r="X715">
        <v>1</v>
      </c>
      <c r="Y715" t="str">
        <f t="shared" si="142"/>
        <v>Flight Not Found</v>
      </c>
      <c r="Z715" t="str" cm="1">
        <f t="array" ref="Z715">IF(AND(B:B &gt; TIME(6, 0, 0), B:B &lt;= TIME(18, 0, 0)), "Day", "Night")</f>
        <v>Night</v>
      </c>
      <c r="AA715">
        <f t="shared" si="143"/>
        <v>1</v>
      </c>
    </row>
    <row r="716" spans="1:27" x14ac:dyDescent="0.2">
      <c r="A716">
        <v>16603</v>
      </c>
      <c r="C716" t="s">
        <v>2695</v>
      </c>
      <c r="D716" t="s">
        <v>824</v>
      </c>
      <c r="G716" t="s">
        <v>2471</v>
      </c>
      <c r="H716" t="s">
        <v>3003</v>
      </c>
      <c r="J716">
        <v>3</v>
      </c>
      <c r="K716">
        <v>3</v>
      </c>
      <c r="L716">
        <v>0</v>
      </c>
      <c r="M716" t="s">
        <v>3004</v>
      </c>
      <c r="N716">
        <f t="shared" si="132"/>
        <v>0</v>
      </c>
      <c r="O716" t="str">
        <f t="shared" si="133"/>
        <v>No</v>
      </c>
      <c r="P716">
        <f t="shared" si="134"/>
        <v>0</v>
      </c>
      <c r="Q716">
        <f t="shared" si="135"/>
        <v>0</v>
      </c>
      <c r="R716">
        <f t="shared" si="139"/>
        <v>27.565026697177728</v>
      </c>
      <c r="S716" t="str">
        <f t="shared" si="136"/>
        <v>ID-16603-</v>
      </c>
      <c r="T716">
        <f t="shared" si="137"/>
        <v>0</v>
      </c>
      <c r="U716" t="str">
        <f t="shared" si="138"/>
        <v>Acceptable</v>
      </c>
      <c r="V716">
        <f t="shared" si="140"/>
        <v>23</v>
      </c>
      <c r="W716">
        <f t="shared" si="141"/>
        <v>2</v>
      </c>
      <c r="X716">
        <v>1</v>
      </c>
      <c r="Y716" t="str">
        <f t="shared" si="142"/>
        <v>Flight Not Found</v>
      </c>
      <c r="Z716" t="str" cm="1">
        <f t="array" ref="Z716">IF(AND(B:B &gt; TIME(6, 0, 0), B:B &lt;= TIME(18, 0, 0)), "Day", "Night")</f>
        <v>Night</v>
      </c>
      <c r="AA716">
        <f t="shared" si="143"/>
        <v>1</v>
      </c>
    </row>
    <row r="717" spans="1:27" x14ac:dyDescent="0.2">
      <c r="A717">
        <v>16612</v>
      </c>
      <c r="C717" t="s">
        <v>3005</v>
      </c>
      <c r="D717" t="s">
        <v>3006</v>
      </c>
      <c r="G717" t="s">
        <v>3007</v>
      </c>
      <c r="H717" t="s">
        <v>3008</v>
      </c>
      <c r="I717" t="s">
        <v>3009</v>
      </c>
      <c r="J717">
        <v>11</v>
      </c>
      <c r="K717">
        <v>2</v>
      </c>
      <c r="L717">
        <v>0</v>
      </c>
      <c r="N717">
        <f t="shared" si="132"/>
        <v>0</v>
      </c>
      <c r="O717" t="str">
        <f t="shared" si="133"/>
        <v>No</v>
      </c>
      <c r="P717">
        <f t="shared" si="134"/>
        <v>0</v>
      </c>
      <c r="Q717">
        <f t="shared" si="135"/>
        <v>0</v>
      </c>
      <c r="R717">
        <f t="shared" si="139"/>
        <v>27.565026697177728</v>
      </c>
      <c r="S717" t="str">
        <f t="shared" si="136"/>
        <v>ID-16612-</v>
      </c>
      <c r="T717">
        <f t="shared" si="137"/>
        <v>0</v>
      </c>
      <c r="U717" t="str">
        <f t="shared" si="138"/>
        <v>Acceptable</v>
      </c>
      <c r="V717">
        <f t="shared" si="140"/>
        <v>23</v>
      </c>
      <c r="W717">
        <f t="shared" si="141"/>
        <v>2</v>
      </c>
      <c r="X717">
        <v>1</v>
      </c>
      <c r="Y717" t="str">
        <f t="shared" si="142"/>
        <v>Flight Not Found</v>
      </c>
      <c r="Z717" t="str" cm="1">
        <f t="array" ref="Z717">IF(AND(B:B &gt; TIME(6, 0, 0), B:B &lt;= TIME(18, 0, 0)), "Day", "Night")</f>
        <v>Night</v>
      </c>
      <c r="AA717">
        <f t="shared" si="143"/>
        <v>1</v>
      </c>
    </row>
    <row r="718" spans="1:27" x14ac:dyDescent="0.2">
      <c r="A718">
        <v>16613</v>
      </c>
      <c r="B718" t="s">
        <v>3010</v>
      </c>
      <c r="C718" t="s">
        <v>3011</v>
      </c>
      <c r="D718" t="s">
        <v>2332</v>
      </c>
      <c r="G718" t="s">
        <v>2333</v>
      </c>
      <c r="H718" t="s">
        <v>3012</v>
      </c>
      <c r="J718">
        <v>27</v>
      </c>
      <c r="K718">
        <v>27</v>
      </c>
      <c r="L718">
        <v>0</v>
      </c>
      <c r="M718" t="s">
        <v>3013</v>
      </c>
      <c r="N718">
        <f t="shared" si="132"/>
        <v>0</v>
      </c>
      <c r="O718" t="str">
        <f t="shared" si="133"/>
        <v>No</v>
      </c>
      <c r="P718">
        <f t="shared" si="134"/>
        <v>0</v>
      </c>
      <c r="Q718">
        <f t="shared" si="135"/>
        <v>0</v>
      </c>
      <c r="R718">
        <f t="shared" si="139"/>
        <v>27.565026697177728</v>
      </c>
      <c r="S718" t="str">
        <f t="shared" si="136"/>
        <v>ID-16613-</v>
      </c>
      <c r="T718" t="str">
        <f t="shared" si="137"/>
        <v>07:50</v>
      </c>
      <c r="U718" t="str">
        <f t="shared" si="138"/>
        <v>Acceptable</v>
      </c>
      <c r="V718">
        <f t="shared" si="140"/>
        <v>23</v>
      </c>
      <c r="W718">
        <f t="shared" si="141"/>
        <v>2</v>
      </c>
      <c r="X718">
        <v>1</v>
      </c>
      <c r="Y718" t="str">
        <f t="shared" si="142"/>
        <v>Flight Not Found</v>
      </c>
      <c r="Z718" t="str" cm="1">
        <f t="array" ref="Z718">IF(AND(B:B &gt; TIME(6, 0, 0), B:B &lt;= TIME(18, 0, 0)), "Day", "Night")</f>
        <v>Night</v>
      </c>
      <c r="AA718">
        <f t="shared" si="143"/>
        <v>1</v>
      </c>
    </row>
    <row r="719" spans="1:27" x14ac:dyDescent="0.2">
      <c r="A719">
        <v>16617</v>
      </c>
      <c r="C719" t="s">
        <v>3014</v>
      </c>
      <c r="D719" t="s">
        <v>3015</v>
      </c>
      <c r="J719">
        <v>2</v>
      </c>
      <c r="K719">
        <v>2</v>
      </c>
      <c r="L719">
        <v>36</v>
      </c>
      <c r="M719" t="s">
        <v>3016</v>
      </c>
      <c r="N719">
        <f t="shared" si="132"/>
        <v>0</v>
      </c>
      <c r="O719" t="str">
        <f t="shared" si="133"/>
        <v>No</v>
      </c>
      <c r="P719">
        <f t="shared" si="134"/>
        <v>0</v>
      </c>
      <c r="Q719">
        <f t="shared" si="135"/>
        <v>0</v>
      </c>
      <c r="R719">
        <f t="shared" si="139"/>
        <v>27.565026697177728</v>
      </c>
      <c r="S719" t="str">
        <f t="shared" si="136"/>
        <v>ID-16617-</v>
      </c>
      <c r="T719">
        <f t="shared" si="137"/>
        <v>0</v>
      </c>
      <c r="U719" t="str">
        <f t="shared" si="138"/>
        <v>Acceptable</v>
      </c>
      <c r="V719">
        <f t="shared" si="140"/>
        <v>23</v>
      </c>
      <c r="W719">
        <f t="shared" si="141"/>
        <v>2</v>
      </c>
      <c r="X719">
        <v>2</v>
      </c>
      <c r="Y719" t="str">
        <f t="shared" si="142"/>
        <v>Flight Not Found</v>
      </c>
      <c r="Z719" t="str" cm="1">
        <f t="array" ref="Z719">IF(AND(B:B &gt; TIME(6, 0, 0), B:B &lt;= TIME(18, 0, 0)), "Day", "Night")</f>
        <v>Night</v>
      </c>
      <c r="AA719">
        <f t="shared" si="143"/>
        <v>1</v>
      </c>
    </row>
    <row r="720" spans="1:27" x14ac:dyDescent="0.2">
      <c r="A720">
        <v>16622</v>
      </c>
      <c r="C720" t="s">
        <v>2751</v>
      </c>
      <c r="D720" t="s">
        <v>2332</v>
      </c>
      <c r="F720" t="s">
        <v>3017</v>
      </c>
      <c r="G720" t="s">
        <v>2333</v>
      </c>
      <c r="H720" t="s">
        <v>3018</v>
      </c>
      <c r="J720">
        <v>15</v>
      </c>
      <c r="K720">
        <v>15</v>
      </c>
      <c r="L720">
        <v>0</v>
      </c>
      <c r="M720" t="s">
        <v>3019</v>
      </c>
      <c r="N720">
        <f t="shared" si="132"/>
        <v>0</v>
      </c>
      <c r="O720" t="str">
        <f t="shared" si="133"/>
        <v>No</v>
      </c>
      <c r="P720">
        <f t="shared" si="134"/>
        <v>0</v>
      </c>
      <c r="Q720">
        <f t="shared" si="135"/>
        <v>0</v>
      </c>
      <c r="R720">
        <f t="shared" si="139"/>
        <v>27.565026697177728</v>
      </c>
      <c r="S720" t="str">
        <f t="shared" si="136"/>
        <v>ID-16622-Montreal, Canada - England</v>
      </c>
      <c r="T720">
        <f t="shared" si="137"/>
        <v>0</v>
      </c>
      <c r="U720" t="str">
        <f t="shared" si="138"/>
        <v>Acceptable</v>
      </c>
      <c r="V720">
        <f t="shared" si="140"/>
        <v>23</v>
      </c>
      <c r="W720">
        <f t="shared" si="141"/>
        <v>2</v>
      </c>
      <c r="X720">
        <v>1</v>
      </c>
      <c r="Y720" t="str">
        <f t="shared" si="142"/>
        <v>Flight Not Found</v>
      </c>
      <c r="Z720" t="str" cm="1">
        <f t="array" ref="Z720">IF(AND(B:B &gt; TIME(6, 0, 0), B:B &lt;= TIME(18, 0, 0)), "Day", "Night")</f>
        <v>Night</v>
      </c>
      <c r="AA720">
        <f t="shared" si="143"/>
        <v>1</v>
      </c>
    </row>
    <row r="721" spans="1:27" x14ac:dyDescent="0.2">
      <c r="A721">
        <v>16629</v>
      </c>
      <c r="C721" t="s">
        <v>3020</v>
      </c>
      <c r="D721" t="s">
        <v>3021</v>
      </c>
      <c r="G721" t="s">
        <v>2471</v>
      </c>
      <c r="H721" t="s">
        <v>3022</v>
      </c>
      <c r="J721">
        <v>28</v>
      </c>
      <c r="K721">
        <v>28</v>
      </c>
      <c r="L721">
        <v>0</v>
      </c>
      <c r="M721" t="s">
        <v>3023</v>
      </c>
      <c r="N721">
        <f t="shared" si="132"/>
        <v>0</v>
      </c>
      <c r="O721" t="str">
        <f t="shared" si="133"/>
        <v>No</v>
      </c>
      <c r="P721">
        <f t="shared" si="134"/>
        <v>0</v>
      </c>
      <c r="Q721">
        <f t="shared" si="135"/>
        <v>0</v>
      </c>
      <c r="R721">
        <f t="shared" si="139"/>
        <v>27.565026697177728</v>
      </c>
      <c r="S721" t="str">
        <f t="shared" si="136"/>
        <v>ID-16629-</v>
      </c>
      <c r="T721">
        <f t="shared" si="137"/>
        <v>0</v>
      </c>
      <c r="U721" t="str">
        <f t="shared" si="138"/>
        <v>Acceptable</v>
      </c>
      <c r="V721">
        <f t="shared" si="140"/>
        <v>23</v>
      </c>
      <c r="W721">
        <f t="shared" si="141"/>
        <v>2</v>
      </c>
      <c r="X721">
        <v>1</v>
      </c>
      <c r="Y721" t="str">
        <f t="shared" si="142"/>
        <v>Flight Not Found</v>
      </c>
      <c r="Z721" t="str" cm="1">
        <f t="array" ref="Z721">IF(AND(B:B &gt; TIME(6, 0, 0), B:B &lt;= TIME(18, 0, 0)), "Day", "Night")</f>
        <v>Night</v>
      </c>
      <c r="AA721">
        <f t="shared" si="143"/>
        <v>1</v>
      </c>
    </row>
    <row r="722" spans="1:27" x14ac:dyDescent="0.2">
      <c r="A722">
        <v>16630</v>
      </c>
      <c r="B722" t="s">
        <v>1405</v>
      </c>
      <c r="C722" t="s">
        <v>3024</v>
      </c>
      <c r="D722" t="s">
        <v>3025</v>
      </c>
      <c r="E722" t="s">
        <v>1349</v>
      </c>
      <c r="F722" t="s">
        <v>3026</v>
      </c>
      <c r="G722" t="s">
        <v>3027</v>
      </c>
      <c r="H722" t="s">
        <v>3028</v>
      </c>
      <c r="I722" t="s">
        <v>3029</v>
      </c>
      <c r="J722">
        <v>10</v>
      </c>
      <c r="K722">
        <v>3</v>
      </c>
      <c r="L722">
        <v>0</v>
      </c>
      <c r="M722" t="s">
        <v>3030</v>
      </c>
      <c r="N722">
        <f t="shared" si="132"/>
        <v>0</v>
      </c>
      <c r="O722" t="str">
        <f t="shared" si="133"/>
        <v>No</v>
      </c>
      <c r="P722">
        <f t="shared" si="134"/>
        <v>0</v>
      </c>
      <c r="Q722">
        <f t="shared" si="135"/>
        <v>0</v>
      </c>
      <c r="R722">
        <f t="shared" si="139"/>
        <v>27.565026697177728</v>
      </c>
      <c r="S722" t="str">
        <f t="shared" si="136"/>
        <v>ID-16630-Boston - NY - Washington DC - Jacksonville - Miami</v>
      </c>
      <c r="T722" t="str">
        <f t="shared" si="137"/>
        <v>14:36</v>
      </c>
      <c r="U722" t="str">
        <f t="shared" si="138"/>
        <v>Acceptable</v>
      </c>
      <c r="V722">
        <f t="shared" si="140"/>
        <v>23</v>
      </c>
      <c r="W722">
        <f t="shared" si="141"/>
        <v>2</v>
      </c>
      <c r="X722">
        <v>1</v>
      </c>
      <c r="Y722" t="str">
        <f t="shared" si="142"/>
        <v>Flight Not Found</v>
      </c>
      <c r="Z722" t="str" cm="1">
        <f t="array" ref="Z722">IF(AND(B:B &gt; TIME(6, 0, 0), B:B &lt;= TIME(18, 0, 0)), "Day", "Night")</f>
        <v>Night</v>
      </c>
      <c r="AA722">
        <f t="shared" si="143"/>
        <v>1</v>
      </c>
    </row>
    <row r="723" spans="1:27" x14ac:dyDescent="0.2">
      <c r="A723">
        <v>16646</v>
      </c>
      <c r="B723" t="s">
        <v>3031</v>
      </c>
      <c r="C723" t="s">
        <v>358</v>
      </c>
      <c r="D723" t="s">
        <v>2444</v>
      </c>
      <c r="G723" t="s">
        <v>3032</v>
      </c>
      <c r="H723" t="s">
        <v>3033</v>
      </c>
      <c r="J723">
        <v>3</v>
      </c>
      <c r="K723">
        <v>3</v>
      </c>
      <c r="L723">
        <v>11</v>
      </c>
      <c r="M723" t="s">
        <v>3034</v>
      </c>
      <c r="N723">
        <f t="shared" si="132"/>
        <v>0</v>
      </c>
      <c r="O723" t="str">
        <f t="shared" si="133"/>
        <v>No</v>
      </c>
      <c r="P723">
        <f t="shared" si="134"/>
        <v>0</v>
      </c>
      <c r="Q723">
        <f t="shared" si="135"/>
        <v>0</v>
      </c>
      <c r="R723">
        <f t="shared" si="139"/>
        <v>27.565026697177728</v>
      </c>
      <c r="S723" t="str">
        <f t="shared" si="136"/>
        <v>ID-16646-</v>
      </c>
      <c r="T723" t="str">
        <f t="shared" si="137"/>
        <v>09:49</v>
      </c>
      <c r="U723" t="str">
        <f t="shared" si="138"/>
        <v>Acceptable</v>
      </c>
      <c r="V723">
        <f t="shared" si="140"/>
        <v>23</v>
      </c>
      <c r="W723">
        <f t="shared" si="141"/>
        <v>2</v>
      </c>
      <c r="X723">
        <v>1</v>
      </c>
      <c r="Y723" t="str">
        <f t="shared" si="142"/>
        <v>Flight Not Found</v>
      </c>
      <c r="Z723" t="str" cm="1">
        <f t="array" ref="Z723">IF(AND(B:B &gt; TIME(6, 0, 0), B:B &lt;= TIME(18, 0, 0)), "Day", "Night")</f>
        <v>Night</v>
      </c>
      <c r="AA723">
        <f t="shared" si="143"/>
        <v>1</v>
      </c>
    </row>
    <row r="724" spans="1:27" x14ac:dyDescent="0.2">
      <c r="A724">
        <v>16650</v>
      </c>
      <c r="C724" t="s">
        <v>3035</v>
      </c>
      <c r="D724" t="s">
        <v>3036</v>
      </c>
      <c r="G724" t="s">
        <v>1464</v>
      </c>
      <c r="H724" t="s">
        <v>3037</v>
      </c>
      <c r="I724" t="s">
        <v>3038</v>
      </c>
      <c r="J724">
        <v>12</v>
      </c>
      <c r="K724">
        <v>12</v>
      </c>
      <c r="L724">
        <v>0</v>
      </c>
      <c r="M724" t="s">
        <v>3039</v>
      </c>
      <c r="N724">
        <f t="shared" si="132"/>
        <v>0</v>
      </c>
      <c r="O724" t="str">
        <f t="shared" si="133"/>
        <v>No</v>
      </c>
      <c r="P724">
        <f t="shared" si="134"/>
        <v>0</v>
      </c>
      <c r="Q724">
        <f t="shared" si="135"/>
        <v>0</v>
      </c>
      <c r="R724">
        <f t="shared" si="139"/>
        <v>27.565026697177728</v>
      </c>
      <c r="S724" t="str">
        <f t="shared" si="136"/>
        <v>ID-16650-</v>
      </c>
      <c r="T724">
        <f t="shared" si="137"/>
        <v>0</v>
      </c>
      <c r="U724" t="str">
        <f t="shared" si="138"/>
        <v>Acceptable</v>
      </c>
      <c r="V724">
        <f t="shared" si="140"/>
        <v>23</v>
      </c>
      <c r="W724">
        <f t="shared" si="141"/>
        <v>2</v>
      </c>
      <c r="X724">
        <v>1</v>
      </c>
      <c r="Y724" t="str">
        <f t="shared" si="142"/>
        <v>Flight Not Found</v>
      </c>
      <c r="Z724" t="str" cm="1">
        <f t="array" ref="Z724">IF(AND(B:B &gt; TIME(6, 0, 0), B:B &lt;= TIME(18, 0, 0)), "Day", "Night")</f>
        <v>Night</v>
      </c>
      <c r="AA724">
        <f t="shared" si="143"/>
        <v>1</v>
      </c>
    </row>
    <row r="725" spans="1:27" x14ac:dyDescent="0.2">
      <c r="A725">
        <v>16652</v>
      </c>
      <c r="B725" t="s">
        <v>3040</v>
      </c>
      <c r="C725" t="s">
        <v>3041</v>
      </c>
      <c r="D725" t="s">
        <v>1861</v>
      </c>
      <c r="E725" t="s">
        <v>3042</v>
      </c>
      <c r="F725" t="s">
        <v>3043</v>
      </c>
      <c r="G725" t="s">
        <v>3044</v>
      </c>
      <c r="H725" t="s">
        <v>3045</v>
      </c>
      <c r="I725" t="s">
        <v>3046</v>
      </c>
      <c r="J725">
        <v>14</v>
      </c>
      <c r="K725">
        <v>4</v>
      </c>
      <c r="L725">
        <v>0</v>
      </c>
      <c r="M725" t="s">
        <v>3047</v>
      </c>
      <c r="N725">
        <f t="shared" si="132"/>
        <v>0</v>
      </c>
      <c r="O725" t="str">
        <f t="shared" si="133"/>
        <v>No</v>
      </c>
      <c r="P725">
        <f t="shared" si="134"/>
        <v>0</v>
      </c>
      <c r="Q725">
        <f t="shared" si="135"/>
        <v>0</v>
      </c>
      <c r="R725">
        <f t="shared" si="139"/>
        <v>27.565026697177728</v>
      </c>
      <c r="S725" t="str">
        <f t="shared" si="136"/>
        <v>ID-16652-Port of Spain - Fort de France</v>
      </c>
      <c r="T725" t="str">
        <f t="shared" si="137"/>
        <v>10:11</v>
      </c>
      <c r="U725" t="str">
        <f t="shared" si="138"/>
        <v>Acceptable</v>
      </c>
      <c r="V725">
        <f t="shared" si="140"/>
        <v>23</v>
      </c>
      <c r="W725">
        <f t="shared" si="141"/>
        <v>2</v>
      </c>
      <c r="X725">
        <v>1</v>
      </c>
      <c r="Y725" t="str">
        <f t="shared" si="142"/>
        <v>Flight Not Found</v>
      </c>
      <c r="Z725" t="str" cm="1">
        <f t="array" ref="Z725">IF(AND(B:B &gt; TIME(6, 0, 0), B:B &lt;= TIME(18, 0, 0)), "Day", "Night")</f>
        <v>Night</v>
      </c>
      <c r="AA725">
        <f t="shared" si="143"/>
        <v>1</v>
      </c>
    </row>
    <row r="726" spans="1:27" x14ac:dyDescent="0.2">
      <c r="A726">
        <v>16660</v>
      </c>
      <c r="C726" t="s">
        <v>3048</v>
      </c>
      <c r="D726" t="s">
        <v>1611</v>
      </c>
      <c r="G726" t="s">
        <v>3049</v>
      </c>
      <c r="H726" t="s">
        <v>3050</v>
      </c>
      <c r="I726" t="s">
        <v>3051</v>
      </c>
      <c r="J726">
        <v>16</v>
      </c>
      <c r="K726">
        <v>16</v>
      </c>
      <c r="L726">
        <v>0</v>
      </c>
      <c r="M726" t="s">
        <v>1842</v>
      </c>
      <c r="N726">
        <f t="shared" si="132"/>
        <v>0</v>
      </c>
      <c r="O726" t="str">
        <f t="shared" si="133"/>
        <v>No</v>
      </c>
      <c r="P726">
        <f t="shared" si="134"/>
        <v>0</v>
      </c>
      <c r="Q726">
        <f t="shared" si="135"/>
        <v>0</v>
      </c>
      <c r="R726">
        <f t="shared" si="139"/>
        <v>27.565026697177728</v>
      </c>
      <c r="S726" t="str">
        <f t="shared" si="136"/>
        <v>ID-16660-</v>
      </c>
      <c r="T726">
        <f t="shared" si="137"/>
        <v>0</v>
      </c>
      <c r="U726" t="str">
        <f t="shared" si="138"/>
        <v>Acceptable</v>
      </c>
      <c r="V726">
        <f t="shared" si="140"/>
        <v>23</v>
      </c>
      <c r="W726">
        <f t="shared" si="141"/>
        <v>2</v>
      </c>
      <c r="X726">
        <v>3</v>
      </c>
      <c r="Y726" t="str">
        <f t="shared" si="142"/>
        <v>Flight Not Found</v>
      </c>
      <c r="Z726" t="str" cm="1">
        <f t="array" ref="Z726">IF(AND(B:B &gt; TIME(6, 0, 0), B:B &lt;= TIME(18, 0, 0)), "Day", "Night")</f>
        <v>Night</v>
      </c>
      <c r="AA726">
        <f t="shared" si="143"/>
        <v>1</v>
      </c>
    </row>
    <row r="727" spans="1:27" x14ac:dyDescent="0.2">
      <c r="A727">
        <v>16687</v>
      </c>
      <c r="B727" t="s">
        <v>3052</v>
      </c>
      <c r="C727" t="s">
        <v>3053</v>
      </c>
      <c r="D727" t="s">
        <v>1684</v>
      </c>
      <c r="E727" t="s">
        <v>3054</v>
      </c>
      <c r="F727" t="s">
        <v>3055</v>
      </c>
      <c r="G727" t="s">
        <v>1814</v>
      </c>
      <c r="H727" t="s">
        <v>3056</v>
      </c>
      <c r="I727" t="s">
        <v>3057</v>
      </c>
      <c r="J727">
        <v>22</v>
      </c>
      <c r="K727">
        <v>22</v>
      </c>
      <c r="L727">
        <v>0</v>
      </c>
      <c r="M727" t="s">
        <v>3058</v>
      </c>
      <c r="N727">
        <f t="shared" si="132"/>
        <v>0</v>
      </c>
      <c r="O727" t="str">
        <f t="shared" si="133"/>
        <v>No</v>
      </c>
      <c r="P727">
        <f t="shared" si="134"/>
        <v>0</v>
      </c>
      <c r="Q727">
        <f t="shared" si="135"/>
        <v>0</v>
      </c>
      <c r="R727">
        <f t="shared" si="139"/>
        <v>27.565026697177728</v>
      </c>
      <c r="S727" t="str">
        <f t="shared" si="136"/>
        <v>ID-16687-Miami - New York City</v>
      </c>
      <c r="T727" t="str">
        <f t="shared" si="137"/>
        <v>02:13</v>
      </c>
      <c r="U727" t="str">
        <f t="shared" si="138"/>
        <v>Acceptable</v>
      </c>
      <c r="V727">
        <f t="shared" si="140"/>
        <v>23</v>
      </c>
      <c r="W727">
        <f t="shared" si="141"/>
        <v>2</v>
      </c>
      <c r="X727">
        <v>5</v>
      </c>
      <c r="Y727" t="str">
        <f t="shared" si="142"/>
        <v>Flight Not Found</v>
      </c>
      <c r="Z727" t="str" cm="1">
        <f t="array" ref="Z727">IF(AND(B:B &gt; TIME(6, 0, 0), B:B &lt;= TIME(18, 0, 0)), "Day", "Night")</f>
        <v>Night</v>
      </c>
      <c r="AA727">
        <f t="shared" si="143"/>
        <v>1</v>
      </c>
    </row>
    <row r="728" spans="1:27" x14ac:dyDescent="0.2">
      <c r="A728">
        <v>16691</v>
      </c>
      <c r="B728" t="s">
        <v>2237</v>
      </c>
      <c r="C728" t="s">
        <v>3059</v>
      </c>
      <c r="D728" t="s">
        <v>181</v>
      </c>
      <c r="F728" t="s">
        <v>3060</v>
      </c>
      <c r="G728" t="s">
        <v>2731</v>
      </c>
      <c r="H728" t="s">
        <v>3061</v>
      </c>
      <c r="I728" t="s">
        <v>3062</v>
      </c>
      <c r="J728">
        <v>11</v>
      </c>
      <c r="K728">
        <v>11</v>
      </c>
      <c r="L728">
        <v>0</v>
      </c>
      <c r="M728" t="s">
        <v>3063</v>
      </c>
      <c r="N728">
        <f t="shared" si="132"/>
        <v>0</v>
      </c>
      <c r="O728" t="str">
        <f t="shared" si="133"/>
        <v>No</v>
      </c>
      <c r="P728">
        <f t="shared" si="134"/>
        <v>0</v>
      </c>
      <c r="Q728">
        <f t="shared" si="135"/>
        <v>0</v>
      </c>
      <c r="R728">
        <f t="shared" si="139"/>
        <v>27.565026697177728</v>
      </c>
      <c r="S728" t="str">
        <f t="shared" si="136"/>
        <v>ID-16691-Milne Bay - Dobodura</v>
      </c>
      <c r="T728" t="str">
        <f t="shared" si="137"/>
        <v>10:15</v>
      </c>
      <c r="U728" t="str">
        <f t="shared" si="138"/>
        <v>Acceptable</v>
      </c>
      <c r="V728">
        <f t="shared" si="140"/>
        <v>23</v>
      </c>
      <c r="W728">
        <f t="shared" si="141"/>
        <v>2</v>
      </c>
      <c r="X728">
        <v>3</v>
      </c>
      <c r="Y728" t="str">
        <f t="shared" si="142"/>
        <v>Flight Not Found</v>
      </c>
      <c r="Z728" t="str" cm="1">
        <f t="array" ref="Z728">IF(AND(B:B &gt; TIME(6, 0, 0), B:B &lt;= TIME(18, 0, 0)), "Day", "Night")</f>
        <v>Night</v>
      </c>
      <c r="AA728">
        <f t="shared" si="143"/>
        <v>1</v>
      </c>
    </row>
    <row r="729" spans="1:27" x14ac:dyDescent="0.2">
      <c r="A729">
        <v>16695</v>
      </c>
      <c r="B729" t="s">
        <v>3064</v>
      </c>
      <c r="C729" t="s">
        <v>3065</v>
      </c>
      <c r="D729" t="s">
        <v>2444</v>
      </c>
      <c r="G729" t="s">
        <v>2994</v>
      </c>
      <c r="H729" t="s">
        <v>3066</v>
      </c>
      <c r="I729" t="s">
        <v>3067</v>
      </c>
      <c r="J729">
        <v>24</v>
      </c>
      <c r="K729">
        <v>23</v>
      </c>
      <c r="L729">
        <v>0</v>
      </c>
      <c r="M729" t="s">
        <v>3068</v>
      </c>
      <c r="N729">
        <f t="shared" si="132"/>
        <v>0</v>
      </c>
      <c r="O729" t="str">
        <f t="shared" si="133"/>
        <v>No</v>
      </c>
      <c r="P729">
        <f t="shared" si="134"/>
        <v>0</v>
      </c>
      <c r="Q729">
        <f t="shared" si="135"/>
        <v>0</v>
      </c>
      <c r="R729">
        <f t="shared" si="139"/>
        <v>27.565026697177728</v>
      </c>
      <c r="S729" t="str">
        <f t="shared" si="136"/>
        <v>ID-16695-</v>
      </c>
      <c r="T729" t="str">
        <f t="shared" si="137"/>
        <v>00:08</v>
      </c>
      <c r="U729" t="str">
        <f t="shared" si="138"/>
        <v>Acceptable</v>
      </c>
      <c r="V729">
        <f t="shared" si="140"/>
        <v>23</v>
      </c>
      <c r="W729">
        <f t="shared" si="141"/>
        <v>2</v>
      </c>
      <c r="X729">
        <v>1</v>
      </c>
      <c r="Y729" t="str">
        <f t="shared" si="142"/>
        <v>Flight Not Found</v>
      </c>
      <c r="Z729" t="str" cm="1">
        <f t="array" ref="Z729">IF(AND(B:B &gt; TIME(6, 0, 0), B:B &lt;= TIME(18, 0, 0)), "Day", "Night")</f>
        <v>Night</v>
      </c>
      <c r="AA729">
        <f t="shared" si="143"/>
        <v>1</v>
      </c>
    </row>
    <row r="730" spans="1:27" x14ac:dyDescent="0.2">
      <c r="A730">
        <v>16698</v>
      </c>
      <c r="C730" t="s">
        <v>3069</v>
      </c>
      <c r="D730" t="s">
        <v>181</v>
      </c>
      <c r="G730" t="s">
        <v>3070</v>
      </c>
      <c r="H730" t="s">
        <v>3071</v>
      </c>
      <c r="I730" t="s">
        <v>3072</v>
      </c>
      <c r="J730">
        <v>29</v>
      </c>
      <c r="K730">
        <v>29</v>
      </c>
      <c r="L730">
        <v>0</v>
      </c>
      <c r="N730">
        <f t="shared" si="132"/>
        <v>0</v>
      </c>
      <c r="O730" t="str">
        <f t="shared" si="133"/>
        <v>No</v>
      </c>
      <c r="P730">
        <f t="shared" si="134"/>
        <v>0</v>
      </c>
      <c r="Q730">
        <f t="shared" si="135"/>
        <v>0</v>
      </c>
      <c r="R730">
        <f t="shared" si="139"/>
        <v>27.565026697177728</v>
      </c>
      <c r="S730" t="str">
        <f t="shared" si="136"/>
        <v>ID-16698-</v>
      </c>
      <c r="T730">
        <f t="shared" si="137"/>
        <v>0</v>
      </c>
      <c r="U730" t="str">
        <f t="shared" si="138"/>
        <v>Acceptable</v>
      </c>
      <c r="V730">
        <f t="shared" si="140"/>
        <v>23</v>
      </c>
      <c r="W730">
        <f t="shared" si="141"/>
        <v>2</v>
      </c>
      <c r="X730">
        <v>6</v>
      </c>
      <c r="Y730" t="str">
        <f t="shared" si="142"/>
        <v>Flight Not Found</v>
      </c>
      <c r="Z730" t="str" cm="1">
        <f t="array" ref="Z730">IF(AND(B:B &gt; TIME(6, 0, 0), B:B &lt;= TIME(18, 0, 0)), "Day", "Night")</f>
        <v>Night</v>
      </c>
      <c r="AA730">
        <f t="shared" si="143"/>
        <v>1</v>
      </c>
    </row>
    <row r="731" spans="1:27" x14ac:dyDescent="0.2">
      <c r="A731">
        <v>16708</v>
      </c>
      <c r="C731" t="s">
        <v>3073</v>
      </c>
      <c r="D731" t="s">
        <v>2927</v>
      </c>
      <c r="G731" t="s">
        <v>3074</v>
      </c>
      <c r="H731" t="s">
        <v>3075</v>
      </c>
      <c r="I731" t="s">
        <v>3076</v>
      </c>
      <c r="J731">
        <v>20</v>
      </c>
      <c r="K731">
        <v>20</v>
      </c>
      <c r="L731">
        <v>0</v>
      </c>
      <c r="N731">
        <f t="shared" si="132"/>
        <v>0</v>
      </c>
      <c r="O731" t="str">
        <f t="shared" si="133"/>
        <v>No</v>
      </c>
      <c r="P731">
        <f t="shared" si="134"/>
        <v>0</v>
      </c>
      <c r="Q731">
        <f t="shared" si="135"/>
        <v>0</v>
      </c>
      <c r="R731">
        <f t="shared" si="139"/>
        <v>27.565026697177728</v>
      </c>
      <c r="S731" t="str">
        <f t="shared" si="136"/>
        <v>ID-16708-</v>
      </c>
      <c r="T731">
        <f t="shared" si="137"/>
        <v>0</v>
      </c>
      <c r="U731" t="str">
        <f t="shared" si="138"/>
        <v>Acceptable</v>
      </c>
      <c r="V731">
        <f t="shared" si="140"/>
        <v>23</v>
      </c>
      <c r="W731">
        <f t="shared" si="141"/>
        <v>2</v>
      </c>
      <c r="X731">
        <v>1</v>
      </c>
      <c r="Y731" t="str">
        <f t="shared" si="142"/>
        <v>Flight Not Found</v>
      </c>
      <c r="Z731" t="str" cm="1">
        <f t="array" ref="Z731">IF(AND(B:B &gt; TIME(6, 0, 0), B:B &lt;= TIME(18, 0, 0)), "Day", "Night")</f>
        <v>Night</v>
      </c>
      <c r="AA731">
        <f t="shared" si="143"/>
        <v>1</v>
      </c>
    </row>
    <row r="732" spans="1:27" x14ac:dyDescent="0.2">
      <c r="A732">
        <v>16715</v>
      </c>
      <c r="B732" t="s">
        <v>3077</v>
      </c>
      <c r="C732" t="s">
        <v>3078</v>
      </c>
      <c r="D732" t="s">
        <v>3079</v>
      </c>
      <c r="E732" t="s">
        <v>2263</v>
      </c>
      <c r="F732" t="s">
        <v>3080</v>
      </c>
      <c r="G732" t="s">
        <v>2319</v>
      </c>
      <c r="H732" t="s">
        <v>3081</v>
      </c>
      <c r="I732" t="s">
        <v>3082</v>
      </c>
      <c r="J732">
        <v>15</v>
      </c>
      <c r="K732">
        <v>2</v>
      </c>
      <c r="L732">
        <v>0</v>
      </c>
      <c r="M732" t="s">
        <v>3083</v>
      </c>
      <c r="N732">
        <f t="shared" si="132"/>
        <v>0</v>
      </c>
      <c r="O732" t="str">
        <f t="shared" si="133"/>
        <v>No</v>
      </c>
      <c r="P732">
        <f t="shared" si="134"/>
        <v>0</v>
      </c>
      <c r="Q732">
        <f t="shared" si="135"/>
        <v>0</v>
      </c>
      <c r="R732">
        <f t="shared" si="139"/>
        <v>27.565026697177728</v>
      </c>
      <c r="S732" t="str">
        <f t="shared" si="136"/>
        <v>ID-16715-Miami - Jacksonville</v>
      </c>
      <c r="T732" t="str">
        <f t="shared" si="137"/>
        <v>01:05</v>
      </c>
      <c r="U732" t="str">
        <f t="shared" si="138"/>
        <v>Acceptable</v>
      </c>
      <c r="V732">
        <f t="shared" si="140"/>
        <v>23</v>
      </c>
      <c r="W732">
        <f t="shared" si="141"/>
        <v>2</v>
      </c>
      <c r="X732">
        <v>1</v>
      </c>
      <c r="Y732" t="str">
        <f t="shared" si="142"/>
        <v>Flight Not Found</v>
      </c>
      <c r="Z732" t="str" cm="1">
        <f t="array" ref="Z732">IF(AND(B:B &gt; TIME(6, 0, 0), B:B &lt;= TIME(18, 0, 0)), "Day", "Night")</f>
        <v>Night</v>
      </c>
      <c r="AA732">
        <f t="shared" si="143"/>
        <v>1</v>
      </c>
    </row>
    <row r="733" spans="1:27" x14ac:dyDescent="0.2">
      <c r="A733">
        <v>16715</v>
      </c>
      <c r="B733" t="s">
        <v>3084</v>
      </c>
      <c r="C733" t="s">
        <v>3085</v>
      </c>
      <c r="D733" t="s">
        <v>2332</v>
      </c>
      <c r="F733" t="s">
        <v>3086</v>
      </c>
      <c r="G733" t="s">
        <v>3087</v>
      </c>
      <c r="J733">
        <v>23</v>
      </c>
      <c r="K733">
        <v>23</v>
      </c>
      <c r="L733">
        <v>0</v>
      </c>
      <c r="M733" t="s">
        <v>3088</v>
      </c>
      <c r="N733">
        <f t="shared" si="132"/>
        <v>0</v>
      </c>
      <c r="O733" t="str">
        <f t="shared" si="133"/>
        <v>No</v>
      </c>
      <c r="P733">
        <f t="shared" si="134"/>
        <v>0</v>
      </c>
      <c r="Q733">
        <f t="shared" si="135"/>
        <v>0</v>
      </c>
      <c r="R733">
        <f t="shared" si="139"/>
        <v>27.565026697177728</v>
      </c>
      <c r="S733" t="str">
        <f t="shared" si="136"/>
        <v>ID-16715-England - Prague</v>
      </c>
      <c r="T733" t="str">
        <f t="shared" si="137"/>
        <v>01:05</v>
      </c>
      <c r="U733" t="str">
        <f t="shared" si="138"/>
        <v>Acceptable</v>
      </c>
      <c r="V733">
        <f t="shared" si="140"/>
        <v>23</v>
      </c>
      <c r="W733">
        <f t="shared" si="141"/>
        <v>2</v>
      </c>
      <c r="X733">
        <v>6</v>
      </c>
      <c r="Y733" t="str">
        <f t="shared" si="142"/>
        <v>Flight Not Found</v>
      </c>
      <c r="Z733" t="str" cm="1">
        <f t="array" ref="Z733">IF(AND(B:B &gt; TIME(6, 0, 0), B:B &lt;= TIME(18, 0, 0)), "Day", "Night")</f>
        <v>Night</v>
      </c>
      <c r="AA733">
        <f t="shared" si="143"/>
        <v>1</v>
      </c>
    </row>
    <row r="734" spans="1:27" x14ac:dyDescent="0.2">
      <c r="A734">
        <v>16717</v>
      </c>
      <c r="B734" t="s">
        <v>3089</v>
      </c>
      <c r="C734" t="s">
        <v>3090</v>
      </c>
      <c r="D734" t="s">
        <v>2337</v>
      </c>
      <c r="F734" t="s">
        <v>3091</v>
      </c>
      <c r="G734" t="s">
        <v>3092</v>
      </c>
      <c r="H734" t="s">
        <v>3093</v>
      </c>
      <c r="J734">
        <v>26</v>
      </c>
      <c r="K734">
        <v>26</v>
      </c>
      <c r="L734">
        <v>0</v>
      </c>
      <c r="M734" t="s">
        <v>3094</v>
      </c>
      <c r="N734">
        <f t="shared" si="132"/>
        <v>0</v>
      </c>
      <c r="O734" t="str">
        <f t="shared" si="133"/>
        <v>No</v>
      </c>
      <c r="P734">
        <f t="shared" si="134"/>
        <v>0</v>
      </c>
      <c r="Q734">
        <f t="shared" si="135"/>
        <v>0</v>
      </c>
      <c r="R734">
        <f t="shared" si="139"/>
        <v>27.565026697177728</v>
      </c>
      <c r="S734" t="str">
        <f t="shared" si="136"/>
        <v>ID-16717-London - Cairo</v>
      </c>
      <c r="T734" t="str">
        <f t="shared" si="137"/>
        <v>00:30</v>
      </c>
      <c r="U734" t="str">
        <f t="shared" si="138"/>
        <v>Acceptable</v>
      </c>
      <c r="V734">
        <f t="shared" si="140"/>
        <v>23</v>
      </c>
      <c r="W734">
        <f t="shared" si="141"/>
        <v>2</v>
      </c>
      <c r="X734">
        <v>1</v>
      </c>
      <c r="Y734" t="str">
        <f t="shared" si="142"/>
        <v>Flight Not Found</v>
      </c>
      <c r="Z734" t="str" cm="1">
        <f t="array" ref="Z734">IF(AND(B:B &gt; TIME(6, 0, 0), B:B &lt;= TIME(18, 0, 0)), "Day", "Night")</f>
        <v>Night</v>
      </c>
      <c r="AA734">
        <f t="shared" si="143"/>
        <v>1</v>
      </c>
    </row>
    <row r="735" spans="1:27" x14ac:dyDescent="0.2">
      <c r="A735">
        <v>16723</v>
      </c>
      <c r="B735" t="s">
        <v>3095</v>
      </c>
      <c r="C735" t="s">
        <v>3096</v>
      </c>
      <c r="D735" t="s">
        <v>2332</v>
      </c>
      <c r="F735" t="s">
        <v>3097</v>
      </c>
      <c r="G735" t="s">
        <v>3098</v>
      </c>
      <c r="H735" t="s">
        <v>3099</v>
      </c>
      <c r="J735">
        <v>31</v>
      </c>
      <c r="K735">
        <v>31</v>
      </c>
      <c r="L735">
        <v>0</v>
      </c>
      <c r="M735" t="s">
        <v>3100</v>
      </c>
      <c r="N735">
        <f t="shared" si="132"/>
        <v>0</v>
      </c>
      <c r="O735" t="str">
        <f t="shared" si="133"/>
        <v>No</v>
      </c>
      <c r="P735">
        <f t="shared" si="134"/>
        <v>0</v>
      </c>
      <c r="Q735">
        <f t="shared" si="135"/>
        <v>0</v>
      </c>
      <c r="R735">
        <f t="shared" si="139"/>
        <v>27.565026697177728</v>
      </c>
      <c r="S735" t="str">
        <f t="shared" si="136"/>
        <v>ID-16723-Belgium - India</v>
      </c>
      <c r="T735" t="str">
        <f t="shared" si="137"/>
        <v>20:45</v>
      </c>
      <c r="U735" t="str">
        <f t="shared" si="138"/>
        <v>Acceptable</v>
      </c>
      <c r="V735">
        <f t="shared" si="140"/>
        <v>23</v>
      </c>
      <c r="W735">
        <f t="shared" si="141"/>
        <v>2</v>
      </c>
      <c r="X735">
        <v>2</v>
      </c>
      <c r="Y735" t="str">
        <f t="shared" si="142"/>
        <v>Flight Not Found</v>
      </c>
      <c r="Z735" t="str" cm="1">
        <f t="array" ref="Z735">IF(AND(B:B &gt; TIME(6, 0, 0), B:B &lt;= TIME(18, 0, 0)), "Day", "Night")</f>
        <v>Night</v>
      </c>
      <c r="AA735">
        <f t="shared" si="143"/>
        <v>1</v>
      </c>
    </row>
    <row r="736" spans="1:27" x14ac:dyDescent="0.2">
      <c r="A736">
        <v>16726</v>
      </c>
      <c r="B736" t="s">
        <v>3101</v>
      </c>
      <c r="C736" t="s">
        <v>3102</v>
      </c>
      <c r="D736" t="s">
        <v>2444</v>
      </c>
      <c r="F736" t="s">
        <v>3103</v>
      </c>
      <c r="G736" t="s">
        <v>3104</v>
      </c>
      <c r="H736" t="s">
        <v>3105</v>
      </c>
      <c r="I736" t="s">
        <v>3106</v>
      </c>
      <c r="J736">
        <v>59</v>
      </c>
      <c r="K736">
        <v>59</v>
      </c>
      <c r="L736">
        <v>0</v>
      </c>
      <c r="M736" t="s">
        <v>3107</v>
      </c>
      <c r="N736">
        <f t="shared" si="132"/>
        <v>0</v>
      </c>
      <c r="O736" t="str">
        <f t="shared" si="133"/>
        <v>No</v>
      </c>
      <c r="P736">
        <f t="shared" si="134"/>
        <v>0</v>
      </c>
      <c r="Q736">
        <f t="shared" si="135"/>
        <v>0</v>
      </c>
      <c r="R736">
        <f t="shared" si="139"/>
        <v>27.565026697177728</v>
      </c>
      <c r="S736" t="str">
        <f t="shared" si="136"/>
        <v>ID-16726-Hankou - Peking</v>
      </c>
      <c r="T736" t="str">
        <f t="shared" si="137"/>
        <v>11:30</v>
      </c>
      <c r="U736" t="str">
        <f t="shared" si="138"/>
        <v>Acceptable</v>
      </c>
      <c r="V736">
        <f t="shared" si="140"/>
        <v>23</v>
      </c>
      <c r="W736">
        <f t="shared" si="141"/>
        <v>2</v>
      </c>
      <c r="X736">
        <v>1</v>
      </c>
      <c r="Y736" t="str">
        <f t="shared" si="142"/>
        <v>Flight Not Found</v>
      </c>
      <c r="Z736" t="str" cm="1">
        <f t="array" ref="Z736">IF(AND(B:B &gt; TIME(6, 0, 0), B:B &lt;= TIME(18, 0, 0)), "Day", "Night")</f>
        <v>Night</v>
      </c>
      <c r="AA736">
        <f t="shared" si="143"/>
        <v>1</v>
      </c>
    </row>
    <row r="737" spans="1:27" x14ac:dyDescent="0.2">
      <c r="A737">
        <v>16730</v>
      </c>
      <c r="C737" t="s">
        <v>3108</v>
      </c>
      <c r="D737" t="s">
        <v>181</v>
      </c>
      <c r="F737" t="s">
        <v>3109</v>
      </c>
      <c r="G737" t="s">
        <v>3110</v>
      </c>
      <c r="H737" t="s">
        <v>3111</v>
      </c>
      <c r="I737" t="s">
        <v>3112</v>
      </c>
      <c r="J737">
        <v>25</v>
      </c>
      <c r="K737">
        <v>25</v>
      </c>
      <c r="L737">
        <v>0</v>
      </c>
      <c r="M737" t="s">
        <v>2940</v>
      </c>
      <c r="N737">
        <f t="shared" si="132"/>
        <v>0</v>
      </c>
      <c r="O737" t="str">
        <f t="shared" si="133"/>
        <v>No</v>
      </c>
      <c r="P737">
        <f t="shared" si="134"/>
        <v>0</v>
      </c>
      <c r="Q737">
        <f t="shared" si="135"/>
        <v>0</v>
      </c>
      <c r="R737">
        <f t="shared" si="139"/>
        <v>27.565026697177728</v>
      </c>
      <c r="S737" t="str">
        <f t="shared" si="136"/>
        <v>ID-16730-Ambon, Indonesia - Darwin, Australia</v>
      </c>
      <c r="T737">
        <f t="shared" si="137"/>
        <v>0</v>
      </c>
      <c r="U737" t="str">
        <f t="shared" si="138"/>
        <v>Acceptable</v>
      </c>
      <c r="V737">
        <f t="shared" si="140"/>
        <v>23</v>
      </c>
      <c r="W737">
        <f t="shared" si="141"/>
        <v>2</v>
      </c>
      <c r="X737">
        <v>1</v>
      </c>
      <c r="Y737" t="str">
        <f t="shared" si="142"/>
        <v>Flight Not Found</v>
      </c>
      <c r="Z737" t="str" cm="1">
        <f t="array" ref="Z737">IF(AND(B:B &gt; TIME(6, 0, 0), B:B &lt;= TIME(18, 0, 0)), "Day", "Night")</f>
        <v>Night</v>
      </c>
      <c r="AA737">
        <f t="shared" si="143"/>
        <v>1</v>
      </c>
    </row>
    <row r="738" spans="1:27" x14ac:dyDescent="0.2">
      <c r="A738">
        <v>16730</v>
      </c>
      <c r="C738" t="s">
        <v>3113</v>
      </c>
      <c r="D738" t="s">
        <v>824</v>
      </c>
      <c r="F738" t="s">
        <v>3114</v>
      </c>
      <c r="G738" t="s">
        <v>2471</v>
      </c>
      <c r="J738">
        <v>31</v>
      </c>
      <c r="K738">
        <v>31</v>
      </c>
      <c r="L738">
        <v>0</v>
      </c>
      <c r="M738" t="s">
        <v>1320</v>
      </c>
      <c r="N738">
        <f t="shared" si="132"/>
        <v>0</v>
      </c>
      <c r="O738" t="str">
        <f t="shared" si="133"/>
        <v>No</v>
      </c>
      <c r="P738">
        <f t="shared" si="134"/>
        <v>0</v>
      </c>
      <c r="Q738">
        <f t="shared" si="135"/>
        <v>0</v>
      </c>
      <c r="R738">
        <f t="shared" si="139"/>
        <v>27.565026697177728</v>
      </c>
      <c r="S738" t="str">
        <f t="shared" si="136"/>
        <v>ID-16730-Shanghai - Canton</v>
      </c>
      <c r="T738">
        <f t="shared" si="137"/>
        <v>0</v>
      </c>
      <c r="U738" t="str">
        <f t="shared" si="138"/>
        <v>Acceptable</v>
      </c>
      <c r="V738">
        <f t="shared" si="140"/>
        <v>23</v>
      </c>
      <c r="W738">
        <f t="shared" si="141"/>
        <v>2</v>
      </c>
      <c r="X738">
        <v>1</v>
      </c>
      <c r="Y738" t="str">
        <f t="shared" si="142"/>
        <v>Flight Not Found</v>
      </c>
      <c r="Z738" t="str" cm="1">
        <f t="array" ref="Z738">IF(AND(B:B &gt; TIME(6, 0, 0), B:B &lt;= TIME(18, 0, 0)), "Day", "Night")</f>
        <v>Night</v>
      </c>
      <c r="AA738">
        <f t="shared" si="143"/>
        <v>1</v>
      </c>
    </row>
    <row r="739" spans="1:27" x14ac:dyDescent="0.2">
      <c r="A739">
        <v>16733</v>
      </c>
      <c r="C739" t="s">
        <v>3115</v>
      </c>
      <c r="D739" t="s">
        <v>2337</v>
      </c>
      <c r="G739" t="s">
        <v>3110</v>
      </c>
      <c r="H739" t="s">
        <v>3116</v>
      </c>
      <c r="I739" t="s">
        <v>3117</v>
      </c>
      <c r="J739">
        <v>14</v>
      </c>
      <c r="K739">
        <v>14</v>
      </c>
      <c r="L739">
        <v>0</v>
      </c>
      <c r="M739" t="s">
        <v>3118</v>
      </c>
      <c r="N739">
        <f t="shared" si="132"/>
        <v>0</v>
      </c>
      <c r="O739" t="str">
        <f t="shared" si="133"/>
        <v>No</v>
      </c>
      <c r="P739">
        <f t="shared" si="134"/>
        <v>0</v>
      </c>
      <c r="Q739">
        <f t="shared" si="135"/>
        <v>0</v>
      </c>
      <c r="R739">
        <f t="shared" si="139"/>
        <v>27.565026697177728</v>
      </c>
      <c r="S739" t="str">
        <f t="shared" si="136"/>
        <v>ID-16733-</v>
      </c>
      <c r="T739">
        <f t="shared" si="137"/>
        <v>0</v>
      </c>
      <c r="U739" t="str">
        <f t="shared" si="138"/>
        <v>Acceptable</v>
      </c>
      <c r="V739">
        <f t="shared" si="140"/>
        <v>23</v>
      </c>
      <c r="W739">
        <f t="shared" si="141"/>
        <v>2</v>
      </c>
      <c r="X739">
        <v>1</v>
      </c>
      <c r="Y739" t="str">
        <f t="shared" si="142"/>
        <v>Flight Not Found</v>
      </c>
      <c r="Z739" t="str" cm="1">
        <f t="array" ref="Z739">IF(AND(B:B &gt; TIME(6, 0, 0), B:B &lt;= TIME(18, 0, 0)), "Day", "Night")</f>
        <v>Night</v>
      </c>
      <c r="AA739">
        <f t="shared" si="143"/>
        <v>1</v>
      </c>
    </row>
    <row r="740" spans="1:27" x14ac:dyDescent="0.2">
      <c r="A740">
        <v>16734</v>
      </c>
      <c r="C740" t="s">
        <v>3119</v>
      </c>
      <c r="D740" t="s">
        <v>3120</v>
      </c>
      <c r="G740" t="s">
        <v>3121</v>
      </c>
      <c r="H740" t="s">
        <v>3122</v>
      </c>
      <c r="I740" t="s">
        <v>3123</v>
      </c>
      <c r="J740">
        <v>5</v>
      </c>
      <c r="K740">
        <v>5</v>
      </c>
      <c r="L740">
        <v>0</v>
      </c>
      <c r="M740" t="s">
        <v>1763</v>
      </c>
      <c r="N740">
        <f t="shared" si="132"/>
        <v>0</v>
      </c>
      <c r="O740" t="str">
        <f t="shared" si="133"/>
        <v>No</v>
      </c>
      <c r="P740">
        <f t="shared" si="134"/>
        <v>0</v>
      </c>
      <c r="Q740">
        <f t="shared" si="135"/>
        <v>0</v>
      </c>
      <c r="R740">
        <f t="shared" si="139"/>
        <v>27.565026697177728</v>
      </c>
      <c r="S740" t="str">
        <f t="shared" si="136"/>
        <v>ID-16734-</v>
      </c>
      <c r="T740">
        <f t="shared" si="137"/>
        <v>0</v>
      </c>
      <c r="U740" t="str">
        <f t="shared" si="138"/>
        <v>Acceptable</v>
      </c>
      <c r="V740">
        <f t="shared" si="140"/>
        <v>23</v>
      </c>
      <c r="W740">
        <f t="shared" si="141"/>
        <v>2</v>
      </c>
      <c r="X740">
        <v>1</v>
      </c>
      <c r="Y740" t="str">
        <f t="shared" si="142"/>
        <v>Flight Not Found</v>
      </c>
      <c r="Z740" t="str" cm="1">
        <f t="array" ref="Z740">IF(AND(B:B &gt; TIME(6, 0, 0), B:B &lt;= TIME(18, 0, 0)), "Day", "Night")</f>
        <v>Night</v>
      </c>
      <c r="AA740">
        <f t="shared" si="143"/>
        <v>1</v>
      </c>
    </row>
    <row r="741" spans="1:27" x14ac:dyDescent="0.2">
      <c r="A741">
        <v>16740</v>
      </c>
      <c r="B741" t="s">
        <v>3124</v>
      </c>
      <c r="C741" t="s">
        <v>3125</v>
      </c>
      <c r="D741" t="s">
        <v>2444</v>
      </c>
      <c r="G741" t="s">
        <v>3126</v>
      </c>
      <c r="H741" t="s">
        <v>3127</v>
      </c>
      <c r="I741" t="s">
        <v>3128</v>
      </c>
      <c r="J741">
        <v>50</v>
      </c>
      <c r="K741">
        <v>45</v>
      </c>
      <c r="L741">
        <v>0</v>
      </c>
      <c r="M741" t="s">
        <v>3129</v>
      </c>
      <c r="N741">
        <f t="shared" si="132"/>
        <v>0</v>
      </c>
      <c r="O741" t="str">
        <f t="shared" si="133"/>
        <v>No</v>
      </c>
      <c r="P741">
        <f t="shared" si="134"/>
        <v>0</v>
      </c>
      <c r="Q741">
        <f t="shared" si="135"/>
        <v>0</v>
      </c>
      <c r="R741">
        <f t="shared" si="139"/>
        <v>27.565026697177728</v>
      </c>
      <c r="S741" t="str">
        <f t="shared" si="136"/>
        <v>ID-16740-</v>
      </c>
      <c r="T741" t="str">
        <f t="shared" si="137"/>
        <v>19:15</v>
      </c>
      <c r="U741" t="str">
        <f t="shared" si="138"/>
        <v>Acceptable</v>
      </c>
      <c r="V741">
        <f t="shared" si="140"/>
        <v>23</v>
      </c>
      <c r="W741">
        <f t="shared" si="141"/>
        <v>2</v>
      </c>
      <c r="X741">
        <v>1</v>
      </c>
      <c r="Y741" t="str">
        <f t="shared" si="142"/>
        <v>Flight Not Found</v>
      </c>
      <c r="Z741" t="str" cm="1">
        <f t="array" ref="Z741">IF(AND(B:B &gt; TIME(6, 0, 0), B:B &lt;= TIME(18, 0, 0)), "Day", "Night")</f>
        <v>Night</v>
      </c>
      <c r="AA741">
        <f t="shared" si="143"/>
        <v>1</v>
      </c>
    </row>
    <row r="742" spans="1:27" x14ac:dyDescent="0.2">
      <c r="A742">
        <v>16742</v>
      </c>
      <c r="B742" t="s">
        <v>3130</v>
      </c>
      <c r="C742" t="s">
        <v>3131</v>
      </c>
      <c r="D742" t="s">
        <v>2444</v>
      </c>
      <c r="G742" t="s">
        <v>2759</v>
      </c>
      <c r="H742" t="s">
        <v>3132</v>
      </c>
      <c r="I742" t="s">
        <v>3133</v>
      </c>
      <c r="J742">
        <v>30</v>
      </c>
      <c r="K742">
        <v>26</v>
      </c>
      <c r="L742">
        <v>0</v>
      </c>
      <c r="M742" t="s">
        <v>3134</v>
      </c>
      <c r="N742">
        <f t="shared" si="132"/>
        <v>0</v>
      </c>
      <c r="O742" t="str">
        <f t="shared" si="133"/>
        <v>No</v>
      </c>
      <c r="P742">
        <f t="shared" si="134"/>
        <v>0</v>
      </c>
      <c r="Q742">
        <f t="shared" si="135"/>
        <v>0</v>
      </c>
      <c r="R742">
        <f t="shared" si="139"/>
        <v>27.565026697177728</v>
      </c>
      <c r="S742" t="str">
        <f t="shared" si="136"/>
        <v>ID-16742-</v>
      </c>
      <c r="T742" t="str">
        <f t="shared" si="137"/>
        <v>15:30</v>
      </c>
      <c r="U742" t="str">
        <f t="shared" si="138"/>
        <v>Acceptable</v>
      </c>
      <c r="V742">
        <f t="shared" si="140"/>
        <v>23</v>
      </c>
      <c r="W742">
        <f t="shared" si="141"/>
        <v>2</v>
      </c>
      <c r="X742">
        <v>1</v>
      </c>
      <c r="Y742" t="str">
        <f t="shared" si="142"/>
        <v>Flight Not Found</v>
      </c>
      <c r="Z742" t="str" cm="1">
        <f t="array" ref="Z742">IF(AND(B:B &gt; TIME(6, 0, 0), B:B &lt;= TIME(18, 0, 0)), "Day", "Night")</f>
        <v>Night</v>
      </c>
      <c r="AA742">
        <f t="shared" si="143"/>
        <v>1</v>
      </c>
    </row>
    <row r="743" spans="1:27" x14ac:dyDescent="0.2">
      <c r="A743">
        <v>16744</v>
      </c>
      <c r="B743" t="s">
        <v>994</v>
      </c>
      <c r="C743" t="s">
        <v>3135</v>
      </c>
      <c r="D743" t="s">
        <v>2444</v>
      </c>
      <c r="F743" t="s">
        <v>3136</v>
      </c>
      <c r="G743" t="s">
        <v>3137</v>
      </c>
      <c r="H743" t="s">
        <v>3138</v>
      </c>
      <c r="J743">
        <v>44</v>
      </c>
      <c r="K743">
        <v>44</v>
      </c>
      <c r="L743">
        <v>0</v>
      </c>
      <c r="M743" t="s">
        <v>3139</v>
      </c>
      <c r="N743">
        <f t="shared" si="132"/>
        <v>0</v>
      </c>
      <c r="O743" t="str">
        <f t="shared" si="133"/>
        <v>No</v>
      </c>
      <c r="P743">
        <f t="shared" si="134"/>
        <v>0</v>
      </c>
      <c r="Q743">
        <f t="shared" si="135"/>
        <v>0</v>
      </c>
      <c r="R743">
        <f t="shared" si="139"/>
        <v>27.565026697177728</v>
      </c>
      <c r="S743" t="str">
        <f t="shared" si="136"/>
        <v>ID-16744-Chabua - Karachi</v>
      </c>
      <c r="T743" t="str">
        <f t="shared" si="137"/>
        <v>02:00</v>
      </c>
      <c r="U743" t="str">
        <f t="shared" si="138"/>
        <v>Acceptable</v>
      </c>
      <c r="V743">
        <f t="shared" si="140"/>
        <v>23</v>
      </c>
      <c r="W743">
        <f t="shared" si="141"/>
        <v>2</v>
      </c>
      <c r="X743">
        <v>1</v>
      </c>
      <c r="Y743" t="str">
        <f t="shared" si="142"/>
        <v>Flight Not Found</v>
      </c>
      <c r="Z743" t="str" cm="1">
        <f t="array" ref="Z743">IF(AND(B:B &gt; TIME(6, 0, 0), B:B &lt;= TIME(18, 0, 0)), "Day", "Night")</f>
        <v>Night</v>
      </c>
      <c r="AA743">
        <f t="shared" si="143"/>
        <v>1</v>
      </c>
    </row>
    <row r="744" spans="1:27" x14ac:dyDescent="0.2">
      <c r="A744">
        <v>16749</v>
      </c>
      <c r="B744" t="s">
        <v>914</v>
      </c>
      <c r="C744" t="s">
        <v>3140</v>
      </c>
      <c r="D744" t="s">
        <v>1874</v>
      </c>
      <c r="G744" t="s">
        <v>3141</v>
      </c>
      <c r="H744" t="s">
        <v>3142</v>
      </c>
      <c r="J744">
        <v>27</v>
      </c>
      <c r="K744">
        <v>22</v>
      </c>
      <c r="L744">
        <v>0</v>
      </c>
      <c r="M744" t="s">
        <v>3143</v>
      </c>
      <c r="N744">
        <f t="shared" si="132"/>
        <v>0</v>
      </c>
      <c r="O744" t="str">
        <f t="shared" si="133"/>
        <v>No</v>
      </c>
      <c r="P744">
        <f t="shared" si="134"/>
        <v>0</v>
      </c>
      <c r="Q744">
        <f t="shared" si="135"/>
        <v>0</v>
      </c>
      <c r="R744">
        <f t="shared" si="139"/>
        <v>27.565026697177728</v>
      </c>
      <c r="S744" t="str">
        <f t="shared" si="136"/>
        <v>ID-16749-</v>
      </c>
      <c r="T744" t="str">
        <f t="shared" si="137"/>
        <v>20:00</v>
      </c>
      <c r="U744" t="str">
        <f t="shared" si="138"/>
        <v>Acceptable</v>
      </c>
      <c r="V744">
        <f t="shared" si="140"/>
        <v>23</v>
      </c>
      <c r="W744">
        <f t="shared" si="141"/>
        <v>2</v>
      </c>
      <c r="X744">
        <v>14</v>
      </c>
      <c r="Y744" t="str">
        <f t="shared" si="142"/>
        <v>Flight Not Found</v>
      </c>
      <c r="Z744" t="str" cm="1">
        <f t="array" ref="Z744">IF(AND(B:B &gt; TIME(6, 0, 0), B:B &lt;= TIME(18, 0, 0)), "Day", "Night")</f>
        <v>Night</v>
      </c>
      <c r="AA744">
        <f t="shared" si="143"/>
        <v>1</v>
      </c>
    </row>
    <row r="745" spans="1:27" x14ac:dyDescent="0.2">
      <c r="A745">
        <v>16750</v>
      </c>
      <c r="B745" t="s">
        <v>914</v>
      </c>
      <c r="C745" t="s">
        <v>3144</v>
      </c>
      <c r="D745" t="s">
        <v>2444</v>
      </c>
      <c r="F745" t="s">
        <v>3145</v>
      </c>
      <c r="G745" t="s">
        <v>2584</v>
      </c>
      <c r="H745" t="s">
        <v>3146</v>
      </c>
      <c r="I745" t="s">
        <v>3147</v>
      </c>
      <c r="J745">
        <v>24</v>
      </c>
      <c r="K745">
        <v>24</v>
      </c>
      <c r="L745">
        <v>0</v>
      </c>
      <c r="M745" t="s">
        <v>3148</v>
      </c>
      <c r="N745">
        <f t="shared" si="132"/>
        <v>0</v>
      </c>
      <c r="O745" t="str">
        <f t="shared" si="133"/>
        <v>No</v>
      </c>
      <c r="P745">
        <f t="shared" si="134"/>
        <v>0</v>
      </c>
      <c r="Q745">
        <f t="shared" si="135"/>
        <v>0</v>
      </c>
      <c r="R745">
        <f t="shared" si="139"/>
        <v>27.565026697177728</v>
      </c>
      <c r="S745" t="str">
        <f t="shared" si="136"/>
        <v>ID-16750-Athens - Naples</v>
      </c>
      <c r="T745" t="str">
        <f t="shared" si="137"/>
        <v>20:00</v>
      </c>
      <c r="U745" t="str">
        <f t="shared" si="138"/>
        <v>Acceptable</v>
      </c>
      <c r="V745">
        <f t="shared" si="140"/>
        <v>23</v>
      </c>
      <c r="W745">
        <f t="shared" si="141"/>
        <v>2</v>
      </c>
      <c r="X745">
        <v>1</v>
      </c>
      <c r="Y745" t="str">
        <f t="shared" si="142"/>
        <v>Flight Not Found</v>
      </c>
      <c r="Z745" t="str" cm="1">
        <f t="array" ref="Z745">IF(AND(B:B &gt; TIME(6, 0, 0), B:B &lt;= TIME(18, 0, 0)), "Day", "Night")</f>
        <v>Night</v>
      </c>
      <c r="AA745">
        <f t="shared" si="143"/>
        <v>1</v>
      </c>
    </row>
    <row r="746" spans="1:27" x14ac:dyDescent="0.2">
      <c r="A746">
        <v>16752</v>
      </c>
      <c r="B746" t="s">
        <v>2146</v>
      </c>
      <c r="C746" t="s">
        <v>3149</v>
      </c>
      <c r="D746" t="s">
        <v>2444</v>
      </c>
      <c r="F746" t="s">
        <v>3150</v>
      </c>
      <c r="G746" t="s">
        <v>3151</v>
      </c>
      <c r="H746" t="s">
        <v>3152</v>
      </c>
      <c r="J746">
        <v>20</v>
      </c>
      <c r="K746">
        <v>20</v>
      </c>
      <c r="L746">
        <v>0</v>
      </c>
      <c r="M746" t="s">
        <v>3153</v>
      </c>
      <c r="N746">
        <f t="shared" si="132"/>
        <v>0</v>
      </c>
      <c r="O746" t="str">
        <f t="shared" si="133"/>
        <v>No</v>
      </c>
      <c r="P746">
        <f t="shared" si="134"/>
        <v>0</v>
      </c>
      <c r="Q746">
        <f t="shared" si="135"/>
        <v>0</v>
      </c>
      <c r="R746">
        <f t="shared" si="139"/>
        <v>27.565026697177728</v>
      </c>
      <c r="S746" t="str">
        <f t="shared" si="136"/>
        <v>ID-16752-France - Athens</v>
      </c>
      <c r="T746" t="str">
        <f t="shared" si="137"/>
        <v>12:00</v>
      </c>
      <c r="U746" t="str">
        <f t="shared" si="138"/>
        <v>Acceptable</v>
      </c>
      <c r="V746">
        <f t="shared" si="140"/>
        <v>23</v>
      </c>
      <c r="W746">
        <f t="shared" si="141"/>
        <v>2</v>
      </c>
      <c r="X746">
        <v>1</v>
      </c>
      <c r="Y746" t="str">
        <f t="shared" si="142"/>
        <v>Flight Not Found</v>
      </c>
      <c r="Z746" t="str" cm="1">
        <f t="array" ref="Z746">IF(AND(B:B &gt; TIME(6, 0, 0), B:B &lt;= TIME(18, 0, 0)), "Day", "Night")</f>
        <v>Night</v>
      </c>
      <c r="AA746">
        <f t="shared" si="143"/>
        <v>1</v>
      </c>
    </row>
    <row r="747" spans="1:27" x14ac:dyDescent="0.2">
      <c r="A747">
        <v>16752</v>
      </c>
      <c r="B747" t="s">
        <v>63</v>
      </c>
      <c r="C747" t="s">
        <v>3154</v>
      </c>
      <c r="D747" t="s">
        <v>2332</v>
      </c>
      <c r="G747" t="s">
        <v>3155</v>
      </c>
      <c r="H747" t="s">
        <v>3156</v>
      </c>
      <c r="J747">
        <v>29</v>
      </c>
      <c r="K747">
        <v>29</v>
      </c>
      <c r="L747">
        <v>0</v>
      </c>
      <c r="M747" t="s">
        <v>3157</v>
      </c>
      <c r="N747">
        <f t="shared" si="132"/>
        <v>0</v>
      </c>
      <c r="O747" t="str">
        <f t="shared" si="133"/>
        <v>No</v>
      </c>
      <c r="P747">
        <f t="shared" si="134"/>
        <v>0</v>
      </c>
      <c r="Q747">
        <f t="shared" si="135"/>
        <v>0</v>
      </c>
      <c r="R747">
        <f t="shared" si="139"/>
        <v>27.565026697177728</v>
      </c>
      <c r="S747" t="str">
        <f t="shared" si="136"/>
        <v>ID-16752-</v>
      </c>
      <c r="T747" t="str">
        <f t="shared" si="137"/>
        <v>12:00</v>
      </c>
      <c r="U747" t="str">
        <f t="shared" si="138"/>
        <v>Acceptable</v>
      </c>
      <c r="V747">
        <f t="shared" si="140"/>
        <v>23</v>
      </c>
      <c r="W747">
        <f t="shared" si="141"/>
        <v>2</v>
      </c>
      <c r="X747">
        <v>1</v>
      </c>
      <c r="Y747" t="str">
        <f t="shared" si="142"/>
        <v>Flight Not Found</v>
      </c>
      <c r="Z747" t="str" cm="1">
        <f t="array" ref="Z747">IF(AND(B:B &gt; TIME(6, 0, 0), B:B &lt;= TIME(18, 0, 0)), "Day", "Night")</f>
        <v>Night</v>
      </c>
      <c r="AA747">
        <f t="shared" si="143"/>
        <v>1</v>
      </c>
    </row>
    <row r="748" spans="1:27" x14ac:dyDescent="0.2">
      <c r="A748">
        <v>16752</v>
      </c>
      <c r="C748" t="s">
        <v>3158</v>
      </c>
      <c r="D748" t="s">
        <v>23</v>
      </c>
      <c r="F748" t="s">
        <v>3159</v>
      </c>
      <c r="G748" t="s">
        <v>3160</v>
      </c>
      <c r="J748">
        <v>44</v>
      </c>
      <c r="K748">
        <v>44</v>
      </c>
      <c r="L748">
        <v>0</v>
      </c>
      <c r="M748" t="s">
        <v>3161</v>
      </c>
      <c r="N748">
        <f t="shared" si="132"/>
        <v>0</v>
      </c>
      <c r="O748" t="str">
        <f t="shared" si="133"/>
        <v>No</v>
      </c>
      <c r="P748">
        <f t="shared" si="134"/>
        <v>0</v>
      </c>
      <c r="Q748">
        <f t="shared" si="135"/>
        <v>0</v>
      </c>
      <c r="R748">
        <f t="shared" si="139"/>
        <v>27.565026697177728</v>
      </c>
      <c r="S748" t="str">
        <f t="shared" si="136"/>
        <v>ID-16752-Chabau, India - Karachi, Pakistan</v>
      </c>
      <c r="T748" t="str">
        <f t="shared" si="137"/>
        <v>12:00</v>
      </c>
      <c r="U748" t="str">
        <f t="shared" si="138"/>
        <v>Acceptable</v>
      </c>
      <c r="V748">
        <f t="shared" si="140"/>
        <v>23</v>
      </c>
      <c r="W748">
        <f t="shared" si="141"/>
        <v>2</v>
      </c>
      <c r="X748">
        <v>1</v>
      </c>
      <c r="Y748" t="str">
        <f t="shared" si="142"/>
        <v>Flight Not Found</v>
      </c>
      <c r="Z748" t="str" cm="1">
        <f t="array" ref="Z748">IF(AND(B:B &gt; TIME(6, 0, 0), B:B &lt;= TIME(18, 0, 0)), "Day", "Night")</f>
        <v>Night</v>
      </c>
      <c r="AA748">
        <f t="shared" si="143"/>
        <v>1</v>
      </c>
    </row>
    <row r="749" spans="1:27" x14ac:dyDescent="0.2">
      <c r="A749">
        <v>16756</v>
      </c>
      <c r="B749" t="s">
        <v>3162</v>
      </c>
      <c r="C749" t="s">
        <v>3163</v>
      </c>
      <c r="D749" t="s">
        <v>181</v>
      </c>
      <c r="G749" t="s">
        <v>3164</v>
      </c>
      <c r="H749" t="s">
        <v>3165</v>
      </c>
      <c r="I749" t="s">
        <v>3166</v>
      </c>
      <c r="J749">
        <v>28</v>
      </c>
      <c r="K749">
        <v>28</v>
      </c>
      <c r="L749">
        <v>0</v>
      </c>
      <c r="M749" t="s">
        <v>3167</v>
      </c>
      <c r="N749">
        <f t="shared" si="132"/>
        <v>0</v>
      </c>
      <c r="O749" t="str">
        <f t="shared" si="133"/>
        <v>No</v>
      </c>
      <c r="P749">
        <f t="shared" si="134"/>
        <v>0</v>
      </c>
      <c r="Q749">
        <f t="shared" si="135"/>
        <v>0</v>
      </c>
      <c r="R749">
        <f t="shared" si="139"/>
        <v>27.565026697177728</v>
      </c>
      <c r="S749" t="str">
        <f t="shared" si="136"/>
        <v>ID-16756-</v>
      </c>
      <c r="T749" t="str">
        <f t="shared" si="137"/>
        <v>09:14</v>
      </c>
      <c r="U749" t="str">
        <f t="shared" si="138"/>
        <v>Acceptable</v>
      </c>
      <c r="V749">
        <f t="shared" si="140"/>
        <v>23</v>
      </c>
      <c r="W749">
        <f t="shared" si="141"/>
        <v>2</v>
      </c>
      <c r="X749">
        <v>1</v>
      </c>
      <c r="Y749" t="str">
        <f t="shared" si="142"/>
        <v>Flight Not Found</v>
      </c>
      <c r="Z749" t="str" cm="1">
        <f t="array" ref="Z749">IF(AND(B:B &gt; TIME(6, 0, 0), B:B &lt;= TIME(18, 0, 0)), "Day", "Night")</f>
        <v>Night</v>
      </c>
      <c r="AA749">
        <f t="shared" si="143"/>
        <v>1</v>
      </c>
    </row>
    <row r="750" spans="1:27" x14ac:dyDescent="0.2">
      <c r="A750">
        <v>16763</v>
      </c>
      <c r="B750" t="s">
        <v>101</v>
      </c>
      <c r="C750" t="s">
        <v>3168</v>
      </c>
      <c r="D750" t="s">
        <v>2332</v>
      </c>
      <c r="G750" t="s">
        <v>2333</v>
      </c>
      <c r="H750" t="s">
        <v>3169</v>
      </c>
      <c r="J750">
        <v>27</v>
      </c>
      <c r="K750">
        <v>27</v>
      </c>
      <c r="L750">
        <v>0</v>
      </c>
      <c r="M750" t="s">
        <v>3170</v>
      </c>
      <c r="N750">
        <f t="shared" si="132"/>
        <v>0</v>
      </c>
      <c r="O750" t="str">
        <f t="shared" si="133"/>
        <v>No</v>
      </c>
      <c r="P750">
        <f t="shared" si="134"/>
        <v>0</v>
      </c>
      <c r="Q750">
        <f t="shared" si="135"/>
        <v>0</v>
      </c>
      <c r="R750">
        <f t="shared" si="139"/>
        <v>27.565026697177728</v>
      </c>
      <c r="S750" t="str">
        <f t="shared" si="136"/>
        <v>ID-16763-</v>
      </c>
      <c r="T750" t="str">
        <f t="shared" si="137"/>
        <v>10:00</v>
      </c>
      <c r="U750" t="str">
        <f t="shared" si="138"/>
        <v>Acceptable</v>
      </c>
      <c r="V750">
        <f t="shared" si="140"/>
        <v>23</v>
      </c>
      <c r="W750">
        <f t="shared" si="141"/>
        <v>2</v>
      </c>
      <c r="X750">
        <v>1</v>
      </c>
      <c r="Y750" t="str">
        <f t="shared" si="142"/>
        <v>Flight Not Found</v>
      </c>
      <c r="Z750" t="str" cm="1">
        <f t="array" ref="Z750">IF(AND(B:B &gt; TIME(6, 0, 0), B:B &lt;= TIME(18, 0, 0)), "Day", "Night")</f>
        <v>Night</v>
      </c>
      <c r="AA750">
        <f t="shared" si="143"/>
        <v>1</v>
      </c>
    </row>
    <row r="751" spans="1:27" x14ac:dyDescent="0.2">
      <c r="A751">
        <v>16774</v>
      </c>
      <c r="B751" t="s">
        <v>3171</v>
      </c>
      <c r="C751" t="s">
        <v>3172</v>
      </c>
      <c r="D751" t="s">
        <v>2332</v>
      </c>
      <c r="F751" t="s">
        <v>3173</v>
      </c>
      <c r="G751" t="s">
        <v>2333</v>
      </c>
      <c r="H751" t="s">
        <v>3174</v>
      </c>
      <c r="J751">
        <v>28</v>
      </c>
      <c r="K751">
        <v>28</v>
      </c>
      <c r="L751">
        <v>0</v>
      </c>
      <c r="M751" t="s">
        <v>3175</v>
      </c>
      <c r="N751">
        <f t="shared" si="132"/>
        <v>0</v>
      </c>
      <c r="O751" t="str">
        <f t="shared" si="133"/>
        <v>No</v>
      </c>
      <c r="P751">
        <f t="shared" si="134"/>
        <v>0</v>
      </c>
      <c r="Q751">
        <f t="shared" si="135"/>
        <v>0</v>
      </c>
      <c r="R751">
        <f t="shared" si="139"/>
        <v>27.565026697177728</v>
      </c>
      <c r="S751" t="str">
        <f t="shared" si="136"/>
        <v>ID-16774-India - Cambridge, England</v>
      </c>
      <c r="T751" t="str">
        <f t="shared" si="137"/>
        <v>13:30</v>
      </c>
      <c r="U751" t="str">
        <f t="shared" si="138"/>
        <v>Acceptable</v>
      </c>
      <c r="V751">
        <f t="shared" si="140"/>
        <v>23</v>
      </c>
      <c r="W751">
        <f t="shared" si="141"/>
        <v>2</v>
      </c>
      <c r="X751">
        <v>7</v>
      </c>
      <c r="Y751" t="str">
        <f t="shared" si="142"/>
        <v>Flight Not Found</v>
      </c>
      <c r="Z751" t="str" cm="1">
        <f t="array" ref="Z751">IF(AND(B:B &gt; TIME(6, 0, 0), B:B &lt;= TIME(18, 0, 0)), "Day", "Night")</f>
        <v>Night</v>
      </c>
      <c r="AA751">
        <f t="shared" si="143"/>
        <v>1</v>
      </c>
    </row>
    <row r="752" spans="1:27" x14ac:dyDescent="0.2">
      <c r="A752">
        <v>16776</v>
      </c>
      <c r="B752" t="s">
        <v>914</v>
      </c>
      <c r="C752" t="s">
        <v>3176</v>
      </c>
      <c r="D752" t="s">
        <v>30</v>
      </c>
      <c r="E752" t="s">
        <v>1531</v>
      </c>
      <c r="G752" t="s">
        <v>3177</v>
      </c>
      <c r="J752">
        <v>14</v>
      </c>
      <c r="K752">
        <v>14</v>
      </c>
      <c r="L752">
        <v>0</v>
      </c>
      <c r="M752" t="s">
        <v>3178</v>
      </c>
      <c r="N752">
        <f t="shared" si="132"/>
        <v>0</v>
      </c>
      <c r="O752" t="str">
        <f t="shared" si="133"/>
        <v>No</v>
      </c>
      <c r="P752">
        <f t="shared" si="134"/>
        <v>0</v>
      </c>
      <c r="Q752">
        <f t="shared" si="135"/>
        <v>0</v>
      </c>
      <c r="R752">
        <f t="shared" si="139"/>
        <v>27.565026697177728</v>
      </c>
      <c r="S752" t="str">
        <f t="shared" si="136"/>
        <v>ID-16776-</v>
      </c>
      <c r="T752" t="str">
        <f t="shared" si="137"/>
        <v>20:00</v>
      </c>
      <c r="U752" t="str">
        <f t="shared" si="138"/>
        <v>Acceptable</v>
      </c>
      <c r="V752">
        <f t="shared" si="140"/>
        <v>23</v>
      </c>
      <c r="W752">
        <f t="shared" si="141"/>
        <v>2</v>
      </c>
      <c r="X752">
        <v>2</v>
      </c>
      <c r="Y752" t="str">
        <f t="shared" si="142"/>
        <v>Flight Not Found</v>
      </c>
      <c r="Z752" t="str" cm="1">
        <f t="array" ref="Z752">IF(AND(B:B &gt; TIME(6, 0, 0), B:B &lt;= TIME(18, 0, 0)), "Day", "Night")</f>
        <v>Night</v>
      </c>
      <c r="AA752">
        <f t="shared" si="143"/>
        <v>1</v>
      </c>
    </row>
    <row r="753" spans="1:27" x14ac:dyDescent="0.2">
      <c r="A753">
        <v>16779</v>
      </c>
      <c r="C753" t="s">
        <v>3179</v>
      </c>
      <c r="D753" t="s">
        <v>23</v>
      </c>
      <c r="F753" t="s">
        <v>3180</v>
      </c>
      <c r="G753" t="s">
        <v>2471</v>
      </c>
      <c r="J753">
        <v>21</v>
      </c>
      <c r="K753">
        <v>17</v>
      </c>
      <c r="L753">
        <v>0</v>
      </c>
      <c r="M753" t="s">
        <v>3181</v>
      </c>
      <c r="N753">
        <f t="shared" si="132"/>
        <v>0</v>
      </c>
      <c r="O753" t="str">
        <f t="shared" si="133"/>
        <v>No</v>
      </c>
      <c r="P753">
        <f t="shared" si="134"/>
        <v>0</v>
      </c>
      <c r="Q753">
        <f t="shared" si="135"/>
        <v>0</v>
      </c>
      <c r="R753">
        <f t="shared" si="139"/>
        <v>27.565026697177728</v>
      </c>
      <c r="S753" t="str">
        <f t="shared" si="136"/>
        <v>ID-16779-Newark, N.J. - Seattle, WA</v>
      </c>
      <c r="T753">
        <f t="shared" si="137"/>
        <v>0</v>
      </c>
      <c r="U753" t="str">
        <f t="shared" si="138"/>
        <v>Acceptable</v>
      </c>
      <c r="V753">
        <f t="shared" si="140"/>
        <v>23</v>
      </c>
      <c r="W753">
        <f t="shared" si="141"/>
        <v>2</v>
      </c>
      <c r="X753">
        <v>1</v>
      </c>
      <c r="Y753" t="str">
        <f t="shared" si="142"/>
        <v>Flight Not Found</v>
      </c>
      <c r="Z753" t="str" cm="1">
        <f t="array" ref="Z753">IF(AND(B:B &gt; TIME(6, 0, 0), B:B &lt;= TIME(18, 0, 0)), "Day", "Night")</f>
        <v>Night</v>
      </c>
      <c r="AA753">
        <f t="shared" si="143"/>
        <v>1</v>
      </c>
    </row>
    <row r="754" spans="1:27" x14ac:dyDescent="0.2">
      <c r="A754">
        <v>16789</v>
      </c>
      <c r="B754" t="s">
        <v>3182</v>
      </c>
      <c r="C754" t="s">
        <v>3183</v>
      </c>
      <c r="D754" t="s">
        <v>2337</v>
      </c>
      <c r="G754" t="s">
        <v>3110</v>
      </c>
      <c r="H754" t="s">
        <v>3184</v>
      </c>
      <c r="I754" t="s">
        <v>3185</v>
      </c>
      <c r="J754">
        <v>17</v>
      </c>
      <c r="K754">
        <v>15</v>
      </c>
      <c r="L754">
        <v>0</v>
      </c>
      <c r="M754" t="s">
        <v>3186</v>
      </c>
      <c r="N754">
        <f t="shared" si="132"/>
        <v>0</v>
      </c>
      <c r="O754" t="str">
        <f t="shared" si="133"/>
        <v>No</v>
      </c>
      <c r="P754">
        <f t="shared" si="134"/>
        <v>0</v>
      </c>
      <c r="Q754">
        <f t="shared" si="135"/>
        <v>0</v>
      </c>
      <c r="R754">
        <f t="shared" si="139"/>
        <v>27.565026697177728</v>
      </c>
      <c r="S754" t="str">
        <f t="shared" si="136"/>
        <v>ID-16789-</v>
      </c>
      <c r="T754" t="str">
        <f t="shared" si="137"/>
        <v>10:10</v>
      </c>
      <c r="U754" t="str">
        <f t="shared" si="138"/>
        <v>Acceptable</v>
      </c>
      <c r="V754">
        <f t="shared" si="140"/>
        <v>23</v>
      </c>
      <c r="W754">
        <f t="shared" si="141"/>
        <v>2</v>
      </c>
      <c r="X754">
        <v>1</v>
      </c>
      <c r="Y754" t="str">
        <f t="shared" si="142"/>
        <v>Flight Not Found</v>
      </c>
      <c r="Z754" t="str" cm="1">
        <f t="array" ref="Z754">IF(AND(B:B &gt; TIME(6, 0, 0), B:B &lt;= TIME(18, 0, 0)), "Day", "Night")</f>
        <v>Night</v>
      </c>
      <c r="AA754">
        <f t="shared" si="143"/>
        <v>1</v>
      </c>
    </row>
    <row r="755" spans="1:27" x14ac:dyDescent="0.2">
      <c r="A755">
        <v>16796</v>
      </c>
      <c r="C755" t="s">
        <v>3187</v>
      </c>
      <c r="D755" t="s">
        <v>1153</v>
      </c>
      <c r="G755" t="s">
        <v>2319</v>
      </c>
      <c r="H755" t="s">
        <v>3188</v>
      </c>
      <c r="I755" t="s">
        <v>3189</v>
      </c>
      <c r="J755">
        <v>8</v>
      </c>
      <c r="K755">
        <v>8</v>
      </c>
      <c r="L755">
        <v>0</v>
      </c>
      <c r="N755">
        <f t="shared" si="132"/>
        <v>0</v>
      </c>
      <c r="O755" t="str">
        <f t="shared" si="133"/>
        <v>No</v>
      </c>
      <c r="P755">
        <f t="shared" si="134"/>
        <v>0</v>
      </c>
      <c r="Q755">
        <f t="shared" si="135"/>
        <v>0</v>
      </c>
      <c r="R755">
        <f t="shared" si="139"/>
        <v>27.565026697177728</v>
      </c>
      <c r="S755" t="str">
        <f t="shared" si="136"/>
        <v>ID-16796-</v>
      </c>
      <c r="T755">
        <f t="shared" si="137"/>
        <v>0</v>
      </c>
      <c r="U755" t="str">
        <f t="shared" si="138"/>
        <v>Acceptable</v>
      </c>
      <c r="V755">
        <f t="shared" si="140"/>
        <v>23</v>
      </c>
      <c r="W755">
        <f t="shared" si="141"/>
        <v>2</v>
      </c>
      <c r="X755">
        <v>1</v>
      </c>
      <c r="Y755" t="str">
        <f t="shared" si="142"/>
        <v>Flight Not Found</v>
      </c>
      <c r="Z755" t="str" cm="1">
        <f t="array" ref="Z755">IF(AND(B:B &gt; TIME(6, 0, 0), B:B &lt;= TIME(18, 0, 0)), "Day", "Night")</f>
        <v>Night</v>
      </c>
      <c r="AA755">
        <f t="shared" si="143"/>
        <v>1</v>
      </c>
    </row>
    <row r="756" spans="1:27" x14ac:dyDescent="0.2">
      <c r="A756">
        <v>16801</v>
      </c>
      <c r="B756" t="s">
        <v>3190</v>
      </c>
      <c r="C756" t="s">
        <v>3191</v>
      </c>
      <c r="D756" t="s">
        <v>1684</v>
      </c>
      <c r="E756" t="s">
        <v>1685</v>
      </c>
      <c r="F756" t="s">
        <v>3192</v>
      </c>
      <c r="G756" t="s">
        <v>1814</v>
      </c>
      <c r="H756" t="s">
        <v>3193</v>
      </c>
      <c r="I756" t="s">
        <v>3194</v>
      </c>
      <c r="J756">
        <v>12</v>
      </c>
      <c r="K756">
        <v>1</v>
      </c>
      <c r="L756">
        <v>0</v>
      </c>
      <c r="M756" t="s">
        <v>3195</v>
      </c>
      <c r="N756">
        <f t="shared" si="132"/>
        <v>0</v>
      </c>
      <c r="O756" t="str">
        <f t="shared" si="133"/>
        <v>No</v>
      </c>
      <c r="P756">
        <f t="shared" si="134"/>
        <v>0</v>
      </c>
      <c r="Q756">
        <f t="shared" si="135"/>
        <v>0</v>
      </c>
      <c r="R756">
        <f t="shared" si="139"/>
        <v>27.565026697177728</v>
      </c>
      <c r="S756" t="str">
        <f t="shared" si="136"/>
        <v>ID-16801-Philadelphia - New York City</v>
      </c>
      <c r="T756" t="str">
        <f t="shared" si="137"/>
        <v>21:13</v>
      </c>
      <c r="U756" t="str">
        <f t="shared" si="138"/>
        <v>Acceptable</v>
      </c>
      <c r="V756">
        <f t="shared" si="140"/>
        <v>23</v>
      </c>
      <c r="W756">
        <f t="shared" si="141"/>
        <v>2</v>
      </c>
      <c r="X756">
        <v>1</v>
      </c>
      <c r="Y756" t="str">
        <f t="shared" si="142"/>
        <v>Flight Not Found</v>
      </c>
      <c r="Z756" t="str" cm="1">
        <f t="array" ref="Z756">IF(AND(B:B &gt; TIME(6, 0, 0), B:B &lt;= TIME(18, 0, 0)), "Day", "Night")</f>
        <v>Night</v>
      </c>
      <c r="AA756">
        <f t="shared" si="143"/>
        <v>1</v>
      </c>
    </row>
    <row r="757" spans="1:27" x14ac:dyDescent="0.2">
      <c r="A757">
        <v>16808</v>
      </c>
      <c r="B757" t="s">
        <v>3196</v>
      </c>
      <c r="C757" t="s">
        <v>3197</v>
      </c>
      <c r="D757" t="s">
        <v>2249</v>
      </c>
      <c r="E757" t="s">
        <v>3198</v>
      </c>
      <c r="F757" t="s">
        <v>3199</v>
      </c>
      <c r="G757" t="s">
        <v>1814</v>
      </c>
      <c r="H757" t="s">
        <v>3200</v>
      </c>
      <c r="I757" t="s">
        <v>3201</v>
      </c>
      <c r="J757">
        <v>11</v>
      </c>
      <c r="K757">
        <v>3</v>
      </c>
      <c r="L757">
        <v>0</v>
      </c>
      <c r="M757" t="s">
        <v>3202</v>
      </c>
      <c r="N757">
        <f t="shared" si="132"/>
        <v>0</v>
      </c>
      <c r="O757" t="str">
        <f t="shared" si="133"/>
        <v>No</v>
      </c>
      <c r="P757">
        <f t="shared" si="134"/>
        <v>0</v>
      </c>
      <c r="Q757">
        <f t="shared" si="135"/>
        <v>0</v>
      </c>
      <c r="R757">
        <f t="shared" si="139"/>
        <v>27.565026697177728</v>
      </c>
      <c r="S757" t="str">
        <f t="shared" si="136"/>
        <v>ID-16808-New York City - Birmingham, AL</v>
      </c>
      <c r="T757" t="str">
        <f t="shared" si="137"/>
        <v>03:59</v>
      </c>
      <c r="U757" t="str">
        <f t="shared" si="138"/>
        <v>Acceptable</v>
      </c>
      <c r="V757">
        <f t="shared" si="140"/>
        <v>23</v>
      </c>
      <c r="W757">
        <f t="shared" si="141"/>
        <v>2</v>
      </c>
      <c r="X757">
        <v>1</v>
      </c>
      <c r="Y757" t="str">
        <f t="shared" si="142"/>
        <v>Flight Not Found</v>
      </c>
      <c r="Z757" t="str" cm="1">
        <f t="array" ref="Z757">IF(AND(B:B &gt; TIME(6, 0, 0), B:B &lt;= TIME(18, 0, 0)), "Day", "Night")</f>
        <v>Night</v>
      </c>
      <c r="AA757">
        <f t="shared" si="143"/>
        <v>1</v>
      </c>
    </row>
    <row r="758" spans="1:27" x14ac:dyDescent="0.2">
      <c r="A758">
        <v>16811</v>
      </c>
      <c r="C758" t="s">
        <v>3203</v>
      </c>
      <c r="D758" t="s">
        <v>3204</v>
      </c>
      <c r="G758" t="s">
        <v>2471</v>
      </c>
      <c r="J758">
        <v>18</v>
      </c>
      <c r="K758">
        <v>18</v>
      </c>
      <c r="L758">
        <v>0</v>
      </c>
      <c r="N758">
        <f t="shared" si="132"/>
        <v>0</v>
      </c>
      <c r="O758" t="str">
        <f t="shared" si="133"/>
        <v>No</v>
      </c>
      <c r="P758">
        <f t="shared" si="134"/>
        <v>0</v>
      </c>
      <c r="Q758">
        <f t="shared" si="135"/>
        <v>0</v>
      </c>
      <c r="R758">
        <f t="shared" si="139"/>
        <v>27.565026697177728</v>
      </c>
      <c r="S758" t="str">
        <f t="shared" si="136"/>
        <v>ID-16811-</v>
      </c>
      <c r="T758">
        <f t="shared" si="137"/>
        <v>0</v>
      </c>
      <c r="U758" t="str">
        <f t="shared" si="138"/>
        <v>Acceptable</v>
      </c>
      <c r="V758">
        <f t="shared" si="140"/>
        <v>23</v>
      </c>
      <c r="W758">
        <f t="shared" si="141"/>
        <v>2</v>
      </c>
      <c r="X758">
        <v>2</v>
      </c>
      <c r="Y758" t="str">
        <f t="shared" si="142"/>
        <v>Flight Not Found</v>
      </c>
      <c r="Z758" t="str" cm="1">
        <f t="array" ref="Z758">IF(AND(B:B &gt; TIME(6, 0, 0), B:B &lt;= TIME(18, 0, 0)), "Day", "Night")</f>
        <v>Night</v>
      </c>
      <c r="AA758">
        <f t="shared" si="143"/>
        <v>1</v>
      </c>
    </row>
    <row r="759" spans="1:27" x14ac:dyDescent="0.2">
      <c r="A759">
        <v>16817</v>
      </c>
      <c r="B759" t="s">
        <v>3205</v>
      </c>
      <c r="C759" t="s">
        <v>3206</v>
      </c>
      <c r="D759" t="s">
        <v>2332</v>
      </c>
      <c r="G759" t="s">
        <v>2913</v>
      </c>
      <c r="H759" t="s">
        <v>3207</v>
      </c>
      <c r="I759" t="s">
        <v>3208</v>
      </c>
      <c r="J759">
        <v>25</v>
      </c>
      <c r="K759">
        <v>23</v>
      </c>
      <c r="L759">
        <v>0</v>
      </c>
      <c r="M759" t="s">
        <v>1740</v>
      </c>
      <c r="N759">
        <f t="shared" si="132"/>
        <v>0</v>
      </c>
      <c r="O759" t="str">
        <f t="shared" si="133"/>
        <v>No</v>
      </c>
      <c r="P759">
        <f t="shared" si="134"/>
        <v>0</v>
      </c>
      <c r="Q759">
        <f t="shared" si="135"/>
        <v>0</v>
      </c>
      <c r="R759">
        <f t="shared" si="139"/>
        <v>27.565026697177728</v>
      </c>
      <c r="S759" t="str">
        <f t="shared" si="136"/>
        <v>ID-16817-</v>
      </c>
      <c r="T759" t="str">
        <f t="shared" si="137"/>
        <v>18:25</v>
      </c>
      <c r="U759" t="str">
        <f t="shared" si="138"/>
        <v>Acceptable</v>
      </c>
      <c r="V759">
        <f t="shared" si="140"/>
        <v>23</v>
      </c>
      <c r="W759">
        <f t="shared" si="141"/>
        <v>2</v>
      </c>
      <c r="X759">
        <v>1</v>
      </c>
      <c r="Y759" t="str">
        <f t="shared" si="142"/>
        <v>Flight Not Found</v>
      </c>
      <c r="Z759" t="str" cm="1">
        <f t="array" ref="Z759">IF(AND(B:B &gt; TIME(6, 0, 0), B:B &lt;= TIME(18, 0, 0)), "Day", "Night")</f>
        <v>Night</v>
      </c>
      <c r="AA759">
        <f t="shared" si="143"/>
        <v>1</v>
      </c>
    </row>
    <row r="760" spans="1:27" x14ac:dyDescent="0.2">
      <c r="A760">
        <v>16820</v>
      </c>
      <c r="B760" t="s">
        <v>3209</v>
      </c>
      <c r="C760" t="s">
        <v>3210</v>
      </c>
      <c r="D760" t="s">
        <v>1684</v>
      </c>
      <c r="E760" t="s">
        <v>3211</v>
      </c>
      <c r="F760" t="s">
        <v>3212</v>
      </c>
      <c r="G760" t="s">
        <v>3213</v>
      </c>
      <c r="H760" t="s">
        <v>3214</v>
      </c>
      <c r="I760" t="s">
        <v>3215</v>
      </c>
      <c r="J760">
        <v>17</v>
      </c>
      <c r="K760">
        <v>17</v>
      </c>
      <c r="L760">
        <v>0</v>
      </c>
      <c r="M760" t="s">
        <v>3216</v>
      </c>
      <c r="N760">
        <f t="shared" si="132"/>
        <v>0</v>
      </c>
      <c r="O760" t="str">
        <f t="shared" si="133"/>
        <v>No</v>
      </c>
      <c r="P760">
        <f t="shared" si="134"/>
        <v>0</v>
      </c>
      <c r="Q760">
        <f t="shared" si="135"/>
        <v>0</v>
      </c>
      <c r="R760">
        <f t="shared" si="139"/>
        <v>27.565026697177728</v>
      </c>
      <c r="S760" t="str">
        <f t="shared" si="136"/>
        <v>ID-16820-New York - Boston</v>
      </c>
      <c r="T760" t="str">
        <f t="shared" si="137"/>
        <v>11:03</v>
      </c>
      <c r="U760" t="str">
        <f t="shared" si="138"/>
        <v>Acceptable</v>
      </c>
      <c r="V760">
        <f t="shared" si="140"/>
        <v>23</v>
      </c>
      <c r="W760">
        <f t="shared" si="141"/>
        <v>2</v>
      </c>
      <c r="X760">
        <v>1</v>
      </c>
      <c r="Y760" t="str">
        <f t="shared" si="142"/>
        <v>Flight Not Found</v>
      </c>
      <c r="Z760" t="str" cm="1">
        <f t="array" ref="Z760">IF(AND(B:B &gt; TIME(6, 0, 0), B:B &lt;= TIME(18, 0, 0)), "Day", "Night")</f>
        <v>Night</v>
      </c>
      <c r="AA760">
        <f t="shared" si="143"/>
        <v>1</v>
      </c>
    </row>
    <row r="761" spans="1:27" x14ac:dyDescent="0.2">
      <c r="A761">
        <v>16821</v>
      </c>
      <c r="C761" t="s">
        <v>3217</v>
      </c>
      <c r="D761" t="s">
        <v>3218</v>
      </c>
      <c r="F761" t="s">
        <v>3219</v>
      </c>
      <c r="G761" t="s">
        <v>3220</v>
      </c>
      <c r="J761">
        <v>7</v>
      </c>
      <c r="K761">
        <v>7</v>
      </c>
      <c r="L761">
        <v>0</v>
      </c>
      <c r="M761" t="s">
        <v>3221</v>
      </c>
      <c r="N761">
        <f t="shared" si="132"/>
        <v>0</v>
      </c>
      <c r="O761" t="str">
        <f t="shared" si="133"/>
        <v>No</v>
      </c>
      <c r="P761">
        <f t="shared" si="134"/>
        <v>0</v>
      </c>
      <c r="Q761">
        <f t="shared" si="135"/>
        <v>0</v>
      </c>
      <c r="R761">
        <f t="shared" si="139"/>
        <v>27.565026697177728</v>
      </c>
      <c r="S761" t="str">
        <f t="shared" si="136"/>
        <v>ID-16821-Comox, BC - Greenwood,NS</v>
      </c>
      <c r="T761">
        <f t="shared" si="137"/>
        <v>0</v>
      </c>
      <c r="U761" t="str">
        <f t="shared" si="138"/>
        <v>Acceptable</v>
      </c>
      <c r="V761">
        <f t="shared" si="140"/>
        <v>23</v>
      </c>
      <c r="W761">
        <f t="shared" si="141"/>
        <v>2</v>
      </c>
      <c r="X761">
        <v>1</v>
      </c>
      <c r="Y761" t="str">
        <f t="shared" si="142"/>
        <v>Flight Not Found</v>
      </c>
      <c r="Z761" t="str" cm="1">
        <f t="array" ref="Z761">IF(AND(B:B &gt; TIME(6, 0, 0), B:B &lt;= TIME(18, 0, 0)), "Day", "Night")</f>
        <v>Night</v>
      </c>
      <c r="AA761">
        <f t="shared" si="143"/>
        <v>1</v>
      </c>
    </row>
    <row r="762" spans="1:27" x14ac:dyDescent="0.2">
      <c r="A762">
        <v>16832</v>
      </c>
      <c r="C762" t="s">
        <v>3222</v>
      </c>
      <c r="D762" t="s">
        <v>2337</v>
      </c>
      <c r="G762" t="s">
        <v>3110</v>
      </c>
      <c r="H762" t="s">
        <v>3223</v>
      </c>
      <c r="I762" t="s">
        <v>3224</v>
      </c>
      <c r="J762">
        <v>11</v>
      </c>
      <c r="K762">
        <v>11</v>
      </c>
      <c r="L762">
        <v>0</v>
      </c>
      <c r="N762">
        <f t="shared" si="132"/>
        <v>0</v>
      </c>
      <c r="O762" t="str">
        <f t="shared" si="133"/>
        <v>No</v>
      </c>
      <c r="P762">
        <f t="shared" si="134"/>
        <v>0</v>
      </c>
      <c r="Q762">
        <f t="shared" si="135"/>
        <v>0</v>
      </c>
      <c r="R762">
        <f t="shared" si="139"/>
        <v>27.565026697177728</v>
      </c>
      <c r="S762" t="str">
        <f t="shared" si="136"/>
        <v>ID-16832-</v>
      </c>
      <c r="T762">
        <f t="shared" si="137"/>
        <v>0</v>
      </c>
      <c r="U762" t="str">
        <f t="shared" si="138"/>
        <v>Acceptable</v>
      </c>
      <c r="V762">
        <f t="shared" si="140"/>
        <v>23</v>
      </c>
      <c r="W762">
        <f t="shared" si="141"/>
        <v>2</v>
      </c>
      <c r="X762">
        <v>14</v>
      </c>
      <c r="Y762" t="str">
        <f t="shared" si="142"/>
        <v>Flight Not Found</v>
      </c>
      <c r="Z762" t="str" cm="1">
        <f t="array" ref="Z762">IF(AND(B:B &gt; TIME(6, 0, 0), B:B &lt;= TIME(18, 0, 0)), "Day", "Night")</f>
        <v>Night</v>
      </c>
      <c r="AA762">
        <f t="shared" si="143"/>
        <v>1</v>
      </c>
    </row>
    <row r="763" spans="1:27" x14ac:dyDescent="0.2">
      <c r="A763">
        <v>16833</v>
      </c>
      <c r="B763" t="s">
        <v>3225</v>
      </c>
      <c r="C763" t="s">
        <v>3226</v>
      </c>
      <c r="D763" t="s">
        <v>1147</v>
      </c>
      <c r="E763" t="s">
        <v>1685</v>
      </c>
      <c r="F763" t="s">
        <v>3227</v>
      </c>
      <c r="G763" t="s">
        <v>3228</v>
      </c>
      <c r="H763" t="s">
        <v>3229</v>
      </c>
      <c r="I763" t="s">
        <v>3230</v>
      </c>
      <c r="J763">
        <v>21</v>
      </c>
      <c r="K763">
        <v>21</v>
      </c>
      <c r="L763">
        <v>0</v>
      </c>
      <c r="M763" t="s">
        <v>3231</v>
      </c>
      <c r="N763">
        <f t="shared" si="132"/>
        <v>0</v>
      </c>
      <c r="O763" t="str">
        <f t="shared" si="133"/>
        <v>No</v>
      </c>
      <c r="P763">
        <f t="shared" si="134"/>
        <v>0</v>
      </c>
      <c r="Q763">
        <f t="shared" si="135"/>
        <v>0</v>
      </c>
      <c r="R763">
        <f t="shared" si="139"/>
        <v>27.565026697177728</v>
      </c>
      <c r="S763" t="str">
        <f t="shared" si="136"/>
        <v>ID-16833-Boise - Denver</v>
      </c>
      <c r="T763" t="str">
        <f t="shared" si="137"/>
        <v>02:47</v>
      </c>
      <c r="U763" t="str">
        <f t="shared" si="138"/>
        <v>Acceptable</v>
      </c>
      <c r="V763">
        <f t="shared" si="140"/>
        <v>23</v>
      </c>
      <c r="W763">
        <f t="shared" si="141"/>
        <v>2</v>
      </c>
      <c r="X763">
        <v>1</v>
      </c>
      <c r="Y763" t="str">
        <f t="shared" si="142"/>
        <v>Flight Not Found</v>
      </c>
      <c r="Z763" t="str" cm="1">
        <f t="array" ref="Z763">IF(AND(B:B &gt; TIME(6, 0, 0), B:B &lt;= TIME(18, 0, 0)), "Day", "Night")</f>
        <v>Night</v>
      </c>
      <c r="AA763">
        <f t="shared" si="143"/>
        <v>1</v>
      </c>
    </row>
    <row r="764" spans="1:27" x14ac:dyDescent="0.2">
      <c r="A764">
        <v>16838</v>
      </c>
      <c r="C764" t="s">
        <v>3232</v>
      </c>
      <c r="D764" t="s">
        <v>2444</v>
      </c>
      <c r="F764" t="s">
        <v>3233</v>
      </c>
      <c r="G764" t="s">
        <v>2471</v>
      </c>
      <c r="J764">
        <v>20</v>
      </c>
      <c r="K764">
        <v>20</v>
      </c>
      <c r="L764">
        <v>0</v>
      </c>
      <c r="M764" t="s">
        <v>3234</v>
      </c>
      <c r="N764">
        <f t="shared" si="132"/>
        <v>0</v>
      </c>
      <c r="O764" t="str">
        <f t="shared" si="133"/>
        <v>No</v>
      </c>
      <c r="P764">
        <f t="shared" si="134"/>
        <v>0</v>
      </c>
      <c r="Q764">
        <f t="shared" si="135"/>
        <v>0</v>
      </c>
      <c r="R764">
        <f t="shared" si="139"/>
        <v>27.565026697177728</v>
      </c>
      <c r="S764" t="str">
        <f t="shared" si="136"/>
        <v>ID-16838-Iloilo - Cebu</v>
      </c>
      <c r="T764">
        <f t="shared" si="137"/>
        <v>0</v>
      </c>
      <c r="U764" t="str">
        <f t="shared" si="138"/>
        <v>Acceptable</v>
      </c>
      <c r="V764">
        <f t="shared" si="140"/>
        <v>23</v>
      </c>
      <c r="W764">
        <f t="shared" si="141"/>
        <v>2</v>
      </c>
      <c r="X764">
        <v>1</v>
      </c>
      <c r="Y764" t="str">
        <f t="shared" si="142"/>
        <v>Flight Not Found</v>
      </c>
      <c r="Z764" t="str" cm="1">
        <f t="array" ref="Z764">IF(AND(B:B &gt; TIME(6, 0, 0), B:B &lt;= TIME(18, 0, 0)), "Day", "Night")</f>
        <v>Night</v>
      </c>
      <c r="AA764">
        <f t="shared" si="143"/>
        <v>1</v>
      </c>
    </row>
    <row r="765" spans="1:27" x14ac:dyDescent="0.2">
      <c r="A765">
        <v>16854</v>
      </c>
      <c r="C765" t="s">
        <v>3235</v>
      </c>
      <c r="D765" t="s">
        <v>2217</v>
      </c>
      <c r="G765" t="s">
        <v>3236</v>
      </c>
      <c r="H765" t="s">
        <v>3237</v>
      </c>
      <c r="I765" t="s">
        <v>3238</v>
      </c>
      <c r="J765">
        <v>14</v>
      </c>
      <c r="K765">
        <v>1</v>
      </c>
      <c r="L765">
        <v>0</v>
      </c>
      <c r="M765" t="s">
        <v>3239</v>
      </c>
      <c r="N765">
        <f t="shared" si="132"/>
        <v>0</v>
      </c>
      <c r="O765" t="str">
        <f t="shared" si="133"/>
        <v>No</v>
      </c>
      <c r="P765">
        <f t="shared" si="134"/>
        <v>0</v>
      </c>
      <c r="Q765">
        <f t="shared" si="135"/>
        <v>0</v>
      </c>
      <c r="R765">
        <f t="shared" si="139"/>
        <v>27.565026697177728</v>
      </c>
      <c r="S765" t="str">
        <f t="shared" si="136"/>
        <v>ID-16854-</v>
      </c>
      <c r="T765">
        <f t="shared" si="137"/>
        <v>0</v>
      </c>
      <c r="U765" t="str">
        <f t="shared" si="138"/>
        <v>Acceptable</v>
      </c>
      <c r="V765">
        <f t="shared" si="140"/>
        <v>23</v>
      </c>
      <c r="W765">
        <f t="shared" si="141"/>
        <v>2</v>
      </c>
      <c r="X765">
        <v>1</v>
      </c>
      <c r="Y765" t="str">
        <f t="shared" si="142"/>
        <v>Flight Not Found</v>
      </c>
      <c r="Z765" t="str" cm="1">
        <f t="array" ref="Z765">IF(AND(B:B &gt; TIME(6, 0, 0), B:B &lt;= TIME(18, 0, 0)), "Day", "Night")</f>
        <v>Night</v>
      </c>
      <c r="AA765">
        <f t="shared" si="143"/>
        <v>1</v>
      </c>
    </row>
    <row r="766" spans="1:27" x14ac:dyDescent="0.2">
      <c r="A766">
        <v>16864</v>
      </c>
      <c r="B766" t="s">
        <v>3240</v>
      </c>
      <c r="C766" t="s">
        <v>3241</v>
      </c>
      <c r="D766" t="s">
        <v>1329</v>
      </c>
      <c r="E766" t="s">
        <v>3242</v>
      </c>
      <c r="F766" t="s">
        <v>3243</v>
      </c>
      <c r="G766" t="s">
        <v>3244</v>
      </c>
      <c r="H766" t="s">
        <v>3245</v>
      </c>
      <c r="I766" t="s">
        <v>3246</v>
      </c>
      <c r="J766">
        <v>27</v>
      </c>
      <c r="K766">
        <v>27</v>
      </c>
      <c r="L766">
        <v>0</v>
      </c>
      <c r="M766" t="s">
        <v>3247</v>
      </c>
      <c r="N766">
        <f t="shared" si="132"/>
        <v>0</v>
      </c>
      <c r="O766" t="str">
        <f t="shared" si="133"/>
        <v>No</v>
      </c>
      <c r="P766">
        <f t="shared" si="134"/>
        <v>0</v>
      </c>
      <c r="Q766">
        <f t="shared" si="135"/>
        <v>0</v>
      </c>
      <c r="R766">
        <f t="shared" si="139"/>
        <v>27.565026697177728</v>
      </c>
      <c r="S766" t="str">
        <f t="shared" si="136"/>
        <v>ID-16864-Dallas - Tucon - San Diego</v>
      </c>
      <c r="T766" t="str">
        <f t="shared" si="137"/>
        <v>08:12</v>
      </c>
      <c r="U766" t="str">
        <f t="shared" si="138"/>
        <v>Acceptable</v>
      </c>
      <c r="V766">
        <f t="shared" si="140"/>
        <v>23</v>
      </c>
      <c r="W766">
        <f t="shared" si="141"/>
        <v>2</v>
      </c>
      <c r="X766">
        <v>1</v>
      </c>
      <c r="Y766" t="str">
        <f t="shared" si="142"/>
        <v>Flight Not Found</v>
      </c>
      <c r="Z766" t="str" cm="1">
        <f t="array" ref="Z766">IF(AND(B:B &gt; TIME(6, 0, 0), B:B &lt;= TIME(18, 0, 0)), "Day", "Night")</f>
        <v>Night</v>
      </c>
      <c r="AA766">
        <f t="shared" si="143"/>
        <v>1</v>
      </c>
    </row>
    <row r="767" spans="1:27" x14ac:dyDescent="0.2">
      <c r="A767">
        <v>16866</v>
      </c>
      <c r="C767" t="s">
        <v>3248</v>
      </c>
      <c r="D767" t="s">
        <v>769</v>
      </c>
      <c r="F767" t="s">
        <v>3249</v>
      </c>
      <c r="G767" t="s">
        <v>1342</v>
      </c>
      <c r="H767" t="s">
        <v>3250</v>
      </c>
      <c r="J767">
        <v>14</v>
      </c>
      <c r="K767">
        <v>10</v>
      </c>
      <c r="L767">
        <v>0</v>
      </c>
      <c r="M767" t="s">
        <v>3251</v>
      </c>
      <c r="N767">
        <f t="shared" si="132"/>
        <v>0</v>
      </c>
      <c r="O767" t="str">
        <f t="shared" si="133"/>
        <v>No</v>
      </c>
      <c r="P767">
        <f t="shared" si="134"/>
        <v>0</v>
      </c>
      <c r="Q767">
        <f t="shared" si="135"/>
        <v>0</v>
      </c>
      <c r="R767">
        <f t="shared" si="139"/>
        <v>27.565026697177728</v>
      </c>
      <c r="S767" t="str">
        <f t="shared" si="136"/>
        <v>ID-16866-Paris - Prauge</v>
      </c>
      <c r="T767">
        <f t="shared" si="137"/>
        <v>0</v>
      </c>
      <c r="U767" t="str">
        <f t="shared" si="138"/>
        <v>Acceptable</v>
      </c>
      <c r="V767">
        <f t="shared" si="140"/>
        <v>23</v>
      </c>
      <c r="W767">
        <f t="shared" si="141"/>
        <v>2</v>
      </c>
      <c r="X767">
        <v>1</v>
      </c>
      <c r="Y767" t="str">
        <f t="shared" si="142"/>
        <v>Flight Not Found</v>
      </c>
      <c r="Z767" t="str" cm="1">
        <f t="array" ref="Z767">IF(AND(B:B &gt; TIME(6, 0, 0), B:B &lt;= TIME(18, 0, 0)), "Day", "Night")</f>
        <v>Night</v>
      </c>
      <c r="AA767">
        <f t="shared" si="143"/>
        <v>1</v>
      </c>
    </row>
    <row r="768" spans="1:27" x14ac:dyDescent="0.2">
      <c r="A768">
        <v>16871</v>
      </c>
      <c r="B768" t="s">
        <v>3252</v>
      </c>
      <c r="C768" t="s">
        <v>3253</v>
      </c>
      <c r="D768" t="s">
        <v>845</v>
      </c>
      <c r="F768" t="s">
        <v>3254</v>
      </c>
      <c r="G768" t="s">
        <v>3255</v>
      </c>
      <c r="H768" t="s">
        <v>3256</v>
      </c>
      <c r="I768" t="s">
        <v>3257</v>
      </c>
      <c r="J768">
        <v>25</v>
      </c>
      <c r="K768">
        <v>25</v>
      </c>
      <c r="L768">
        <v>0</v>
      </c>
      <c r="M768" t="s">
        <v>3258</v>
      </c>
      <c r="N768">
        <f t="shared" si="132"/>
        <v>0</v>
      </c>
      <c r="O768" t="str">
        <f t="shared" si="133"/>
        <v>No</v>
      </c>
      <c r="P768">
        <f t="shared" si="134"/>
        <v>0</v>
      </c>
      <c r="Q768">
        <f t="shared" si="135"/>
        <v>0</v>
      </c>
      <c r="R768">
        <f t="shared" si="139"/>
        <v>27.565026697177728</v>
      </c>
      <c r="S768" t="str">
        <f t="shared" si="136"/>
        <v>ID-16871-Hobart - Melbourne</v>
      </c>
      <c r="T768" t="str">
        <f t="shared" si="137"/>
        <v>20:55</v>
      </c>
      <c r="U768" t="str">
        <f t="shared" si="138"/>
        <v>Acceptable</v>
      </c>
      <c r="V768">
        <f t="shared" si="140"/>
        <v>23</v>
      </c>
      <c r="W768">
        <f t="shared" si="141"/>
        <v>2</v>
      </c>
      <c r="X768">
        <v>2</v>
      </c>
      <c r="Y768" t="str">
        <f t="shared" si="142"/>
        <v>Flight Not Found</v>
      </c>
      <c r="Z768" t="str" cm="1">
        <f t="array" ref="Z768">IF(AND(B:B &gt; TIME(6, 0, 0), B:B &lt;= TIME(18, 0, 0)), "Day", "Night")</f>
        <v>Night</v>
      </c>
      <c r="AA768">
        <f t="shared" si="143"/>
        <v>1</v>
      </c>
    </row>
    <row r="769" spans="1:27" x14ac:dyDescent="0.2">
      <c r="A769">
        <v>16878</v>
      </c>
      <c r="C769" t="s">
        <v>3259</v>
      </c>
      <c r="D769" t="s">
        <v>3204</v>
      </c>
      <c r="F769" t="s">
        <v>3260</v>
      </c>
      <c r="J769">
        <v>20</v>
      </c>
      <c r="K769">
        <v>20</v>
      </c>
      <c r="L769">
        <v>0</v>
      </c>
      <c r="M769" t="s">
        <v>3261</v>
      </c>
      <c r="N769">
        <f t="shared" si="132"/>
        <v>0</v>
      </c>
      <c r="O769" t="str">
        <f t="shared" si="133"/>
        <v>No</v>
      </c>
      <c r="P769">
        <f t="shared" si="134"/>
        <v>0</v>
      </c>
      <c r="Q769">
        <f t="shared" si="135"/>
        <v>0</v>
      </c>
      <c r="R769">
        <f t="shared" si="139"/>
        <v>27.565026697177728</v>
      </c>
      <c r="S769" t="str">
        <f t="shared" si="136"/>
        <v>ID-16878-Shanghai - Nanking</v>
      </c>
      <c r="T769">
        <f t="shared" si="137"/>
        <v>0</v>
      </c>
      <c r="U769" t="str">
        <f t="shared" si="138"/>
        <v>Acceptable</v>
      </c>
      <c r="V769">
        <f t="shared" si="140"/>
        <v>23</v>
      </c>
      <c r="W769">
        <f t="shared" si="141"/>
        <v>2</v>
      </c>
      <c r="X769">
        <v>1</v>
      </c>
      <c r="Y769" t="str">
        <f t="shared" si="142"/>
        <v>Flight Not Found</v>
      </c>
      <c r="Z769" t="str" cm="1">
        <f t="array" ref="Z769">IF(AND(B:B &gt; TIME(6, 0, 0), B:B &lt;= TIME(18, 0, 0)), "Day", "Night")</f>
        <v>Night</v>
      </c>
      <c r="AA769">
        <f t="shared" si="143"/>
        <v>1</v>
      </c>
    </row>
    <row r="770" spans="1:27" x14ac:dyDescent="0.2">
      <c r="A770">
        <v>16879</v>
      </c>
      <c r="C770" t="s">
        <v>3262</v>
      </c>
      <c r="D770" t="s">
        <v>824</v>
      </c>
      <c r="F770" t="s">
        <v>3263</v>
      </c>
      <c r="H770" t="s">
        <v>3264</v>
      </c>
      <c r="M770" t="s">
        <v>3265</v>
      </c>
      <c r="N770">
        <f t="shared" ref="N770:N833" si="144">SUM(B770,C770)</f>
        <v>0</v>
      </c>
      <c r="O770" t="str">
        <f t="shared" ref="O770:O833" si="145">IF(F770="good","Yes","No")</f>
        <v>No</v>
      </c>
      <c r="P770">
        <f t="shared" ref="P770:P833" si="146">COUNTIF(C:C,"&lt;0")</f>
        <v>0</v>
      </c>
      <c r="Q770">
        <f t="shared" ref="Q770:Q833" si="147">SUMIF(E:E,"&gt;"&amp;AVERAGE(E:E))</f>
        <v>0</v>
      </c>
      <c r="R770">
        <f t="shared" si="139"/>
        <v>27.565026697177728</v>
      </c>
      <c r="S770" t="str">
        <f t="shared" ref="S770:S833" si="148">CONCATENATE("ID-",A770,"-",F770)</f>
        <v>ID-16879-Chunking - Shanghai</v>
      </c>
      <c r="T770">
        <f t="shared" ref="T770:T833" si="149">INDEX(B:B,MATCH(A770,A:A,0))</f>
        <v>0</v>
      </c>
      <c r="U770" t="str">
        <f t="shared" ref="U770:U833" si="150">IF(OR(B770&gt;0,C770&gt;0),"Acceptable","Check")</f>
        <v>Acceptable</v>
      </c>
      <c r="V770">
        <f t="shared" si="140"/>
        <v>23</v>
      </c>
      <c r="W770">
        <f t="shared" si="141"/>
        <v>2</v>
      </c>
      <c r="X770">
        <v>1</v>
      </c>
      <c r="Y770" t="str">
        <f t="shared" si="142"/>
        <v>Flight Not Found</v>
      </c>
      <c r="Z770" t="str" cm="1">
        <f t="array" ref="Z770">IF(AND(B:B &gt; TIME(6, 0, 0), B:B &lt;= TIME(18, 0, 0)), "Day", "Night")</f>
        <v>Night</v>
      </c>
      <c r="AA770">
        <f t="shared" si="143"/>
        <v>1</v>
      </c>
    </row>
    <row r="771" spans="1:27" x14ac:dyDescent="0.2">
      <c r="A771">
        <v>16880</v>
      </c>
      <c r="B771" t="s">
        <v>3266</v>
      </c>
      <c r="C771" t="s">
        <v>3267</v>
      </c>
      <c r="D771" t="s">
        <v>2444</v>
      </c>
      <c r="F771" t="s">
        <v>3268</v>
      </c>
      <c r="G771" t="s">
        <v>3110</v>
      </c>
      <c r="H771" t="s">
        <v>3269</v>
      </c>
      <c r="J771">
        <v>26</v>
      </c>
      <c r="K771">
        <v>26</v>
      </c>
      <c r="L771">
        <v>0</v>
      </c>
      <c r="M771" t="s">
        <v>3270</v>
      </c>
      <c r="N771">
        <f t="shared" si="144"/>
        <v>0</v>
      </c>
      <c r="O771" t="str">
        <f t="shared" si="145"/>
        <v>No</v>
      </c>
      <c r="P771">
        <f t="shared" si="146"/>
        <v>0</v>
      </c>
      <c r="Q771">
        <f t="shared" si="147"/>
        <v>0</v>
      </c>
      <c r="R771">
        <f t="shared" ref="R771:R834" si="151">AVERAGEIF(J:J,"&gt;0")</f>
        <v>27.565026697177728</v>
      </c>
      <c r="S771" t="str">
        <f t="shared" si="148"/>
        <v>ID-16880-Stockton, CA - Ogden, UT</v>
      </c>
      <c r="T771" t="str">
        <f t="shared" si="149"/>
        <v>11:45</v>
      </c>
      <c r="U771" t="str">
        <f t="shared" si="150"/>
        <v>Acceptable</v>
      </c>
      <c r="V771">
        <f t="shared" ref="V771:V834" si="152">COUNTIF(D:D, "Military - U.S. Army")</f>
        <v>23</v>
      </c>
      <c r="W771">
        <f t="shared" ref="W771:W834" si="153">AVERAGEIF(C:C,"Fort Myer, Virginia", J:J)</f>
        <v>2</v>
      </c>
      <c r="X771">
        <v>1</v>
      </c>
      <c r="Y771" t="str">
        <f t="shared" ref="Y771:Y834" si="154">IFERROR(VLOOKUP("FlightNumber", A:E, 4, FALSE), "Flight Not Found")</f>
        <v>Flight Not Found</v>
      </c>
      <c r="Z771" t="str" cm="1">
        <f t="array" ref="Z771">IF(AND(B:B &gt; TIME(6, 0, 0), B:B &lt;= TIME(18, 0, 0)), "Day", "Night")</f>
        <v>Night</v>
      </c>
      <c r="AA771">
        <f t="shared" ref="AA771:AA834" si="155">COUNTIFS(D:D, "Military - U.S. Army", C:C, "Fort Myer, Virginia")</f>
        <v>1</v>
      </c>
    </row>
    <row r="772" spans="1:27" x14ac:dyDescent="0.2">
      <c r="A772">
        <v>16884</v>
      </c>
      <c r="C772" t="s">
        <v>3271</v>
      </c>
      <c r="D772" t="s">
        <v>3272</v>
      </c>
      <c r="F772" t="s">
        <v>3273</v>
      </c>
      <c r="G772" t="s">
        <v>3274</v>
      </c>
      <c r="H772" t="s">
        <v>3275</v>
      </c>
      <c r="I772" t="s">
        <v>3276</v>
      </c>
      <c r="J772">
        <v>10</v>
      </c>
      <c r="K772">
        <v>10</v>
      </c>
      <c r="L772">
        <v>0</v>
      </c>
      <c r="M772" t="s">
        <v>3277</v>
      </c>
      <c r="N772">
        <f t="shared" si="144"/>
        <v>0</v>
      </c>
      <c r="O772" t="str">
        <f t="shared" si="145"/>
        <v>No</v>
      </c>
      <c r="P772">
        <f t="shared" si="146"/>
        <v>0</v>
      </c>
      <c r="Q772">
        <f t="shared" si="147"/>
        <v>0</v>
      </c>
      <c r="R772">
        <f t="shared" si="151"/>
        <v>27.565026697177728</v>
      </c>
      <c r="S772" t="str">
        <f t="shared" si="148"/>
        <v>ID-16884-Karachi - Australia</v>
      </c>
      <c r="T772">
        <f t="shared" si="149"/>
        <v>0</v>
      </c>
      <c r="U772" t="str">
        <f t="shared" si="150"/>
        <v>Acceptable</v>
      </c>
      <c r="V772">
        <f t="shared" si="152"/>
        <v>23</v>
      </c>
      <c r="W772">
        <f t="shared" si="153"/>
        <v>2</v>
      </c>
      <c r="X772">
        <v>1</v>
      </c>
      <c r="Y772" t="str">
        <f t="shared" si="154"/>
        <v>Flight Not Found</v>
      </c>
      <c r="Z772" t="str" cm="1">
        <f t="array" ref="Z772">IF(AND(B:B &gt; TIME(6, 0, 0), B:B &lt;= TIME(18, 0, 0)), "Day", "Night")</f>
        <v>Night</v>
      </c>
      <c r="AA772">
        <f t="shared" si="155"/>
        <v>1</v>
      </c>
    </row>
    <row r="773" spans="1:27" x14ac:dyDescent="0.2">
      <c r="A773">
        <v>16897</v>
      </c>
      <c r="B773" t="s">
        <v>3278</v>
      </c>
      <c r="C773" t="s">
        <v>3279</v>
      </c>
      <c r="D773" t="s">
        <v>3280</v>
      </c>
      <c r="G773" t="s">
        <v>3281</v>
      </c>
      <c r="H773" t="s">
        <v>3282</v>
      </c>
      <c r="J773">
        <v>4</v>
      </c>
      <c r="K773">
        <v>4</v>
      </c>
      <c r="L773">
        <v>16</v>
      </c>
      <c r="M773" t="s">
        <v>3283</v>
      </c>
      <c r="N773">
        <f t="shared" si="144"/>
        <v>0</v>
      </c>
      <c r="O773" t="str">
        <f t="shared" si="145"/>
        <v>No</v>
      </c>
      <c r="P773">
        <f t="shared" si="146"/>
        <v>0</v>
      </c>
      <c r="Q773">
        <f t="shared" si="147"/>
        <v>0</v>
      </c>
      <c r="R773">
        <f t="shared" si="151"/>
        <v>27.565026697177728</v>
      </c>
      <c r="S773" t="str">
        <f t="shared" si="148"/>
        <v>ID-16897-</v>
      </c>
      <c r="T773" t="str">
        <f t="shared" si="149"/>
        <v>11:15</v>
      </c>
      <c r="U773" t="str">
        <f t="shared" si="150"/>
        <v>Acceptable</v>
      </c>
      <c r="V773">
        <f t="shared" si="152"/>
        <v>23</v>
      </c>
      <c r="W773">
        <f t="shared" si="153"/>
        <v>2</v>
      </c>
      <c r="X773">
        <v>1</v>
      </c>
      <c r="Y773" t="str">
        <f t="shared" si="154"/>
        <v>Flight Not Found</v>
      </c>
      <c r="Z773" t="str" cm="1">
        <f t="array" ref="Z773">IF(AND(B:B &gt; TIME(6, 0, 0), B:B &lt;= TIME(18, 0, 0)), "Day", "Night")</f>
        <v>Night</v>
      </c>
      <c r="AA773">
        <f t="shared" si="155"/>
        <v>1</v>
      </c>
    </row>
    <row r="774" spans="1:27" x14ac:dyDescent="0.2">
      <c r="A774">
        <v>16900</v>
      </c>
      <c r="C774" t="s">
        <v>3284</v>
      </c>
      <c r="F774" t="s">
        <v>3285</v>
      </c>
      <c r="J774">
        <v>14</v>
      </c>
      <c r="K774">
        <v>14</v>
      </c>
      <c r="L774">
        <v>0</v>
      </c>
      <c r="N774">
        <f t="shared" si="144"/>
        <v>0</v>
      </c>
      <c r="O774" t="str">
        <f t="shared" si="145"/>
        <v>No</v>
      </c>
      <c r="P774">
        <f t="shared" si="146"/>
        <v>0</v>
      </c>
      <c r="Q774">
        <f t="shared" si="147"/>
        <v>0</v>
      </c>
      <c r="R774">
        <f t="shared" si="151"/>
        <v>27.565026697177728</v>
      </c>
      <c r="S774" t="str">
        <f t="shared" si="148"/>
        <v>ID-16900-Shensi - Yenan</v>
      </c>
      <c r="T774">
        <f t="shared" si="149"/>
        <v>0</v>
      </c>
      <c r="U774" t="str">
        <f t="shared" si="150"/>
        <v>Acceptable</v>
      </c>
      <c r="V774">
        <f t="shared" si="152"/>
        <v>23</v>
      </c>
      <c r="W774">
        <f t="shared" si="153"/>
        <v>2</v>
      </c>
      <c r="X774">
        <v>1</v>
      </c>
      <c r="Y774" t="str">
        <f t="shared" si="154"/>
        <v>Flight Not Found</v>
      </c>
      <c r="Z774" t="str" cm="1">
        <f t="array" ref="Z774">IF(AND(B:B &gt; TIME(6, 0, 0), B:B &lt;= TIME(18, 0, 0)), "Day", "Night")</f>
        <v>Night</v>
      </c>
      <c r="AA774">
        <f t="shared" si="155"/>
        <v>1</v>
      </c>
    </row>
    <row r="775" spans="1:27" x14ac:dyDescent="0.2">
      <c r="A775">
        <v>16914</v>
      </c>
      <c r="C775" t="s">
        <v>3286</v>
      </c>
      <c r="D775" t="s">
        <v>1488</v>
      </c>
      <c r="H775" t="s">
        <v>3287</v>
      </c>
      <c r="J775">
        <v>21</v>
      </c>
      <c r="K775">
        <v>19</v>
      </c>
      <c r="L775">
        <v>0</v>
      </c>
      <c r="M775" t="s">
        <v>1763</v>
      </c>
      <c r="N775">
        <f t="shared" si="144"/>
        <v>0</v>
      </c>
      <c r="O775" t="str">
        <f t="shared" si="145"/>
        <v>No</v>
      </c>
      <c r="P775">
        <f t="shared" si="146"/>
        <v>0</v>
      </c>
      <c r="Q775">
        <f t="shared" si="147"/>
        <v>0</v>
      </c>
      <c r="R775">
        <f t="shared" si="151"/>
        <v>27.565026697177728</v>
      </c>
      <c r="S775" t="str">
        <f t="shared" si="148"/>
        <v>ID-16914-</v>
      </c>
      <c r="T775">
        <f t="shared" si="149"/>
        <v>0</v>
      </c>
      <c r="U775" t="str">
        <f t="shared" si="150"/>
        <v>Acceptable</v>
      </c>
      <c r="V775">
        <f t="shared" si="152"/>
        <v>23</v>
      </c>
      <c r="W775">
        <f t="shared" si="153"/>
        <v>2</v>
      </c>
      <c r="X775">
        <v>2</v>
      </c>
      <c r="Y775" t="str">
        <f t="shared" si="154"/>
        <v>Flight Not Found</v>
      </c>
      <c r="Z775" t="str" cm="1">
        <f t="array" ref="Z775">IF(AND(B:B &gt; TIME(6, 0, 0), B:B &lt;= TIME(18, 0, 0)), "Day", "Night")</f>
        <v>Night</v>
      </c>
      <c r="AA775">
        <f t="shared" si="155"/>
        <v>1</v>
      </c>
    </row>
    <row r="776" spans="1:27" x14ac:dyDescent="0.2">
      <c r="A776">
        <v>16922</v>
      </c>
      <c r="C776" t="s">
        <v>3288</v>
      </c>
      <c r="D776" t="s">
        <v>2337</v>
      </c>
      <c r="G776" t="s">
        <v>2731</v>
      </c>
      <c r="H776" t="s">
        <v>3289</v>
      </c>
      <c r="I776" t="s">
        <v>3290</v>
      </c>
      <c r="J776">
        <v>12</v>
      </c>
      <c r="K776">
        <v>12</v>
      </c>
      <c r="L776">
        <v>0</v>
      </c>
      <c r="M776" t="s">
        <v>3291</v>
      </c>
      <c r="N776">
        <f t="shared" si="144"/>
        <v>0</v>
      </c>
      <c r="O776" t="str">
        <f t="shared" si="145"/>
        <v>No</v>
      </c>
      <c r="P776">
        <f t="shared" si="146"/>
        <v>0</v>
      </c>
      <c r="Q776">
        <f t="shared" si="147"/>
        <v>0</v>
      </c>
      <c r="R776">
        <f t="shared" si="151"/>
        <v>27.565026697177728</v>
      </c>
      <c r="S776" t="str">
        <f t="shared" si="148"/>
        <v>ID-16922-</v>
      </c>
      <c r="T776">
        <f t="shared" si="149"/>
        <v>0</v>
      </c>
      <c r="U776" t="str">
        <f t="shared" si="150"/>
        <v>Acceptable</v>
      </c>
      <c r="V776">
        <f t="shared" si="152"/>
        <v>23</v>
      </c>
      <c r="W776">
        <f t="shared" si="153"/>
        <v>2</v>
      </c>
      <c r="X776">
        <v>1</v>
      </c>
      <c r="Y776" t="str">
        <f t="shared" si="154"/>
        <v>Flight Not Found</v>
      </c>
      <c r="Z776" t="str" cm="1">
        <f t="array" ref="Z776">IF(AND(B:B &gt; TIME(6, 0, 0), B:B &lt;= TIME(18, 0, 0)), "Day", "Night")</f>
        <v>Night</v>
      </c>
      <c r="AA776">
        <f t="shared" si="155"/>
        <v>1</v>
      </c>
    </row>
    <row r="777" spans="1:27" x14ac:dyDescent="0.2">
      <c r="A777">
        <v>16932</v>
      </c>
      <c r="C777" t="s">
        <v>3292</v>
      </c>
      <c r="D777" t="s">
        <v>3293</v>
      </c>
      <c r="G777" t="s">
        <v>3294</v>
      </c>
      <c r="J777">
        <v>28</v>
      </c>
      <c r="K777">
        <v>28</v>
      </c>
      <c r="L777">
        <v>0</v>
      </c>
      <c r="M777" t="s">
        <v>3295</v>
      </c>
      <c r="N777">
        <f t="shared" si="144"/>
        <v>0</v>
      </c>
      <c r="O777" t="str">
        <f t="shared" si="145"/>
        <v>No</v>
      </c>
      <c r="P777">
        <f t="shared" si="146"/>
        <v>0</v>
      </c>
      <c r="Q777">
        <f t="shared" si="147"/>
        <v>0</v>
      </c>
      <c r="R777">
        <f t="shared" si="151"/>
        <v>27.565026697177728</v>
      </c>
      <c r="S777" t="str">
        <f t="shared" si="148"/>
        <v>ID-16932-</v>
      </c>
      <c r="T777">
        <f t="shared" si="149"/>
        <v>0</v>
      </c>
      <c r="U777" t="str">
        <f t="shared" si="150"/>
        <v>Acceptable</v>
      </c>
      <c r="V777">
        <f t="shared" si="152"/>
        <v>23</v>
      </c>
      <c r="W777">
        <f t="shared" si="153"/>
        <v>2</v>
      </c>
      <c r="X777">
        <v>1</v>
      </c>
      <c r="Y777" t="str">
        <f t="shared" si="154"/>
        <v>Flight Not Found</v>
      </c>
      <c r="Z777" t="str" cm="1">
        <f t="array" ref="Z777">IF(AND(B:B &gt; TIME(6, 0, 0), B:B &lt;= TIME(18, 0, 0)), "Day", "Night")</f>
        <v>Night</v>
      </c>
      <c r="AA777">
        <f t="shared" si="155"/>
        <v>1</v>
      </c>
    </row>
    <row r="778" spans="1:27" x14ac:dyDescent="0.2">
      <c r="A778">
        <v>16938</v>
      </c>
      <c r="B778" t="s">
        <v>48</v>
      </c>
      <c r="C778" t="s">
        <v>3296</v>
      </c>
      <c r="D778" t="s">
        <v>3297</v>
      </c>
      <c r="F778" t="s">
        <v>3298</v>
      </c>
      <c r="G778" t="s">
        <v>1814</v>
      </c>
      <c r="H778" t="s">
        <v>3299</v>
      </c>
      <c r="I778" t="s">
        <v>3300</v>
      </c>
      <c r="J778">
        <v>27</v>
      </c>
      <c r="K778">
        <v>27</v>
      </c>
      <c r="L778">
        <v>0</v>
      </c>
      <c r="M778" t="s">
        <v>3301</v>
      </c>
      <c r="N778">
        <f t="shared" si="144"/>
        <v>0</v>
      </c>
      <c r="O778" t="str">
        <f t="shared" si="145"/>
        <v>No</v>
      </c>
      <c r="P778">
        <f t="shared" si="146"/>
        <v>0</v>
      </c>
      <c r="Q778">
        <f t="shared" si="147"/>
        <v>0</v>
      </c>
      <c r="R778">
        <f t="shared" si="151"/>
        <v>27.565026697177728</v>
      </c>
      <c r="S778" t="str">
        <f t="shared" si="148"/>
        <v>ID-16938-Richmond - Atlanta</v>
      </c>
      <c r="T778" t="str">
        <f t="shared" si="149"/>
        <v>01:00</v>
      </c>
      <c r="U778" t="str">
        <f t="shared" si="150"/>
        <v>Acceptable</v>
      </c>
      <c r="V778">
        <f t="shared" si="152"/>
        <v>23</v>
      </c>
      <c r="W778">
        <f t="shared" si="153"/>
        <v>2</v>
      </c>
      <c r="X778">
        <v>1</v>
      </c>
      <c r="Y778" t="str">
        <f t="shared" si="154"/>
        <v>Flight Not Found</v>
      </c>
      <c r="Z778" t="str" cm="1">
        <f t="array" ref="Z778">IF(AND(B:B &gt; TIME(6, 0, 0), B:B &lt;= TIME(18, 0, 0)), "Day", "Night")</f>
        <v>Night</v>
      </c>
      <c r="AA778">
        <f t="shared" si="155"/>
        <v>1</v>
      </c>
    </row>
    <row r="779" spans="1:27" x14ac:dyDescent="0.2">
      <c r="A779">
        <v>16944</v>
      </c>
      <c r="C779" t="s">
        <v>3302</v>
      </c>
      <c r="D779" t="s">
        <v>3303</v>
      </c>
      <c r="F779" t="s">
        <v>3304</v>
      </c>
      <c r="G779" t="s">
        <v>1342</v>
      </c>
      <c r="H779" t="s">
        <v>3305</v>
      </c>
      <c r="I779" t="s">
        <v>3306</v>
      </c>
      <c r="J779">
        <v>13</v>
      </c>
      <c r="K779">
        <v>13</v>
      </c>
      <c r="L779">
        <v>0</v>
      </c>
      <c r="M779" t="s">
        <v>3307</v>
      </c>
      <c r="N779">
        <f t="shared" si="144"/>
        <v>0</v>
      </c>
      <c r="O779" t="str">
        <f t="shared" si="145"/>
        <v>No</v>
      </c>
      <c r="P779">
        <f t="shared" si="146"/>
        <v>0</v>
      </c>
      <c r="Q779">
        <f t="shared" si="147"/>
        <v>0</v>
      </c>
      <c r="R779">
        <f t="shared" si="151"/>
        <v>27.565026697177728</v>
      </c>
      <c r="S779" t="str">
        <f t="shared" si="148"/>
        <v>ID-16944-Oslo - Stockholm</v>
      </c>
      <c r="T779">
        <f t="shared" si="149"/>
        <v>0</v>
      </c>
      <c r="U779" t="str">
        <f t="shared" si="150"/>
        <v>Acceptable</v>
      </c>
      <c r="V779">
        <f t="shared" si="152"/>
        <v>23</v>
      </c>
      <c r="W779">
        <f t="shared" si="153"/>
        <v>2</v>
      </c>
      <c r="X779">
        <v>1</v>
      </c>
      <c r="Y779" t="str">
        <f t="shared" si="154"/>
        <v>Flight Not Found</v>
      </c>
      <c r="Z779" t="str" cm="1">
        <f t="array" ref="Z779">IF(AND(B:B &gt; TIME(6, 0, 0), B:B &lt;= TIME(18, 0, 0)), "Day", "Night")</f>
        <v>Night</v>
      </c>
      <c r="AA779">
        <f t="shared" si="155"/>
        <v>1</v>
      </c>
    </row>
    <row r="780" spans="1:27" x14ac:dyDescent="0.2">
      <c r="A780">
        <v>16954</v>
      </c>
      <c r="B780" t="s">
        <v>3308</v>
      </c>
      <c r="C780" t="s">
        <v>3309</v>
      </c>
      <c r="D780" t="s">
        <v>2444</v>
      </c>
      <c r="F780" t="s">
        <v>3310</v>
      </c>
      <c r="G780" t="s">
        <v>3311</v>
      </c>
      <c r="H780" t="s">
        <v>3312</v>
      </c>
      <c r="I780" t="s">
        <v>3313</v>
      </c>
      <c r="J780">
        <v>38</v>
      </c>
      <c r="K780">
        <v>30</v>
      </c>
      <c r="L780">
        <v>0</v>
      </c>
      <c r="M780" t="s">
        <v>3314</v>
      </c>
      <c r="N780">
        <f t="shared" si="144"/>
        <v>0</v>
      </c>
      <c r="O780" t="str">
        <f t="shared" si="145"/>
        <v>No</v>
      </c>
      <c r="P780">
        <f t="shared" si="146"/>
        <v>0</v>
      </c>
      <c r="Q780">
        <f t="shared" si="147"/>
        <v>0</v>
      </c>
      <c r="R780">
        <f t="shared" si="151"/>
        <v>27.565026697177728</v>
      </c>
      <c r="S780" t="str">
        <f t="shared" si="148"/>
        <v>ID-16954-Cairo - Rome</v>
      </c>
      <c r="T780" t="str">
        <f t="shared" si="149"/>
        <v>07:40</v>
      </c>
      <c r="U780" t="str">
        <f t="shared" si="150"/>
        <v>Acceptable</v>
      </c>
      <c r="V780">
        <f t="shared" si="152"/>
        <v>23</v>
      </c>
      <c r="W780">
        <f t="shared" si="153"/>
        <v>2</v>
      </c>
      <c r="X780">
        <v>1</v>
      </c>
      <c r="Y780" t="str">
        <f t="shared" si="154"/>
        <v>Flight Not Found</v>
      </c>
      <c r="Z780" t="str" cm="1">
        <f t="array" ref="Z780">IF(AND(B:B &gt; TIME(6, 0, 0), B:B &lt;= TIME(18, 0, 0)), "Day", "Night")</f>
        <v>Night</v>
      </c>
      <c r="AA780">
        <f t="shared" si="155"/>
        <v>1</v>
      </c>
    </row>
    <row r="781" spans="1:27" x14ac:dyDescent="0.2">
      <c r="A781">
        <v>16962</v>
      </c>
      <c r="B781" t="s">
        <v>366</v>
      </c>
      <c r="C781" t="s">
        <v>3315</v>
      </c>
      <c r="D781" t="s">
        <v>2332</v>
      </c>
      <c r="F781" t="s">
        <v>3316</v>
      </c>
      <c r="G781" t="s">
        <v>2913</v>
      </c>
      <c r="H781" t="s">
        <v>3317</v>
      </c>
      <c r="I781" t="s">
        <v>3318</v>
      </c>
      <c r="J781">
        <v>18</v>
      </c>
      <c r="K781">
        <v>18</v>
      </c>
      <c r="L781">
        <v>0</v>
      </c>
      <c r="M781" t="s">
        <v>3319</v>
      </c>
      <c r="N781">
        <f t="shared" si="144"/>
        <v>0</v>
      </c>
      <c r="O781" t="str">
        <f t="shared" si="145"/>
        <v>No</v>
      </c>
      <c r="P781">
        <f t="shared" si="146"/>
        <v>0</v>
      </c>
      <c r="Q781">
        <f t="shared" si="147"/>
        <v>0</v>
      </c>
      <c r="R781">
        <f t="shared" si="151"/>
        <v>27.565026697177728</v>
      </c>
      <c r="S781" t="str">
        <f t="shared" si="148"/>
        <v>ID-16962-Kano - Ikeja</v>
      </c>
      <c r="T781" t="str">
        <f t="shared" si="149"/>
        <v>13:15</v>
      </c>
      <c r="U781" t="str">
        <f t="shared" si="150"/>
        <v>Acceptable</v>
      </c>
      <c r="V781">
        <f t="shared" si="152"/>
        <v>23</v>
      </c>
      <c r="W781">
        <f t="shared" si="153"/>
        <v>2</v>
      </c>
      <c r="X781">
        <v>1</v>
      </c>
      <c r="Y781" t="str">
        <f t="shared" si="154"/>
        <v>Flight Not Found</v>
      </c>
      <c r="Z781" t="str" cm="1">
        <f t="array" ref="Z781">IF(AND(B:B &gt; TIME(6, 0, 0), B:B &lt;= TIME(18, 0, 0)), "Day", "Night")</f>
        <v>Night</v>
      </c>
      <c r="AA781">
        <f t="shared" si="155"/>
        <v>1</v>
      </c>
    </row>
    <row r="782" spans="1:27" x14ac:dyDescent="0.2">
      <c r="A782">
        <v>16962</v>
      </c>
      <c r="B782" t="s">
        <v>44</v>
      </c>
      <c r="C782" t="s">
        <v>3320</v>
      </c>
      <c r="D782" t="s">
        <v>2444</v>
      </c>
      <c r="G782" t="s">
        <v>3321</v>
      </c>
      <c r="H782" t="s">
        <v>3322</v>
      </c>
      <c r="I782" t="s">
        <v>3323</v>
      </c>
      <c r="J782">
        <v>23</v>
      </c>
      <c r="K782">
        <v>23</v>
      </c>
      <c r="L782">
        <v>0</v>
      </c>
      <c r="M782" t="s">
        <v>3324</v>
      </c>
      <c r="N782">
        <f t="shared" si="144"/>
        <v>0</v>
      </c>
      <c r="O782" t="str">
        <f t="shared" si="145"/>
        <v>No</v>
      </c>
      <c r="P782">
        <f t="shared" si="146"/>
        <v>0</v>
      </c>
      <c r="Q782">
        <f t="shared" si="147"/>
        <v>0</v>
      </c>
      <c r="R782">
        <f t="shared" si="151"/>
        <v>27.565026697177728</v>
      </c>
      <c r="S782" t="str">
        <f t="shared" si="148"/>
        <v>ID-16962-</v>
      </c>
      <c r="T782" t="str">
        <f t="shared" si="149"/>
        <v>13:15</v>
      </c>
      <c r="U782" t="str">
        <f t="shared" si="150"/>
        <v>Acceptable</v>
      </c>
      <c r="V782">
        <f t="shared" si="152"/>
        <v>23</v>
      </c>
      <c r="W782">
        <f t="shared" si="153"/>
        <v>2</v>
      </c>
      <c r="X782">
        <v>1</v>
      </c>
      <c r="Y782" t="str">
        <f t="shared" si="154"/>
        <v>Flight Not Found</v>
      </c>
      <c r="Z782" t="str" cm="1">
        <f t="array" ref="Z782">IF(AND(B:B &gt; TIME(6, 0, 0), B:B &lt;= TIME(18, 0, 0)), "Day", "Night")</f>
        <v>Night</v>
      </c>
      <c r="AA782">
        <f t="shared" si="155"/>
        <v>1</v>
      </c>
    </row>
    <row r="783" spans="1:27" x14ac:dyDescent="0.2">
      <c r="A783">
        <v>16982</v>
      </c>
      <c r="C783" t="s">
        <v>3325</v>
      </c>
      <c r="D783" t="s">
        <v>2337</v>
      </c>
      <c r="G783" t="s">
        <v>3110</v>
      </c>
      <c r="H783" t="s">
        <v>3326</v>
      </c>
      <c r="I783" t="s">
        <v>3327</v>
      </c>
      <c r="J783">
        <v>18</v>
      </c>
      <c r="K783">
        <v>18</v>
      </c>
      <c r="L783">
        <v>0</v>
      </c>
      <c r="M783" t="s">
        <v>3328</v>
      </c>
      <c r="N783">
        <f t="shared" si="144"/>
        <v>0</v>
      </c>
      <c r="O783" t="str">
        <f t="shared" si="145"/>
        <v>No</v>
      </c>
      <c r="P783">
        <f t="shared" si="146"/>
        <v>0</v>
      </c>
      <c r="Q783">
        <f t="shared" si="147"/>
        <v>0</v>
      </c>
      <c r="R783">
        <f t="shared" si="151"/>
        <v>27.565026697177728</v>
      </c>
      <c r="S783" t="str">
        <f t="shared" si="148"/>
        <v>ID-16982-</v>
      </c>
      <c r="T783">
        <f t="shared" si="149"/>
        <v>0</v>
      </c>
      <c r="U783" t="str">
        <f t="shared" si="150"/>
        <v>Acceptable</v>
      </c>
      <c r="V783">
        <f t="shared" si="152"/>
        <v>23</v>
      </c>
      <c r="W783">
        <f t="shared" si="153"/>
        <v>2</v>
      </c>
      <c r="X783">
        <v>1</v>
      </c>
      <c r="Y783" t="str">
        <f t="shared" si="154"/>
        <v>Flight Not Found</v>
      </c>
      <c r="Z783" t="str" cm="1">
        <f t="array" ref="Z783">IF(AND(B:B &gt; TIME(6, 0, 0), B:B &lt;= TIME(18, 0, 0)), "Day", "Night")</f>
        <v>Night</v>
      </c>
      <c r="AA783">
        <f t="shared" si="155"/>
        <v>1</v>
      </c>
    </row>
    <row r="784" spans="1:27" x14ac:dyDescent="0.2">
      <c r="A784">
        <v>16982</v>
      </c>
      <c r="C784" t="s">
        <v>3329</v>
      </c>
      <c r="D784" t="s">
        <v>1153</v>
      </c>
      <c r="G784" t="s">
        <v>3330</v>
      </c>
      <c r="H784" t="s">
        <v>3331</v>
      </c>
      <c r="I784" t="s">
        <v>3332</v>
      </c>
      <c r="J784">
        <v>3</v>
      </c>
      <c r="K784">
        <v>2</v>
      </c>
      <c r="L784">
        <v>0</v>
      </c>
      <c r="M784" t="s">
        <v>3333</v>
      </c>
      <c r="N784">
        <f t="shared" si="144"/>
        <v>0</v>
      </c>
      <c r="O784" t="str">
        <f t="shared" si="145"/>
        <v>No</v>
      </c>
      <c r="P784">
        <f t="shared" si="146"/>
        <v>0</v>
      </c>
      <c r="Q784">
        <f t="shared" si="147"/>
        <v>0</v>
      </c>
      <c r="R784">
        <f t="shared" si="151"/>
        <v>27.565026697177728</v>
      </c>
      <c r="S784" t="str">
        <f t="shared" si="148"/>
        <v>ID-16982-</v>
      </c>
      <c r="T784">
        <f t="shared" si="149"/>
        <v>0</v>
      </c>
      <c r="U784" t="str">
        <f t="shared" si="150"/>
        <v>Acceptable</v>
      </c>
      <c r="V784">
        <f t="shared" si="152"/>
        <v>23</v>
      </c>
      <c r="W784">
        <f t="shared" si="153"/>
        <v>2</v>
      </c>
      <c r="X784">
        <v>1</v>
      </c>
      <c r="Y784" t="str">
        <f t="shared" si="154"/>
        <v>Flight Not Found</v>
      </c>
      <c r="Z784" t="str" cm="1">
        <f t="array" ref="Z784">IF(AND(B:B &gt; TIME(6, 0, 0), B:B &lt;= TIME(18, 0, 0)), "Day", "Night")</f>
        <v>Night</v>
      </c>
      <c r="AA784">
        <f t="shared" si="155"/>
        <v>1</v>
      </c>
    </row>
    <row r="785" spans="1:27" x14ac:dyDescent="0.2">
      <c r="A785">
        <v>16992</v>
      </c>
      <c r="B785" t="s">
        <v>3334</v>
      </c>
      <c r="C785" t="s">
        <v>3335</v>
      </c>
      <c r="D785" t="s">
        <v>2444</v>
      </c>
      <c r="G785" t="s">
        <v>3336</v>
      </c>
      <c r="H785" t="s">
        <v>3337</v>
      </c>
      <c r="J785">
        <v>25</v>
      </c>
      <c r="K785">
        <v>25</v>
      </c>
      <c r="L785">
        <v>0</v>
      </c>
      <c r="M785" t="s">
        <v>3338</v>
      </c>
      <c r="N785">
        <f t="shared" si="144"/>
        <v>0</v>
      </c>
      <c r="O785" t="str">
        <f t="shared" si="145"/>
        <v>No</v>
      </c>
      <c r="P785">
        <f t="shared" si="146"/>
        <v>0</v>
      </c>
      <c r="Q785">
        <f t="shared" si="147"/>
        <v>0</v>
      </c>
      <c r="R785">
        <f t="shared" si="151"/>
        <v>27.565026697177728</v>
      </c>
      <c r="S785" t="str">
        <f t="shared" si="148"/>
        <v>ID-16992-</v>
      </c>
      <c r="T785" t="str">
        <f t="shared" si="149"/>
        <v>20:10</v>
      </c>
      <c r="U785" t="str">
        <f t="shared" si="150"/>
        <v>Acceptable</v>
      </c>
      <c r="V785">
        <f t="shared" si="152"/>
        <v>23</v>
      </c>
      <c r="W785">
        <f t="shared" si="153"/>
        <v>2</v>
      </c>
      <c r="X785">
        <v>3</v>
      </c>
      <c r="Y785" t="str">
        <f t="shared" si="154"/>
        <v>Flight Not Found</v>
      </c>
      <c r="Z785" t="str" cm="1">
        <f t="array" ref="Z785">IF(AND(B:B &gt; TIME(6, 0, 0), B:B &lt;= TIME(18, 0, 0)), "Day", "Night")</f>
        <v>Night</v>
      </c>
      <c r="AA785">
        <f t="shared" si="155"/>
        <v>1</v>
      </c>
    </row>
    <row r="786" spans="1:27" x14ac:dyDescent="0.2">
      <c r="A786">
        <v>16994</v>
      </c>
      <c r="C786" t="s">
        <v>3339</v>
      </c>
      <c r="D786" t="s">
        <v>852</v>
      </c>
      <c r="E786" t="s">
        <v>3340</v>
      </c>
      <c r="F786" t="s">
        <v>3341</v>
      </c>
      <c r="G786" t="s">
        <v>3342</v>
      </c>
      <c r="H786" t="s">
        <v>3343</v>
      </c>
      <c r="I786" t="s">
        <v>3344</v>
      </c>
      <c r="J786">
        <v>6</v>
      </c>
      <c r="K786">
        <v>5</v>
      </c>
      <c r="L786">
        <v>0</v>
      </c>
      <c r="M786" t="s">
        <v>3345</v>
      </c>
      <c r="N786">
        <f t="shared" si="144"/>
        <v>0</v>
      </c>
      <c r="O786" t="str">
        <f t="shared" si="145"/>
        <v>No</v>
      </c>
      <c r="P786">
        <f t="shared" si="146"/>
        <v>0</v>
      </c>
      <c r="Q786">
        <f t="shared" si="147"/>
        <v>0</v>
      </c>
      <c r="R786">
        <f t="shared" si="151"/>
        <v>27.565026697177728</v>
      </c>
      <c r="S786" t="str">
        <f t="shared" si="148"/>
        <v>ID-16994-Training flight</v>
      </c>
      <c r="T786">
        <f t="shared" si="149"/>
        <v>0</v>
      </c>
      <c r="U786" t="str">
        <f t="shared" si="150"/>
        <v>Acceptable</v>
      </c>
      <c r="V786">
        <f t="shared" si="152"/>
        <v>23</v>
      </c>
      <c r="W786">
        <f t="shared" si="153"/>
        <v>2</v>
      </c>
      <c r="X786">
        <v>1</v>
      </c>
      <c r="Y786" t="str">
        <f t="shared" si="154"/>
        <v>Flight Not Found</v>
      </c>
      <c r="Z786" t="str" cm="1">
        <f t="array" ref="Z786">IF(AND(B:B &gt; TIME(6, 0, 0), B:B &lt;= TIME(18, 0, 0)), "Day", "Night")</f>
        <v>Night</v>
      </c>
      <c r="AA786">
        <f t="shared" si="155"/>
        <v>1</v>
      </c>
    </row>
    <row r="787" spans="1:27" x14ac:dyDescent="0.2">
      <c r="A787">
        <v>16996</v>
      </c>
      <c r="C787" t="s">
        <v>3346</v>
      </c>
      <c r="D787" t="s">
        <v>3347</v>
      </c>
      <c r="G787" t="s">
        <v>3348</v>
      </c>
      <c r="J787">
        <v>49</v>
      </c>
      <c r="K787">
        <v>13</v>
      </c>
      <c r="L787">
        <v>0</v>
      </c>
      <c r="M787" t="s">
        <v>3349</v>
      </c>
      <c r="N787">
        <f t="shared" si="144"/>
        <v>0</v>
      </c>
      <c r="O787" t="str">
        <f t="shared" si="145"/>
        <v>No</v>
      </c>
      <c r="P787">
        <f t="shared" si="146"/>
        <v>0</v>
      </c>
      <c r="Q787">
        <f t="shared" si="147"/>
        <v>0</v>
      </c>
      <c r="R787">
        <f t="shared" si="151"/>
        <v>27.565026697177728</v>
      </c>
      <c r="S787" t="str">
        <f t="shared" si="148"/>
        <v>ID-16996-</v>
      </c>
      <c r="T787">
        <f t="shared" si="149"/>
        <v>0</v>
      </c>
      <c r="U787" t="str">
        <f t="shared" si="150"/>
        <v>Acceptable</v>
      </c>
      <c r="V787">
        <f t="shared" si="152"/>
        <v>23</v>
      </c>
      <c r="W787">
        <f t="shared" si="153"/>
        <v>2</v>
      </c>
      <c r="X787">
        <v>1</v>
      </c>
      <c r="Y787" t="str">
        <f t="shared" si="154"/>
        <v>Flight Not Found</v>
      </c>
      <c r="Z787" t="str" cm="1">
        <f t="array" ref="Z787">IF(AND(B:B &gt; TIME(6, 0, 0), B:B &lt;= TIME(18, 0, 0)), "Day", "Night")</f>
        <v>Night</v>
      </c>
      <c r="AA787">
        <f t="shared" si="155"/>
        <v>1</v>
      </c>
    </row>
    <row r="788" spans="1:27" x14ac:dyDescent="0.2">
      <c r="A788">
        <v>17000</v>
      </c>
      <c r="C788" t="s">
        <v>3350</v>
      </c>
      <c r="D788" t="s">
        <v>3351</v>
      </c>
      <c r="F788" t="s">
        <v>3352</v>
      </c>
      <c r="G788" t="s">
        <v>3353</v>
      </c>
      <c r="H788" t="s">
        <v>3354</v>
      </c>
      <c r="I788" t="s">
        <v>3355</v>
      </c>
      <c r="J788">
        <v>30</v>
      </c>
      <c r="K788">
        <v>30</v>
      </c>
      <c r="L788">
        <v>0</v>
      </c>
      <c r="M788" t="s">
        <v>3356</v>
      </c>
      <c r="N788">
        <f t="shared" si="144"/>
        <v>0</v>
      </c>
      <c r="O788" t="str">
        <f t="shared" si="145"/>
        <v>No</v>
      </c>
      <c r="P788">
        <f t="shared" si="146"/>
        <v>0</v>
      </c>
      <c r="Q788">
        <f t="shared" si="147"/>
        <v>0</v>
      </c>
      <c r="R788">
        <f t="shared" si="151"/>
        <v>27.565026697177728</v>
      </c>
      <c r="S788" t="str">
        <f t="shared" si="148"/>
        <v>ID-17000-Guayaquil - Cuenca</v>
      </c>
      <c r="T788">
        <f t="shared" si="149"/>
        <v>0</v>
      </c>
      <c r="U788" t="str">
        <f t="shared" si="150"/>
        <v>Acceptable</v>
      </c>
      <c r="V788">
        <f t="shared" si="152"/>
        <v>23</v>
      </c>
      <c r="W788">
        <f t="shared" si="153"/>
        <v>2</v>
      </c>
      <c r="X788">
        <v>1</v>
      </c>
      <c r="Y788" t="str">
        <f t="shared" si="154"/>
        <v>Flight Not Found</v>
      </c>
      <c r="Z788" t="str" cm="1">
        <f t="array" ref="Z788">IF(AND(B:B &gt; TIME(6, 0, 0), B:B &lt;= TIME(18, 0, 0)), "Day", "Night")</f>
        <v>Night</v>
      </c>
      <c r="AA788">
        <f t="shared" si="155"/>
        <v>1</v>
      </c>
    </row>
    <row r="789" spans="1:27" x14ac:dyDescent="0.2">
      <c r="A789">
        <v>17001</v>
      </c>
      <c r="B789" t="s">
        <v>3357</v>
      </c>
      <c r="C789" t="s">
        <v>3358</v>
      </c>
      <c r="D789" t="s">
        <v>2853</v>
      </c>
      <c r="F789" t="s">
        <v>3359</v>
      </c>
      <c r="G789" t="s">
        <v>2471</v>
      </c>
      <c r="J789">
        <v>13</v>
      </c>
      <c r="K789">
        <v>13</v>
      </c>
      <c r="L789">
        <v>0</v>
      </c>
      <c r="M789" t="s">
        <v>3360</v>
      </c>
      <c r="N789">
        <f t="shared" si="144"/>
        <v>0</v>
      </c>
      <c r="O789" t="str">
        <f t="shared" si="145"/>
        <v>No</v>
      </c>
      <c r="P789">
        <f t="shared" si="146"/>
        <v>0</v>
      </c>
      <c r="Q789">
        <f t="shared" si="147"/>
        <v>0</v>
      </c>
      <c r="R789">
        <f t="shared" si="151"/>
        <v>27.565026697177728</v>
      </c>
      <c r="S789" t="str">
        <f t="shared" si="148"/>
        <v>ID-17001-Topeka - Denver</v>
      </c>
      <c r="T789" t="str">
        <f t="shared" si="149"/>
        <v>21:10</v>
      </c>
      <c r="U789" t="str">
        <f t="shared" si="150"/>
        <v>Acceptable</v>
      </c>
      <c r="V789">
        <f t="shared" si="152"/>
        <v>23</v>
      </c>
      <c r="W789">
        <f t="shared" si="153"/>
        <v>2</v>
      </c>
      <c r="X789">
        <v>1</v>
      </c>
      <c r="Y789" t="str">
        <f t="shared" si="154"/>
        <v>Flight Not Found</v>
      </c>
      <c r="Z789" t="str" cm="1">
        <f t="array" ref="Z789">IF(AND(B:B &gt; TIME(6, 0, 0), B:B &lt;= TIME(18, 0, 0)), "Day", "Night")</f>
        <v>Night</v>
      </c>
      <c r="AA789">
        <f t="shared" si="155"/>
        <v>1</v>
      </c>
    </row>
    <row r="790" spans="1:27" x14ac:dyDescent="0.2">
      <c r="A790">
        <v>17003</v>
      </c>
      <c r="B790" t="s">
        <v>3361</v>
      </c>
      <c r="C790" t="s">
        <v>3362</v>
      </c>
      <c r="D790" t="s">
        <v>3363</v>
      </c>
      <c r="G790" t="s">
        <v>3364</v>
      </c>
      <c r="H790" t="s">
        <v>3365</v>
      </c>
      <c r="J790">
        <v>20</v>
      </c>
      <c r="K790">
        <v>20</v>
      </c>
      <c r="L790">
        <v>0</v>
      </c>
      <c r="M790" t="s">
        <v>3366</v>
      </c>
      <c r="N790">
        <f t="shared" si="144"/>
        <v>0</v>
      </c>
      <c r="O790" t="str">
        <f t="shared" si="145"/>
        <v>No</v>
      </c>
      <c r="P790">
        <f t="shared" si="146"/>
        <v>0</v>
      </c>
      <c r="Q790">
        <f t="shared" si="147"/>
        <v>0</v>
      </c>
      <c r="R790">
        <f t="shared" si="151"/>
        <v>27.565026697177728</v>
      </c>
      <c r="S790" t="str">
        <f t="shared" si="148"/>
        <v>ID-17003-</v>
      </c>
      <c r="T790" t="str">
        <f t="shared" si="149"/>
        <v>12:15</v>
      </c>
      <c r="U790" t="str">
        <f t="shared" si="150"/>
        <v>Acceptable</v>
      </c>
      <c r="V790">
        <f t="shared" si="152"/>
        <v>23</v>
      </c>
      <c r="W790">
        <f t="shared" si="153"/>
        <v>2</v>
      </c>
      <c r="X790">
        <v>3</v>
      </c>
      <c r="Y790" t="str">
        <f t="shared" si="154"/>
        <v>Flight Not Found</v>
      </c>
      <c r="Z790" t="str" cm="1">
        <f t="array" ref="Z790">IF(AND(B:B &gt; TIME(6, 0, 0), B:B &lt;= TIME(18, 0, 0)), "Day", "Night")</f>
        <v>Night</v>
      </c>
      <c r="AA790">
        <f t="shared" si="155"/>
        <v>1</v>
      </c>
    </row>
    <row r="791" spans="1:27" x14ac:dyDescent="0.2">
      <c r="A791">
        <v>17008</v>
      </c>
      <c r="C791" t="s">
        <v>3367</v>
      </c>
      <c r="D791" t="s">
        <v>2332</v>
      </c>
      <c r="G791" t="s">
        <v>2913</v>
      </c>
      <c r="H791" t="s">
        <v>3368</v>
      </c>
      <c r="I791" t="s">
        <v>3369</v>
      </c>
      <c r="J791">
        <v>22</v>
      </c>
      <c r="K791">
        <v>22</v>
      </c>
      <c r="L791">
        <v>0</v>
      </c>
      <c r="M791" t="s">
        <v>3370</v>
      </c>
      <c r="N791">
        <f t="shared" si="144"/>
        <v>0</v>
      </c>
      <c r="O791" t="str">
        <f t="shared" si="145"/>
        <v>No</v>
      </c>
      <c r="P791">
        <f t="shared" si="146"/>
        <v>0</v>
      </c>
      <c r="Q791">
        <f t="shared" si="147"/>
        <v>0</v>
      </c>
      <c r="R791">
        <f t="shared" si="151"/>
        <v>27.565026697177728</v>
      </c>
      <c r="S791" t="str">
        <f t="shared" si="148"/>
        <v>ID-17008-</v>
      </c>
      <c r="T791">
        <f t="shared" si="149"/>
        <v>0</v>
      </c>
      <c r="U791" t="str">
        <f t="shared" si="150"/>
        <v>Acceptable</v>
      </c>
      <c r="V791">
        <f t="shared" si="152"/>
        <v>23</v>
      </c>
      <c r="W791">
        <f t="shared" si="153"/>
        <v>2</v>
      </c>
      <c r="X791">
        <v>1</v>
      </c>
      <c r="Y791" t="str">
        <f t="shared" si="154"/>
        <v>Flight Not Found</v>
      </c>
      <c r="Z791" t="str" cm="1">
        <f t="array" ref="Z791">IF(AND(B:B &gt; TIME(6, 0, 0), B:B &lt;= TIME(18, 0, 0)), "Day", "Night")</f>
        <v>Night</v>
      </c>
      <c r="AA791">
        <f t="shared" si="155"/>
        <v>1</v>
      </c>
    </row>
    <row r="792" spans="1:27" x14ac:dyDescent="0.2">
      <c r="A792">
        <v>17021</v>
      </c>
      <c r="C792" t="s">
        <v>3302</v>
      </c>
      <c r="D792" t="s">
        <v>3371</v>
      </c>
      <c r="F792" t="s">
        <v>3372</v>
      </c>
      <c r="G792" t="s">
        <v>3373</v>
      </c>
      <c r="H792" t="s">
        <v>3374</v>
      </c>
      <c r="I792" t="s">
        <v>3375</v>
      </c>
      <c r="J792">
        <v>16</v>
      </c>
      <c r="K792">
        <v>3</v>
      </c>
      <c r="L792">
        <v>0</v>
      </c>
      <c r="M792" t="s">
        <v>3376</v>
      </c>
      <c r="N792">
        <f t="shared" si="144"/>
        <v>0</v>
      </c>
      <c r="O792" t="str">
        <f t="shared" si="145"/>
        <v>No</v>
      </c>
      <c r="P792">
        <f t="shared" si="146"/>
        <v>0</v>
      </c>
      <c r="Q792">
        <f t="shared" si="147"/>
        <v>0</v>
      </c>
      <c r="R792">
        <f t="shared" si="151"/>
        <v>27.565026697177728</v>
      </c>
      <c r="S792" t="str">
        <f t="shared" si="148"/>
        <v>ID-17021-Northolt - Oslo</v>
      </c>
      <c r="T792">
        <f t="shared" si="149"/>
        <v>0</v>
      </c>
      <c r="U792" t="str">
        <f t="shared" si="150"/>
        <v>Acceptable</v>
      </c>
      <c r="V792">
        <f t="shared" si="152"/>
        <v>23</v>
      </c>
      <c r="W792">
        <f t="shared" si="153"/>
        <v>2</v>
      </c>
      <c r="X792">
        <v>1</v>
      </c>
      <c r="Y792" t="str">
        <f t="shared" si="154"/>
        <v>Flight Not Found</v>
      </c>
      <c r="Z792" t="str" cm="1">
        <f t="array" ref="Z792">IF(AND(B:B &gt; TIME(6, 0, 0), B:B &lt;= TIME(18, 0, 0)), "Day", "Night")</f>
        <v>Night</v>
      </c>
      <c r="AA792">
        <f t="shared" si="155"/>
        <v>1</v>
      </c>
    </row>
    <row r="793" spans="1:27" x14ac:dyDescent="0.2">
      <c r="A793">
        <v>17023</v>
      </c>
      <c r="C793" t="s">
        <v>1752</v>
      </c>
      <c r="D793" t="s">
        <v>3377</v>
      </c>
      <c r="F793" t="s">
        <v>3378</v>
      </c>
      <c r="G793" t="s">
        <v>3379</v>
      </c>
      <c r="J793">
        <v>6</v>
      </c>
      <c r="K793">
        <v>4</v>
      </c>
      <c r="L793">
        <v>0</v>
      </c>
      <c r="M793" t="s">
        <v>3380</v>
      </c>
      <c r="N793">
        <f t="shared" si="144"/>
        <v>0</v>
      </c>
      <c r="O793" t="str">
        <f t="shared" si="145"/>
        <v>No</v>
      </c>
      <c r="P793">
        <f t="shared" si="146"/>
        <v>0</v>
      </c>
      <c r="Q793">
        <f t="shared" si="147"/>
        <v>0</v>
      </c>
      <c r="R793">
        <f t="shared" si="151"/>
        <v>27.565026697177728</v>
      </c>
      <c r="S793" t="str">
        <f t="shared" si="148"/>
        <v>ID-17023-AtlantiCity - Newark</v>
      </c>
      <c r="T793">
        <f t="shared" si="149"/>
        <v>0</v>
      </c>
      <c r="U793" t="str">
        <f t="shared" si="150"/>
        <v>Acceptable</v>
      </c>
      <c r="V793">
        <f t="shared" si="152"/>
        <v>23</v>
      </c>
      <c r="W793">
        <f t="shared" si="153"/>
        <v>2</v>
      </c>
      <c r="X793">
        <v>1</v>
      </c>
      <c r="Y793" t="str">
        <f t="shared" si="154"/>
        <v>Flight Not Found</v>
      </c>
      <c r="Z793" t="str" cm="1">
        <f t="array" ref="Z793">IF(AND(B:B &gt; TIME(6, 0, 0), B:B &lt;= TIME(18, 0, 0)), "Day", "Night")</f>
        <v>Night</v>
      </c>
      <c r="AA793">
        <f t="shared" si="155"/>
        <v>1</v>
      </c>
    </row>
    <row r="794" spans="1:27" x14ac:dyDescent="0.2">
      <c r="A794">
        <v>17028</v>
      </c>
      <c r="C794" t="s">
        <v>3381</v>
      </c>
      <c r="D794" t="s">
        <v>2863</v>
      </c>
      <c r="G794" t="s">
        <v>2731</v>
      </c>
      <c r="H794" t="s">
        <v>3382</v>
      </c>
      <c r="I794" t="s">
        <v>3383</v>
      </c>
      <c r="J794">
        <v>5</v>
      </c>
      <c r="K794">
        <v>1</v>
      </c>
      <c r="L794">
        <v>0</v>
      </c>
      <c r="M794" t="s">
        <v>3384</v>
      </c>
      <c r="N794">
        <f t="shared" si="144"/>
        <v>0</v>
      </c>
      <c r="O794" t="str">
        <f t="shared" si="145"/>
        <v>No</v>
      </c>
      <c r="P794">
        <f t="shared" si="146"/>
        <v>0</v>
      </c>
      <c r="Q794">
        <f t="shared" si="147"/>
        <v>0</v>
      </c>
      <c r="R794">
        <f t="shared" si="151"/>
        <v>27.565026697177728</v>
      </c>
      <c r="S794" t="str">
        <f t="shared" si="148"/>
        <v>ID-17028-</v>
      </c>
      <c r="T794">
        <f t="shared" si="149"/>
        <v>0</v>
      </c>
      <c r="U794" t="str">
        <f t="shared" si="150"/>
        <v>Acceptable</v>
      </c>
      <c r="V794">
        <f t="shared" si="152"/>
        <v>23</v>
      </c>
      <c r="W794">
        <f t="shared" si="153"/>
        <v>2</v>
      </c>
      <c r="X794">
        <v>2</v>
      </c>
      <c r="Y794" t="str">
        <f t="shared" si="154"/>
        <v>Flight Not Found</v>
      </c>
      <c r="Z794" t="str" cm="1">
        <f t="array" ref="Z794">IF(AND(B:B &gt; TIME(6, 0, 0), B:B &lt;= TIME(18, 0, 0)), "Day", "Night")</f>
        <v>Night</v>
      </c>
      <c r="AA794">
        <f t="shared" si="155"/>
        <v>1</v>
      </c>
    </row>
    <row r="795" spans="1:27" x14ac:dyDescent="0.2">
      <c r="A795">
        <v>17034</v>
      </c>
      <c r="C795" t="s">
        <v>3385</v>
      </c>
      <c r="D795" t="s">
        <v>2217</v>
      </c>
      <c r="G795" t="s">
        <v>3274</v>
      </c>
      <c r="H795" t="s">
        <v>3386</v>
      </c>
      <c r="I795" t="s">
        <v>3387</v>
      </c>
      <c r="J795">
        <v>9</v>
      </c>
      <c r="K795">
        <v>8</v>
      </c>
      <c r="L795">
        <v>0</v>
      </c>
      <c r="M795" t="s">
        <v>3388</v>
      </c>
      <c r="N795">
        <f t="shared" si="144"/>
        <v>0</v>
      </c>
      <c r="O795" t="str">
        <f t="shared" si="145"/>
        <v>No</v>
      </c>
      <c r="P795">
        <f t="shared" si="146"/>
        <v>0</v>
      </c>
      <c r="Q795">
        <f t="shared" si="147"/>
        <v>0</v>
      </c>
      <c r="R795">
        <f t="shared" si="151"/>
        <v>27.565026697177728</v>
      </c>
      <c r="S795" t="str">
        <f t="shared" si="148"/>
        <v>ID-17034-</v>
      </c>
      <c r="T795">
        <f t="shared" si="149"/>
        <v>0</v>
      </c>
      <c r="U795" t="str">
        <f t="shared" si="150"/>
        <v>Acceptable</v>
      </c>
      <c r="V795">
        <f t="shared" si="152"/>
        <v>23</v>
      </c>
      <c r="W795">
        <f t="shared" si="153"/>
        <v>2</v>
      </c>
      <c r="X795">
        <v>1</v>
      </c>
      <c r="Y795" t="str">
        <f t="shared" si="154"/>
        <v>Flight Not Found</v>
      </c>
      <c r="Z795" t="str" cm="1">
        <f t="array" ref="Z795">IF(AND(B:B &gt; TIME(6, 0, 0), B:B &lt;= TIME(18, 0, 0)), "Day", "Night")</f>
        <v>Night</v>
      </c>
      <c r="AA795">
        <f t="shared" si="155"/>
        <v>1</v>
      </c>
    </row>
    <row r="796" spans="1:27" x14ac:dyDescent="0.2">
      <c r="A796">
        <v>17035</v>
      </c>
      <c r="B796" t="s">
        <v>3389</v>
      </c>
      <c r="C796" t="s">
        <v>3390</v>
      </c>
      <c r="D796" t="s">
        <v>3391</v>
      </c>
      <c r="E796" t="s">
        <v>3392</v>
      </c>
      <c r="F796" t="s">
        <v>3393</v>
      </c>
      <c r="G796" t="s">
        <v>2566</v>
      </c>
      <c r="H796" t="s">
        <v>3394</v>
      </c>
      <c r="I796" t="s">
        <v>3395</v>
      </c>
      <c r="J796">
        <v>25</v>
      </c>
      <c r="K796">
        <v>2</v>
      </c>
      <c r="L796">
        <v>0</v>
      </c>
      <c r="M796" t="s">
        <v>3396</v>
      </c>
      <c r="N796">
        <f t="shared" si="144"/>
        <v>0</v>
      </c>
      <c r="O796" t="str">
        <f t="shared" si="145"/>
        <v>No</v>
      </c>
      <c r="P796">
        <f t="shared" si="146"/>
        <v>0</v>
      </c>
      <c r="Q796">
        <f t="shared" si="147"/>
        <v>0</v>
      </c>
      <c r="R796">
        <f t="shared" si="151"/>
        <v>27.565026697177728</v>
      </c>
      <c r="S796" t="str">
        <f t="shared" si="148"/>
        <v>ID-17035-Teterboro - Chicago - San Francisco</v>
      </c>
      <c r="T796" t="str">
        <f t="shared" si="149"/>
        <v>04:19</v>
      </c>
      <c r="U796" t="str">
        <f t="shared" si="150"/>
        <v>Acceptable</v>
      </c>
      <c r="V796">
        <f t="shared" si="152"/>
        <v>23</v>
      </c>
      <c r="W796">
        <f t="shared" si="153"/>
        <v>2</v>
      </c>
      <c r="X796">
        <v>1</v>
      </c>
      <c r="Y796" t="str">
        <f t="shared" si="154"/>
        <v>Flight Not Found</v>
      </c>
      <c r="Z796" t="str" cm="1">
        <f t="array" ref="Z796">IF(AND(B:B &gt; TIME(6, 0, 0), B:B &lt;= TIME(18, 0, 0)), "Day", "Night")</f>
        <v>Night</v>
      </c>
      <c r="AA796">
        <f t="shared" si="155"/>
        <v>1</v>
      </c>
    </row>
    <row r="797" spans="1:27" x14ac:dyDescent="0.2">
      <c r="A797">
        <v>17038</v>
      </c>
      <c r="C797" t="s">
        <v>3397</v>
      </c>
      <c r="D797" t="s">
        <v>1352</v>
      </c>
      <c r="G797" t="s">
        <v>3398</v>
      </c>
      <c r="H797" t="s">
        <v>3399</v>
      </c>
      <c r="I797" t="s">
        <v>3400</v>
      </c>
      <c r="J797">
        <v>9</v>
      </c>
      <c r="K797">
        <v>6</v>
      </c>
      <c r="L797">
        <v>0</v>
      </c>
      <c r="M797" t="s">
        <v>3401</v>
      </c>
      <c r="N797">
        <f t="shared" si="144"/>
        <v>0</v>
      </c>
      <c r="O797" t="str">
        <f t="shared" si="145"/>
        <v>No</v>
      </c>
      <c r="P797">
        <f t="shared" si="146"/>
        <v>0</v>
      </c>
      <c r="Q797">
        <f t="shared" si="147"/>
        <v>0</v>
      </c>
      <c r="R797">
        <f t="shared" si="151"/>
        <v>27.565026697177728</v>
      </c>
      <c r="S797" t="str">
        <f t="shared" si="148"/>
        <v>ID-17038-</v>
      </c>
      <c r="T797">
        <f t="shared" si="149"/>
        <v>0</v>
      </c>
      <c r="U797" t="str">
        <f t="shared" si="150"/>
        <v>Acceptable</v>
      </c>
      <c r="V797">
        <f t="shared" si="152"/>
        <v>23</v>
      </c>
      <c r="W797">
        <f t="shared" si="153"/>
        <v>2</v>
      </c>
      <c r="X797">
        <v>1</v>
      </c>
      <c r="Y797" t="str">
        <f t="shared" si="154"/>
        <v>Flight Not Found</v>
      </c>
      <c r="Z797" t="str" cm="1">
        <f t="array" ref="Z797">IF(AND(B:B &gt; TIME(6, 0, 0), B:B &lt;= TIME(18, 0, 0)), "Day", "Night")</f>
        <v>Night</v>
      </c>
      <c r="AA797">
        <f t="shared" si="155"/>
        <v>1</v>
      </c>
    </row>
    <row r="798" spans="1:27" x14ac:dyDescent="0.2">
      <c r="A798">
        <v>17048</v>
      </c>
      <c r="C798" t="s">
        <v>3402</v>
      </c>
      <c r="D798" t="s">
        <v>1153</v>
      </c>
      <c r="F798" t="s">
        <v>3403</v>
      </c>
      <c r="G798" t="s">
        <v>3404</v>
      </c>
      <c r="H798" t="s">
        <v>3405</v>
      </c>
      <c r="I798" t="s">
        <v>3406</v>
      </c>
      <c r="J798">
        <v>22</v>
      </c>
      <c r="K798">
        <v>22</v>
      </c>
      <c r="L798">
        <v>0</v>
      </c>
      <c r="M798" t="s">
        <v>3407</v>
      </c>
      <c r="N798">
        <f t="shared" si="144"/>
        <v>0</v>
      </c>
      <c r="O798" t="str">
        <f t="shared" si="145"/>
        <v>No</v>
      </c>
      <c r="P798">
        <f t="shared" si="146"/>
        <v>0</v>
      </c>
      <c r="Q798">
        <f t="shared" si="147"/>
        <v>0</v>
      </c>
      <c r="R798">
        <f t="shared" si="151"/>
        <v>27.565026697177728</v>
      </c>
      <c r="S798" t="str">
        <f t="shared" si="148"/>
        <v>ID-17048-Copenhagen - Paris</v>
      </c>
      <c r="T798">
        <f t="shared" si="149"/>
        <v>0</v>
      </c>
      <c r="U798" t="str">
        <f t="shared" si="150"/>
        <v>Acceptable</v>
      </c>
      <c r="V798">
        <f t="shared" si="152"/>
        <v>23</v>
      </c>
      <c r="W798">
        <f t="shared" si="153"/>
        <v>2</v>
      </c>
      <c r="X798">
        <v>1</v>
      </c>
      <c r="Y798" t="str">
        <f t="shared" si="154"/>
        <v>Flight Not Found</v>
      </c>
      <c r="Z798" t="str" cm="1">
        <f t="array" ref="Z798">IF(AND(B:B &gt; TIME(6, 0, 0), B:B &lt;= TIME(18, 0, 0)), "Day", "Night")</f>
        <v>Night</v>
      </c>
      <c r="AA798">
        <f t="shared" si="155"/>
        <v>1</v>
      </c>
    </row>
    <row r="799" spans="1:27" x14ac:dyDescent="0.2">
      <c r="A799">
        <v>17049</v>
      </c>
      <c r="B799" t="s">
        <v>3408</v>
      </c>
      <c r="C799" t="s">
        <v>3409</v>
      </c>
      <c r="D799" t="s">
        <v>1153</v>
      </c>
      <c r="F799" t="s">
        <v>3410</v>
      </c>
      <c r="G799" t="s">
        <v>1814</v>
      </c>
      <c r="H799" t="s">
        <v>3411</v>
      </c>
      <c r="I799" t="s">
        <v>3412</v>
      </c>
      <c r="J799">
        <v>26</v>
      </c>
      <c r="K799">
        <v>20</v>
      </c>
      <c r="L799">
        <v>1</v>
      </c>
      <c r="M799" t="s">
        <v>3413</v>
      </c>
      <c r="N799">
        <f t="shared" si="144"/>
        <v>0</v>
      </c>
      <c r="O799" t="str">
        <f t="shared" si="145"/>
        <v>No</v>
      </c>
      <c r="P799">
        <f t="shared" si="146"/>
        <v>0</v>
      </c>
      <c r="Q799">
        <f t="shared" si="147"/>
        <v>0</v>
      </c>
      <c r="R799">
        <f t="shared" si="151"/>
        <v>27.565026697177728</v>
      </c>
      <c r="S799" t="str">
        <f t="shared" si="148"/>
        <v>ID-17049-Paris - Croydon</v>
      </c>
      <c r="T799" t="str">
        <f t="shared" si="149"/>
        <v>09:15</v>
      </c>
      <c r="U799" t="str">
        <f t="shared" si="150"/>
        <v>Acceptable</v>
      </c>
      <c r="V799">
        <f t="shared" si="152"/>
        <v>23</v>
      </c>
      <c r="W799">
        <f t="shared" si="153"/>
        <v>2</v>
      </c>
      <c r="X799">
        <v>1</v>
      </c>
      <c r="Y799" t="str">
        <f t="shared" si="154"/>
        <v>Flight Not Found</v>
      </c>
      <c r="Z799" t="str" cm="1">
        <f t="array" ref="Z799">IF(AND(B:B &gt; TIME(6, 0, 0), B:B &lt;= TIME(18, 0, 0)), "Day", "Night")</f>
        <v>Night</v>
      </c>
      <c r="AA799">
        <f t="shared" si="155"/>
        <v>1</v>
      </c>
    </row>
    <row r="800" spans="1:27" x14ac:dyDescent="0.2">
      <c r="A800">
        <v>17050</v>
      </c>
      <c r="B800" t="s">
        <v>994</v>
      </c>
      <c r="C800" t="s">
        <v>178</v>
      </c>
      <c r="D800" t="s">
        <v>3414</v>
      </c>
      <c r="E800" t="s">
        <v>3415</v>
      </c>
      <c r="F800" t="s">
        <v>3416</v>
      </c>
      <c r="G800" t="s">
        <v>3417</v>
      </c>
      <c r="H800" t="s">
        <v>3418</v>
      </c>
      <c r="I800" t="s">
        <v>3419</v>
      </c>
      <c r="J800">
        <v>22</v>
      </c>
      <c r="K800">
        <v>21</v>
      </c>
      <c r="L800">
        <v>0</v>
      </c>
      <c r="M800" t="s">
        <v>3420</v>
      </c>
      <c r="N800">
        <f t="shared" si="144"/>
        <v>0</v>
      </c>
      <c r="O800" t="str">
        <f t="shared" si="145"/>
        <v>No</v>
      </c>
      <c r="P800">
        <f t="shared" si="146"/>
        <v>0</v>
      </c>
      <c r="Q800">
        <f t="shared" si="147"/>
        <v>0</v>
      </c>
      <c r="R800">
        <f t="shared" si="151"/>
        <v>27.565026697177728</v>
      </c>
      <c r="S800" t="str">
        <f t="shared" si="148"/>
        <v>ID-17050-New York City - San Francisco</v>
      </c>
      <c r="T800" t="str">
        <f t="shared" si="149"/>
        <v>02:00</v>
      </c>
      <c r="U800" t="str">
        <f t="shared" si="150"/>
        <v>Acceptable</v>
      </c>
      <c r="V800">
        <f t="shared" si="152"/>
        <v>23</v>
      </c>
      <c r="W800">
        <f t="shared" si="153"/>
        <v>2</v>
      </c>
      <c r="X800">
        <v>1</v>
      </c>
      <c r="Y800" t="str">
        <f t="shared" si="154"/>
        <v>Flight Not Found</v>
      </c>
      <c r="Z800" t="str" cm="1">
        <f t="array" ref="Z800">IF(AND(B:B &gt; TIME(6, 0, 0), B:B &lt;= TIME(18, 0, 0)), "Day", "Night")</f>
        <v>Night</v>
      </c>
      <c r="AA800">
        <f t="shared" si="155"/>
        <v>1</v>
      </c>
    </row>
    <row r="801" spans="1:27" x14ac:dyDescent="0.2">
      <c r="A801">
        <v>17051</v>
      </c>
      <c r="C801" t="s">
        <v>1729</v>
      </c>
      <c r="D801" t="s">
        <v>3421</v>
      </c>
      <c r="F801" t="s">
        <v>3422</v>
      </c>
      <c r="G801" t="s">
        <v>3423</v>
      </c>
      <c r="H801" t="s">
        <v>3424</v>
      </c>
      <c r="I801" t="s">
        <v>3425</v>
      </c>
      <c r="J801">
        <v>24</v>
      </c>
      <c r="K801">
        <v>24</v>
      </c>
      <c r="L801">
        <v>0</v>
      </c>
      <c r="M801" t="s">
        <v>3426</v>
      </c>
      <c r="N801">
        <f t="shared" si="144"/>
        <v>0</v>
      </c>
      <c r="O801" t="str">
        <f t="shared" si="145"/>
        <v>No</v>
      </c>
      <c r="P801">
        <f t="shared" si="146"/>
        <v>0</v>
      </c>
      <c r="Q801">
        <f t="shared" si="147"/>
        <v>0</v>
      </c>
      <c r="R801">
        <f t="shared" si="151"/>
        <v>27.565026697177728</v>
      </c>
      <c r="S801" t="str">
        <f t="shared" si="148"/>
        <v>ID-17051-Bathrust, - Argentina</v>
      </c>
      <c r="T801">
        <f t="shared" si="149"/>
        <v>0</v>
      </c>
      <c r="U801" t="str">
        <f t="shared" si="150"/>
        <v>Acceptable</v>
      </c>
      <c r="V801">
        <f t="shared" si="152"/>
        <v>23</v>
      </c>
      <c r="W801">
        <f t="shared" si="153"/>
        <v>2</v>
      </c>
      <c r="X801">
        <v>1</v>
      </c>
      <c r="Y801" t="str">
        <f t="shared" si="154"/>
        <v>Flight Not Found</v>
      </c>
      <c r="Z801" t="str" cm="1">
        <f t="array" ref="Z801">IF(AND(B:B &gt; TIME(6, 0, 0), B:B &lt;= TIME(18, 0, 0)), "Day", "Night")</f>
        <v>Night</v>
      </c>
      <c r="AA801">
        <f t="shared" si="155"/>
        <v>1</v>
      </c>
    </row>
    <row r="802" spans="1:27" x14ac:dyDescent="0.2">
      <c r="A802">
        <v>17052</v>
      </c>
      <c r="C802" t="s">
        <v>3427</v>
      </c>
      <c r="D802" t="s">
        <v>3428</v>
      </c>
      <c r="G802" t="s">
        <v>2731</v>
      </c>
      <c r="J802">
        <v>4</v>
      </c>
      <c r="K802">
        <v>4</v>
      </c>
      <c r="L802">
        <v>0</v>
      </c>
      <c r="M802" t="s">
        <v>3429</v>
      </c>
      <c r="N802">
        <f t="shared" si="144"/>
        <v>0</v>
      </c>
      <c r="O802" t="str">
        <f t="shared" si="145"/>
        <v>No</v>
      </c>
      <c r="P802">
        <f t="shared" si="146"/>
        <v>0</v>
      </c>
      <c r="Q802">
        <f t="shared" si="147"/>
        <v>0</v>
      </c>
      <c r="R802">
        <f t="shared" si="151"/>
        <v>27.565026697177728</v>
      </c>
      <c r="S802" t="str">
        <f t="shared" si="148"/>
        <v>ID-17052-</v>
      </c>
      <c r="T802">
        <f t="shared" si="149"/>
        <v>0</v>
      </c>
      <c r="U802" t="str">
        <f t="shared" si="150"/>
        <v>Acceptable</v>
      </c>
      <c r="V802">
        <f t="shared" si="152"/>
        <v>23</v>
      </c>
      <c r="W802">
        <f t="shared" si="153"/>
        <v>2</v>
      </c>
      <c r="X802">
        <v>1</v>
      </c>
      <c r="Y802" t="str">
        <f t="shared" si="154"/>
        <v>Flight Not Found</v>
      </c>
      <c r="Z802" t="str" cm="1">
        <f t="array" ref="Z802">IF(AND(B:B &gt; TIME(6, 0, 0), B:B &lt;= TIME(18, 0, 0)), "Day", "Night")</f>
        <v>Night</v>
      </c>
      <c r="AA802">
        <f t="shared" si="155"/>
        <v>1</v>
      </c>
    </row>
    <row r="803" spans="1:27" x14ac:dyDescent="0.2">
      <c r="A803">
        <v>17060</v>
      </c>
      <c r="C803" t="s">
        <v>3430</v>
      </c>
      <c r="D803" t="s">
        <v>2650</v>
      </c>
      <c r="G803" t="s">
        <v>3431</v>
      </c>
      <c r="H803" t="s">
        <v>3432</v>
      </c>
      <c r="I803" t="s">
        <v>3433</v>
      </c>
      <c r="J803">
        <v>21</v>
      </c>
      <c r="K803">
        <v>21</v>
      </c>
      <c r="L803">
        <v>0</v>
      </c>
      <c r="M803" t="s">
        <v>3434</v>
      </c>
      <c r="N803">
        <f t="shared" si="144"/>
        <v>0</v>
      </c>
      <c r="O803" t="str">
        <f t="shared" si="145"/>
        <v>No</v>
      </c>
      <c r="P803">
        <f t="shared" si="146"/>
        <v>0</v>
      </c>
      <c r="Q803">
        <f t="shared" si="147"/>
        <v>0</v>
      </c>
      <c r="R803">
        <f t="shared" si="151"/>
        <v>27.565026697177728</v>
      </c>
      <c r="S803" t="str">
        <f t="shared" si="148"/>
        <v>ID-17060-</v>
      </c>
      <c r="T803">
        <f t="shared" si="149"/>
        <v>0</v>
      </c>
      <c r="U803" t="str">
        <f t="shared" si="150"/>
        <v>Acceptable</v>
      </c>
      <c r="V803">
        <f t="shared" si="152"/>
        <v>23</v>
      </c>
      <c r="W803">
        <f t="shared" si="153"/>
        <v>2</v>
      </c>
      <c r="X803">
        <v>1</v>
      </c>
      <c r="Y803" t="str">
        <f t="shared" si="154"/>
        <v>Flight Not Found</v>
      </c>
      <c r="Z803" t="str" cm="1">
        <f t="array" ref="Z803">IF(AND(B:B &gt; TIME(6, 0, 0), B:B &lt;= TIME(18, 0, 0)), "Day", "Night")</f>
        <v>Night</v>
      </c>
      <c r="AA803">
        <f t="shared" si="155"/>
        <v>1</v>
      </c>
    </row>
    <row r="804" spans="1:27" x14ac:dyDescent="0.2">
      <c r="A804">
        <v>17062</v>
      </c>
      <c r="B804" t="s">
        <v>3435</v>
      </c>
      <c r="C804" t="s">
        <v>3436</v>
      </c>
      <c r="D804" t="s">
        <v>775</v>
      </c>
      <c r="F804" t="s">
        <v>3437</v>
      </c>
      <c r="G804" t="s">
        <v>2566</v>
      </c>
      <c r="H804" t="s">
        <v>3438</v>
      </c>
      <c r="I804" t="s">
        <v>3439</v>
      </c>
      <c r="J804">
        <v>7</v>
      </c>
      <c r="K804">
        <v>1</v>
      </c>
      <c r="L804">
        <v>0</v>
      </c>
      <c r="M804" t="s">
        <v>3440</v>
      </c>
      <c r="N804">
        <f t="shared" si="144"/>
        <v>0</v>
      </c>
      <c r="O804" t="str">
        <f t="shared" si="145"/>
        <v>No</v>
      </c>
      <c r="P804">
        <f t="shared" si="146"/>
        <v>0</v>
      </c>
      <c r="Q804">
        <f t="shared" si="147"/>
        <v>0</v>
      </c>
      <c r="R804">
        <f t="shared" si="151"/>
        <v>27.565026697177728</v>
      </c>
      <c r="S804" t="str">
        <f t="shared" si="148"/>
        <v>ID-17062-Brussels - Croydon</v>
      </c>
      <c r="T804" t="str">
        <f t="shared" si="149"/>
        <v>01:17</v>
      </c>
      <c r="U804" t="str">
        <f t="shared" si="150"/>
        <v>Acceptable</v>
      </c>
      <c r="V804">
        <f t="shared" si="152"/>
        <v>23</v>
      </c>
      <c r="W804">
        <f t="shared" si="153"/>
        <v>2</v>
      </c>
      <c r="X804">
        <v>1</v>
      </c>
      <c r="Y804" t="str">
        <f t="shared" si="154"/>
        <v>Flight Not Found</v>
      </c>
      <c r="Z804" t="str" cm="1">
        <f t="array" ref="Z804">IF(AND(B:B &gt; TIME(6, 0, 0), B:B &lt;= TIME(18, 0, 0)), "Day", "Night")</f>
        <v>Night</v>
      </c>
      <c r="AA804">
        <f t="shared" si="155"/>
        <v>1</v>
      </c>
    </row>
    <row r="805" spans="1:27" x14ac:dyDescent="0.2">
      <c r="A805">
        <v>17189</v>
      </c>
      <c r="C805" t="s">
        <v>3441</v>
      </c>
      <c r="D805" t="s">
        <v>3442</v>
      </c>
      <c r="F805" t="s">
        <v>3443</v>
      </c>
      <c r="G805" t="s">
        <v>3444</v>
      </c>
      <c r="H805" t="s">
        <v>3445</v>
      </c>
      <c r="I805" t="s">
        <v>3446</v>
      </c>
      <c r="J805">
        <v>17</v>
      </c>
      <c r="K805">
        <v>17</v>
      </c>
      <c r="L805">
        <v>0</v>
      </c>
      <c r="M805" t="s">
        <v>3447</v>
      </c>
      <c r="N805">
        <f t="shared" si="144"/>
        <v>0</v>
      </c>
      <c r="O805" t="str">
        <f t="shared" si="145"/>
        <v>No</v>
      </c>
      <c r="P805">
        <f t="shared" si="146"/>
        <v>0</v>
      </c>
      <c r="Q805">
        <f t="shared" si="147"/>
        <v>0</v>
      </c>
      <c r="R805">
        <f t="shared" si="151"/>
        <v>27.565026697177728</v>
      </c>
      <c r="S805" t="str">
        <f t="shared" si="148"/>
        <v>ID-17189-Bogota - Barrancabermeja</v>
      </c>
      <c r="T805">
        <f t="shared" si="149"/>
        <v>0</v>
      </c>
      <c r="U805" t="str">
        <f t="shared" si="150"/>
        <v>Acceptable</v>
      </c>
      <c r="V805">
        <f t="shared" si="152"/>
        <v>23</v>
      </c>
      <c r="W805">
        <f t="shared" si="153"/>
        <v>2</v>
      </c>
      <c r="X805">
        <v>1</v>
      </c>
      <c r="Y805" t="str">
        <f t="shared" si="154"/>
        <v>Flight Not Found</v>
      </c>
      <c r="Z805" t="str" cm="1">
        <f t="array" ref="Z805">IF(AND(B:B &gt; TIME(6, 0, 0), B:B &lt;= TIME(18, 0, 0)), "Day", "Night")</f>
        <v>Night</v>
      </c>
      <c r="AA805">
        <f t="shared" si="155"/>
        <v>1</v>
      </c>
    </row>
    <row r="806" spans="1:27" x14ac:dyDescent="0.2">
      <c r="A806">
        <v>17063</v>
      </c>
      <c r="B806" t="s">
        <v>2805</v>
      </c>
      <c r="C806" t="s">
        <v>2541</v>
      </c>
      <c r="D806" t="s">
        <v>775</v>
      </c>
      <c r="F806" t="s">
        <v>3448</v>
      </c>
      <c r="G806" t="s">
        <v>3449</v>
      </c>
      <c r="H806" t="s">
        <v>3450</v>
      </c>
      <c r="I806" t="s">
        <v>3451</v>
      </c>
      <c r="J806">
        <v>44</v>
      </c>
      <c r="K806">
        <v>27</v>
      </c>
      <c r="L806">
        <v>0</v>
      </c>
      <c r="M806" t="s">
        <v>3452</v>
      </c>
      <c r="N806">
        <f t="shared" si="144"/>
        <v>0</v>
      </c>
      <c r="O806" t="str">
        <f t="shared" si="145"/>
        <v>No</v>
      </c>
      <c r="P806">
        <f t="shared" si="146"/>
        <v>0</v>
      </c>
      <c r="Q806">
        <f t="shared" si="147"/>
        <v>0</v>
      </c>
      <c r="R806">
        <f t="shared" si="151"/>
        <v>27.565026697177728</v>
      </c>
      <c r="S806" t="str">
        <f t="shared" si="148"/>
        <v>ID-17063-Brussels - Shannon - Gander - New York City</v>
      </c>
      <c r="T806" t="str">
        <f t="shared" si="149"/>
        <v>07:42</v>
      </c>
      <c r="U806" t="str">
        <f t="shared" si="150"/>
        <v>Acceptable</v>
      </c>
      <c r="V806">
        <f t="shared" si="152"/>
        <v>23</v>
      </c>
      <c r="W806">
        <f t="shared" si="153"/>
        <v>2</v>
      </c>
      <c r="X806">
        <v>3</v>
      </c>
      <c r="Y806" t="str">
        <f t="shared" si="154"/>
        <v>Flight Not Found</v>
      </c>
      <c r="Z806" t="str" cm="1">
        <f t="array" ref="Z806">IF(AND(B:B &gt; TIME(6, 0, 0), B:B &lt;= TIME(18, 0, 0)), "Day", "Night")</f>
        <v>Night</v>
      </c>
      <c r="AA806">
        <f t="shared" si="155"/>
        <v>1</v>
      </c>
    </row>
    <row r="807" spans="1:27" x14ac:dyDescent="0.2">
      <c r="A807">
        <v>17064</v>
      </c>
      <c r="C807" t="s">
        <v>3453</v>
      </c>
      <c r="D807" t="s">
        <v>2332</v>
      </c>
      <c r="F807" t="s">
        <v>3454</v>
      </c>
      <c r="G807" t="s">
        <v>2990</v>
      </c>
      <c r="H807" t="s">
        <v>3455</v>
      </c>
      <c r="J807">
        <v>25</v>
      </c>
      <c r="K807">
        <v>25</v>
      </c>
      <c r="L807">
        <v>0</v>
      </c>
      <c r="M807" t="s">
        <v>3456</v>
      </c>
      <c r="N807">
        <f t="shared" si="144"/>
        <v>0</v>
      </c>
      <c r="O807" t="str">
        <f t="shared" si="145"/>
        <v>No</v>
      </c>
      <c r="P807">
        <f t="shared" si="146"/>
        <v>0</v>
      </c>
      <c r="Q807">
        <f t="shared" si="147"/>
        <v>0</v>
      </c>
      <c r="R807">
        <f t="shared" si="151"/>
        <v>27.565026697177728</v>
      </c>
      <c r="S807" t="str">
        <f t="shared" si="148"/>
        <v>ID-17064-St. Mawan, England - Almaza, Egypt</v>
      </c>
      <c r="T807">
        <f t="shared" si="149"/>
        <v>0</v>
      </c>
      <c r="U807" t="str">
        <f t="shared" si="150"/>
        <v>Acceptable</v>
      </c>
      <c r="V807">
        <f t="shared" si="152"/>
        <v>23</v>
      </c>
      <c r="W807">
        <f t="shared" si="153"/>
        <v>2</v>
      </c>
      <c r="X807">
        <v>1</v>
      </c>
      <c r="Y807" t="str">
        <f t="shared" si="154"/>
        <v>Flight Not Found</v>
      </c>
      <c r="Z807" t="str" cm="1">
        <f t="array" ref="Z807">IF(AND(B:B &gt; TIME(6, 0, 0), B:B &lt;= TIME(18, 0, 0)), "Day", "Night")</f>
        <v>Night</v>
      </c>
      <c r="AA807">
        <f t="shared" si="155"/>
        <v>1</v>
      </c>
    </row>
    <row r="808" spans="1:27" x14ac:dyDescent="0.2">
      <c r="A808">
        <v>17065</v>
      </c>
      <c r="C808" t="s">
        <v>3457</v>
      </c>
      <c r="D808" t="s">
        <v>824</v>
      </c>
      <c r="J808">
        <v>31</v>
      </c>
      <c r="K808">
        <v>31</v>
      </c>
      <c r="L808">
        <v>0</v>
      </c>
      <c r="M808" t="s">
        <v>3458</v>
      </c>
      <c r="N808">
        <f t="shared" si="144"/>
        <v>0</v>
      </c>
      <c r="O808" t="str">
        <f t="shared" si="145"/>
        <v>No</v>
      </c>
      <c r="P808">
        <f t="shared" si="146"/>
        <v>0</v>
      </c>
      <c r="Q808">
        <f t="shared" si="147"/>
        <v>0</v>
      </c>
      <c r="R808">
        <f t="shared" si="151"/>
        <v>27.565026697177728</v>
      </c>
      <c r="S808" t="str">
        <f t="shared" si="148"/>
        <v>ID-17065-</v>
      </c>
      <c r="T808">
        <f t="shared" si="149"/>
        <v>0</v>
      </c>
      <c r="U808" t="str">
        <f t="shared" si="150"/>
        <v>Acceptable</v>
      </c>
      <c r="V808">
        <f t="shared" si="152"/>
        <v>23</v>
      </c>
      <c r="W808">
        <f t="shared" si="153"/>
        <v>2</v>
      </c>
      <c r="X808">
        <v>1</v>
      </c>
      <c r="Y808" t="str">
        <f t="shared" si="154"/>
        <v>Flight Not Found</v>
      </c>
      <c r="Z808" t="str" cm="1">
        <f t="array" ref="Z808">IF(AND(B:B &gt; TIME(6, 0, 0), B:B &lt;= TIME(18, 0, 0)), "Day", "Night")</f>
        <v>Night</v>
      </c>
      <c r="AA808">
        <f t="shared" si="155"/>
        <v>1</v>
      </c>
    </row>
    <row r="809" spans="1:27" x14ac:dyDescent="0.2">
      <c r="A809">
        <v>17070</v>
      </c>
      <c r="B809" t="s">
        <v>3459</v>
      </c>
      <c r="C809" t="s">
        <v>3460</v>
      </c>
      <c r="D809" t="s">
        <v>2337</v>
      </c>
      <c r="F809" t="s">
        <v>3461</v>
      </c>
      <c r="G809" t="s">
        <v>3462</v>
      </c>
      <c r="H809" t="s">
        <v>3463</v>
      </c>
      <c r="I809" t="s">
        <v>3464</v>
      </c>
      <c r="J809">
        <v>19</v>
      </c>
      <c r="K809">
        <v>19</v>
      </c>
      <c r="L809">
        <v>0</v>
      </c>
      <c r="M809" t="s">
        <v>3465</v>
      </c>
      <c r="N809">
        <f t="shared" si="144"/>
        <v>0</v>
      </c>
      <c r="O809" t="str">
        <f t="shared" si="145"/>
        <v>No</v>
      </c>
      <c r="P809">
        <f t="shared" si="146"/>
        <v>0</v>
      </c>
      <c r="Q809">
        <f t="shared" si="147"/>
        <v>0</v>
      </c>
      <c r="R809">
        <f t="shared" si="151"/>
        <v>27.565026697177728</v>
      </c>
      <c r="S809" t="str">
        <f t="shared" si="148"/>
        <v>ID-17070-Hong Kong - Singapore</v>
      </c>
      <c r="T809" t="str">
        <f t="shared" si="149"/>
        <v>09:31</v>
      </c>
      <c r="U809" t="str">
        <f t="shared" si="150"/>
        <v>Acceptable</v>
      </c>
      <c r="V809">
        <f t="shared" si="152"/>
        <v>23</v>
      </c>
      <c r="W809">
        <f t="shared" si="153"/>
        <v>2</v>
      </c>
      <c r="X809">
        <v>1</v>
      </c>
      <c r="Y809" t="str">
        <f t="shared" si="154"/>
        <v>Flight Not Found</v>
      </c>
      <c r="Z809" t="str" cm="1">
        <f t="array" ref="Z809">IF(AND(B:B &gt; TIME(6, 0, 0), B:B &lt;= TIME(18, 0, 0)), "Day", "Night")</f>
        <v>Night</v>
      </c>
      <c r="AA809">
        <f t="shared" si="155"/>
        <v>1</v>
      </c>
    </row>
    <row r="810" spans="1:27" x14ac:dyDescent="0.2">
      <c r="A810">
        <v>17072</v>
      </c>
      <c r="C810" t="s">
        <v>2813</v>
      </c>
      <c r="D810" t="s">
        <v>2341</v>
      </c>
      <c r="F810" t="s">
        <v>3466</v>
      </c>
      <c r="G810" t="s">
        <v>3467</v>
      </c>
      <c r="H810" t="s">
        <v>3468</v>
      </c>
      <c r="I810" t="s">
        <v>3469</v>
      </c>
      <c r="J810">
        <v>25</v>
      </c>
      <c r="K810">
        <v>25</v>
      </c>
      <c r="L810">
        <v>0</v>
      </c>
      <c r="M810" t="s">
        <v>3470</v>
      </c>
      <c r="N810">
        <f t="shared" si="144"/>
        <v>0</v>
      </c>
      <c r="O810" t="str">
        <f t="shared" si="145"/>
        <v>No</v>
      </c>
      <c r="P810">
        <f t="shared" si="146"/>
        <v>0</v>
      </c>
      <c r="Q810">
        <f t="shared" si="147"/>
        <v>0</v>
      </c>
      <c r="R810">
        <f t="shared" si="151"/>
        <v>27.565026697177728</v>
      </c>
      <c r="S810" t="str">
        <f t="shared" si="148"/>
        <v>ID-17072-Belo Horizonte  - Rio de Janerio</v>
      </c>
      <c r="T810">
        <f t="shared" si="149"/>
        <v>0</v>
      </c>
      <c r="U810" t="str">
        <f t="shared" si="150"/>
        <v>Acceptable</v>
      </c>
      <c r="V810">
        <f t="shared" si="152"/>
        <v>23</v>
      </c>
      <c r="W810">
        <f t="shared" si="153"/>
        <v>2</v>
      </c>
      <c r="X810">
        <v>1</v>
      </c>
      <c r="Y810" t="str">
        <f t="shared" si="154"/>
        <v>Flight Not Found</v>
      </c>
      <c r="Z810" t="str" cm="1">
        <f t="array" ref="Z810">IF(AND(B:B &gt; TIME(6, 0, 0), B:B &lt;= TIME(18, 0, 0)), "Day", "Night")</f>
        <v>Night</v>
      </c>
      <c r="AA810">
        <f t="shared" si="155"/>
        <v>1</v>
      </c>
    </row>
    <row r="811" spans="1:27" x14ac:dyDescent="0.2">
      <c r="A811">
        <v>17078</v>
      </c>
      <c r="B811" t="s">
        <v>1373</v>
      </c>
      <c r="C811" t="s">
        <v>3471</v>
      </c>
      <c r="D811" t="s">
        <v>3472</v>
      </c>
      <c r="F811" t="s">
        <v>3473</v>
      </c>
      <c r="G811" t="s">
        <v>3474</v>
      </c>
      <c r="H811" t="s">
        <v>3475</v>
      </c>
      <c r="I811" t="s">
        <v>3476</v>
      </c>
      <c r="J811">
        <v>39</v>
      </c>
      <c r="K811">
        <v>39</v>
      </c>
      <c r="L811">
        <v>0</v>
      </c>
      <c r="M811" t="s">
        <v>3477</v>
      </c>
      <c r="N811">
        <f t="shared" si="144"/>
        <v>0</v>
      </c>
      <c r="O811" t="str">
        <f t="shared" si="145"/>
        <v>No</v>
      </c>
      <c r="P811">
        <f t="shared" si="146"/>
        <v>0</v>
      </c>
      <c r="Q811">
        <f t="shared" si="147"/>
        <v>0</v>
      </c>
      <c r="R811">
        <f t="shared" si="151"/>
        <v>27.565026697177728</v>
      </c>
      <c r="S811" t="str">
        <f t="shared" si="148"/>
        <v>ID-17078-Gander - Shannon</v>
      </c>
      <c r="T811" t="str">
        <f t="shared" si="149"/>
        <v>03:30</v>
      </c>
      <c r="U811" t="str">
        <f t="shared" si="150"/>
        <v>Acceptable</v>
      </c>
      <c r="V811">
        <f t="shared" si="152"/>
        <v>23</v>
      </c>
      <c r="W811">
        <f t="shared" si="153"/>
        <v>2</v>
      </c>
      <c r="X811">
        <v>1</v>
      </c>
      <c r="Y811" t="str">
        <f t="shared" si="154"/>
        <v>Flight Not Found</v>
      </c>
      <c r="Z811" t="str" cm="1">
        <f t="array" ref="Z811">IF(AND(B:B &gt; TIME(6, 0, 0), B:B &lt;= TIME(18, 0, 0)), "Day", "Night")</f>
        <v>Night</v>
      </c>
      <c r="AA811">
        <f t="shared" si="155"/>
        <v>1</v>
      </c>
    </row>
    <row r="812" spans="1:27" x14ac:dyDescent="0.2">
      <c r="A812">
        <v>17081</v>
      </c>
      <c r="B812" t="s">
        <v>1313</v>
      </c>
      <c r="C812" t="s">
        <v>3478</v>
      </c>
      <c r="D812" t="s">
        <v>2332</v>
      </c>
      <c r="G812" t="s">
        <v>3479</v>
      </c>
      <c r="H812" t="s">
        <v>3480</v>
      </c>
      <c r="J812">
        <v>21</v>
      </c>
      <c r="K812">
        <v>21</v>
      </c>
      <c r="L812">
        <v>0</v>
      </c>
      <c r="M812" t="s">
        <v>3481</v>
      </c>
      <c r="N812">
        <f t="shared" si="144"/>
        <v>0</v>
      </c>
      <c r="O812" t="str">
        <f t="shared" si="145"/>
        <v>No</v>
      </c>
      <c r="P812">
        <f t="shared" si="146"/>
        <v>0</v>
      </c>
      <c r="Q812">
        <f t="shared" si="147"/>
        <v>0</v>
      </c>
      <c r="R812">
        <f t="shared" si="151"/>
        <v>27.565026697177728</v>
      </c>
      <c r="S812" t="str">
        <f t="shared" si="148"/>
        <v>ID-17081-</v>
      </c>
      <c r="T812" t="str">
        <f t="shared" si="149"/>
        <v>07:30</v>
      </c>
      <c r="U812" t="str">
        <f t="shared" si="150"/>
        <v>Acceptable</v>
      </c>
      <c r="V812">
        <f t="shared" si="152"/>
        <v>23</v>
      </c>
      <c r="W812">
        <f t="shared" si="153"/>
        <v>2</v>
      </c>
      <c r="X812">
        <v>1</v>
      </c>
      <c r="Y812" t="str">
        <f t="shared" si="154"/>
        <v>Flight Not Found</v>
      </c>
      <c r="Z812" t="str" cm="1">
        <f t="array" ref="Z812">IF(AND(B:B &gt; TIME(6, 0, 0), B:B &lt;= TIME(18, 0, 0)), "Day", "Night")</f>
        <v>Night</v>
      </c>
      <c r="AA812">
        <f t="shared" si="155"/>
        <v>1</v>
      </c>
    </row>
    <row r="813" spans="1:27" x14ac:dyDescent="0.2">
      <c r="A813">
        <v>17082</v>
      </c>
      <c r="B813" t="s">
        <v>3482</v>
      </c>
      <c r="C813" t="s">
        <v>3483</v>
      </c>
      <c r="D813" t="s">
        <v>3484</v>
      </c>
      <c r="G813" t="s">
        <v>3485</v>
      </c>
      <c r="H813" t="s">
        <v>3486</v>
      </c>
      <c r="J813">
        <v>1</v>
      </c>
      <c r="K813">
        <v>1</v>
      </c>
      <c r="L813">
        <v>22</v>
      </c>
      <c r="M813" t="s">
        <v>3487</v>
      </c>
      <c r="N813">
        <f t="shared" si="144"/>
        <v>0</v>
      </c>
      <c r="O813" t="str">
        <f t="shared" si="145"/>
        <v>No</v>
      </c>
      <c r="P813">
        <f t="shared" si="146"/>
        <v>0</v>
      </c>
      <c r="Q813">
        <f t="shared" si="147"/>
        <v>0</v>
      </c>
      <c r="R813">
        <f t="shared" si="151"/>
        <v>27.565026697177728</v>
      </c>
      <c r="S813" t="str">
        <f t="shared" si="148"/>
        <v>ID-17082-</v>
      </c>
      <c r="T813" t="str">
        <f t="shared" si="149"/>
        <v>11:20</v>
      </c>
      <c r="U813" t="str">
        <f t="shared" si="150"/>
        <v>Acceptable</v>
      </c>
      <c r="V813">
        <f t="shared" si="152"/>
        <v>23</v>
      </c>
      <c r="W813">
        <f t="shared" si="153"/>
        <v>2</v>
      </c>
      <c r="X813">
        <v>1</v>
      </c>
      <c r="Y813" t="str">
        <f t="shared" si="154"/>
        <v>Flight Not Found</v>
      </c>
      <c r="Z813" t="str" cm="1">
        <f t="array" ref="Z813">IF(AND(B:B &gt; TIME(6, 0, 0), B:B &lt;= TIME(18, 0, 0)), "Day", "Night")</f>
        <v>Night</v>
      </c>
      <c r="AA813">
        <f t="shared" si="155"/>
        <v>1</v>
      </c>
    </row>
    <row r="814" spans="1:27" x14ac:dyDescent="0.2">
      <c r="A814">
        <v>17083</v>
      </c>
      <c r="B814" t="s">
        <v>3488</v>
      </c>
      <c r="C814" t="s">
        <v>250</v>
      </c>
      <c r="D814" t="s">
        <v>1147</v>
      </c>
      <c r="E814" t="s">
        <v>2495</v>
      </c>
      <c r="F814" t="s">
        <v>3489</v>
      </c>
      <c r="G814" t="s">
        <v>3490</v>
      </c>
      <c r="H814" t="s">
        <v>3491</v>
      </c>
      <c r="I814" t="s">
        <v>3492</v>
      </c>
      <c r="J814">
        <v>41</v>
      </c>
      <c r="K814">
        <v>2</v>
      </c>
      <c r="L814">
        <v>0</v>
      </c>
      <c r="M814" t="s">
        <v>3493</v>
      </c>
      <c r="N814">
        <f t="shared" si="144"/>
        <v>0</v>
      </c>
      <c r="O814" t="str">
        <f t="shared" si="145"/>
        <v>No</v>
      </c>
      <c r="P814">
        <f t="shared" si="146"/>
        <v>0</v>
      </c>
      <c r="Q814">
        <f t="shared" si="147"/>
        <v>0</v>
      </c>
      <c r="R814">
        <f t="shared" si="151"/>
        <v>27.565026697177728</v>
      </c>
      <c r="S814" t="str">
        <f t="shared" si="148"/>
        <v>ID-17083-San Francisco - Cheyenne - Chicago</v>
      </c>
      <c r="T814" t="str">
        <f t="shared" si="149"/>
        <v>04:33</v>
      </c>
      <c r="U814" t="str">
        <f t="shared" si="150"/>
        <v>Acceptable</v>
      </c>
      <c r="V814">
        <f t="shared" si="152"/>
        <v>23</v>
      </c>
      <c r="W814">
        <f t="shared" si="153"/>
        <v>2</v>
      </c>
      <c r="X814">
        <v>1</v>
      </c>
      <c r="Y814" t="str">
        <f t="shared" si="154"/>
        <v>Flight Not Found</v>
      </c>
      <c r="Z814" t="str" cm="1">
        <f t="array" ref="Z814">IF(AND(B:B &gt; TIME(6, 0, 0), B:B &lt;= TIME(18, 0, 0)), "Day", "Night")</f>
        <v>Night</v>
      </c>
      <c r="AA814">
        <f t="shared" si="155"/>
        <v>1</v>
      </c>
    </row>
    <row r="815" spans="1:27" x14ac:dyDescent="0.2">
      <c r="A815">
        <v>17085</v>
      </c>
      <c r="C815" t="s">
        <v>3494</v>
      </c>
      <c r="D815" t="s">
        <v>3495</v>
      </c>
      <c r="F815" t="s">
        <v>3496</v>
      </c>
      <c r="G815" t="s">
        <v>3330</v>
      </c>
      <c r="H815" t="s">
        <v>3497</v>
      </c>
      <c r="I815" t="s">
        <v>3498</v>
      </c>
      <c r="J815">
        <v>16</v>
      </c>
      <c r="K815">
        <v>16</v>
      </c>
      <c r="L815">
        <v>0</v>
      </c>
      <c r="M815" t="s">
        <v>1320</v>
      </c>
      <c r="N815">
        <f t="shared" si="144"/>
        <v>0</v>
      </c>
      <c r="O815" t="str">
        <f t="shared" si="145"/>
        <v>No</v>
      </c>
      <c r="P815">
        <f t="shared" si="146"/>
        <v>0</v>
      </c>
      <c r="Q815">
        <f t="shared" si="147"/>
        <v>0</v>
      </c>
      <c r="R815">
        <f t="shared" si="151"/>
        <v>27.565026697177728</v>
      </c>
      <c r="S815" t="str">
        <f t="shared" si="148"/>
        <v>ID-17085-Paris - Casablanca</v>
      </c>
      <c r="T815">
        <f t="shared" si="149"/>
        <v>0</v>
      </c>
      <c r="U815" t="str">
        <f t="shared" si="150"/>
        <v>Acceptable</v>
      </c>
      <c r="V815">
        <f t="shared" si="152"/>
        <v>23</v>
      </c>
      <c r="W815">
        <f t="shared" si="153"/>
        <v>2</v>
      </c>
      <c r="X815">
        <v>1</v>
      </c>
      <c r="Y815" t="str">
        <f t="shared" si="154"/>
        <v>Flight Not Found</v>
      </c>
      <c r="Z815" t="str" cm="1">
        <f t="array" ref="Z815">IF(AND(B:B &gt; TIME(6, 0, 0), B:B &lt;= TIME(18, 0, 0)), "Day", "Night")</f>
        <v>Night</v>
      </c>
      <c r="AA815">
        <f t="shared" si="155"/>
        <v>1</v>
      </c>
    </row>
    <row r="816" spans="1:27" x14ac:dyDescent="0.2">
      <c r="A816">
        <v>17092</v>
      </c>
      <c r="B816" t="s">
        <v>3499</v>
      </c>
      <c r="C816" t="s">
        <v>3500</v>
      </c>
      <c r="D816" t="s">
        <v>3501</v>
      </c>
      <c r="E816" t="s">
        <v>3502</v>
      </c>
      <c r="F816" t="s">
        <v>3503</v>
      </c>
      <c r="G816" t="s">
        <v>1814</v>
      </c>
      <c r="H816" t="s">
        <v>3504</v>
      </c>
      <c r="I816" t="s">
        <v>3505</v>
      </c>
      <c r="J816">
        <v>13</v>
      </c>
      <c r="K816">
        <v>13</v>
      </c>
      <c r="L816">
        <v>0</v>
      </c>
      <c r="M816" t="s">
        <v>3506</v>
      </c>
      <c r="N816">
        <f t="shared" si="144"/>
        <v>0</v>
      </c>
      <c r="O816" t="str">
        <f t="shared" si="145"/>
        <v>No</v>
      </c>
      <c r="P816">
        <f t="shared" si="146"/>
        <v>0</v>
      </c>
      <c r="Q816">
        <f t="shared" si="147"/>
        <v>0</v>
      </c>
      <c r="R816">
        <f t="shared" si="151"/>
        <v>27.565026697177728</v>
      </c>
      <c r="S816" t="str">
        <f t="shared" si="148"/>
        <v>ID-17092-Oakland - Chicago</v>
      </c>
      <c r="T816" t="str">
        <f t="shared" si="149"/>
        <v>00:57</v>
      </c>
      <c r="U816" t="str">
        <f t="shared" si="150"/>
        <v>Acceptable</v>
      </c>
      <c r="V816">
        <f t="shared" si="152"/>
        <v>23</v>
      </c>
      <c r="W816">
        <f t="shared" si="153"/>
        <v>2</v>
      </c>
      <c r="X816">
        <v>5</v>
      </c>
      <c r="Y816" t="str">
        <f t="shared" si="154"/>
        <v>Flight Not Found</v>
      </c>
      <c r="Z816" t="str" cm="1">
        <f t="array" ref="Z816">IF(AND(B:B &gt; TIME(6, 0, 0), B:B &lt;= TIME(18, 0, 0)), "Day", "Night")</f>
        <v>Night</v>
      </c>
      <c r="AA816">
        <f t="shared" si="155"/>
        <v>1</v>
      </c>
    </row>
    <row r="817" spans="1:27" x14ac:dyDescent="0.2">
      <c r="A817">
        <v>17092</v>
      </c>
      <c r="C817" t="s">
        <v>3507</v>
      </c>
      <c r="D817" t="s">
        <v>2337</v>
      </c>
      <c r="G817" t="s">
        <v>3110</v>
      </c>
      <c r="H817" t="s">
        <v>3508</v>
      </c>
      <c r="I817" t="s">
        <v>3509</v>
      </c>
      <c r="J817">
        <v>11</v>
      </c>
      <c r="K817">
        <v>11</v>
      </c>
      <c r="L817">
        <v>0</v>
      </c>
      <c r="M817" t="s">
        <v>3510</v>
      </c>
      <c r="N817">
        <f t="shared" si="144"/>
        <v>0</v>
      </c>
      <c r="O817" t="str">
        <f t="shared" si="145"/>
        <v>No</v>
      </c>
      <c r="P817">
        <f t="shared" si="146"/>
        <v>0</v>
      </c>
      <c r="Q817">
        <f t="shared" si="147"/>
        <v>0</v>
      </c>
      <c r="R817">
        <f t="shared" si="151"/>
        <v>27.565026697177728</v>
      </c>
      <c r="S817" t="str">
        <f t="shared" si="148"/>
        <v>ID-17092-</v>
      </c>
      <c r="T817" t="str">
        <f t="shared" si="149"/>
        <v>00:57</v>
      </c>
      <c r="U817" t="str">
        <f t="shared" si="150"/>
        <v>Acceptable</v>
      </c>
      <c r="V817">
        <f t="shared" si="152"/>
        <v>23</v>
      </c>
      <c r="W817">
        <f t="shared" si="153"/>
        <v>2</v>
      </c>
      <c r="X817">
        <v>1</v>
      </c>
      <c r="Y817" t="str">
        <f t="shared" si="154"/>
        <v>Flight Not Found</v>
      </c>
      <c r="Z817" t="str" cm="1">
        <f t="array" ref="Z817">IF(AND(B:B &gt; TIME(6, 0, 0), B:B &lt;= TIME(18, 0, 0)), "Day", "Night")</f>
        <v>Night</v>
      </c>
      <c r="AA817">
        <f t="shared" si="155"/>
        <v>1</v>
      </c>
    </row>
    <row r="818" spans="1:27" x14ac:dyDescent="0.2">
      <c r="A818">
        <v>17098</v>
      </c>
      <c r="C818" t="s">
        <v>3511</v>
      </c>
      <c r="D818" t="s">
        <v>3512</v>
      </c>
      <c r="F818" t="s">
        <v>3513</v>
      </c>
      <c r="G818" t="s">
        <v>1342</v>
      </c>
      <c r="H818" t="s">
        <v>3514</v>
      </c>
      <c r="I818" t="s">
        <v>3515</v>
      </c>
      <c r="J818">
        <v>24</v>
      </c>
      <c r="K818">
        <v>1</v>
      </c>
      <c r="L818">
        <v>0</v>
      </c>
      <c r="M818" t="s">
        <v>3516</v>
      </c>
      <c r="N818">
        <f t="shared" si="144"/>
        <v>0</v>
      </c>
      <c r="O818" t="str">
        <f t="shared" si="145"/>
        <v>No</v>
      </c>
      <c r="P818">
        <f t="shared" si="146"/>
        <v>0</v>
      </c>
      <c r="Q818">
        <f t="shared" si="147"/>
        <v>0</v>
      </c>
      <c r="R818">
        <f t="shared" si="151"/>
        <v>27.565026697177728</v>
      </c>
      <c r="S818" t="str">
        <f t="shared" si="148"/>
        <v>ID-17098-Paris - Cairo</v>
      </c>
      <c r="T818">
        <f t="shared" si="149"/>
        <v>0</v>
      </c>
      <c r="U818" t="str">
        <f t="shared" si="150"/>
        <v>Acceptable</v>
      </c>
      <c r="V818">
        <f t="shared" si="152"/>
        <v>23</v>
      </c>
      <c r="W818">
        <f t="shared" si="153"/>
        <v>2</v>
      </c>
      <c r="X818">
        <v>1</v>
      </c>
      <c r="Y818" t="str">
        <f t="shared" si="154"/>
        <v>Flight Not Found</v>
      </c>
      <c r="Z818" t="str" cm="1">
        <f t="array" ref="Z818">IF(AND(B:B &gt; TIME(6, 0, 0), B:B &lt;= TIME(18, 0, 0)), "Day", "Night")</f>
        <v>Night</v>
      </c>
      <c r="AA818">
        <f t="shared" si="155"/>
        <v>1</v>
      </c>
    </row>
    <row r="819" spans="1:27" x14ac:dyDescent="0.2">
      <c r="A819">
        <v>17107</v>
      </c>
      <c r="C819" t="s">
        <v>3517</v>
      </c>
      <c r="D819" t="s">
        <v>3518</v>
      </c>
      <c r="F819" t="s">
        <v>3519</v>
      </c>
      <c r="G819" t="s">
        <v>3520</v>
      </c>
      <c r="H819" t="s">
        <v>3521</v>
      </c>
      <c r="I819" t="s">
        <v>3522</v>
      </c>
      <c r="J819">
        <v>27</v>
      </c>
      <c r="K819">
        <v>23</v>
      </c>
      <c r="L819">
        <v>0</v>
      </c>
      <c r="M819" t="s">
        <v>3523</v>
      </c>
      <c r="N819">
        <f t="shared" si="144"/>
        <v>0</v>
      </c>
      <c r="O819" t="str">
        <f t="shared" si="145"/>
        <v>No</v>
      </c>
      <c r="P819">
        <f t="shared" si="146"/>
        <v>0</v>
      </c>
      <c r="Q819">
        <f t="shared" si="147"/>
        <v>0</v>
      </c>
      <c r="R819">
        <f t="shared" si="151"/>
        <v>27.565026697177728</v>
      </c>
      <c r="S819" t="str">
        <f t="shared" si="148"/>
        <v>ID-17107-Paris - Toulouse - Casablanca</v>
      </c>
      <c r="T819">
        <f t="shared" si="149"/>
        <v>0</v>
      </c>
      <c r="U819" t="str">
        <f t="shared" si="150"/>
        <v>Acceptable</v>
      </c>
      <c r="V819">
        <f t="shared" si="152"/>
        <v>23</v>
      </c>
      <c r="W819">
        <f t="shared" si="153"/>
        <v>2</v>
      </c>
      <c r="X819">
        <v>2</v>
      </c>
      <c r="Y819" t="str">
        <f t="shared" si="154"/>
        <v>Flight Not Found</v>
      </c>
      <c r="Z819" t="str" cm="1">
        <f t="array" ref="Z819">IF(AND(B:B &gt; TIME(6, 0, 0), B:B &lt;= TIME(18, 0, 0)), "Day", "Night")</f>
        <v>Night</v>
      </c>
      <c r="AA819">
        <f t="shared" si="155"/>
        <v>1</v>
      </c>
    </row>
    <row r="820" spans="1:27" x14ac:dyDescent="0.2">
      <c r="A820">
        <v>17117</v>
      </c>
      <c r="B820" t="s">
        <v>1373</v>
      </c>
      <c r="C820" t="s">
        <v>109</v>
      </c>
      <c r="D820" t="s">
        <v>1147</v>
      </c>
      <c r="E820" t="s">
        <v>3524</v>
      </c>
      <c r="F820" t="s">
        <v>3525</v>
      </c>
      <c r="G820" t="s">
        <v>3404</v>
      </c>
      <c r="H820" t="s">
        <v>3526</v>
      </c>
      <c r="I820" t="s">
        <v>3527</v>
      </c>
      <c r="J820">
        <v>20</v>
      </c>
      <c r="K820">
        <v>2</v>
      </c>
      <c r="L820">
        <v>0</v>
      </c>
      <c r="M820" t="s">
        <v>3528</v>
      </c>
      <c r="N820">
        <f t="shared" si="144"/>
        <v>0</v>
      </c>
      <c r="O820" t="str">
        <f t="shared" si="145"/>
        <v>No</v>
      </c>
      <c r="P820">
        <f t="shared" si="146"/>
        <v>0</v>
      </c>
      <c r="Q820">
        <f t="shared" si="147"/>
        <v>0</v>
      </c>
      <c r="R820">
        <f t="shared" si="151"/>
        <v>27.565026697177728</v>
      </c>
      <c r="S820" t="str">
        <f t="shared" si="148"/>
        <v>ID-17117-Chicago - Cleveland</v>
      </c>
      <c r="T820" t="str">
        <f t="shared" si="149"/>
        <v>03:30</v>
      </c>
      <c r="U820" t="str">
        <f t="shared" si="150"/>
        <v>Acceptable</v>
      </c>
      <c r="V820">
        <f t="shared" si="152"/>
        <v>23</v>
      </c>
      <c r="W820">
        <f t="shared" si="153"/>
        <v>2</v>
      </c>
      <c r="X820">
        <v>1</v>
      </c>
      <c r="Y820" t="str">
        <f t="shared" si="154"/>
        <v>Flight Not Found</v>
      </c>
      <c r="Z820" t="str" cm="1">
        <f t="array" ref="Z820">IF(AND(B:B &gt; TIME(6, 0, 0), B:B &lt;= TIME(18, 0, 0)), "Day", "Night")</f>
        <v>Night</v>
      </c>
      <c r="AA820">
        <f t="shared" si="155"/>
        <v>1</v>
      </c>
    </row>
    <row r="821" spans="1:27" x14ac:dyDescent="0.2">
      <c r="A821">
        <v>17119</v>
      </c>
      <c r="B821" t="s">
        <v>3529</v>
      </c>
      <c r="C821" t="s">
        <v>973</v>
      </c>
      <c r="D821" t="s">
        <v>2506</v>
      </c>
      <c r="E821" t="s">
        <v>1717</v>
      </c>
      <c r="F821" t="s">
        <v>3530</v>
      </c>
      <c r="G821" t="s">
        <v>3531</v>
      </c>
      <c r="H821" t="s">
        <v>3532</v>
      </c>
      <c r="I821" t="s">
        <v>3533</v>
      </c>
      <c r="J821">
        <v>11</v>
      </c>
      <c r="K821">
        <v>11</v>
      </c>
      <c r="L821">
        <v>0</v>
      </c>
      <c r="M821" t="s">
        <v>3534</v>
      </c>
      <c r="N821">
        <f t="shared" si="144"/>
        <v>0</v>
      </c>
      <c r="O821" t="str">
        <f t="shared" si="145"/>
        <v>No</v>
      </c>
      <c r="P821">
        <f t="shared" si="146"/>
        <v>0</v>
      </c>
      <c r="Q821">
        <f t="shared" si="147"/>
        <v>0</v>
      </c>
      <c r="R821">
        <f t="shared" si="151"/>
        <v>27.565026697177728</v>
      </c>
      <c r="S821" t="str">
        <f t="shared" si="148"/>
        <v>ID-17119-Palmdale - Burbank</v>
      </c>
      <c r="T821" t="str">
        <f t="shared" si="149"/>
        <v>03:41</v>
      </c>
      <c r="U821" t="str">
        <f t="shared" si="150"/>
        <v>Acceptable</v>
      </c>
      <c r="V821">
        <f t="shared" si="152"/>
        <v>23</v>
      </c>
      <c r="W821">
        <f t="shared" si="153"/>
        <v>2</v>
      </c>
      <c r="X821">
        <v>1</v>
      </c>
      <c r="Y821" t="str">
        <f t="shared" si="154"/>
        <v>Flight Not Found</v>
      </c>
      <c r="Z821" t="str" cm="1">
        <f t="array" ref="Z821">IF(AND(B:B &gt; TIME(6, 0, 0), B:B &lt;= TIME(18, 0, 0)), "Day", "Night")</f>
        <v>Night</v>
      </c>
      <c r="AA821">
        <f t="shared" si="155"/>
        <v>1</v>
      </c>
    </row>
    <row r="822" spans="1:27" x14ac:dyDescent="0.2">
      <c r="A822">
        <v>17119</v>
      </c>
      <c r="B822" t="s">
        <v>3535</v>
      </c>
      <c r="C822" t="s">
        <v>3536</v>
      </c>
      <c r="D822" t="s">
        <v>3537</v>
      </c>
      <c r="F822" t="s">
        <v>3538</v>
      </c>
      <c r="G822" t="s">
        <v>1814</v>
      </c>
      <c r="H822" t="s">
        <v>3539</v>
      </c>
      <c r="J822">
        <v>15</v>
      </c>
      <c r="K822">
        <v>15</v>
      </c>
      <c r="L822">
        <v>0</v>
      </c>
      <c r="M822" t="s">
        <v>3540</v>
      </c>
      <c r="N822">
        <f t="shared" si="144"/>
        <v>0</v>
      </c>
      <c r="O822" t="str">
        <f t="shared" si="145"/>
        <v>No</v>
      </c>
      <c r="P822">
        <f t="shared" si="146"/>
        <v>0</v>
      </c>
      <c r="Q822">
        <f t="shared" si="147"/>
        <v>0</v>
      </c>
      <c r="R822">
        <f t="shared" si="151"/>
        <v>27.565026697177728</v>
      </c>
      <c r="S822" t="str">
        <f t="shared" si="148"/>
        <v>ID-17119-Mexico City - Veracruz</v>
      </c>
      <c r="T822" t="str">
        <f t="shared" si="149"/>
        <v>03:41</v>
      </c>
      <c r="U822" t="str">
        <f t="shared" si="150"/>
        <v>Acceptable</v>
      </c>
      <c r="V822">
        <f t="shared" si="152"/>
        <v>23</v>
      </c>
      <c r="W822">
        <f t="shared" si="153"/>
        <v>2</v>
      </c>
      <c r="X822">
        <v>1</v>
      </c>
      <c r="Y822" t="str">
        <f t="shared" si="154"/>
        <v>Flight Not Found</v>
      </c>
      <c r="Z822" t="str" cm="1">
        <f t="array" ref="Z822">IF(AND(B:B &gt; TIME(6, 0, 0), B:B &lt;= TIME(18, 0, 0)), "Day", "Night")</f>
        <v>Night</v>
      </c>
      <c r="AA822">
        <f t="shared" si="155"/>
        <v>1</v>
      </c>
    </row>
    <row r="823" spans="1:27" x14ac:dyDescent="0.2">
      <c r="A823">
        <v>17120</v>
      </c>
      <c r="C823" t="s">
        <v>1412</v>
      </c>
      <c r="D823" t="s">
        <v>285</v>
      </c>
      <c r="F823" t="s">
        <v>3541</v>
      </c>
      <c r="G823" t="s">
        <v>3542</v>
      </c>
      <c r="H823" t="s">
        <v>3543</v>
      </c>
      <c r="I823" t="s">
        <v>3544</v>
      </c>
      <c r="J823">
        <v>26</v>
      </c>
      <c r="K823">
        <v>26</v>
      </c>
      <c r="L823">
        <v>0</v>
      </c>
      <c r="M823" t="s">
        <v>3545</v>
      </c>
      <c r="N823">
        <f t="shared" si="144"/>
        <v>0</v>
      </c>
      <c r="O823" t="str">
        <f t="shared" si="145"/>
        <v>No</v>
      </c>
      <c r="P823">
        <f t="shared" si="146"/>
        <v>0</v>
      </c>
      <c r="Q823">
        <f t="shared" si="147"/>
        <v>0</v>
      </c>
      <c r="R823">
        <f t="shared" si="151"/>
        <v>27.565026697177728</v>
      </c>
      <c r="S823" t="str">
        <f t="shared" si="148"/>
        <v>ID-17120-London - Amsterdam</v>
      </c>
      <c r="T823">
        <f t="shared" si="149"/>
        <v>0</v>
      </c>
      <c r="U823" t="str">
        <f t="shared" si="150"/>
        <v>Acceptable</v>
      </c>
      <c r="V823">
        <f t="shared" si="152"/>
        <v>23</v>
      </c>
      <c r="W823">
        <f t="shared" si="153"/>
        <v>2</v>
      </c>
      <c r="X823">
        <v>1</v>
      </c>
      <c r="Y823" t="str">
        <f t="shared" si="154"/>
        <v>Flight Not Found</v>
      </c>
      <c r="Z823" t="str" cm="1">
        <f t="array" ref="Z823">IF(AND(B:B &gt; TIME(6, 0, 0), B:B &lt;= TIME(18, 0, 0)), "Day", "Night")</f>
        <v>Night</v>
      </c>
      <c r="AA823">
        <f t="shared" si="155"/>
        <v>1</v>
      </c>
    </row>
    <row r="824" spans="1:27" x14ac:dyDescent="0.2">
      <c r="A824">
        <v>17122</v>
      </c>
      <c r="B824" t="s">
        <v>864</v>
      </c>
      <c r="C824" t="s">
        <v>3546</v>
      </c>
      <c r="D824" t="s">
        <v>2444</v>
      </c>
      <c r="F824" t="s">
        <v>3547</v>
      </c>
      <c r="G824" t="s">
        <v>2471</v>
      </c>
      <c r="J824">
        <v>23</v>
      </c>
      <c r="K824">
        <v>23</v>
      </c>
      <c r="L824">
        <v>0</v>
      </c>
      <c r="M824" t="s">
        <v>3548</v>
      </c>
      <c r="N824">
        <f t="shared" si="144"/>
        <v>0</v>
      </c>
      <c r="O824" t="str">
        <f t="shared" si="145"/>
        <v>No</v>
      </c>
      <c r="P824">
        <f t="shared" si="146"/>
        <v>0</v>
      </c>
      <c r="Q824">
        <f t="shared" si="147"/>
        <v>0</v>
      </c>
      <c r="R824">
        <f t="shared" si="151"/>
        <v>27.565026697177728</v>
      </c>
      <c r="S824" t="str">
        <f t="shared" si="148"/>
        <v>ID-17122-Guam - Iwo Jima</v>
      </c>
      <c r="T824" t="str">
        <f t="shared" si="149"/>
        <v>23:30</v>
      </c>
      <c r="U824" t="str">
        <f t="shared" si="150"/>
        <v>Acceptable</v>
      </c>
      <c r="V824">
        <f t="shared" si="152"/>
        <v>23</v>
      </c>
      <c r="W824">
        <f t="shared" si="153"/>
        <v>2</v>
      </c>
      <c r="X824">
        <v>1</v>
      </c>
      <c r="Y824" t="str">
        <f t="shared" si="154"/>
        <v>Flight Not Found</v>
      </c>
      <c r="Z824" t="str" cm="1">
        <f t="array" ref="Z824">IF(AND(B:B &gt; TIME(6, 0, 0), B:B &lt;= TIME(18, 0, 0)), "Day", "Night")</f>
        <v>Night</v>
      </c>
      <c r="AA824">
        <f t="shared" si="155"/>
        <v>1</v>
      </c>
    </row>
    <row r="825" spans="1:27" x14ac:dyDescent="0.2">
      <c r="A825">
        <v>17132</v>
      </c>
      <c r="B825" t="s">
        <v>44</v>
      </c>
      <c r="C825" t="s">
        <v>3549</v>
      </c>
      <c r="D825" t="s">
        <v>3550</v>
      </c>
      <c r="G825" t="s">
        <v>3551</v>
      </c>
      <c r="H825" t="s">
        <v>3552</v>
      </c>
      <c r="I825" t="s">
        <v>3553</v>
      </c>
      <c r="J825">
        <v>22</v>
      </c>
      <c r="K825">
        <v>22</v>
      </c>
      <c r="L825">
        <v>0</v>
      </c>
      <c r="M825" t="s">
        <v>3554</v>
      </c>
      <c r="N825">
        <f t="shared" si="144"/>
        <v>0</v>
      </c>
      <c r="O825" t="str">
        <f t="shared" si="145"/>
        <v>No</v>
      </c>
      <c r="P825">
        <f t="shared" si="146"/>
        <v>0</v>
      </c>
      <c r="Q825">
        <f t="shared" si="147"/>
        <v>0</v>
      </c>
      <c r="R825">
        <f t="shared" si="151"/>
        <v>27.565026697177728</v>
      </c>
      <c r="S825" t="str">
        <f t="shared" si="148"/>
        <v>ID-17132-</v>
      </c>
      <c r="T825" t="str">
        <f t="shared" si="149"/>
        <v>10:30</v>
      </c>
      <c r="U825" t="str">
        <f t="shared" si="150"/>
        <v>Acceptable</v>
      </c>
      <c r="V825">
        <f t="shared" si="152"/>
        <v>23</v>
      </c>
      <c r="W825">
        <f t="shared" si="153"/>
        <v>2</v>
      </c>
      <c r="X825">
        <v>1</v>
      </c>
      <c r="Y825" t="str">
        <f t="shared" si="154"/>
        <v>Flight Not Found</v>
      </c>
      <c r="Z825" t="str" cm="1">
        <f t="array" ref="Z825">IF(AND(B:B &gt; TIME(6, 0, 0), B:B &lt;= TIME(18, 0, 0)), "Day", "Night")</f>
        <v>Night</v>
      </c>
      <c r="AA825">
        <f t="shared" si="155"/>
        <v>1</v>
      </c>
    </row>
    <row r="826" spans="1:27" x14ac:dyDescent="0.2">
      <c r="A826">
        <v>17136</v>
      </c>
      <c r="C826" t="s">
        <v>3555</v>
      </c>
      <c r="D826" t="s">
        <v>3556</v>
      </c>
      <c r="G826" t="s">
        <v>3557</v>
      </c>
      <c r="H826" t="s">
        <v>3558</v>
      </c>
      <c r="I826" t="s">
        <v>3559</v>
      </c>
      <c r="J826">
        <v>18</v>
      </c>
      <c r="K826">
        <v>5</v>
      </c>
      <c r="L826">
        <v>0</v>
      </c>
      <c r="M826" t="s">
        <v>3560</v>
      </c>
      <c r="N826">
        <f t="shared" si="144"/>
        <v>0</v>
      </c>
      <c r="O826" t="str">
        <f t="shared" si="145"/>
        <v>No</v>
      </c>
      <c r="P826">
        <f t="shared" si="146"/>
        <v>0</v>
      </c>
      <c r="Q826">
        <f t="shared" si="147"/>
        <v>0</v>
      </c>
      <c r="R826">
        <f t="shared" si="151"/>
        <v>27.565026697177728</v>
      </c>
      <c r="S826" t="str">
        <f t="shared" si="148"/>
        <v>ID-17136-</v>
      </c>
      <c r="T826">
        <f t="shared" si="149"/>
        <v>0</v>
      </c>
      <c r="U826" t="str">
        <f t="shared" si="150"/>
        <v>Acceptable</v>
      </c>
      <c r="V826">
        <f t="shared" si="152"/>
        <v>23</v>
      </c>
      <c r="W826">
        <f t="shared" si="153"/>
        <v>2</v>
      </c>
      <c r="X826">
        <v>1</v>
      </c>
      <c r="Y826" t="str">
        <f t="shared" si="154"/>
        <v>Flight Not Found</v>
      </c>
      <c r="Z826" t="str" cm="1">
        <f t="array" ref="Z826">IF(AND(B:B &gt; TIME(6, 0, 0), B:B &lt;= TIME(18, 0, 0)), "Day", "Night")</f>
        <v>Night</v>
      </c>
      <c r="AA826">
        <f t="shared" si="155"/>
        <v>1</v>
      </c>
    </row>
    <row r="827" spans="1:27" x14ac:dyDescent="0.2">
      <c r="A827">
        <v>17140</v>
      </c>
      <c r="C827" t="s">
        <v>3561</v>
      </c>
      <c r="D827" t="s">
        <v>3562</v>
      </c>
      <c r="F827" t="s">
        <v>3563</v>
      </c>
      <c r="G827" t="s">
        <v>3564</v>
      </c>
      <c r="J827">
        <v>24</v>
      </c>
      <c r="K827">
        <v>24</v>
      </c>
      <c r="L827">
        <v>0</v>
      </c>
      <c r="M827" t="s">
        <v>3565</v>
      </c>
      <c r="N827">
        <f t="shared" si="144"/>
        <v>0</v>
      </c>
      <c r="O827" t="str">
        <f t="shared" si="145"/>
        <v>No</v>
      </c>
      <c r="P827">
        <f t="shared" si="146"/>
        <v>0</v>
      </c>
      <c r="Q827">
        <f t="shared" si="147"/>
        <v>0</v>
      </c>
      <c r="R827">
        <f t="shared" si="151"/>
        <v>27.565026697177728</v>
      </c>
      <c r="S827" t="str">
        <f t="shared" si="148"/>
        <v>ID-17140-Meshed - Teheran</v>
      </c>
      <c r="T827">
        <f t="shared" si="149"/>
        <v>0</v>
      </c>
      <c r="U827" t="str">
        <f t="shared" si="150"/>
        <v>Acceptable</v>
      </c>
      <c r="V827">
        <f t="shared" si="152"/>
        <v>23</v>
      </c>
      <c r="W827">
        <f t="shared" si="153"/>
        <v>2</v>
      </c>
      <c r="X827">
        <v>4</v>
      </c>
      <c r="Y827" t="str">
        <f t="shared" si="154"/>
        <v>Flight Not Found</v>
      </c>
      <c r="Z827" t="str" cm="1">
        <f t="array" ref="Z827">IF(AND(B:B &gt; TIME(6, 0, 0), B:B &lt;= TIME(18, 0, 0)), "Day", "Night")</f>
        <v>Night</v>
      </c>
      <c r="AA827">
        <f t="shared" si="155"/>
        <v>1</v>
      </c>
    </row>
    <row r="828" spans="1:27" x14ac:dyDescent="0.2">
      <c r="A828">
        <v>17146</v>
      </c>
      <c r="C828" t="s">
        <v>3566</v>
      </c>
      <c r="D828" t="s">
        <v>3567</v>
      </c>
      <c r="F828" t="s">
        <v>3568</v>
      </c>
      <c r="G828" t="s">
        <v>3569</v>
      </c>
      <c r="H828" t="s">
        <v>3570</v>
      </c>
      <c r="J828">
        <v>32</v>
      </c>
      <c r="K828">
        <v>32</v>
      </c>
      <c r="L828">
        <v>0</v>
      </c>
      <c r="M828" t="s">
        <v>3571</v>
      </c>
      <c r="N828">
        <f t="shared" si="144"/>
        <v>0</v>
      </c>
      <c r="O828" t="str">
        <f t="shared" si="145"/>
        <v>No</v>
      </c>
      <c r="P828">
        <f t="shared" si="146"/>
        <v>0</v>
      </c>
      <c r="Q828">
        <f t="shared" si="147"/>
        <v>0</v>
      </c>
      <c r="R828">
        <f t="shared" si="151"/>
        <v>27.565026697177728</v>
      </c>
      <c r="S828" t="str">
        <f t="shared" si="148"/>
        <v>ID-17146-Miramar NAS, California - Sand Point NB, Seattle</v>
      </c>
      <c r="T828">
        <f t="shared" si="149"/>
        <v>0</v>
      </c>
      <c r="U828" t="str">
        <f t="shared" si="150"/>
        <v>Acceptable</v>
      </c>
      <c r="V828">
        <f t="shared" si="152"/>
        <v>23</v>
      </c>
      <c r="W828">
        <f t="shared" si="153"/>
        <v>2</v>
      </c>
      <c r="X828">
        <v>1</v>
      </c>
      <c r="Y828" t="str">
        <f t="shared" si="154"/>
        <v>Flight Not Found</v>
      </c>
      <c r="Z828" t="str" cm="1">
        <f t="array" ref="Z828">IF(AND(B:B &gt; TIME(6, 0, 0), B:B &lt;= TIME(18, 0, 0)), "Day", "Night")</f>
        <v>Night</v>
      </c>
      <c r="AA828">
        <f t="shared" si="155"/>
        <v>1</v>
      </c>
    </row>
    <row r="829" spans="1:27" x14ac:dyDescent="0.2">
      <c r="A829">
        <v>17146</v>
      </c>
      <c r="B829" t="s">
        <v>3572</v>
      </c>
      <c r="C829" t="s">
        <v>3573</v>
      </c>
      <c r="D829" t="s">
        <v>2444</v>
      </c>
      <c r="G829" t="s">
        <v>3104</v>
      </c>
      <c r="H829" t="s">
        <v>3574</v>
      </c>
      <c r="I829" t="s">
        <v>3575</v>
      </c>
      <c r="J829">
        <v>24</v>
      </c>
      <c r="K829">
        <v>24</v>
      </c>
      <c r="L829">
        <v>0</v>
      </c>
      <c r="M829" t="s">
        <v>3576</v>
      </c>
      <c r="N829">
        <f t="shared" si="144"/>
        <v>0</v>
      </c>
      <c r="O829" t="str">
        <f t="shared" si="145"/>
        <v>No</v>
      </c>
      <c r="P829">
        <f t="shared" si="146"/>
        <v>0</v>
      </c>
      <c r="Q829">
        <f t="shared" si="147"/>
        <v>0</v>
      </c>
      <c r="R829">
        <f t="shared" si="151"/>
        <v>27.565026697177728</v>
      </c>
      <c r="S829" t="str">
        <f t="shared" si="148"/>
        <v>ID-17146-</v>
      </c>
      <c r="T829">
        <f t="shared" si="149"/>
        <v>0</v>
      </c>
      <c r="U829" t="str">
        <f t="shared" si="150"/>
        <v>Acceptable</v>
      </c>
      <c r="V829">
        <f t="shared" si="152"/>
        <v>23</v>
      </c>
      <c r="W829">
        <f t="shared" si="153"/>
        <v>2</v>
      </c>
      <c r="X829">
        <v>11</v>
      </c>
      <c r="Y829" t="str">
        <f t="shared" si="154"/>
        <v>Flight Not Found</v>
      </c>
      <c r="Z829" t="str" cm="1">
        <f t="array" ref="Z829">IF(AND(B:B &gt; TIME(6, 0, 0), B:B &lt;= TIME(18, 0, 0)), "Day", "Night")</f>
        <v>Night</v>
      </c>
      <c r="AA829">
        <f t="shared" si="155"/>
        <v>1</v>
      </c>
    </row>
    <row r="830" spans="1:27" x14ac:dyDescent="0.2">
      <c r="A830">
        <v>17150</v>
      </c>
      <c r="C830" t="s">
        <v>3577</v>
      </c>
      <c r="D830" t="s">
        <v>3578</v>
      </c>
      <c r="F830" t="s">
        <v>3579</v>
      </c>
      <c r="G830" t="s">
        <v>3580</v>
      </c>
      <c r="H830" t="s">
        <v>3581</v>
      </c>
      <c r="I830" t="s">
        <v>3582</v>
      </c>
      <c r="J830">
        <v>14</v>
      </c>
      <c r="K830">
        <v>12</v>
      </c>
      <c r="L830">
        <v>0</v>
      </c>
      <c r="M830" t="s">
        <v>3583</v>
      </c>
      <c r="N830">
        <f t="shared" si="144"/>
        <v>0</v>
      </c>
      <c r="O830" t="str">
        <f t="shared" si="145"/>
        <v>No</v>
      </c>
      <c r="P830">
        <f t="shared" si="146"/>
        <v>0</v>
      </c>
      <c r="Q830">
        <f t="shared" si="147"/>
        <v>0</v>
      </c>
      <c r="R830">
        <f t="shared" si="151"/>
        <v>27.565026697177728</v>
      </c>
      <c r="S830" t="str">
        <f t="shared" si="148"/>
        <v>ID-17150-Grace Park AF - Lucena</v>
      </c>
      <c r="T830">
        <f t="shared" si="149"/>
        <v>0</v>
      </c>
      <c r="U830" t="str">
        <f t="shared" si="150"/>
        <v>Acceptable</v>
      </c>
      <c r="V830">
        <f t="shared" si="152"/>
        <v>23</v>
      </c>
      <c r="W830">
        <f t="shared" si="153"/>
        <v>2</v>
      </c>
      <c r="X830">
        <v>1</v>
      </c>
      <c r="Y830" t="str">
        <f t="shared" si="154"/>
        <v>Flight Not Found</v>
      </c>
      <c r="Z830" t="str" cm="1">
        <f t="array" ref="Z830">IF(AND(B:B &gt; TIME(6, 0, 0), B:B &lt;= TIME(18, 0, 0)), "Day", "Night")</f>
        <v>Night</v>
      </c>
      <c r="AA830">
        <f t="shared" si="155"/>
        <v>1</v>
      </c>
    </row>
    <row r="831" spans="1:27" x14ac:dyDescent="0.2">
      <c r="A831">
        <v>17153</v>
      </c>
      <c r="C831" t="s">
        <v>3584</v>
      </c>
      <c r="D831" t="s">
        <v>3585</v>
      </c>
      <c r="F831" t="s">
        <v>3586</v>
      </c>
      <c r="G831" t="s">
        <v>2731</v>
      </c>
      <c r="H831" t="s">
        <v>3587</v>
      </c>
      <c r="I831" t="s">
        <v>3588</v>
      </c>
      <c r="J831">
        <v>7</v>
      </c>
      <c r="K831">
        <v>7</v>
      </c>
      <c r="L831">
        <v>0</v>
      </c>
      <c r="M831" t="s">
        <v>3589</v>
      </c>
      <c r="N831">
        <f t="shared" si="144"/>
        <v>0</v>
      </c>
      <c r="O831" t="str">
        <f t="shared" si="145"/>
        <v>No</v>
      </c>
      <c r="P831">
        <f t="shared" si="146"/>
        <v>0</v>
      </c>
      <c r="Q831">
        <f t="shared" si="147"/>
        <v>0</v>
      </c>
      <c r="R831">
        <f t="shared" si="151"/>
        <v>27.565026697177728</v>
      </c>
      <c r="S831" t="str">
        <f t="shared" si="148"/>
        <v>ID-17153-Kingston, Jamaca - San Jose</v>
      </c>
      <c r="T831">
        <f t="shared" si="149"/>
        <v>0</v>
      </c>
      <c r="U831" t="str">
        <f t="shared" si="150"/>
        <v>Acceptable</v>
      </c>
      <c r="V831">
        <f t="shared" si="152"/>
        <v>23</v>
      </c>
      <c r="W831">
        <f t="shared" si="153"/>
        <v>2</v>
      </c>
      <c r="X831">
        <v>1</v>
      </c>
      <c r="Y831" t="str">
        <f t="shared" si="154"/>
        <v>Flight Not Found</v>
      </c>
      <c r="Z831" t="str" cm="1">
        <f t="array" ref="Z831">IF(AND(B:B &gt; TIME(6, 0, 0), B:B &lt;= TIME(18, 0, 0)), "Day", "Night")</f>
        <v>Night</v>
      </c>
      <c r="AA831">
        <f t="shared" si="155"/>
        <v>1</v>
      </c>
    </row>
    <row r="832" spans="1:27" x14ac:dyDescent="0.2">
      <c r="A832">
        <v>17159</v>
      </c>
      <c r="C832" t="s">
        <v>3590</v>
      </c>
      <c r="D832" t="s">
        <v>3591</v>
      </c>
      <c r="F832" t="s">
        <v>3592</v>
      </c>
      <c r="G832" t="s">
        <v>3593</v>
      </c>
      <c r="H832" t="s">
        <v>3594</v>
      </c>
      <c r="I832" t="s">
        <v>3595</v>
      </c>
      <c r="J832">
        <v>21</v>
      </c>
      <c r="K832">
        <v>21</v>
      </c>
      <c r="L832">
        <v>0</v>
      </c>
      <c r="M832" t="s">
        <v>3596</v>
      </c>
      <c r="N832">
        <f t="shared" si="144"/>
        <v>0</v>
      </c>
      <c r="O832" t="str">
        <f t="shared" si="145"/>
        <v>No</v>
      </c>
      <c r="P832">
        <f t="shared" si="146"/>
        <v>0</v>
      </c>
      <c r="Q832">
        <f t="shared" si="147"/>
        <v>0</v>
      </c>
      <c r="R832">
        <f t="shared" si="151"/>
        <v>27.565026697177728</v>
      </c>
      <c r="S832" t="str">
        <f t="shared" si="148"/>
        <v>ID-17159-London - Buenos Aires.</v>
      </c>
      <c r="T832">
        <f t="shared" si="149"/>
        <v>0</v>
      </c>
      <c r="U832" t="str">
        <f t="shared" si="150"/>
        <v>Acceptable</v>
      </c>
      <c r="V832">
        <f t="shared" si="152"/>
        <v>23</v>
      </c>
      <c r="W832">
        <f t="shared" si="153"/>
        <v>2</v>
      </c>
      <c r="X832">
        <v>1</v>
      </c>
      <c r="Y832" t="str">
        <f t="shared" si="154"/>
        <v>Flight Not Found</v>
      </c>
      <c r="Z832" t="str" cm="1">
        <f t="array" ref="Z832">IF(AND(B:B &gt; TIME(6, 0, 0), B:B &lt;= TIME(18, 0, 0)), "Day", "Night")</f>
        <v>Night</v>
      </c>
      <c r="AA832">
        <f t="shared" si="155"/>
        <v>1</v>
      </c>
    </row>
    <row r="833" spans="1:27" x14ac:dyDescent="0.2">
      <c r="A833">
        <v>17160</v>
      </c>
      <c r="B833" t="s">
        <v>3597</v>
      </c>
      <c r="C833" t="s">
        <v>3598</v>
      </c>
      <c r="D833" t="s">
        <v>2506</v>
      </c>
      <c r="E833" t="s">
        <v>131</v>
      </c>
      <c r="F833" t="s">
        <v>3599</v>
      </c>
      <c r="G833" t="s">
        <v>3600</v>
      </c>
      <c r="H833" t="s">
        <v>3601</v>
      </c>
      <c r="I833" t="s">
        <v>3602</v>
      </c>
      <c r="J833">
        <v>12</v>
      </c>
      <c r="K833">
        <v>12</v>
      </c>
      <c r="L833">
        <v>0</v>
      </c>
      <c r="M833" t="s">
        <v>3603</v>
      </c>
      <c r="N833">
        <f t="shared" si="144"/>
        <v>0</v>
      </c>
      <c r="O833" t="str">
        <f t="shared" si="145"/>
        <v>No</v>
      </c>
      <c r="P833">
        <f t="shared" si="146"/>
        <v>0</v>
      </c>
      <c r="Q833">
        <f t="shared" si="147"/>
        <v>0</v>
      </c>
      <c r="R833">
        <f t="shared" si="151"/>
        <v>27.565026697177728</v>
      </c>
      <c r="S833" t="str">
        <f t="shared" si="148"/>
        <v>ID-17160-Holtville - San Diego</v>
      </c>
      <c r="T833" t="str">
        <f t="shared" si="149"/>
        <v>19:19</v>
      </c>
      <c r="U833" t="str">
        <f t="shared" si="150"/>
        <v>Acceptable</v>
      </c>
      <c r="V833">
        <f t="shared" si="152"/>
        <v>23</v>
      </c>
      <c r="W833">
        <f t="shared" si="153"/>
        <v>2</v>
      </c>
      <c r="X833">
        <v>4</v>
      </c>
      <c r="Y833" t="str">
        <f t="shared" si="154"/>
        <v>Flight Not Found</v>
      </c>
      <c r="Z833" t="str" cm="1">
        <f t="array" ref="Z833">IF(AND(B:B &gt; TIME(6, 0, 0), B:B &lt;= TIME(18, 0, 0)), "Day", "Night")</f>
        <v>Night</v>
      </c>
      <c r="AA833">
        <f t="shared" si="155"/>
        <v>1</v>
      </c>
    </row>
    <row r="834" spans="1:27" x14ac:dyDescent="0.2">
      <c r="A834">
        <v>17161</v>
      </c>
      <c r="C834" t="s">
        <v>3604</v>
      </c>
      <c r="D834" t="s">
        <v>824</v>
      </c>
      <c r="G834" t="s">
        <v>3605</v>
      </c>
      <c r="H834" t="s">
        <v>3606</v>
      </c>
      <c r="K834">
        <v>87</v>
      </c>
      <c r="L834">
        <v>4</v>
      </c>
      <c r="M834" t="s">
        <v>3607</v>
      </c>
      <c r="N834">
        <f t="shared" ref="N834:N897" si="156">SUM(B834,C834)</f>
        <v>0</v>
      </c>
      <c r="O834" t="str">
        <f t="shared" ref="O834:O897" si="157">IF(F834="good","Yes","No")</f>
        <v>No</v>
      </c>
      <c r="P834">
        <f t="shared" ref="P834:P897" si="158">COUNTIF(C:C,"&lt;0")</f>
        <v>0</v>
      </c>
      <c r="Q834">
        <f t="shared" ref="Q834:Q897" si="159">SUMIF(E:E,"&gt;"&amp;AVERAGE(E:E))</f>
        <v>0</v>
      </c>
      <c r="R834">
        <f t="shared" si="151"/>
        <v>27.565026697177728</v>
      </c>
      <c r="S834" t="str">
        <f t="shared" ref="S834:S897" si="160">CONCATENATE("ID-",A834,"-",F834)</f>
        <v>ID-17161-</v>
      </c>
      <c r="T834">
        <f t="shared" ref="T834:T897" si="161">INDEX(B:B,MATCH(A834,A:A,0))</f>
        <v>0</v>
      </c>
      <c r="U834" t="str">
        <f t="shared" ref="U834:U897" si="162">IF(OR(B834&gt;0,C834&gt;0),"Acceptable","Check")</f>
        <v>Acceptable</v>
      </c>
      <c r="V834">
        <f t="shared" si="152"/>
        <v>23</v>
      </c>
      <c r="W834">
        <f t="shared" si="153"/>
        <v>2</v>
      </c>
      <c r="X834">
        <v>2</v>
      </c>
      <c r="Y834" t="str">
        <f t="shared" si="154"/>
        <v>Flight Not Found</v>
      </c>
      <c r="Z834" t="str" cm="1">
        <f t="array" ref="Z834">IF(AND(B:B &gt; TIME(6, 0, 0), B:B &lt;= TIME(18, 0, 0)), "Day", "Night")</f>
        <v>Night</v>
      </c>
      <c r="AA834">
        <f t="shared" si="155"/>
        <v>1</v>
      </c>
    </row>
    <row r="835" spans="1:27" x14ac:dyDescent="0.2">
      <c r="A835">
        <v>17164</v>
      </c>
      <c r="B835" t="s">
        <v>3608</v>
      </c>
      <c r="C835" t="s">
        <v>3609</v>
      </c>
      <c r="D835" t="s">
        <v>1329</v>
      </c>
      <c r="E835" t="s">
        <v>2377</v>
      </c>
      <c r="F835" t="s">
        <v>3610</v>
      </c>
      <c r="G835" t="s">
        <v>3611</v>
      </c>
      <c r="H835" t="s">
        <v>3612</v>
      </c>
      <c r="I835" t="s">
        <v>3613</v>
      </c>
      <c r="J835">
        <v>21</v>
      </c>
      <c r="K835">
        <v>2</v>
      </c>
      <c r="L835">
        <v>0</v>
      </c>
      <c r="M835" t="s">
        <v>3614</v>
      </c>
      <c r="N835">
        <f t="shared" si="156"/>
        <v>0</v>
      </c>
      <c r="O835" t="str">
        <f t="shared" si="157"/>
        <v>No</v>
      </c>
      <c r="P835">
        <f t="shared" si="158"/>
        <v>0</v>
      </c>
      <c r="Q835">
        <f t="shared" si="159"/>
        <v>0</v>
      </c>
      <c r="R835">
        <f t="shared" ref="R835:R898" si="163">AVERAGEIF(J:J,"&gt;0")</f>
        <v>27.565026697177728</v>
      </c>
      <c r="S835" t="str">
        <f t="shared" si="160"/>
        <v>ID-17164-Buffalo - Chicago</v>
      </c>
      <c r="T835" t="str">
        <f t="shared" si="161"/>
        <v>09:19</v>
      </c>
      <c r="U835" t="str">
        <f t="shared" si="162"/>
        <v>Acceptable</v>
      </c>
      <c r="V835">
        <f t="shared" ref="V835:V898" si="164">COUNTIF(D:D, "Military - U.S. Army")</f>
        <v>23</v>
      </c>
      <c r="W835">
        <f t="shared" ref="W835:W898" si="165">AVERAGEIF(C:C,"Fort Myer, Virginia", J:J)</f>
        <v>2</v>
      </c>
      <c r="X835">
        <v>4</v>
      </c>
      <c r="Y835" t="str">
        <f t="shared" ref="Y835:Y898" si="166">IFERROR(VLOOKUP("FlightNumber", A:E, 4, FALSE), "Flight Not Found")</f>
        <v>Flight Not Found</v>
      </c>
      <c r="Z835" t="str" cm="1">
        <f t="array" ref="Z835">IF(AND(B:B &gt; TIME(6, 0, 0), B:B &lt;= TIME(18, 0, 0)), "Day", "Night")</f>
        <v>Night</v>
      </c>
      <c r="AA835">
        <f t="shared" ref="AA835:AA898" si="167">COUNTIFS(D:D, "Military - U.S. Army", C:C, "Fort Myer, Virginia")</f>
        <v>1</v>
      </c>
    </row>
    <row r="836" spans="1:27" x14ac:dyDescent="0.2">
      <c r="A836">
        <v>17164</v>
      </c>
      <c r="C836" t="s">
        <v>3615</v>
      </c>
      <c r="D836" t="s">
        <v>3616</v>
      </c>
      <c r="F836" t="s">
        <v>3617</v>
      </c>
      <c r="G836" t="s">
        <v>2731</v>
      </c>
      <c r="H836" t="s">
        <v>3618</v>
      </c>
      <c r="I836" t="s">
        <v>3619</v>
      </c>
      <c r="J836">
        <v>2</v>
      </c>
      <c r="K836">
        <v>2</v>
      </c>
      <c r="L836">
        <v>0</v>
      </c>
      <c r="M836" t="s">
        <v>3620</v>
      </c>
      <c r="N836">
        <f t="shared" si="156"/>
        <v>0</v>
      </c>
      <c r="O836" t="str">
        <f t="shared" si="157"/>
        <v>No</v>
      </c>
      <c r="P836">
        <f t="shared" si="158"/>
        <v>0</v>
      </c>
      <c r="Q836">
        <f t="shared" si="159"/>
        <v>0</v>
      </c>
      <c r="R836">
        <f t="shared" si="163"/>
        <v>27.565026697177728</v>
      </c>
      <c r="S836" t="str">
        <f t="shared" si="160"/>
        <v>ID-17164-Flint, MI - Washville, IL</v>
      </c>
      <c r="T836" t="str">
        <f t="shared" si="161"/>
        <v>09:19</v>
      </c>
      <c r="U836" t="str">
        <f t="shared" si="162"/>
        <v>Acceptable</v>
      </c>
      <c r="V836">
        <f t="shared" si="164"/>
        <v>23</v>
      </c>
      <c r="W836">
        <f t="shared" si="165"/>
        <v>2</v>
      </c>
      <c r="X836">
        <v>1</v>
      </c>
      <c r="Y836" t="str">
        <f t="shared" si="166"/>
        <v>Flight Not Found</v>
      </c>
      <c r="Z836" t="str" cm="1">
        <f t="array" ref="Z836">IF(AND(B:B &gt; TIME(6, 0, 0), B:B &lt;= TIME(18, 0, 0)), "Day", "Night")</f>
        <v>Night</v>
      </c>
      <c r="AA836">
        <f t="shared" si="167"/>
        <v>1</v>
      </c>
    </row>
    <row r="837" spans="1:27" x14ac:dyDescent="0.2">
      <c r="A837">
        <v>17164</v>
      </c>
      <c r="B837" t="s">
        <v>3621</v>
      </c>
      <c r="C837" t="s">
        <v>3622</v>
      </c>
      <c r="D837" t="s">
        <v>852</v>
      </c>
      <c r="E837" t="s">
        <v>3623</v>
      </c>
      <c r="F837" t="s">
        <v>3624</v>
      </c>
      <c r="G837" t="s">
        <v>3625</v>
      </c>
      <c r="H837" t="s">
        <v>3626</v>
      </c>
      <c r="I837" t="s">
        <v>3627</v>
      </c>
      <c r="J837">
        <v>23</v>
      </c>
      <c r="K837">
        <v>13</v>
      </c>
      <c r="L837">
        <v>0</v>
      </c>
      <c r="M837" t="s">
        <v>3628</v>
      </c>
      <c r="N837">
        <f t="shared" si="156"/>
        <v>0</v>
      </c>
      <c r="O837" t="str">
        <f t="shared" si="157"/>
        <v>No</v>
      </c>
      <c r="P837">
        <f t="shared" si="158"/>
        <v>0</v>
      </c>
      <c r="Q837">
        <f t="shared" si="159"/>
        <v>0</v>
      </c>
      <c r="R837">
        <f t="shared" si="163"/>
        <v>27.565026697177728</v>
      </c>
      <c r="S837" t="str">
        <f t="shared" si="160"/>
        <v>ID-17164-Paris - Shannon</v>
      </c>
      <c r="T837" t="str">
        <f t="shared" si="161"/>
        <v>09:19</v>
      </c>
      <c r="U837" t="str">
        <f t="shared" si="162"/>
        <v>Acceptable</v>
      </c>
      <c r="V837">
        <f t="shared" si="164"/>
        <v>23</v>
      </c>
      <c r="W837">
        <f t="shared" si="165"/>
        <v>2</v>
      </c>
      <c r="X837">
        <v>1</v>
      </c>
      <c r="Y837" t="str">
        <f t="shared" si="166"/>
        <v>Flight Not Found</v>
      </c>
      <c r="Z837" t="str" cm="1">
        <f t="array" ref="Z837">IF(AND(B:B &gt; TIME(6, 0, 0), B:B &lt;= TIME(18, 0, 0)), "Day", "Night")</f>
        <v>Night</v>
      </c>
      <c r="AA837">
        <f t="shared" si="167"/>
        <v>1</v>
      </c>
    </row>
    <row r="838" spans="1:27" x14ac:dyDescent="0.2">
      <c r="A838">
        <v>17170</v>
      </c>
      <c r="C838" t="s">
        <v>1928</v>
      </c>
      <c r="D838" t="s">
        <v>2341</v>
      </c>
      <c r="G838" t="s">
        <v>3629</v>
      </c>
      <c r="H838" t="s">
        <v>3630</v>
      </c>
      <c r="I838" t="s">
        <v>3631</v>
      </c>
      <c r="J838">
        <v>14</v>
      </c>
      <c r="K838">
        <v>11</v>
      </c>
      <c r="L838">
        <v>0</v>
      </c>
      <c r="M838" t="s">
        <v>3632</v>
      </c>
      <c r="N838">
        <f t="shared" si="156"/>
        <v>0</v>
      </c>
      <c r="O838" t="str">
        <f t="shared" si="157"/>
        <v>No</v>
      </c>
      <c r="P838">
        <f t="shared" si="158"/>
        <v>0</v>
      </c>
      <c r="Q838">
        <f t="shared" si="159"/>
        <v>0</v>
      </c>
      <c r="R838">
        <f t="shared" si="163"/>
        <v>27.565026697177728</v>
      </c>
      <c r="S838" t="str">
        <f t="shared" si="160"/>
        <v>ID-17170-</v>
      </c>
      <c r="T838">
        <f t="shared" si="161"/>
        <v>0</v>
      </c>
      <c r="U838" t="str">
        <f t="shared" si="162"/>
        <v>Acceptable</v>
      </c>
      <c r="V838">
        <f t="shared" si="164"/>
        <v>23</v>
      </c>
      <c r="W838">
        <f t="shared" si="165"/>
        <v>2</v>
      </c>
      <c r="X838">
        <v>2</v>
      </c>
      <c r="Y838" t="str">
        <f t="shared" si="166"/>
        <v>Flight Not Found</v>
      </c>
      <c r="Z838" t="str" cm="1">
        <f t="array" ref="Z838">IF(AND(B:B &gt; TIME(6, 0, 0), B:B &lt;= TIME(18, 0, 0)), "Day", "Night")</f>
        <v>Night</v>
      </c>
      <c r="AA838">
        <f t="shared" si="167"/>
        <v>1</v>
      </c>
    </row>
    <row r="839" spans="1:27" x14ac:dyDescent="0.2">
      <c r="A839">
        <v>17172</v>
      </c>
      <c r="B839" t="s">
        <v>914</v>
      </c>
      <c r="C839" t="s">
        <v>3633</v>
      </c>
      <c r="D839" t="s">
        <v>3634</v>
      </c>
      <c r="F839" t="s">
        <v>3635</v>
      </c>
      <c r="G839" t="s">
        <v>1814</v>
      </c>
      <c r="H839" t="s">
        <v>3636</v>
      </c>
      <c r="I839" t="s">
        <v>3637</v>
      </c>
      <c r="J839">
        <v>23</v>
      </c>
      <c r="K839">
        <v>3</v>
      </c>
      <c r="L839">
        <v>0</v>
      </c>
      <c r="M839" t="s">
        <v>3638</v>
      </c>
      <c r="N839">
        <f t="shared" si="156"/>
        <v>0</v>
      </c>
      <c r="O839" t="str">
        <f t="shared" si="157"/>
        <v>No</v>
      </c>
      <c r="P839">
        <f t="shared" si="158"/>
        <v>0</v>
      </c>
      <c r="Q839">
        <f t="shared" si="159"/>
        <v>0</v>
      </c>
      <c r="R839">
        <f t="shared" si="163"/>
        <v>27.565026697177728</v>
      </c>
      <c r="S839" t="str">
        <f t="shared" si="160"/>
        <v>ID-17172-Miami - Raleigh - Washington</v>
      </c>
      <c r="T839" t="str">
        <f t="shared" si="161"/>
        <v>20:00</v>
      </c>
      <c r="U839" t="str">
        <f t="shared" si="162"/>
        <v>Acceptable</v>
      </c>
      <c r="V839">
        <f t="shared" si="164"/>
        <v>23</v>
      </c>
      <c r="W839">
        <f t="shared" si="165"/>
        <v>2</v>
      </c>
      <c r="X839">
        <v>1</v>
      </c>
      <c r="Y839" t="str">
        <f t="shared" si="166"/>
        <v>Flight Not Found</v>
      </c>
      <c r="Z839" t="str" cm="1">
        <f t="array" ref="Z839">IF(AND(B:B &gt; TIME(6, 0, 0), B:B &lt;= TIME(18, 0, 0)), "Day", "Night")</f>
        <v>Night</v>
      </c>
      <c r="AA839">
        <f t="shared" si="167"/>
        <v>1</v>
      </c>
    </row>
    <row r="840" spans="1:27" x14ac:dyDescent="0.2">
      <c r="A840">
        <v>17172</v>
      </c>
      <c r="C840" t="s">
        <v>3639</v>
      </c>
      <c r="D840" t="s">
        <v>824</v>
      </c>
      <c r="F840" t="s">
        <v>3640</v>
      </c>
      <c r="G840" t="s">
        <v>3490</v>
      </c>
      <c r="H840" t="s">
        <v>3641</v>
      </c>
      <c r="J840">
        <v>38</v>
      </c>
      <c r="K840">
        <v>38</v>
      </c>
      <c r="L840">
        <v>0</v>
      </c>
      <c r="M840" t="s">
        <v>3642</v>
      </c>
      <c r="N840">
        <f t="shared" si="156"/>
        <v>0</v>
      </c>
      <c r="O840" t="str">
        <f t="shared" si="157"/>
        <v>No</v>
      </c>
      <c r="P840">
        <f t="shared" si="158"/>
        <v>0</v>
      </c>
      <c r="Q840">
        <f t="shared" si="159"/>
        <v>0</v>
      </c>
      <c r="R840">
        <f t="shared" si="163"/>
        <v>27.565026697177728</v>
      </c>
      <c r="S840" t="str">
        <f t="shared" si="160"/>
        <v>ID-17172-Shanghai - Tsingtao</v>
      </c>
      <c r="T840" t="str">
        <f t="shared" si="161"/>
        <v>20:00</v>
      </c>
      <c r="U840" t="str">
        <f t="shared" si="162"/>
        <v>Acceptable</v>
      </c>
      <c r="V840">
        <f t="shared" si="164"/>
        <v>23</v>
      </c>
      <c r="W840">
        <f t="shared" si="165"/>
        <v>2</v>
      </c>
      <c r="X840">
        <v>2</v>
      </c>
      <c r="Y840" t="str">
        <f t="shared" si="166"/>
        <v>Flight Not Found</v>
      </c>
      <c r="Z840" t="str" cm="1">
        <f t="array" ref="Z840">IF(AND(B:B &gt; TIME(6, 0, 0), B:B &lt;= TIME(18, 0, 0)), "Day", "Night")</f>
        <v>Night</v>
      </c>
      <c r="AA840">
        <f t="shared" si="167"/>
        <v>1</v>
      </c>
    </row>
    <row r="841" spans="1:27" x14ac:dyDescent="0.2">
      <c r="A841">
        <v>17178</v>
      </c>
      <c r="C841" t="s">
        <v>3643</v>
      </c>
      <c r="D841" t="s">
        <v>3578</v>
      </c>
      <c r="F841" t="s">
        <v>3644</v>
      </c>
      <c r="G841" t="s">
        <v>3645</v>
      </c>
      <c r="H841" t="s">
        <v>3646</v>
      </c>
      <c r="I841" t="s">
        <v>3647</v>
      </c>
      <c r="J841">
        <v>42</v>
      </c>
      <c r="K841">
        <v>7</v>
      </c>
      <c r="L841">
        <v>0</v>
      </c>
      <c r="M841" t="s">
        <v>3648</v>
      </c>
      <c r="N841">
        <f t="shared" si="156"/>
        <v>0</v>
      </c>
      <c r="O841" t="str">
        <f t="shared" si="157"/>
        <v>No</v>
      </c>
      <c r="P841">
        <f t="shared" si="158"/>
        <v>0</v>
      </c>
      <c r="Q841">
        <f t="shared" si="159"/>
        <v>0</v>
      </c>
      <c r="R841">
        <f t="shared" si="163"/>
        <v>27.565026697177728</v>
      </c>
      <c r="S841" t="str">
        <f t="shared" si="160"/>
        <v>ID-17178-Shanghai - Manila</v>
      </c>
      <c r="T841">
        <f t="shared" si="161"/>
        <v>0</v>
      </c>
      <c r="U841" t="str">
        <f t="shared" si="162"/>
        <v>Acceptable</v>
      </c>
      <c r="V841">
        <f t="shared" si="164"/>
        <v>23</v>
      </c>
      <c r="W841">
        <f t="shared" si="165"/>
        <v>2</v>
      </c>
      <c r="X841">
        <v>1</v>
      </c>
      <c r="Y841" t="str">
        <f t="shared" si="166"/>
        <v>Flight Not Found</v>
      </c>
      <c r="Z841" t="str" cm="1">
        <f t="array" ref="Z841">IF(AND(B:B &gt; TIME(6, 0, 0), B:B &lt;= TIME(18, 0, 0)), "Day", "Night")</f>
        <v>Night</v>
      </c>
      <c r="AA841">
        <f t="shared" si="167"/>
        <v>1</v>
      </c>
    </row>
    <row r="842" spans="1:27" x14ac:dyDescent="0.2">
      <c r="A842">
        <v>17178</v>
      </c>
      <c r="C842" t="s">
        <v>3649</v>
      </c>
      <c r="D842" t="s">
        <v>2217</v>
      </c>
      <c r="F842" t="s">
        <v>3650</v>
      </c>
      <c r="G842" t="s">
        <v>3651</v>
      </c>
      <c r="H842" t="s">
        <v>3652</v>
      </c>
      <c r="I842" t="s">
        <v>3653</v>
      </c>
      <c r="J842">
        <v>16</v>
      </c>
      <c r="K842">
        <v>8</v>
      </c>
      <c r="L842">
        <v>0</v>
      </c>
      <c r="M842" t="s">
        <v>3654</v>
      </c>
      <c r="N842">
        <f t="shared" si="156"/>
        <v>0</v>
      </c>
      <c r="O842" t="str">
        <f t="shared" si="157"/>
        <v>No</v>
      </c>
      <c r="P842">
        <f t="shared" si="158"/>
        <v>0</v>
      </c>
      <c r="Q842">
        <f t="shared" si="159"/>
        <v>0</v>
      </c>
      <c r="R842">
        <f t="shared" si="163"/>
        <v>27.565026697177728</v>
      </c>
      <c r="S842" t="str">
        <f t="shared" si="160"/>
        <v>ID-17178-London - Bordeaux</v>
      </c>
      <c r="T842">
        <f t="shared" si="161"/>
        <v>0</v>
      </c>
      <c r="U842" t="str">
        <f t="shared" si="162"/>
        <v>Acceptable</v>
      </c>
      <c r="V842">
        <f t="shared" si="164"/>
        <v>23</v>
      </c>
      <c r="W842">
        <f t="shared" si="165"/>
        <v>2</v>
      </c>
      <c r="X842">
        <v>1</v>
      </c>
      <c r="Y842" t="str">
        <f t="shared" si="166"/>
        <v>Flight Not Found</v>
      </c>
      <c r="Z842" t="str" cm="1">
        <f t="array" ref="Z842">IF(AND(B:B &gt; TIME(6, 0, 0), B:B &lt;= TIME(18, 0, 0)), "Day", "Night")</f>
        <v>Night</v>
      </c>
      <c r="AA842">
        <f t="shared" si="167"/>
        <v>1</v>
      </c>
    </row>
    <row r="843" spans="1:27" x14ac:dyDescent="0.2">
      <c r="A843">
        <v>17179</v>
      </c>
      <c r="B843" t="s">
        <v>3655</v>
      </c>
      <c r="C843" t="s">
        <v>3656</v>
      </c>
      <c r="D843" t="s">
        <v>1684</v>
      </c>
      <c r="E843" t="s">
        <v>3657</v>
      </c>
      <c r="F843" t="s">
        <v>3658</v>
      </c>
      <c r="G843" t="s">
        <v>1814</v>
      </c>
      <c r="H843" t="s">
        <v>3659</v>
      </c>
      <c r="I843" t="s">
        <v>3660</v>
      </c>
      <c r="J843">
        <v>19</v>
      </c>
      <c r="K843">
        <v>18</v>
      </c>
      <c r="L843">
        <v>0</v>
      </c>
      <c r="M843" t="s">
        <v>3661</v>
      </c>
      <c r="N843">
        <f t="shared" si="156"/>
        <v>0</v>
      </c>
      <c r="O843" t="str">
        <f t="shared" si="157"/>
        <v>No</v>
      </c>
      <c r="P843">
        <f t="shared" si="158"/>
        <v>0</v>
      </c>
      <c r="Q843">
        <f t="shared" si="159"/>
        <v>0</v>
      </c>
      <c r="R843">
        <f t="shared" si="163"/>
        <v>27.565026697177728</v>
      </c>
      <c r="S843" t="str">
        <f t="shared" si="160"/>
        <v>ID-17179-Akron, OH - Winston/Salem, NC</v>
      </c>
      <c r="T843" t="str">
        <f t="shared" si="161"/>
        <v>01:38</v>
      </c>
      <c r="U843" t="str">
        <f t="shared" si="162"/>
        <v>Acceptable</v>
      </c>
      <c r="V843">
        <f t="shared" si="164"/>
        <v>23</v>
      </c>
      <c r="W843">
        <f t="shared" si="165"/>
        <v>2</v>
      </c>
      <c r="X843">
        <v>1</v>
      </c>
      <c r="Y843" t="str">
        <f t="shared" si="166"/>
        <v>Flight Not Found</v>
      </c>
      <c r="Z843" t="str" cm="1">
        <f t="array" ref="Z843">IF(AND(B:B &gt; TIME(6, 0, 0), B:B &lt;= TIME(18, 0, 0)), "Day", "Night")</f>
        <v>Night</v>
      </c>
      <c r="AA843">
        <f t="shared" si="167"/>
        <v>1</v>
      </c>
    </row>
    <row r="844" spans="1:27" x14ac:dyDescent="0.2">
      <c r="A844">
        <v>17181</v>
      </c>
      <c r="B844" t="s">
        <v>877</v>
      </c>
      <c r="C844" t="s">
        <v>3662</v>
      </c>
      <c r="D844" t="s">
        <v>3663</v>
      </c>
      <c r="F844" t="s">
        <v>3664</v>
      </c>
      <c r="G844" t="s">
        <v>3665</v>
      </c>
      <c r="H844" t="s">
        <v>3666</v>
      </c>
      <c r="J844">
        <v>21</v>
      </c>
      <c r="K844">
        <v>21</v>
      </c>
      <c r="L844">
        <v>0</v>
      </c>
      <c r="M844" t="s">
        <v>3667</v>
      </c>
      <c r="N844">
        <f t="shared" si="156"/>
        <v>0</v>
      </c>
      <c r="O844" t="str">
        <f t="shared" si="157"/>
        <v>No</v>
      </c>
      <c r="P844">
        <f t="shared" si="158"/>
        <v>0</v>
      </c>
      <c r="Q844">
        <f t="shared" si="159"/>
        <v>0</v>
      </c>
      <c r="R844">
        <f t="shared" si="163"/>
        <v>27.565026697177728</v>
      </c>
      <c r="S844" t="str">
        <f t="shared" si="160"/>
        <v>ID-17181-Puebla - Oaxaca</v>
      </c>
      <c r="T844" t="str">
        <f t="shared" si="161"/>
        <v>09:00</v>
      </c>
      <c r="U844" t="str">
        <f t="shared" si="162"/>
        <v>Acceptable</v>
      </c>
      <c r="V844">
        <f t="shared" si="164"/>
        <v>23</v>
      </c>
      <c r="W844">
        <f t="shared" si="165"/>
        <v>2</v>
      </c>
      <c r="X844">
        <v>2</v>
      </c>
      <c r="Y844" t="str">
        <f t="shared" si="166"/>
        <v>Flight Not Found</v>
      </c>
      <c r="Z844" t="str" cm="1">
        <f t="array" ref="Z844">IF(AND(B:B &gt; TIME(6, 0, 0), B:B &lt;= TIME(18, 0, 0)), "Day", "Night")</f>
        <v>Night</v>
      </c>
      <c r="AA844">
        <f t="shared" si="167"/>
        <v>1</v>
      </c>
    </row>
    <row r="845" spans="1:27" x14ac:dyDescent="0.2">
      <c r="A845">
        <v>17192</v>
      </c>
      <c r="C845" t="s">
        <v>3668</v>
      </c>
      <c r="D845" t="s">
        <v>824</v>
      </c>
      <c r="F845" t="s">
        <v>3669</v>
      </c>
      <c r="G845" t="s">
        <v>1814</v>
      </c>
      <c r="J845">
        <v>19</v>
      </c>
      <c r="K845">
        <v>19</v>
      </c>
      <c r="L845">
        <v>0</v>
      </c>
      <c r="M845" t="s">
        <v>3670</v>
      </c>
      <c r="N845">
        <f t="shared" si="156"/>
        <v>0</v>
      </c>
      <c r="O845" t="str">
        <f t="shared" si="157"/>
        <v>No</v>
      </c>
      <c r="P845">
        <f t="shared" si="158"/>
        <v>0</v>
      </c>
      <c r="Q845">
        <f t="shared" si="159"/>
        <v>0</v>
      </c>
      <c r="R845">
        <f t="shared" si="163"/>
        <v>27.565026697177728</v>
      </c>
      <c r="S845" t="str">
        <f t="shared" si="160"/>
        <v>ID-17192-Canton - Chungking - Hong Kong</v>
      </c>
      <c r="T845">
        <f t="shared" si="161"/>
        <v>0</v>
      </c>
      <c r="U845" t="str">
        <f t="shared" si="162"/>
        <v>Acceptable</v>
      </c>
      <c r="V845">
        <f t="shared" si="164"/>
        <v>23</v>
      </c>
      <c r="W845">
        <f t="shared" si="165"/>
        <v>2</v>
      </c>
      <c r="X845">
        <v>3</v>
      </c>
      <c r="Y845" t="str">
        <f t="shared" si="166"/>
        <v>Flight Not Found</v>
      </c>
      <c r="Z845" t="str" cm="1">
        <f t="array" ref="Z845">IF(AND(B:B &gt; TIME(6, 0, 0), B:B &lt;= TIME(18, 0, 0)), "Day", "Night")</f>
        <v>Night</v>
      </c>
      <c r="AA845">
        <f t="shared" si="167"/>
        <v>1</v>
      </c>
    </row>
    <row r="846" spans="1:27" x14ac:dyDescent="0.2">
      <c r="A846">
        <v>17192</v>
      </c>
      <c r="C846" t="s">
        <v>3671</v>
      </c>
      <c r="D846" t="s">
        <v>3672</v>
      </c>
      <c r="F846" t="s">
        <v>3673</v>
      </c>
      <c r="G846" t="s">
        <v>3674</v>
      </c>
      <c r="H846" t="s">
        <v>3675</v>
      </c>
      <c r="I846" t="s">
        <v>3676</v>
      </c>
      <c r="J846">
        <v>23</v>
      </c>
      <c r="K846">
        <v>12</v>
      </c>
      <c r="L846">
        <v>0</v>
      </c>
      <c r="M846" t="s">
        <v>3677</v>
      </c>
      <c r="N846">
        <f t="shared" si="156"/>
        <v>0</v>
      </c>
      <c r="O846" t="str">
        <f t="shared" si="157"/>
        <v>No</v>
      </c>
      <c r="P846">
        <f t="shared" si="158"/>
        <v>0</v>
      </c>
      <c r="Q846">
        <f t="shared" si="159"/>
        <v>0</v>
      </c>
      <c r="R846">
        <f t="shared" si="163"/>
        <v>27.565026697177728</v>
      </c>
      <c r="S846" t="str">
        <f t="shared" si="160"/>
        <v>ID-17192-Guangzhou - Chongqing</v>
      </c>
      <c r="T846">
        <f t="shared" si="161"/>
        <v>0</v>
      </c>
      <c r="U846" t="str">
        <f t="shared" si="162"/>
        <v>Acceptable</v>
      </c>
      <c r="V846">
        <f t="shared" si="164"/>
        <v>23</v>
      </c>
      <c r="W846">
        <f t="shared" si="165"/>
        <v>2</v>
      </c>
      <c r="X846">
        <v>1</v>
      </c>
      <c r="Y846" t="str">
        <f t="shared" si="166"/>
        <v>Flight Not Found</v>
      </c>
      <c r="Z846" t="str" cm="1">
        <f t="array" ref="Z846">IF(AND(B:B &gt; TIME(6, 0, 0), B:B &lt;= TIME(18, 0, 0)), "Day", "Night")</f>
        <v>Night</v>
      </c>
      <c r="AA846">
        <f t="shared" si="167"/>
        <v>1</v>
      </c>
    </row>
    <row r="847" spans="1:27" x14ac:dyDescent="0.2">
      <c r="A847">
        <v>17192</v>
      </c>
      <c r="C847" t="s">
        <v>3678</v>
      </c>
      <c r="D847" t="s">
        <v>3679</v>
      </c>
      <c r="G847" t="s">
        <v>2731</v>
      </c>
      <c r="H847" t="s">
        <v>3680</v>
      </c>
      <c r="I847" t="s">
        <v>3681</v>
      </c>
      <c r="J847">
        <v>4</v>
      </c>
      <c r="K847">
        <v>4</v>
      </c>
      <c r="L847">
        <v>0</v>
      </c>
      <c r="M847" t="s">
        <v>3682</v>
      </c>
      <c r="N847">
        <f t="shared" si="156"/>
        <v>0</v>
      </c>
      <c r="O847" t="str">
        <f t="shared" si="157"/>
        <v>No</v>
      </c>
      <c r="P847">
        <f t="shared" si="158"/>
        <v>0</v>
      </c>
      <c r="Q847">
        <f t="shared" si="159"/>
        <v>0</v>
      </c>
      <c r="R847">
        <f t="shared" si="163"/>
        <v>27.565026697177728</v>
      </c>
      <c r="S847" t="str">
        <f t="shared" si="160"/>
        <v>ID-17192-</v>
      </c>
      <c r="T847">
        <f t="shared" si="161"/>
        <v>0</v>
      </c>
      <c r="U847" t="str">
        <f t="shared" si="162"/>
        <v>Acceptable</v>
      </c>
      <c r="V847">
        <f t="shared" si="164"/>
        <v>23</v>
      </c>
      <c r="W847">
        <f t="shared" si="165"/>
        <v>2</v>
      </c>
      <c r="X847">
        <v>1</v>
      </c>
      <c r="Y847" t="str">
        <f t="shared" si="166"/>
        <v>Flight Not Found</v>
      </c>
      <c r="Z847" t="str" cm="1">
        <f t="array" ref="Z847">IF(AND(B:B &gt; TIME(6, 0, 0), B:B &lt;= TIME(18, 0, 0)), "Day", "Night")</f>
        <v>Night</v>
      </c>
      <c r="AA847">
        <f t="shared" si="167"/>
        <v>1</v>
      </c>
    </row>
    <row r="848" spans="1:27" x14ac:dyDescent="0.2">
      <c r="A848">
        <v>17193</v>
      </c>
      <c r="B848" t="s">
        <v>3130</v>
      </c>
      <c r="C848" t="s">
        <v>3683</v>
      </c>
      <c r="D848" t="s">
        <v>285</v>
      </c>
      <c r="F848" t="s">
        <v>3684</v>
      </c>
      <c r="G848" t="s">
        <v>3685</v>
      </c>
      <c r="H848" t="s">
        <v>3686</v>
      </c>
      <c r="I848" t="s">
        <v>3687</v>
      </c>
      <c r="J848">
        <v>22</v>
      </c>
      <c r="K848">
        <v>22</v>
      </c>
      <c r="L848">
        <v>0</v>
      </c>
      <c r="M848" t="s">
        <v>3688</v>
      </c>
      <c r="N848">
        <f t="shared" si="156"/>
        <v>0</v>
      </c>
      <c r="O848" t="str">
        <f t="shared" si="157"/>
        <v>No</v>
      </c>
      <c r="P848">
        <f t="shared" si="158"/>
        <v>0</v>
      </c>
      <c r="Q848">
        <f t="shared" si="159"/>
        <v>0</v>
      </c>
      <c r="R848">
        <f t="shared" si="163"/>
        <v>27.565026697177728</v>
      </c>
      <c r="S848" t="str">
        <f t="shared" si="160"/>
        <v>ID-17193-Kobenhavn - Stockholm</v>
      </c>
      <c r="T848" t="str">
        <f t="shared" si="161"/>
        <v>15:30</v>
      </c>
      <c r="U848" t="str">
        <f t="shared" si="162"/>
        <v>Acceptable</v>
      </c>
      <c r="V848">
        <f t="shared" si="164"/>
        <v>23</v>
      </c>
      <c r="W848">
        <f t="shared" si="165"/>
        <v>2</v>
      </c>
      <c r="X848">
        <v>1</v>
      </c>
      <c r="Y848" t="str">
        <f t="shared" si="166"/>
        <v>Flight Not Found</v>
      </c>
      <c r="Z848" t="str" cm="1">
        <f t="array" ref="Z848">IF(AND(B:B &gt; TIME(6, 0, 0), B:B &lt;= TIME(18, 0, 0)), "Day", "Night")</f>
        <v>Night</v>
      </c>
      <c r="AA848">
        <f t="shared" si="167"/>
        <v>1</v>
      </c>
    </row>
    <row r="849" spans="1:27" x14ac:dyDescent="0.2">
      <c r="A849">
        <v>17195</v>
      </c>
      <c r="C849" t="s">
        <v>3689</v>
      </c>
      <c r="D849" t="s">
        <v>824</v>
      </c>
      <c r="F849" t="s">
        <v>3690</v>
      </c>
      <c r="G849" t="s">
        <v>3348</v>
      </c>
      <c r="J849">
        <v>26</v>
      </c>
      <c r="K849">
        <v>25</v>
      </c>
      <c r="L849">
        <v>0</v>
      </c>
      <c r="M849" t="s">
        <v>3691</v>
      </c>
      <c r="N849">
        <f t="shared" si="156"/>
        <v>0</v>
      </c>
      <c r="O849" t="str">
        <f t="shared" si="157"/>
        <v>No</v>
      </c>
      <c r="P849">
        <f t="shared" si="158"/>
        <v>0</v>
      </c>
      <c r="Q849">
        <f t="shared" si="159"/>
        <v>0</v>
      </c>
      <c r="R849">
        <f t="shared" si="163"/>
        <v>27.565026697177728</v>
      </c>
      <c r="S849" t="str">
        <f t="shared" si="160"/>
        <v>ID-17195-Shanghai - Hankow - Chungking</v>
      </c>
      <c r="T849">
        <f t="shared" si="161"/>
        <v>0</v>
      </c>
      <c r="U849" t="str">
        <f t="shared" si="162"/>
        <v>Acceptable</v>
      </c>
      <c r="V849">
        <f t="shared" si="164"/>
        <v>23</v>
      </c>
      <c r="W849">
        <f t="shared" si="165"/>
        <v>2</v>
      </c>
      <c r="X849">
        <v>1</v>
      </c>
      <c r="Y849" t="str">
        <f t="shared" si="166"/>
        <v>Flight Not Found</v>
      </c>
      <c r="Z849" t="str" cm="1">
        <f t="array" ref="Z849">IF(AND(B:B &gt; TIME(6, 0, 0), B:B &lt;= TIME(18, 0, 0)), "Day", "Night")</f>
        <v>Night</v>
      </c>
      <c r="AA849">
        <f t="shared" si="167"/>
        <v>1</v>
      </c>
    </row>
    <row r="850" spans="1:27" x14ac:dyDescent="0.2">
      <c r="A850">
        <v>17199</v>
      </c>
      <c r="C850" t="s">
        <v>3692</v>
      </c>
      <c r="D850" t="s">
        <v>1153</v>
      </c>
      <c r="F850" t="s">
        <v>3693</v>
      </c>
      <c r="G850" t="s">
        <v>3694</v>
      </c>
      <c r="H850" t="s">
        <v>3695</v>
      </c>
      <c r="I850" t="s">
        <v>3696</v>
      </c>
      <c r="J850">
        <v>16</v>
      </c>
      <c r="K850">
        <v>15</v>
      </c>
      <c r="L850">
        <v>0</v>
      </c>
      <c r="M850" t="s">
        <v>3697</v>
      </c>
      <c r="N850">
        <f t="shared" si="156"/>
        <v>0</v>
      </c>
      <c r="O850" t="str">
        <f t="shared" si="157"/>
        <v>No</v>
      </c>
      <c r="P850">
        <f t="shared" si="158"/>
        <v>0</v>
      </c>
      <c r="Q850">
        <f t="shared" si="159"/>
        <v>0</v>
      </c>
      <c r="R850">
        <f t="shared" si="163"/>
        <v>27.565026697177728</v>
      </c>
      <c r="S850" t="str">
        <f t="shared" si="160"/>
        <v>ID-17199-Paris - Bordeaux - Lisbon</v>
      </c>
      <c r="T850">
        <f t="shared" si="161"/>
        <v>0</v>
      </c>
      <c r="U850" t="str">
        <f t="shared" si="162"/>
        <v>Acceptable</v>
      </c>
      <c r="V850">
        <f t="shared" si="164"/>
        <v>23</v>
      </c>
      <c r="W850">
        <f t="shared" si="165"/>
        <v>2</v>
      </c>
      <c r="X850">
        <v>1</v>
      </c>
      <c r="Y850" t="str">
        <f t="shared" si="166"/>
        <v>Flight Not Found</v>
      </c>
      <c r="Z850" t="str" cm="1">
        <f t="array" ref="Z850">IF(AND(B:B &gt; TIME(6, 0, 0), B:B &lt;= TIME(18, 0, 0)), "Day", "Night")</f>
        <v>Night</v>
      </c>
      <c r="AA850">
        <f t="shared" si="167"/>
        <v>1</v>
      </c>
    </row>
    <row r="851" spans="1:27" x14ac:dyDescent="0.2">
      <c r="A851">
        <v>17203</v>
      </c>
      <c r="C851" t="s">
        <v>3698</v>
      </c>
      <c r="D851" t="s">
        <v>3699</v>
      </c>
      <c r="F851" t="s">
        <v>3700</v>
      </c>
      <c r="G851" t="s">
        <v>1814</v>
      </c>
      <c r="H851" t="s">
        <v>3701</v>
      </c>
      <c r="I851" t="s">
        <v>3702</v>
      </c>
      <c r="J851">
        <v>3</v>
      </c>
      <c r="K851">
        <v>1</v>
      </c>
      <c r="L851">
        <v>0</v>
      </c>
      <c r="M851" t="s">
        <v>3703</v>
      </c>
      <c r="N851">
        <f t="shared" si="156"/>
        <v>0</v>
      </c>
      <c r="O851" t="str">
        <f t="shared" si="157"/>
        <v>No</v>
      </c>
      <c r="P851">
        <f t="shared" si="158"/>
        <v>0</v>
      </c>
      <c r="Q851">
        <f t="shared" si="159"/>
        <v>0</v>
      </c>
      <c r="R851">
        <f t="shared" si="163"/>
        <v>27.565026697177728</v>
      </c>
      <c r="S851" t="str">
        <f t="shared" si="160"/>
        <v>ID-17203-New York, NY - Raleigh, NC</v>
      </c>
      <c r="T851">
        <f t="shared" si="161"/>
        <v>0</v>
      </c>
      <c r="U851" t="str">
        <f t="shared" si="162"/>
        <v>Acceptable</v>
      </c>
      <c r="V851">
        <f t="shared" si="164"/>
        <v>23</v>
      </c>
      <c r="W851">
        <f t="shared" si="165"/>
        <v>2</v>
      </c>
      <c r="X851">
        <v>2</v>
      </c>
      <c r="Y851" t="str">
        <f t="shared" si="166"/>
        <v>Flight Not Found</v>
      </c>
      <c r="Z851" t="str" cm="1">
        <f t="array" ref="Z851">IF(AND(B:B &gt; TIME(6, 0, 0), B:B &lt;= TIME(18, 0, 0)), "Day", "Night")</f>
        <v>Night</v>
      </c>
      <c r="AA851">
        <f t="shared" si="167"/>
        <v>1</v>
      </c>
    </row>
    <row r="852" spans="1:27" x14ac:dyDescent="0.2">
      <c r="A852">
        <v>17204</v>
      </c>
      <c r="C852" t="s">
        <v>3704</v>
      </c>
      <c r="D852" t="s">
        <v>3705</v>
      </c>
      <c r="F852" t="s">
        <v>3706</v>
      </c>
      <c r="G852" t="s">
        <v>3707</v>
      </c>
      <c r="H852" t="s">
        <v>3708</v>
      </c>
      <c r="I852" t="s">
        <v>3709</v>
      </c>
      <c r="J852">
        <v>12</v>
      </c>
      <c r="K852">
        <v>12</v>
      </c>
      <c r="L852">
        <v>0</v>
      </c>
      <c r="M852" t="s">
        <v>3710</v>
      </c>
      <c r="N852">
        <f t="shared" si="156"/>
        <v>0</v>
      </c>
      <c r="O852" t="str">
        <f t="shared" si="157"/>
        <v>No</v>
      </c>
      <c r="P852">
        <f t="shared" si="158"/>
        <v>0</v>
      </c>
      <c r="Q852">
        <f t="shared" si="159"/>
        <v>0</v>
      </c>
      <c r="R852">
        <f t="shared" si="163"/>
        <v>27.565026697177728</v>
      </c>
      <c r="S852" t="str">
        <f t="shared" si="160"/>
        <v>ID-17204-Havana - Lisbon - Madrid</v>
      </c>
      <c r="T852">
        <f t="shared" si="161"/>
        <v>0</v>
      </c>
      <c r="U852" t="str">
        <f t="shared" si="162"/>
        <v>Acceptable</v>
      </c>
      <c r="V852">
        <f t="shared" si="164"/>
        <v>23</v>
      </c>
      <c r="W852">
        <f t="shared" si="165"/>
        <v>2</v>
      </c>
      <c r="X852">
        <v>2</v>
      </c>
      <c r="Y852" t="str">
        <f t="shared" si="166"/>
        <v>Flight Not Found</v>
      </c>
      <c r="Z852" t="str" cm="1">
        <f t="array" ref="Z852">IF(AND(B:B &gt; TIME(6, 0, 0), B:B &lt;= TIME(18, 0, 0)), "Day", "Night")</f>
        <v>Night</v>
      </c>
      <c r="AA852">
        <f t="shared" si="167"/>
        <v>1</v>
      </c>
    </row>
    <row r="853" spans="1:27" x14ac:dyDescent="0.2">
      <c r="A853">
        <v>17212</v>
      </c>
      <c r="B853" t="s">
        <v>3711</v>
      </c>
      <c r="C853" t="s">
        <v>3712</v>
      </c>
      <c r="D853" t="s">
        <v>3713</v>
      </c>
      <c r="F853" t="s">
        <v>3714</v>
      </c>
      <c r="G853" t="s">
        <v>3715</v>
      </c>
      <c r="H853" t="s">
        <v>3716</v>
      </c>
      <c r="I853" t="s">
        <v>3717</v>
      </c>
      <c r="J853">
        <v>2</v>
      </c>
      <c r="K853">
        <v>2</v>
      </c>
      <c r="L853">
        <v>0</v>
      </c>
      <c r="M853" t="s">
        <v>3718</v>
      </c>
      <c r="N853">
        <f t="shared" si="156"/>
        <v>0</v>
      </c>
      <c r="O853" t="str">
        <f t="shared" si="157"/>
        <v>No</v>
      </c>
      <c r="P853">
        <f t="shared" si="158"/>
        <v>0</v>
      </c>
      <c r="Q853">
        <f t="shared" si="159"/>
        <v>0</v>
      </c>
      <c r="R853">
        <f t="shared" si="163"/>
        <v>27.565026697177728</v>
      </c>
      <c r="S853" t="str">
        <f t="shared" si="160"/>
        <v>ID-17212-Omaha, NE - Denver, CO</v>
      </c>
      <c r="T853" t="str">
        <f t="shared" si="161"/>
        <v>04:20</v>
      </c>
      <c r="U853" t="str">
        <f t="shared" si="162"/>
        <v>Acceptable</v>
      </c>
      <c r="V853">
        <f t="shared" si="164"/>
        <v>23</v>
      </c>
      <c r="W853">
        <f t="shared" si="165"/>
        <v>2</v>
      </c>
      <c r="X853">
        <v>1</v>
      </c>
      <c r="Y853" t="str">
        <f t="shared" si="166"/>
        <v>Flight Not Found</v>
      </c>
      <c r="Z853" t="str" cm="1">
        <f t="array" ref="Z853">IF(AND(B:B &gt; TIME(6, 0, 0), B:B &lt;= TIME(18, 0, 0)), "Day", "Night")</f>
        <v>Night</v>
      </c>
      <c r="AA853">
        <f t="shared" si="167"/>
        <v>1</v>
      </c>
    </row>
    <row r="854" spans="1:27" x14ac:dyDescent="0.2">
      <c r="A854">
        <v>17213</v>
      </c>
      <c r="B854" t="s">
        <v>2474</v>
      </c>
      <c r="C854" t="s">
        <v>3719</v>
      </c>
      <c r="D854" t="s">
        <v>3720</v>
      </c>
      <c r="F854" t="s">
        <v>3721</v>
      </c>
      <c r="G854" t="s">
        <v>3722</v>
      </c>
      <c r="H854" t="s">
        <v>3723</v>
      </c>
      <c r="I854" t="s">
        <v>3724</v>
      </c>
      <c r="J854">
        <v>16</v>
      </c>
      <c r="K854">
        <v>16</v>
      </c>
      <c r="L854">
        <v>0</v>
      </c>
      <c r="M854" t="s">
        <v>3725</v>
      </c>
      <c r="N854">
        <f t="shared" si="156"/>
        <v>0</v>
      </c>
      <c r="O854" t="str">
        <f t="shared" si="157"/>
        <v>No</v>
      </c>
      <c r="P854">
        <f t="shared" si="158"/>
        <v>0</v>
      </c>
      <c r="Q854">
        <f t="shared" si="159"/>
        <v>0</v>
      </c>
      <c r="R854">
        <f t="shared" si="163"/>
        <v>27.565026697177728</v>
      </c>
      <c r="S854" t="str">
        <f t="shared" si="160"/>
        <v>ID-17213-Rome - Cairo</v>
      </c>
      <c r="T854" t="str">
        <f t="shared" si="161"/>
        <v>09:30</v>
      </c>
      <c r="U854" t="str">
        <f t="shared" si="162"/>
        <v>Acceptable</v>
      </c>
      <c r="V854">
        <f t="shared" si="164"/>
        <v>23</v>
      </c>
      <c r="W854">
        <f t="shared" si="165"/>
        <v>2</v>
      </c>
      <c r="X854">
        <v>3</v>
      </c>
      <c r="Y854" t="str">
        <f t="shared" si="166"/>
        <v>Flight Not Found</v>
      </c>
      <c r="Z854" t="str" cm="1">
        <f t="array" ref="Z854">IF(AND(B:B &gt; TIME(6, 0, 0), B:B &lt;= TIME(18, 0, 0)), "Day", "Night")</f>
        <v>Night</v>
      </c>
      <c r="AA854">
        <f t="shared" si="167"/>
        <v>1</v>
      </c>
    </row>
    <row r="855" spans="1:27" x14ac:dyDescent="0.2">
      <c r="A855">
        <v>17213</v>
      </c>
      <c r="B855" t="s">
        <v>3726</v>
      </c>
      <c r="C855" t="s">
        <v>3727</v>
      </c>
      <c r="D855" t="s">
        <v>3442</v>
      </c>
      <c r="F855" t="s">
        <v>3728</v>
      </c>
      <c r="G855" t="s">
        <v>3490</v>
      </c>
      <c r="H855" t="s">
        <v>3729</v>
      </c>
      <c r="I855" t="s">
        <v>3730</v>
      </c>
      <c r="J855">
        <v>53</v>
      </c>
      <c r="K855">
        <v>53</v>
      </c>
      <c r="L855">
        <v>0</v>
      </c>
      <c r="M855" t="s">
        <v>3731</v>
      </c>
      <c r="N855">
        <f t="shared" si="156"/>
        <v>0</v>
      </c>
      <c r="O855" t="str">
        <f t="shared" si="157"/>
        <v>No</v>
      </c>
      <c r="P855">
        <f t="shared" si="158"/>
        <v>0</v>
      </c>
      <c r="Q855">
        <f t="shared" si="159"/>
        <v>0</v>
      </c>
      <c r="R855">
        <f t="shared" si="163"/>
        <v>27.565026697177728</v>
      </c>
      <c r="S855" t="str">
        <f t="shared" si="160"/>
        <v>ID-17213-Barranquilla - Bogota</v>
      </c>
      <c r="T855" t="str">
        <f t="shared" si="161"/>
        <v>09:30</v>
      </c>
      <c r="U855" t="str">
        <f t="shared" si="162"/>
        <v>Acceptable</v>
      </c>
      <c r="V855">
        <f t="shared" si="164"/>
        <v>23</v>
      </c>
      <c r="W855">
        <f t="shared" si="165"/>
        <v>2</v>
      </c>
      <c r="X855">
        <v>1</v>
      </c>
      <c r="Y855" t="str">
        <f t="shared" si="166"/>
        <v>Flight Not Found</v>
      </c>
      <c r="Z855" t="str" cm="1">
        <f t="array" ref="Z855">IF(AND(B:B &gt; TIME(6, 0, 0), B:B &lt;= TIME(18, 0, 0)), "Day", "Night")</f>
        <v>Night</v>
      </c>
      <c r="AA855">
        <f t="shared" si="167"/>
        <v>1</v>
      </c>
    </row>
    <row r="856" spans="1:27" x14ac:dyDescent="0.2">
      <c r="A856">
        <v>17219</v>
      </c>
      <c r="B856" t="s">
        <v>2627</v>
      </c>
      <c r="C856" t="s">
        <v>3732</v>
      </c>
      <c r="D856" t="s">
        <v>3204</v>
      </c>
      <c r="F856" t="s">
        <v>3733</v>
      </c>
      <c r="G856" t="s">
        <v>2471</v>
      </c>
      <c r="J856">
        <v>21</v>
      </c>
      <c r="K856">
        <v>21</v>
      </c>
      <c r="L856">
        <v>0</v>
      </c>
      <c r="M856" t="s">
        <v>3734</v>
      </c>
      <c r="N856">
        <f t="shared" si="156"/>
        <v>0</v>
      </c>
      <c r="O856" t="str">
        <f t="shared" si="157"/>
        <v>No</v>
      </c>
      <c r="P856">
        <f t="shared" si="158"/>
        <v>0</v>
      </c>
      <c r="Q856">
        <f t="shared" si="159"/>
        <v>0</v>
      </c>
      <c r="R856">
        <f t="shared" si="163"/>
        <v>27.565026697177728</v>
      </c>
      <c r="S856" t="str">
        <f t="shared" si="160"/>
        <v>ID-17219-Sichang - Chungking</v>
      </c>
      <c r="T856" t="str">
        <f t="shared" si="161"/>
        <v>16:00</v>
      </c>
      <c r="U856" t="str">
        <f t="shared" si="162"/>
        <v>Acceptable</v>
      </c>
      <c r="V856">
        <f t="shared" si="164"/>
        <v>23</v>
      </c>
      <c r="W856">
        <f t="shared" si="165"/>
        <v>2</v>
      </c>
      <c r="X856">
        <v>3</v>
      </c>
      <c r="Y856" t="str">
        <f t="shared" si="166"/>
        <v>Flight Not Found</v>
      </c>
      <c r="Z856" t="str" cm="1">
        <f t="array" ref="Z856">IF(AND(B:B &gt; TIME(6, 0, 0), B:B &lt;= TIME(18, 0, 0)), "Day", "Night")</f>
        <v>Night</v>
      </c>
      <c r="AA856">
        <f t="shared" si="167"/>
        <v>1</v>
      </c>
    </row>
    <row r="857" spans="1:27" x14ac:dyDescent="0.2">
      <c r="A857">
        <v>17224</v>
      </c>
      <c r="C857" t="s">
        <v>3735</v>
      </c>
      <c r="D857" t="s">
        <v>2337</v>
      </c>
      <c r="F857" t="s">
        <v>3736</v>
      </c>
      <c r="G857" t="s">
        <v>3110</v>
      </c>
      <c r="H857" t="s">
        <v>3737</v>
      </c>
      <c r="I857" t="s">
        <v>3738</v>
      </c>
      <c r="J857">
        <v>12</v>
      </c>
      <c r="K857">
        <v>12</v>
      </c>
      <c r="L857">
        <v>0</v>
      </c>
      <c r="M857" t="s">
        <v>3739</v>
      </c>
      <c r="N857">
        <f t="shared" si="156"/>
        <v>0</v>
      </c>
      <c r="O857" t="str">
        <f t="shared" si="157"/>
        <v>No</v>
      </c>
      <c r="P857">
        <f t="shared" si="158"/>
        <v>0</v>
      </c>
      <c r="Q857">
        <f t="shared" si="159"/>
        <v>0</v>
      </c>
      <c r="R857">
        <f t="shared" si="163"/>
        <v>27.565026697177728</v>
      </c>
      <c r="S857" t="str">
        <f t="shared" si="160"/>
        <v>ID-17224-Singapore - Siagon</v>
      </c>
      <c r="T857">
        <f t="shared" si="161"/>
        <v>0</v>
      </c>
      <c r="U857" t="str">
        <f t="shared" si="162"/>
        <v>Acceptable</v>
      </c>
      <c r="V857">
        <f t="shared" si="164"/>
        <v>23</v>
      </c>
      <c r="W857">
        <f t="shared" si="165"/>
        <v>2</v>
      </c>
      <c r="X857">
        <v>1</v>
      </c>
      <c r="Y857" t="str">
        <f t="shared" si="166"/>
        <v>Flight Not Found</v>
      </c>
      <c r="Z857" t="str" cm="1">
        <f t="array" ref="Z857">IF(AND(B:B &gt; TIME(6, 0, 0), B:B &lt;= TIME(18, 0, 0)), "Day", "Night")</f>
        <v>Night</v>
      </c>
      <c r="AA857">
        <f t="shared" si="167"/>
        <v>1</v>
      </c>
    </row>
    <row r="858" spans="1:27" x14ac:dyDescent="0.2">
      <c r="A858">
        <v>17234</v>
      </c>
      <c r="C858" t="s">
        <v>3740</v>
      </c>
      <c r="D858" t="s">
        <v>3741</v>
      </c>
      <c r="F858" t="s">
        <v>3742</v>
      </c>
      <c r="G858" t="s">
        <v>2566</v>
      </c>
      <c r="H858" t="s">
        <v>3743</v>
      </c>
      <c r="I858" t="s">
        <v>3744</v>
      </c>
      <c r="J858">
        <v>9</v>
      </c>
      <c r="K858">
        <v>9</v>
      </c>
      <c r="L858">
        <v>0</v>
      </c>
      <c r="M858" t="s">
        <v>3745</v>
      </c>
      <c r="N858">
        <f t="shared" si="156"/>
        <v>0</v>
      </c>
      <c r="O858" t="str">
        <f t="shared" si="157"/>
        <v>No</v>
      </c>
      <c r="P858">
        <f t="shared" si="158"/>
        <v>0</v>
      </c>
      <c r="Q858">
        <f t="shared" si="159"/>
        <v>0</v>
      </c>
      <c r="R858">
        <f t="shared" si="163"/>
        <v>27.565026697177728</v>
      </c>
      <c r="S858" t="str">
        <f t="shared" si="160"/>
        <v>ID-17234-Villavicencio - Bogota</v>
      </c>
      <c r="T858">
        <f t="shared" si="161"/>
        <v>0</v>
      </c>
      <c r="U858" t="str">
        <f t="shared" si="162"/>
        <v>Acceptable</v>
      </c>
      <c r="V858">
        <f t="shared" si="164"/>
        <v>23</v>
      </c>
      <c r="W858">
        <f t="shared" si="165"/>
        <v>2</v>
      </c>
      <c r="X858">
        <v>1</v>
      </c>
      <c r="Y858" t="str">
        <f t="shared" si="166"/>
        <v>Flight Not Found</v>
      </c>
      <c r="Z858" t="str" cm="1">
        <f t="array" ref="Z858">IF(AND(B:B &gt; TIME(6, 0, 0), B:B &lt;= TIME(18, 0, 0)), "Day", "Night")</f>
        <v>Night</v>
      </c>
      <c r="AA858">
        <f t="shared" si="167"/>
        <v>1</v>
      </c>
    </row>
    <row r="859" spans="1:27" x14ac:dyDescent="0.2">
      <c r="A859">
        <v>17234</v>
      </c>
      <c r="C859" t="s">
        <v>3746</v>
      </c>
      <c r="D859" t="s">
        <v>2337</v>
      </c>
      <c r="G859" t="s">
        <v>3110</v>
      </c>
      <c r="H859" t="s">
        <v>3747</v>
      </c>
      <c r="I859" t="s">
        <v>3748</v>
      </c>
      <c r="J859">
        <v>13</v>
      </c>
      <c r="K859">
        <v>13</v>
      </c>
      <c r="L859">
        <v>0</v>
      </c>
      <c r="M859" t="s">
        <v>3749</v>
      </c>
      <c r="N859">
        <f t="shared" si="156"/>
        <v>0</v>
      </c>
      <c r="O859" t="str">
        <f t="shared" si="157"/>
        <v>No</v>
      </c>
      <c r="P859">
        <f t="shared" si="158"/>
        <v>0</v>
      </c>
      <c r="Q859">
        <f t="shared" si="159"/>
        <v>0</v>
      </c>
      <c r="R859">
        <f t="shared" si="163"/>
        <v>27.565026697177728</v>
      </c>
      <c r="S859" t="str">
        <f t="shared" si="160"/>
        <v>ID-17234-</v>
      </c>
      <c r="T859">
        <f t="shared" si="161"/>
        <v>0</v>
      </c>
      <c r="U859" t="str">
        <f t="shared" si="162"/>
        <v>Acceptable</v>
      </c>
      <c r="V859">
        <f t="shared" si="164"/>
        <v>23</v>
      </c>
      <c r="W859">
        <f t="shared" si="165"/>
        <v>2</v>
      </c>
      <c r="X859">
        <v>1</v>
      </c>
      <c r="Y859" t="str">
        <f t="shared" si="166"/>
        <v>Flight Not Found</v>
      </c>
      <c r="Z859" t="str" cm="1">
        <f t="array" ref="Z859">IF(AND(B:B &gt; TIME(6, 0, 0), B:B &lt;= TIME(18, 0, 0)), "Day", "Night")</f>
        <v>Night</v>
      </c>
      <c r="AA859">
        <f t="shared" si="167"/>
        <v>1</v>
      </c>
    </row>
    <row r="860" spans="1:27" x14ac:dyDescent="0.2">
      <c r="A860">
        <v>17240</v>
      </c>
      <c r="B860" t="s">
        <v>2224</v>
      </c>
      <c r="C860" t="s">
        <v>3750</v>
      </c>
      <c r="D860" t="s">
        <v>1153</v>
      </c>
      <c r="F860" t="s">
        <v>3751</v>
      </c>
      <c r="G860" t="s">
        <v>3551</v>
      </c>
      <c r="H860" t="s">
        <v>3752</v>
      </c>
      <c r="I860" t="s">
        <v>3753</v>
      </c>
      <c r="J860">
        <v>23</v>
      </c>
      <c r="K860">
        <v>23</v>
      </c>
      <c r="L860">
        <v>0</v>
      </c>
      <c r="M860" t="s">
        <v>3754</v>
      </c>
      <c r="N860">
        <f t="shared" si="156"/>
        <v>0</v>
      </c>
      <c r="O860" t="str">
        <f t="shared" si="157"/>
        <v>No</v>
      </c>
      <c r="P860">
        <f t="shared" si="158"/>
        <v>0</v>
      </c>
      <c r="Q860">
        <f t="shared" si="159"/>
        <v>0</v>
      </c>
      <c r="R860">
        <f t="shared" si="163"/>
        <v>27.565026697177728</v>
      </c>
      <c r="S860" t="str">
        <f t="shared" si="160"/>
        <v>ID-17240-Lyons - Nice - Paris</v>
      </c>
      <c r="T860" t="str">
        <f t="shared" si="161"/>
        <v>14:00</v>
      </c>
      <c r="U860" t="str">
        <f t="shared" si="162"/>
        <v>Acceptable</v>
      </c>
      <c r="V860">
        <f t="shared" si="164"/>
        <v>23</v>
      </c>
      <c r="W860">
        <f t="shared" si="165"/>
        <v>2</v>
      </c>
      <c r="X860">
        <v>2</v>
      </c>
      <c r="Y860" t="str">
        <f t="shared" si="166"/>
        <v>Flight Not Found</v>
      </c>
      <c r="Z860" t="str" cm="1">
        <f t="array" ref="Z860">IF(AND(B:B &gt; TIME(6, 0, 0), B:B &lt;= TIME(18, 0, 0)), "Day", "Night")</f>
        <v>Night</v>
      </c>
      <c r="AA860">
        <f t="shared" si="167"/>
        <v>1</v>
      </c>
    </row>
    <row r="861" spans="1:27" x14ac:dyDescent="0.2">
      <c r="A861">
        <v>17243</v>
      </c>
      <c r="B861" t="s">
        <v>3755</v>
      </c>
      <c r="C861" t="s">
        <v>3756</v>
      </c>
      <c r="D861" t="s">
        <v>1488</v>
      </c>
      <c r="F861" t="s">
        <v>3757</v>
      </c>
      <c r="G861" t="s">
        <v>2319</v>
      </c>
      <c r="H861" t="s">
        <v>3758</v>
      </c>
      <c r="I861" t="s">
        <v>3759</v>
      </c>
      <c r="J861">
        <v>8</v>
      </c>
      <c r="K861">
        <v>8</v>
      </c>
      <c r="L861">
        <v>0</v>
      </c>
      <c r="M861" t="s">
        <v>3760</v>
      </c>
      <c r="N861">
        <f t="shared" si="156"/>
        <v>0</v>
      </c>
      <c r="O861" t="str">
        <f t="shared" si="157"/>
        <v>No</v>
      </c>
      <c r="P861">
        <f t="shared" si="158"/>
        <v>0</v>
      </c>
      <c r="Q861">
        <f t="shared" si="159"/>
        <v>0</v>
      </c>
      <c r="R861">
        <f t="shared" si="163"/>
        <v>27.565026697177728</v>
      </c>
      <c r="S861" t="str">
        <f t="shared" si="160"/>
        <v>ID-17243-Medellin, Colombia - San Jose, Costa Rica</v>
      </c>
      <c r="T861" t="str">
        <f t="shared" si="161"/>
        <v>08:05</v>
      </c>
      <c r="U861" t="str">
        <f t="shared" si="162"/>
        <v>Acceptable</v>
      </c>
      <c r="V861">
        <f t="shared" si="164"/>
        <v>23</v>
      </c>
      <c r="W861">
        <f t="shared" si="165"/>
        <v>2</v>
      </c>
      <c r="X861">
        <v>1</v>
      </c>
      <c r="Y861" t="str">
        <f t="shared" si="166"/>
        <v>Flight Not Found</v>
      </c>
      <c r="Z861" t="str" cm="1">
        <f t="array" ref="Z861">IF(AND(B:B &gt; TIME(6, 0, 0), B:B &lt;= TIME(18, 0, 0)), "Day", "Night")</f>
        <v>Night</v>
      </c>
      <c r="AA861">
        <f t="shared" si="167"/>
        <v>1</v>
      </c>
    </row>
    <row r="862" spans="1:27" x14ac:dyDescent="0.2">
      <c r="A862">
        <v>17244</v>
      </c>
      <c r="C862" t="s">
        <v>3761</v>
      </c>
      <c r="D862" t="s">
        <v>2337</v>
      </c>
      <c r="G862" t="s">
        <v>3762</v>
      </c>
      <c r="H862" t="s">
        <v>3763</v>
      </c>
      <c r="J862">
        <v>15</v>
      </c>
      <c r="K862">
        <v>11</v>
      </c>
      <c r="L862">
        <v>0</v>
      </c>
      <c r="M862" t="s">
        <v>3764</v>
      </c>
      <c r="N862">
        <f t="shared" si="156"/>
        <v>0</v>
      </c>
      <c r="O862" t="str">
        <f t="shared" si="157"/>
        <v>No</v>
      </c>
      <c r="P862">
        <f t="shared" si="158"/>
        <v>0</v>
      </c>
      <c r="Q862">
        <f t="shared" si="159"/>
        <v>0</v>
      </c>
      <c r="R862">
        <f t="shared" si="163"/>
        <v>27.565026697177728</v>
      </c>
      <c r="S862" t="str">
        <f t="shared" si="160"/>
        <v>ID-17244-</v>
      </c>
      <c r="T862">
        <f t="shared" si="161"/>
        <v>0</v>
      </c>
      <c r="U862" t="str">
        <f t="shared" si="162"/>
        <v>Acceptable</v>
      </c>
      <c r="V862">
        <f t="shared" si="164"/>
        <v>23</v>
      </c>
      <c r="W862">
        <f t="shared" si="165"/>
        <v>2</v>
      </c>
      <c r="X862">
        <v>4</v>
      </c>
      <c r="Y862" t="str">
        <f t="shared" si="166"/>
        <v>Flight Not Found</v>
      </c>
      <c r="Z862" t="str" cm="1">
        <f t="array" ref="Z862">IF(AND(B:B &gt; TIME(6, 0, 0), B:B &lt;= TIME(18, 0, 0)), "Day", "Night")</f>
        <v>Night</v>
      </c>
      <c r="AA862">
        <f t="shared" si="167"/>
        <v>1</v>
      </c>
    </row>
    <row r="863" spans="1:27" x14ac:dyDescent="0.2">
      <c r="A863">
        <v>17265</v>
      </c>
      <c r="C863" t="s">
        <v>3765</v>
      </c>
      <c r="D863" t="s">
        <v>3766</v>
      </c>
      <c r="G863" t="s">
        <v>2731</v>
      </c>
      <c r="H863" t="s">
        <v>3767</v>
      </c>
      <c r="J863">
        <v>27</v>
      </c>
      <c r="K863">
        <v>27</v>
      </c>
      <c r="L863">
        <v>0</v>
      </c>
      <c r="M863" t="s">
        <v>3768</v>
      </c>
      <c r="N863">
        <f t="shared" si="156"/>
        <v>0</v>
      </c>
      <c r="O863" t="str">
        <f t="shared" si="157"/>
        <v>No</v>
      </c>
      <c r="P863">
        <f t="shared" si="158"/>
        <v>0</v>
      </c>
      <c r="Q863">
        <f t="shared" si="159"/>
        <v>0</v>
      </c>
      <c r="R863">
        <f t="shared" si="163"/>
        <v>27.565026697177728</v>
      </c>
      <c r="S863" t="str">
        <f t="shared" si="160"/>
        <v>ID-17265-</v>
      </c>
      <c r="T863">
        <f t="shared" si="161"/>
        <v>0</v>
      </c>
      <c r="U863" t="str">
        <f t="shared" si="162"/>
        <v>Acceptable</v>
      </c>
      <c r="V863">
        <f t="shared" si="164"/>
        <v>23</v>
      </c>
      <c r="W863">
        <f t="shared" si="165"/>
        <v>2</v>
      </c>
      <c r="X863">
        <v>1</v>
      </c>
      <c r="Y863" t="str">
        <f t="shared" si="166"/>
        <v>Flight Not Found</v>
      </c>
      <c r="Z863" t="str" cm="1">
        <f t="array" ref="Z863">IF(AND(B:B &gt; TIME(6, 0, 0), B:B &lt;= TIME(18, 0, 0)), "Day", "Night")</f>
        <v>Night</v>
      </c>
      <c r="AA863">
        <f t="shared" si="167"/>
        <v>1</v>
      </c>
    </row>
    <row r="864" spans="1:27" x14ac:dyDescent="0.2">
      <c r="A864">
        <v>17270</v>
      </c>
      <c r="C864" t="s">
        <v>3769</v>
      </c>
      <c r="D864" t="s">
        <v>3421</v>
      </c>
      <c r="F864" t="s">
        <v>3770</v>
      </c>
      <c r="G864" t="s">
        <v>3423</v>
      </c>
      <c r="H864" t="s">
        <v>3771</v>
      </c>
      <c r="I864" t="s">
        <v>3772</v>
      </c>
      <c r="J864">
        <v>15</v>
      </c>
      <c r="K864">
        <v>6</v>
      </c>
      <c r="L864">
        <v>0</v>
      </c>
      <c r="M864" t="s">
        <v>3773</v>
      </c>
      <c r="N864">
        <f t="shared" si="156"/>
        <v>0</v>
      </c>
      <c r="O864" t="str">
        <f t="shared" si="157"/>
        <v>No</v>
      </c>
      <c r="P864">
        <f t="shared" si="158"/>
        <v>0</v>
      </c>
      <c r="Q864">
        <f t="shared" si="159"/>
        <v>0</v>
      </c>
      <c r="R864">
        <f t="shared" si="163"/>
        <v>27.565026697177728</v>
      </c>
      <c r="S864" t="str">
        <f t="shared" si="160"/>
        <v>ID-17270-Lisbon - Dakar</v>
      </c>
      <c r="T864">
        <f t="shared" si="161"/>
        <v>0</v>
      </c>
      <c r="U864" t="str">
        <f t="shared" si="162"/>
        <v>Acceptable</v>
      </c>
      <c r="V864">
        <f t="shared" si="164"/>
        <v>23</v>
      </c>
      <c r="W864">
        <f t="shared" si="165"/>
        <v>2</v>
      </c>
      <c r="X864">
        <v>1</v>
      </c>
      <c r="Y864" t="str">
        <f t="shared" si="166"/>
        <v>Flight Not Found</v>
      </c>
      <c r="Z864" t="str" cm="1">
        <f t="array" ref="Z864">IF(AND(B:B &gt; TIME(6, 0, 0), B:B &lt;= TIME(18, 0, 0)), "Day", "Night")</f>
        <v>Night</v>
      </c>
      <c r="AA864">
        <f t="shared" si="167"/>
        <v>1</v>
      </c>
    </row>
    <row r="865" spans="1:27" x14ac:dyDescent="0.2">
      <c r="A865">
        <v>17279</v>
      </c>
      <c r="B865" t="s">
        <v>3774</v>
      </c>
      <c r="C865" t="s">
        <v>2658</v>
      </c>
      <c r="D865" t="s">
        <v>1435</v>
      </c>
      <c r="G865" t="s">
        <v>3775</v>
      </c>
      <c r="H865" t="s">
        <v>3776</v>
      </c>
      <c r="I865" t="s">
        <v>3777</v>
      </c>
      <c r="J865">
        <v>10</v>
      </c>
      <c r="K865">
        <v>10</v>
      </c>
      <c r="L865">
        <v>0</v>
      </c>
      <c r="M865" t="s">
        <v>3778</v>
      </c>
      <c r="N865">
        <f t="shared" si="156"/>
        <v>0</v>
      </c>
      <c r="O865" t="str">
        <f t="shared" si="157"/>
        <v>No</v>
      </c>
      <c r="P865">
        <f t="shared" si="158"/>
        <v>0</v>
      </c>
      <c r="Q865">
        <f t="shared" si="159"/>
        <v>0</v>
      </c>
      <c r="R865">
        <f t="shared" si="163"/>
        <v>27.565026697177728</v>
      </c>
      <c r="S865" t="str">
        <f t="shared" si="160"/>
        <v>ID-17279-</v>
      </c>
      <c r="T865" t="str">
        <f t="shared" si="161"/>
        <v>10:40</v>
      </c>
      <c r="U865" t="str">
        <f t="shared" si="162"/>
        <v>Acceptable</v>
      </c>
      <c r="V865">
        <f t="shared" si="164"/>
        <v>23</v>
      </c>
      <c r="W865">
        <f t="shared" si="165"/>
        <v>2</v>
      </c>
      <c r="X865">
        <v>2</v>
      </c>
      <c r="Y865" t="str">
        <f t="shared" si="166"/>
        <v>Flight Not Found</v>
      </c>
      <c r="Z865" t="str" cm="1">
        <f t="array" ref="Z865">IF(AND(B:B &gt; TIME(6, 0, 0), B:B &lt;= TIME(18, 0, 0)), "Day", "Night")</f>
        <v>Night</v>
      </c>
      <c r="AA865">
        <f t="shared" si="167"/>
        <v>1</v>
      </c>
    </row>
    <row r="866" spans="1:27" x14ac:dyDescent="0.2">
      <c r="A866">
        <v>17953</v>
      </c>
      <c r="B866" t="s">
        <v>540</v>
      </c>
      <c r="C866" t="s">
        <v>3779</v>
      </c>
      <c r="D866" t="s">
        <v>3780</v>
      </c>
      <c r="F866" t="s">
        <v>3781</v>
      </c>
      <c r="G866" t="s">
        <v>2471</v>
      </c>
      <c r="J866">
        <v>26</v>
      </c>
      <c r="K866">
        <v>22</v>
      </c>
      <c r="L866">
        <v>0</v>
      </c>
      <c r="M866" t="s">
        <v>3782</v>
      </c>
      <c r="N866">
        <f t="shared" si="156"/>
        <v>0</v>
      </c>
      <c r="O866" t="str">
        <f t="shared" si="157"/>
        <v>No</v>
      </c>
      <c r="P866">
        <f t="shared" si="158"/>
        <v>0</v>
      </c>
      <c r="Q866">
        <f t="shared" si="159"/>
        <v>0</v>
      </c>
      <c r="R866">
        <f t="shared" si="163"/>
        <v>27.565026697177728</v>
      </c>
      <c r="S866" t="str">
        <f t="shared" si="160"/>
        <v>ID-17953-Cuzco - Lima</v>
      </c>
      <c r="T866" t="str">
        <f t="shared" si="161"/>
        <v>08:00</v>
      </c>
      <c r="U866" t="str">
        <f t="shared" si="162"/>
        <v>Acceptable</v>
      </c>
      <c r="V866">
        <f t="shared" si="164"/>
        <v>23</v>
      </c>
      <c r="W866">
        <f t="shared" si="165"/>
        <v>2</v>
      </c>
      <c r="X866">
        <v>2</v>
      </c>
      <c r="Y866" t="str">
        <f t="shared" si="166"/>
        <v>Flight Not Found</v>
      </c>
      <c r="Z866" t="str" cm="1">
        <f t="array" ref="Z866">IF(AND(B:B &gt; TIME(6, 0, 0), B:B &lt;= TIME(18, 0, 0)), "Day", "Night")</f>
        <v>Night</v>
      </c>
      <c r="AA866">
        <f t="shared" si="167"/>
        <v>1</v>
      </c>
    </row>
    <row r="867" spans="1:27" x14ac:dyDescent="0.2">
      <c r="A867">
        <v>17285</v>
      </c>
      <c r="B867" t="s">
        <v>3783</v>
      </c>
      <c r="C867" t="s">
        <v>3784</v>
      </c>
      <c r="D867" t="s">
        <v>2056</v>
      </c>
      <c r="E867" t="s">
        <v>2383</v>
      </c>
      <c r="F867" t="s">
        <v>3785</v>
      </c>
      <c r="G867" t="s">
        <v>2923</v>
      </c>
      <c r="H867" t="s">
        <v>3786</v>
      </c>
      <c r="I867" t="s">
        <v>3787</v>
      </c>
      <c r="J867">
        <v>15</v>
      </c>
      <c r="K867">
        <v>15</v>
      </c>
      <c r="L867">
        <v>0</v>
      </c>
      <c r="M867" t="s">
        <v>3788</v>
      </c>
      <c r="N867">
        <f t="shared" si="156"/>
        <v>0</v>
      </c>
      <c r="O867" t="str">
        <f t="shared" si="157"/>
        <v>No</v>
      </c>
      <c r="P867">
        <f t="shared" si="158"/>
        <v>0</v>
      </c>
      <c r="Q867">
        <f t="shared" si="159"/>
        <v>0</v>
      </c>
      <c r="R867">
        <f t="shared" si="163"/>
        <v>27.565026697177728</v>
      </c>
      <c r="S867" t="str">
        <f t="shared" si="160"/>
        <v>ID-17285-Lethbridge - Vancouver</v>
      </c>
      <c r="T867" t="str">
        <f t="shared" si="161"/>
        <v>23:13</v>
      </c>
      <c r="U867" t="str">
        <f t="shared" si="162"/>
        <v>Acceptable</v>
      </c>
      <c r="V867">
        <f t="shared" si="164"/>
        <v>23</v>
      </c>
      <c r="W867">
        <f t="shared" si="165"/>
        <v>2</v>
      </c>
      <c r="X867">
        <v>1</v>
      </c>
      <c r="Y867" t="str">
        <f t="shared" si="166"/>
        <v>Flight Not Found</v>
      </c>
      <c r="Z867" t="str" cm="1">
        <f t="array" ref="Z867">IF(AND(B:B &gt; TIME(6, 0, 0), B:B &lt;= TIME(18, 0, 0)), "Day", "Night")</f>
        <v>Night</v>
      </c>
      <c r="AA867">
        <f t="shared" si="167"/>
        <v>1</v>
      </c>
    </row>
    <row r="868" spans="1:27" x14ac:dyDescent="0.2">
      <c r="A868">
        <v>17298</v>
      </c>
      <c r="B868" t="s">
        <v>3789</v>
      </c>
      <c r="C868" t="s">
        <v>3790</v>
      </c>
      <c r="D868" t="s">
        <v>852</v>
      </c>
      <c r="F868" t="s">
        <v>997</v>
      </c>
      <c r="G868" t="s">
        <v>3342</v>
      </c>
      <c r="H868" t="s">
        <v>3791</v>
      </c>
      <c r="I868" t="s">
        <v>3792</v>
      </c>
      <c r="J868">
        <v>4</v>
      </c>
      <c r="K868">
        <v>4</v>
      </c>
      <c r="L868">
        <v>0</v>
      </c>
      <c r="M868" t="s">
        <v>3793</v>
      </c>
      <c r="N868">
        <f t="shared" si="156"/>
        <v>0</v>
      </c>
      <c r="O868" t="str">
        <f t="shared" si="157"/>
        <v>No</v>
      </c>
      <c r="P868">
        <f t="shared" si="158"/>
        <v>0</v>
      </c>
      <c r="Q868">
        <f t="shared" si="159"/>
        <v>0</v>
      </c>
      <c r="R868">
        <f t="shared" si="163"/>
        <v>27.565026697177728</v>
      </c>
      <c r="S868" t="str">
        <f t="shared" si="160"/>
        <v>ID-17298-Training</v>
      </c>
      <c r="T868" t="str">
        <f t="shared" si="161"/>
        <v>09:39</v>
      </c>
      <c r="U868" t="str">
        <f t="shared" si="162"/>
        <v>Acceptable</v>
      </c>
      <c r="V868">
        <f t="shared" si="164"/>
        <v>23</v>
      </c>
      <c r="W868">
        <f t="shared" si="165"/>
        <v>2</v>
      </c>
      <c r="X868">
        <v>1</v>
      </c>
      <c r="Y868" t="str">
        <f t="shared" si="166"/>
        <v>Flight Not Found</v>
      </c>
      <c r="Z868" t="str" cm="1">
        <f t="array" ref="Z868">IF(AND(B:B &gt; TIME(6, 0, 0), B:B &lt;= TIME(18, 0, 0)), "Day", "Night")</f>
        <v>Night</v>
      </c>
      <c r="AA868">
        <f t="shared" si="167"/>
        <v>1</v>
      </c>
    </row>
    <row r="869" spans="1:27" x14ac:dyDescent="0.2">
      <c r="A869">
        <v>17316</v>
      </c>
      <c r="C869" t="s">
        <v>3794</v>
      </c>
      <c r="D869" t="s">
        <v>3795</v>
      </c>
      <c r="F869" t="s">
        <v>3796</v>
      </c>
      <c r="G869" t="s">
        <v>1814</v>
      </c>
      <c r="H869" t="s">
        <v>3797</v>
      </c>
      <c r="I869" t="s">
        <v>3798</v>
      </c>
      <c r="J869">
        <v>25</v>
      </c>
      <c r="K869">
        <v>25</v>
      </c>
      <c r="L869">
        <v>0</v>
      </c>
      <c r="M869" t="s">
        <v>3799</v>
      </c>
      <c r="N869">
        <f t="shared" si="156"/>
        <v>0</v>
      </c>
      <c r="O869" t="str">
        <f t="shared" si="157"/>
        <v>No</v>
      </c>
      <c r="P869">
        <f t="shared" si="158"/>
        <v>0</v>
      </c>
      <c r="Q869">
        <f t="shared" si="159"/>
        <v>0</v>
      </c>
      <c r="R869">
        <f t="shared" si="163"/>
        <v>27.565026697177728</v>
      </c>
      <c r="S869" t="str">
        <f t="shared" si="160"/>
        <v>ID-17316-Reykjavík - Akureyri</v>
      </c>
      <c r="T869">
        <f t="shared" si="161"/>
        <v>0</v>
      </c>
      <c r="U869" t="str">
        <f t="shared" si="162"/>
        <v>Acceptable</v>
      </c>
      <c r="V869">
        <f t="shared" si="164"/>
        <v>23</v>
      </c>
      <c r="W869">
        <f t="shared" si="165"/>
        <v>2</v>
      </c>
      <c r="X869">
        <v>1</v>
      </c>
      <c r="Y869" t="str">
        <f t="shared" si="166"/>
        <v>Flight Not Found</v>
      </c>
      <c r="Z869" t="str" cm="1">
        <f t="array" ref="Z869">IF(AND(B:B &gt; TIME(6, 0, 0), B:B &lt;= TIME(18, 0, 0)), "Day", "Night")</f>
        <v>Night</v>
      </c>
      <c r="AA869">
        <f t="shared" si="167"/>
        <v>1</v>
      </c>
    </row>
    <row r="870" spans="1:27" x14ac:dyDescent="0.2">
      <c r="A870">
        <v>17316</v>
      </c>
      <c r="B870" t="s">
        <v>3800</v>
      </c>
      <c r="C870" t="s">
        <v>3801</v>
      </c>
      <c r="D870" t="s">
        <v>2444</v>
      </c>
      <c r="G870" t="s">
        <v>3321</v>
      </c>
      <c r="H870" t="s">
        <v>3802</v>
      </c>
      <c r="I870" t="s">
        <v>3803</v>
      </c>
      <c r="J870">
        <v>40</v>
      </c>
      <c r="K870">
        <v>40</v>
      </c>
      <c r="L870">
        <v>0</v>
      </c>
      <c r="M870" t="s">
        <v>3804</v>
      </c>
      <c r="N870">
        <f t="shared" si="156"/>
        <v>0</v>
      </c>
      <c r="O870" t="str">
        <f t="shared" si="157"/>
        <v>No</v>
      </c>
      <c r="P870">
        <f t="shared" si="158"/>
        <v>0</v>
      </c>
      <c r="Q870">
        <f t="shared" si="159"/>
        <v>0</v>
      </c>
      <c r="R870">
        <f t="shared" si="163"/>
        <v>27.565026697177728</v>
      </c>
      <c r="S870" t="str">
        <f t="shared" si="160"/>
        <v>ID-17316-</v>
      </c>
      <c r="T870">
        <f t="shared" si="161"/>
        <v>0</v>
      </c>
      <c r="U870" t="str">
        <f t="shared" si="162"/>
        <v>Acceptable</v>
      </c>
      <c r="V870">
        <f t="shared" si="164"/>
        <v>23</v>
      </c>
      <c r="W870">
        <f t="shared" si="165"/>
        <v>2</v>
      </c>
      <c r="X870">
        <v>1</v>
      </c>
      <c r="Y870" t="str">
        <f t="shared" si="166"/>
        <v>Flight Not Found</v>
      </c>
      <c r="Z870" t="str" cm="1">
        <f t="array" ref="Z870">IF(AND(B:B &gt; TIME(6, 0, 0), B:B &lt;= TIME(18, 0, 0)), "Day", "Night")</f>
        <v>Night</v>
      </c>
      <c r="AA870">
        <f t="shared" si="167"/>
        <v>1</v>
      </c>
    </row>
    <row r="871" spans="1:27" x14ac:dyDescent="0.2">
      <c r="A871">
        <v>17316</v>
      </c>
      <c r="B871" t="s">
        <v>2481</v>
      </c>
      <c r="C871" t="s">
        <v>3805</v>
      </c>
      <c r="D871" t="s">
        <v>1147</v>
      </c>
      <c r="E871" t="s">
        <v>3806</v>
      </c>
      <c r="F871" t="s">
        <v>3807</v>
      </c>
      <c r="G871" t="s">
        <v>3808</v>
      </c>
      <c r="H871" t="s">
        <v>3809</v>
      </c>
      <c r="I871" t="s">
        <v>3810</v>
      </c>
      <c r="J871">
        <v>48</v>
      </c>
      <c r="K871">
        <v>43</v>
      </c>
      <c r="L871">
        <v>0</v>
      </c>
      <c r="M871" t="s">
        <v>3811</v>
      </c>
      <c r="N871">
        <f t="shared" si="156"/>
        <v>0</v>
      </c>
      <c r="O871" t="str">
        <f t="shared" si="157"/>
        <v>No</v>
      </c>
      <c r="P871">
        <f t="shared" si="158"/>
        <v>0</v>
      </c>
      <c r="Q871">
        <f t="shared" si="159"/>
        <v>0</v>
      </c>
      <c r="R871">
        <f t="shared" si="163"/>
        <v>27.565026697177728</v>
      </c>
      <c r="S871" t="str">
        <f t="shared" si="160"/>
        <v>ID-17316-New York City - Cleveland</v>
      </c>
      <c r="T871">
        <f t="shared" si="161"/>
        <v>0</v>
      </c>
      <c r="U871" t="str">
        <f t="shared" si="162"/>
        <v>Acceptable</v>
      </c>
      <c r="V871">
        <f t="shared" si="164"/>
        <v>23</v>
      </c>
      <c r="W871">
        <f t="shared" si="165"/>
        <v>2</v>
      </c>
      <c r="X871">
        <v>1</v>
      </c>
      <c r="Y871" t="str">
        <f t="shared" si="166"/>
        <v>Flight Not Found</v>
      </c>
      <c r="Z871" t="str" cm="1">
        <f t="array" ref="Z871">IF(AND(B:B &gt; TIME(6, 0, 0), B:B &lt;= TIME(18, 0, 0)), "Day", "Night")</f>
        <v>Night</v>
      </c>
      <c r="AA871">
        <f t="shared" si="167"/>
        <v>1</v>
      </c>
    </row>
    <row r="872" spans="1:27" x14ac:dyDescent="0.2">
      <c r="A872">
        <v>17317</v>
      </c>
      <c r="B872" t="s">
        <v>3812</v>
      </c>
      <c r="C872" t="s">
        <v>3813</v>
      </c>
      <c r="D872" t="s">
        <v>1684</v>
      </c>
      <c r="E872" t="s">
        <v>3814</v>
      </c>
      <c r="F872" t="s">
        <v>3815</v>
      </c>
      <c r="G872" t="s">
        <v>3707</v>
      </c>
      <c r="H872" t="s">
        <v>3816</v>
      </c>
      <c r="I872" t="s">
        <v>3817</v>
      </c>
      <c r="J872">
        <v>53</v>
      </c>
      <c r="K872">
        <v>53</v>
      </c>
      <c r="L872">
        <v>0</v>
      </c>
      <c r="M872" t="s">
        <v>3818</v>
      </c>
      <c r="N872">
        <f t="shared" si="156"/>
        <v>0</v>
      </c>
      <c r="O872" t="str">
        <f t="shared" si="157"/>
        <v>No</v>
      </c>
      <c r="P872">
        <f t="shared" si="158"/>
        <v>0</v>
      </c>
      <c r="Q872">
        <f t="shared" si="159"/>
        <v>0</v>
      </c>
      <c r="R872">
        <f t="shared" si="163"/>
        <v>27.565026697177728</v>
      </c>
      <c r="S872" t="str">
        <f t="shared" si="160"/>
        <v>ID-17317-Newark - Baltimore - Miami</v>
      </c>
      <c r="T872" t="str">
        <f t="shared" si="161"/>
        <v>17:41</v>
      </c>
      <c r="U872" t="str">
        <f t="shared" si="162"/>
        <v>Acceptable</v>
      </c>
      <c r="V872">
        <f t="shared" si="164"/>
        <v>23</v>
      </c>
      <c r="W872">
        <f t="shared" si="165"/>
        <v>2</v>
      </c>
      <c r="X872">
        <v>1</v>
      </c>
      <c r="Y872" t="str">
        <f t="shared" si="166"/>
        <v>Flight Not Found</v>
      </c>
      <c r="Z872" t="str" cm="1">
        <f t="array" ref="Z872">IF(AND(B:B &gt; TIME(6, 0, 0), B:B &lt;= TIME(18, 0, 0)), "Day", "Night")</f>
        <v>Night</v>
      </c>
      <c r="AA872">
        <f t="shared" si="167"/>
        <v>1</v>
      </c>
    </row>
    <row r="873" spans="1:27" x14ac:dyDescent="0.2">
      <c r="A873">
        <v>17322</v>
      </c>
      <c r="B873" t="s">
        <v>1454</v>
      </c>
      <c r="C873" t="s">
        <v>3819</v>
      </c>
      <c r="D873" t="s">
        <v>1153</v>
      </c>
      <c r="F873" t="s">
        <v>3820</v>
      </c>
      <c r="G873" t="s">
        <v>3821</v>
      </c>
      <c r="H873" t="s">
        <v>3822</v>
      </c>
      <c r="I873" t="s">
        <v>3823</v>
      </c>
      <c r="J873">
        <v>2</v>
      </c>
      <c r="K873">
        <v>2</v>
      </c>
      <c r="L873">
        <v>0</v>
      </c>
      <c r="M873" t="s">
        <v>3824</v>
      </c>
      <c r="N873">
        <f t="shared" si="156"/>
        <v>0</v>
      </c>
      <c r="O873" t="str">
        <f t="shared" si="157"/>
        <v>No</v>
      </c>
      <c r="P873">
        <f t="shared" si="158"/>
        <v>0</v>
      </c>
      <c r="Q873">
        <f t="shared" si="159"/>
        <v>0</v>
      </c>
      <c r="R873">
        <f t="shared" si="163"/>
        <v>27.565026697177728</v>
      </c>
      <c r="S873" t="str">
        <f t="shared" si="160"/>
        <v>ID-17322-Marseille - Lyon</v>
      </c>
      <c r="T873" t="str">
        <f t="shared" si="161"/>
        <v>23:00</v>
      </c>
      <c r="U873" t="str">
        <f t="shared" si="162"/>
        <v>Acceptable</v>
      </c>
      <c r="V873">
        <f t="shared" si="164"/>
        <v>23</v>
      </c>
      <c r="W873">
        <f t="shared" si="165"/>
        <v>2</v>
      </c>
      <c r="X873">
        <v>2</v>
      </c>
      <c r="Y873" t="str">
        <f t="shared" si="166"/>
        <v>Flight Not Found</v>
      </c>
      <c r="Z873" t="str" cm="1">
        <f t="array" ref="Z873">IF(AND(B:B &gt; TIME(6, 0, 0), B:B &lt;= TIME(18, 0, 0)), "Day", "Night")</f>
        <v>Night</v>
      </c>
      <c r="AA873">
        <f t="shared" si="167"/>
        <v>1</v>
      </c>
    </row>
    <row r="874" spans="1:27" x14ac:dyDescent="0.2">
      <c r="A874">
        <v>17329</v>
      </c>
      <c r="C874" t="s">
        <v>3825</v>
      </c>
      <c r="D874" t="s">
        <v>3826</v>
      </c>
      <c r="F874" t="s">
        <v>3827</v>
      </c>
      <c r="G874" t="s">
        <v>2990</v>
      </c>
      <c r="H874" t="s">
        <v>3828</v>
      </c>
      <c r="J874">
        <v>18</v>
      </c>
      <c r="K874">
        <v>5</v>
      </c>
      <c r="L874">
        <v>0</v>
      </c>
      <c r="M874" t="s">
        <v>3829</v>
      </c>
      <c r="N874">
        <f t="shared" si="156"/>
        <v>0</v>
      </c>
      <c r="O874" t="str">
        <f t="shared" si="157"/>
        <v>No</v>
      </c>
      <c r="P874">
        <f t="shared" si="158"/>
        <v>0</v>
      </c>
      <c r="Q874">
        <f t="shared" si="159"/>
        <v>0</v>
      </c>
      <c r="R874">
        <f t="shared" si="163"/>
        <v>27.565026697177728</v>
      </c>
      <c r="S874" t="str">
        <f t="shared" si="160"/>
        <v>ID-17329-Buenos Aires - Natal</v>
      </c>
      <c r="T874">
        <f t="shared" si="161"/>
        <v>0</v>
      </c>
      <c r="U874" t="str">
        <f t="shared" si="162"/>
        <v>Acceptable</v>
      </c>
      <c r="V874">
        <f t="shared" si="164"/>
        <v>23</v>
      </c>
      <c r="W874">
        <f t="shared" si="165"/>
        <v>2</v>
      </c>
      <c r="X874">
        <v>1</v>
      </c>
      <c r="Y874" t="str">
        <f t="shared" si="166"/>
        <v>Flight Not Found</v>
      </c>
      <c r="Z874" t="str" cm="1">
        <f t="array" ref="Z874">IF(AND(B:B &gt; TIME(6, 0, 0), B:B &lt;= TIME(18, 0, 0)), "Day", "Night")</f>
        <v>Night</v>
      </c>
      <c r="AA874">
        <f t="shared" si="167"/>
        <v>1</v>
      </c>
    </row>
    <row r="875" spans="1:27" x14ac:dyDescent="0.2">
      <c r="A875">
        <v>17331</v>
      </c>
      <c r="B875" t="s">
        <v>3830</v>
      </c>
      <c r="C875" t="s">
        <v>3831</v>
      </c>
      <c r="D875" t="s">
        <v>2249</v>
      </c>
      <c r="E875" t="s">
        <v>3832</v>
      </c>
      <c r="F875" t="s">
        <v>3833</v>
      </c>
      <c r="G875" t="s">
        <v>3834</v>
      </c>
      <c r="H875" t="s">
        <v>3835</v>
      </c>
      <c r="I875" t="s">
        <v>3836</v>
      </c>
      <c r="J875">
        <v>50</v>
      </c>
      <c r="K875">
        <v>50</v>
      </c>
      <c r="L875">
        <v>0</v>
      </c>
      <c r="M875" t="s">
        <v>3837</v>
      </c>
      <c r="N875">
        <f t="shared" si="156"/>
        <v>0</v>
      </c>
      <c r="O875" t="str">
        <f t="shared" si="157"/>
        <v>No</v>
      </c>
      <c r="P875">
        <f t="shared" si="158"/>
        <v>0</v>
      </c>
      <c r="Q875">
        <f t="shared" si="159"/>
        <v>0</v>
      </c>
      <c r="R875">
        <f t="shared" si="163"/>
        <v>27.565026697177728</v>
      </c>
      <c r="S875" t="str">
        <f t="shared" si="160"/>
        <v>ID-17331-Pittsburgh - Washington D.C.</v>
      </c>
      <c r="T875" t="str">
        <f t="shared" si="161"/>
        <v>18:16</v>
      </c>
      <c r="U875" t="str">
        <f t="shared" si="162"/>
        <v>Acceptable</v>
      </c>
      <c r="V875">
        <f t="shared" si="164"/>
        <v>23</v>
      </c>
      <c r="W875">
        <f t="shared" si="165"/>
        <v>2</v>
      </c>
      <c r="X875">
        <v>1</v>
      </c>
      <c r="Y875" t="str">
        <f t="shared" si="166"/>
        <v>Flight Not Found</v>
      </c>
      <c r="Z875" t="str" cm="1">
        <f t="array" ref="Z875">IF(AND(B:B &gt; TIME(6, 0, 0), B:B &lt;= TIME(18, 0, 0)), "Day", "Night")</f>
        <v>Night</v>
      </c>
      <c r="AA875">
        <f t="shared" si="167"/>
        <v>1</v>
      </c>
    </row>
    <row r="876" spans="1:27" x14ac:dyDescent="0.2">
      <c r="A876">
        <v>17337</v>
      </c>
      <c r="B876" t="s">
        <v>3838</v>
      </c>
      <c r="C876" t="s">
        <v>3839</v>
      </c>
      <c r="D876" t="s">
        <v>1861</v>
      </c>
      <c r="E876" t="s">
        <v>3840</v>
      </c>
      <c r="F876" t="s">
        <v>3841</v>
      </c>
      <c r="G876" t="s">
        <v>3842</v>
      </c>
      <c r="H876" t="s">
        <v>3843</v>
      </c>
      <c r="I876" t="s">
        <v>3844</v>
      </c>
      <c r="J876">
        <v>36</v>
      </c>
      <c r="K876">
        <v>14</v>
      </c>
      <c r="L876">
        <v>0</v>
      </c>
      <c r="M876" t="s">
        <v>3845</v>
      </c>
      <c r="N876">
        <f t="shared" si="156"/>
        <v>0</v>
      </c>
      <c r="O876" t="str">
        <f t="shared" si="157"/>
        <v>No</v>
      </c>
      <c r="P876">
        <f t="shared" si="158"/>
        <v>0</v>
      </c>
      <c r="Q876">
        <f t="shared" si="159"/>
        <v>0</v>
      </c>
      <c r="R876">
        <f t="shared" si="163"/>
        <v>27.565026697177728</v>
      </c>
      <c r="S876" t="str">
        <f t="shared" si="160"/>
        <v>ID-17337-Karachi - Istanbul</v>
      </c>
      <c r="T876" t="str">
        <f t="shared" si="161"/>
        <v>23:40</v>
      </c>
      <c r="U876" t="str">
        <f t="shared" si="162"/>
        <v>Acceptable</v>
      </c>
      <c r="V876">
        <f t="shared" si="164"/>
        <v>23</v>
      </c>
      <c r="W876">
        <f t="shared" si="165"/>
        <v>2</v>
      </c>
      <c r="X876">
        <v>2</v>
      </c>
      <c r="Y876" t="str">
        <f t="shared" si="166"/>
        <v>Flight Not Found</v>
      </c>
      <c r="Z876" t="str" cm="1">
        <f t="array" ref="Z876">IF(AND(B:B &gt; TIME(6, 0, 0), B:B &lt;= TIME(18, 0, 0)), "Day", "Night")</f>
        <v>Night</v>
      </c>
      <c r="AA876">
        <f t="shared" si="167"/>
        <v>1</v>
      </c>
    </row>
    <row r="877" spans="1:27" x14ac:dyDescent="0.2">
      <c r="A877">
        <v>17349</v>
      </c>
      <c r="C877" t="s">
        <v>3846</v>
      </c>
      <c r="D877" t="s">
        <v>1153</v>
      </c>
      <c r="F877" t="s">
        <v>3847</v>
      </c>
      <c r="G877" t="s">
        <v>1342</v>
      </c>
      <c r="H877" t="s">
        <v>3848</v>
      </c>
      <c r="I877" t="s">
        <v>3849</v>
      </c>
      <c r="J877">
        <v>13</v>
      </c>
      <c r="K877">
        <v>13</v>
      </c>
      <c r="L877">
        <v>0</v>
      </c>
      <c r="M877" t="s">
        <v>343</v>
      </c>
      <c r="N877">
        <f t="shared" si="156"/>
        <v>0</v>
      </c>
      <c r="O877" t="str">
        <f t="shared" si="157"/>
        <v>No</v>
      </c>
      <c r="P877">
        <f t="shared" si="158"/>
        <v>0</v>
      </c>
      <c r="Q877">
        <f t="shared" si="159"/>
        <v>0</v>
      </c>
      <c r="R877">
        <f t="shared" si="163"/>
        <v>27.565026697177728</v>
      </c>
      <c r="S877" t="str">
        <f t="shared" si="160"/>
        <v>ID-17349-Yaounde - Douala</v>
      </c>
      <c r="T877">
        <f t="shared" si="161"/>
        <v>0</v>
      </c>
      <c r="U877" t="str">
        <f t="shared" si="162"/>
        <v>Acceptable</v>
      </c>
      <c r="V877">
        <f t="shared" si="164"/>
        <v>23</v>
      </c>
      <c r="W877">
        <f t="shared" si="165"/>
        <v>2</v>
      </c>
      <c r="X877">
        <v>1</v>
      </c>
      <c r="Y877" t="str">
        <f t="shared" si="166"/>
        <v>Flight Not Found</v>
      </c>
      <c r="Z877" t="str" cm="1">
        <f t="array" ref="Z877">IF(AND(B:B &gt; TIME(6, 0, 0), B:B &lt;= TIME(18, 0, 0)), "Day", "Night")</f>
        <v>Night</v>
      </c>
      <c r="AA877">
        <f t="shared" si="167"/>
        <v>1</v>
      </c>
    </row>
    <row r="878" spans="1:27" x14ac:dyDescent="0.2">
      <c r="A878">
        <v>17361</v>
      </c>
      <c r="B878" t="s">
        <v>3850</v>
      </c>
      <c r="C878" t="s">
        <v>3851</v>
      </c>
      <c r="D878" t="s">
        <v>3852</v>
      </c>
      <c r="F878" t="s">
        <v>3853</v>
      </c>
      <c r="G878" t="s">
        <v>1814</v>
      </c>
      <c r="H878" t="s">
        <v>3854</v>
      </c>
      <c r="I878" t="s">
        <v>3855</v>
      </c>
      <c r="J878">
        <v>36</v>
      </c>
      <c r="K878">
        <v>14</v>
      </c>
      <c r="L878">
        <v>0</v>
      </c>
      <c r="M878" t="s">
        <v>3856</v>
      </c>
      <c r="N878">
        <f t="shared" si="156"/>
        <v>0</v>
      </c>
      <c r="O878" t="str">
        <f t="shared" si="157"/>
        <v>No</v>
      </c>
      <c r="P878">
        <f t="shared" si="158"/>
        <v>0</v>
      </c>
      <c r="Q878">
        <f t="shared" si="159"/>
        <v>0</v>
      </c>
      <c r="R878">
        <f t="shared" si="163"/>
        <v>27.565026697177728</v>
      </c>
      <c r="S878" t="str">
        <f t="shared" si="160"/>
        <v>ID-17361-Newark - Miami</v>
      </c>
      <c r="T878" t="str">
        <f t="shared" si="161"/>
        <v>04:30</v>
      </c>
      <c r="U878" t="str">
        <f t="shared" si="162"/>
        <v>Acceptable</v>
      </c>
      <c r="V878">
        <f t="shared" si="164"/>
        <v>23</v>
      </c>
      <c r="W878">
        <f t="shared" si="165"/>
        <v>2</v>
      </c>
      <c r="X878">
        <v>1</v>
      </c>
      <c r="Y878" t="str">
        <f t="shared" si="166"/>
        <v>Flight Not Found</v>
      </c>
      <c r="Z878" t="str" cm="1">
        <f t="array" ref="Z878">IF(AND(B:B &gt; TIME(6, 0, 0), B:B &lt;= TIME(18, 0, 0)), "Day", "Night")</f>
        <v>Night</v>
      </c>
      <c r="AA878">
        <f t="shared" si="167"/>
        <v>1</v>
      </c>
    </row>
    <row r="879" spans="1:27" x14ac:dyDescent="0.2">
      <c r="A879">
        <v>17363</v>
      </c>
      <c r="C879" t="s">
        <v>3857</v>
      </c>
      <c r="D879" t="s">
        <v>3858</v>
      </c>
      <c r="F879" t="s">
        <v>3859</v>
      </c>
      <c r="G879" t="s">
        <v>3330</v>
      </c>
      <c r="H879" t="s">
        <v>3860</v>
      </c>
      <c r="I879" t="s">
        <v>3861</v>
      </c>
      <c r="J879">
        <v>19</v>
      </c>
      <c r="K879">
        <v>1</v>
      </c>
      <c r="L879">
        <v>0</v>
      </c>
      <c r="M879" t="s">
        <v>3862</v>
      </c>
      <c r="N879">
        <f t="shared" si="156"/>
        <v>0</v>
      </c>
      <c r="O879" t="str">
        <f t="shared" si="157"/>
        <v>No</v>
      </c>
      <c r="P879">
        <f t="shared" si="158"/>
        <v>0</v>
      </c>
      <c r="Q879">
        <f t="shared" si="159"/>
        <v>0</v>
      </c>
      <c r="R879">
        <f t="shared" si="163"/>
        <v>27.565026697177728</v>
      </c>
      <c r="S879" t="str">
        <f t="shared" si="160"/>
        <v>ID-17363-Paris - Vichy</v>
      </c>
      <c r="T879">
        <f t="shared" si="161"/>
        <v>0</v>
      </c>
      <c r="U879" t="str">
        <f t="shared" si="162"/>
        <v>Acceptable</v>
      </c>
      <c r="V879">
        <f t="shared" si="164"/>
        <v>23</v>
      </c>
      <c r="W879">
        <f t="shared" si="165"/>
        <v>2</v>
      </c>
      <c r="X879">
        <v>2</v>
      </c>
      <c r="Y879" t="str">
        <f t="shared" si="166"/>
        <v>Flight Not Found</v>
      </c>
      <c r="Z879" t="str" cm="1">
        <f t="array" ref="Z879">IF(AND(B:B &gt; TIME(6, 0, 0), B:B &lt;= TIME(18, 0, 0)), "Day", "Night")</f>
        <v>Night</v>
      </c>
      <c r="AA879">
        <f t="shared" si="167"/>
        <v>1</v>
      </c>
    </row>
    <row r="880" spans="1:27" x14ac:dyDescent="0.2">
      <c r="A880">
        <v>17364</v>
      </c>
      <c r="C880" t="s">
        <v>3863</v>
      </c>
      <c r="D880" t="s">
        <v>2217</v>
      </c>
      <c r="F880" t="s">
        <v>3864</v>
      </c>
      <c r="G880" t="s">
        <v>3865</v>
      </c>
      <c r="H880" t="s">
        <v>3866</v>
      </c>
      <c r="I880" t="s">
        <v>3867</v>
      </c>
      <c r="J880">
        <v>6</v>
      </c>
      <c r="K880">
        <v>6</v>
      </c>
      <c r="L880">
        <v>0</v>
      </c>
      <c r="M880" t="s">
        <v>3868</v>
      </c>
      <c r="N880">
        <f t="shared" si="156"/>
        <v>0</v>
      </c>
      <c r="O880" t="str">
        <f t="shared" si="157"/>
        <v>No</v>
      </c>
      <c r="P880">
        <f t="shared" si="158"/>
        <v>0</v>
      </c>
      <c r="Q880">
        <f t="shared" si="159"/>
        <v>0</v>
      </c>
      <c r="R880">
        <f t="shared" si="163"/>
        <v>27.565026697177728</v>
      </c>
      <c r="S880" t="str">
        <f t="shared" si="160"/>
        <v>ID-17364-Cairo - Basrah</v>
      </c>
      <c r="T880">
        <f t="shared" si="161"/>
        <v>0</v>
      </c>
      <c r="U880" t="str">
        <f t="shared" si="162"/>
        <v>Acceptable</v>
      </c>
      <c r="V880">
        <f t="shared" si="164"/>
        <v>23</v>
      </c>
      <c r="W880">
        <f t="shared" si="165"/>
        <v>2</v>
      </c>
      <c r="X880">
        <v>1</v>
      </c>
      <c r="Y880" t="str">
        <f t="shared" si="166"/>
        <v>Flight Not Found</v>
      </c>
      <c r="Z880" t="str" cm="1">
        <f t="array" ref="Z880">IF(AND(B:B &gt; TIME(6, 0, 0), B:B &lt;= TIME(18, 0, 0)), "Day", "Night")</f>
        <v>Night</v>
      </c>
      <c r="AA880">
        <f t="shared" si="167"/>
        <v>1</v>
      </c>
    </row>
    <row r="881" spans="1:27" x14ac:dyDescent="0.2">
      <c r="A881">
        <v>17373</v>
      </c>
      <c r="C881" t="s">
        <v>3869</v>
      </c>
      <c r="D881" t="s">
        <v>3826</v>
      </c>
      <c r="F881" t="s">
        <v>31</v>
      </c>
      <c r="G881" t="s">
        <v>3423</v>
      </c>
      <c r="H881" t="s">
        <v>3870</v>
      </c>
      <c r="I881" t="s">
        <v>2123</v>
      </c>
      <c r="J881">
        <v>6</v>
      </c>
      <c r="K881">
        <v>2</v>
      </c>
      <c r="L881">
        <v>2</v>
      </c>
      <c r="M881" t="s">
        <v>3871</v>
      </c>
      <c r="N881">
        <f t="shared" si="156"/>
        <v>0</v>
      </c>
      <c r="O881" t="str">
        <f t="shared" si="157"/>
        <v>No</v>
      </c>
      <c r="P881">
        <f t="shared" si="158"/>
        <v>0</v>
      </c>
      <c r="Q881">
        <f t="shared" si="159"/>
        <v>0</v>
      </c>
      <c r="R881">
        <f t="shared" si="163"/>
        <v>27.565026697177728</v>
      </c>
      <c r="S881" t="str">
        <f t="shared" si="160"/>
        <v>ID-17373-Test flight</v>
      </c>
      <c r="T881">
        <f t="shared" si="161"/>
        <v>0</v>
      </c>
      <c r="U881" t="str">
        <f t="shared" si="162"/>
        <v>Acceptable</v>
      </c>
      <c r="V881">
        <f t="shared" si="164"/>
        <v>23</v>
      </c>
      <c r="W881">
        <f t="shared" si="165"/>
        <v>2</v>
      </c>
      <c r="X881">
        <v>1</v>
      </c>
      <c r="Y881" t="str">
        <f t="shared" si="166"/>
        <v>Flight Not Found</v>
      </c>
      <c r="Z881" t="str" cm="1">
        <f t="array" ref="Z881">IF(AND(B:B &gt; TIME(6, 0, 0), B:B &lt;= TIME(18, 0, 0)), "Day", "Night")</f>
        <v>Night</v>
      </c>
      <c r="AA881">
        <f t="shared" si="167"/>
        <v>1</v>
      </c>
    </row>
    <row r="882" spans="1:27" x14ac:dyDescent="0.2">
      <c r="A882">
        <v>17379</v>
      </c>
      <c r="C882" t="s">
        <v>3872</v>
      </c>
      <c r="D882" t="s">
        <v>3204</v>
      </c>
      <c r="F882" t="s">
        <v>3873</v>
      </c>
      <c r="G882" t="s">
        <v>2471</v>
      </c>
      <c r="J882">
        <v>26</v>
      </c>
      <c r="K882">
        <v>26</v>
      </c>
      <c r="L882">
        <v>0</v>
      </c>
      <c r="M882" t="s">
        <v>3739</v>
      </c>
      <c r="N882">
        <f t="shared" si="156"/>
        <v>0</v>
      </c>
      <c r="O882" t="str">
        <f t="shared" si="157"/>
        <v>No</v>
      </c>
      <c r="P882">
        <f t="shared" si="158"/>
        <v>0</v>
      </c>
      <c r="Q882">
        <f t="shared" si="159"/>
        <v>0</v>
      </c>
      <c r="R882">
        <f t="shared" si="163"/>
        <v>27.565026697177728</v>
      </c>
      <c r="S882" t="str">
        <f t="shared" si="160"/>
        <v>ID-17379-Tihua - Lanzhou</v>
      </c>
      <c r="T882">
        <f t="shared" si="161"/>
        <v>0</v>
      </c>
      <c r="U882" t="str">
        <f t="shared" si="162"/>
        <v>Acceptable</v>
      </c>
      <c r="V882">
        <f t="shared" si="164"/>
        <v>23</v>
      </c>
      <c r="W882">
        <f t="shared" si="165"/>
        <v>2</v>
      </c>
      <c r="X882">
        <v>1</v>
      </c>
      <c r="Y882" t="str">
        <f t="shared" si="166"/>
        <v>Flight Not Found</v>
      </c>
      <c r="Z882" t="str" cm="1">
        <f t="array" ref="Z882">IF(AND(B:B &gt; TIME(6, 0, 0), B:B &lt;= TIME(18, 0, 0)), "Day", "Night")</f>
        <v>Night</v>
      </c>
      <c r="AA882">
        <f t="shared" si="167"/>
        <v>1</v>
      </c>
    </row>
    <row r="883" spans="1:27" x14ac:dyDescent="0.2">
      <c r="A883">
        <v>17381</v>
      </c>
      <c r="B883" t="s">
        <v>192</v>
      </c>
      <c r="C883" t="s">
        <v>3874</v>
      </c>
      <c r="D883" t="s">
        <v>3421</v>
      </c>
      <c r="F883" t="s">
        <v>1244</v>
      </c>
      <c r="G883" t="s">
        <v>3875</v>
      </c>
      <c r="H883" t="s">
        <v>3876</v>
      </c>
      <c r="I883" t="s">
        <v>3877</v>
      </c>
      <c r="J883">
        <v>11</v>
      </c>
      <c r="K883">
        <v>11</v>
      </c>
      <c r="L883">
        <v>0</v>
      </c>
      <c r="M883" t="s">
        <v>3878</v>
      </c>
      <c r="N883">
        <f t="shared" si="156"/>
        <v>0</v>
      </c>
      <c r="O883" t="str">
        <f t="shared" si="157"/>
        <v>No</v>
      </c>
      <c r="P883">
        <f t="shared" si="158"/>
        <v>0</v>
      </c>
      <c r="Q883">
        <f t="shared" si="159"/>
        <v>0</v>
      </c>
      <c r="R883">
        <f t="shared" si="163"/>
        <v>27.565026697177728</v>
      </c>
      <c r="S883" t="str">
        <f t="shared" si="160"/>
        <v>ID-17381-Buenos Aires - Santiago</v>
      </c>
      <c r="T883" t="str">
        <f t="shared" si="161"/>
        <v>17:40</v>
      </c>
      <c r="U883" t="str">
        <f t="shared" si="162"/>
        <v>Acceptable</v>
      </c>
      <c r="V883">
        <f t="shared" si="164"/>
        <v>23</v>
      </c>
      <c r="W883">
        <f t="shared" si="165"/>
        <v>2</v>
      </c>
      <c r="X883">
        <v>9</v>
      </c>
      <c r="Y883" t="str">
        <f t="shared" si="166"/>
        <v>Flight Not Found</v>
      </c>
      <c r="Z883" t="str" cm="1">
        <f t="array" ref="Z883">IF(AND(B:B &gt; TIME(6, 0, 0), B:B &lt;= TIME(18, 0, 0)), "Day", "Night")</f>
        <v>Night</v>
      </c>
      <c r="AA883">
        <f t="shared" si="167"/>
        <v>1</v>
      </c>
    </row>
    <row r="884" spans="1:27" x14ac:dyDescent="0.2">
      <c r="A884">
        <v>17385</v>
      </c>
      <c r="C884" t="s">
        <v>3546</v>
      </c>
      <c r="D884" t="s">
        <v>30</v>
      </c>
      <c r="F884" t="s">
        <v>3879</v>
      </c>
      <c r="G884" t="s">
        <v>3880</v>
      </c>
      <c r="H884" t="s">
        <v>3881</v>
      </c>
      <c r="J884">
        <v>20</v>
      </c>
      <c r="K884">
        <v>20</v>
      </c>
      <c r="L884">
        <v>0</v>
      </c>
      <c r="M884" t="s">
        <v>3882</v>
      </c>
      <c r="N884">
        <f t="shared" si="156"/>
        <v>0</v>
      </c>
      <c r="O884" t="str">
        <f t="shared" si="157"/>
        <v>No</v>
      </c>
      <c r="P884">
        <f t="shared" si="158"/>
        <v>0</v>
      </c>
      <c r="Q884">
        <f t="shared" si="159"/>
        <v>0</v>
      </c>
      <c r="R884">
        <f t="shared" si="163"/>
        <v>27.565026697177728</v>
      </c>
      <c r="S884" t="str">
        <f t="shared" si="160"/>
        <v>ID-17385-Kodiak - Dutch Harbor</v>
      </c>
      <c r="T884">
        <f t="shared" si="161"/>
        <v>0</v>
      </c>
      <c r="U884" t="str">
        <f t="shared" si="162"/>
        <v>Acceptable</v>
      </c>
      <c r="V884">
        <f t="shared" si="164"/>
        <v>23</v>
      </c>
      <c r="W884">
        <f t="shared" si="165"/>
        <v>2</v>
      </c>
      <c r="X884">
        <v>1</v>
      </c>
      <c r="Y884" t="str">
        <f t="shared" si="166"/>
        <v>Flight Not Found</v>
      </c>
      <c r="Z884" t="str" cm="1">
        <f t="array" ref="Z884">IF(AND(B:B &gt; TIME(6, 0, 0), B:B &lt;= TIME(18, 0, 0)), "Day", "Night")</f>
        <v>Night</v>
      </c>
      <c r="AA884">
        <f t="shared" si="167"/>
        <v>1</v>
      </c>
    </row>
    <row r="885" spans="1:27" x14ac:dyDescent="0.2">
      <c r="A885">
        <v>17387</v>
      </c>
      <c r="B885" t="s">
        <v>3883</v>
      </c>
      <c r="C885" t="s">
        <v>358</v>
      </c>
      <c r="D885" t="s">
        <v>1329</v>
      </c>
      <c r="F885" t="s">
        <v>3884</v>
      </c>
      <c r="G885" t="s">
        <v>3694</v>
      </c>
      <c r="H885" t="s">
        <v>3885</v>
      </c>
      <c r="I885" t="s">
        <v>3886</v>
      </c>
      <c r="J885">
        <v>5</v>
      </c>
      <c r="K885">
        <v>3</v>
      </c>
      <c r="L885">
        <v>0</v>
      </c>
      <c r="M885" t="s">
        <v>3887</v>
      </c>
      <c r="N885">
        <f t="shared" si="156"/>
        <v>0</v>
      </c>
      <c r="O885" t="str">
        <f t="shared" si="157"/>
        <v>No</v>
      </c>
      <c r="P885">
        <f t="shared" si="158"/>
        <v>0</v>
      </c>
      <c r="Q885">
        <f t="shared" si="159"/>
        <v>0</v>
      </c>
      <c r="R885">
        <f t="shared" si="163"/>
        <v>27.565026697177728</v>
      </c>
      <c r="S885" t="str">
        <f t="shared" si="160"/>
        <v>ID-17387-New York - Buffalo</v>
      </c>
      <c r="T885" t="str">
        <f t="shared" si="161"/>
        <v>18:49</v>
      </c>
      <c r="U885" t="str">
        <f t="shared" si="162"/>
        <v>Acceptable</v>
      </c>
      <c r="V885">
        <f t="shared" si="164"/>
        <v>23</v>
      </c>
      <c r="W885">
        <f t="shared" si="165"/>
        <v>2</v>
      </c>
      <c r="X885">
        <v>6</v>
      </c>
      <c r="Y885" t="str">
        <f t="shared" si="166"/>
        <v>Flight Not Found</v>
      </c>
      <c r="Z885" t="str" cm="1">
        <f t="array" ref="Z885">IF(AND(B:B &gt; TIME(6, 0, 0), B:B &lt;= TIME(18, 0, 0)), "Day", "Night")</f>
        <v>Night</v>
      </c>
      <c r="AA885">
        <f t="shared" si="167"/>
        <v>1</v>
      </c>
    </row>
    <row r="886" spans="1:27" x14ac:dyDescent="0.2">
      <c r="A886">
        <v>17388</v>
      </c>
      <c r="C886" t="s">
        <v>1587</v>
      </c>
      <c r="D886" t="s">
        <v>2653</v>
      </c>
      <c r="F886" t="s">
        <v>3888</v>
      </c>
      <c r="G886" t="s">
        <v>3889</v>
      </c>
      <c r="H886" t="s">
        <v>3890</v>
      </c>
      <c r="I886" t="s">
        <v>3891</v>
      </c>
      <c r="J886">
        <v>5</v>
      </c>
      <c r="K886">
        <v>1</v>
      </c>
      <c r="L886">
        <v>0</v>
      </c>
      <c r="M886" t="s">
        <v>3892</v>
      </c>
      <c r="N886">
        <f t="shared" si="156"/>
        <v>0</v>
      </c>
      <c r="O886" t="str">
        <f t="shared" si="157"/>
        <v>No</v>
      </c>
      <c r="P886">
        <f t="shared" si="158"/>
        <v>0</v>
      </c>
      <c r="Q886">
        <f t="shared" si="159"/>
        <v>0</v>
      </c>
      <c r="R886">
        <f t="shared" si="163"/>
        <v>27.565026697177728</v>
      </c>
      <c r="S886" t="str">
        <f t="shared" si="160"/>
        <v>ID-17388-Amsterdam - Malmo</v>
      </c>
      <c r="T886">
        <f t="shared" si="161"/>
        <v>0</v>
      </c>
      <c r="U886" t="str">
        <f t="shared" si="162"/>
        <v>Acceptable</v>
      </c>
      <c r="V886">
        <f t="shared" si="164"/>
        <v>23</v>
      </c>
      <c r="W886">
        <f t="shared" si="165"/>
        <v>2</v>
      </c>
      <c r="X886">
        <v>1</v>
      </c>
      <c r="Y886" t="str">
        <f t="shared" si="166"/>
        <v>Flight Not Found</v>
      </c>
      <c r="Z886" t="str" cm="1">
        <f t="array" ref="Z886">IF(AND(B:B &gt; TIME(6, 0, 0), B:B &lt;= TIME(18, 0, 0)), "Day", "Night")</f>
        <v>Night</v>
      </c>
      <c r="AA886">
        <f t="shared" si="167"/>
        <v>1</v>
      </c>
    </row>
    <row r="887" spans="1:27" x14ac:dyDescent="0.2">
      <c r="A887">
        <v>17392</v>
      </c>
      <c r="C887" t="s">
        <v>257</v>
      </c>
      <c r="D887" t="s">
        <v>3893</v>
      </c>
      <c r="F887" t="s">
        <v>3894</v>
      </c>
      <c r="G887" t="s">
        <v>3564</v>
      </c>
      <c r="H887" t="s">
        <v>3895</v>
      </c>
      <c r="I887" t="s">
        <v>3896</v>
      </c>
      <c r="J887">
        <v>3</v>
      </c>
      <c r="K887">
        <v>3</v>
      </c>
      <c r="L887">
        <v>0</v>
      </c>
      <c r="N887">
        <f t="shared" si="156"/>
        <v>0</v>
      </c>
      <c r="O887" t="str">
        <f t="shared" si="157"/>
        <v>No</v>
      </c>
      <c r="P887">
        <f t="shared" si="158"/>
        <v>0</v>
      </c>
      <c r="Q887">
        <f t="shared" si="159"/>
        <v>0</v>
      </c>
      <c r="R887">
        <f t="shared" si="163"/>
        <v>27.565026697177728</v>
      </c>
      <c r="S887" t="str">
        <f t="shared" si="160"/>
        <v>ID-17392-Constanta - Bucharest</v>
      </c>
      <c r="T887">
        <f t="shared" si="161"/>
        <v>0</v>
      </c>
      <c r="U887" t="str">
        <f t="shared" si="162"/>
        <v>Acceptable</v>
      </c>
      <c r="V887">
        <f t="shared" si="164"/>
        <v>23</v>
      </c>
      <c r="W887">
        <f t="shared" si="165"/>
        <v>2</v>
      </c>
      <c r="X887">
        <v>10</v>
      </c>
      <c r="Y887" t="str">
        <f t="shared" si="166"/>
        <v>Flight Not Found</v>
      </c>
      <c r="Z887" t="str" cm="1">
        <f t="array" ref="Z887">IF(AND(B:B &gt; TIME(6, 0, 0), B:B &lt;= TIME(18, 0, 0)), "Day", "Night")</f>
        <v>Night</v>
      </c>
      <c r="AA887">
        <f t="shared" si="167"/>
        <v>1</v>
      </c>
    </row>
    <row r="888" spans="1:27" x14ac:dyDescent="0.2">
      <c r="A888">
        <v>17400</v>
      </c>
      <c r="B888" t="s">
        <v>3897</v>
      </c>
      <c r="C888" t="s">
        <v>3898</v>
      </c>
      <c r="D888" t="s">
        <v>3713</v>
      </c>
      <c r="G888" t="s">
        <v>3715</v>
      </c>
      <c r="H888" t="s">
        <v>3899</v>
      </c>
      <c r="I888" t="s">
        <v>3900</v>
      </c>
      <c r="J888">
        <v>3</v>
      </c>
      <c r="K888">
        <v>3</v>
      </c>
      <c r="L888">
        <v>0</v>
      </c>
      <c r="M888" t="s">
        <v>3901</v>
      </c>
      <c r="N888">
        <f t="shared" si="156"/>
        <v>0</v>
      </c>
      <c r="O888" t="str">
        <f t="shared" si="157"/>
        <v>No</v>
      </c>
      <c r="P888">
        <f t="shared" si="158"/>
        <v>0</v>
      </c>
      <c r="Q888">
        <f t="shared" si="159"/>
        <v>0</v>
      </c>
      <c r="R888">
        <f t="shared" si="163"/>
        <v>27.565026697177728</v>
      </c>
      <c r="S888" t="str">
        <f t="shared" si="160"/>
        <v>ID-17400-</v>
      </c>
      <c r="T888" t="str">
        <f t="shared" si="161"/>
        <v>06:11</v>
      </c>
      <c r="U888" t="str">
        <f t="shared" si="162"/>
        <v>Acceptable</v>
      </c>
      <c r="V888">
        <f t="shared" si="164"/>
        <v>23</v>
      </c>
      <c r="W888">
        <f t="shared" si="165"/>
        <v>2</v>
      </c>
      <c r="X888">
        <v>1</v>
      </c>
      <c r="Y888" t="str">
        <f t="shared" si="166"/>
        <v>Flight Not Found</v>
      </c>
      <c r="Z888" t="str" cm="1">
        <f t="array" ref="Z888">IF(AND(B:B &gt; TIME(6, 0, 0), B:B &lt;= TIME(18, 0, 0)), "Day", "Night")</f>
        <v>Night</v>
      </c>
      <c r="AA888">
        <f t="shared" si="167"/>
        <v>1</v>
      </c>
    </row>
    <row r="889" spans="1:27" x14ac:dyDescent="0.2">
      <c r="A889">
        <v>17402</v>
      </c>
      <c r="C889" t="s">
        <v>3902</v>
      </c>
      <c r="D889" t="s">
        <v>2217</v>
      </c>
      <c r="F889" t="s">
        <v>3903</v>
      </c>
      <c r="G889" t="s">
        <v>3904</v>
      </c>
      <c r="H889" t="s">
        <v>3905</v>
      </c>
      <c r="I889" t="s">
        <v>3906</v>
      </c>
      <c r="J889">
        <v>26</v>
      </c>
      <c r="K889">
        <v>10</v>
      </c>
      <c r="L889">
        <v>0</v>
      </c>
      <c r="M889" t="s">
        <v>3907</v>
      </c>
      <c r="N889">
        <f t="shared" si="156"/>
        <v>0</v>
      </c>
      <c r="O889" t="str">
        <f t="shared" si="157"/>
        <v>No</v>
      </c>
      <c r="P889">
        <f t="shared" si="158"/>
        <v>0</v>
      </c>
      <c r="Q889">
        <f t="shared" si="159"/>
        <v>0</v>
      </c>
      <c r="R889">
        <f t="shared" si="163"/>
        <v>27.565026697177728</v>
      </c>
      <c r="S889" t="str">
        <f t="shared" si="160"/>
        <v>ID-17402-Karachi - Bahrain</v>
      </c>
      <c r="T889">
        <f t="shared" si="161"/>
        <v>0</v>
      </c>
      <c r="U889" t="str">
        <f t="shared" si="162"/>
        <v>Acceptable</v>
      </c>
      <c r="V889">
        <f t="shared" si="164"/>
        <v>23</v>
      </c>
      <c r="W889">
        <f t="shared" si="165"/>
        <v>2</v>
      </c>
      <c r="X889">
        <v>7</v>
      </c>
      <c r="Y889" t="str">
        <f t="shared" si="166"/>
        <v>Flight Not Found</v>
      </c>
      <c r="Z889" t="str" cm="1">
        <f t="array" ref="Z889">IF(AND(B:B &gt; TIME(6, 0, 0), B:B &lt;= TIME(18, 0, 0)), "Day", "Night")</f>
        <v>Night</v>
      </c>
      <c r="AA889">
        <f t="shared" si="167"/>
        <v>1</v>
      </c>
    </row>
    <row r="890" spans="1:27" x14ac:dyDescent="0.2">
      <c r="A890">
        <v>17407</v>
      </c>
      <c r="C890" t="s">
        <v>3908</v>
      </c>
      <c r="D890" t="s">
        <v>3909</v>
      </c>
      <c r="F890" t="s">
        <v>3910</v>
      </c>
      <c r="G890" t="s">
        <v>3911</v>
      </c>
      <c r="H890" t="s">
        <v>3912</v>
      </c>
      <c r="I890" t="s">
        <v>3913</v>
      </c>
      <c r="J890">
        <v>35</v>
      </c>
      <c r="K890">
        <v>35</v>
      </c>
      <c r="L890">
        <v>0</v>
      </c>
      <c r="M890" t="s">
        <v>3914</v>
      </c>
      <c r="N890">
        <f t="shared" si="156"/>
        <v>0</v>
      </c>
      <c r="O890" t="str">
        <f t="shared" si="157"/>
        <v>No</v>
      </c>
      <c r="P890">
        <f t="shared" si="158"/>
        <v>0</v>
      </c>
      <c r="Q890">
        <f t="shared" si="159"/>
        <v>0</v>
      </c>
      <c r="R890">
        <f t="shared" si="163"/>
        <v>27.565026697177728</v>
      </c>
      <c r="S890" t="str">
        <f t="shared" si="160"/>
        <v>ID-17407-Tromso - Oslo</v>
      </c>
      <c r="T890">
        <f t="shared" si="161"/>
        <v>0</v>
      </c>
      <c r="U890" t="str">
        <f t="shared" si="162"/>
        <v>Acceptable</v>
      </c>
      <c r="V890">
        <f t="shared" si="164"/>
        <v>23</v>
      </c>
      <c r="W890">
        <f t="shared" si="165"/>
        <v>2</v>
      </c>
      <c r="X890">
        <v>1</v>
      </c>
      <c r="Y890" t="str">
        <f t="shared" si="166"/>
        <v>Flight Not Found</v>
      </c>
      <c r="Z890" t="str" cm="1">
        <f t="array" ref="Z890">IF(AND(B:B &gt; TIME(6, 0, 0), B:B &lt;= TIME(18, 0, 0)), "Day", "Night")</f>
        <v>Night</v>
      </c>
      <c r="AA890">
        <f t="shared" si="167"/>
        <v>1</v>
      </c>
    </row>
    <row r="891" spans="1:27" x14ac:dyDescent="0.2">
      <c r="A891">
        <v>17448</v>
      </c>
      <c r="B891" t="s">
        <v>3915</v>
      </c>
      <c r="C891" t="s">
        <v>3916</v>
      </c>
      <c r="D891" t="s">
        <v>1329</v>
      </c>
      <c r="E891" t="s">
        <v>298</v>
      </c>
      <c r="F891" t="s">
        <v>3917</v>
      </c>
      <c r="G891" t="s">
        <v>3490</v>
      </c>
      <c r="H891" t="s">
        <v>3918</v>
      </c>
      <c r="I891" t="s">
        <v>3919</v>
      </c>
      <c r="J891">
        <v>54</v>
      </c>
      <c r="K891">
        <v>0</v>
      </c>
      <c r="L891">
        <v>0</v>
      </c>
      <c r="M891" t="s">
        <v>3920</v>
      </c>
      <c r="N891">
        <f t="shared" si="156"/>
        <v>0</v>
      </c>
      <c r="O891" t="str">
        <f t="shared" si="157"/>
        <v>No</v>
      </c>
      <c r="P891">
        <f t="shared" si="158"/>
        <v>0</v>
      </c>
      <c r="Q891">
        <f t="shared" si="159"/>
        <v>0</v>
      </c>
      <c r="R891">
        <f t="shared" si="163"/>
        <v>27.565026697177728</v>
      </c>
      <c r="S891" t="str">
        <f t="shared" si="160"/>
        <v>ID-17448-New York City - Dallas - Los Angeles</v>
      </c>
      <c r="T891" t="str">
        <f t="shared" si="161"/>
        <v>07:55</v>
      </c>
      <c r="U891" t="str">
        <f t="shared" si="162"/>
        <v>Acceptable</v>
      </c>
      <c r="V891">
        <f t="shared" si="164"/>
        <v>23</v>
      </c>
      <c r="W891">
        <f t="shared" si="165"/>
        <v>2</v>
      </c>
      <c r="X891">
        <v>1</v>
      </c>
      <c r="Y891" t="str">
        <f t="shared" si="166"/>
        <v>Flight Not Found</v>
      </c>
      <c r="Z891" t="str" cm="1">
        <f t="array" ref="Z891">IF(AND(B:B &gt; TIME(6, 0, 0), B:B &lt;= TIME(18, 0, 0)), "Day", "Night")</f>
        <v>Night</v>
      </c>
      <c r="AA891">
        <f t="shared" si="167"/>
        <v>1</v>
      </c>
    </row>
    <row r="892" spans="1:27" x14ac:dyDescent="0.2">
      <c r="A892">
        <v>17456</v>
      </c>
      <c r="C892" t="s">
        <v>3921</v>
      </c>
      <c r="D892" t="s">
        <v>3922</v>
      </c>
      <c r="F892" t="s">
        <v>3923</v>
      </c>
      <c r="G892" t="s">
        <v>1814</v>
      </c>
      <c r="J892">
        <v>3</v>
      </c>
      <c r="K892">
        <v>3</v>
      </c>
      <c r="L892">
        <v>0</v>
      </c>
      <c r="M892" t="s">
        <v>3924</v>
      </c>
      <c r="N892">
        <f t="shared" si="156"/>
        <v>0</v>
      </c>
      <c r="O892" t="str">
        <f t="shared" si="157"/>
        <v>No</v>
      </c>
      <c r="P892">
        <f t="shared" si="158"/>
        <v>0</v>
      </c>
      <c r="Q892">
        <f t="shared" si="159"/>
        <v>0</v>
      </c>
      <c r="R892">
        <f t="shared" si="163"/>
        <v>27.565026697177728</v>
      </c>
      <c r="S892" t="str">
        <f t="shared" si="160"/>
        <v>ID-17456-Charlotte, NC - Gainsville, GA</v>
      </c>
      <c r="T892">
        <f t="shared" si="161"/>
        <v>0</v>
      </c>
      <c r="U892" t="str">
        <f t="shared" si="162"/>
        <v>Acceptable</v>
      </c>
      <c r="V892">
        <f t="shared" si="164"/>
        <v>23</v>
      </c>
      <c r="W892">
        <f t="shared" si="165"/>
        <v>2</v>
      </c>
      <c r="X892">
        <v>1</v>
      </c>
      <c r="Y892" t="str">
        <f t="shared" si="166"/>
        <v>Flight Not Found</v>
      </c>
      <c r="Z892" t="str" cm="1">
        <f t="array" ref="Z892">IF(AND(B:B &gt; TIME(6, 0, 0), B:B &lt;= TIME(18, 0, 0)), "Day", "Night")</f>
        <v>Night</v>
      </c>
      <c r="AA892">
        <f t="shared" si="167"/>
        <v>1</v>
      </c>
    </row>
    <row r="893" spans="1:27" x14ac:dyDescent="0.2">
      <c r="A893">
        <v>17456</v>
      </c>
      <c r="C893" t="s">
        <v>3925</v>
      </c>
      <c r="D893" t="s">
        <v>3926</v>
      </c>
      <c r="F893" t="s">
        <v>3927</v>
      </c>
      <c r="G893" t="s">
        <v>3928</v>
      </c>
      <c r="H893" t="s">
        <v>3929</v>
      </c>
      <c r="I893" t="s">
        <v>3930</v>
      </c>
      <c r="J893">
        <v>43</v>
      </c>
      <c r="K893">
        <v>41</v>
      </c>
      <c r="L893">
        <v>0</v>
      </c>
      <c r="M893" t="s">
        <v>3931</v>
      </c>
      <c r="N893">
        <f t="shared" si="156"/>
        <v>0</v>
      </c>
      <c r="O893" t="str">
        <f t="shared" si="157"/>
        <v>No</v>
      </c>
      <c r="P893">
        <f t="shared" si="158"/>
        <v>0</v>
      </c>
      <c r="Q893">
        <f t="shared" si="159"/>
        <v>0</v>
      </c>
      <c r="R893">
        <f t="shared" si="163"/>
        <v>27.565026697177728</v>
      </c>
      <c r="S893" t="str">
        <f t="shared" si="160"/>
        <v>ID-17456-Marseille - Oran</v>
      </c>
      <c r="T893">
        <f t="shared" si="161"/>
        <v>0</v>
      </c>
      <c r="U893" t="str">
        <f t="shared" si="162"/>
        <v>Acceptable</v>
      </c>
      <c r="V893">
        <f t="shared" si="164"/>
        <v>23</v>
      </c>
      <c r="W893">
        <f t="shared" si="165"/>
        <v>2</v>
      </c>
      <c r="X893">
        <v>1</v>
      </c>
      <c r="Y893" t="str">
        <f t="shared" si="166"/>
        <v>Flight Not Found</v>
      </c>
      <c r="Z893" t="str" cm="1">
        <f t="array" ref="Z893">IF(AND(B:B &gt; TIME(6, 0, 0), B:B &lt;= TIME(18, 0, 0)), "Day", "Night")</f>
        <v>Night</v>
      </c>
      <c r="AA893">
        <f t="shared" si="167"/>
        <v>1</v>
      </c>
    </row>
    <row r="894" spans="1:27" x14ac:dyDescent="0.2">
      <c r="A894">
        <v>17464</v>
      </c>
      <c r="B894" t="s">
        <v>3932</v>
      </c>
      <c r="C894" t="s">
        <v>3933</v>
      </c>
      <c r="D894" t="s">
        <v>1147</v>
      </c>
      <c r="E894" t="s">
        <v>3934</v>
      </c>
      <c r="F894" t="s">
        <v>3935</v>
      </c>
      <c r="G894" t="s">
        <v>3936</v>
      </c>
      <c r="H894" t="s">
        <v>3937</v>
      </c>
      <c r="I894" t="s">
        <v>3938</v>
      </c>
      <c r="J894">
        <v>53</v>
      </c>
      <c r="K894">
        <v>53</v>
      </c>
      <c r="L894">
        <v>0</v>
      </c>
      <c r="M894" t="s">
        <v>3939</v>
      </c>
      <c r="N894">
        <f t="shared" si="156"/>
        <v>0</v>
      </c>
      <c r="O894" t="str">
        <f t="shared" si="157"/>
        <v>No</v>
      </c>
      <c r="P894">
        <f t="shared" si="158"/>
        <v>0</v>
      </c>
      <c r="Q894">
        <f t="shared" si="159"/>
        <v>0</v>
      </c>
      <c r="R894">
        <f t="shared" si="163"/>
        <v>27.565026697177728</v>
      </c>
      <c r="S894" t="str">
        <f t="shared" si="160"/>
        <v>ID-17464-Los Angeles - New York City</v>
      </c>
      <c r="T894" t="str">
        <f t="shared" si="161"/>
        <v>12:29</v>
      </c>
      <c r="U894" t="str">
        <f t="shared" si="162"/>
        <v>Acceptable</v>
      </c>
      <c r="V894">
        <f t="shared" si="164"/>
        <v>23</v>
      </c>
      <c r="W894">
        <f t="shared" si="165"/>
        <v>2</v>
      </c>
      <c r="X894">
        <v>2</v>
      </c>
      <c r="Y894" t="str">
        <f t="shared" si="166"/>
        <v>Flight Not Found</v>
      </c>
      <c r="Z894" t="str" cm="1">
        <f t="array" ref="Z894">IF(AND(B:B &gt; TIME(6, 0, 0), B:B &lt;= TIME(18, 0, 0)), "Day", "Night")</f>
        <v>Night</v>
      </c>
      <c r="AA894">
        <f t="shared" si="167"/>
        <v>1</v>
      </c>
    </row>
    <row r="895" spans="1:27" x14ac:dyDescent="0.2">
      <c r="A895">
        <v>17466</v>
      </c>
      <c r="B895" t="s">
        <v>3940</v>
      </c>
      <c r="C895" t="s">
        <v>3941</v>
      </c>
      <c r="D895" t="s">
        <v>1861</v>
      </c>
      <c r="E895" t="s">
        <v>3942</v>
      </c>
      <c r="F895" t="s">
        <v>3943</v>
      </c>
      <c r="G895" t="s">
        <v>3944</v>
      </c>
      <c r="H895" t="s">
        <v>3945</v>
      </c>
      <c r="I895" t="s">
        <v>3946</v>
      </c>
      <c r="J895">
        <v>18</v>
      </c>
      <c r="K895">
        <v>18</v>
      </c>
      <c r="L895">
        <v>0</v>
      </c>
      <c r="M895" t="s">
        <v>3947</v>
      </c>
      <c r="N895">
        <f t="shared" si="156"/>
        <v>0</v>
      </c>
      <c r="O895" t="str">
        <f t="shared" si="157"/>
        <v>No</v>
      </c>
      <c r="P895">
        <f t="shared" si="158"/>
        <v>0</v>
      </c>
      <c r="Q895">
        <f t="shared" si="159"/>
        <v>0</v>
      </c>
      <c r="R895">
        <f t="shared" si="163"/>
        <v>27.565026697177728</v>
      </c>
      <c r="S895" t="str">
        <f t="shared" si="160"/>
        <v>ID-17466-Seattle - Juneau</v>
      </c>
      <c r="T895" t="str">
        <f t="shared" si="161"/>
        <v>13:45</v>
      </c>
      <c r="U895" t="str">
        <f t="shared" si="162"/>
        <v>Acceptable</v>
      </c>
      <c r="V895">
        <f t="shared" si="164"/>
        <v>23</v>
      </c>
      <c r="W895">
        <f t="shared" si="165"/>
        <v>2</v>
      </c>
      <c r="X895">
        <v>1</v>
      </c>
      <c r="Y895" t="str">
        <f t="shared" si="166"/>
        <v>Flight Not Found</v>
      </c>
      <c r="Z895" t="str" cm="1">
        <f t="array" ref="Z895">IF(AND(B:B &gt; TIME(6, 0, 0), B:B &lt;= TIME(18, 0, 0)), "Day", "Night")</f>
        <v>Night</v>
      </c>
      <c r="AA895">
        <f t="shared" si="167"/>
        <v>1</v>
      </c>
    </row>
    <row r="896" spans="1:27" x14ac:dyDescent="0.2">
      <c r="A896">
        <v>17466</v>
      </c>
      <c r="B896" t="s">
        <v>1509</v>
      </c>
      <c r="C896" t="s">
        <v>3948</v>
      </c>
      <c r="D896" t="s">
        <v>2653</v>
      </c>
      <c r="E896" t="s">
        <v>3949</v>
      </c>
      <c r="F896" t="s">
        <v>3950</v>
      </c>
      <c r="G896" t="s">
        <v>3449</v>
      </c>
      <c r="H896" t="s">
        <v>3951</v>
      </c>
      <c r="I896" t="s">
        <v>3952</v>
      </c>
      <c r="J896">
        <v>44</v>
      </c>
      <c r="K896">
        <v>44</v>
      </c>
      <c r="L896">
        <v>0</v>
      </c>
      <c r="M896" t="s">
        <v>3953</v>
      </c>
      <c r="N896">
        <f t="shared" si="156"/>
        <v>0</v>
      </c>
      <c r="O896" t="str">
        <f t="shared" si="157"/>
        <v>No</v>
      </c>
      <c r="P896">
        <f t="shared" si="158"/>
        <v>0</v>
      </c>
      <c r="Q896">
        <f t="shared" si="159"/>
        <v>0</v>
      </c>
      <c r="R896">
        <f t="shared" si="163"/>
        <v>27.565026697177728</v>
      </c>
      <c r="S896" t="str">
        <f t="shared" si="160"/>
        <v>ID-17466-Istanbul-Athens-Rome-Geneve-Copenhagen-Stockholm</v>
      </c>
      <c r="T896" t="str">
        <f t="shared" si="161"/>
        <v>13:45</v>
      </c>
      <c r="U896" t="str">
        <f t="shared" si="162"/>
        <v>Acceptable</v>
      </c>
      <c r="V896">
        <f t="shared" si="164"/>
        <v>23</v>
      </c>
      <c r="W896">
        <f t="shared" si="165"/>
        <v>2</v>
      </c>
      <c r="X896">
        <v>5</v>
      </c>
      <c r="Y896" t="str">
        <f t="shared" si="166"/>
        <v>Flight Not Found</v>
      </c>
      <c r="Z896" t="str" cm="1">
        <f t="array" ref="Z896">IF(AND(B:B &gt; TIME(6, 0, 0), B:B &lt;= TIME(18, 0, 0)), "Day", "Night")</f>
        <v>Night</v>
      </c>
      <c r="AA896">
        <f t="shared" si="167"/>
        <v>1</v>
      </c>
    </row>
    <row r="897" spans="1:27" x14ac:dyDescent="0.2">
      <c r="A897">
        <v>17471</v>
      </c>
      <c r="C897" t="s">
        <v>3954</v>
      </c>
      <c r="D897" t="s">
        <v>3015</v>
      </c>
      <c r="G897" t="s">
        <v>3110</v>
      </c>
      <c r="H897" t="s">
        <v>3955</v>
      </c>
      <c r="J897">
        <v>25</v>
      </c>
      <c r="K897">
        <v>25</v>
      </c>
      <c r="L897">
        <v>0</v>
      </c>
      <c r="N897">
        <f t="shared" si="156"/>
        <v>0</v>
      </c>
      <c r="O897" t="str">
        <f t="shared" si="157"/>
        <v>No</v>
      </c>
      <c r="P897">
        <f t="shared" si="158"/>
        <v>0</v>
      </c>
      <c r="Q897">
        <f t="shared" si="159"/>
        <v>0</v>
      </c>
      <c r="R897">
        <f t="shared" si="163"/>
        <v>27.565026697177728</v>
      </c>
      <c r="S897" t="str">
        <f t="shared" si="160"/>
        <v>ID-17471-</v>
      </c>
      <c r="T897">
        <f t="shared" si="161"/>
        <v>0</v>
      </c>
      <c r="U897" t="str">
        <f t="shared" si="162"/>
        <v>Acceptable</v>
      </c>
      <c r="V897">
        <f t="shared" si="164"/>
        <v>23</v>
      </c>
      <c r="W897">
        <f t="shared" si="165"/>
        <v>2</v>
      </c>
      <c r="X897">
        <v>1</v>
      </c>
      <c r="Y897" t="str">
        <f t="shared" si="166"/>
        <v>Flight Not Found</v>
      </c>
      <c r="Z897" t="str" cm="1">
        <f t="array" ref="Z897">IF(AND(B:B &gt; TIME(6, 0, 0), B:B &lt;= TIME(18, 0, 0)), "Day", "Night")</f>
        <v>Night</v>
      </c>
      <c r="AA897">
        <f t="shared" si="167"/>
        <v>1</v>
      </c>
    </row>
    <row r="898" spans="1:27" x14ac:dyDescent="0.2">
      <c r="A898">
        <v>17473</v>
      </c>
      <c r="C898" t="s">
        <v>3956</v>
      </c>
      <c r="D898" t="s">
        <v>3957</v>
      </c>
      <c r="G898" t="s">
        <v>1814</v>
      </c>
      <c r="J898">
        <v>5</v>
      </c>
      <c r="K898">
        <v>5</v>
      </c>
      <c r="L898">
        <v>0</v>
      </c>
      <c r="M898" t="s">
        <v>3958</v>
      </c>
      <c r="N898">
        <f t="shared" ref="N898:N961" si="168">SUM(B898,C898)</f>
        <v>0</v>
      </c>
      <c r="O898" t="str">
        <f t="shared" ref="O898:O961" si="169">IF(F898="good","Yes","No")</f>
        <v>No</v>
      </c>
      <c r="P898">
        <f t="shared" ref="P898:P961" si="170">COUNTIF(C:C,"&lt;0")</f>
        <v>0</v>
      </c>
      <c r="Q898">
        <f t="shared" ref="Q898:Q961" si="171">SUMIF(E:E,"&gt;"&amp;AVERAGE(E:E))</f>
        <v>0</v>
      </c>
      <c r="R898">
        <f t="shared" si="163"/>
        <v>27.565026697177728</v>
      </c>
      <c r="S898" t="str">
        <f t="shared" ref="S898:S961" si="172">CONCATENATE("ID-",A898,"-",F898)</f>
        <v>ID-17473-</v>
      </c>
      <c r="T898">
        <f t="shared" ref="T898:T961" si="173">INDEX(B:B,MATCH(A898,A:A,0))</f>
        <v>0</v>
      </c>
      <c r="U898" t="str">
        <f t="shared" ref="U898:U961" si="174">IF(OR(B898&gt;0,C898&gt;0),"Acceptable","Check")</f>
        <v>Acceptable</v>
      </c>
      <c r="V898">
        <f t="shared" si="164"/>
        <v>23</v>
      </c>
      <c r="W898">
        <f t="shared" si="165"/>
        <v>2</v>
      </c>
      <c r="X898">
        <v>2</v>
      </c>
      <c r="Y898" t="str">
        <f t="shared" si="166"/>
        <v>Flight Not Found</v>
      </c>
      <c r="Z898" t="str" cm="1">
        <f t="array" ref="Z898">IF(AND(B:B &gt; TIME(6, 0, 0), B:B &lt;= TIME(18, 0, 0)), "Day", "Night")</f>
        <v>Night</v>
      </c>
      <c r="AA898">
        <f t="shared" si="167"/>
        <v>1</v>
      </c>
    </row>
    <row r="899" spans="1:27" x14ac:dyDescent="0.2">
      <c r="A899">
        <v>17482</v>
      </c>
      <c r="C899" t="s">
        <v>3959</v>
      </c>
      <c r="D899" t="s">
        <v>1329</v>
      </c>
      <c r="E899" t="s">
        <v>2271</v>
      </c>
      <c r="F899" t="s">
        <v>3960</v>
      </c>
      <c r="G899" t="s">
        <v>3936</v>
      </c>
      <c r="H899" t="s">
        <v>3961</v>
      </c>
      <c r="I899" t="s">
        <v>3962</v>
      </c>
      <c r="J899">
        <v>25</v>
      </c>
      <c r="K899">
        <v>0</v>
      </c>
      <c r="L899">
        <v>0</v>
      </c>
      <c r="M899" t="s">
        <v>3963</v>
      </c>
      <c r="N899">
        <f t="shared" si="168"/>
        <v>0</v>
      </c>
      <c r="O899" t="str">
        <f t="shared" si="169"/>
        <v>No</v>
      </c>
      <c r="P899">
        <f t="shared" si="170"/>
        <v>0</v>
      </c>
      <c r="Q899">
        <f t="shared" si="171"/>
        <v>0</v>
      </c>
      <c r="R899">
        <f t="shared" ref="R899:R962" si="175">AVERAGEIF(J:J,"&gt;0")</f>
        <v>27.565026697177728</v>
      </c>
      <c r="S899" t="str">
        <f t="shared" si="172"/>
        <v>ID-17482-San Francisco - Chicago - New York</v>
      </c>
      <c r="T899">
        <f t="shared" si="173"/>
        <v>0</v>
      </c>
      <c r="U899" t="str">
        <f t="shared" si="174"/>
        <v>Acceptable</v>
      </c>
      <c r="V899">
        <f t="shared" ref="V899:V962" si="176">COUNTIF(D:D, "Military - U.S. Army")</f>
        <v>23</v>
      </c>
      <c r="W899">
        <f t="shared" ref="W899:W962" si="177">AVERAGEIF(C:C,"Fort Myer, Virginia", J:J)</f>
        <v>2</v>
      </c>
      <c r="X899">
        <v>1</v>
      </c>
      <c r="Y899" t="str">
        <f t="shared" ref="Y899:Y962" si="178">IFERROR(VLOOKUP("FlightNumber", A:E, 4, FALSE), "Flight Not Found")</f>
        <v>Flight Not Found</v>
      </c>
      <c r="Z899" t="str" cm="1">
        <f t="array" ref="Z899">IF(AND(B:B &gt; TIME(6, 0, 0), B:B &lt;= TIME(18, 0, 0)), "Day", "Night")</f>
        <v>Night</v>
      </c>
      <c r="AA899">
        <f t="shared" ref="AA899:AA962" si="179">COUNTIFS(D:D, "Military - U.S. Army", C:C, "Fort Myer, Virginia")</f>
        <v>1</v>
      </c>
    </row>
    <row r="900" spans="1:27" x14ac:dyDescent="0.2">
      <c r="A900">
        <v>17484</v>
      </c>
      <c r="C900" t="s">
        <v>3964</v>
      </c>
      <c r="D900" t="s">
        <v>3965</v>
      </c>
      <c r="G900" t="s">
        <v>3330</v>
      </c>
      <c r="H900" t="s">
        <v>3966</v>
      </c>
      <c r="I900" t="s">
        <v>3967</v>
      </c>
      <c r="J900">
        <v>2</v>
      </c>
      <c r="K900">
        <v>2</v>
      </c>
      <c r="L900">
        <v>0</v>
      </c>
      <c r="M900" t="s">
        <v>3924</v>
      </c>
      <c r="N900">
        <f t="shared" si="168"/>
        <v>0</v>
      </c>
      <c r="O900" t="str">
        <f t="shared" si="169"/>
        <v>No</v>
      </c>
      <c r="P900">
        <f t="shared" si="170"/>
        <v>0</v>
      </c>
      <c r="Q900">
        <f t="shared" si="171"/>
        <v>0</v>
      </c>
      <c r="R900">
        <f t="shared" si="175"/>
        <v>27.565026697177728</v>
      </c>
      <c r="S900" t="str">
        <f t="shared" si="172"/>
        <v>ID-17484-</v>
      </c>
      <c r="T900">
        <f t="shared" si="173"/>
        <v>0</v>
      </c>
      <c r="U900" t="str">
        <f t="shared" si="174"/>
        <v>Acceptable</v>
      </c>
      <c r="V900">
        <f t="shared" si="176"/>
        <v>23</v>
      </c>
      <c r="W900">
        <f t="shared" si="177"/>
        <v>2</v>
      </c>
      <c r="X900">
        <v>1</v>
      </c>
      <c r="Y900" t="str">
        <f t="shared" si="178"/>
        <v>Flight Not Found</v>
      </c>
      <c r="Z900" t="str" cm="1">
        <f t="array" ref="Z900">IF(AND(B:B &gt; TIME(6, 0, 0), B:B &lt;= TIME(18, 0, 0)), "Day", "Night")</f>
        <v>Night</v>
      </c>
      <c r="AA900">
        <f t="shared" si="179"/>
        <v>1</v>
      </c>
    </row>
    <row r="901" spans="1:27" x14ac:dyDescent="0.2">
      <c r="A901">
        <v>17489</v>
      </c>
      <c r="C901" t="s">
        <v>3968</v>
      </c>
      <c r="D901" t="s">
        <v>3969</v>
      </c>
      <c r="F901" t="s">
        <v>3970</v>
      </c>
      <c r="G901" t="s">
        <v>3971</v>
      </c>
      <c r="H901" t="s">
        <v>3972</v>
      </c>
      <c r="I901" t="s">
        <v>3973</v>
      </c>
      <c r="J901">
        <v>25</v>
      </c>
      <c r="K901">
        <v>20</v>
      </c>
      <c r="L901">
        <v>0</v>
      </c>
      <c r="M901" t="s">
        <v>3974</v>
      </c>
      <c r="N901">
        <f t="shared" si="168"/>
        <v>0</v>
      </c>
      <c r="O901" t="str">
        <f t="shared" si="169"/>
        <v>No</v>
      </c>
      <c r="P901">
        <f t="shared" si="170"/>
        <v>0</v>
      </c>
      <c r="Q901">
        <f t="shared" si="171"/>
        <v>0</v>
      </c>
      <c r="R901">
        <f t="shared" si="175"/>
        <v>27.565026697177728</v>
      </c>
      <c r="S901" t="str">
        <f t="shared" si="172"/>
        <v>ID-17489-Catania - Rome</v>
      </c>
      <c r="T901">
        <f t="shared" si="173"/>
        <v>0</v>
      </c>
      <c r="U901" t="str">
        <f t="shared" si="174"/>
        <v>Acceptable</v>
      </c>
      <c r="V901">
        <f t="shared" si="176"/>
        <v>23</v>
      </c>
      <c r="W901">
        <f t="shared" si="177"/>
        <v>2</v>
      </c>
      <c r="X901">
        <v>1</v>
      </c>
      <c r="Y901" t="str">
        <f t="shared" si="178"/>
        <v>Flight Not Found</v>
      </c>
      <c r="Z901" t="str" cm="1">
        <f t="array" ref="Z901">IF(AND(B:B &gt; TIME(6, 0, 0), B:B &lt;= TIME(18, 0, 0)), "Day", "Night")</f>
        <v>Night</v>
      </c>
      <c r="AA901">
        <f t="shared" si="179"/>
        <v>1</v>
      </c>
    </row>
    <row r="902" spans="1:27" x14ac:dyDescent="0.2">
      <c r="A902">
        <v>17489</v>
      </c>
      <c r="B902" t="s">
        <v>1970</v>
      </c>
      <c r="C902" t="s">
        <v>3975</v>
      </c>
      <c r="D902" t="s">
        <v>852</v>
      </c>
      <c r="F902" t="s">
        <v>997</v>
      </c>
      <c r="G902" t="s">
        <v>3976</v>
      </c>
      <c r="H902" t="s">
        <v>3977</v>
      </c>
      <c r="I902" t="s">
        <v>3978</v>
      </c>
      <c r="J902">
        <v>5</v>
      </c>
      <c r="K902">
        <v>5</v>
      </c>
      <c r="L902">
        <v>0</v>
      </c>
      <c r="M902" t="s">
        <v>3979</v>
      </c>
      <c r="N902">
        <f t="shared" si="168"/>
        <v>0</v>
      </c>
      <c r="O902" t="str">
        <f t="shared" si="169"/>
        <v>No</v>
      </c>
      <c r="P902">
        <f t="shared" si="170"/>
        <v>0</v>
      </c>
      <c r="Q902">
        <f t="shared" si="171"/>
        <v>0</v>
      </c>
      <c r="R902">
        <f t="shared" si="175"/>
        <v>27.565026697177728</v>
      </c>
      <c r="S902" t="str">
        <f t="shared" si="172"/>
        <v>ID-17489-Training</v>
      </c>
      <c r="T902">
        <f t="shared" si="173"/>
        <v>0</v>
      </c>
      <c r="U902" t="str">
        <f t="shared" si="174"/>
        <v>Acceptable</v>
      </c>
      <c r="V902">
        <f t="shared" si="176"/>
        <v>23</v>
      </c>
      <c r="W902">
        <f t="shared" si="177"/>
        <v>2</v>
      </c>
      <c r="X902">
        <v>1</v>
      </c>
      <c r="Y902" t="str">
        <f t="shared" si="178"/>
        <v>Flight Not Found</v>
      </c>
      <c r="Z902" t="str" cm="1">
        <f t="array" ref="Z902">IF(AND(B:B &gt; TIME(6, 0, 0), B:B &lt;= TIME(18, 0, 0)), "Day", "Night")</f>
        <v>Night</v>
      </c>
      <c r="AA902">
        <f t="shared" si="179"/>
        <v>1</v>
      </c>
    </row>
    <row r="903" spans="1:27" x14ac:dyDescent="0.2">
      <c r="A903">
        <v>17492</v>
      </c>
      <c r="C903" t="s">
        <v>3980</v>
      </c>
      <c r="D903" t="s">
        <v>3981</v>
      </c>
      <c r="F903" t="s">
        <v>3982</v>
      </c>
      <c r="G903" t="s">
        <v>3564</v>
      </c>
      <c r="H903" t="s">
        <v>3983</v>
      </c>
      <c r="I903" t="s">
        <v>3984</v>
      </c>
      <c r="J903">
        <v>26</v>
      </c>
      <c r="K903">
        <v>13</v>
      </c>
      <c r="L903">
        <v>0</v>
      </c>
      <c r="M903" t="s">
        <v>3985</v>
      </c>
      <c r="N903">
        <f t="shared" si="168"/>
        <v>0</v>
      </c>
      <c r="O903" t="str">
        <f t="shared" si="169"/>
        <v>No</v>
      </c>
      <c r="P903">
        <f t="shared" si="170"/>
        <v>0</v>
      </c>
      <c r="Q903">
        <f t="shared" si="171"/>
        <v>0</v>
      </c>
      <c r="R903">
        <f t="shared" si="175"/>
        <v>27.565026697177728</v>
      </c>
      <c r="S903" t="str">
        <f t="shared" si="172"/>
        <v>ID-17492-Bucurest - Prague</v>
      </c>
      <c r="T903">
        <f t="shared" si="173"/>
        <v>0</v>
      </c>
      <c r="U903" t="str">
        <f t="shared" si="174"/>
        <v>Acceptable</v>
      </c>
      <c r="V903">
        <f t="shared" si="176"/>
        <v>23</v>
      </c>
      <c r="W903">
        <f t="shared" si="177"/>
        <v>2</v>
      </c>
      <c r="X903">
        <v>1</v>
      </c>
      <c r="Y903" t="str">
        <f t="shared" si="178"/>
        <v>Flight Not Found</v>
      </c>
      <c r="Z903" t="str" cm="1">
        <f t="array" ref="Z903">IF(AND(B:B &gt; TIME(6, 0, 0), B:B &lt;= TIME(18, 0, 0)), "Day", "Night")</f>
        <v>Night</v>
      </c>
      <c r="AA903">
        <f t="shared" si="179"/>
        <v>1</v>
      </c>
    </row>
    <row r="904" spans="1:27" x14ac:dyDescent="0.2">
      <c r="A904">
        <v>17498</v>
      </c>
      <c r="C904" t="s">
        <v>3986</v>
      </c>
      <c r="D904" t="s">
        <v>3987</v>
      </c>
      <c r="F904" t="s">
        <v>3988</v>
      </c>
      <c r="G904" t="s">
        <v>1814</v>
      </c>
      <c r="H904" t="s">
        <v>3989</v>
      </c>
      <c r="I904" t="s">
        <v>3990</v>
      </c>
      <c r="J904">
        <v>13</v>
      </c>
      <c r="K904">
        <v>13</v>
      </c>
      <c r="L904">
        <v>0</v>
      </c>
      <c r="M904" t="s">
        <v>3991</v>
      </c>
      <c r="N904">
        <f t="shared" si="168"/>
        <v>0</v>
      </c>
      <c r="O904" t="str">
        <f t="shared" si="169"/>
        <v>No</v>
      </c>
      <c r="P904">
        <f t="shared" si="170"/>
        <v>0</v>
      </c>
      <c r="Q904">
        <f t="shared" si="171"/>
        <v>0</v>
      </c>
      <c r="R904">
        <f t="shared" si="175"/>
        <v>27.565026697177728</v>
      </c>
      <c r="S904" t="str">
        <f t="shared" si="172"/>
        <v>ID-17498-Anchorage - Yakutat</v>
      </c>
      <c r="T904">
        <f t="shared" si="173"/>
        <v>0</v>
      </c>
      <c r="U904" t="str">
        <f t="shared" si="174"/>
        <v>Acceptable</v>
      </c>
      <c r="V904">
        <f t="shared" si="176"/>
        <v>23</v>
      </c>
      <c r="W904">
        <f t="shared" si="177"/>
        <v>2</v>
      </c>
      <c r="X904">
        <v>1</v>
      </c>
      <c r="Y904" t="str">
        <f t="shared" si="178"/>
        <v>Flight Not Found</v>
      </c>
      <c r="Z904" t="str" cm="1">
        <f t="array" ref="Z904">IF(AND(B:B &gt; TIME(6, 0, 0), B:B &lt;= TIME(18, 0, 0)), "Day", "Night")</f>
        <v>Night</v>
      </c>
      <c r="AA904">
        <f t="shared" si="179"/>
        <v>1</v>
      </c>
    </row>
    <row r="905" spans="1:27" x14ac:dyDescent="0.2">
      <c r="A905">
        <v>17498</v>
      </c>
      <c r="B905" t="s">
        <v>3711</v>
      </c>
      <c r="C905" t="s">
        <v>3992</v>
      </c>
      <c r="D905" t="s">
        <v>3993</v>
      </c>
      <c r="G905" t="s">
        <v>1814</v>
      </c>
      <c r="H905" t="s">
        <v>3994</v>
      </c>
      <c r="J905">
        <v>22</v>
      </c>
      <c r="K905">
        <v>22</v>
      </c>
      <c r="L905">
        <v>0</v>
      </c>
      <c r="M905" t="s">
        <v>3995</v>
      </c>
      <c r="N905">
        <f t="shared" si="168"/>
        <v>0</v>
      </c>
      <c r="O905" t="str">
        <f t="shared" si="169"/>
        <v>No</v>
      </c>
      <c r="P905">
        <f t="shared" si="170"/>
        <v>0</v>
      </c>
      <c r="Q905">
        <f t="shared" si="171"/>
        <v>0</v>
      </c>
      <c r="R905">
        <f t="shared" si="175"/>
        <v>27.565026697177728</v>
      </c>
      <c r="S905" t="str">
        <f t="shared" si="172"/>
        <v>ID-17498-</v>
      </c>
      <c r="T905">
        <f t="shared" si="173"/>
        <v>0</v>
      </c>
      <c r="U905" t="str">
        <f t="shared" si="174"/>
        <v>Acceptable</v>
      </c>
      <c r="V905">
        <f t="shared" si="176"/>
        <v>23</v>
      </c>
      <c r="W905">
        <f t="shared" si="177"/>
        <v>2</v>
      </c>
      <c r="X905">
        <v>2</v>
      </c>
      <c r="Y905" t="str">
        <f t="shared" si="178"/>
        <v>Flight Not Found</v>
      </c>
      <c r="Z905" t="str" cm="1">
        <f t="array" ref="Z905">IF(AND(B:B &gt; TIME(6, 0, 0), B:B &lt;= TIME(18, 0, 0)), "Day", "Night")</f>
        <v>Night</v>
      </c>
      <c r="AA905">
        <f t="shared" si="179"/>
        <v>1</v>
      </c>
    </row>
    <row r="906" spans="1:27" x14ac:dyDescent="0.2">
      <c r="A906">
        <v>17498</v>
      </c>
      <c r="D906" t="s">
        <v>824</v>
      </c>
      <c r="G906" t="s">
        <v>1814</v>
      </c>
      <c r="J906">
        <v>3</v>
      </c>
      <c r="K906">
        <v>2</v>
      </c>
      <c r="L906">
        <v>0</v>
      </c>
      <c r="M906" t="s">
        <v>3996</v>
      </c>
      <c r="N906">
        <f t="shared" si="168"/>
        <v>0</v>
      </c>
      <c r="O906" t="str">
        <f t="shared" si="169"/>
        <v>No</v>
      </c>
      <c r="P906">
        <f t="shared" si="170"/>
        <v>0</v>
      </c>
      <c r="Q906">
        <f t="shared" si="171"/>
        <v>0</v>
      </c>
      <c r="R906">
        <f t="shared" si="175"/>
        <v>27.565026697177728</v>
      </c>
      <c r="S906" t="str">
        <f t="shared" si="172"/>
        <v>ID-17498-</v>
      </c>
      <c r="T906">
        <f t="shared" si="173"/>
        <v>0</v>
      </c>
      <c r="U906" t="str">
        <f t="shared" si="174"/>
        <v>Check</v>
      </c>
      <c r="V906">
        <f t="shared" si="176"/>
        <v>23</v>
      </c>
      <c r="W906">
        <f t="shared" si="177"/>
        <v>2</v>
      </c>
      <c r="X906">
        <v>1</v>
      </c>
      <c r="Y906" t="str">
        <f t="shared" si="178"/>
        <v>Flight Not Found</v>
      </c>
      <c r="Z906" t="str" cm="1">
        <f t="array" ref="Z906">IF(AND(B:B &gt; TIME(6, 0, 0), B:B &lt;= TIME(18, 0, 0)), "Day", "Night")</f>
        <v>Night</v>
      </c>
      <c r="AA906">
        <f t="shared" si="179"/>
        <v>1</v>
      </c>
    </row>
    <row r="907" spans="1:27" x14ac:dyDescent="0.2">
      <c r="A907">
        <v>17499</v>
      </c>
      <c r="B907" t="s">
        <v>3997</v>
      </c>
      <c r="C907" t="s">
        <v>3998</v>
      </c>
      <c r="D907" t="s">
        <v>2615</v>
      </c>
      <c r="G907" t="s">
        <v>3110</v>
      </c>
      <c r="H907" t="s">
        <v>3999</v>
      </c>
      <c r="J907">
        <v>20</v>
      </c>
      <c r="K907">
        <v>20</v>
      </c>
      <c r="L907">
        <v>0</v>
      </c>
      <c r="M907" t="s">
        <v>4000</v>
      </c>
      <c r="N907">
        <f t="shared" si="168"/>
        <v>0</v>
      </c>
      <c r="O907" t="str">
        <f t="shared" si="169"/>
        <v>No</v>
      </c>
      <c r="P907">
        <f t="shared" si="170"/>
        <v>0</v>
      </c>
      <c r="Q907">
        <f t="shared" si="171"/>
        <v>0</v>
      </c>
      <c r="R907">
        <f t="shared" si="175"/>
        <v>27.565026697177728</v>
      </c>
      <c r="S907" t="str">
        <f t="shared" si="172"/>
        <v>ID-17499-</v>
      </c>
      <c r="T907" t="str">
        <f t="shared" si="173"/>
        <v>14:10</v>
      </c>
      <c r="U907" t="str">
        <f t="shared" si="174"/>
        <v>Acceptable</v>
      </c>
      <c r="V907">
        <f t="shared" si="176"/>
        <v>23</v>
      </c>
      <c r="W907">
        <f t="shared" si="177"/>
        <v>2</v>
      </c>
      <c r="X907">
        <v>1</v>
      </c>
      <c r="Y907" t="str">
        <f t="shared" si="178"/>
        <v>Flight Not Found</v>
      </c>
      <c r="Z907" t="str" cm="1">
        <f t="array" ref="Z907">IF(AND(B:B &gt; TIME(6, 0, 0), B:B &lt;= TIME(18, 0, 0)), "Day", "Night")</f>
        <v>Night</v>
      </c>
      <c r="AA907">
        <f t="shared" si="179"/>
        <v>1</v>
      </c>
    </row>
    <row r="908" spans="1:27" x14ac:dyDescent="0.2">
      <c r="A908">
        <v>17501</v>
      </c>
      <c r="B908" t="s">
        <v>4001</v>
      </c>
      <c r="C908" t="s">
        <v>2545</v>
      </c>
      <c r="D908" t="s">
        <v>4002</v>
      </c>
      <c r="E908" t="s">
        <v>4003</v>
      </c>
      <c r="F908" t="s">
        <v>4004</v>
      </c>
      <c r="G908" t="s">
        <v>2521</v>
      </c>
      <c r="H908" t="s">
        <v>4005</v>
      </c>
      <c r="I908" t="s">
        <v>4006</v>
      </c>
      <c r="J908">
        <v>28</v>
      </c>
      <c r="K908">
        <v>8</v>
      </c>
      <c r="L908">
        <v>1</v>
      </c>
      <c r="M908" t="s">
        <v>4007</v>
      </c>
      <c r="N908">
        <f t="shared" si="168"/>
        <v>0</v>
      </c>
      <c r="O908" t="str">
        <f t="shared" si="169"/>
        <v>No</v>
      </c>
      <c r="P908">
        <f t="shared" si="170"/>
        <v>0</v>
      </c>
      <c r="Q908">
        <f t="shared" si="171"/>
        <v>0</v>
      </c>
      <c r="R908">
        <f t="shared" si="175"/>
        <v>27.565026697177728</v>
      </c>
      <c r="S908" t="str">
        <f t="shared" si="172"/>
        <v>ID-17501-Anchorage - Seattle</v>
      </c>
      <c r="T908" t="str">
        <f t="shared" si="173"/>
        <v>14:25</v>
      </c>
      <c r="U908" t="str">
        <f t="shared" si="174"/>
        <v>Acceptable</v>
      </c>
      <c r="V908">
        <f t="shared" si="176"/>
        <v>23</v>
      </c>
      <c r="W908">
        <f t="shared" si="177"/>
        <v>2</v>
      </c>
      <c r="X908">
        <v>1</v>
      </c>
      <c r="Y908" t="str">
        <f t="shared" si="178"/>
        <v>Flight Not Found</v>
      </c>
      <c r="Z908" t="str" cm="1">
        <f t="array" ref="Z908">IF(AND(B:B &gt; TIME(6, 0, 0), B:B &lt;= TIME(18, 0, 0)), "Day", "Night")</f>
        <v>Night</v>
      </c>
      <c r="AA908">
        <f t="shared" si="179"/>
        <v>1</v>
      </c>
    </row>
    <row r="909" spans="1:27" x14ac:dyDescent="0.2">
      <c r="A909">
        <v>17511</v>
      </c>
      <c r="B909" t="s">
        <v>4008</v>
      </c>
      <c r="C909" t="s">
        <v>4009</v>
      </c>
      <c r="D909" t="s">
        <v>2615</v>
      </c>
      <c r="F909" t="s">
        <v>4010</v>
      </c>
      <c r="G909" t="s">
        <v>3321</v>
      </c>
      <c r="H909" t="s">
        <v>4011</v>
      </c>
      <c r="I909" t="s">
        <v>4012</v>
      </c>
      <c r="J909">
        <v>29</v>
      </c>
      <c r="K909">
        <v>23</v>
      </c>
      <c r="L909">
        <v>0</v>
      </c>
      <c r="M909" t="s">
        <v>4013</v>
      </c>
      <c r="N909">
        <f t="shared" si="168"/>
        <v>0</v>
      </c>
      <c r="O909" t="str">
        <f t="shared" si="169"/>
        <v>No</v>
      </c>
      <c r="P909">
        <f t="shared" si="170"/>
        <v>0</v>
      </c>
      <c r="Q909">
        <f t="shared" si="171"/>
        <v>0</v>
      </c>
      <c r="R909">
        <f t="shared" si="175"/>
        <v>27.565026697177728</v>
      </c>
      <c r="S909" t="str">
        <f t="shared" si="172"/>
        <v>ID-17511-Goose Bay - Westover Field, MS</v>
      </c>
      <c r="T909" t="str">
        <f t="shared" si="173"/>
        <v>00:20</v>
      </c>
      <c r="U909" t="str">
        <f t="shared" si="174"/>
        <v>Acceptable</v>
      </c>
      <c r="V909">
        <f t="shared" si="176"/>
        <v>23</v>
      </c>
      <c r="W909">
        <f t="shared" si="177"/>
        <v>2</v>
      </c>
      <c r="X909">
        <v>1</v>
      </c>
      <c r="Y909" t="str">
        <f t="shared" si="178"/>
        <v>Flight Not Found</v>
      </c>
      <c r="Z909" t="str" cm="1">
        <f t="array" ref="Z909">IF(AND(B:B &gt; TIME(6, 0, 0), B:B &lt;= TIME(18, 0, 0)), "Day", "Night")</f>
        <v>Night</v>
      </c>
      <c r="AA909">
        <f t="shared" si="179"/>
        <v>1</v>
      </c>
    </row>
    <row r="910" spans="1:27" x14ac:dyDescent="0.2">
      <c r="A910">
        <v>17512</v>
      </c>
      <c r="B910" t="s">
        <v>4014</v>
      </c>
      <c r="C910" t="s">
        <v>4015</v>
      </c>
      <c r="D910" t="s">
        <v>2615</v>
      </c>
      <c r="G910" t="s">
        <v>4016</v>
      </c>
      <c r="H910" t="s">
        <v>4017</v>
      </c>
      <c r="I910" t="s">
        <v>4018</v>
      </c>
      <c r="J910">
        <v>20</v>
      </c>
      <c r="K910">
        <v>20</v>
      </c>
      <c r="L910">
        <v>0</v>
      </c>
      <c r="M910" t="s">
        <v>4019</v>
      </c>
      <c r="N910">
        <f t="shared" si="168"/>
        <v>0</v>
      </c>
      <c r="O910" t="str">
        <f t="shared" si="169"/>
        <v>No</v>
      </c>
      <c r="P910">
        <f t="shared" si="170"/>
        <v>0</v>
      </c>
      <c r="Q910">
        <f t="shared" si="171"/>
        <v>0</v>
      </c>
      <c r="R910">
        <f t="shared" si="175"/>
        <v>27.565026697177728</v>
      </c>
      <c r="S910" t="str">
        <f t="shared" si="172"/>
        <v>ID-17512-</v>
      </c>
      <c r="T910" t="str">
        <f t="shared" si="173"/>
        <v>18:10</v>
      </c>
      <c r="U910" t="str">
        <f t="shared" si="174"/>
        <v>Acceptable</v>
      </c>
      <c r="V910">
        <f t="shared" si="176"/>
        <v>23</v>
      </c>
      <c r="W910">
        <f t="shared" si="177"/>
        <v>2</v>
      </c>
      <c r="X910">
        <v>1</v>
      </c>
      <c r="Y910" t="str">
        <f t="shared" si="178"/>
        <v>Flight Not Found</v>
      </c>
      <c r="Z910" t="str" cm="1">
        <f t="array" ref="Z910">IF(AND(B:B &gt; TIME(6, 0, 0), B:B &lt;= TIME(18, 0, 0)), "Day", "Night")</f>
        <v>Night</v>
      </c>
      <c r="AA910">
        <f t="shared" si="179"/>
        <v>1</v>
      </c>
    </row>
    <row r="911" spans="1:27" x14ac:dyDescent="0.2">
      <c r="A911">
        <v>17524</v>
      </c>
      <c r="C911" t="s">
        <v>2426</v>
      </c>
      <c r="D911" t="s">
        <v>4020</v>
      </c>
      <c r="G911" t="s">
        <v>4021</v>
      </c>
      <c r="H911" t="s">
        <v>4022</v>
      </c>
      <c r="J911">
        <v>30</v>
      </c>
      <c r="K911">
        <v>25</v>
      </c>
      <c r="L911">
        <v>0</v>
      </c>
      <c r="N911">
        <f t="shared" si="168"/>
        <v>0</v>
      </c>
      <c r="O911" t="str">
        <f t="shared" si="169"/>
        <v>No</v>
      </c>
      <c r="P911">
        <f t="shared" si="170"/>
        <v>0</v>
      </c>
      <c r="Q911">
        <f t="shared" si="171"/>
        <v>0</v>
      </c>
      <c r="R911">
        <f t="shared" si="175"/>
        <v>27.565026697177728</v>
      </c>
      <c r="S911" t="str">
        <f t="shared" si="172"/>
        <v>ID-17524-</v>
      </c>
      <c r="T911">
        <f t="shared" si="173"/>
        <v>0</v>
      </c>
      <c r="U911" t="str">
        <f t="shared" si="174"/>
        <v>Acceptable</v>
      </c>
      <c r="V911">
        <f t="shared" si="176"/>
        <v>23</v>
      </c>
      <c r="W911">
        <f t="shared" si="177"/>
        <v>2</v>
      </c>
      <c r="X911">
        <v>16</v>
      </c>
      <c r="Y911" t="str">
        <f t="shared" si="178"/>
        <v>Flight Not Found</v>
      </c>
      <c r="Z911" t="str" cm="1">
        <f t="array" ref="Z911">IF(AND(B:B &gt; TIME(6, 0, 0), B:B &lt;= TIME(18, 0, 0)), "Day", "Night")</f>
        <v>Night</v>
      </c>
      <c r="AA911">
        <f t="shared" si="179"/>
        <v>1</v>
      </c>
    </row>
    <row r="912" spans="1:27" x14ac:dyDescent="0.2">
      <c r="A912">
        <v>17528</v>
      </c>
      <c r="C912" t="s">
        <v>4023</v>
      </c>
      <c r="D912" t="s">
        <v>4024</v>
      </c>
      <c r="F912" t="s">
        <v>4025</v>
      </c>
      <c r="G912" t="s">
        <v>4026</v>
      </c>
      <c r="H912" t="s">
        <v>4027</v>
      </c>
      <c r="I912" t="s">
        <v>4028</v>
      </c>
      <c r="J912">
        <v>23</v>
      </c>
      <c r="K912">
        <v>23</v>
      </c>
      <c r="L912">
        <v>0</v>
      </c>
      <c r="M912" t="s">
        <v>4029</v>
      </c>
      <c r="N912">
        <f t="shared" si="168"/>
        <v>0</v>
      </c>
      <c r="O912" t="str">
        <f t="shared" si="169"/>
        <v>No</v>
      </c>
      <c r="P912">
        <f t="shared" si="170"/>
        <v>0</v>
      </c>
      <c r="Q912">
        <f t="shared" si="171"/>
        <v>0</v>
      </c>
      <c r="R912">
        <f t="shared" si="175"/>
        <v>27.565026697177728</v>
      </c>
      <c r="S912" t="str">
        <f t="shared" si="172"/>
        <v>ID-17528-Karachi - Bombay</v>
      </c>
      <c r="T912">
        <f t="shared" si="173"/>
        <v>0</v>
      </c>
      <c r="U912" t="str">
        <f t="shared" si="174"/>
        <v>Acceptable</v>
      </c>
      <c r="V912">
        <f t="shared" si="176"/>
        <v>23</v>
      </c>
      <c r="W912">
        <f t="shared" si="177"/>
        <v>2</v>
      </c>
      <c r="X912">
        <v>1</v>
      </c>
      <c r="Y912" t="str">
        <f t="shared" si="178"/>
        <v>Flight Not Found</v>
      </c>
      <c r="Z912" t="str" cm="1">
        <f t="array" ref="Z912">IF(AND(B:B &gt; TIME(6, 0, 0), B:B &lt;= TIME(18, 0, 0)), "Day", "Night")</f>
        <v>Night</v>
      </c>
      <c r="AA912">
        <f t="shared" si="179"/>
        <v>1</v>
      </c>
    </row>
    <row r="913" spans="1:27" x14ac:dyDescent="0.2">
      <c r="A913">
        <v>17529</v>
      </c>
      <c r="B913" t="s">
        <v>2146</v>
      </c>
      <c r="C913" t="s">
        <v>4030</v>
      </c>
      <c r="D913" t="s">
        <v>4031</v>
      </c>
      <c r="F913" t="s">
        <v>4032</v>
      </c>
      <c r="G913" t="s">
        <v>4033</v>
      </c>
      <c r="H913" t="s">
        <v>4034</v>
      </c>
      <c r="I913" t="s">
        <v>2095</v>
      </c>
      <c r="J913">
        <v>9</v>
      </c>
      <c r="K913">
        <v>5</v>
      </c>
      <c r="L913">
        <v>3</v>
      </c>
      <c r="M913" t="s">
        <v>4035</v>
      </c>
      <c r="N913">
        <f t="shared" si="168"/>
        <v>0</v>
      </c>
      <c r="O913" t="str">
        <f t="shared" si="169"/>
        <v>No</v>
      </c>
      <c r="P913">
        <f t="shared" si="170"/>
        <v>0</v>
      </c>
      <c r="Q913">
        <f t="shared" si="171"/>
        <v>0</v>
      </c>
      <c r="R913">
        <f t="shared" si="175"/>
        <v>27.565026697177728</v>
      </c>
      <c r="S913" t="str">
        <f t="shared" si="172"/>
        <v>ID-17529-Dorango - Leon - Mexico City</v>
      </c>
      <c r="T913" t="str">
        <f t="shared" si="173"/>
        <v>12:00</v>
      </c>
      <c r="U913" t="str">
        <f t="shared" si="174"/>
        <v>Acceptable</v>
      </c>
      <c r="V913">
        <f t="shared" si="176"/>
        <v>23</v>
      </c>
      <c r="W913">
        <f t="shared" si="177"/>
        <v>2</v>
      </c>
      <c r="X913">
        <v>1</v>
      </c>
      <c r="Y913" t="str">
        <f t="shared" si="178"/>
        <v>Flight Not Found</v>
      </c>
      <c r="Z913" t="str" cm="1">
        <f t="array" ref="Z913">IF(AND(B:B &gt; TIME(6, 0, 0), B:B &lt;= TIME(18, 0, 0)), "Day", "Night")</f>
        <v>Night</v>
      </c>
      <c r="AA913">
        <f t="shared" si="179"/>
        <v>1</v>
      </c>
    </row>
    <row r="914" spans="1:27" x14ac:dyDescent="0.2">
      <c r="A914">
        <v>17538</v>
      </c>
      <c r="C914" t="s">
        <v>198</v>
      </c>
      <c r="D914" t="s">
        <v>1153</v>
      </c>
      <c r="F914" t="s">
        <v>4036</v>
      </c>
      <c r="G914" t="s">
        <v>4037</v>
      </c>
      <c r="H914" t="s">
        <v>4038</v>
      </c>
      <c r="I914" t="s">
        <v>4039</v>
      </c>
      <c r="J914">
        <v>16</v>
      </c>
      <c r="K914">
        <v>16</v>
      </c>
      <c r="L914">
        <v>0</v>
      </c>
      <c r="M914" t="s">
        <v>4040</v>
      </c>
      <c r="N914">
        <f t="shared" si="168"/>
        <v>0</v>
      </c>
      <c r="O914" t="str">
        <f t="shared" si="169"/>
        <v>No</v>
      </c>
      <c r="P914">
        <f t="shared" si="170"/>
        <v>0</v>
      </c>
      <c r="Q914">
        <f t="shared" si="171"/>
        <v>0</v>
      </c>
      <c r="R914">
        <f t="shared" si="175"/>
        <v>27.565026697177728</v>
      </c>
      <c r="S914" t="str">
        <f t="shared" si="172"/>
        <v>ID-17538-Brussels - Paris</v>
      </c>
      <c r="T914">
        <f t="shared" si="173"/>
        <v>0</v>
      </c>
      <c r="U914" t="str">
        <f t="shared" si="174"/>
        <v>Acceptable</v>
      </c>
      <c r="V914">
        <f t="shared" si="176"/>
        <v>23</v>
      </c>
      <c r="W914">
        <f t="shared" si="177"/>
        <v>2</v>
      </c>
      <c r="X914">
        <v>1</v>
      </c>
      <c r="Y914" t="str">
        <f t="shared" si="178"/>
        <v>Flight Not Found</v>
      </c>
      <c r="Z914" t="str" cm="1">
        <f t="array" ref="Z914">IF(AND(B:B &gt; TIME(6, 0, 0), B:B &lt;= TIME(18, 0, 0)), "Day", "Night")</f>
        <v>Night</v>
      </c>
      <c r="AA914">
        <f t="shared" si="179"/>
        <v>1</v>
      </c>
    </row>
    <row r="915" spans="1:27" x14ac:dyDescent="0.2">
      <c r="A915">
        <v>17538</v>
      </c>
      <c r="C915" t="s">
        <v>4041</v>
      </c>
      <c r="D915" t="s">
        <v>3371</v>
      </c>
      <c r="F915" t="s">
        <v>4042</v>
      </c>
      <c r="G915" t="s">
        <v>4043</v>
      </c>
      <c r="H915" t="s">
        <v>4044</v>
      </c>
      <c r="I915" t="s">
        <v>4045</v>
      </c>
      <c r="J915">
        <v>18</v>
      </c>
      <c r="K915">
        <v>1</v>
      </c>
      <c r="L915">
        <v>0</v>
      </c>
      <c r="M915" t="s">
        <v>4046</v>
      </c>
      <c r="N915">
        <f t="shared" si="168"/>
        <v>0</v>
      </c>
      <c r="O915" t="str">
        <f t="shared" si="169"/>
        <v>No</v>
      </c>
      <c r="P915">
        <f t="shared" si="170"/>
        <v>0</v>
      </c>
      <c r="Q915">
        <f t="shared" si="171"/>
        <v>0</v>
      </c>
      <c r="R915">
        <f t="shared" si="175"/>
        <v>27.565026697177728</v>
      </c>
      <c r="S915" t="str">
        <f t="shared" si="172"/>
        <v>ID-17538-Renfrew - Northolt</v>
      </c>
      <c r="T915">
        <f t="shared" si="173"/>
        <v>0</v>
      </c>
      <c r="U915" t="str">
        <f t="shared" si="174"/>
        <v>Acceptable</v>
      </c>
      <c r="V915">
        <f t="shared" si="176"/>
        <v>23</v>
      </c>
      <c r="W915">
        <f t="shared" si="177"/>
        <v>2</v>
      </c>
      <c r="X915">
        <v>1</v>
      </c>
      <c r="Y915" t="str">
        <f t="shared" si="178"/>
        <v>Flight Not Found</v>
      </c>
      <c r="Z915" t="str" cm="1">
        <f t="array" ref="Z915">IF(AND(B:B &gt; TIME(6, 0, 0), B:B &lt;= TIME(18, 0, 0)), "Day", "Night")</f>
        <v>Night</v>
      </c>
      <c r="AA915">
        <f t="shared" si="179"/>
        <v>1</v>
      </c>
    </row>
    <row r="916" spans="1:27" x14ac:dyDescent="0.2">
      <c r="A916">
        <v>17539</v>
      </c>
      <c r="B916" t="s">
        <v>90</v>
      </c>
      <c r="C916" t="s">
        <v>4047</v>
      </c>
      <c r="D916" t="s">
        <v>4048</v>
      </c>
      <c r="F916" t="s">
        <v>4049</v>
      </c>
      <c r="G916" t="s">
        <v>1814</v>
      </c>
      <c r="H916" t="s">
        <v>4050</v>
      </c>
      <c r="I916" t="s">
        <v>4051</v>
      </c>
      <c r="J916">
        <v>27</v>
      </c>
      <c r="K916">
        <v>18</v>
      </c>
      <c r="L916">
        <v>0</v>
      </c>
      <c r="M916" t="s">
        <v>4052</v>
      </c>
      <c r="N916">
        <f t="shared" si="168"/>
        <v>0</v>
      </c>
      <c r="O916" t="str">
        <f t="shared" si="169"/>
        <v>No</v>
      </c>
      <c r="P916">
        <f t="shared" si="170"/>
        <v>0</v>
      </c>
      <c r="Q916">
        <f t="shared" si="171"/>
        <v>0</v>
      </c>
      <c r="R916">
        <f t="shared" si="175"/>
        <v>27.565026697177728</v>
      </c>
      <c r="S916" t="str">
        <f t="shared" si="172"/>
        <v>ID-17539-Charlston - Savannah</v>
      </c>
      <c r="T916" t="str">
        <f t="shared" si="173"/>
        <v>07:45</v>
      </c>
      <c r="U916" t="str">
        <f t="shared" si="174"/>
        <v>Acceptable</v>
      </c>
      <c r="V916">
        <f t="shared" si="176"/>
        <v>23</v>
      </c>
      <c r="W916">
        <f t="shared" si="177"/>
        <v>2</v>
      </c>
      <c r="X916">
        <v>1</v>
      </c>
      <c r="Y916" t="str">
        <f t="shared" si="178"/>
        <v>Flight Not Found</v>
      </c>
      <c r="Z916" t="str" cm="1">
        <f t="array" ref="Z916">IF(AND(B:B &gt; TIME(6, 0, 0), B:B &lt;= TIME(18, 0, 0)), "Day", "Night")</f>
        <v>Night</v>
      </c>
      <c r="AA916">
        <f t="shared" si="179"/>
        <v>1</v>
      </c>
    </row>
    <row r="917" spans="1:27" x14ac:dyDescent="0.2">
      <c r="A917">
        <v>17540</v>
      </c>
      <c r="C917" t="s">
        <v>4053</v>
      </c>
      <c r="D917" t="s">
        <v>4054</v>
      </c>
      <c r="F917" t="s">
        <v>4055</v>
      </c>
      <c r="G917" t="s">
        <v>1814</v>
      </c>
      <c r="H917" t="s">
        <v>4056</v>
      </c>
      <c r="I917" t="s">
        <v>4057</v>
      </c>
      <c r="J917">
        <v>9</v>
      </c>
      <c r="K917">
        <v>9</v>
      </c>
      <c r="L917">
        <v>0</v>
      </c>
      <c r="M917" t="s">
        <v>4058</v>
      </c>
      <c r="N917">
        <f t="shared" si="168"/>
        <v>0</v>
      </c>
      <c r="O917" t="str">
        <f t="shared" si="169"/>
        <v>No</v>
      </c>
      <c r="P917">
        <f t="shared" si="170"/>
        <v>0</v>
      </c>
      <c r="Q917">
        <f t="shared" si="171"/>
        <v>0</v>
      </c>
      <c r="R917">
        <f t="shared" si="175"/>
        <v>27.565026697177728</v>
      </c>
      <c r="S917" t="str">
        <f t="shared" si="172"/>
        <v>ID-17540-Algiers - Biskra</v>
      </c>
      <c r="T917">
        <f t="shared" si="173"/>
        <v>0</v>
      </c>
      <c r="U917" t="str">
        <f t="shared" si="174"/>
        <v>Acceptable</v>
      </c>
      <c r="V917">
        <f t="shared" si="176"/>
        <v>23</v>
      </c>
      <c r="W917">
        <f t="shared" si="177"/>
        <v>2</v>
      </c>
      <c r="X917">
        <v>1</v>
      </c>
      <c r="Y917" t="str">
        <f t="shared" si="178"/>
        <v>Flight Not Found</v>
      </c>
      <c r="Z917" t="str" cm="1">
        <f t="array" ref="Z917">IF(AND(B:B &gt; TIME(6, 0, 0), B:B &lt;= TIME(18, 0, 0)), "Day", "Night")</f>
        <v>Night</v>
      </c>
      <c r="AA917">
        <f t="shared" si="179"/>
        <v>1</v>
      </c>
    </row>
    <row r="918" spans="1:27" x14ac:dyDescent="0.2">
      <c r="A918">
        <v>17543</v>
      </c>
      <c r="C918" t="s">
        <v>4059</v>
      </c>
      <c r="D918" t="s">
        <v>4060</v>
      </c>
      <c r="G918" t="s">
        <v>1814</v>
      </c>
      <c r="H918" t="s">
        <v>4061</v>
      </c>
      <c r="I918" t="s">
        <v>4062</v>
      </c>
      <c r="J918">
        <v>31</v>
      </c>
      <c r="K918">
        <v>31</v>
      </c>
      <c r="L918">
        <v>0</v>
      </c>
      <c r="N918">
        <f t="shared" si="168"/>
        <v>0</v>
      </c>
      <c r="O918" t="str">
        <f t="shared" si="169"/>
        <v>No</v>
      </c>
      <c r="P918">
        <f t="shared" si="170"/>
        <v>0</v>
      </c>
      <c r="Q918">
        <f t="shared" si="171"/>
        <v>0</v>
      </c>
      <c r="R918">
        <f t="shared" si="175"/>
        <v>27.565026697177728</v>
      </c>
      <c r="S918" t="str">
        <f t="shared" si="172"/>
        <v>ID-17543-</v>
      </c>
      <c r="T918">
        <f t="shared" si="173"/>
        <v>0</v>
      </c>
      <c r="U918" t="str">
        <f t="shared" si="174"/>
        <v>Acceptable</v>
      </c>
      <c r="V918">
        <f t="shared" si="176"/>
        <v>23</v>
      </c>
      <c r="W918">
        <f t="shared" si="177"/>
        <v>2</v>
      </c>
      <c r="X918">
        <v>1</v>
      </c>
      <c r="Y918" t="str">
        <f t="shared" si="178"/>
        <v>Flight Not Found</v>
      </c>
      <c r="Z918" t="str" cm="1">
        <f t="array" ref="Z918">IF(AND(B:B &gt; TIME(6, 0, 0), B:B &lt;= TIME(18, 0, 0)), "Day", "Night")</f>
        <v>Night</v>
      </c>
      <c r="AA918">
        <f t="shared" si="179"/>
        <v>1</v>
      </c>
    </row>
    <row r="919" spans="1:27" x14ac:dyDescent="0.2">
      <c r="A919">
        <v>17545</v>
      </c>
      <c r="B919" t="s">
        <v>4063</v>
      </c>
      <c r="C919" t="s">
        <v>4064</v>
      </c>
      <c r="D919" t="s">
        <v>1684</v>
      </c>
      <c r="E919" t="s">
        <v>4065</v>
      </c>
      <c r="F919" t="s">
        <v>4066</v>
      </c>
      <c r="G919" t="s">
        <v>4067</v>
      </c>
      <c r="H919" t="s">
        <v>4068</v>
      </c>
      <c r="I919" t="s">
        <v>4069</v>
      </c>
      <c r="J919">
        <v>9</v>
      </c>
      <c r="K919">
        <v>5</v>
      </c>
      <c r="L919">
        <v>0</v>
      </c>
      <c r="M919" t="s">
        <v>4070</v>
      </c>
      <c r="N919">
        <f t="shared" si="168"/>
        <v>0</v>
      </c>
      <c r="O919" t="str">
        <f t="shared" si="169"/>
        <v>No</v>
      </c>
      <c r="P919">
        <f t="shared" si="170"/>
        <v>0</v>
      </c>
      <c r="Q919">
        <f t="shared" si="171"/>
        <v>0</v>
      </c>
      <c r="R919">
        <f t="shared" si="175"/>
        <v>27.565026697177728</v>
      </c>
      <c r="S919" t="str">
        <f t="shared" si="172"/>
        <v>ID-17545-Atlanta - Washington D.C.</v>
      </c>
      <c r="T919" t="str">
        <f t="shared" si="173"/>
        <v>04:36</v>
      </c>
      <c r="U919" t="str">
        <f t="shared" si="174"/>
        <v>Acceptable</v>
      </c>
      <c r="V919">
        <f t="shared" si="176"/>
        <v>23</v>
      </c>
      <c r="W919">
        <f t="shared" si="177"/>
        <v>2</v>
      </c>
      <c r="X919">
        <v>1</v>
      </c>
      <c r="Y919" t="str">
        <f t="shared" si="178"/>
        <v>Flight Not Found</v>
      </c>
      <c r="Z919" t="str" cm="1">
        <f t="array" ref="Z919">IF(AND(B:B &gt; TIME(6, 0, 0), B:B &lt;= TIME(18, 0, 0)), "Day", "Night")</f>
        <v>Night</v>
      </c>
      <c r="AA919">
        <f t="shared" si="179"/>
        <v>1</v>
      </c>
    </row>
    <row r="920" spans="1:27" x14ac:dyDescent="0.2">
      <c r="A920">
        <v>17552</v>
      </c>
      <c r="C920" t="s">
        <v>4071</v>
      </c>
      <c r="D920" t="s">
        <v>824</v>
      </c>
      <c r="G920" t="s">
        <v>3348</v>
      </c>
      <c r="J920">
        <v>11</v>
      </c>
      <c r="K920">
        <v>3</v>
      </c>
      <c r="L920">
        <v>0</v>
      </c>
      <c r="M920" t="s">
        <v>4072</v>
      </c>
      <c r="N920">
        <f t="shared" si="168"/>
        <v>0</v>
      </c>
      <c r="O920" t="str">
        <f t="shared" si="169"/>
        <v>No</v>
      </c>
      <c r="P920">
        <f t="shared" si="170"/>
        <v>0</v>
      </c>
      <c r="Q920">
        <f t="shared" si="171"/>
        <v>0</v>
      </c>
      <c r="R920">
        <f t="shared" si="175"/>
        <v>27.565026697177728</v>
      </c>
      <c r="S920" t="str">
        <f t="shared" si="172"/>
        <v>ID-17552-</v>
      </c>
      <c r="T920">
        <f t="shared" si="173"/>
        <v>0</v>
      </c>
      <c r="U920" t="str">
        <f t="shared" si="174"/>
        <v>Acceptable</v>
      </c>
      <c r="V920">
        <f t="shared" si="176"/>
        <v>23</v>
      </c>
      <c r="W920">
        <f t="shared" si="177"/>
        <v>2</v>
      </c>
      <c r="X920">
        <v>1</v>
      </c>
      <c r="Y920" t="str">
        <f t="shared" si="178"/>
        <v>Flight Not Found</v>
      </c>
      <c r="Z920" t="str" cm="1">
        <f t="array" ref="Z920">IF(AND(B:B &gt; TIME(6, 0, 0), B:B &lt;= TIME(18, 0, 0)), "Day", "Night")</f>
        <v>Night</v>
      </c>
      <c r="AA920">
        <f t="shared" si="179"/>
        <v>1</v>
      </c>
    </row>
    <row r="921" spans="1:27" x14ac:dyDescent="0.2">
      <c r="A921">
        <v>18119</v>
      </c>
      <c r="C921" t="s">
        <v>4073</v>
      </c>
      <c r="D921" t="s">
        <v>2337</v>
      </c>
      <c r="G921" t="s">
        <v>3110</v>
      </c>
      <c r="H921" t="s">
        <v>4074</v>
      </c>
      <c r="I921" t="s">
        <v>4075</v>
      </c>
      <c r="J921">
        <v>12</v>
      </c>
      <c r="K921">
        <v>12</v>
      </c>
      <c r="L921">
        <v>0</v>
      </c>
      <c r="M921" t="s">
        <v>4076</v>
      </c>
      <c r="N921">
        <f t="shared" si="168"/>
        <v>0</v>
      </c>
      <c r="O921" t="str">
        <f t="shared" si="169"/>
        <v>No</v>
      </c>
      <c r="P921">
        <f t="shared" si="170"/>
        <v>0</v>
      </c>
      <c r="Q921">
        <f t="shared" si="171"/>
        <v>0</v>
      </c>
      <c r="R921">
        <f t="shared" si="175"/>
        <v>27.565026697177728</v>
      </c>
      <c r="S921" t="str">
        <f t="shared" si="172"/>
        <v>ID-18119-</v>
      </c>
      <c r="T921">
        <f t="shared" si="173"/>
        <v>0</v>
      </c>
      <c r="U921" t="str">
        <f t="shared" si="174"/>
        <v>Acceptable</v>
      </c>
      <c r="V921">
        <f t="shared" si="176"/>
        <v>23</v>
      </c>
      <c r="W921">
        <f t="shared" si="177"/>
        <v>2</v>
      </c>
      <c r="X921">
        <v>3</v>
      </c>
      <c r="Y921" t="str">
        <f t="shared" si="178"/>
        <v>Flight Not Found</v>
      </c>
      <c r="Z921" t="str" cm="1">
        <f t="array" ref="Z921">IF(AND(B:B &gt; TIME(6, 0, 0), B:B &lt;= TIME(18, 0, 0)), "Day", "Night")</f>
        <v>Night</v>
      </c>
      <c r="AA921">
        <f t="shared" si="179"/>
        <v>1</v>
      </c>
    </row>
    <row r="922" spans="1:27" x14ac:dyDescent="0.2">
      <c r="A922">
        <v>17560</v>
      </c>
      <c r="B922" t="s">
        <v>1789</v>
      </c>
      <c r="C922" t="s">
        <v>4077</v>
      </c>
      <c r="D922" t="s">
        <v>4078</v>
      </c>
      <c r="F922" t="s">
        <v>4079</v>
      </c>
      <c r="G922" t="s">
        <v>4080</v>
      </c>
      <c r="H922" t="s">
        <v>4081</v>
      </c>
      <c r="I922" t="s">
        <v>4082</v>
      </c>
      <c r="J922">
        <v>32</v>
      </c>
      <c r="K922">
        <v>32</v>
      </c>
      <c r="L922">
        <v>0</v>
      </c>
      <c r="M922" t="s">
        <v>4083</v>
      </c>
      <c r="N922">
        <f t="shared" si="168"/>
        <v>0</v>
      </c>
      <c r="O922" t="str">
        <f t="shared" si="169"/>
        <v>No</v>
      </c>
      <c r="P922">
        <f t="shared" si="170"/>
        <v>0</v>
      </c>
      <c r="Q922">
        <f t="shared" si="171"/>
        <v>0</v>
      </c>
      <c r="R922">
        <f t="shared" si="175"/>
        <v>27.565026697177728</v>
      </c>
      <c r="S922" t="str">
        <f t="shared" si="172"/>
        <v>ID-17560-Burbank - Oakland</v>
      </c>
      <c r="T922" t="str">
        <f t="shared" si="173"/>
        <v>10:50</v>
      </c>
      <c r="U922" t="str">
        <f t="shared" si="174"/>
        <v>Acceptable</v>
      </c>
      <c r="V922">
        <f t="shared" si="176"/>
        <v>23</v>
      </c>
      <c r="W922">
        <f t="shared" si="177"/>
        <v>2</v>
      </c>
      <c r="X922">
        <v>9</v>
      </c>
      <c r="Y922" t="str">
        <f t="shared" si="178"/>
        <v>Flight Not Found</v>
      </c>
      <c r="Z922" t="str" cm="1">
        <f t="array" ref="Z922">IF(AND(B:B &gt; TIME(6, 0, 0), B:B &lt;= TIME(18, 0, 0)), "Day", "Night")</f>
        <v>Night</v>
      </c>
      <c r="AA922">
        <f t="shared" si="179"/>
        <v>1</v>
      </c>
    </row>
    <row r="923" spans="1:27" x14ac:dyDescent="0.2">
      <c r="A923">
        <v>17562</v>
      </c>
      <c r="B923" t="s">
        <v>2750</v>
      </c>
      <c r="C923" t="s">
        <v>4084</v>
      </c>
      <c r="D923" t="s">
        <v>3421</v>
      </c>
      <c r="F923" t="s">
        <v>4085</v>
      </c>
      <c r="G923" t="s">
        <v>4086</v>
      </c>
      <c r="H923" t="s">
        <v>4087</v>
      </c>
      <c r="I923" t="s">
        <v>4088</v>
      </c>
      <c r="J923">
        <v>31</v>
      </c>
      <c r="K923">
        <v>31</v>
      </c>
      <c r="L923">
        <v>0</v>
      </c>
      <c r="M923" t="s">
        <v>4089</v>
      </c>
      <c r="N923">
        <f t="shared" si="168"/>
        <v>0</v>
      </c>
      <c r="O923" t="str">
        <f t="shared" si="169"/>
        <v>No</v>
      </c>
      <c r="P923">
        <f t="shared" si="170"/>
        <v>0</v>
      </c>
      <c r="Q923">
        <f t="shared" si="171"/>
        <v>0</v>
      </c>
      <c r="R923">
        <f t="shared" si="175"/>
        <v>27.565026697177728</v>
      </c>
      <c r="S923" t="str">
        <f t="shared" si="172"/>
        <v>ID-17562-London - Havana</v>
      </c>
      <c r="T923" t="str">
        <f t="shared" si="173"/>
        <v>03:00</v>
      </c>
      <c r="U923" t="str">
        <f t="shared" si="174"/>
        <v>Acceptable</v>
      </c>
      <c r="V923">
        <f t="shared" si="176"/>
        <v>23</v>
      </c>
      <c r="W923">
        <f t="shared" si="177"/>
        <v>2</v>
      </c>
      <c r="X923">
        <v>1</v>
      </c>
      <c r="Y923" t="str">
        <f t="shared" si="178"/>
        <v>Flight Not Found</v>
      </c>
      <c r="Z923" t="str" cm="1">
        <f t="array" ref="Z923">IF(AND(B:B &gt; TIME(6, 0, 0), B:B &lt;= TIME(18, 0, 0)), "Day", "Night")</f>
        <v>Night</v>
      </c>
      <c r="AA923">
        <f t="shared" si="179"/>
        <v>1</v>
      </c>
    </row>
    <row r="924" spans="1:27" x14ac:dyDescent="0.2">
      <c r="A924">
        <v>17570</v>
      </c>
      <c r="B924" t="s">
        <v>4090</v>
      </c>
      <c r="C924" t="s">
        <v>4091</v>
      </c>
      <c r="D924" t="s">
        <v>1684</v>
      </c>
      <c r="E924" t="s">
        <v>4092</v>
      </c>
      <c r="G924" t="s">
        <v>4093</v>
      </c>
      <c r="H924" t="s">
        <v>4094</v>
      </c>
      <c r="I924" t="s">
        <v>4095</v>
      </c>
      <c r="J924">
        <v>69</v>
      </c>
      <c r="K924">
        <v>1</v>
      </c>
      <c r="L924">
        <v>0</v>
      </c>
      <c r="M924" t="s">
        <v>4096</v>
      </c>
      <c r="N924">
        <f t="shared" si="168"/>
        <v>0</v>
      </c>
      <c r="O924" t="str">
        <f t="shared" si="169"/>
        <v>No</v>
      </c>
      <c r="P924">
        <f t="shared" si="170"/>
        <v>0</v>
      </c>
      <c r="Q924">
        <f t="shared" si="171"/>
        <v>0</v>
      </c>
      <c r="R924">
        <f t="shared" si="175"/>
        <v>27.565026697177728</v>
      </c>
      <c r="S924" t="str">
        <f t="shared" si="172"/>
        <v>ID-17570-</v>
      </c>
      <c r="T924" t="str">
        <f t="shared" si="173"/>
        <v>13:27</v>
      </c>
      <c r="U924" t="str">
        <f t="shared" si="174"/>
        <v>Acceptable</v>
      </c>
      <c r="V924">
        <f t="shared" si="176"/>
        <v>23</v>
      </c>
      <c r="W924">
        <f t="shared" si="177"/>
        <v>2</v>
      </c>
      <c r="X924">
        <v>1</v>
      </c>
      <c r="Y924" t="str">
        <f t="shared" si="178"/>
        <v>Flight Not Found</v>
      </c>
      <c r="Z924" t="str" cm="1">
        <f t="array" ref="Z924">IF(AND(B:B &gt; TIME(6, 0, 0), B:B &lt;= TIME(18, 0, 0)), "Day", "Night")</f>
        <v>Night</v>
      </c>
      <c r="AA924">
        <f t="shared" si="179"/>
        <v>1</v>
      </c>
    </row>
    <row r="925" spans="1:27" x14ac:dyDescent="0.2">
      <c r="A925">
        <v>17575</v>
      </c>
      <c r="C925" t="s">
        <v>4097</v>
      </c>
      <c r="D925" t="s">
        <v>4098</v>
      </c>
      <c r="F925" t="s">
        <v>4099</v>
      </c>
      <c r="G925" t="s">
        <v>1814</v>
      </c>
      <c r="H925" t="s">
        <v>4100</v>
      </c>
      <c r="I925" t="s">
        <v>4101</v>
      </c>
      <c r="J925">
        <v>21</v>
      </c>
      <c r="K925">
        <v>12</v>
      </c>
      <c r="L925">
        <v>0</v>
      </c>
      <c r="M925" t="s">
        <v>4102</v>
      </c>
      <c r="N925">
        <f t="shared" si="168"/>
        <v>0</v>
      </c>
      <c r="O925" t="str">
        <f t="shared" si="169"/>
        <v>No</v>
      </c>
      <c r="P925">
        <f t="shared" si="170"/>
        <v>0</v>
      </c>
      <c r="Q925">
        <f t="shared" si="171"/>
        <v>0</v>
      </c>
      <c r="R925">
        <f t="shared" si="175"/>
        <v>27.565026697177728</v>
      </c>
      <c r="S925" t="str">
        <f t="shared" si="172"/>
        <v>ID-17575-Giessen - Bad Homberg</v>
      </c>
      <c r="T925">
        <f t="shared" si="173"/>
        <v>0</v>
      </c>
      <c r="U925" t="str">
        <f t="shared" si="174"/>
        <v>Acceptable</v>
      </c>
      <c r="V925">
        <f t="shared" si="176"/>
        <v>23</v>
      </c>
      <c r="W925">
        <f t="shared" si="177"/>
        <v>2</v>
      </c>
      <c r="X925">
        <v>1</v>
      </c>
      <c r="Y925" t="str">
        <f t="shared" si="178"/>
        <v>Flight Not Found</v>
      </c>
      <c r="Z925" t="str" cm="1">
        <f t="array" ref="Z925">IF(AND(B:B &gt; TIME(6, 0, 0), B:B &lt;= TIME(18, 0, 0)), "Day", "Night")</f>
        <v>Night</v>
      </c>
      <c r="AA925">
        <f t="shared" si="179"/>
        <v>1</v>
      </c>
    </row>
    <row r="926" spans="1:27" x14ac:dyDescent="0.2">
      <c r="A926">
        <v>17583</v>
      </c>
      <c r="C926" t="s">
        <v>4103</v>
      </c>
      <c r="D926" t="s">
        <v>4104</v>
      </c>
      <c r="F926" t="s">
        <v>4105</v>
      </c>
      <c r="G926" t="s">
        <v>2566</v>
      </c>
      <c r="H926" t="s">
        <v>4106</v>
      </c>
      <c r="I926" t="s">
        <v>4107</v>
      </c>
      <c r="J926">
        <v>10</v>
      </c>
      <c r="K926">
        <v>7</v>
      </c>
      <c r="L926">
        <v>0</v>
      </c>
      <c r="M926" t="s">
        <v>4108</v>
      </c>
      <c r="N926">
        <f t="shared" si="168"/>
        <v>0</v>
      </c>
      <c r="O926" t="str">
        <f t="shared" si="169"/>
        <v>No</v>
      </c>
      <c r="P926">
        <f t="shared" si="170"/>
        <v>0</v>
      </c>
      <c r="Q926">
        <f t="shared" si="171"/>
        <v>0</v>
      </c>
      <c r="R926">
        <f t="shared" si="175"/>
        <v>27.565026697177728</v>
      </c>
      <c r="S926" t="str">
        <f t="shared" si="172"/>
        <v>ID-17583-Florence - Rome</v>
      </c>
      <c r="T926">
        <f t="shared" si="173"/>
        <v>0</v>
      </c>
      <c r="U926" t="str">
        <f t="shared" si="174"/>
        <v>Acceptable</v>
      </c>
      <c r="V926">
        <f t="shared" si="176"/>
        <v>23</v>
      </c>
      <c r="W926">
        <f t="shared" si="177"/>
        <v>2</v>
      </c>
      <c r="X926">
        <v>1</v>
      </c>
      <c r="Y926" t="str">
        <f t="shared" si="178"/>
        <v>Flight Not Found</v>
      </c>
      <c r="Z926" t="str" cm="1">
        <f t="array" ref="Z926">IF(AND(B:B &gt; TIME(6, 0, 0), B:B &lt;= TIME(18, 0, 0)), "Day", "Night")</f>
        <v>Night</v>
      </c>
      <c r="AA926">
        <f t="shared" si="179"/>
        <v>1</v>
      </c>
    </row>
    <row r="927" spans="1:27" x14ac:dyDescent="0.2">
      <c r="A927">
        <v>17584</v>
      </c>
      <c r="C927" t="s">
        <v>4109</v>
      </c>
      <c r="D927" t="s">
        <v>150</v>
      </c>
      <c r="G927" t="s">
        <v>4110</v>
      </c>
      <c r="H927" t="s">
        <v>4111</v>
      </c>
      <c r="I927" t="s">
        <v>4112</v>
      </c>
      <c r="J927">
        <v>14</v>
      </c>
      <c r="K927">
        <v>14</v>
      </c>
      <c r="L927">
        <v>0</v>
      </c>
      <c r="M927" t="s">
        <v>4113</v>
      </c>
      <c r="N927">
        <f t="shared" si="168"/>
        <v>0</v>
      </c>
      <c r="O927" t="str">
        <f t="shared" si="169"/>
        <v>No</v>
      </c>
      <c r="P927">
        <f t="shared" si="170"/>
        <v>0</v>
      </c>
      <c r="Q927">
        <f t="shared" si="171"/>
        <v>0</v>
      </c>
      <c r="R927">
        <f t="shared" si="175"/>
        <v>27.565026697177728</v>
      </c>
      <c r="S927" t="str">
        <f t="shared" si="172"/>
        <v>ID-17584-</v>
      </c>
      <c r="T927">
        <f t="shared" si="173"/>
        <v>0</v>
      </c>
      <c r="U927" t="str">
        <f t="shared" si="174"/>
        <v>Acceptable</v>
      </c>
      <c r="V927">
        <f t="shared" si="176"/>
        <v>23</v>
      </c>
      <c r="W927">
        <f t="shared" si="177"/>
        <v>2</v>
      </c>
      <c r="X927">
        <v>1</v>
      </c>
      <c r="Y927" t="str">
        <f t="shared" si="178"/>
        <v>Flight Not Found</v>
      </c>
      <c r="Z927" t="str" cm="1">
        <f t="array" ref="Z927">IF(AND(B:B &gt; TIME(6, 0, 0), B:B &lt;= TIME(18, 0, 0)), "Day", "Night")</f>
        <v>Night</v>
      </c>
      <c r="AA927">
        <f t="shared" si="179"/>
        <v>1</v>
      </c>
    </row>
    <row r="928" spans="1:27" x14ac:dyDescent="0.2">
      <c r="A928">
        <v>17586</v>
      </c>
      <c r="C928" t="s">
        <v>4114</v>
      </c>
      <c r="D928" t="s">
        <v>4115</v>
      </c>
      <c r="G928" t="s">
        <v>1814</v>
      </c>
      <c r="H928" t="s">
        <v>4116</v>
      </c>
      <c r="J928">
        <v>12</v>
      </c>
      <c r="K928">
        <v>12</v>
      </c>
      <c r="L928">
        <v>0</v>
      </c>
      <c r="M928" t="s">
        <v>4117</v>
      </c>
      <c r="N928">
        <f t="shared" si="168"/>
        <v>0</v>
      </c>
      <c r="O928" t="str">
        <f t="shared" si="169"/>
        <v>No</v>
      </c>
      <c r="P928">
        <f t="shared" si="170"/>
        <v>0</v>
      </c>
      <c r="Q928">
        <f t="shared" si="171"/>
        <v>0</v>
      </c>
      <c r="R928">
        <f t="shared" si="175"/>
        <v>27.565026697177728</v>
      </c>
      <c r="S928" t="str">
        <f t="shared" si="172"/>
        <v>ID-17586-</v>
      </c>
      <c r="T928">
        <f t="shared" si="173"/>
        <v>0</v>
      </c>
      <c r="U928" t="str">
        <f t="shared" si="174"/>
        <v>Acceptable</v>
      </c>
      <c r="V928">
        <f t="shared" si="176"/>
        <v>23</v>
      </c>
      <c r="W928">
        <f t="shared" si="177"/>
        <v>2</v>
      </c>
      <c r="X928">
        <v>1</v>
      </c>
      <c r="Y928" t="str">
        <f t="shared" si="178"/>
        <v>Flight Not Found</v>
      </c>
      <c r="Z928" t="str" cm="1">
        <f t="array" ref="Z928">IF(AND(B:B &gt; TIME(6, 0, 0), B:B &lt;= TIME(18, 0, 0)), "Day", "Night")</f>
        <v>Night</v>
      </c>
      <c r="AA928">
        <f t="shared" si="179"/>
        <v>1</v>
      </c>
    </row>
    <row r="929" spans="1:27" x14ac:dyDescent="0.2">
      <c r="A929">
        <v>17588</v>
      </c>
      <c r="B929" t="s">
        <v>1250</v>
      </c>
      <c r="C929" t="s">
        <v>625</v>
      </c>
      <c r="D929" t="s">
        <v>4118</v>
      </c>
      <c r="F929" t="s">
        <v>4119</v>
      </c>
      <c r="G929" t="s">
        <v>2731</v>
      </c>
      <c r="H929" t="s">
        <v>4120</v>
      </c>
      <c r="I929" t="s">
        <v>4121</v>
      </c>
      <c r="J929">
        <v>2</v>
      </c>
      <c r="K929">
        <v>2</v>
      </c>
      <c r="L929">
        <v>0</v>
      </c>
      <c r="M929" t="s">
        <v>4122</v>
      </c>
      <c r="N929">
        <f t="shared" si="168"/>
        <v>0</v>
      </c>
      <c r="O929" t="str">
        <f t="shared" si="169"/>
        <v>No</v>
      </c>
      <c r="P929">
        <f t="shared" si="170"/>
        <v>0</v>
      </c>
      <c r="Q929">
        <f t="shared" si="171"/>
        <v>0</v>
      </c>
      <c r="R929">
        <f t="shared" si="175"/>
        <v>27.565026697177728</v>
      </c>
      <c r="S929" t="str">
        <f t="shared" si="172"/>
        <v>ID-17588-Pittsburgh, PA - Columbus, OH</v>
      </c>
      <c r="T929" t="str">
        <f t="shared" si="173"/>
        <v>06:00</v>
      </c>
      <c r="U929" t="str">
        <f t="shared" si="174"/>
        <v>Acceptable</v>
      </c>
      <c r="V929">
        <f t="shared" si="176"/>
        <v>23</v>
      </c>
      <c r="W929">
        <f t="shared" si="177"/>
        <v>2</v>
      </c>
      <c r="X929">
        <v>1</v>
      </c>
      <c r="Y929" t="str">
        <f t="shared" si="178"/>
        <v>Flight Not Found</v>
      </c>
      <c r="Z929" t="str" cm="1">
        <f t="array" ref="Z929">IF(AND(B:B &gt; TIME(6, 0, 0), B:B &lt;= TIME(18, 0, 0)), "Day", "Night")</f>
        <v>Night</v>
      </c>
      <c r="AA929">
        <f t="shared" si="179"/>
        <v>1</v>
      </c>
    </row>
    <row r="930" spans="1:27" x14ac:dyDescent="0.2">
      <c r="A930">
        <v>17590</v>
      </c>
      <c r="C930" t="s">
        <v>4123</v>
      </c>
      <c r="D930" t="s">
        <v>4124</v>
      </c>
      <c r="F930" t="s">
        <v>4125</v>
      </c>
      <c r="G930" t="s">
        <v>2471</v>
      </c>
      <c r="H930" t="s">
        <v>4126</v>
      </c>
      <c r="J930">
        <v>26</v>
      </c>
      <c r="K930">
        <v>23</v>
      </c>
      <c r="L930">
        <v>0</v>
      </c>
      <c r="M930" t="s">
        <v>4127</v>
      </c>
      <c r="N930">
        <f t="shared" si="168"/>
        <v>0</v>
      </c>
      <c r="O930" t="str">
        <f t="shared" si="169"/>
        <v>No</v>
      </c>
      <c r="P930">
        <f t="shared" si="170"/>
        <v>0</v>
      </c>
      <c r="Q930">
        <f t="shared" si="171"/>
        <v>0</v>
      </c>
      <c r="R930">
        <f t="shared" si="175"/>
        <v>27.565026697177728</v>
      </c>
      <c r="S930" t="str">
        <f t="shared" si="172"/>
        <v>ID-17590-Rio de Janerio, Brazil - Cayenne, French Guianan</v>
      </c>
      <c r="T930">
        <f t="shared" si="173"/>
        <v>0</v>
      </c>
      <c r="U930" t="str">
        <f t="shared" si="174"/>
        <v>Acceptable</v>
      </c>
      <c r="V930">
        <f t="shared" si="176"/>
        <v>23</v>
      </c>
      <c r="W930">
        <f t="shared" si="177"/>
        <v>2</v>
      </c>
      <c r="X930">
        <v>1</v>
      </c>
      <c r="Y930" t="str">
        <f t="shared" si="178"/>
        <v>Flight Not Found</v>
      </c>
      <c r="Z930" t="str" cm="1">
        <f t="array" ref="Z930">IF(AND(B:B &gt; TIME(6, 0, 0), B:B &lt;= TIME(18, 0, 0)), "Day", "Night")</f>
        <v>Night</v>
      </c>
      <c r="AA930">
        <f t="shared" si="179"/>
        <v>1</v>
      </c>
    </row>
    <row r="931" spans="1:27" x14ac:dyDescent="0.2">
      <c r="A931">
        <v>17594</v>
      </c>
      <c r="C931" t="s">
        <v>4128</v>
      </c>
      <c r="D931" t="s">
        <v>4129</v>
      </c>
      <c r="G931" t="s">
        <v>3330</v>
      </c>
      <c r="H931" t="s">
        <v>4130</v>
      </c>
      <c r="I931" t="s">
        <v>4131</v>
      </c>
      <c r="J931">
        <v>4</v>
      </c>
      <c r="K931">
        <v>4</v>
      </c>
      <c r="L931">
        <v>0</v>
      </c>
      <c r="M931" t="s">
        <v>4132</v>
      </c>
      <c r="N931">
        <f t="shared" si="168"/>
        <v>0</v>
      </c>
      <c r="O931" t="str">
        <f t="shared" si="169"/>
        <v>No</v>
      </c>
      <c r="P931">
        <f t="shared" si="170"/>
        <v>0</v>
      </c>
      <c r="Q931">
        <f t="shared" si="171"/>
        <v>0</v>
      </c>
      <c r="R931">
        <f t="shared" si="175"/>
        <v>27.565026697177728</v>
      </c>
      <c r="S931" t="str">
        <f t="shared" si="172"/>
        <v>ID-17594-</v>
      </c>
      <c r="T931">
        <f t="shared" si="173"/>
        <v>0</v>
      </c>
      <c r="U931" t="str">
        <f t="shared" si="174"/>
        <v>Acceptable</v>
      </c>
      <c r="V931">
        <f t="shared" si="176"/>
        <v>23</v>
      </c>
      <c r="W931">
        <f t="shared" si="177"/>
        <v>2</v>
      </c>
      <c r="X931">
        <v>1</v>
      </c>
      <c r="Y931" t="str">
        <f t="shared" si="178"/>
        <v>Flight Not Found</v>
      </c>
      <c r="Z931" t="str" cm="1">
        <f t="array" ref="Z931">IF(AND(B:B &gt; TIME(6, 0, 0), B:B &lt;= TIME(18, 0, 0)), "Day", "Night")</f>
        <v>Night</v>
      </c>
      <c r="AA931">
        <f t="shared" si="179"/>
        <v>1</v>
      </c>
    </row>
    <row r="932" spans="1:27" x14ac:dyDescent="0.2">
      <c r="A932">
        <v>17594</v>
      </c>
      <c r="B932" t="s">
        <v>4133</v>
      </c>
      <c r="C932" t="s">
        <v>4134</v>
      </c>
      <c r="D932" t="s">
        <v>775</v>
      </c>
      <c r="F932" t="s">
        <v>4135</v>
      </c>
      <c r="G932" t="s">
        <v>1814</v>
      </c>
      <c r="H932" t="s">
        <v>4136</v>
      </c>
      <c r="I932" t="s">
        <v>4137</v>
      </c>
      <c r="J932">
        <v>22</v>
      </c>
      <c r="K932">
        <v>20</v>
      </c>
      <c r="L932">
        <v>0</v>
      </c>
      <c r="M932" t="s">
        <v>4138</v>
      </c>
      <c r="N932">
        <f t="shared" si="168"/>
        <v>0</v>
      </c>
      <c r="O932" t="str">
        <f t="shared" si="169"/>
        <v>No</v>
      </c>
      <c r="P932">
        <f t="shared" si="170"/>
        <v>0</v>
      </c>
      <c r="Q932">
        <f t="shared" si="171"/>
        <v>0</v>
      </c>
      <c r="R932">
        <f t="shared" si="175"/>
        <v>27.565026697177728</v>
      </c>
      <c r="S932" t="str">
        <f t="shared" si="172"/>
        <v>ID-17594-Brussels - London</v>
      </c>
      <c r="T932">
        <f t="shared" si="173"/>
        <v>0</v>
      </c>
      <c r="U932" t="str">
        <f t="shared" si="174"/>
        <v>Acceptable</v>
      </c>
      <c r="V932">
        <f t="shared" si="176"/>
        <v>23</v>
      </c>
      <c r="W932">
        <f t="shared" si="177"/>
        <v>2</v>
      </c>
      <c r="X932">
        <v>1</v>
      </c>
      <c r="Y932" t="str">
        <f t="shared" si="178"/>
        <v>Flight Not Found</v>
      </c>
      <c r="Z932" t="str" cm="1">
        <f t="array" ref="Z932">IF(AND(B:B &gt; TIME(6, 0, 0), B:B &lt;= TIME(18, 0, 0)), "Day", "Night")</f>
        <v>Night</v>
      </c>
      <c r="AA932">
        <f t="shared" si="179"/>
        <v>1</v>
      </c>
    </row>
    <row r="933" spans="1:27" x14ac:dyDescent="0.2">
      <c r="A933">
        <v>17599</v>
      </c>
      <c r="C933" t="s">
        <v>4139</v>
      </c>
      <c r="D933" t="s">
        <v>4140</v>
      </c>
      <c r="G933" t="s">
        <v>3398</v>
      </c>
      <c r="H933" t="s">
        <v>4141</v>
      </c>
      <c r="I933" t="s">
        <v>4142</v>
      </c>
      <c r="J933">
        <v>5</v>
      </c>
      <c r="K933">
        <v>5</v>
      </c>
      <c r="L933">
        <v>0</v>
      </c>
      <c r="M933" t="s">
        <v>1120</v>
      </c>
      <c r="N933">
        <f t="shared" si="168"/>
        <v>0</v>
      </c>
      <c r="O933" t="str">
        <f t="shared" si="169"/>
        <v>No</v>
      </c>
      <c r="P933">
        <f t="shared" si="170"/>
        <v>0</v>
      </c>
      <c r="Q933">
        <f t="shared" si="171"/>
        <v>0</v>
      </c>
      <c r="R933">
        <f t="shared" si="175"/>
        <v>27.565026697177728</v>
      </c>
      <c r="S933" t="str">
        <f t="shared" si="172"/>
        <v>ID-17599-</v>
      </c>
      <c r="T933">
        <f t="shared" si="173"/>
        <v>0</v>
      </c>
      <c r="U933" t="str">
        <f t="shared" si="174"/>
        <v>Acceptable</v>
      </c>
      <c r="V933">
        <f t="shared" si="176"/>
        <v>23</v>
      </c>
      <c r="W933">
        <f t="shared" si="177"/>
        <v>2</v>
      </c>
      <c r="X933">
        <v>1</v>
      </c>
      <c r="Y933" t="str">
        <f t="shared" si="178"/>
        <v>Flight Not Found</v>
      </c>
      <c r="Z933" t="str" cm="1">
        <f t="array" ref="Z933">IF(AND(B:B &gt; TIME(6, 0, 0), B:B &lt;= TIME(18, 0, 0)), "Day", "Night")</f>
        <v>Night</v>
      </c>
      <c r="AA933">
        <f t="shared" si="179"/>
        <v>1</v>
      </c>
    </row>
    <row r="934" spans="1:27" x14ac:dyDescent="0.2">
      <c r="A934">
        <v>17602</v>
      </c>
      <c r="B934" t="s">
        <v>4143</v>
      </c>
      <c r="C934" t="s">
        <v>895</v>
      </c>
      <c r="D934" t="s">
        <v>1435</v>
      </c>
      <c r="E934" t="s">
        <v>4144</v>
      </c>
      <c r="F934" t="s">
        <v>4145</v>
      </c>
      <c r="G934" t="s">
        <v>3490</v>
      </c>
      <c r="H934" t="s">
        <v>4146</v>
      </c>
      <c r="I934" t="s">
        <v>4147</v>
      </c>
      <c r="J934">
        <v>13</v>
      </c>
      <c r="K934">
        <v>12</v>
      </c>
      <c r="L934">
        <v>0</v>
      </c>
      <c r="M934" t="s">
        <v>4148</v>
      </c>
      <c r="N934">
        <f t="shared" si="168"/>
        <v>0</v>
      </c>
      <c r="O934" t="str">
        <f t="shared" si="169"/>
        <v>No</v>
      </c>
      <c r="P934">
        <f t="shared" si="170"/>
        <v>0</v>
      </c>
      <c r="Q934">
        <f t="shared" si="171"/>
        <v>0</v>
      </c>
      <c r="R934">
        <f t="shared" si="175"/>
        <v>27.565026697177728</v>
      </c>
      <c r="S934" t="str">
        <f t="shared" si="172"/>
        <v>ID-17602-Chicago - Miami</v>
      </c>
      <c r="T934" t="str">
        <f t="shared" si="173"/>
        <v>22:58</v>
      </c>
      <c r="U934" t="str">
        <f t="shared" si="174"/>
        <v>Acceptable</v>
      </c>
      <c r="V934">
        <f t="shared" si="176"/>
        <v>23</v>
      </c>
      <c r="W934">
        <f t="shared" si="177"/>
        <v>2</v>
      </c>
      <c r="X934">
        <v>1</v>
      </c>
      <c r="Y934" t="str">
        <f t="shared" si="178"/>
        <v>Flight Not Found</v>
      </c>
      <c r="Z934" t="str" cm="1">
        <f t="array" ref="Z934">IF(AND(B:B &gt; TIME(6, 0, 0), B:B &lt;= TIME(18, 0, 0)), "Day", "Night")</f>
        <v>Night</v>
      </c>
      <c r="AA934">
        <f t="shared" si="179"/>
        <v>1</v>
      </c>
    </row>
    <row r="935" spans="1:27" x14ac:dyDescent="0.2">
      <c r="A935">
        <v>17604</v>
      </c>
      <c r="B935" t="s">
        <v>4133</v>
      </c>
      <c r="C935" t="s">
        <v>4149</v>
      </c>
      <c r="D935" t="s">
        <v>613</v>
      </c>
      <c r="E935" t="s">
        <v>4150</v>
      </c>
      <c r="F935" t="s">
        <v>4151</v>
      </c>
      <c r="G935" t="s">
        <v>4152</v>
      </c>
      <c r="H935" t="s">
        <v>4153</v>
      </c>
      <c r="I935" t="s">
        <v>4154</v>
      </c>
      <c r="J935">
        <v>30</v>
      </c>
      <c r="K935">
        <v>30</v>
      </c>
      <c r="L935">
        <v>0</v>
      </c>
      <c r="M935" t="s">
        <v>4155</v>
      </c>
      <c r="N935">
        <f t="shared" si="168"/>
        <v>0</v>
      </c>
      <c r="O935" t="str">
        <f t="shared" si="169"/>
        <v>No</v>
      </c>
      <c r="P935">
        <f t="shared" si="170"/>
        <v>0</v>
      </c>
      <c r="Q935">
        <f t="shared" si="171"/>
        <v>0</v>
      </c>
      <c r="R935">
        <f t="shared" si="175"/>
        <v>27.565026697177728</v>
      </c>
      <c r="S935" t="str">
        <f t="shared" si="172"/>
        <v>ID-17604-Anchorage - New York City</v>
      </c>
      <c r="T935" t="str">
        <f t="shared" si="173"/>
        <v>21:14</v>
      </c>
      <c r="U935" t="str">
        <f t="shared" si="174"/>
        <v>Acceptable</v>
      </c>
      <c r="V935">
        <f t="shared" si="176"/>
        <v>23</v>
      </c>
      <c r="W935">
        <f t="shared" si="177"/>
        <v>2</v>
      </c>
      <c r="X935">
        <v>1</v>
      </c>
      <c r="Y935" t="str">
        <f t="shared" si="178"/>
        <v>Flight Not Found</v>
      </c>
      <c r="Z935" t="str" cm="1">
        <f t="array" ref="Z935">IF(AND(B:B &gt; TIME(6, 0, 0), B:B &lt;= TIME(18, 0, 0)), "Day", "Night")</f>
        <v>Night</v>
      </c>
      <c r="AA935">
        <f t="shared" si="179"/>
        <v>1</v>
      </c>
    </row>
    <row r="936" spans="1:27" x14ac:dyDescent="0.2">
      <c r="A936">
        <v>17605</v>
      </c>
      <c r="C936" t="s">
        <v>4156</v>
      </c>
      <c r="D936" t="s">
        <v>4157</v>
      </c>
      <c r="G936" t="s">
        <v>1814</v>
      </c>
      <c r="H936" t="s">
        <v>4158</v>
      </c>
      <c r="I936" t="s">
        <v>4159</v>
      </c>
      <c r="J936">
        <v>6</v>
      </c>
      <c r="K936">
        <v>6</v>
      </c>
      <c r="L936">
        <v>0</v>
      </c>
      <c r="M936" t="s">
        <v>4160</v>
      </c>
      <c r="N936">
        <f t="shared" si="168"/>
        <v>0</v>
      </c>
      <c r="O936" t="str">
        <f t="shared" si="169"/>
        <v>No</v>
      </c>
      <c r="P936">
        <f t="shared" si="170"/>
        <v>0</v>
      </c>
      <c r="Q936">
        <f t="shared" si="171"/>
        <v>0</v>
      </c>
      <c r="R936">
        <f t="shared" si="175"/>
        <v>27.565026697177728</v>
      </c>
      <c r="S936" t="str">
        <f t="shared" si="172"/>
        <v>ID-17605-</v>
      </c>
      <c r="T936">
        <f t="shared" si="173"/>
        <v>0</v>
      </c>
      <c r="U936" t="str">
        <f t="shared" si="174"/>
        <v>Acceptable</v>
      </c>
      <c r="V936">
        <f t="shared" si="176"/>
        <v>23</v>
      </c>
      <c r="W936">
        <f t="shared" si="177"/>
        <v>2</v>
      </c>
      <c r="X936">
        <v>2</v>
      </c>
      <c r="Y936" t="str">
        <f t="shared" si="178"/>
        <v>Flight Not Found</v>
      </c>
      <c r="Z936" t="str" cm="1">
        <f t="array" ref="Z936">IF(AND(B:B &gt; TIME(6, 0, 0), B:B &lt;= TIME(18, 0, 0)), "Day", "Night")</f>
        <v>Night</v>
      </c>
      <c r="AA936">
        <f t="shared" si="179"/>
        <v>1</v>
      </c>
    </row>
    <row r="937" spans="1:27" x14ac:dyDescent="0.2">
      <c r="A937">
        <v>17607</v>
      </c>
      <c r="C937" t="s">
        <v>4161</v>
      </c>
      <c r="D937" t="s">
        <v>4162</v>
      </c>
      <c r="G937" t="s">
        <v>4163</v>
      </c>
      <c r="H937" t="s">
        <v>4164</v>
      </c>
      <c r="I937" t="s">
        <v>4165</v>
      </c>
      <c r="J937">
        <v>15</v>
      </c>
      <c r="K937">
        <v>14</v>
      </c>
      <c r="L937">
        <v>0</v>
      </c>
      <c r="N937">
        <f t="shared" si="168"/>
        <v>0</v>
      </c>
      <c r="O937" t="str">
        <f t="shared" si="169"/>
        <v>No</v>
      </c>
      <c r="P937">
        <f t="shared" si="170"/>
        <v>0</v>
      </c>
      <c r="Q937">
        <f t="shared" si="171"/>
        <v>0</v>
      </c>
      <c r="R937">
        <f t="shared" si="175"/>
        <v>27.565026697177728</v>
      </c>
      <c r="S937" t="str">
        <f t="shared" si="172"/>
        <v>ID-17607-</v>
      </c>
      <c r="T937">
        <f t="shared" si="173"/>
        <v>0</v>
      </c>
      <c r="U937" t="str">
        <f t="shared" si="174"/>
        <v>Acceptable</v>
      </c>
      <c r="V937">
        <f t="shared" si="176"/>
        <v>23</v>
      </c>
      <c r="W937">
        <f t="shared" si="177"/>
        <v>2</v>
      </c>
      <c r="X937">
        <v>1</v>
      </c>
      <c r="Y937" t="str">
        <f t="shared" si="178"/>
        <v>Flight Not Found</v>
      </c>
      <c r="Z937" t="str" cm="1">
        <f t="array" ref="Z937">IF(AND(B:B &gt; TIME(6, 0, 0), B:B &lt;= TIME(18, 0, 0)), "Day", "Night")</f>
        <v>Night</v>
      </c>
      <c r="AA937">
        <f t="shared" si="179"/>
        <v>1</v>
      </c>
    </row>
    <row r="938" spans="1:27" x14ac:dyDescent="0.2">
      <c r="A938">
        <v>17619</v>
      </c>
      <c r="C938" t="s">
        <v>4166</v>
      </c>
      <c r="D938" t="s">
        <v>4167</v>
      </c>
      <c r="F938" t="s">
        <v>4168</v>
      </c>
      <c r="G938" t="s">
        <v>4169</v>
      </c>
      <c r="H938" t="s">
        <v>4170</v>
      </c>
      <c r="I938" t="s">
        <v>4171</v>
      </c>
      <c r="J938">
        <v>19</v>
      </c>
      <c r="K938">
        <v>19</v>
      </c>
      <c r="L938">
        <v>0</v>
      </c>
      <c r="M938" t="s">
        <v>4172</v>
      </c>
      <c r="N938">
        <f t="shared" si="168"/>
        <v>0</v>
      </c>
      <c r="O938" t="str">
        <f t="shared" si="169"/>
        <v>No</v>
      </c>
      <c r="P938">
        <f t="shared" si="170"/>
        <v>0</v>
      </c>
      <c r="Q938">
        <f t="shared" si="171"/>
        <v>0</v>
      </c>
      <c r="R938">
        <f t="shared" si="175"/>
        <v>27.565026697177728</v>
      </c>
      <c r="S938" t="str">
        <f t="shared" si="172"/>
        <v>ID-17619-Delhi - London</v>
      </c>
      <c r="T938">
        <f t="shared" si="173"/>
        <v>0</v>
      </c>
      <c r="U938" t="str">
        <f t="shared" si="174"/>
        <v>Acceptable</v>
      </c>
      <c r="V938">
        <f t="shared" si="176"/>
        <v>23</v>
      </c>
      <c r="W938">
        <f t="shared" si="177"/>
        <v>2</v>
      </c>
      <c r="X938">
        <v>1</v>
      </c>
      <c r="Y938" t="str">
        <f t="shared" si="178"/>
        <v>Flight Not Found</v>
      </c>
      <c r="Z938" t="str" cm="1">
        <f t="array" ref="Z938">IF(AND(B:B &gt; TIME(6, 0, 0), B:B &lt;= TIME(18, 0, 0)), "Day", "Night")</f>
        <v>Night</v>
      </c>
      <c r="AA938">
        <f t="shared" si="179"/>
        <v>1</v>
      </c>
    </row>
    <row r="939" spans="1:27" x14ac:dyDescent="0.2">
      <c r="A939">
        <v>17628</v>
      </c>
      <c r="C939" t="s">
        <v>706</v>
      </c>
      <c r="D939" t="s">
        <v>4173</v>
      </c>
      <c r="G939" t="s">
        <v>4174</v>
      </c>
      <c r="H939" t="s">
        <v>4175</v>
      </c>
      <c r="I939" t="s">
        <v>1543</v>
      </c>
      <c r="J939">
        <v>15</v>
      </c>
      <c r="K939">
        <v>15</v>
      </c>
      <c r="L939">
        <v>0</v>
      </c>
      <c r="M939" t="s">
        <v>4176</v>
      </c>
      <c r="N939">
        <f t="shared" si="168"/>
        <v>0</v>
      </c>
      <c r="O939" t="str">
        <f t="shared" si="169"/>
        <v>No</v>
      </c>
      <c r="P939">
        <f t="shared" si="170"/>
        <v>0</v>
      </c>
      <c r="Q939">
        <f t="shared" si="171"/>
        <v>0</v>
      </c>
      <c r="R939">
        <f t="shared" si="175"/>
        <v>27.565026697177728</v>
      </c>
      <c r="S939" t="str">
        <f t="shared" si="172"/>
        <v>ID-17628-</v>
      </c>
      <c r="T939">
        <f t="shared" si="173"/>
        <v>0</v>
      </c>
      <c r="U939" t="str">
        <f t="shared" si="174"/>
        <v>Acceptable</v>
      </c>
      <c r="V939">
        <f t="shared" si="176"/>
        <v>23</v>
      </c>
      <c r="W939">
        <f t="shared" si="177"/>
        <v>2</v>
      </c>
      <c r="X939">
        <v>1</v>
      </c>
      <c r="Y939" t="str">
        <f t="shared" si="178"/>
        <v>Flight Not Found</v>
      </c>
      <c r="Z939" t="str" cm="1">
        <f t="array" ref="Z939">IF(AND(B:B &gt; TIME(6, 0, 0), B:B &lt;= TIME(18, 0, 0)), "Day", "Night")</f>
        <v>Night</v>
      </c>
      <c r="AA939">
        <f t="shared" si="179"/>
        <v>1</v>
      </c>
    </row>
    <row r="940" spans="1:27" x14ac:dyDescent="0.2">
      <c r="A940">
        <v>17638</v>
      </c>
      <c r="B940" t="s">
        <v>4177</v>
      </c>
      <c r="C940" t="s">
        <v>4178</v>
      </c>
      <c r="D940" t="s">
        <v>1861</v>
      </c>
      <c r="E940" t="s">
        <v>4179</v>
      </c>
      <c r="F940" t="s">
        <v>4180</v>
      </c>
      <c r="G940" t="s">
        <v>4181</v>
      </c>
      <c r="H940" t="s">
        <v>4182</v>
      </c>
      <c r="I940" t="s">
        <v>4183</v>
      </c>
      <c r="J940">
        <v>31</v>
      </c>
      <c r="K940">
        <v>30</v>
      </c>
      <c r="L940">
        <v>0</v>
      </c>
      <c r="M940" t="s">
        <v>4184</v>
      </c>
      <c r="N940">
        <f t="shared" si="168"/>
        <v>0</v>
      </c>
      <c r="O940" t="str">
        <f t="shared" si="169"/>
        <v>No</v>
      </c>
      <c r="P940">
        <f t="shared" si="170"/>
        <v>0</v>
      </c>
      <c r="Q940">
        <f t="shared" si="171"/>
        <v>0</v>
      </c>
      <c r="R940">
        <f t="shared" si="175"/>
        <v>27.565026697177728</v>
      </c>
      <c r="S940" t="str">
        <f t="shared" si="172"/>
        <v>ID-17638-Belgium - Shannon</v>
      </c>
      <c r="T940" t="str">
        <f t="shared" si="173"/>
        <v>02:35</v>
      </c>
      <c r="U940" t="str">
        <f t="shared" si="174"/>
        <v>Acceptable</v>
      </c>
      <c r="V940">
        <f t="shared" si="176"/>
        <v>23</v>
      </c>
      <c r="W940">
        <f t="shared" si="177"/>
        <v>2</v>
      </c>
      <c r="X940">
        <v>4</v>
      </c>
      <c r="Y940" t="str">
        <f t="shared" si="178"/>
        <v>Flight Not Found</v>
      </c>
      <c r="Z940" t="str" cm="1">
        <f t="array" ref="Z940">IF(AND(B:B &gt; TIME(6, 0, 0), B:B &lt;= TIME(18, 0, 0)), "Day", "Night")</f>
        <v>Night</v>
      </c>
      <c r="AA940">
        <f t="shared" si="179"/>
        <v>1</v>
      </c>
    </row>
    <row r="941" spans="1:27" x14ac:dyDescent="0.2">
      <c r="A941">
        <v>18123</v>
      </c>
      <c r="C941" t="s">
        <v>3727</v>
      </c>
      <c r="D941" t="s">
        <v>4185</v>
      </c>
      <c r="F941" t="s">
        <v>4186</v>
      </c>
      <c r="G941" t="s">
        <v>2471</v>
      </c>
      <c r="H941" t="s">
        <v>4187</v>
      </c>
      <c r="J941">
        <v>32</v>
      </c>
      <c r="K941">
        <v>32</v>
      </c>
      <c r="L941">
        <v>0</v>
      </c>
      <c r="M941" t="s">
        <v>4188</v>
      </c>
      <c r="N941">
        <f t="shared" si="168"/>
        <v>0</v>
      </c>
      <c r="O941" t="str">
        <f t="shared" si="169"/>
        <v>No</v>
      </c>
      <c r="P941">
        <f t="shared" si="170"/>
        <v>0</v>
      </c>
      <c r="Q941">
        <f t="shared" si="171"/>
        <v>0</v>
      </c>
      <c r="R941">
        <f t="shared" si="175"/>
        <v>27.565026697177728</v>
      </c>
      <c r="S941" t="str">
        <f t="shared" si="172"/>
        <v>ID-18123-Bogota - Ibague</v>
      </c>
      <c r="T941">
        <f t="shared" si="173"/>
        <v>0</v>
      </c>
      <c r="U941" t="str">
        <f t="shared" si="174"/>
        <v>Acceptable</v>
      </c>
      <c r="V941">
        <f t="shared" si="176"/>
        <v>23</v>
      </c>
      <c r="W941">
        <f t="shared" si="177"/>
        <v>2</v>
      </c>
      <c r="X941">
        <v>11</v>
      </c>
      <c r="Y941" t="str">
        <f t="shared" si="178"/>
        <v>Flight Not Found</v>
      </c>
      <c r="Z941" t="str" cm="1">
        <f t="array" ref="Z941">IF(AND(B:B &gt; TIME(6, 0, 0), B:B &lt;= TIME(18, 0, 0)), "Day", "Night")</f>
        <v>Night</v>
      </c>
      <c r="AA941">
        <f t="shared" si="179"/>
        <v>1</v>
      </c>
    </row>
    <row r="942" spans="1:27" x14ac:dyDescent="0.2">
      <c r="A942">
        <v>17666</v>
      </c>
      <c r="B942" t="s">
        <v>2575</v>
      </c>
      <c r="C942" t="s">
        <v>4189</v>
      </c>
      <c r="D942" t="s">
        <v>775</v>
      </c>
      <c r="F942" t="s">
        <v>4190</v>
      </c>
      <c r="G942" t="s">
        <v>3449</v>
      </c>
      <c r="H942" t="s">
        <v>4191</v>
      </c>
      <c r="I942" t="s">
        <v>4192</v>
      </c>
      <c r="J942">
        <v>32</v>
      </c>
      <c r="K942">
        <v>31</v>
      </c>
      <c r="L942">
        <v>0</v>
      </c>
      <c r="M942" t="s">
        <v>4193</v>
      </c>
      <c r="N942">
        <f t="shared" si="168"/>
        <v>0</v>
      </c>
      <c r="O942" t="str">
        <f t="shared" si="169"/>
        <v>No</v>
      </c>
      <c r="P942">
        <f t="shared" si="170"/>
        <v>0</v>
      </c>
      <c r="Q942">
        <f t="shared" si="171"/>
        <v>0</v>
      </c>
      <c r="R942">
        <f t="shared" si="175"/>
        <v>27.565026697177728</v>
      </c>
      <c r="S942" t="str">
        <f t="shared" si="172"/>
        <v>ID-17666-Leopoldville - Libenga</v>
      </c>
      <c r="T942" t="str">
        <f t="shared" si="173"/>
        <v>11:00</v>
      </c>
      <c r="U942" t="str">
        <f t="shared" si="174"/>
        <v>Acceptable</v>
      </c>
      <c r="V942">
        <f t="shared" si="176"/>
        <v>23</v>
      </c>
      <c r="W942">
        <f t="shared" si="177"/>
        <v>2</v>
      </c>
      <c r="X942">
        <v>1</v>
      </c>
      <c r="Y942" t="str">
        <f t="shared" si="178"/>
        <v>Flight Not Found</v>
      </c>
      <c r="Z942" t="str" cm="1">
        <f t="array" ref="Z942">IF(AND(B:B &gt; TIME(6, 0, 0), B:B &lt;= TIME(18, 0, 0)), "Day", "Night")</f>
        <v>Night</v>
      </c>
      <c r="AA942">
        <f t="shared" si="179"/>
        <v>1</v>
      </c>
    </row>
    <row r="943" spans="1:27" x14ac:dyDescent="0.2">
      <c r="A943">
        <v>17666</v>
      </c>
      <c r="C943" t="s">
        <v>4194</v>
      </c>
      <c r="D943" t="s">
        <v>4195</v>
      </c>
      <c r="G943" t="s">
        <v>4196</v>
      </c>
      <c r="H943" t="s">
        <v>4197</v>
      </c>
      <c r="I943" t="s">
        <v>4198</v>
      </c>
      <c r="J943">
        <v>10</v>
      </c>
      <c r="K943">
        <v>10</v>
      </c>
      <c r="L943">
        <v>0</v>
      </c>
      <c r="M943" t="s">
        <v>4199</v>
      </c>
      <c r="N943">
        <f t="shared" si="168"/>
        <v>0</v>
      </c>
      <c r="O943" t="str">
        <f t="shared" si="169"/>
        <v>No</v>
      </c>
      <c r="P943">
        <f t="shared" si="170"/>
        <v>0</v>
      </c>
      <c r="Q943">
        <f t="shared" si="171"/>
        <v>0</v>
      </c>
      <c r="R943">
        <f t="shared" si="175"/>
        <v>27.565026697177728</v>
      </c>
      <c r="S943" t="str">
        <f t="shared" si="172"/>
        <v>ID-17666-</v>
      </c>
      <c r="T943" t="str">
        <f t="shared" si="173"/>
        <v>11:00</v>
      </c>
      <c r="U943" t="str">
        <f t="shared" si="174"/>
        <v>Acceptable</v>
      </c>
      <c r="V943">
        <f t="shared" si="176"/>
        <v>23</v>
      </c>
      <c r="W943">
        <f t="shared" si="177"/>
        <v>2</v>
      </c>
      <c r="X943">
        <v>1</v>
      </c>
      <c r="Y943" t="str">
        <f t="shared" si="178"/>
        <v>Flight Not Found</v>
      </c>
      <c r="Z943" t="str" cm="1">
        <f t="array" ref="Z943">IF(AND(B:B &gt; TIME(6, 0, 0), B:B &lt;= TIME(18, 0, 0)), "Day", "Night")</f>
        <v>Night</v>
      </c>
      <c r="AA943">
        <f t="shared" si="179"/>
        <v>1</v>
      </c>
    </row>
    <row r="944" spans="1:27" x14ac:dyDescent="0.2">
      <c r="A944">
        <v>17668</v>
      </c>
      <c r="C944" t="s">
        <v>4200</v>
      </c>
      <c r="D944" t="s">
        <v>4201</v>
      </c>
      <c r="F944" t="s">
        <v>4202</v>
      </c>
      <c r="G944" t="s">
        <v>4203</v>
      </c>
      <c r="H944" t="s">
        <v>4204</v>
      </c>
      <c r="I944" t="s">
        <v>4205</v>
      </c>
      <c r="J944">
        <v>13</v>
      </c>
      <c r="K944">
        <v>13</v>
      </c>
      <c r="L944">
        <v>0</v>
      </c>
      <c r="M944" t="s">
        <v>4206</v>
      </c>
      <c r="N944">
        <f t="shared" si="168"/>
        <v>0</v>
      </c>
      <c r="O944" t="str">
        <f t="shared" si="169"/>
        <v>No</v>
      </c>
      <c r="P944">
        <f t="shared" si="170"/>
        <v>0</v>
      </c>
      <c r="Q944">
        <f t="shared" si="171"/>
        <v>0</v>
      </c>
      <c r="R944">
        <f t="shared" si="175"/>
        <v>27.565026697177728</v>
      </c>
      <c r="S944" t="str">
        <f t="shared" si="172"/>
        <v>ID-17668-Durban - Johannesburg - London</v>
      </c>
      <c r="T944">
        <f t="shared" si="173"/>
        <v>0</v>
      </c>
      <c r="U944" t="str">
        <f t="shared" si="174"/>
        <v>Acceptable</v>
      </c>
      <c r="V944">
        <f t="shared" si="176"/>
        <v>23</v>
      </c>
      <c r="W944">
        <f t="shared" si="177"/>
        <v>2</v>
      </c>
      <c r="X944">
        <v>1</v>
      </c>
      <c r="Y944" t="str">
        <f t="shared" si="178"/>
        <v>Flight Not Found</v>
      </c>
      <c r="Z944" t="str" cm="1">
        <f t="array" ref="Z944">IF(AND(B:B &gt; TIME(6, 0, 0), B:B &lt;= TIME(18, 0, 0)), "Day", "Night")</f>
        <v>Night</v>
      </c>
      <c r="AA944">
        <f t="shared" si="179"/>
        <v>1</v>
      </c>
    </row>
    <row r="945" spans="1:27" x14ac:dyDescent="0.2">
      <c r="A945">
        <v>17669</v>
      </c>
      <c r="B945" t="s">
        <v>4207</v>
      </c>
      <c r="C945" t="s">
        <v>625</v>
      </c>
      <c r="D945" t="s">
        <v>3713</v>
      </c>
      <c r="F945" t="s">
        <v>4208</v>
      </c>
      <c r="G945" t="s">
        <v>3715</v>
      </c>
      <c r="H945" t="s">
        <v>4209</v>
      </c>
      <c r="I945" t="s">
        <v>4210</v>
      </c>
      <c r="J945">
        <v>2</v>
      </c>
      <c r="K945">
        <v>2</v>
      </c>
      <c r="L945">
        <v>0</v>
      </c>
      <c r="M945" t="s">
        <v>4211</v>
      </c>
      <c r="N945">
        <f t="shared" si="168"/>
        <v>0</v>
      </c>
      <c r="O945" t="str">
        <f t="shared" si="169"/>
        <v>No</v>
      </c>
      <c r="P945">
        <f t="shared" si="170"/>
        <v>0</v>
      </c>
      <c r="Q945">
        <f t="shared" si="171"/>
        <v>0</v>
      </c>
      <c r="R945">
        <f t="shared" si="175"/>
        <v>27.565026697177728</v>
      </c>
      <c r="S945" t="str">
        <f t="shared" si="172"/>
        <v>ID-17669-Newark, NJ - Chicago, IL</v>
      </c>
      <c r="T945" t="str">
        <f t="shared" si="173"/>
        <v>20:42</v>
      </c>
      <c r="U945" t="str">
        <f t="shared" si="174"/>
        <v>Acceptable</v>
      </c>
      <c r="V945">
        <f t="shared" si="176"/>
        <v>23</v>
      </c>
      <c r="W945">
        <f t="shared" si="177"/>
        <v>2</v>
      </c>
      <c r="X945">
        <v>2</v>
      </c>
      <c r="Y945" t="str">
        <f t="shared" si="178"/>
        <v>Flight Not Found</v>
      </c>
      <c r="Z945" t="str" cm="1">
        <f t="array" ref="Z945">IF(AND(B:B &gt; TIME(6, 0, 0), B:B &lt;= TIME(18, 0, 0)), "Day", "Night")</f>
        <v>Night</v>
      </c>
      <c r="AA945">
        <f t="shared" si="179"/>
        <v>1</v>
      </c>
    </row>
    <row r="946" spans="1:27" x14ac:dyDescent="0.2">
      <c r="A946">
        <v>17673</v>
      </c>
      <c r="C946" t="s">
        <v>4212</v>
      </c>
      <c r="D946" t="s">
        <v>4213</v>
      </c>
      <c r="G946" t="s">
        <v>2731</v>
      </c>
      <c r="H946" t="s">
        <v>4214</v>
      </c>
      <c r="I946" t="s">
        <v>4215</v>
      </c>
      <c r="J946">
        <v>4</v>
      </c>
      <c r="K946">
        <v>3</v>
      </c>
      <c r="L946">
        <v>0</v>
      </c>
      <c r="M946" t="s">
        <v>4216</v>
      </c>
      <c r="N946">
        <f t="shared" si="168"/>
        <v>0</v>
      </c>
      <c r="O946" t="str">
        <f t="shared" si="169"/>
        <v>No</v>
      </c>
      <c r="P946">
        <f t="shared" si="170"/>
        <v>0</v>
      </c>
      <c r="Q946">
        <f t="shared" si="171"/>
        <v>0</v>
      </c>
      <c r="R946">
        <f t="shared" si="175"/>
        <v>27.565026697177728</v>
      </c>
      <c r="S946" t="str">
        <f t="shared" si="172"/>
        <v>ID-17673-</v>
      </c>
      <c r="T946">
        <f t="shared" si="173"/>
        <v>0</v>
      </c>
      <c r="U946" t="str">
        <f t="shared" si="174"/>
        <v>Acceptable</v>
      </c>
      <c r="V946">
        <f t="shared" si="176"/>
        <v>23</v>
      </c>
      <c r="W946">
        <f t="shared" si="177"/>
        <v>2</v>
      </c>
      <c r="X946">
        <v>3</v>
      </c>
      <c r="Y946" t="str">
        <f t="shared" si="178"/>
        <v>Flight Not Found</v>
      </c>
      <c r="Z946" t="str" cm="1">
        <f t="array" ref="Z946">IF(AND(B:B &gt; TIME(6, 0, 0), B:B &lt;= TIME(18, 0, 0)), "Day", "Night")</f>
        <v>Night</v>
      </c>
      <c r="AA946">
        <f t="shared" si="179"/>
        <v>1</v>
      </c>
    </row>
    <row r="947" spans="1:27" x14ac:dyDescent="0.2">
      <c r="A947">
        <v>17678</v>
      </c>
      <c r="C947" t="s">
        <v>4217</v>
      </c>
      <c r="D947" t="s">
        <v>4218</v>
      </c>
      <c r="G947" t="s">
        <v>4219</v>
      </c>
      <c r="H947" t="s">
        <v>4220</v>
      </c>
      <c r="I947" t="s">
        <v>3772</v>
      </c>
      <c r="J947">
        <v>4</v>
      </c>
      <c r="K947">
        <v>4</v>
      </c>
      <c r="L947">
        <v>1</v>
      </c>
      <c r="M947" t="s">
        <v>1763</v>
      </c>
      <c r="N947">
        <f t="shared" si="168"/>
        <v>0</v>
      </c>
      <c r="O947" t="str">
        <f t="shared" si="169"/>
        <v>No</v>
      </c>
      <c r="P947">
        <f t="shared" si="170"/>
        <v>0</v>
      </c>
      <c r="Q947">
        <f t="shared" si="171"/>
        <v>0</v>
      </c>
      <c r="R947">
        <f t="shared" si="175"/>
        <v>27.565026697177728</v>
      </c>
      <c r="S947" t="str">
        <f t="shared" si="172"/>
        <v>ID-17678-</v>
      </c>
      <c r="T947">
        <f t="shared" si="173"/>
        <v>0</v>
      </c>
      <c r="U947" t="str">
        <f t="shared" si="174"/>
        <v>Acceptable</v>
      </c>
      <c r="V947">
        <f t="shared" si="176"/>
        <v>23</v>
      </c>
      <c r="W947">
        <f t="shared" si="177"/>
        <v>2</v>
      </c>
      <c r="X947">
        <v>1</v>
      </c>
      <c r="Y947" t="str">
        <f t="shared" si="178"/>
        <v>Flight Not Found</v>
      </c>
      <c r="Z947" t="str" cm="1">
        <f t="array" ref="Z947">IF(AND(B:B &gt; TIME(6, 0, 0), B:B &lt;= TIME(18, 0, 0)), "Day", "Night")</f>
        <v>Night</v>
      </c>
      <c r="AA947">
        <f t="shared" si="179"/>
        <v>1</v>
      </c>
    </row>
    <row r="948" spans="1:27" x14ac:dyDescent="0.2">
      <c r="A948">
        <v>17694</v>
      </c>
      <c r="C948" t="s">
        <v>4221</v>
      </c>
      <c r="D948" t="s">
        <v>4222</v>
      </c>
      <c r="G948" t="s">
        <v>4223</v>
      </c>
      <c r="H948" t="s">
        <v>4224</v>
      </c>
      <c r="I948" t="s">
        <v>4225</v>
      </c>
      <c r="J948">
        <v>8</v>
      </c>
      <c r="K948">
        <v>6</v>
      </c>
      <c r="L948">
        <v>0</v>
      </c>
      <c r="N948">
        <f t="shared" si="168"/>
        <v>0</v>
      </c>
      <c r="O948" t="str">
        <f t="shared" si="169"/>
        <v>No</v>
      </c>
      <c r="P948">
        <f t="shared" si="170"/>
        <v>0</v>
      </c>
      <c r="Q948">
        <f t="shared" si="171"/>
        <v>0</v>
      </c>
      <c r="R948">
        <f t="shared" si="175"/>
        <v>27.565026697177728</v>
      </c>
      <c r="S948" t="str">
        <f t="shared" si="172"/>
        <v>ID-17694-</v>
      </c>
      <c r="T948">
        <f t="shared" si="173"/>
        <v>0</v>
      </c>
      <c r="U948" t="str">
        <f t="shared" si="174"/>
        <v>Acceptable</v>
      </c>
      <c r="V948">
        <f t="shared" si="176"/>
        <v>23</v>
      </c>
      <c r="W948">
        <f t="shared" si="177"/>
        <v>2</v>
      </c>
      <c r="X948">
        <v>1</v>
      </c>
      <c r="Y948" t="str">
        <f t="shared" si="178"/>
        <v>Flight Not Found</v>
      </c>
      <c r="Z948" t="str" cm="1">
        <f t="array" ref="Z948">IF(AND(B:B &gt; TIME(6, 0, 0), B:B &lt;= TIME(18, 0, 0)), "Day", "Night")</f>
        <v>Night</v>
      </c>
      <c r="AA948">
        <f t="shared" si="179"/>
        <v>1</v>
      </c>
    </row>
    <row r="949" spans="1:27" x14ac:dyDescent="0.2">
      <c r="A949">
        <v>17701</v>
      </c>
      <c r="B949" t="s">
        <v>4226</v>
      </c>
      <c r="C949" t="s">
        <v>4227</v>
      </c>
      <c r="D949" t="s">
        <v>1147</v>
      </c>
      <c r="E949" t="s">
        <v>4228</v>
      </c>
      <c r="F949" t="s">
        <v>4229</v>
      </c>
      <c r="G949" t="s">
        <v>3936</v>
      </c>
      <c r="H949" t="s">
        <v>4230</v>
      </c>
      <c r="I949" t="s">
        <v>4231</v>
      </c>
      <c r="J949">
        <v>43</v>
      </c>
      <c r="K949">
        <v>43</v>
      </c>
      <c r="L949">
        <v>0</v>
      </c>
      <c r="M949" t="s">
        <v>4232</v>
      </c>
      <c r="N949">
        <f t="shared" si="168"/>
        <v>0</v>
      </c>
      <c r="O949" t="str">
        <f t="shared" si="169"/>
        <v>No</v>
      </c>
      <c r="P949">
        <f t="shared" si="170"/>
        <v>0</v>
      </c>
      <c r="Q949">
        <f t="shared" si="171"/>
        <v>0</v>
      </c>
      <c r="R949">
        <f t="shared" si="175"/>
        <v>27.565026697177728</v>
      </c>
      <c r="S949" t="str">
        <f t="shared" si="172"/>
        <v>ID-17701-Chicago - New York City</v>
      </c>
      <c r="T949" t="str">
        <f t="shared" si="173"/>
        <v>12:41</v>
      </c>
      <c r="U949" t="str">
        <f t="shared" si="174"/>
        <v>Acceptable</v>
      </c>
      <c r="V949">
        <f t="shared" si="176"/>
        <v>23</v>
      </c>
      <c r="W949">
        <f t="shared" si="177"/>
        <v>2</v>
      </c>
      <c r="X949">
        <v>1</v>
      </c>
      <c r="Y949" t="str">
        <f t="shared" si="178"/>
        <v>Flight Not Found</v>
      </c>
      <c r="Z949" t="str" cm="1">
        <f t="array" ref="Z949">IF(AND(B:B &gt; TIME(6, 0, 0), B:B &lt;= TIME(18, 0, 0)), "Day", "Night")</f>
        <v>Night</v>
      </c>
      <c r="AA949">
        <f t="shared" si="179"/>
        <v>1</v>
      </c>
    </row>
    <row r="950" spans="1:27" x14ac:dyDescent="0.2">
      <c r="A950">
        <v>17710</v>
      </c>
      <c r="C950" t="s">
        <v>4233</v>
      </c>
      <c r="D950" t="s">
        <v>3766</v>
      </c>
      <c r="G950" t="s">
        <v>1814</v>
      </c>
      <c r="H950" t="s">
        <v>4234</v>
      </c>
      <c r="I950" t="s">
        <v>4235</v>
      </c>
      <c r="J950">
        <v>17</v>
      </c>
      <c r="K950">
        <v>1</v>
      </c>
      <c r="L950">
        <v>0</v>
      </c>
      <c r="M950" t="s">
        <v>4236</v>
      </c>
      <c r="N950">
        <f t="shared" si="168"/>
        <v>0</v>
      </c>
      <c r="O950" t="str">
        <f t="shared" si="169"/>
        <v>No</v>
      </c>
      <c r="P950">
        <f t="shared" si="170"/>
        <v>0</v>
      </c>
      <c r="Q950">
        <f t="shared" si="171"/>
        <v>0</v>
      </c>
      <c r="R950">
        <f t="shared" si="175"/>
        <v>27.565026697177728</v>
      </c>
      <c r="S950" t="str">
        <f t="shared" si="172"/>
        <v>ID-17710-</v>
      </c>
      <c r="T950">
        <f t="shared" si="173"/>
        <v>0</v>
      </c>
      <c r="U950" t="str">
        <f t="shared" si="174"/>
        <v>Acceptable</v>
      </c>
      <c r="V950">
        <f t="shared" si="176"/>
        <v>23</v>
      </c>
      <c r="W950">
        <f t="shared" si="177"/>
        <v>2</v>
      </c>
      <c r="X950">
        <v>1</v>
      </c>
      <c r="Y950" t="str">
        <f t="shared" si="178"/>
        <v>Flight Not Found</v>
      </c>
      <c r="Z950" t="str" cm="1">
        <f t="array" ref="Z950">IF(AND(B:B &gt; TIME(6, 0, 0), B:B &lt;= TIME(18, 0, 0)), "Day", "Night")</f>
        <v>Night</v>
      </c>
      <c r="AA950">
        <f t="shared" si="179"/>
        <v>1</v>
      </c>
    </row>
    <row r="951" spans="1:27" x14ac:dyDescent="0.2">
      <c r="A951">
        <v>17715</v>
      </c>
      <c r="C951" t="s">
        <v>4237</v>
      </c>
      <c r="D951" t="s">
        <v>1572</v>
      </c>
      <c r="F951" t="s">
        <v>4238</v>
      </c>
      <c r="G951" t="s">
        <v>4239</v>
      </c>
      <c r="H951" t="s">
        <v>4240</v>
      </c>
      <c r="I951" t="s">
        <v>4241</v>
      </c>
      <c r="J951">
        <v>12</v>
      </c>
      <c r="K951">
        <v>8</v>
      </c>
      <c r="L951">
        <v>0</v>
      </c>
      <c r="M951" t="s">
        <v>4242</v>
      </c>
      <c r="N951">
        <f t="shared" si="168"/>
        <v>0</v>
      </c>
      <c r="O951" t="str">
        <f t="shared" si="169"/>
        <v>No</v>
      </c>
      <c r="P951">
        <f t="shared" si="170"/>
        <v>0</v>
      </c>
      <c r="Q951">
        <f t="shared" si="171"/>
        <v>0</v>
      </c>
      <c r="R951">
        <f t="shared" si="175"/>
        <v>27.565026697177728</v>
      </c>
      <c r="S951" t="str">
        <f t="shared" si="172"/>
        <v>ID-17715-Milano - Brussels</v>
      </c>
      <c r="T951">
        <f t="shared" si="173"/>
        <v>0</v>
      </c>
      <c r="U951" t="str">
        <f t="shared" si="174"/>
        <v>Acceptable</v>
      </c>
      <c r="V951">
        <f t="shared" si="176"/>
        <v>23</v>
      </c>
      <c r="W951">
        <f t="shared" si="177"/>
        <v>2</v>
      </c>
      <c r="X951">
        <v>1</v>
      </c>
      <c r="Y951" t="str">
        <f t="shared" si="178"/>
        <v>Flight Not Found</v>
      </c>
      <c r="Z951" t="str" cm="1">
        <f t="array" ref="Z951">IF(AND(B:B &gt; TIME(6, 0, 0), B:B &lt;= TIME(18, 0, 0)), "Day", "Night")</f>
        <v>Night</v>
      </c>
      <c r="AA951">
        <f t="shared" si="179"/>
        <v>1</v>
      </c>
    </row>
    <row r="952" spans="1:27" x14ac:dyDescent="0.2">
      <c r="A952">
        <v>17718</v>
      </c>
      <c r="C952" t="s">
        <v>4243</v>
      </c>
      <c r="D952" t="s">
        <v>4244</v>
      </c>
      <c r="G952" t="s">
        <v>4245</v>
      </c>
      <c r="H952" t="s">
        <v>4246</v>
      </c>
      <c r="I952" t="s">
        <v>4247</v>
      </c>
      <c r="J952">
        <v>32</v>
      </c>
      <c r="K952">
        <v>32</v>
      </c>
      <c r="L952">
        <v>0</v>
      </c>
      <c r="M952" t="s">
        <v>4248</v>
      </c>
      <c r="N952">
        <f t="shared" si="168"/>
        <v>0</v>
      </c>
      <c r="O952" t="str">
        <f t="shared" si="169"/>
        <v>No</v>
      </c>
      <c r="P952">
        <f t="shared" si="170"/>
        <v>0</v>
      </c>
      <c r="Q952">
        <f t="shared" si="171"/>
        <v>0</v>
      </c>
      <c r="R952">
        <f t="shared" si="175"/>
        <v>27.565026697177728</v>
      </c>
      <c r="S952" t="str">
        <f t="shared" si="172"/>
        <v>ID-17718-</v>
      </c>
      <c r="T952">
        <f t="shared" si="173"/>
        <v>0</v>
      </c>
      <c r="U952" t="str">
        <f t="shared" si="174"/>
        <v>Acceptable</v>
      </c>
      <c r="V952">
        <f t="shared" si="176"/>
        <v>23</v>
      </c>
      <c r="W952">
        <f t="shared" si="177"/>
        <v>2</v>
      </c>
      <c r="X952">
        <v>1</v>
      </c>
      <c r="Y952" t="str">
        <f t="shared" si="178"/>
        <v>Flight Not Found</v>
      </c>
      <c r="Z952" t="str" cm="1">
        <f t="array" ref="Z952">IF(AND(B:B &gt; TIME(6, 0, 0), B:B &lt;= TIME(18, 0, 0)), "Day", "Night")</f>
        <v>Night</v>
      </c>
      <c r="AA952">
        <f t="shared" si="179"/>
        <v>1</v>
      </c>
    </row>
    <row r="953" spans="1:27" x14ac:dyDescent="0.2">
      <c r="A953">
        <v>17721</v>
      </c>
      <c r="C953" t="s">
        <v>4249</v>
      </c>
      <c r="D953" t="s">
        <v>4250</v>
      </c>
      <c r="F953" t="s">
        <v>4251</v>
      </c>
      <c r="G953" t="s">
        <v>1814</v>
      </c>
      <c r="H953" t="s">
        <v>4252</v>
      </c>
      <c r="I953" t="s">
        <v>4253</v>
      </c>
      <c r="J953">
        <v>16</v>
      </c>
      <c r="K953">
        <v>16</v>
      </c>
      <c r="L953">
        <v>0</v>
      </c>
      <c r="M953" t="s">
        <v>4254</v>
      </c>
      <c r="N953">
        <f t="shared" si="168"/>
        <v>0</v>
      </c>
      <c r="O953" t="str">
        <f t="shared" si="169"/>
        <v>No</v>
      </c>
      <c r="P953">
        <f t="shared" si="170"/>
        <v>0</v>
      </c>
      <c r="Q953">
        <f t="shared" si="171"/>
        <v>0</v>
      </c>
      <c r="R953">
        <f t="shared" si="175"/>
        <v>27.565026697177728</v>
      </c>
      <c r="S953" t="str">
        <f t="shared" si="172"/>
        <v>ID-17721-Saigon - Da Lat</v>
      </c>
      <c r="T953">
        <f t="shared" si="173"/>
        <v>0</v>
      </c>
      <c r="U953" t="str">
        <f t="shared" si="174"/>
        <v>Acceptable</v>
      </c>
      <c r="V953">
        <f t="shared" si="176"/>
        <v>23</v>
      </c>
      <c r="W953">
        <f t="shared" si="177"/>
        <v>2</v>
      </c>
      <c r="X953">
        <v>1</v>
      </c>
      <c r="Y953" t="str">
        <f t="shared" si="178"/>
        <v>Flight Not Found</v>
      </c>
      <c r="Z953" t="str" cm="1">
        <f t="array" ref="Z953">IF(AND(B:B &gt; TIME(6, 0, 0), B:B &lt;= TIME(18, 0, 0)), "Day", "Night")</f>
        <v>Night</v>
      </c>
      <c r="AA953">
        <f t="shared" si="179"/>
        <v>1</v>
      </c>
    </row>
    <row r="954" spans="1:27" x14ac:dyDescent="0.2">
      <c r="A954">
        <v>17728</v>
      </c>
      <c r="C954" t="s">
        <v>4255</v>
      </c>
      <c r="D954" t="s">
        <v>4256</v>
      </c>
      <c r="G954" t="s">
        <v>2731</v>
      </c>
      <c r="H954" t="s">
        <v>4257</v>
      </c>
      <c r="I954" t="s">
        <v>4258</v>
      </c>
      <c r="J954">
        <v>5</v>
      </c>
      <c r="K954">
        <v>5</v>
      </c>
      <c r="L954">
        <v>0</v>
      </c>
      <c r="M954" t="s">
        <v>4259</v>
      </c>
      <c r="N954">
        <f t="shared" si="168"/>
        <v>0</v>
      </c>
      <c r="O954" t="str">
        <f t="shared" si="169"/>
        <v>No</v>
      </c>
      <c r="P954">
        <f t="shared" si="170"/>
        <v>0</v>
      </c>
      <c r="Q954">
        <f t="shared" si="171"/>
        <v>0</v>
      </c>
      <c r="R954">
        <f t="shared" si="175"/>
        <v>27.565026697177728</v>
      </c>
      <c r="S954" t="str">
        <f t="shared" si="172"/>
        <v>ID-17728-</v>
      </c>
      <c r="T954">
        <f t="shared" si="173"/>
        <v>0</v>
      </c>
      <c r="U954" t="str">
        <f t="shared" si="174"/>
        <v>Acceptable</v>
      </c>
      <c r="V954">
        <f t="shared" si="176"/>
        <v>23</v>
      </c>
      <c r="W954">
        <f t="shared" si="177"/>
        <v>2</v>
      </c>
      <c r="X954">
        <v>1</v>
      </c>
      <c r="Y954" t="str">
        <f t="shared" si="178"/>
        <v>Flight Not Found</v>
      </c>
      <c r="Z954" t="str" cm="1">
        <f t="array" ref="Z954">IF(AND(B:B &gt; TIME(6, 0, 0), B:B &lt;= TIME(18, 0, 0)), "Day", "Night")</f>
        <v>Night</v>
      </c>
      <c r="AA954">
        <f t="shared" si="179"/>
        <v>1</v>
      </c>
    </row>
    <row r="955" spans="1:27" x14ac:dyDescent="0.2">
      <c r="A955">
        <v>17730</v>
      </c>
      <c r="C955" t="s">
        <v>4260</v>
      </c>
      <c r="D955" t="s">
        <v>4261</v>
      </c>
      <c r="F955" t="s">
        <v>4262</v>
      </c>
      <c r="G955" t="s">
        <v>4263</v>
      </c>
      <c r="H955" t="s">
        <v>4264</v>
      </c>
      <c r="J955">
        <v>26</v>
      </c>
      <c r="K955">
        <v>25</v>
      </c>
      <c r="L955">
        <v>0</v>
      </c>
      <c r="M955" t="s">
        <v>4265</v>
      </c>
      <c r="N955">
        <f t="shared" si="168"/>
        <v>0</v>
      </c>
      <c r="O955" t="str">
        <f t="shared" si="169"/>
        <v>No</v>
      </c>
      <c r="P955">
        <f t="shared" si="170"/>
        <v>0</v>
      </c>
      <c r="Q955">
        <f t="shared" si="171"/>
        <v>0</v>
      </c>
      <c r="R955">
        <f t="shared" si="175"/>
        <v>27.565026697177728</v>
      </c>
      <c r="S955" t="str">
        <f t="shared" si="172"/>
        <v>ID-17730-Macau - Hong Kong</v>
      </c>
      <c r="T955">
        <f t="shared" si="173"/>
        <v>0</v>
      </c>
      <c r="U955" t="str">
        <f t="shared" si="174"/>
        <v>Acceptable</v>
      </c>
      <c r="V955">
        <f t="shared" si="176"/>
        <v>23</v>
      </c>
      <c r="W955">
        <f t="shared" si="177"/>
        <v>2</v>
      </c>
      <c r="X955">
        <v>1</v>
      </c>
      <c r="Y955" t="str">
        <f t="shared" si="178"/>
        <v>Flight Not Found</v>
      </c>
      <c r="Z955" t="str" cm="1">
        <f t="array" ref="Z955">IF(AND(B:B &gt; TIME(6, 0, 0), B:B &lt;= TIME(18, 0, 0)), "Day", "Night")</f>
        <v>Night</v>
      </c>
      <c r="AA955">
        <f t="shared" si="179"/>
        <v>1</v>
      </c>
    </row>
    <row r="956" spans="1:27" x14ac:dyDescent="0.2">
      <c r="A956">
        <v>17738</v>
      </c>
      <c r="C956" t="s">
        <v>4266</v>
      </c>
      <c r="D956" t="s">
        <v>4267</v>
      </c>
      <c r="F956" t="s">
        <v>4268</v>
      </c>
      <c r="G956" t="s">
        <v>1814</v>
      </c>
      <c r="H956" t="s">
        <v>4269</v>
      </c>
      <c r="I956" t="s">
        <v>4270</v>
      </c>
      <c r="J956">
        <v>26</v>
      </c>
      <c r="K956">
        <v>26</v>
      </c>
      <c r="L956">
        <v>0</v>
      </c>
      <c r="M956" t="s">
        <v>4271</v>
      </c>
      <c r="N956">
        <f t="shared" si="168"/>
        <v>0</v>
      </c>
      <c r="O956" t="str">
        <f t="shared" si="169"/>
        <v>No</v>
      </c>
      <c r="P956">
        <f t="shared" si="170"/>
        <v>0</v>
      </c>
      <c r="Q956">
        <f t="shared" si="171"/>
        <v>0</v>
      </c>
      <c r="R956">
        <f t="shared" si="175"/>
        <v>27.565026697177728</v>
      </c>
      <c r="S956" t="str">
        <f t="shared" si="172"/>
        <v>ID-17738-Port Meunier - Gaspé</v>
      </c>
      <c r="T956">
        <f t="shared" si="173"/>
        <v>0</v>
      </c>
      <c r="U956" t="str">
        <f t="shared" si="174"/>
        <v>Acceptable</v>
      </c>
      <c r="V956">
        <f t="shared" si="176"/>
        <v>23</v>
      </c>
      <c r="W956">
        <f t="shared" si="177"/>
        <v>2</v>
      </c>
      <c r="X956">
        <v>2</v>
      </c>
      <c r="Y956" t="str">
        <f t="shared" si="178"/>
        <v>Flight Not Found</v>
      </c>
      <c r="Z956" t="str" cm="1">
        <f t="array" ref="Z956">IF(AND(B:B &gt; TIME(6, 0, 0), B:B &lt;= TIME(18, 0, 0)), "Day", "Night")</f>
        <v>Night</v>
      </c>
      <c r="AA956">
        <f t="shared" si="179"/>
        <v>1</v>
      </c>
    </row>
    <row r="957" spans="1:27" x14ac:dyDescent="0.2">
      <c r="A957">
        <v>17743</v>
      </c>
      <c r="C957" t="s">
        <v>4272</v>
      </c>
      <c r="D957" t="s">
        <v>4273</v>
      </c>
      <c r="F957" t="s">
        <v>4274</v>
      </c>
      <c r="G957" t="s">
        <v>4275</v>
      </c>
      <c r="H957" t="s">
        <v>4276</v>
      </c>
      <c r="I957" t="s">
        <v>4277</v>
      </c>
      <c r="J957">
        <v>24</v>
      </c>
      <c r="K957">
        <v>18</v>
      </c>
      <c r="L957">
        <v>0</v>
      </c>
      <c r="M957" t="s">
        <v>4278</v>
      </c>
      <c r="N957">
        <f t="shared" si="168"/>
        <v>0</v>
      </c>
      <c r="O957" t="str">
        <f t="shared" si="169"/>
        <v>No</v>
      </c>
      <c r="P957">
        <f t="shared" si="170"/>
        <v>0</v>
      </c>
      <c r="Q957">
        <f t="shared" si="171"/>
        <v>0</v>
      </c>
      <c r="R957">
        <f t="shared" si="175"/>
        <v>27.565026697177728</v>
      </c>
      <c r="S957" t="str">
        <f t="shared" si="172"/>
        <v>ID-17743-Rosario - Bueno Aires</v>
      </c>
      <c r="T957">
        <f t="shared" si="173"/>
        <v>0</v>
      </c>
      <c r="U957" t="str">
        <f t="shared" si="174"/>
        <v>Acceptable</v>
      </c>
      <c r="V957">
        <f t="shared" si="176"/>
        <v>23</v>
      </c>
      <c r="W957">
        <f t="shared" si="177"/>
        <v>2</v>
      </c>
      <c r="X957">
        <v>1</v>
      </c>
      <c r="Y957" t="str">
        <f t="shared" si="178"/>
        <v>Flight Not Found</v>
      </c>
      <c r="Z957" t="str" cm="1">
        <f t="array" ref="Z957">IF(AND(B:B &gt; TIME(6, 0, 0), B:B &lt;= TIME(18, 0, 0)), "Day", "Night")</f>
        <v>Night</v>
      </c>
      <c r="AA957">
        <f t="shared" si="179"/>
        <v>1</v>
      </c>
    </row>
    <row r="958" spans="1:27" x14ac:dyDescent="0.2">
      <c r="A958">
        <v>17743</v>
      </c>
      <c r="C958" t="s">
        <v>3639</v>
      </c>
      <c r="D958" t="s">
        <v>4279</v>
      </c>
      <c r="G958" t="s">
        <v>4280</v>
      </c>
      <c r="H958" t="s">
        <v>4281</v>
      </c>
      <c r="I958" t="s">
        <v>4282</v>
      </c>
      <c r="J958">
        <v>24</v>
      </c>
      <c r="K958">
        <v>19</v>
      </c>
      <c r="L958">
        <v>0</v>
      </c>
      <c r="M958" t="s">
        <v>4236</v>
      </c>
      <c r="N958">
        <f t="shared" si="168"/>
        <v>0</v>
      </c>
      <c r="O958" t="str">
        <f t="shared" si="169"/>
        <v>No</v>
      </c>
      <c r="P958">
        <f t="shared" si="170"/>
        <v>0</v>
      </c>
      <c r="Q958">
        <f t="shared" si="171"/>
        <v>0</v>
      </c>
      <c r="R958">
        <f t="shared" si="175"/>
        <v>27.565026697177728</v>
      </c>
      <c r="S958" t="str">
        <f t="shared" si="172"/>
        <v>ID-17743-</v>
      </c>
      <c r="T958">
        <f t="shared" si="173"/>
        <v>0</v>
      </c>
      <c r="U958" t="str">
        <f t="shared" si="174"/>
        <v>Acceptable</v>
      </c>
      <c r="V958">
        <f t="shared" si="176"/>
        <v>23</v>
      </c>
      <c r="W958">
        <f t="shared" si="177"/>
        <v>2</v>
      </c>
      <c r="X958">
        <v>1</v>
      </c>
      <c r="Y958" t="str">
        <f t="shared" si="178"/>
        <v>Flight Not Found</v>
      </c>
      <c r="Z958" t="str" cm="1">
        <f t="array" ref="Z958">IF(AND(B:B &gt; TIME(6, 0, 0), B:B &lt;= TIME(18, 0, 0)), "Day", "Night")</f>
        <v>Night</v>
      </c>
      <c r="AA958">
        <f t="shared" si="179"/>
        <v>1</v>
      </c>
    </row>
    <row r="959" spans="1:27" x14ac:dyDescent="0.2">
      <c r="A959">
        <v>17746</v>
      </c>
      <c r="C959" t="s">
        <v>4283</v>
      </c>
      <c r="D959" t="s">
        <v>1153</v>
      </c>
      <c r="F959" t="s">
        <v>4284</v>
      </c>
      <c r="G959" t="s">
        <v>4285</v>
      </c>
      <c r="H959" t="s">
        <v>4286</v>
      </c>
      <c r="I959" t="s">
        <v>4287</v>
      </c>
      <c r="J959">
        <v>52</v>
      </c>
      <c r="K959">
        <v>52</v>
      </c>
      <c r="L959">
        <v>0</v>
      </c>
      <c r="M959" t="s">
        <v>4288</v>
      </c>
      <c r="N959">
        <f t="shared" si="168"/>
        <v>0</v>
      </c>
      <c r="O959" t="str">
        <f t="shared" si="169"/>
        <v>No</v>
      </c>
      <c r="P959">
        <f t="shared" si="170"/>
        <v>0</v>
      </c>
      <c r="Q959">
        <f t="shared" si="171"/>
        <v>0</v>
      </c>
      <c r="R959">
        <f t="shared" si="175"/>
        <v>27.565026697177728</v>
      </c>
      <c r="S959" t="str">
        <f t="shared" si="172"/>
        <v>ID-17746-Fort de France - Port Etienne</v>
      </c>
      <c r="T959">
        <f t="shared" si="173"/>
        <v>0</v>
      </c>
      <c r="U959" t="str">
        <f t="shared" si="174"/>
        <v>Acceptable</v>
      </c>
      <c r="V959">
        <f t="shared" si="176"/>
        <v>23</v>
      </c>
      <c r="W959">
        <f t="shared" si="177"/>
        <v>2</v>
      </c>
      <c r="X959">
        <v>2</v>
      </c>
      <c r="Y959" t="str">
        <f t="shared" si="178"/>
        <v>Flight Not Found</v>
      </c>
      <c r="Z959" t="str" cm="1">
        <f t="array" ref="Z959">IF(AND(B:B &gt; TIME(6, 0, 0), B:B &lt;= TIME(18, 0, 0)), "Day", "Night")</f>
        <v>Night</v>
      </c>
      <c r="AA959">
        <f t="shared" si="179"/>
        <v>1</v>
      </c>
    </row>
    <row r="960" spans="1:27" x14ac:dyDescent="0.2">
      <c r="A960">
        <v>17746</v>
      </c>
      <c r="C960" t="s">
        <v>4289</v>
      </c>
      <c r="D960" t="s">
        <v>4290</v>
      </c>
      <c r="G960" t="s">
        <v>4291</v>
      </c>
      <c r="H960" t="s">
        <v>4292</v>
      </c>
      <c r="J960">
        <v>4</v>
      </c>
      <c r="K960">
        <v>4</v>
      </c>
      <c r="L960">
        <v>0</v>
      </c>
      <c r="M960" t="s">
        <v>4293</v>
      </c>
      <c r="N960">
        <f t="shared" si="168"/>
        <v>0</v>
      </c>
      <c r="O960" t="str">
        <f t="shared" si="169"/>
        <v>No</v>
      </c>
      <c r="P960">
        <f t="shared" si="170"/>
        <v>0</v>
      </c>
      <c r="Q960">
        <f t="shared" si="171"/>
        <v>0</v>
      </c>
      <c r="R960">
        <f t="shared" si="175"/>
        <v>27.565026697177728</v>
      </c>
      <c r="S960" t="str">
        <f t="shared" si="172"/>
        <v>ID-17746-</v>
      </c>
      <c r="T960">
        <f t="shared" si="173"/>
        <v>0</v>
      </c>
      <c r="U960" t="str">
        <f t="shared" si="174"/>
        <v>Acceptable</v>
      </c>
      <c r="V960">
        <f t="shared" si="176"/>
        <v>23</v>
      </c>
      <c r="W960">
        <f t="shared" si="177"/>
        <v>2</v>
      </c>
      <c r="X960">
        <v>1</v>
      </c>
      <c r="Y960" t="str">
        <f t="shared" si="178"/>
        <v>Flight Not Found</v>
      </c>
      <c r="Z960" t="str" cm="1">
        <f t="array" ref="Z960">IF(AND(B:B &gt; TIME(6, 0, 0), B:B &lt;= TIME(18, 0, 0)), "Day", "Night")</f>
        <v>Night</v>
      </c>
      <c r="AA960">
        <f t="shared" si="179"/>
        <v>1</v>
      </c>
    </row>
    <row r="961" spans="1:27" x14ac:dyDescent="0.2">
      <c r="A961">
        <v>17754</v>
      </c>
      <c r="C961" t="s">
        <v>4294</v>
      </c>
      <c r="D961" t="s">
        <v>4295</v>
      </c>
      <c r="G961" t="s">
        <v>3110</v>
      </c>
      <c r="H961" t="s">
        <v>4296</v>
      </c>
      <c r="I961" t="s">
        <v>4297</v>
      </c>
      <c r="J961">
        <v>2</v>
      </c>
      <c r="K961">
        <v>2</v>
      </c>
      <c r="L961">
        <v>0</v>
      </c>
      <c r="M961" t="s">
        <v>4298</v>
      </c>
      <c r="N961">
        <f t="shared" si="168"/>
        <v>0</v>
      </c>
      <c r="O961" t="str">
        <f t="shared" si="169"/>
        <v>No</v>
      </c>
      <c r="P961">
        <f t="shared" si="170"/>
        <v>0</v>
      </c>
      <c r="Q961">
        <f t="shared" si="171"/>
        <v>0</v>
      </c>
      <c r="R961">
        <f t="shared" si="175"/>
        <v>27.565026697177728</v>
      </c>
      <c r="S961" t="str">
        <f t="shared" si="172"/>
        <v>ID-17754-</v>
      </c>
      <c r="T961">
        <f t="shared" si="173"/>
        <v>0</v>
      </c>
      <c r="U961" t="str">
        <f t="shared" si="174"/>
        <v>Acceptable</v>
      </c>
      <c r="V961">
        <f t="shared" si="176"/>
        <v>23</v>
      </c>
      <c r="W961">
        <f t="shared" si="177"/>
        <v>2</v>
      </c>
      <c r="X961">
        <v>1</v>
      </c>
      <c r="Y961" t="str">
        <f t="shared" si="178"/>
        <v>Flight Not Found</v>
      </c>
      <c r="Z961" t="str" cm="1">
        <f t="array" ref="Z961">IF(AND(B:B &gt; TIME(6, 0, 0), B:B &lt;= TIME(18, 0, 0)), "Day", "Night")</f>
        <v>Night</v>
      </c>
      <c r="AA961">
        <f t="shared" si="179"/>
        <v>1</v>
      </c>
    </row>
    <row r="962" spans="1:27" x14ac:dyDescent="0.2">
      <c r="A962">
        <v>17765</v>
      </c>
      <c r="C962" t="s">
        <v>4299</v>
      </c>
      <c r="D962" t="s">
        <v>4300</v>
      </c>
      <c r="F962" t="s">
        <v>4301</v>
      </c>
      <c r="G962" t="s">
        <v>2731</v>
      </c>
      <c r="H962" t="s">
        <v>4302</v>
      </c>
      <c r="I962" t="s">
        <v>4303</v>
      </c>
      <c r="J962">
        <v>3</v>
      </c>
      <c r="K962">
        <v>3</v>
      </c>
      <c r="L962">
        <v>0</v>
      </c>
      <c r="M962" t="s">
        <v>4304</v>
      </c>
      <c r="N962">
        <f t="shared" ref="N962:N1025" si="180">SUM(B962,C962)</f>
        <v>0</v>
      </c>
      <c r="O962" t="str">
        <f t="shared" ref="O962:O1025" si="181">IF(F962="good","Yes","No")</f>
        <v>No</v>
      </c>
      <c r="P962">
        <f t="shared" ref="P962:P1025" si="182">COUNTIF(C:C,"&lt;0")</f>
        <v>0</v>
      </c>
      <c r="Q962">
        <f t="shared" ref="Q962:Q1025" si="183">SUMIF(E:E,"&gt;"&amp;AVERAGE(E:E))</f>
        <v>0</v>
      </c>
      <c r="R962">
        <f t="shared" si="175"/>
        <v>27.565026697177728</v>
      </c>
      <c r="S962" t="str">
        <f t="shared" ref="S962:S1025" si="184">CONCATENATE("ID-",A962,"-",F962)</f>
        <v>ID-17765-La Guaira - Las Piedras</v>
      </c>
      <c r="T962">
        <f t="shared" ref="T962:T1025" si="185">INDEX(B:B,MATCH(A962,A:A,0))</f>
        <v>0</v>
      </c>
      <c r="U962" t="str">
        <f t="shared" ref="U962:U1025" si="186">IF(OR(B962&gt;0,C962&gt;0),"Acceptable","Check")</f>
        <v>Acceptable</v>
      </c>
      <c r="V962">
        <f t="shared" si="176"/>
        <v>23</v>
      </c>
      <c r="W962">
        <f t="shared" si="177"/>
        <v>2</v>
      </c>
      <c r="X962">
        <v>1</v>
      </c>
      <c r="Y962" t="str">
        <f t="shared" si="178"/>
        <v>Flight Not Found</v>
      </c>
      <c r="Z962" t="str" cm="1">
        <f t="array" ref="Z962">IF(AND(B:B &gt; TIME(6, 0, 0), B:B &lt;= TIME(18, 0, 0)), "Day", "Night")</f>
        <v>Night</v>
      </c>
      <c r="AA962">
        <f t="shared" si="179"/>
        <v>1</v>
      </c>
    </row>
    <row r="963" spans="1:27" x14ac:dyDescent="0.2">
      <c r="A963">
        <v>18407</v>
      </c>
      <c r="C963" t="s">
        <v>4305</v>
      </c>
      <c r="D963" t="s">
        <v>4306</v>
      </c>
      <c r="F963" t="s">
        <v>4307</v>
      </c>
      <c r="G963" t="s">
        <v>2471</v>
      </c>
      <c r="H963" t="s">
        <v>4308</v>
      </c>
      <c r="I963" t="s">
        <v>4309</v>
      </c>
      <c r="J963">
        <v>26</v>
      </c>
      <c r="K963">
        <v>25</v>
      </c>
      <c r="L963">
        <v>0</v>
      </c>
      <c r="M963" t="s">
        <v>4310</v>
      </c>
      <c r="N963">
        <f t="shared" si="180"/>
        <v>0</v>
      </c>
      <c r="O963" t="str">
        <f t="shared" si="181"/>
        <v>No</v>
      </c>
      <c r="P963">
        <f t="shared" si="182"/>
        <v>0</v>
      </c>
      <c r="Q963">
        <f t="shared" si="183"/>
        <v>0</v>
      </c>
      <c r="R963">
        <f t="shared" ref="R963:R1026" si="187">AVERAGEIF(J:J,"&gt;0")</f>
        <v>27.565026697177728</v>
      </c>
      <c r="S963" t="str">
        <f t="shared" si="184"/>
        <v>ID-18407-Popayan - Ipiales</v>
      </c>
      <c r="T963">
        <f t="shared" si="185"/>
        <v>0</v>
      </c>
      <c r="U963" t="str">
        <f t="shared" si="186"/>
        <v>Acceptable</v>
      </c>
      <c r="V963">
        <f t="shared" ref="V963:V1026" si="188">COUNTIF(D:D, "Military - U.S. Army")</f>
        <v>23</v>
      </c>
      <c r="W963">
        <f t="shared" ref="W963:W1026" si="189">AVERAGEIF(C:C,"Fort Myer, Virginia", J:J)</f>
        <v>2</v>
      </c>
      <c r="X963">
        <v>1</v>
      </c>
      <c r="Y963" t="str">
        <f t="shared" ref="Y963:Y1026" si="190">IFERROR(VLOOKUP("FlightNumber", A:E, 4, FALSE), "Flight Not Found")</f>
        <v>Flight Not Found</v>
      </c>
      <c r="Z963" t="str" cm="1">
        <f t="array" ref="Z963">IF(AND(B:B &gt; TIME(6, 0, 0), B:B &lt;= TIME(18, 0, 0)), "Day", "Night")</f>
        <v>Night</v>
      </c>
      <c r="AA963">
        <f t="shared" ref="AA963:AA1026" si="191">COUNTIFS(D:D, "Military - U.S. Army", C:C, "Fort Myer, Virginia")</f>
        <v>1</v>
      </c>
    </row>
    <row r="964" spans="1:27" x14ac:dyDescent="0.2">
      <c r="A964">
        <v>17774</v>
      </c>
      <c r="B964" t="s">
        <v>4311</v>
      </c>
      <c r="C964" t="s">
        <v>4312</v>
      </c>
      <c r="D964" t="s">
        <v>613</v>
      </c>
      <c r="E964" t="s">
        <v>4313</v>
      </c>
      <c r="F964" t="s">
        <v>4314</v>
      </c>
      <c r="G964" t="s">
        <v>4315</v>
      </c>
      <c r="H964" t="s">
        <v>4316</v>
      </c>
      <c r="I964" t="s">
        <v>4317</v>
      </c>
      <c r="J964">
        <v>37</v>
      </c>
      <c r="K964">
        <v>37</v>
      </c>
      <c r="L964">
        <v>0</v>
      </c>
      <c r="M964" t="s">
        <v>4318</v>
      </c>
      <c r="N964">
        <f t="shared" si="180"/>
        <v>0</v>
      </c>
      <c r="O964" t="str">
        <f t="shared" si="181"/>
        <v>No</v>
      </c>
      <c r="P964">
        <f t="shared" si="182"/>
        <v>0</v>
      </c>
      <c r="Q964">
        <f t="shared" si="183"/>
        <v>0</v>
      </c>
      <c r="R964">
        <f t="shared" si="187"/>
        <v>27.565026697177728</v>
      </c>
      <c r="S964" t="str">
        <f t="shared" si="184"/>
        <v>ID-17774-Chicago - Minneapolis</v>
      </c>
      <c r="T964" t="str">
        <f t="shared" si="185"/>
        <v>17:05</v>
      </c>
      <c r="U964" t="str">
        <f t="shared" si="186"/>
        <v>Acceptable</v>
      </c>
      <c r="V964">
        <f t="shared" si="188"/>
        <v>23</v>
      </c>
      <c r="W964">
        <f t="shared" si="189"/>
        <v>2</v>
      </c>
      <c r="X964">
        <v>1</v>
      </c>
      <c r="Y964" t="str">
        <f t="shared" si="190"/>
        <v>Flight Not Found</v>
      </c>
      <c r="Z964" t="str" cm="1">
        <f t="array" ref="Z964">IF(AND(B:B &gt; TIME(6, 0, 0), B:B &lt;= TIME(18, 0, 0)), "Day", "Night")</f>
        <v>Night</v>
      </c>
      <c r="AA964">
        <f t="shared" si="191"/>
        <v>1</v>
      </c>
    </row>
    <row r="965" spans="1:27" x14ac:dyDescent="0.2">
      <c r="A965">
        <v>17776</v>
      </c>
      <c r="C965" t="s">
        <v>4319</v>
      </c>
      <c r="D965" t="s">
        <v>775</v>
      </c>
      <c r="F965" t="s">
        <v>4320</v>
      </c>
      <c r="G965" t="s">
        <v>4321</v>
      </c>
      <c r="H965" t="s">
        <v>4322</v>
      </c>
      <c r="I965" t="s">
        <v>4323</v>
      </c>
      <c r="J965">
        <v>13</v>
      </c>
      <c r="K965">
        <v>13</v>
      </c>
      <c r="L965">
        <v>0</v>
      </c>
      <c r="M965" t="s">
        <v>4324</v>
      </c>
      <c r="N965">
        <f t="shared" si="180"/>
        <v>0</v>
      </c>
      <c r="O965" t="str">
        <f t="shared" si="181"/>
        <v>No</v>
      </c>
      <c r="P965">
        <f t="shared" si="182"/>
        <v>0</v>
      </c>
      <c r="Q965">
        <f t="shared" si="183"/>
        <v>0</v>
      </c>
      <c r="R965">
        <f t="shared" si="187"/>
        <v>27.565026697177728</v>
      </c>
      <c r="S965" t="str">
        <f t="shared" si="184"/>
        <v>ID-17776-Manono - Elizabethville</v>
      </c>
      <c r="T965">
        <f t="shared" si="185"/>
        <v>0</v>
      </c>
      <c r="U965" t="str">
        <f t="shared" si="186"/>
        <v>Acceptable</v>
      </c>
      <c r="V965">
        <f t="shared" si="188"/>
        <v>23</v>
      </c>
      <c r="W965">
        <f t="shared" si="189"/>
        <v>2</v>
      </c>
      <c r="X965">
        <v>3</v>
      </c>
      <c r="Y965" t="str">
        <f t="shared" si="190"/>
        <v>Flight Not Found</v>
      </c>
      <c r="Z965" t="str" cm="1">
        <f t="array" ref="Z965">IF(AND(B:B &gt; TIME(6, 0, 0), B:B &lt;= TIME(18, 0, 0)), "Day", "Night")</f>
        <v>Night</v>
      </c>
      <c r="AA965">
        <f t="shared" si="191"/>
        <v>1</v>
      </c>
    </row>
    <row r="966" spans="1:27" x14ac:dyDescent="0.2">
      <c r="A966">
        <v>17778</v>
      </c>
      <c r="C966" t="s">
        <v>4325</v>
      </c>
      <c r="D966" t="s">
        <v>845</v>
      </c>
      <c r="F966" t="s">
        <v>1726</v>
      </c>
      <c r="G966" t="s">
        <v>1814</v>
      </c>
      <c r="H966" t="s">
        <v>4326</v>
      </c>
      <c r="I966" t="s">
        <v>4327</v>
      </c>
      <c r="J966">
        <v>13</v>
      </c>
      <c r="K966">
        <v>13</v>
      </c>
      <c r="L966">
        <v>0</v>
      </c>
      <c r="M966" t="s">
        <v>4328</v>
      </c>
      <c r="N966">
        <f t="shared" si="180"/>
        <v>0</v>
      </c>
      <c r="O966" t="str">
        <f t="shared" si="181"/>
        <v>No</v>
      </c>
      <c r="P966">
        <f t="shared" si="182"/>
        <v>0</v>
      </c>
      <c r="Q966">
        <f t="shared" si="183"/>
        <v>0</v>
      </c>
      <c r="R966">
        <f t="shared" si="187"/>
        <v>27.565026697177728</v>
      </c>
      <c r="S966" t="str">
        <f t="shared" si="184"/>
        <v>ID-17778-Brisbane - Sidney</v>
      </c>
      <c r="T966">
        <f t="shared" si="185"/>
        <v>0</v>
      </c>
      <c r="U966" t="str">
        <f t="shared" si="186"/>
        <v>Acceptable</v>
      </c>
      <c r="V966">
        <f t="shared" si="188"/>
        <v>23</v>
      </c>
      <c r="W966">
        <f t="shared" si="189"/>
        <v>2</v>
      </c>
      <c r="X966">
        <v>1</v>
      </c>
      <c r="Y966" t="str">
        <f t="shared" si="190"/>
        <v>Flight Not Found</v>
      </c>
      <c r="Z966" t="str" cm="1">
        <f t="array" ref="Z966">IF(AND(B:B &gt; TIME(6, 0, 0), B:B &lt;= TIME(18, 0, 0)), "Day", "Night")</f>
        <v>Night</v>
      </c>
      <c r="AA966">
        <f t="shared" si="191"/>
        <v>1</v>
      </c>
    </row>
    <row r="967" spans="1:27" x14ac:dyDescent="0.2">
      <c r="A967">
        <v>17808</v>
      </c>
      <c r="C967" t="s">
        <v>4329</v>
      </c>
      <c r="D967" t="s">
        <v>3909</v>
      </c>
      <c r="F967" t="s">
        <v>4330</v>
      </c>
      <c r="G967" t="s">
        <v>4331</v>
      </c>
      <c r="H967" t="s">
        <v>4332</v>
      </c>
      <c r="I967" t="s">
        <v>4333</v>
      </c>
      <c r="J967">
        <v>45</v>
      </c>
      <c r="K967">
        <v>19</v>
      </c>
      <c r="L967">
        <v>0</v>
      </c>
      <c r="M967" t="s">
        <v>4334</v>
      </c>
      <c r="N967">
        <f t="shared" si="180"/>
        <v>0</v>
      </c>
      <c r="O967" t="str">
        <f t="shared" si="181"/>
        <v>No</v>
      </c>
      <c r="P967">
        <f t="shared" si="182"/>
        <v>0</v>
      </c>
      <c r="Q967">
        <f t="shared" si="183"/>
        <v>0</v>
      </c>
      <c r="R967">
        <f t="shared" si="187"/>
        <v>27.565026697177728</v>
      </c>
      <c r="S967" t="str">
        <f t="shared" si="184"/>
        <v>ID-17808-Fornebu - Hommelvik</v>
      </c>
      <c r="T967">
        <f t="shared" si="185"/>
        <v>0</v>
      </c>
      <c r="U967" t="str">
        <f t="shared" si="186"/>
        <v>Acceptable</v>
      </c>
      <c r="V967">
        <f t="shared" si="188"/>
        <v>23</v>
      </c>
      <c r="W967">
        <f t="shared" si="189"/>
        <v>2</v>
      </c>
      <c r="X967">
        <v>1</v>
      </c>
      <c r="Y967" t="str">
        <f t="shared" si="190"/>
        <v>Flight Not Found</v>
      </c>
      <c r="Z967" t="str" cm="1">
        <f t="array" ref="Z967">IF(AND(B:B &gt; TIME(6, 0, 0), B:B &lt;= TIME(18, 0, 0)), "Day", "Night")</f>
        <v>Night</v>
      </c>
      <c r="AA967">
        <f t="shared" si="191"/>
        <v>1</v>
      </c>
    </row>
    <row r="968" spans="1:27" x14ac:dyDescent="0.2">
      <c r="A968">
        <v>17826</v>
      </c>
      <c r="B968" t="s">
        <v>4335</v>
      </c>
      <c r="C968" t="s">
        <v>4336</v>
      </c>
      <c r="D968" t="s">
        <v>285</v>
      </c>
      <c r="F968" t="s">
        <v>4337</v>
      </c>
      <c r="G968" t="s">
        <v>4338</v>
      </c>
      <c r="H968" t="s">
        <v>4339</v>
      </c>
      <c r="I968" t="s">
        <v>2345</v>
      </c>
      <c r="J968">
        <v>40</v>
      </c>
      <c r="K968">
        <v>40</v>
      </c>
      <c r="L968">
        <v>0</v>
      </c>
      <c r="M968" t="s">
        <v>4340</v>
      </c>
      <c r="N968">
        <f t="shared" si="180"/>
        <v>0</v>
      </c>
      <c r="O968" t="str">
        <f t="shared" si="181"/>
        <v>No</v>
      </c>
      <c r="P968">
        <f t="shared" si="182"/>
        <v>0</v>
      </c>
      <c r="Q968">
        <f t="shared" si="183"/>
        <v>0</v>
      </c>
      <c r="R968">
        <f t="shared" si="187"/>
        <v>27.565026697177728</v>
      </c>
      <c r="S968" t="str">
        <f t="shared" si="184"/>
        <v>ID-17826-Amsterdam - Prestwick - New York City</v>
      </c>
      <c r="T968" t="str">
        <f t="shared" si="185"/>
        <v>23:32</v>
      </c>
      <c r="U968" t="str">
        <f t="shared" si="186"/>
        <v>Acceptable</v>
      </c>
      <c r="V968">
        <f t="shared" si="188"/>
        <v>23</v>
      </c>
      <c r="W968">
        <f t="shared" si="189"/>
        <v>2</v>
      </c>
      <c r="X968">
        <v>1</v>
      </c>
      <c r="Y968" t="str">
        <f t="shared" si="190"/>
        <v>Flight Not Found</v>
      </c>
      <c r="Z968" t="str" cm="1">
        <f t="array" ref="Z968">IF(AND(B:B &gt; TIME(6, 0, 0), B:B &lt;= TIME(18, 0, 0)), "Day", "Night")</f>
        <v>Night</v>
      </c>
      <c r="AA968">
        <f t="shared" si="191"/>
        <v>1</v>
      </c>
    </row>
    <row r="969" spans="1:27" x14ac:dyDescent="0.2">
      <c r="A969">
        <v>17829</v>
      </c>
      <c r="C969" t="s">
        <v>4341</v>
      </c>
      <c r="D969" t="s">
        <v>4295</v>
      </c>
      <c r="F969" t="s">
        <v>4342</v>
      </c>
      <c r="G969" t="s">
        <v>4343</v>
      </c>
      <c r="H969" t="s">
        <v>4344</v>
      </c>
      <c r="I969" t="s">
        <v>4345</v>
      </c>
      <c r="J969">
        <v>13</v>
      </c>
      <c r="K969">
        <v>13</v>
      </c>
      <c r="L969">
        <v>0</v>
      </c>
      <c r="M969" t="s">
        <v>4346</v>
      </c>
      <c r="N969">
        <f t="shared" si="180"/>
        <v>0</v>
      </c>
      <c r="O969" t="str">
        <f t="shared" si="181"/>
        <v>No</v>
      </c>
      <c r="P969">
        <f t="shared" si="182"/>
        <v>0</v>
      </c>
      <c r="Q969">
        <f t="shared" si="183"/>
        <v>0</v>
      </c>
      <c r="R969">
        <f t="shared" si="187"/>
        <v>27.565026697177728</v>
      </c>
      <c r="S969" t="str">
        <f t="shared" si="184"/>
        <v>ID-17829-Palmerston - Hamilton</v>
      </c>
      <c r="T969">
        <f t="shared" si="185"/>
        <v>0</v>
      </c>
      <c r="U969" t="str">
        <f t="shared" si="186"/>
        <v>Acceptable</v>
      </c>
      <c r="V969">
        <f t="shared" si="188"/>
        <v>23</v>
      </c>
      <c r="W969">
        <f t="shared" si="189"/>
        <v>2</v>
      </c>
      <c r="X969">
        <v>3</v>
      </c>
      <c r="Y969" t="str">
        <f t="shared" si="190"/>
        <v>Flight Not Found</v>
      </c>
      <c r="Z969" t="str" cm="1">
        <f t="array" ref="Z969">IF(AND(B:B &gt; TIME(6, 0, 0), B:B &lt;= TIME(18, 0, 0)), "Day", "Night")</f>
        <v>Night</v>
      </c>
      <c r="AA969">
        <f t="shared" si="191"/>
        <v>1</v>
      </c>
    </row>
    <row r="970" spans="1:27" x14ac:dyDescent="0.2">
      <c r="A970">
        <v>17833</v>
      </c>
      <c r="B970" t="s">
        <v>4347</v>
      </c>
      <c r="C970" t="s">
        <v>4348</v>
      </c>
      <c r="D970" t="s">
        <v>613</v>
      </c>
      <c r="E970" t="s">
        <v>4349</v>
      </c>
      <c r="F970" t="s">
        <v>4350</v>
      </c>
      <c r="G970" t="s">
        <v>2521</v>
      </c>
      <c r="H970" t="s">
        <v>4351</v>
      </c>
      <c r="I970" t="s">
        <v>4352</v>
      </c>
      <c r="J970">
        <v>5</v>
      </c>
      <c r="K970">
        <v>2</v>
      </c>
      <c r="L970">
        <v>0</v>
      </c>
      <c r="M970" t="s">
        <v>4353</v>
      </c>
      <c r="N970">
        <f t="shared" si="180"/>
        <v>0</v>
      </c>
      <c r="O970" t="str">
        <f t="shared" si="181"/>
        <v>No</v>
      </c>
      <c r="P970">
        <f t="shared" si="182"/>
        <v>0</v>
      </c>
      <c r="Q970">
        <f t="shared" si="183"/>
        <v>0</v>
      </c>
      <c r="R970">
        <f t="shared" si="187"/>
        <v>27.565026697177728</v>
      </c>
      <c r="S970" t="str">
        <f t="shared" si="184"/>
        <v>ID-17833-Edmonton - Anchorage, AK</v>
      </c>
      <c r="T970" t="str">
        <f t="shared" si="185"/>
        <v>16:50</v>
      </c>
      <c r="U970" t="str">
        <f t="shared" si="186"/>
        <v>Acceptable</v>
      </c>
      <c r="V970">
        <f t="shared" si="188"/>
        <v>23</v>
      </c>
      <c r="W970">
        <f t="shared" si="189"/>
        <v>2</v>
      </c>
      <c r="X970">
        <v>1</v>
      </c>
      <c r="Y970" t="str">
        <f t="shared" si="190"/>
        <v>Flight Not Found</v>
      </c>
      <c r="Z970" t="str" cm="1">
        <f t="array" ref="Z970">IF(AND(B:B &gt; TIME(6, 0, 0), B:B &lt;= TIME(18, 0, 0)), "Day", "Night")</f>
        <v>Night</v>
      </c>
      <c r="AA970">
        <f t="shared" si="191"/>
        <v>1</v>
      </c>
    </row>
    <row r="971" spans="1:27" x14ac:dyDescent="0.2">
      <c r="A971">
        <v>17840</v>
      </c>
      <c r="B971" t="s">
        <v>1789</v>
      </c>
      <c r="C971" t="s">
        <v>4354</v>
      </c>
      <c r="D971" t="s">
        <v>2615</v>
      </c>
      <c r="E971" t="s">
        <v>36</v>
      </c>
      <c r="F971" t="s">
        <v>4355</v>
      </c>
      <c r="G971" t="s">
        <v>4356</v>
      </c>
      <c r="H971" t="s">
        <v>4357</v>
      </c>
      <c r="J971">
        <v>13</v>
      </c>
      <c r="K971">
        <v>13</v>
      </c>
      <c r="L971">
        <v>0</v>
      </c>
      <c r="M971" t="s">
        <v>4358</v>
      </c>
      <c r="N971">
        <f t="shared" si="180"/>
        <v>0</v>
      </c>
      <c r="O971" t="str">
        <f t="shared" si="181"/>
        <v>No</v>
      </c>
      <c r="P971">
        <f t="shared" si="182"/>
        <v>0</v>
      </c>
      <c r="Q971">
        <f t="shared" si="183"/>
        <v>0</v>
      </c>
      <c r="R971">
        <f t="shared" si="187"/>
        <v>27.565026697177728</v>
      </c>
      <c r="S971" t="str">
        <f t="shared" si="184"/>
        <v>ID-17840-RAF Scrampton - Burtonwood AFB</v>
      </c>
      <c r="T971" t="str">
        <f t="shared" si="185"/>
        <v>10:50</v>
      </c>
      <c r="U971" t="str">
        <f t="shared" si="186"/>
        <v>Acceptable</v>
      </c>
      <c r="V971">
        <f t="shared" si="188"/>
        <v>23</v>
      </c>
      <c r="W971">
        <f t="shared" si="189"/>
        <v>2</v>
      </c>
      <c r="X971">
        <v>1</v>
      </c>
      <c r="Y971" t="str">
        <f t="shared" si="190"/>
        <v>Flight Not Found</v>
      </c>
      <c r="Z971" t="str" cm="1">
        <f t="array" ref="Z971">IF(AND(B:B &gt; TIME(6, 0, 0), B:B &lt;= TIME(18, 0, 0)), "Day", "Night")</f>
        <v>Night</v>
      </c>
      <c r="AA971">
        <f t="shared" si="191"/>
        <v>1</v>
      </c>
    </row>
    <row r="972" spans="1:27" x14ac:dyDescent="0.2">
      <c r="A972">
        <v>17841</v>
      </c>
      <c r="B972" t="s">
        <v>4359</v>
      </c>
      <c r="C972" t="s">
        <v>4360</v>
      </c>
      <c r="D972" t="s">
        <v>4361</v>
      </c>
      <c r="F972" t="s">
        <v>4362</v>
      </c>
      <c r="G972" t="s">
        <v>1814</v>
      </c>
      <c r="H972" t="s">
        <v>4363</v>
      </c>
      <c r="I972" t="s">
        <v>4364</v>
      </c>
      <c r="J972">
        <v>17</v>
      </c>
      <c r="K972">
        <v>17</v>
      </c>
      <c r="L972">
        <v>0</v>
      </c>
      <c r="M972" t="s">
        <v>4365</v>
      </c>
      <c r="N972">
        <f t="shared" si="180"/>
        <v>0</v>
      </c>
      <c r="O972" t="str">
        <f t="shared" si="181"/>
        <v>No</v>
      </c>
      <c r="P972">
        <f t="shared" si="182"/>
        <v>0</v>
      </c>
      <c r="Q972">
        <f t="shared" si="183"/>
        <v>0</v>
      </c>
      <c r="R972">
        <f t="shared" si="187"/>
        <v>27.565026697177728</v>
      </c>
      <c r="S972" t="str">
        <f t="shared" si="184"/>
        <v>ID-17841-Yakutat - Annette</v>
      </c>
      <c r="T972" t="str">
        <f t="shared" si="185"/>
        <v>05:44</v>
      </c>
      <c r="U972" t="str">
        <f t="shared" si="186"/>
        <v>Acceptable</v>
      </c>
      <c r="V972">
        <f t="shared" si="188"/>
        <v>23</v>
      </c>
      <c r="W972">
        <f t="shared" si="189"/>
        <v>2</v>
      </c>
      <c r="X972">
        <v>1</v>
      </c>
      <c r="Y972" t="str">
        <f t="shared" si="190"/>
        <v>Flight Not Found</v>
      </c>
      <c r="Z972" t="str" cm="1">
        <f t="array" ref="Z972">IF(AND(B:B &gt; TIME(6, 0, 0), B:B &lt;= TIME(18, 0, 0)), "Day", "Night")</f>
        <v>Night</v>
      </c>
      <c r="AA972">
        <f t="shared" si="191"/>
        <v>1</v>
      </c>
    </row>
    <row r="973" spans="1:27" x14ac:dyDescent="0.2">
      <c r="A973">
        <v>17845</v>
      </c>
      <c r="B973" t="s">
        <v>3308</v>
      </c>
      <c r="C973" t="s">
        <v>4366</v>
      </c>
      <c r="D973" t="s">
        <v>845</v>
      </c>
      <c r="F973" t="s">
        <v>4367</v>
      </c>
      <c r="G973" t="s">
        <v>1814</v>
      </c>
      <c r="H973" t="s">
        <v>4368</v>
      </c>
      <c r="I973" t="s">
        <v>4369</v>
      </c>
      <c r="J973">
        <v>23</v>
      </c>
      <c r="K973">
        <v>3</v>
      </c>
      <c r="L973">
        <v>0</v>
      </c>
      <c r="M973" t="s">
        <v>4370</v>
      </c>
      <c r="N973">
        <f t="shared" si="180"/>
        <v>0</v>
      </c>
      <c r="O973" t="str">
        <f t="shared" si="181"/>
        <v>No</v>
      </c>
      <c r="P973">
        <f t="shared" si="182"/>
        <v>0</v>
      </c>
      <c r="Q973">
        <f t="shared" si="183"/>
        <v>0</v>
      </c>
      <c r="R973">
        <f t="shared" si="187"/>
        <v>27.565026697177728</v>
      </c>
      <c r="S973" t="str">
        <f t="shared" si="184"/>
        <v>ID-17845-Melbourne - Denilquin</v>
      </c>
      <c r="T973" t="str">
        <f t="shared" si="185"/>
        <v>07:40</v>
      </c>
      <c r="U973" t="str">
        <f t="shared" si="186"/>
        <v>Acceptable</v>
      </c>
      <c r="V973">
        <f t="shared" si="188"/>
        <v>23</v>
      </c>
      <c r="W973">
        <f t="shared" si="189"/>
        <v>2</v>
      </c>
      <c r="X973">
        <v>4</v>
      </c>
      <c r="Y973" t="str">
        <f t="shared" si="190"/>
        <v>Flight Not Found</v>
      </c>
      <c r="Z973" t="str" cm="1">
        <f t="array" ref="Z973">IF(AND(B:B &gt; TIME(6, 0, 0), B:B &lt;= TIME(18, 0, 0)), "Day", "Night")</f>
        <v>Night</v>
      </c>
      <c r="AA973">
        <f t="shared" si="191"/>
        <v>1</v>
      </c>
    </row>
    <row r="974" spans="1:27" x14ac:dyDescent="0.2">
      <c r="A974">
        <v>17848</v>
      </c>
      <c r="C974" t="s">
        <v>4371</v>
      </c>
      <c r="D974" t="s">
        <v>4372</v>
      </c>
      <c r="G974" t="s">
        <v>4223</v>
      </c>
      <c r="H974" t="s">
        <v>4373</v>
      </c>
      <c r="I974" t="s">
        <v>4374</v>
      </c>
      <c r="J974">
        <v>9</v>
      </c>
      <c r="K974">
        <v>8</v>
      </c>
      <c r="L974">
        <v>0</v>
      </c>
      <c r="M974" t="s">
        <v>4375</v>
      </c>
      <c r="N974">
        <f t="shared" si="180"/>
        <v>0</v>
      </c>
      <c r="O974" t="str">
        <f t="shared" si="181"/>
        <v>No</v>
      </c>
      <c r="P974">
        <f t="shared" si="182"/>
        <v>0</v>
      </c>
      <c r="Q974">
        <f t="shared" si="183"/>
        <v>0</v>
      </c>
      <c r="R974">
        <f t="shared" si="187"/>
        <v>27.565026697177728</v>
      </c>
      <c r="S974" t="str">
        <f t="shared" si="184"/>
        <v>ID-17848-</v>
      </c>
      <c r="T974">
        <f t="shared" si="185"/>
        <v>0</v>
      </c>
      <c r="U974" t="str">
        <f t="shared" si="186"/>
        <v>Acceptable</v>
      </c>
      <c r="V974">
        <f t="shared" si="188"/>
        <v>23</v>
      </c>
      <c r="W974">
        <f t="shared" si="189"/>
        <v>2</v>
      </c>
      <c r="X974">
        <v>1</v>
      </c>
      <c r="Y974" t="str">
        <f t="shared" si="190"/>
        <v>Flight Not Found</v>
      </c>
      <c r="Z974" t="str" cm="1">
        <f t="array" ref="Z974">IF(AND(B:B &gt; TIME(6, 0, 0), B:B &lt;= TIME(18, 0, 0)), "Day", "Night")</f>
        <v>Night</v>
      </c>
      <c r="AA974">
        <f t="shared" si="191"/>
        <v>1</v>
      </c>
    </row>
    <row r="975" spans="1:27" x14ac:dyDescent="0.2">
      <c r="A975">
        <v>17863</v>
      </c>
      <c r="C975" t="s">
        <v>4376</v>
      </c>
      <c r="D975" t="s">
        <v>4377</v>
      </c>
      <c r="F975" t="s">
        <v>4378</v>
      </c>
      <c r="G975" t="s">
        <v>1814</v>
      </c>
      <c r="H975" t="s">
        <v>4379</v>
      </c>
      <c r="I975" t="s">
        <v>4380</v>
      </c>
      <c r="J975">
        <v>21</v>
      </c>
      <c r="K975">
        <v>21</v>
      </c>
      <c r="L975">
        <v>0</v>
      </c>
      <c r="M975" t="s">
        <v>4381</v>
      </c>
      <c r="N975">
        <f t="shared" si="180"/>
        <v>0</v>
      </c>
      <c r="O975" t="str">
        <f t="shared" si="181"/>
        <v>No</v>
      </c>
      <c r="P975">
        <f t="shared" si="182"/>
        <v>0</v>
      </c>
      <c r="Q975">
        <f t="shared" si="183"/>
        <v>0</v>
      </c>
      <c r="R975">
        <f t="shared" si="187"/>
        <v>27.565026697177728</v>
      </c>
      <c r="S975" t="str">
        <f t="shared" si="184"/>
        <v>ID-17863-Karachi - Lohore</v>
      </c>
      <c r="T975">
        <f t="shared" si="185"/>
        <v>0</v>
      </c>
      <c r="U975" t="str">
        <f t="shared" si="186"/>
        <v>Acceptable</v>
      </c>
      <c r="V975">
        <f t="shared" si="188"/>
        <v>23</v>
      </c>
      <c r="W975">
        <f t="shared" si="189"/>
        <v>2</v>
      </c>
      <c r="X975">
        <v>1</v>
      </c>
      <c r="Y975" t="str">
        <f t="shared" si="190"/>
        <v>Flight Not Found</v>
      </c>
      <c r="Z975" t="str" cm="1">
        <f t="array" ref="Z975">IF(AND(B:B &gt; TIME(6, 0, 0), B:B &lt;= TIME(18, 0, 0)), "Day", "Night")</f>
        <v>Night</v>
      </c>
      <c r="AA975">
        <f t="shared" si="191"/>
        <v>1</v>
      </c>
    </row>
    <row r="976" spans="1:27" x14ac:dyDescent="0.2">
      <c r="A976">
        <v>17872</v>
      </c>
      <c r="C976" t="s">
        <v>4382</v>
      </c>
      <c r="D976" t="s">
        <v>3347</v>
      </c>
      <c r="G976" t="s">
        <v>3348</v>
      </c>
      <c r="H976" t="s">
        <v>4383</v>
      </c>
      <c r="J976">
        <v>40</v>
      </c>
      <c r="K976">
        <v>9</v>
      </c>
      <c r="L976">
        <v>0</v>
      </c>
      <c r="M976" t="s">
        <v>4384</v>
      </c>
      <c r="N976">
        <f t="shared" si="180"/>
        <v>0</v>
      </c>
      <c r="O976" t="str">
        <f t="shared" si="181"/>
        <v>No</v>
      </c>
      <c r="P976">
        <f t="shared" si="182"/>
        <v>0</v>
      </c>
      <c r="Q976">
        <f t="shared" si="183"/>
        <v>0</v>
      </c>
      <c r="R976">
        <f t="shared" si="187"/>
        <v>27.565026697177728</v>
      </c>
      <c r="S976" t="str">
        <f t="shared" si="184"/>
        <v>ID-17872-</v>
      </c>
      <c r="T976">
        <f t="shared" si="185"/>
        <v>0</v>
      </c>
      <c r="U976" t="str">
        <f t="shared" si="186"/>
        <v>Acceptable</v>
      </c>
      <c r="V976">
        <f t="shared" si="188"/>
        <v>23</v>
      </c>
      <c r="W976">
        <f t="shared" si="189"/>
        <v>2</v>
      </c>
      <c r="X976">
        <v>1</v>
      </c>
      <c r="Y976" t="str">
        <f t="shared" si="190"/>
        <v>Flight Not Found</v>
      </c>
      <c r="Z976" t="str" cm="1">
        <f t="array" ref="Z976">IF(AND(B:B &gt; TIME(6, 0, 0), B:B &lt;= TIME(18, 0, 0)), "Day", "Night")</f>
        <v>Night</v>
      </c>
      <c r="AA976">
        <f t="shared" si="191"/>
        <v>1</v>
      </c>
    </row>
    <row r="977" spans="1:27" x14ac:dyDescent="0.2">
      <c r="A977">
        <v>17873</v>
      </c>
      <c r="C977" t="s">
        <v>4385</v>
      </c>
      <c r="F977" t="s">
        <v>4386</v>
      </c>
      <c r="G977" t="s">
        <v>2471</v>
      </c>
      <c r="H977" t="s">
        <v>4387</v>
      </c>
      <c r="I977" t="s">
        <v>4388</v>
      </c>
      <c r="J977">
        <v>7</v>
      </c>
      <c r="K977">
        <v>7</v>
      </c>
      <c r="L977">
        <v>0</v>
      </c>
      <c r="M977" t="s">
        <v>4389</v>
      </c>
      <c r="N977">
        <f t="shared" si="180"/>
        <v>0</v>
      </c>
      <c r="O977" t="str">
        <f t="shared" si="181"/>
        <v>No</v>
      </c>
      <c r="P977">
        <f t="shared" si="182"/>
        <v>0</v>
      </c>
      <c r="Q977">
        <f t="shared" si="183"/>
        <v>0</v>
      </c>
      <c r="R977">
        <f t="shared" si="187"/>
        <v>27.565026697177728</v>
      </c>
      <c r="S977" t="str">
        <f t="shared" si="184"/>
        <v>ID-17873-Milan - Brussels</v>
      </c>
      <c r="T977">
        <f t="shared" si="185"/>
        <v>0</v>
      </c>
      <c r="U977" t="str">
        <f t="shared" si="186"/>
        <v>Acceptable</v>
      </c>
      <c r="V977">
        <f t="shared" si="188"/>
        <v>23</v>
      </c>
      <c r="W977">
        <f t="shared" si="189"/>
        <v>2</v>
      </c>
      <c r="X977">
        <v>1</v>
      </c>
      <c r="Y977" t="str">
        <f t="shared" si="190"/>
        <v>Flight Not Found</v>
      </c>
      <c r="Z977" t="str" cm="1">
        <f t="array" ref="Z977">IF(AND(B:B &gt; TIME(6, 0, 0), B:B &lt;= TIME(18, 0, 0)), "Day", "Night")</f>
        <v>Night</v>
      </c>
      <c r="AA977">
        <f t="shared" si="191"/>
        <v>1</v>
      </c>
    </row>
    <row r="978" spans="1:27" x14ac:dyDescent="0.2">
      <c r="A978">
        <v>17879</v>
      </c>
      <c r="C978" t="s">
        <v>4390</v>
      </c>
      <c r="D978" t="s">
        <v>824</v>
      </c>
      <c r="F978" t="s">
        <v>4391</v>
      </c>
      <c r="G978" t="s">
        <v>1814</v>
      </c>
      <c r="J978">
        <v>10</v>
      </c>
      <c r="K978">
        <v>2</v>
      </c>
      <c r="L978">
        <v>0</v>
      </c>
      <c r="M978" t="s">
        <v>4392</v>
      </c>
      <c r="N978">
        <f t="shared" si="180"/>
        <v>0</v>
      </c>
      <c r="O978" t="str">
        <f t="shared" si="181"/>
        <v>No</v>
      </c>
      <c r="P978">
        <f t="shared" si="182"/>
        <v>0</v>
      </c>
      <c r="Q978">
        <f t="shared" si="183"/>
        <v>0</v>
      </c>
      <c r="R978">
        <f t="shared" si="187"/>
        <v>27.565026697177728</v>
      </c>
      <c r="S978" t="str">
        <f t="shared" si="184"/>
        <v>ID-17879-Shanghai - Taipei</v>
      </c>
      <c r="T978">
        <f t="shared" si="185"/>
        <v>0</v>
      </c>
      <c r="U978" t="str">
        <f t="shared" si="186"/>
        <v>Acceptable</v>
      </c>
      <c r="V978">
        <f t="shared" si="188"/>
        <v>23</v>
      </c>
      <c r="W978">
        <f t="shared" si="189"/>
        <v>2</v>
      </c>
      <c r="X978">
        <v>1</v>
      </c>
      <c r="Y978" t="str">
        <f t="shared" si="190"/>
        <v>Flight Not Found</v>
      </c>
      <c r="Z978" t="str" cm="1">
        <f t="array" ref="Z978">IF(AND(B:B &gt; TIME(6, 0, 0), B:B &lt;= TIME(18, 0, 0)), "Day", "Night")</f>
        <v>Night</v>
      </c>
      <c r="AA978">
        <f t="shared" si="191"/>
        <v>1</v>
      </c>
    </row>
    <row r="979" spans="1:27" x14ac:dyDescent="0.2">
      <c r="A979">
        <v>17882</v>
      </c>
      <c r="C979" t="s">
        <v>4393</v>
      </c>
      <c r="D979" t="s">
        <v>4306</v>
      </c>
      <c r="F979" t="s">
        <v>4394</v>
      </c>
      <c r="G979" t="s">
        <v>2471</v>
      </c>
      <c r="H979" t="s">
        <v>4395</v>
      </c>
      <c r="I979" t="s">
        <v>4396</v>
      </c>
      <c r="J979">
        <v>30</v>
      </c>
      <c r="K979">
        <v>30</v>
      </c>
      <c r="L979">
        <v>0</v>
      </c>
      <c r="M979" t="s">
        <v>4397</v>
      </c>
      <c r="N979">
        <f t="shared" si="180"/>
        <v>0</v>
      </c>
      <c r="O979" t="str">
        <f t="shared" si="181"/>
        <v>No</v>
      </c>
      <c r="P979">
        <f t="shared" si="182"/>
        <v>0</v>
      </c>
      <c r="Q979">
        <f t="shared" si="183"/>
        <v>0</v>
      </c>
      <c r="R979">
        <f t="shared" si="187"/>
        <v>27.565026697177728</v>
      </c>
      <c r="S979" t="str">
        <f t="shared" si="184"/>
        <v>ID-17882-Bogota - Barranquilla</v>
      </c>
      <c r="T979">
        <f t="shared" si="185"/>
        <v>0</v>
      </c>
      <c r="U979" t="str">
        <f t="shared" si="186"/>
        <v>Acceptable</v>
      </c>
      <c r="V979">
        <f t="shared" si="188"/>
        <v>23</v>
      </c>
      <c r="W979">
        <f t="shared" si="189"/>
        <v>2</v>
      </c>
      <c r="X979">
        <v>1</v>
      </c>
      <c r="Y979" t="str">
        <f t="shared" si="190"/>
        <v>Flight Not Found</v>
      </c>
      <c r="Z979" t="str" cm="1">
        <f t="array" ref="Z979">IF(AND(B:B &gt; TIME(6, 0, 0), B:B &lt;= TIME(18, 0, 0)), "Day", "Night")</f>
        <v>Night</v>
      </c>
      <c r="AA979">
        <f t="shared" si="191"/>
        <v>1</v>
      </c>
    </row>
    <row r="980" spans="1:27" x14ac:dyDescent="0.2">
      <c r="A980">
        <v>17888</v>
      </c>
      <c r="C980" t="s">
        <v>4398</v>
      </c>
      <c r="D980" t="s">
        <v>769</v>
      </c>
      <c r="F980" t="s">
        <v>4399</v>
      </c>
      <c r="G980" t="s">
        <v>1814</v>
      </c>
      <c r="H980" t="s">
        <v>4400</v>
      </c>
      <c r="I980" t="s">
        <v>4401</v>
      </c>
      <c r="J980">
        <v>23</v>
      </c>
      <c r="K980">
        <v>23</v>
      </c>
      <c r="L980">
        <v>0</v>
      </c>
      <c r="M980" t="s">
        <v>4402</v>
      </c>
      <c r="N980">
        <f t="shared" si="180"/>
        <v>0</v>
      </c>
      <c r="O980" t="str">
        <f t="shared" si="181"/>
        <v>No</v>
      </c>
      <c r="P980">
        <f t="shared" si="182"/>
        <v>0</v>
      </c>
      <c r="Q980">
        <f t="shared" si="183"/>
        <v>0</v>
      </c>
      <c r="R980">
        <f t="shared" si="187"/>
        <v>27.565026697177728</v>
      </c>
      <c r="S980" t="str">
        <f t="shared" si="184"/>
        <v>ID-17888-Rome - Athens</v>
      </c>
      <c r="T980">
        <f t="shared" si="185"/>
        <v>0</v>
      </c>
      <c r="U980" t="str">
        <f t="shared" si="186"/>
        <v>Acceptable</v>
      </c>
      <c r="V980">
        <f t="shared" si="188"/>
        <v>23</v>
      </c>
      <c r="W980">
        <f t="shared" si="189"/>
        <v>2</v>
      </c>
      <c r="X980">
        <v>1</v>
      </c>
      <c r="Y980" t="str">
        <f t="shared" si="190"/>
        <v>Flight Not Found</v>
      </c>
      <c r="Z980" t="str" cm="1">
        <f t="array" ref="Z980">IF(AND(B:B &gt; TIME(6, 0, 0), B:B &lt;= TIME(18, 0, 0)), "Day", "Night")</f>
        <v>Night</v>
      </c>
      <c r="AA980">
        <f t="shared" si="191"/>
        <v>1</v>
      </c>
    </row>
    <row r="981" spans="1:27" x14ac:dyDescent="0.2">
      <c r="A981">
        <v>17888</v>
      </c>
      <c r="C981" t="s">
        <v>4403</v>
      </c>
      <c r="D981" t="s">
        <v>824</v>
      </c>
      <c r="F981" t="s">
        <v>4404</v>
      </c>
      <c r="G981" t="s">
        <v>4405</v>
      </c>
      <c r="H981" t="s">
        <v>4406</v>
      </c>
      <c r="I981" t="s">
        <v>4407</v>
      </c>
      <c r="J981">
        <v>33</v>
      </c>
      <c r="K981">
        <v>33</v>
      </c>
      <c r="L981">
        <v>0</v>
      </c>
      <c r="M981" t="s">
        <v>4408</v>
      </c>
      <c r="N981">
        <f t="shared" si="180"/>
        <v>0</v>
      </c>
      <c r="O981" t="str">
        <f t="shared" si="181"/>
        <v>No</v>
      </c>
      <c r="P981">
        <f t="shared" si="182"/>
        <v>0</v>
      </c>
      <c r="Q981">
        <f t="shared" si="183"/>
        <v>0</v>
      </c>
      <c r="R981">
        <f t="shared" si="187"/>
        <v>27.565026697177728</v>
      </c>
      <c r="S981" t="str">
        <f t="shared" si="184"/>
        <v>ID-17888-Shanghai - Hong Konk</v>
      </c>
      <c r="T981">
        <f t="shared" si="185"/>
        <v>0</v>
      </c>
      <c r="U981" t="str">
        <f t="shared" si="186"/>
        <v>Acceptable</v>
      </c>
      <c r="V981">
        <f t="shared" si="188"/>
        <v>23</v>
      </c>
      <c r="W981">
        <f t="shared" si="189"/>
        <v>2</v>
      </c>
      <c r="X981">
        <v>1</v>
      </c>
      <c r="Y981" t="str">
        <f t="shared" si="190"/>
        <v>Flight Not Found</v>
      </c>
      <c r="Z981" t="str" cm="1">
        <f t="array" ref="Z981">IF(AND(B:B &gt; TIME(6, 0, 0), B:B &lt;= TIME(18, 0, 0)), "Day", "Night")</f>
        <v>Night</v>
      </c>
      <c r="AA981">
        <f t="shared" si="191"/>
        <v>1</v>
      </c>
    </row>
    <row r="982" spans="1:27" x14ac:dyDescent="0.2">
      <c r="A982">
        <v>17890</v>
      </c>
      <c r="C982" t="s">
        <v>4409</v>
      </c>
      <c r="D982" t="s">
        <v>462</v>
      </c>
      <c r="F982" t="s">
        <v>4410</v>
      </c>
      <c r="G982" t="s">
        <v>4411</v>
      </c>
      <c r="H982" t="s">
        <v>4412</v>
      </c>
      <c r="I982" t="s">
        <v>4413</v>
      </c>
      <c r="J982">
        <v>27</v>
      </c>
      <c r="K982">
        <v>27</v>
      </c>
      <c r="L982">
        <v>0</v>
      </c>
      <c r="M982" t="s">
        <v>4414</v>
      </c>
      <c r="N982">
        <f t="shared" si="180"/>
        <v>0</v>
      </c>
      <c r="O982" t="str">
        <f t="shared" si="181"/>
        <v>No</v>
      </c>
      <c r="P982">
        <f t="shared" si="182"/>
        <v>0</v>
      </c>
      <c r="Q982">
        <f t="shared" si="183"/>
        <v>0</v>
      </c>
      <c r="R982">
        <f t="shared" si="187"/>
        <v>27.565026697177728</v>
      </c>
      <c r="S982" t="str">
        <f t="shared" si="184"/>
        <v>ID-17890-Madrid - Barcelona</v>
      </c>
      <c r="T982">
        <f t="shared" si="185"/>
        <v>0</v>
      </c>
      <c r="U982" t="str">
        <f t="shared" si="186"/>
        <v>Acceptable</v>
      </c>
      <c r="V982">
        <f t="shared" si="188"/>
        <v>23</v>
      </c>
      <c r="W982">
        <f t="shared" si="189"/>
        <v>2</v>
      </c>
      <c r="X982">
        <v>1</v>
      </c>
      <c r="Y982" t="str">
        <f t="shared" si="190"/>
        <v>Flight Not Found</v>
      </c>
      <c r="Z982" t="str" cm="1">
        <f t="array" ref="Z982">IF(AND(B:B &gt; TIME(6, 0, 0), B:B &lt;= TIME(18, 0, 0)), "Day", "Night")</f>
        <v>Night</v>
      </c>
      <c r="AA982">
        <f t="shared" si="191"/>
        <v>1</v>
      </c>
    </row>
    <row r="983" spans="1:27" x14ac:dyDescent="0.2">
      <c r="A983">
        <v>17895</v>
      </c>
      <c r="B983" t="s">
        <v>2296</v>
      </c>
      <c r="C983" t="s">
        <v>4415</v>
      </c>
      <c r="D983" t="s">
        <v>4416</v>
      </c>
      <c r="F983" t="s">
        <v>4417</v>
      </c>
      <c r="G983" t="s">
        <v>1814</v>
      </c>
      <c r="H983" t="s">
        <v>4418</v>
      </c>
      <c r="I983" t="s">
        <v>4419</v>
      </c>
      <c r="J983">
        <v>32</v>
      </c>
      <c r="K983">
        <v>32</v>
      </c>
      <c r="L983">
        <v>0</v>
      </c>
      <c r="M983" t="s">
        <v>4420</v>
      </c>
      <c r="N983">
        <f t="shared" si="180"/>
        <v>0</v>
      </c>
      <c r="O983" t="str">
        <f t="shared" si="181"/>
        <v>No</v>
      </c>
      <c r="P983">
        <f t="shared" si="182"/>
        <v>0</v>
      </c>
      <c r="Q983">
        <f t="shared" si="183"/>
        <v>0</v>
      </c>
      <c r="R983">
        <f t="shared" si="187"/>
        <v>27.565026697177728</v>
      </c>
      <c r="S983" t="str">
        <f t="shared" si="184"/>
        <v>ID-17895-San Juan - Miami</v>
      </c>
      <c r="T983" t="str">
        <f t="shared" si="185"/>
        <v>04:13</v>
      </c>
      <c r="U983" t="str">
        <f t="shared" si="186"/>
        <v>Acceptable</v>
      </c>
      <c r="V983">
        <f t="shared" si="188"/>
        <v>23</v>
      </c>
      <c r="W983">
        <f t="shared" si="189"/>
        <v>2</v>
      </c>
      <c r="X983">
        <v>1</v>
      </c>
      <c r="Y983" t="str">
        <f t="shared" si="190"/>
        <v>Flight Not Found</v>
      </c>
      <c r="Z983" t="str" cm="1">
        <f t="array" ref="Z983">IF(AND(B:B &gt; TIME(6, 0, 0), B:B &lt;= TIME(18, 0, 0)), "Day", "Night")</f>
        <v>Night</v>
      </c>
      <c r="AA983">
        <f t="shared" si="191"/>
        <v>1</v>
      </c>
    </row>
    <row r="984" spans="1:27" x14ac:dyDescent="0.2">
      <c r="A984">
        <v>17898</v>
      </c>
      <c r="B984" t="s">
        <v>4421</v>
      </c>
      <c r="C984" t="s">
        <v>4422</v>
      </c>
      <c r="D984" t="s">
        <v>4423</v>
      </c>
      <c r="F984" t="s">
        <v>4424</v>
      </c>
      <c r="G984" t="s">
        <v>1814</v>
      </c>
      <c r="H984" t="s">
        <v>4425</v>
      </c>
      <c r="I984" t="s">
        <v>4426</v>
      </c>
      <c r="J984">
        <v>12</v>
      </c>
      <c r="K984">
        <v>12</v>
      </c>
      <c r="L984">
        <v>0</v>
      </c>
      <c r="M984" t="s">
        <v>4427</v>
      </c>
      <c r="N984">
        <f t="shared" si="180"/>
        <v>0</v>
      </c>
      <c r="O984" t="str">
        <f t="shared" si="181"/>
        <v>No</v>
      </c>
      <c r="P984">
        <f t="shared" si="182"/>
        <v>0</v>
      </c>
      <c r="Q984">
        <f t="shared" si="183"/>
        <v>0</v>
      </c>
      <c r="R984">
        <f t="shared" si="187"/>
        <v>27.565026697177728</v>
      </c>
      <c r="S984" t="str">
        <f t="shared" si="184"/>
        <v>ID-17898-Athens - Nice</v>
      </c>
      <c r="T984" t="str">
        <f t="shared" si="185"/>
        <v>17:52</v>
      </c>
      <c r="U984" t="str">
        <f t="shared" si="186"/>
        <v>Acceptable</v>
      </c>
      <c r="V984">
        <f t="shared" si="188"/>
        <v>23</v>
      </c>
      <c r="W984">
        <f t="shared" si="189"/>
        <v>2</v>
      </c>
      <c r="X984">
        <v>1</v>
      </c>
      <c r="Y984" t="str">
        <f t="shared" si="190"/>
        <v>Flight Not Found</v>
      </c>
      <c r="Z984" t="str" cm="1">
        <f t="array" ref="Z984">IF(AND(B:B &gt; TIME(6, 0, 0), B:B &lt;= TIME(18, 0, 0)), "Day", "Night")</f>
        <v>Night</v>
      </c>
      <c r="AA984">
        <f t="shared" si="191"/>
        <v>1</v>
      </c>
    </row>
    <row r="985" spans="1:27" x14ac:dyDescent="0.2">
      <c r="A985">
        <v>17900</v>
      </c>
      <c r="B985" t="s">
        <v>4428</v>
      </c>
      <c r="C985" t="s">
        <v>2545</v>
      </c>
      <c r="D985" t="s">
        <v>4429</v>
      </c>
      <c r="F985" t="s">
        <v>4430</v>
      </c>
      <c r="G985" t="s">
        <v>4431</v>
      </c>
      <c r="H985" t="s">
        <v>4432</v>
      </c>
      <c r="I985" t="s">
        <v>4433</v>
      </c>
      <c r="J985">
        <v>30</v>
      </c>
      <c r="K985">
        <v>14</v>
      </c>
      <c r="L985">
        <v>0</v>
      </c>
      <c r="M985" t="s">
        <v>4434</v>
      </c>
      <c r="N985">
        <f t="shared" si="180"/>
        <v>0</v>
      </c>
      <c r="O985" t="str">
        <f t="shared" si="181"/>
        <v>No</v>
      </c>
      <c r="P985">
        <f t="shared" si="182"/>
        <v>0</v>
      </c>
      <c r="Q985">
        <f t="shared" si="183"/>
        <v>0</v>
      </c>
      <c r="R985">
        <f t="shared" si="187"/>
        <v>27.565026697177728</v>
      </c>
      <c r="S985" t="str">
        <f t="shared" si="184"/>
        <v>ID-17900-Seattle - New Haven</v>
      </c>
      <c r="T985" t="str">
        <f t="shared" si="185"/>
        <v>22:05</v>
      </c>
      <c r="U985" t="str">
        <f t="shared" si="186"/>
        <v>Acceptable</v>
      </c>
      <c r="V985">
        <f t="shared" si="188"/>
        <v>23</v>
      </c>
      <c r="W985">
        <f t="shared" si="189"/>
        <v>2</v>
      </c>
      <c r="X985">
        <v>1</v>
      </c>
      <c r="Y985" t="str">
        <f t="shared" si="190"/>
        <v>Flight Not Found</v>
      </c>
      <c r="Z985" t="str" cm="1">
        <f t="array" ref="Z985">IF(AND(B:B &gt; TIME(6, 0, 0), B:B &lt;= TIME(18, 0, 0)), "Day", "Night")</f>
        <v>Night</v>
      </c>
      <c r="AA985">
        <f t="shared" si="191"/>
        <v>1</v>
      </c>
    </row>
    <row r="986" spans="1:27" x14ac:dyDescent="0.2">
      <c r="A986">
        <v>17903</v>
      </c>
      <c r="C986" t="s">
        <v>4435</v>
      </c>
      <c r="D986" t="s">
        <v>3421</v>
      </c>
      <c r="G986" t="s">
        <v>3479</v>
      </c>
      <c r="H986" t="s">
        <v>4436</v>
      </c>
      <c r="I986" t="s">
        <v>4437</v>
      </c>
      <c r="J986">
        <v>17</v>
      </c>
      <c r="K986">
        <v>3</v>
      </c>
      <c r="L986">
        <v>0</v>
      </c>
      <c r="M986" t="s">
        <v>4438</v>
      </c>
      <c r="N986">
        <f t="shared" si="180"/>
        <v>0</v>
      </c>
      <c r="O986" t="str">
        <f t="shared" si="181"/>
        <v>No</v>
      </c>
      <c r="P986">
        <f t="shared" si="182"/>
        <v>0</v>
      </c>
      <c r="Q986">
        <f t="shared" si="183"/>
        <v>0</v>
      </c>
      <c r="R986">
        <f t="shared" si="187"/>
        <v>27.565026697177728</v>
      </c>
      <c r="S986" t="str">
        <f t="shared" si="184"/>
        <v>ID-17903-</v>
      </c>
      <c r="T986">
        <f t="shared" si="185"/>
        <v>0</v>
      </c>
      <c r="U986" t="str">
        <f t="shared" si="186"/>
        <v>Acceptable</v>
      </c>
      <c r="V986">
        <f t="shared" si="188"/>
        <v>23</v>
      </c>
      <c r="W986">
        <f t="shared" si="189"/>
        <v>2</v>
      </c>
      <c r="X986">
        <v>1</v>
      </c>
      <c r="Y986" t="str">
        <f t="shared" si="190"/>
        <v>Flight Not Found</v>
      </c>
      <c r="Z986" t="str" cm="1">
        <f t="array" ref="Z986">IF(AND(B:B &gt; TIME(6, 0, 0), B:B &lt;= TIME(18, 0, 0)), "Day", "Night")</f>
        <v>Night</v>
      </c>
      <c r="AA986">
        <f t="shared" si="191"/>
        <v>1</v>
      </c>
    </row>
    <row r="987" spans="1:27" x14ac:dyDescent="0.2">
      <c r="A987">
        <v>17904</v>
      </c>
      <c r="B987" t="s">
        <v>4439</v>
      </c>
      <c r="C987" t="s">
        <v>4440</v>
      </c>
      <c r="D987" t="s">
        <v>4441</v>
      </c>
      <c r="F987" t="s">
        <v>4442</v>
      </c>
      <c r="G987" t="s">
        <v>2731</v>
      </c>
      <c r="H987" t="s">
        <v>4443</v>
      </c>
      <c r="I987" t="s">
        <v>4444</v>
      </c>
      <c r="J987">
        <v>2</v>
      </c>
      <c r="K987">
        <v>2</v>
      </c>
      <c r="L987">
        <v>0</v>
      </c>
      <c r="M987" t="s">
        <v>4445</v>
      </c>
      <c r="N987">
        <f t="shared" si="180"/>
        <v>0</v>
      </c>
      <c r="O987" t="str">
        <f t="shared" si="181"/>
        <v>No</v>
      </c>
      <c r="P987">
        <f t="shared" si="182"/>
        <v>0</v>
      </c>
      <c r="Q987">
        <f t="shared" si="183"/>
        <v>0</v>
      </c>
      <c r="R987">
        <f t="shared" si="187"/>
        <v>27.565026697177728</v>
      </c>
      <c r="S987" t="str">
        <f t="shared" si="184"/>
        <v>ID-17904-Raleigh, NC - Boston, MA</v>
      </c>
      <c r="T987" t="str">
        <f t="shared" si="185"/>
        <v>07:20</v>
      </c>
      <c r="U987" t="str">
        <f t="shared" si="186"/>
        <v>Acceptable</v>
      </c>
      <c r="V987">
        <f t="shared" si="188"/>
        <v>23</v>
      </c>
      <c r="W987">
        <f t="shared" si="189"/>
        <v>2</v>
      </c>
      <c r="X987">
        <v>2</v>
      </c>
      <c r="Y987" t="str">
        <f t="shared" si="190"/>
        <v>Flight Not Found</v>
      </c>
      <c r="Z987" t="str" cm="1">
        <f t="array" ref="Z987">IF(AND(B:B &gt; TIME(6, 0, 0), B:B &lt;= TIME(18, 0, 0)), "Day", "Night")</f>
        <v>Night</v>
      </c>
      <c r="AA987">
        <f t="shared" si="191"/>
        <v>1</v>
      </c>
    </row>
    <row r="988" spans="1:27" x14ac:dyDescent="0.2">
      <c r="A988">
        <v>17909</v>
      </c>
      <c r="C988" t="s">
        <v>4446</v>
      </c>
      <c r="D988" t="s">
        <v>4447</v>
      </c>
      <c r="F988" t="s">
        <v>4448</v>
      </c>
      <c r="G988" t="s">
        <v>2319</v>
      </c>
      <c r="H988" t="s">
        <v>4449</v>
      </c>
      <c r="J988">
        <v>12</v>
      </c>
      <c r="K988">
        <v>12</v>
      </c>
      <c r="L988">
        <v>0</v>
      </c>
      <c r="M988" t="s">
        <v>4450</v>
      </c>
      <c r="N988">
        <f t="shared" si="180"/>
        <v>0</v>
      </c>
      <c r="O988" t="str">
        <f t="shared" si="181"/>
        <v>No</v>
      </c>
      <c r="P988">
        <f t="shared" si="182"/>
        <v>0</v>
      </c>
      <c r="Q988">
        <f t="shared" si="183"/>
        <v>0</v>
      </c>
      <c r="R988">
        <f t="shared" si="187"/>
        <v>27.565026697177728</v>
      </c>
      <c r="S988" t="str">
        <f t="shared" si="184"/>
        <v>ID-17909-Porto Alegre - Sao Borja</v>
      </c>
      <c r="T988">
        <f t="shared" si="185"/>
        <v>0</v>
      </c>
      <c r="U988" t="str">
        <f t="shared" si="186"/>
        <v>Acceptable</v>
      </c>
      <c r="V988">
        <f t="shared" si="188"/>
        <v>23</v>
      </c>
      <c r="W988">
        <f t="shared" si="189"/>
        <v>2</v>
      </c>
      <c r="X988">
        <v>1</v>
      </c>
      <c r="Y988" t="str">
        <f t="shared" si="190"/>
        <v>Flight Not Found</v>
      </c>
      <c r="Z988" t="str" cm="1">
        <f t="array" ref="Z988">IF(AND(B:B &gt; TIME(6, 0, 0), B:B &lt;= TIME(18, 0, 0)), "Day", "Night")</f>
        <v>Night</v>
      </c>
      <c r="AA988">
        <f t="shared" si="191"/>
        <v>1</v>
      </c>
    </row>
    <row r="989" spans="1:27" x14ac:dyDescent="0.2">
      <c r="A989">
        <v>17913</v>
      </c>
      <c r="C989" t="s">
        <v>4451</v>
      </c>
      <c r="D989" t="s">
        <v>4423</v>
      </c>
      <c r="G989" t="s">
        <v>4452</v>
      </c>
      <c r="H989" t="s">
        <v>4453</v>
      </c>
      <c r="I989" t="s">
        <v>4454</v>
      </c>
      <c r="J989">
        <v>30</v>
      </c>
      <c r="K989">
        <v>30</v>
      </c>
      <c r="L989">
        <v>0</v>
      </c>
      <c r="M989" t="s">
        <v>4455</v>
      </c>
      <c r="N989">
        <f t="shared" si="180"/>
        <v>0</v>
      </c>
      <c r="O989" t="str">
        <f t="shared" si="181"/>
        <v>No</v>
      </c>
      <c r="P989">
        <f t="shared" si="182"/>
        <v>0</v>
      </c>
      <c r="Q989">
        <f t="shared" si="183"/>
        <v>0</v>
      </c>
      <c r="R989">
        <f t="shared" si="187"/>
        <v>27.565026697177728</v>
      </c>
      <c r="S989" t="str">
        <f t="shared" si="184"/>
        <v>ID-17913-</v>
      </c>
      <c r="T989">
        <f t="shared" si="185"/>
        <v>0</v>
      </c>
      <c r="U989" t="str">
        <f t="shared" si="186"/>
        <v>Acceptable</v>
      </c>
      <c r="V989">
        <f t="shared" si="188"/>
        <v>23</v>
      </c>
      <c r="W989">
        <f t="shared" si="189"/>
        <v>2</v>
      </c>
      <c r="X989">
        <v>1</v>
      </c>
      <c r="Y989" t="str">
        <f t="shared" si="190"/>
        <v>Flight Not Found</v>
      </c>
      <c r="Z989" t="str" cm="1">
        <f t="array" ref="Z989">IF(AND(B:B &gt; TIME(6, 0, 0), B:B &lt;= TIME(18, 0, 0)), "Day", "Night")</f>
        <v>Night</v>
      </c>
      <c r="AA989">
        <f t="shared" si="191"/>
        <v>1</v>
      </c>
    </row>
    <row r="990" spans="1:27" x14ac:dyDescent="0.2">
      <c r="A990">
        <v>17914</v>
      </c>
      <c r="C990" t="s">
        <v>4456</v>
      </c>
      <c r="D990" t="s">
        <v>4457</v>
      </c>
      <c r="G990" t="s">
        <v>1814</v>
      </c>
      <c r="H990" t="s">
        <v>4458</v>
      </c>
      <c r="I990" t="s">
        <v>4459</v>
      </c>
      <c r="J990">
        <v>13</v>
      </c>
      <c r="K990">
        <v>13</v>
      </c>
      <c r="L990">
        <v>0</v>
      </c>
      <c r="N990">
        <f t="shared" si="180"/>
        <v>0</v>
      </c>
      <c r="O990" t="str">
        <f t="shared" si="181"/>
        <v>No</v>
      </c>
      <c r="P990">
        <f t="shared" si="182"/>
        <v>0</v>
      </c>
      <c r="Q990">
        <f t="shared" si="183"/>
        <v>0</v>
      </c>
      <c r="R990">
        <f t="shared" si="187"/>
        <v>27.565026697177728</v>
      </c>
      <c r="S990" t="str">
        <f t="shared" si="184"/>
        <v>ID-17914-</v>
      </c>
      <c r="T990">
        <f t="shared" si="185"/>
        <v>0</v>
      </c>
      <c r="U990" t="str">
        <f t="shared" si="186"/>
        <v>Acceptable</v>
      </c>
      <c r="V990">
        <f t="shared" si="188"/>
        <v>23</v>
      </c>
      <c r="W990">
        <f t="shared" si="189"/>
        <v>2</v>
      </c>
      <c r="X990">
        <v>1</v>
      </c>
      <c r="Y990" t="str">
        <f t="shared" si="190"/>
        <v>Flight Not Found</v>
      </c>
      <c r="Z990" t="str" cm="1">
        <f t="array" ref="Z990">IF(AND(B:B &gt; TIME(6, 0, 0), B:B &lt;= TIME(18, 0, 0)), "Day", "Night")</f>
        <v>Night</v>
      </c>
      <c r="AA990">
        <f t="shared" si="191"/>
        <v>1</v>
      </c>
    </row>
    <row r="991" spans="1:27" x14ac:dyDescent="0.2">
      <c r="A991">
        <v>17915</v>
      </c>
      <c r="B991" t="s">
        <v>1723</v>
      </c>
      <c r="C991" t="s">
        <v>4460</v>
      </c>
      <c r="D991" t="s">
        <v>3421</v>
      </c>
      <c r="F991" t="s">
        <v>4461</v>
      </c>
      <c r="G991" t="s">
        <v>4462</v>
      </c>
      <c r="H991" t="s">
        <v>4463</v>
      </c>
      <c r="I991" t="s">
        <v>2134</v>
      </c>
      <c r="J991">
        <v>20</v>
      </c>
      <c r="K991">
        <v>20</v>
      </c>
      <c r="L991">
        <v>0</v>
      </c>
      <c r="M991" t="s">
        <v>4464</v>
      </c>
      <c r="N991">
        <f t="shared" si="180"/>
        <v>0</v>
      </c>
      <c r="O991" t="str">
        <f t="shared" si="181"/>
        <v>No</v>
      </c>
      <c r="P991">
        <f t="shared" si="182"/>
        <v>0</v>
      </c>
      <c r="Q991">
        <f t="shared" si="183"/>
        <v>0</v>
      </c>
      <c r="R991">
        <f t="shared" si="187"/>
        <v>27.565026697177728</v>
      </c>
      <c r="S991" t="str">
        <f t="shared" si="184"/>
        <v>ID-17915-Bermuda - Kingston</v>
      </c>
      <c r="T991" t="str">
        <f t="shared" si="185"/>
        <v>13:40</v>
      </c>
      <c r="U991" t="str">
        <f t="shared" si="186"/>
        <v>Acceptable</v>
      </c>
      <c r="V991">
        <f t="shared" si="188"/>
        <v>23</v>
      </c>
      <c r="W991">
        <f t="shared" si="189"/>
        <v>2</v>
      </c>
      <c r="X991">
        <v>1</v>
      </c>
      <c r="Y991" t="str">
        <f t="shared" si="190"/>
        <v>Flight Not Found</v>
      </c>
      <c r="Z991" t="str" cm="1">
        <f t="array" ref="Z991">IF(AND(B:B &gt; TIME(6, 0, 0), B:B &lt;= TIME(18, 0, 0)), "Day", "Night")</f>
        <v>Night</v>
      </c>
      <c r="AA991">
        <f t="shared" si="191"/>
        <v>1</v>
      </c>
    </row>
    <row r="992" spans="1:27" x14ac:dyDescent="0.2">
      <c r="A992">
        <v>17915</v>
      </c>
      <c r="B992" t="s">
        <v>4465</v>
      </c>
      <c r="C992" t="s">
        <v>4466</v>
      </c>
      <c r="D992" t="s">
        <v>2615</v>
      </c>
      <c r="F992" t="s">
        <v>4467</v>
      </c>
      <c r="G992" t="s">
        <v>4468</v>
      </c>
      <c r="H992" t="s">
        <v>4469</v>
      </c>
      <c r="J992">
        <v>20</v>
      </c>
      <c r="K992">
        <v>20</v>
      </c>
      <c r="L992">
        <v>0</v>
      </c>
      <c r="M992" t="s">
        <v>4470</v>
      </c>
      <c r="N992">
        <f t="shared" si="180"/>
        <v>0</v>
      </c>
      <c r="O992" t="str">
        <f t="shared" si="181"/>
        <v>No</v>
      </c>
      <c r="P992">
        <f t="shared" si="182"/>
        <v>0</v>
      </c>
      <c r="Q992">
        <f t="shared" si="183"/>
        <v>0</v>
      </c>
      <c r="R992">
        <f t="shared" si="187"/>
        <v>27.565026697177728</v>
      </c>
      <c r="S992" t="str">
        <f t="shared" si="184"/>
        <v>ID-17915-RAF Scampton - Keflavik - Kansas</v>
      </c>
      <c r="T992" t="str">
        <f t="shared" si="185"/>
        <v>13:40</v>
      </c>
      <c r="U992" t="str">
        <f t="shared" si="186"/>
        <v>Acceptable</v>
      </c>
      <c r="V992">
        <f t="shared" si="188"/>
        <v>23</v>
      </c>
      <c r="W992">
        <f t="shared" si="189"/>
        <v>2</v>
      </c>
      <c r="X992">
        <v>1</v>
      </c>
      <c r="Y992" t="str">
        <f t="shared" si="190"/>
        <v>Flight Not Found</v>
      </c>
      <c r="Z992" t="str" cm="1">
        <f t="array" ref="Z992">IF(AND(B:B &gt; TIME(6, 0, 0), B:B &lt;= TIME(18, 0, 0)), "Day", "Night")</f>
        <v>Night</v>
      </c>
      <c r="AA992">
        <f t="shared" si="191"/>
        <v>1</v>
      </c>
    </row>
    <row r="993" spans="1:27" x14ac:dyDescent="0.2">
      <c r="A993">
        <v>17918</v>
      </c>
      <c r="B993" t="s">
        <v>4471</v>
      </c>
      <c r="C993" t="s">
        <v>4472</v>
      </c>
      <c r="D993" t="s">
        <v>4002</v>
      </c>
      <c r="E993" t="s">
        <v>1231</v>
      </c>
      <c r="F993" t="s">
        <v>4473</v>
      </c>
      <c r="G993" t="s">
        <v>3694</v>
      </c>
      <c r="H993" t="s">
        <v>4474</v>
      </c>
      <c r="I993" t="s">
        <v>4475</v>
      </c>
      <c r="J993">
        <v>6</v>
      </c>
      <c r="K993">
        <v>5</v>
      </c>
      <c r="L993">
        <v>0</v>
      </c>
      <c r="M993" t="s">
        <v>4476</v>
      </c>
      <c r="N993">
        <f t="shared" si="180"/>
        <v>0</v>
      </c>
      <c r="O993" t="str">
        <f t="shared" si="181"/>
        <v>No</v>
      </c>
      <c r="P993">
        <f t="shared" si="182"/>
        <v>0</v>
      </c>
      <c r="Q993">
        <f t="shared" si="183"/>
        <v>0</v>
      </c>
      <c r="R993">
        <f t="shared" si="187"/>
        <v>27.565026697177728</v>
      </c>
      <c r="S993" t="str">
        <f t="shared" si="184"/>
        <v>ID-17918-Homer - Anchorage</v>
      </c>
      <c r="T993" t="str">
        <f t="shared" si="185"/>
        <v>20:05</v>
      </c>
      <c r="U993" t="str">
        <f t="shared" si="186"/>
        <v>Acceptable</v>
      </c>
      <c r="V993">
        <f t="shared" si="188"/>
        <v>23</v>
      </c>
      <c r="W993">
        <f t="shared" si="189"/>
        <v>2</v>
      </c>
      <c r="X993">
        <v>1</v>
      </c>
      <c r="Y993" t="str">
        <f t="shared" si="190"/>
        <v>Flight Not Found</v>
      </c>
      <c r="Z993" t="str" cm="1">
        <f t="array" ref="Z993">IF(AND(B:B &gt; TIME(6, 0, 0), B:B &lt;= TIME(18, 0, 0)), "Day", "Night")</f>
        <v>Night</v>
      </c>
      <c r="AA993">
        <f t="shared" si="191"/>
        <v>1</v>
      </c>
    </row>
    <row r="994" spans="1:27" x14ac:dyDescent="0.2">
      <c r="A994">
        <v>17928</v>
      </c>
      <c r="B994" t="s">
        <v>4477</v>
      </c>
      <c r="C994" t="s">
        <v>4478</v>
      </c>
      <c r="D994" t="s">
        <v>1861</v>
      </c>
      <c r="E994" t="s">
        <v>4479</v>
      </c>
      <c r="G994" t="s">
        <v>4480</v>
      </c>
      <c r="H994" t="s">
        <v>4481</v>
      </c>
      <c r="I994" t="s">
        <v>4482</v>
      </c>
      <c r="J994">
        <v>35</v>
      </c>
      <c r="K994">
        <v>2</v>
      </c>
      <c r="L994">
        <v>0</v>
      </c>
      <c r="M994" t="s">
        <v>4483</v>
      </c>
      <c r="N994">
        <f t="shared" si="180"/>
        <v>0</v>
      </c>
      <c r="O994" t="str">
        <f t="shared" si="181"/>
        <v>No</v>
      </c>
      <c r="P994">
        <f t="shared" si="182"/>
        <v>0</v>
      </c>
      <c r="Q994">
        <f t="shared" si="183"/>
        <v>0</v>
      </c>
      <c r="R994">
        <f t="shared" si="187"/>
        <v>27.565026697177728</v>
      </c>
      <c r="S994" t="str">
        <f t="shared" si="184"/>
        <v>ID-17928-</v>
      </c>
      <c r="T994" t="str">
        <f t="shared" si="185"/>
        <v>16:22</v>
      </c>
      <c r="U994" t="str">
        <f t="shared" si="186"/>
        <v>Acceptable</v>
      </c>
      <c r="V994">
        <f t="shared" si="188"/>
        <v>23</v>
      </c>
      <c r="W994">
        <f t="shared" si="189"/>
        <v>2</v>
      </c>
      <c r="X994">
        <v>1</v>
      </c>
      <c r="Y994" t="str">
        <f t="shared" si="190"/>
        <v>Flight Not Found</v>
      </c>
      <c r="Z994" t="str" cm="1">
        <f t="array" ref="Z994">IF(AND(B:B &gt; TIME(6, 0, 0), B:B &lt;= TIME(18, 0, 0)), "Day", "Night")</f>
        <v>Night</v>
      </c>
      <c r="AA994">
        <f t="shared" si="191"/>
        <v>1</v>
      </c>
    </row>
    <row r="995" spans="1:27" x14ac:dyDescent="0.2">
      <c r="A995">
        <v>17931</v>
      </c>
      <c r="C995" t="s">
        <v>4484</v>
      </c>
      <c r="D995" t="s">
        <v>4485</v>
      </c>
      <c r="G995" t="s">
        <v>3398</v>
      </c>
      <c r="H995" t="s">
        <v>4486</v>
      </c>
      <c r="I995" t="s">
        <v>4487</v>
      </c>
      <c r="J995">
        <v>6</v>
      </c>
      <c r="K995">
        <v>6</v>
      </c>
      <c r="L995">
        <v>0</v>
      </c>
      <c r="N995">
        <f t="shared" si="180"/>
        <v>0</v>
      </c>
      <c r="O995" t="str">
        <f t="shared" si="181"/>
        <v>No</v>
      </c>
      <c r="P995">
        <f t="shared" si="182"/>
        <v>0</v>
      </c>
      <c r="Q995">
        <f t="shared" si="183"/>
        <v>0</v>
      </c>
      <c r="R995">
        <f t="shared" si="187"/>
        <v>27.565026697177728</v>
      </c>
      <c r="S995" t="str">
        <f t="shared" si="184"/>
        <v>ID-17931-</v>
      </c>
      <c r="T995">
        <f t="shared" si="185"/>
        <v>0</v>
      </c>
      <c r="U995" t="str">
        <f t="shared" si="186"/>
        <v>Acceptable</v>
      </c>
      <c r="V995">
        <f t="shared" si="188"/>
        <v>23</v>
      </c>
      <c r="W995">
        <f t="shared" si="189"/>
        <v>2</v>
      </c>
      <c r="X995">
        <v>1</v>
      </c>
      <c r="Y995" t="str">
        <f t="shared" si="190"/>
        <v>Flight Not Found</v>
      </c>
      <c r="Z995" t="str" cm="1">
        <f t="array" ref="Z995">IF(AND(B:B &gt; TIME(6, 0, 0), B:B &lt;= TIME(18, 0, 0)), "Day", "Night")</f>
        <v>Night</v>
      </c>
      <c r="AA995">
        <f t="shared" si="191"/>
        <v>1</v>
      </c>
    </row>
    <row r="996" spans="1:27" x14ac:dyDescent="0.2">
      <c r="A996">
        <v>17933</v>
      </c>
      <c r="C996" t="s">
        <v>4488</v>
      </c>
      <c r="D996" t="s">
        <v>4195</v>
      </c>
      <c r="F996" t="s">
        <v>4489</v>
      </c>
      <c r="G996" t="s">
        <v>4490</v>
      </c>
      <c r="H996" t="s">
        <v>4491</v>
      </c>
      <c r="I996" t="s">
        <v>4492</v>
      </c>
      <c r="J996">
        <v>53</v>
      </c>
      <c r="K996">
        <v>1</v>
      </c>
      <c r="L996">
        <v>0</v>
      </c>
      <c r="M996" t="s">
        <v>4493</v>
      </c>
      <c r="N996">
        <f t="shared" si="180"/>
        <v>0</v>
      </c>
      <c r="O996" t="str">
        <f t="shared" si="181"/>
        <v>No</v>
      </c>
      <c r="P996">
        <f t="shared" si="182"/>
        <v>0</v>
      </c>
      <c r="Q996">
        <f t="shared" si="183"/>
        <v>0</v>
      </c>
      <c r="R996">
        <f t="shared" si="187"/>
        <v>27.565026697177728</v>
      </c>
      <c r="S996" t="str">
        <f t="shared" si="184"/>
        <v>ID-17933-Khartoum - Castel Benito</v>
      </c>
      <c r="T996">
        <f t="shared" si="185"/>
        <v>0</v>
      </c>
      <c r="U996" t="str">
        <f t="shared" si="186"/>
        <v>Acceptable</v>
      </c>
      <c r="V996">
        <f t="shared" si="188"/>
        <v>23</v>
      </c>
      <c r="W996">
        <f t="shared" si="189"/>
        <v>2</v>
      </c>
      <c r="X996">
        <v>1</v>
      </c>
      <c r="Y996" t="str">
        <f t="shared" si="190"/>
        <v>Flight Not Found</v>
      </c>
      <c r="Z996" t="str" cm="1">
        <f t="array" ref="Z996">IF(AND(B:B &gt; TIME(6, 0, 0), B:B &lt;= TIME(18, 0, 0)), "Day", "Night")</f>
        <v>Night</v>
      </c>
      <c r="AA996">
        <f t="shared" si="191"/>
        <v>1</v>
      </c>
    </row>
    <row r="997" spans="1:27" x14ac:dyDescent="0.2">
      <c r="A997">
        <v>17934</v>
      </c>
      <c r="C997" t="s">
        <v>4494</v>
      </c>
      <c r="D997" t="s">
        <v>3442</v>
      </c>
      <c r="G997" t="s">
        <v>3880</v>
      </c>
      <c r="H997" t="s">
        <v>4495</v>
      </c>
      <c r="J997">
        <v>14</v>
      </c>
      <c r="K997">
        <v>3</v>
      </c>
      <c r="L997">
        <v>0</v>
      </c>
      <c r="M997" t="s">
        <v>4392</v>
      </c>
      <c r="N997">
        <f t="shared" si="180"/>
        <v>0</v>
      </c>
      <c r="O997" t="str">
        <f t="shared" si="181"/>
        <v>No</v>
      </c>
      <c r="P997">
        <f t="shared" si="182"/>
        <v>0</v>
      </c>
      <c r="Q997">
        <f t="shared" si="183"/>
        <v>0</v>
      </c>
      <c r="R997">
        <f t="shared" si="187"/>
        <v>27.565026697177728</v>
      </c>
      <c r="S997" t="str">
        <f t="shared" si="184"/>
        <v>ID-17934-</v>
      </c>
      <c r="T997">
        <f t="shared" si="185"/>
        <v>0</v>
      </c>
      <c r="U997" t="str">
        <f t="shared" si="186"/>
        <v>Acceptable</v>
      </c>
      <c r="V997">
        <f t="shared" si="188"/>
        <v>23</v>
      </c>
      <c r="W997">
        <f t="shared" si="189"/>
        <v>2</v>
      </c>
      <c r="X997">
        <v>1</v>
      </c>
      <c r="Y997" t="str">
        <f t="shared" si="190"/>
        <v>Flight Not Found</v>
      </c>
      <c r="Z997" t="str" cm="1">
        <f t="array" ref="Z997">IF(AND(B:B &gt; TIME(6, 0, 0), B:B &lt;= TIME(18, 0, 0)), "Day", "Night")</f>
        <v>Night</v>
      </c>
      <c r="AA997">
        <f t="shared" si="191"/>
        <v>1</v>
      </c>
    </row>
    <row r="998" spans="1:27" x14ac:dyDescent="0.2">
      <c r="A998">
        <v>17937</v>
      </c>
      <c r="B998" t="s">
        <v>4496</v>
      </c>
      <c r="C998" t="s">
        <v>2170</v>
      </c>
      <c r="D998" t="s">
        <v>4244</v>
      </c>
      <c r="F998" t="s">
        <v>4497</v>
      </c>
      <c r="G998" t="s">
        <v>4498</v>
      </c>
      <c r="H998" t="s">
        <v>4499</v>
      </c>
      <c r="I998" t="s">
        <v>4500</v>
      </c>
      <c r="J998">
        <v>27</v>
      </c>
      <c r="K998">
        <v>27</v>
      </c>
      <c r="L998">
        <v>0</v>
      </c>
      <c r="M998" t="s">
        <v>4501</v>
      </c>
      <c r="N998">
        <f t="shared" si="180"/>
        <v>0</v>
      </c>
      <c r="O998" t="str">
        <f t="shared" si="181"/>
        <v>No</v>
      </c>
      <c r="P998">
        <f t="shared" si="182"/>
        <v>0</v>
      </c>
      <c r="Q998">
        <f t="shared" si="183"/>
        <v>0</v>
      </c>
      <c r="R998">
        <f t="shared" si="187"/>
        <v>27.565026697177728</v>
      </c>
      <c r="S998" t="str">
        <f t="shared" si="184"/>
        <v>ID-17937-Paris - Copenhagen</v>
      </c>
      <c r="T998" t="str">
        <f t="shared" si="185"/>
        <v>19:56</v>
      </c>
      <c r="U998" t="str">
        <f t="shared" si="186"/>
        <v>Acceptable</v>
      </c>
      <c r="V998">
        <f t="shared" si="188"/>
        <v>23</v>
      </c>
      <c r="W998">
        <f t="shared" si="189"/>
        <v>2</v>
      </c>
      <c r="X998">
        <v>1</v>
      </c>
      <c r="Y998" t="str">
        <f t="shared" si="190"/>
        <v>Flight Not Found</v>
      </c>
      <c r="Z998" t="str" cm="1">
        <f t="array" ref="Z998">IF(AND(B:B &gt; TIME(6, 0, 0), B:B &lt;= TIME(18, 0, 0)), "Day", "Night")</f>
        <v>Night</v>
      </c>
      <c r="AA998">
        <f t="shared" si="191"/>
        <v>1</v>
      </c>
    </row>
    <row r="999" spans="1:27" x14ac:dyDescent="0.2">
      <c r="A999">
        <v>17939</v>
      </c>
      <c r="C999" t="s">
        <v>4502</v>
      </c>
      <c r="D999" t="s">
        <v>3120</v>
      </c>
      <c r="F999" t="s">
        <v>4503</v>
      </c>
      <c r="G999" t="s">
        <v>1814</v>
      </c>
      <c r="H999" t="s">
        <v>4504</v>
      </c>
      <c r="I999" t="s">
        <v>4505</v>
      </c>
      <c r="J999">
        <v>16</v>
      </c>
      <c r="K999">
        <v>16</v>
      </c>
      <c r="L999">
        <v>0</v>
      </c>
      <c r="M999" t="s">
        <v>4506</v>
      </c>
      <c r="N999">
        <f t="shared" si="180"/>
        <v>0</v>
      </c>
      <c r="O999" t="str">
        <f t="shared" si="181"/>
        <v>No</v>
      </c>
      <c r="P999">
        <f t="shared" si="182"/>
        <v>0</v>
      </c>
      <c r="Q999">
        <f t="shared" si="183"/>
        <v>0</v>
      </c>
      <c r="R999">
        <f t="shared" si="187"/>
        <v>27.565026697177728</v>
      </c>
      <c r="S999" t="str">
        <f t="shared" si="184"/>
        <v>ID-17939-Tingo Maria - Huanuco</v>
      </c>
      <c r="T999">
        <f t="shared" si="185"/>
        <v>0</v>
      </c>
      <c r="U999" t="str">
        <f t="shared" si="186"/>
        <v>Acceptable</v>
      </c>
      <c r="V999">
        <f t="shared" si="188"/>
        <v>23</v>
      </c>
      <c r="W999">
        <f t="shared" si="189"/>
        <v>2</v>
      </c>
      <c r="X999">
        <v>1</v>
      </c>
      <c r="Y999" t="str">
        <f t="shared" si="190"/>
        <v>Flight Not Found</v>
      </c>
      <c r="Z999" t="str" cm="1">
        <f t="array" ref="Z999">IF(AND(B:B &gt; TIME(6, 0, 0), B:B &lt;= TIME(18, 0, 0)), "Day", "Night")</f>
        <v>Night</v>
      </c>
      <c r="AA999">
        <f t="shared" si="191"/>
        <v>1</v>
      </c>
    </row>
    <row r="1000" spans="1:27" x14ac:dyDescent="0.2">
      <c r="A1000">
        <v>17948</v>
      </c>
      <c r="C1000" t="s">
        <v>4507</v>
      </c>
      <c r="D1000" t="s">
        <v>4508</v>
      </c>
      <c r="F1000" t="s">
        <v>4509</v>
      </c>
      <c r="G1000" t="s">
        <v>4510</v>
      </c>
      <c r="H1000" t="s">
        <v>4511</v>
      </c>
      <c r="I1000" t="s">
        <v>4512</v>
      </c>
      <c r="J1000">
        <v>14</v>
      </c>
      <c r="K1000">
        <v>14</v>
      </c>
      <c r="L1000">
        <v>0</v>
      </c>
      <c r="M1000" t="s">
        <v>4513</v>
      </c>
      <c r="N1000">
        <f t="shared" si="180"/>
        <v>0</v>
      </c>
      <c r="O1000" t="str">
        <f t="shared" si="181"/>
        <v>No</v>
      </c>
      <c r="P1000">
        <f t="shared" si="182"/>
        <v>0</v>
      </c>
      <c r="Q1000">
        <f t="shared" si="183"/>
        <v>0</v>
      </c>
      <c r="R1000">
        <f t="shared" si="187"/>
        <v>27.565026697177728</v>
      </c>
      <c r="S1000" t="str">
        <f t="shared" si="184"/>
        <v>ID-17948-London - Glasgow</v>
      </c>
      <c r="T1000">
        <f t="shared" si="185"/>
        <v>0</v>
      </c>
      <c r="U1000" t="str">
        <f t="shared" si="186"/>
        <v>Acceptable</v>
      </c>
      <c r="V1000">
        <f t="shared" si="188"/>
        <v>23</v>
      </c>
      <c r="W1000">
        <f t="shared" si="189"/>
        <v>2</v>
      </c>
      <c r="X1000">
        <v>2</v>
      </c>
      <c r="Y1000" t="str">
        <f t="shared" si="190"/>
        <v>Flight Not Found</v>
      </c>
      <c r="Z1000" t="str" cm="1">
        <f t="array" ref="Z1000">IF(AND(B:B &gt; TIME(6, 0, 0), B:B &lt;= TIME(18, 0, 0)), "Day", "Night")</f>
        <v>Night</v>
      </c>
      <c r="AA1000">
        <f t="shared" si="191"/>
        <v>1</v>
      </c>
    </row>
    <row r="1001" spans="1:27" x14ac:dyDescent="0.2">
      <c r="A1001">
        <v>17953</v>
      </c>
      <c r="C1001" t="s">
        <v>4514</v>
      </c>
      <c r="D1001" t="s">
        <v>4261</v>
      </c>
      <c r="F1001" t="s">
        <v>4515</v>
      </c>
      <c r="G1001" t="s">
        <v>1814</v>
      </c>
      <c r="H1001" t="s">
        <v>4516</v>
      </c>
      <c r="I1001" t="s">
        <v>4517</v>
      </c>
      <c r="J1001">
        <v>23</v>
      </c>
      <c r="K1001">
        <v>23</v>
      </c>
      <c r="L1001">
        <v>0</v>
      </c>
      <c r="M1001" t="s">
        <v>4518</v>
      </c>
      <c r="N1001">
        <f t="shared" si="180"/>
        <v>0</v>
      </c>
      <c r="O1001" t="str">
        <f t="shared" si="181"/>
        <v>No</v>
      </c>
      <c r="P1001">
        <f t="shared" si="182"/>
        <v>0</v>
      </c>
      <c r="Q1001">
        <f t="shared" si="183"/>
        <v>0</v>
      </c>
      <c r="R1001">
        <f t="shared" si="187"/>
        <v>27.565026697177728</v>
      </c>
      <c r="S1001" t="str">
        <f t="shared" si="184"/>
        <v>ID-17953-Manila, Philippines - Hong Kong</v>
      </c>
      <c r="T1001" t="str">
        <f t="shared" si="185"/>
        <v>08:00</v>
      </c>
      <c r="U1001" t="str">
        <f t="shared" si="186"/>
        <v>Acceptable</v>
      </c>
      <c r="V1001">
        <f t="shared" si="188"/>
        <v>23</v>
      </c>
      <c r="W1001">
        <f t="shared" si="189"/>
        <v>2</v>
      </c>
      <c r="X1001">
        <v>1</v>
      </c>
      <c r="Y1001" t="str">
        <f t="shared" si="190"/>
        <v>Flight Not Found</v>
      </c>
      <c r="Z1001" t="str" cm="1">
        <f t="array" ref="Z1001">IF(AND(B:B &gt; TIME(6, 0, 0), B:B &lt;= TIME(18, 0, 0)), "Day", "Night")</f>
        <v>Night</v>
      </c>
      <c r="AA1001">
        <f t="shared" si="191"/>
        <v>1</v>
      </c>
    </row>
    <row r="1002" spans="1:27" x14ac:dyDescent="0.2">
      <c r="A1002">
        <v>18947</v>
      </c>
      <c r="C1002" t="s">
        <v>4519</v>
      </c>
      <c r="D1002" t="s">
        <v>1965</v>
      </c>
      <c r="G1002" t="s">
        <v>1814</v>
      </c>
      <c r="H1002" t="s">
        <v>4520</v>
      </c>
      <c r="I1002" t="s">
        <v>2420</v>
      </c>
      <c r="J1002">
        <v>16</v>
      </c>
      <c r="K1002">
        <v>16</v>
      </c>
      <c r="L1002">
        <v>0</v>
      </c>
      <c r="M1002" t="s">
        <v>2325</v>
      </c>
      <c r="N1002">
        <f t="shared" si="180"/>
        <v>0</v>
      </c>
      <c r="O1002" t="str">
        <f t="shared" si="181"/>
        <v>No</v>
      </c>
      <c r="P1002">
        <f t="shared" si="182"/>
        <v>0</v>
      </c>
      <c r="Q1002">
        <f t="shared" si="183"/>
        <v>0</v>
      </c>
      <c r="R1002">
        <f t="shared" si="187"/>
        <v>27.565026697177728</v>
      </c>
      <c r="S1002" t="str">
        <f t="shared" si="184"/>
        <v>ID-18947-</v>
      </c>
      <c r="T1002">
        <f t="shared" si="185"/>
        <v>0</v>
      </c>
      <c r="U1002" t="str">
        <f t="shared" si="186"/>
        <v>Acceptable</v>
      </c>
      <c r="V1002">
        <f t="shared" si="188"/>
        <v>23</v>
      </c>
      <c r="W1002">
        <f t="shared" si="189"/>
        <v>2</v>
      </c>
      <c r="X1002">
        <v>1</v>
      </c>
      <c r="Y1002" t="str">
        <f t="shared" si="190"/>
        <v>Flight Not Found</v>
      </c>
      <c r="Z1002" t="str" cm="1">
        <f t="array" ref="Z1002">IF(AND(B:B &gt; TIME(6, 0, 0), B:B &lt;= TIME(18, 0, 0)), "Day", "Night")</f>
        <v>Night</v>
      </c>
      <c r="AA1002">
        <f t="shared" si="191"/>
        <v>1</v>
      </c>
    </row>
    <row r="1003" spans="1:27" x14ac:dyDescent="0.2">
      <c r="A1003">
        <v>17967</v>
      </c>
      <c r="B1003" t="s">
        <v>4465</v>
      </c>
      <c r="C1003" t="s">
        <v>4521</v>
      </c>
      <c r="D1003" t="s">
        <v>4522</v>
      </c>
      <c r="F1003" t="s">
        <v>4523</v>
      </c>
      <c r="G1003" t="s">
        <v>2319</v>
      </c>
      <c r="H1003" t="s">
        <v>4524</v>
      </c>
      <c r="I1003" t="s">
        <v>4525</v>
      </c>
      <c r="J1003">
        <v>16</v>
      </c>
      <c r="K1003">
        <v>16</v>
      </c>
      <c r="L1003">
        <v>0</v>
      </c>
      <c r="M1003" t="s">
        <v>4526</v>
      </c>
      <c r="N1003">
        <f t="shared" si="180"/>
        <v>0</v>
      </c>
      <c r="O1003" t="str">
        <f t="shared" si="181"/>
        <v>No</v>
      </c>
      <c r="P1003">
        <f t="shared" si="182"/>
        <v>0</v>
      </c>
      <c r="Q1003">
        <f t="shared" si="183"/>
        <v>0</v>
      </c>
      <c r="R1003">
        <f t="shared" si="187"/>
        <v>27.565026697177728</v>
      </c>
      <c r="S1003" t="str">
        <f t="shared" si="184"/>
        <v>ID-17967-Coolangatta - Brisbane</v>
      </c>
      <c r="T1003" t="str">
        <f t="shared" si="185"/>
        <v>09:50</v>
      </c>
      <c r="U1003" t="str">
        <f t="shared" si="186"/>
        <v>Acceptable</v>
      </c>
      <c r="V1003">
        <f t="shared" si="188"/>
        <v>23</v>
      </c>
      <c r="W1003">
        <f t="shared" si="189"/>
        <v>2</v>
      </c>
      <c r="X1003">
        <v>1</v>
      </c>
      <c r="Y1003" t="str">
        <f t="shared" si="190"/>
        <v>Flight Not Found</v>
      </c>
      <c r="Z1003" t="str" cm="1">
        <f t="array" ref="Z1003">IF(AND(B:B &gt; TIME(6, 0, 0), B:B &lt;= TIME(18, 0, 0)), "Day", "Night")</f>
        <v>Night</v>
      </c>
      <c r="AA1003">
        <f t="shared" si="191"/>
        <v>1</v>
      </c>
    </row>
    <row r="1004" spans="1:27" x14ac:dyDescent="0.2">
      <c r="A1004">
        <v>17972</v>
      </c>
      <c r="C1004" t="s">
        <v>2258</v>
      </c>
      <c r="D1004" t="s">
        <v>4527</v>
      </c>
      <c r="G1004" t="s">
        <v>3423</v>
      </c>
      <c r="H1004" t="s">
        <v>4528</v>
      </c>
      <c r="I1004" t="s">
        <v>4529</v>
      </c>
      <c r="J1004">
        <v>3</v>
      </c>
      <c r="K1004">
        <v>3</v>
      </c>
      <c r="L1004">
        <v>0</v>
      </c>
      <c r="M1004" t="s">
        <v>4530</v>
      </c>
      <c r="N1004">
        <f t="shared" si="180"/>
        <v>0</v>
      </c>
      <c r="O1004" t="str">
        <f t="shared" si="181"/>
        <v>No</v>
      </c>
      <c r="P1004">
        <f t="shared" si="182"/>
        <v>0</v>
      </c>
      <c r="Q1004">
        <f t="shared" si="183"/>
        <v>0</v>
      </c>
      <c r="R1004">
        <f t="shared" si="187"/>
        <v>27.565026697177728</v>
      </c>
      <c r="S1004" t="str">
        <f t="shared" si="184"/>
        <v>ID-17972-</v>
      </c>
      <c r="T1004">
        <f t="shared" si="185"/>
        <v>0</v>
      </c>
      <c r="U1004" t="str">
        <f t="shared" si="186"/>
        <v>Acceptable</v>
      </c>
      <c r="V1004">
        <f t="shared" si="188"/>
        <v>23</v>
      </c>
      <c r="W1004">
        <f t="shared" si="189"/>
        <v>2</v>
      </c>
      <c r="X1004">
        <v>1</v>
      </c>
      <c r="Y1004" t="str">
        <f t="shared" si="190"/>
        <v>Flight Not Found</v>
      </c>
      <c r="Z1004" t="str" cm="1">
        <f t="array" ref="Z1004">IF(AND(B:B &gt; TIME(6, 0, 0), B:B &lt;= TIME(18, 0, 0)), "Day", "Night")</f>
        <v>Night</v>
      </c>
      <c r="AA1004">
        <f t="shared" si="191"/>
        <v>1</v>
      </c>
    </row>
    <row r="1005" spans="1:27" x14ac:dyDescent="0.2">
      <c r="A1005">
        <v>17975</v>
      </c>
      <c r="B1005" t="s">
        <v>4531</v>
      </c>
      <c r="C1005" t="s">
        <v>4532</v>
      </c>
      <c r="D1005" t="s">
        <v>4295</v>
      </c>
      <c r="F1005" t="s">
        <v>4533</v>
      </c>
      <c r="G1005" t="s">
        <v>2319</v>
      </c>
      <c r="H1005" t="s">
        <v>4534</v>
      </c>
      <c r="I1005" t="s">
        <v>4535</v>
      </c>
      <c r="J1005">
        <v>15</v>
      </c>
      <c r="K1005">
        <v>15</v>
      </c>
      <c r="L1005">
        <v>0</v>
      </c>
      <c r="M1005" t="s">
        <v>4536</v>
      </c>
      <c r="N1005">
        <f t="shared" si="180"/>
        <v>0</v>
      </c>
      <c r="O1005" t="str">
        <f t="shared" si="181"/>
        <v>No</v>
      </c>
      <c r="P1005">
        <f t="shared" si="182"/>
        <v>0</v>
      </c>
      <c r="Q1005">
        <f t="shared" si="183"/>
        <v>0</v>
      </c>
      <c r="R1005">
        <f t="shared" si="187"/>
        <v>27.565026697177728</v>
      </c>
      <c r="S1005" t="str">
        <f t="shared" si="184"/>
        <v>ID-17975-Auckland - Wellington</v>
      </c>
      <c r="T1005" t="str">
        <f t="shared" si="185"/>
        <v>09:40</v>
      </c>
      <c r="U1005" t="str">
        <f t="shared" si="186"/>
        <v>Acceptable</v>
      </c>
      <c r="V1005">
        <f t="shared" si="188"/>
        <v>23</v>
      </c>
      <c r="W1005">
        <f t="shared" si="189"/>
        <v>2</v>
      </c>
      <c r="X1005">
        <v>1</v>
      </c>
      <c r="Y1005" t="str">
        <f t="shared" si="190"/>
        <v>Flight Not Found</v>
      </c>
      <c r="Z1005" t="str" cm="1">
        <f t="array" ref="Z1005">IF(AND(B:B &gt; TIME(6, 0, 0), B:B &lt;= TIME(18, 0, 0)), "Day", "Night")</f>
        <v>Night</v>
      </c>
      <c r="AA1005">
        <f t="shared" si="191"/>
        <v>1</v>
      </c>
    </row>
    <row r="1006" spans="1:27" x14ac:dyDescent="0.2">
      <c r="A1006">
        <v>18022</v>
      </c>
      <c r="B1006" t="s">
        <v>4537</v>
      </c>
      <c r="C1006" t="s">
        <v>4538</v>
      </c>
      <c r="D1006" t="s">
        <v>1572</v>
      </c>
      <c r="F1006" t="s">
        <v>4539</v>
      </c>
      <c r="G1006" t="s">
        <v>4540</v>
      </c>
      <c r="H1006" t="s">
        <v>4541</v>
      </c>
      <c r="I1006" t="s">
        <v>2368</v>
      </c>
      <c r="J1006">
        <v>31</v>
      </c>
      <c r="K1006">
        <v>31</v>
      </c>
      <c r="L1006">
        <v>0</v>
      </c>
      <c r="M1006" t="s">
        <v>4542</v>
      </c>
      <c r="N1006">
        <f t="shared" si="180"/>
        <v>0</v>
      </c>
      <c r="O1006" t="str">
        <f t="shared" si="181"/>
        <v>No</v>
      </c>
      <c r="P1006">
        <f t="shared" si="182"/>
        <v>0</v>
      </c>
      <c r="Q1006">
        <f t="shared" si="183"/>
        <v>0</v>
      </c>
      <c r="R1006">
        <f t="shared" si="187"/>
        <v>27.565026697177728</v>
      </c>
      <c r="S1006" t="str">
        <f t="shared" si="184"/>
        <v>ID-18022-Barcelona - Torino</v>
      </c>
      <c r="T1006" t="str">
        <f t="shared" si="185"/>
        <v>17:04</v>
      </c>
      <c r="U1006" t="str">
        <f t="shared" si="186"/>
        <v>Acceptable</v>
      </c>
      <c r="V1006">
        <f t="shared" si="188"/>
        <v>23</v>
      </c>
      <c r="W1006">
        <f t="shared" si="189"/>
        <v>2</v>
      </c>
      <c r="X1006">
        <v>2</v>
      </c>
      <c r="Y1006" t="str">
        <f t="shared" si="190"/>
        <v>Flight Not Found</v>
      </c>
      <c r="Z1006" t="str" cm="1">
        <f t="array" ref="Z1006">IF(AND(B:B &gt; TIME(6, 0, 0), B:B &lt;= TIME(18, 0, 0)), "Day", "Night")</f>
        <v>Night</v>
      </c>
      <c r="AA1006">
        <f t="shared" si="191"/>
        <v>1</v>
      </c>
    </row>
    <row r="1007" spans="1:27" x14ac:dyDescent="0.2">
      <c r="A1007">
        <v>18025</v>
      </c>
      <c r="B1007" t="s">
        <v>2627</v>
      </c>
      <c r="C1007" t="s">
        <v>4543</v>
      </c>
      <c r="D1007" t="s">
        <v>3679</v>
      </c>
      <c r="F1007" t="s">
        <v>4544</v>
      </c>
      <c r="G1007" t="s">
        <v>1814</v>
      </c>
      <c r="H1007" t="s">
        <v>4545</v>
      </c>
      <c r="I1007" t="s">
        <v>4546</v>
      </c>
      <c r="J1007">
        <v>13</v>
      </c>
      <c r="K1007">
        <v>13</v>
      </c>
      <c r="L1007">
        <v>0</v>
      </c>
      <c r="M1007" t="s">
        <v>4547</v>
      </c>
      <c r="N1007">
        <f t="shared" si="180"/>
        <v>0</v>
      </c>
      <c r="O1007" t="str">
        <f t="shared" si="181"/>
        <v>No</v>
      </c>
      <c r="P1007">
        <f t="shared" si="182"/>
        <v>0</v>
      </c>
      <c r="Q1007">
        <f t="shared" si="183"/>
        <v>0</v>
      </c>
      <c r="R1007">
        <f t="shared" si="187"/>
        <v>27.565026697177728</v>
      </c>
      <c r="S1007" t="str">
        <f t="shared" si="184"/>
        <v>ID-18025-Daet - Manila</v>
      </c>
      <c r="T1007" t="str">
        <f t="shared" si="185"/>
        <v>16:00</v>
      </c>
      <c r="U1007" t="str">
        <f t="shared" si="186"/>
        <v>Acceptable</v>
      </c>
      <c r="V1007">
        <f t="shared" si="188"/>
        <v>23</v>
      </c>
      <c r="W1007">
        <f t="shared" si="189"/>
        <v>2</v>
      </c>
      <c r="X1007">
        <v>1</v>
      </c>
      <c r="Y1007" t="str">
        <f t="shared" si="190"/>
        <v>Flight Not Found</v>
      </c>
      <c r="Z1007" t="str" cm="1">
        <f t="array" ref="Z1007">IF(AND(B:B &gt; TIME(6, 0, 0), B:B &lt;= TIME(18, 0, 0)), "Day", "Night")</f>
        <v>Night</v>
      </c>
      <c r="AA1007">
        <f t="shared" si="191"/>
        <v>1</v>
      </c>
    </row>
    <row r="1008" spans="1:27" x14ac:dyDescent="0.2">
      <c r="A1008">
        <v>18055</v>
      </c>
      <c r="C1008" t="s">
        <v>4548</v>
      </c>
      <c r="D1008" t="s">
        <v>4549</v>
      </c>
      <c r="F1008" t="s">
        <v>4550</v>
      </c>
      <c r="G1008" t="s">
        <v>1814</v>
      </c>
      <c r="H1008" t="s">
        <v>4551</v>
      </c>
      <c r="I1008" t="s">
        <v>4552</v>
      </c>
      <c r="J1008">
        <v>22</v>
      </c>
      <c r="K1008">
        <v>22</v>
      </c>
      <c r="L1008">
        <v>0</v>
      </c>
      <c r="M1008" t="s">
        <v>4553</v>
      </c>
      <c r="N1008">
        <f t="shared" si="180"/>
        <v>0</v>
      </c>
      <c r="O1008" t="str">
        <f t="shared" si="181"/>
        <v>No</v>
      </c>
      <c r="P1008">
        <f t="shared" si="182"/>
        <v>0</v>
      </c>
      <c r="Q1008">
        <f t="shared" si="183"/>
        <v>0</v>
      </c>
      <c r="R1008">
        <f t="shared" si="187"/>
        <v>27.565026697177728</v>
      </c>
      <c r="S1008" t="str">
        <f t="shared" si="184"/>
        <v>ID-18055-Kavallo - Athens</v>
      </c>
      <c r="T1008">
        <f t="shared" si="185"/>
        <v>0</v>
      </c>
      <c r="U1008" t="str">
        <f t="shared" si="186"/>
        <v>Acceptable</v>
      </c>
      <c r="V1008">
        <f t="shared" si="188"/>
        <v>23</v>
      </c>
      <c r="W1008">
        <f t="shared" si="189"/>
        <v>2</v>
      </c>
      <c r="X1008">
        <v>1</v>
      </c>
      <c r="Y1008" t="str">
        <f t="shared" si="190"/>
        <v>Flight Not Found</v>
      </c>
      <c r="Z1008" t="str" cm="1">
        <f t="array" ref="Z1008">IF(AND(B:B &gt; TIME(6, 0, 0), B:B &lt;= TIME(18, 0, 0)), "Day", "Night")</f>
        <v>Night</v>
      </c>
      <c r="AA1008">
        <f t="shared" si="191"/>
        <v>1</v>
      </c>
    </row>
    <row r="1009" spans="1:27" x14ac:dyDescent="0.2">
      <c r="A1009">
        <v>18056</v>
      </c>
      <c r="B1009" t="s">
        <v>2224</v>
      </c>
      <c r="C1009" t="s">
        <v>4554</v>
      </c>
      <c r="D1009" t="s">
        <v>4124</v>
      </c>
      <c r="F1009" t="s">
        <v>4555</v>
      </c>
      <c r="G1009" t="s">
        <v>3110</v>
      </c>
      <c r="H1009" t="s">
        <v>4556</v>
      </c>
      <c r="J1009">
        <v>27</v>
      </c>
      <c r="K1009">
        <v>27</v>
      </c>
      <c r="L1009">
        <v>0</v>
      </c>
      <c r="M1009" t="s">
        <v>4557</v>
      </c>
      <c r="N1009">
        <f t="shared" si="180"/>
        <v>0</v>
      </c>
      <c r="O1009" t="str">
        <f t="shared" si="181"/>
        <v>No</v>
      </c>
      <c r="P1009">
        <f t="shared" si="182"/>
        <v>0</v>
      </c>
      <c r="Q1009">
        <f t="shared" si="183"/>
        <v>0</v>
      </c>
      <c r="R1009">
        <f t="shared" si="187"/>
        <v>27.565026697177728</v>
      </c>
      <c r="S1009" t="str">
        <f t="shared" si="184"/>
        <v>ID-18056-Florianpolis - Porto Alegre</v>
      </c>
      <c r="T1009" t="str">
        <f t="shared" si="185"/>
        <v>14:00</v>
      </c>
      <c r="U1009" t="str">
        <f t="shared" si="186"/>
        <v>Acceptable</v>
      </c>
      <c r="V1009">
        <f t="shared" si="188"/>
        <v>23</v>
      </c>
      <c r="W1009">
        <f t="shared" si="189"/>
        <v>2</v>
      </c>
      <c r="X1009">
        <v>1</v>
      </c>
      <c r="Y1009" t="str">
        <f t="shared" si="190"/>
        <v>Flight Not Found</v>
      </c>
      <c r="Z1009" t="str" cm="1">
        <f t="array" ref="Z1009">IF(AND(B:B &gt; TIME(6, 0, 0), B:B &lt;= TIME(18, 0, 0)), "Day", "Night")</f>
        <v>Night</v>
      </c>
      <c r="AA1009">
        <f t="shared" si="191"/>
        <v>1</v>
      </c>
    </row>
    <row r="1010" spans="1:27" x14ac:dyDescent="0.2">
      <c r="A1010">
        <v>18056</v>
      </c>
      <c r="B1010" t="s">
        <v>4558</v>
      </c>
      <c r="C1010" t="s">
        <v>2356</v>
      </c>
      <c r="D1010" t="s">
        <v>4559</v>
      </c>
      <c r="F1010" t="s">
        <v>4417</v>
      </c>
      <c r="G1010" t="s">
        <v>4560</v>
      </c>
      <c r="H1010" t="s">
        <v>4561</v>
      </c>
      <c r="I1010" t="s">
        <v>4562</v>
      </c>
      <c r="J1010">
        <v>81</v>
      </c>
      <c r="K1010">
        <v>53</v>
      </c>
      <c r="L1010">
        <v>0</v>
      </c>
      <c r="M1010" t="s">
        <v>4563</v>
      </c>
      <c r="N1010">
        <f t="shared" si="180"/>
        <v>0</v>
      </c>
      <c r="O1010" t="str">
        <f t="shared" si="181"/>
        <v>No</v>
      </c>
      <c r="P1010">
        <f t="shared" si="182"/>
        <v>0</v>
      </c>
      <c r="Q1010">
        <f t="shared" si="183"/>
        <v>0</v>
      </c>
      <c r="R1010">
        <f t="shared" si="187"/>
        <v>27.565026697177728</v>
      </c>
      <c r="S1010" t="str">
        <f t="shared" si="184"/>
        <v>ID-18056-San Juan - Miami</v>
      </c>
      <c r="T1010" t="str">
        <f t="shared" si="185"/>
        <v>14:00</v>
      </c>
      <c r="U1010" t="str">
        <f t="shared" si="186"/>
        <v>Acceptable</v>
      </c>
      <c r="V1010">
        <f t="shared" si="188"/>
        <v>23</v>
      </c>
      <c r="W1010">
        <f t="shared" si="189"/>
        <v>2</v>
      </c>
      <c r="X1010">
        <v>1</v>
      </c>
      <c r="Y1010" t="str">
        <f t="shared" si="190"/>
        <v>Flight Not Found</v>
      </c>
      <c r="Z1010" t="str" cm="1">
        <f t="array" ref="Z1010">IF(AND(B:B &gt; TIME(6, 0, 0), B:B &lt;= TIME(18, 0, 0)), "Day", "Night")</f>
        <v>Night</v>
      </c>
      <c r="AA1010">
        <f t="shared" si="191"/>
        <v>1</v>
      </c>
    </row>
    <row r="1011" spans="1:27" x14ac:dyDescent="0.2">
      <c r="A1011">
        <v>18072</v>
      </c>
      <c r="C1011" t="s">
        <v>4564</v>
      </c>
      <c r="D1011" t="s">
        <v>285</v>
      </c>
      <c r="F1011" t="s">
        <v>4565</v>
      </c>
      <c r="G1011" t="s">
        <v>4566</v>
      </c>
      <c r="H1011" t="s">
        <v>4567</v>
      </c>
      <c r="I1011" t="s">
        <v>4568</v>
      </c>
      <c r="J1011">
        <v>33</v>
      </c>
      <c r="K1011">
        <v>33</v>
      </c>
      <c r="L1011">
        <v>0</v>
      </c>
      <c r="M1011" t="s">
        <v>4569</v>
      </c>
      <c r="N1011">
        <f t="shared" si="180"/>
        <v>0</v>
      </c>
      <c r="O1011" t="str">
        <f t="shared" si="181"/>
        <v>No</v>
      </c>
      <c r="P1011">
        <f t="shared" si="182"/>
        <v>0</v>
      </c>
      <c r="Q1011">
        <f t="shared" si="183"/>
        <v>0</v>
      </c>
      <c r="R1011">
        <f t="shared" si="187"/>
        <v>27.565026697177728</v>
      </c>
      <c r="S1011" t="str">
        <f t="shared" si="184"/>
        <v>ID-18072-Batavia - Amsterdam</v>
      </c>
      <c r="T1011">
        <f t="shared" si="185"/>
        <v>0</v>
      </c>
      <c r="U1011" t="str">
        <f t="shared" si="186"/>
        <v>Acceptable</v>
      </c>
      <c r="V1011">
        <f t="shared" si="188"/>
        <v>23</v>
      </c>
      <c r="W1011">
        <f t="shared" si="189"/>
        <v>2</v>
      </c>
      <c r="X1011">
        <v>1</v>
      </c>
      <c r="Y1011" t="str">
        <f t="shared" si="190"/>
        <v>Flight Not Found</v>
      </c>
      <c r="Z1011" t="str" cm="1">
        <f t="array" ref="Z1011">IF(AND(B:B &gt; TIME(6, 0, 0), B:B &lt;= TIME(18, 0, 0)), "Day", "Night")</f>
        <v>Night</v>
      </c>
      <c r="AA1011">
        <f t="shared" si="191"/>
        <v>1</v>
      </c>
    </row>
    <row r="1012" spans="1:27" x14ac:dyDescent="0.2">
      <c r="A1012">
        <v>18081</v>
      </c>
      <c r="C1012" t="s">
        <v>4570</v>
      </c>
      <c r="D1012" t="s">
        <v>4571</v>
      </c>
      <c r="F1012" t="s">
        <v>4572</v>
      </c>
      <c r="G1012" t="s">
        <v>4573</v>
      </c>
      <c r="H1012" t="s">
        <v>4574</v>
      </c>
      <c r="I1012" t="s">
        <v>4575</v>
      </c>
      <c r="J1012">
        <v>18</v>
      </c>
      <c r="K1012">
        <v>18</v>
      </c>
      <c r="L1012">
        <v>0</v>
      </c>
      <c r="M1012" t="s">
        <v>4576</v>
      </c>
      <c r="N1012">
        <f t="shared" si="180"/>
        <v>0</v>
      </c>
      <c r="O1012" t="str">
        <f t="shared" si="181"/>
        <v>No</v>
      </c>
      <c r="P1012">
        <f t="shared" si="182"/>
        <v>0</v>
      </c>
      <c r="Q1012">
        <f t="shared" si="183"/>
        <v>0</v>
      </c>
      <c r="R1012">
        <f t="shared" si="187"/>
        <v>27.565026697177728</v>
      </c>
      <c r="S1012" t="str">
        <f t="shared" si="184"/>
        <v>ID-18081-Guildford - Darwin</v>
      </c>
      <c r="T1012">
        <f t="shared" si="185"/>
        <v>0</v>
      </c>
      <c r="U1012" t="str">
        <f t="shared" si="186"/>
        <v>Acceptable</v>
      </c>
      <c r="V1012">
        <f t="shared" si="188"/>
        <v>23</v>
      </c>
      <c r="W1012">
        <f t="shared" si="189"/>
        <v>2</v>
      </c>
      <c r="X1012">
        <v>3</v>
      </c>
      <c r="Y1012" t="str">
        <f t="shared" si="190"/>
        <v>Flight Not Found</v>
      </c>
      <c r="Z1012" t="str" cm="1">
        <f t="array" ref="Z1012">IF(AND(B:B &gt; TIME(6, 0, 0), B:B &lt;= TIME(18, 0, 0)), "Day", "Night")</f>
        <v>Night</v>
      </c>
      <c r="AA1012">
        <f t="shared" si="191"/>
        <v>1</v>
      </c>
    </row>
    <row r="1013" spans="1:27" x14ac:dyDescent="0.2">
      <c r="A1013">
        <v>18091</v>
      </c>
      <c r="B1013" t="s">
        <v>4577</v>
      </c>
      <c r="C1013" t="s">
        <v>4578</v>
      </c>
      <c r="D1013" t="s">
        <v>285</v>
      </c>
      <c r="F1013" t="s">
        <v>4579</v>
      </c>
      <c r="G1013" t="s">
        <v>4580</v>
      </c>
      <c r="H1013" t="s">
        <v>4581</v>
      </c>
      <c r="I1013" t="s">
        <v>4582</v>
      </c>
      <c r="J1013">
        <v>45</v>
      </c>
      <c r="K1013">
        <v>45</v>
      </c>
      <c r="L1013">
        <v>0</v>
      </c>
      <c r="M1013" t="s">
        <v>4583</v>
      </c>
      <c r="N1013">
        <f t="shared" si="180"/>
        <v>0</v>
      </c>
      <c r="O1013" t="str">
        <f t="shared" si="181"/>
        <v>No</v>
      </c>
      <c r="P1013">
        <f t="shared" si="182"/>
        <v>0</v>
      </c>
      <c r="Q1013">
        <f t="shared" si="183"/>
        <v>0</v>
      </c>
      <c r="R1013">
        <f t="shared" si="187"/>
        <v>27.565026697177728</v>
      </c>
      <c r="S1013" t="str">
        <f t="shared" si="184"/>
        <v>ID-18091-Delhi - Bombay</v>
      </c>
      <c r="T1013" t="str">
        <f t="shared" si="185"/>
        <v>03:50</v>
      </c>
      <c r="U1013" t="str">
        <f t="shared" si="186"/>
        <v>Acceptable</v>
      </c>
      <c r="V1013">
        <f t="shared" si="188"/>
        <v>23</v>
      </c>
      <c r="W1013">
        <f t="shared" si="189"/>
        <v>2</v>
      </c>
      <c r="X1013">
        <v>1</v>
      </c>
      <c r="Y1013" t="str">
        <f t="shared" si="190"/>
        <v>Flight Not Found</v>
      </c>
      <c r="Z1013" t="str" cm="1">
        <f t="array" ref="Z1013">IF(AND(B:B &gt; TIME(6, 0, 0), B:B &lt;= TIME(18, 0, 0)), "Day", "Night")</f>
        <v>Night</v>
      </c>
      <c r="AA1013">
        <f t="shared" si="191"/>
        <v>1</v>
      </c>
    </row>
    <row r="1014" spans="1:27" x14ac:dyDescent="0.2">
      <c r="A1014">
        <v>18091</v>
      </c>
      <c r="B1014" t="s">
        <v>4584</v>
      </c>
      <c r="C1014" t="s">
        <v>4585</v>
      </c>
      <c r="D1014" t="s">
        <v>4586</v>
      </c>
      <c r="E1014" t="s">
        <v>4587</v>
      </c>
      <c r="F1014" t="s">
        <v>4588</v>
      </c>
      <c r="G1014" t="s">
        <v>4589</v>
      </c>
      <c r="H1014" t="s">
        <v>4590</v>
      </c>
      <c r="I1014" t="s">
        <v>4591</v>
      </c>
      <c r="J1014">
        <v>48</v>
      </c>
      <c r="K1014">
        <v>35</v>
      </c>
      <c r="L1014">
        <v>0</v>
      </c>
      <c r="M1014" t="s">
        <v>4592</v>
      </c>
      <c r="N1014">
        <f t="shared" si="180"/>
        <v>0</v>
      </c>
      <c r="O1014" t="str">
        <f t="shared" si="181"/>
        <v>No</v>
      </c>
      <c r="P1014">
        <f t="shared" si="182"/>
        <v>0</v>
      </c>
      <c r="Q1014">
        <f t="shared" si="183"/>
        <v>0</v>
      </c>
      <c r="R1014">
        <f t="shared" si="187"/>
        <v>27.565026697177728</v>
      </c>
      <c r="S1014" t="str">
        <f t="shared" si="184"/>
        <v>ID-18091-Albuquerque - Burbank</v>
      </c>
      <c r="T1014" t="str">
        <f t="shared" si="185"/>
        <v>03:50</v>
      </c>
      <c r="U1014" t="str">
        <f t="shared" si="186"/>
        <v>Acceptable</v>
      </c>
      <c r="V1014">
        <f t="shared" si="188"/>
        <v>23</v>
      </c>
      <c r="W1014">
        <f t="shared" si="189"/>
        <v>2</v>
      </c>
      <c r="X1014">
        <v>2</v>
      </c>
      <c r="Y1014" t="str">
        <f t="shared" si="190"/>
        <v>Flight Not Found</v>
      </c>
      <c r="Z1014" t="str" cm="1">
        <f t="array" ref="Z1014">IF(AND(B:B &gt; TIME(6, 0, 0), B:B &lt;= TIME(18, 0, 0)), "Day", "Night")</f>
        <v>Night</v>
      </c>
      <c r="AA1014">
        <f t="shared" si="191"/>
        <v>1</v>
      </c>
    </row>
    <row r="1015" spans="1:27" x14ac:dyDescent="0.2">
      <c r="A1015">
        <v>18098</v>
      </c>
      <c r="B1015" t="s">
        <v>4593</v>
      </c>
      <c r="C1015" t="s">
        <v>2545</v>
      </c>
      <c r="D1015" t="s">
        <v>4594</v>
      </c>
      <c r="F1015" t="s">
        <v>1954</v>
      </c>
      <c r="G1015" t="s">
        <v>4595</v>
      </c>
      <c r="H1015" t="s">
        <v>4596</v>
      </c>
      <c r="I1015" t="s">
        <v>4597</v>
      </c>
      <c r="J1015">
        <v>32</v>
      </c>
      <c r="K1015">
        <v>2</v>
      </c>
      <c r="L1015">
        <v>4</v>
      </c>
      <c r="M1015" t="s">
        <v>4598</v>
      </c>
      <c r="N1015">
        <f t="shared" si="180"/>
        <v>0</v>
      </c>
      <c r="O1015" t="str">
        <f t="shared" si="181"/>
        <v>No</v>
      </c>
      <c r="P1015">
        <f t="shared" si="182"/>
        <v>0</v>
      </c>
      <c r="Q1015">
        <f t="shared" si="183"/>
        <v>0</v>
      </c>
      <c r="R1015">
        <f t="shared" si="187"/>
        <v>27.565026697177728</v>
      </c>
      <c r="S1015" t="str">
        <f t="shared" si="184"/>
        <v>ID-18098-Seattle - Chicago</v>
      </c>
      <c r="T1015" t="str">
        <f t="shared" si="185"/>
        <v>21:01</v>
      </c>
      <c r="U1015" t="str">
        <f t="shared" si="186"/>
        <v>Acceptable</v>
      </c>
      <c r="V1015">
        <f t="shared" si="188"/>
        <v>23</v>
      </c>
      <c r="W1015">
        <f t="shared" si="189"/>
        <v>2</v>
      </c>
      <c r="X1015">
        <v>1</v>
      </c>
      <c r="Y1015" t="str">
        <f t="shared" si="190"/>
        <v>Flight Not Found</v>
      </c>
      <c r="Z1015" t="str" cm="1">
        <f t="array" ref="Z1015">IF(AND(B:B &gt; TIME(6, 0, 0), B:B &lt;= TIME(18, 0, 0)), "Day", "Night")</f>
        <v>Night</v>
      </c>
      <c r="AA1015">
        <f t="shared" si="191"/>
        <v>1</v>
      </c>
    </row>
    <row r="1016" spans="1:27" x14ac:dyDescent="0.2">
      <c r="A1016">
        <v>18109</v>
      </c>
      <c r="B1016" t="s">
        <v>850</v>
      </c>
      <c r="C1016" t="s">
        <v>4599</v>
      </c>
      <c r="D1016" t="s">
        <v>4600</v>
      </c>
      <c r="E1016" t="s">
        <v>2533</v>
      </c>
      <c r="F1016" t="s">
        <v>4601</v>
      </c>
      <c r="G1016" t="s">
        <v>4602</v>
      </c>
      <c r="H1016" t="s">
        <v>4603</v>
      </c>
      <c r="I1016" t="s">
        <v>4604</v>
      </c>
      <c r="J1016">
        <v>16</v>
      </c>
      <c r="K1016">
        <v>16</v>
      </c>
      <c r="L1016">
        <v>0</v>
      </c>
      <c r="M1016" t="s">
        <v>4605</v>
      </c>
      <c r="N1016">
        <f t="shared" si="180"/>
        <v>0</v>
      </c>
      <c r="O1016" t="str">
        <f t="shared" si="181"/>
        <v>No</v>
      </c>
      <c r="P1016">
        <f t="shared" si="182"/>
        <v>0</v>
      </c>
      <c r="Q1016">
        <f t="shared" si="183"/>
        <v>0</v>
      </c>
      <c r="R1016">
        <f t="shared" si="187"/>
        <v>27.565026697177728</v>
      </c>
      <c r="S1016" t="str">
        <f t="shared" si="184"/>
        <v>ID-18109-New York City - Wilmington</v>
      </c>
      <c r="T1016" t="str">
        <f t="shared" si="185"/>
        <v>10:45</v>
      </c>
      <c r="U1016" t="str">
        <f t="shared" si="186"/>
        <v>Acceptable</v>
      </c>
      <c r="V1016">
        <f t="shared" si="188"/>
        <v>23</v>
      </c>
      <c r="W1016">
        <f t="shared" si="189"/>
        <v>2</v>
      </c>
      <c r="X1016">
        <v>1</v>
      </c>
      <c r="Y1016" t="str">
        <f t="shared" si="190"/>
        <v>Flight Not Found</v>
      </c>
      <c r="Z1016" t="str" cm="1">
        <f t="array" ref="Z1016">IF(AND(B:B &gt; TIME(6, 0, 0), B:B &lt;= TIME(18, 0, 0)), "Day", "Night")</f>
        <v>Night</v>
      </c>
      <c r="AA1016">
        <f t="shared" si="191"/>
        <v>1</v>
      </c>
    </row>
    <row r="1017" spans="1:27" x14ac:dyDescent="0.2">
      <c r="A1017">
        <v>18112</v>
      </c>
      <c r="B1017" t="s">
        <v>3101</v>
      </c>
      <c r="C1017" t="s">
        <v>4606</v>
      </c>
      <c r="D1017" t="s">
        <v>2745</v>
      </c>
      <c r="F1017" t="s">
        <v>4607</v>
      </c>
      <c r="G1017" t="s">
        <v>3353</v>
      </c>
      <c r="H1017" t="s">
        <v>4608</v>
      </c>
      <c r="I1017" t="s">
        <v>4609</v>
      </c>
      <c r="J1017">
        <v>36</v>
      </c>
      <c r="K1017">
        <v>5</v>
      </c>
      <c r="L1017">
        <v>0</v>
      </c>
      <c r="M1017" t="s">
        <v>4610</v>
      </c>
      <c r="N1017">
        <f t="shared" si="180"/>
        <v>0</v>
      </c>
      <c r="O1017" t="str">
        <f t="shared" si="181"/>
        <v>No</v>
      </c>
      <c r="P1017">
        <f t="shared" si="182"/>
        <v>0</v>
      </c>
      <c r="Q1017">
        <f t="shared" si="183"/>
        <v>0</v>
      </c>
      <c r="R1017">
        <f t="shared" si="187"/>
        <v>27.565026697177728</v>
      </c>
      <c r="S1017" t="str">
        <f t="shared" si="184"/>
        <v>ID-18112-Sao Paulo - Porto Alegre</v>
      </c>
      <c r="T1017" t="str">
        <f t="shared" si="185"/>
        <v>11:30</v>
      </c>
      <c r="U1017" t="str">
        <f t="shared" si="186"/>
        <v>Acceptable</v>
      </c>
      <c r="V1017">
        <f t="shared" si="188"/>
        <v>23</v>
      </c>
      <c r="W1017">
        <f t="shared" si="189"/>
        <v>2</v>
      </c>
      <c r="X1017">
        <v>2</v>
      </c>
      <c r="Y1017" t="str">
        <f t="shared" si="190"/>
        <v>Flight Not Found</v>
      </c>
      <c r="Z1017" t="str" cm="1">
        <f t="array" ref="Z1017">IF(AND(B:B &gt; TIME(6, 0, 0), B:B &lt;= TIME(18, 0, 0)), "Day", "Night")</f>
        <v>Night</v>
      </c>
      <c r="AA1017">
        <f t="shared" si="191"/>
        <v>1</v>
      </c>
    </row>
    <row r="1018" spans="1:27" x14ac:dyDescent="0.2">
      <c r="A1018">
        <v>18113</v>
      </c>
      <c r="C1018" t="s">
        <v>4611</v>
      </c>
      <c r="D1018" t="s">
        <v>4612</v>
      </c>
      <c r="G1018" t="s">
        <v>1814</v>
      </c>
      <c r="H1018" t="s">
        <v>4613</v>
      </c>
      <c r="I1018" t="s">
        <v>4614</v>
      </c>
      <c r="J1018">
        <v>30</v>
      </c>
      <c r="K1018">
        <v>5</v>
      </c>
      <c r="L1018">
        <v>0</v>
      </c>
      <c r="M1018" t="s">
        <v>4615</v>
      </c>
      <c r="N1018">
        <f t="shared" si="180"/>
        <v>0</v>
      </c>
      <c r="O1018" t="str">
        <f t="shared" si="181"/>
        <v>No</v>
      </c>
      <c r="P1018">
        <f t="shared" si="182"/>
        <v>0</v>
      </c>
      <c r="Q1018">
        <f t="shared" si="183"/>
        <v>0</v>
      </c>
      <c r="R1018">
        <f t="shared" si="187"/>
        <v>27.565026697177728</v>
      </c>
      <c r="S1018" t="str">
        <f t="shared" si="184"/>
        <v>ID-18113-</v>
      </c>
      <c r="T1018">
        <f t="shared" si="185"/>
        <v>0</v>
      </c>
      <c r="U1018" t="str">
        <f t="shared" si="186"/>
        <v>Acceptable</v>
      </c>
      <c r="V1018">
        <f t="shared" si="188"/>
        <v>23</v>
      </c>
      <c r="W1018">
        <f t="shared" si="189"/>
        <v>2</v>
      </c>
      <c r="X1018">
        <v>1</v>
      </c>
      <c r="Y1018" t="str">
        <f t="shared" si="190"/>
        <v>Flight Not Found</v>
      </c>
      <c r="Z1018" t="str" cm="1">
        <f t="array" ref="Z1018">IF(AND(B:B &gt; TIME(6, 0, 0), B:B &lt;= TIME(18, 0, 0)), "Day", "Night")</f>
        <v>Night</v>
      </c>
      <c r="AA1018">
        <f t="shared" si="191"/>
        <v>1</v>
      </c>
    </row>
    <row r="1019" spans="1:27" x14ac:dyDescent="0.2">
      <c r="A1019">
        <v>18116</v>
      </c>
      <c r="C1019" t="s">
        <v>4616</v>
      </c>
      <c r="D1019" t="s">
        <v>4617</v>
      </c>
      <c r="F1019" t="s">
        <v>4618</v>
      </c>
      <c r="G1019" t="s">
        <v>4619</v>
      </c>
      <c r="H1019" t="s">
        <v>4620</v>
      </c>
      <c r="I1019" t="s">
        <v>4621</v>
      </c>
      <c r="J1019">
        <v>34</v>
      </c>
      <c r="K1019">
        <v>34</v>
      </c>
      <c r="L1019">
        <v>0</v>
      </c>
      <c r="M1019" t="s">
        <v>4622</v>
      </c>
      <c r="N1019">
        <f t="shared" si="180"/>
        <v>0</v>
      </c>
      <c r="O1019" t="str">
        <f t="shared" si="181"/>
        <v>No</v>
      </c>
      <c r="P1019">
        <f t="shared" si="182"/>
        <v>0</v>
      </c>
      <c r="Q1019">
        <f t="shared" si="183"/>
        <v>0</v>
      </c>
      <c r="R1019">
        <f t="shared" si="187"/>
        <v>27.565026697177728</v>
      </c>
      <c r="S1019" t="str">
        <f t="shared" si="184"/>
        <v>ID-18116-Mers Nueva - Ambato</v>
      </c>
      <c r="T1019">
        <f t="shared" si="185"/>
        <v>0</v>
      </c>
      <c r="U1019" t="str">
        <f t="shared" si="186"/>
        <v>Acceptable</v>
      </c>
      <c r="V1019">
        <f t="shared" si="188"/>
        <v>23</v>
      </c>
      <c r="W1019">
        <f t="shared" si="189"/>
        <v>2</v>
      </c>
      <c r="X1019">
        <v>1</v>
      </c>
      <c r="Y1019" t="str">
        <f t="shared" si="190"/>
        <v>Flight Not Found</v>
      </c>
      <c r="Z1019" t="str" cm="1">
        <f t="array" ref="Z1019">IF(AND(B:B &gt; TIME(6, 0, 0), B:B &lt;= TIME(18, 0, 0)), "Day", "Night")</f>
        <v>Night</v>
      </c>
      <c r="AA1019">
        <f t="shared" si="191"/>
        <v>1</v>
      </c>
    </row>
    <row r="1020" spans="1:27" x14ac:dyDescent="0.2">
      <c r="A1020">
        <v>18125</v>
      </c>
      <c r="C1020" t="s">
        <v>4623</v>
      </c>
      <c r="D1020" t="s">
        <v>4624</v>
      </c>
      <c r="F1020" t="s">
        <v>4625</v>
      </c>
      <c r="G1020" t="s">
        <v>4626</v>
      </c>
      <c r="H1020" t="s">
        <v>4627</v>
      </c>
      <c r="I1020" t="s">
        <v>4628</v>
      </c>
      <c r="J1020">
        <v>58</v>
      </c>
      <c r="K1020">
        <v>8</v>
      </c>
      <c r="L1020">
        <v>0</v>
      </c>
      <c r="M1020" t="s">
        <v>4629</v>
      </c>
      <c r="N1020">
        <f t="shared" si="180"/>
        <v>0</v>
      </c>
      <c r="O1020" t="str">
        <f t="shared" si="181"/>
        <v>No</v>
      </c>
      <c r="P1020">
        <f t="shared" si="182"/>
        <v>0</v>
      </c>
      <c r="Q1020">
        <f t="shared" si="183"/>
        <v>0</v>
      </c>
      <c r="R1020">
        <f t="shared" si="187"/>
        <v>27.565026697177728</v>
      </c>
      <c r="S1020" t="str">
        <f t="shared" si="184"/>
        <v>ID-18125-Rome - Shannon</v>
      </c>
      <c r="T1020">
        <f t="shared" si="185"/>
        <v>0</v>
      </c>
      <c r="U1020" t="str">
        <f t="shared" si="186"/>
        <v>Acceptable</v>
      </c>
      <c r="V1020">
        <f t="shared" si="188"/>
        <v>23</v>
      </c>
      <c r="W1020">
        <f t="shared" si="189"/>
        <v>2</v>
      </c>
      <c r="X1020">
        <v>1</v>
      </c>
      <c r="Y1020" t="str">
        <f t="shared" si="190"/>
        <v>Flight Not Found</v>
      </c>
      <c r="Z1020" t="str" cm="1">
        <f t="array" ref="Z1020">IF(AND(B:B &gt; TIME(6, 0, 0), B:B &lt;= TIME(18, 0, 0)), "Day", "Night")</f>
        <v>Night</v>
      </c>
      <c r="AA1020">
        <f t="shared" si="191"/>
        <v>1</v>
      </c>
    </row>
    <row r="1021" spans="1:27" x14ac:dyDescent="0.2">
      <c r="A1021">
        <v>18129</v>
      </c>
      <c r="B1021" t="s">
        <v>2146</v>
      </c>
      <c r="C1021" t="s">
        <v>4630</v>
      </c>
      <c r="D1021" t="s">
        <v>3371</v>
      </c>
      <c r="F1021" t="s">
        <v>4631</v>
      </c>
      <c r="G1021" t="s">
        <v>1814</v>
      </c>
      <c r="H1021" t="s">
        <v>4632</v>
      </c>
      <c r="I1021" t="s">
        <v>4633</v>
      </c>
      <c r="J1021">
        <v>24</v>
      </c>
      <c r="K1021">
        <v>24</v>
      </c>
      <c r="L1021">
        <v>0</v>
      </c>
      <c r="M1021" t="s">
        <v>4634</v>
      </c>
      <c r="N1021">
        <f t="shared" si="180"/>
        <v>0</v>
      </c>
      <c r="O1021" t="str">
        <f t="shared" si="181"/>
        <v>No</v>
      </c>
      <c r="P1021">
        <f t="shared" si="182"/>
        <v>0</v>
      </c>
      <c r="Q1021">
        <f t="shared" si="183"/>
        <v>0</v>
      </c>
      <c r="R1021">
        <f t="shared" si="187"/>
        <v>27.565026697177728</v>
      </c>
      <c r="S1021" t="str">
        <f t="shared" si="184"/>
        <v>ID-18129-Belfast - Manchester</v>
      </c>
      <c r="T1021" t="str">
        <f t="shared" si="185"/>
        <v>12:00</v>
      </c>
      <c r="U1021" t="str">
        <f t="shared" si="186"/>
        <v>Acceptable</v>
      </c>
      <c r="V1021">
        <f t="shared" si="188"/>
        <v>23</v>
      </c>
      <c r="W1021">
        <f t="shared" si="189"/>
        <v>2</v>
      </c>
      <c r="X1021">
        <v>1</v>
      </c>
      <c r="Y1021" t="str">
        <f t="shared" si="190"/>
        <v>Flight Not Found</v>
      </c>
      <c r="Z1021" t="str" cm="1">
        <f t="array" ref="Z1021">IF(AND(B:B &gt; TIME(6, 0, 0), B:B &lt;= TIME(18, 0, 0)), "Day", "Night")</f>
        <v>Night</v>
      </c>
      <c r="AA1021">
        <f t="shared" si="191"/>
        <v>1</v>
      </c>
    </row>
    <row r="1022" spans="1:27" x14ac:dyDescent="0.2">
      <c r="A1022">
        <v>18131</v>
      </c>
      <c r="B1022" t="s">
        <v>864</v>
      </c>
      <c r="C1022" t="s">
        <v>4635</v>
      </c>
      <c r="D1022" t="s">
        <v>2650</v>
      </c>
      <c r="F1022" t="s">
        <v>4636</v>
      </c>
      <c r="G1022" t="s">
        <v>4637</v>
      </c>
      <c r="H1022" t="s">
        <v>4638</v>
      </c>
      <c r="J1022">
        <v>21</v>
      </c>
      <c r="K1022">
        <v>21</v>
      </c>
      <c r="L1022">
        <v>0</v>
      </c>
      <c r="M1022" t="s">
        <v>4639</v>
      </c>
      <c r="N1022">
        <f t="shared" si="180"/>
        <v>0</v>
      </c>
      <c r="O1022" t="str">
        <f t="shared" si="181"/>
        <v>No</v>
      </c>
      <c r="P1022">
        <f t="shared" si="182"/>
        <v>0</v>
      </c>
      <c r="Q1022">
        <f t="shared" si="183"/>
        <v>0</v>
      </c>
      <c r="R1022">
        <f t="shared" si="187"/>
        <v>27.565026697177728</v>
      </c>
      <c r="S1022" t="str">
        <f t="shared" si="184"/>
        <v>ID-18131-Churchhill - Winnipeg</v>
      </c>
      <c r="T1022" t="str">
        <f t="shared" si="185"/>
        <v>23:30</v>
      </c>
      <c r="U1022" t="str">
        <f t="shared" si="186"/>
        <v>Acceptable</v>
      </c>
      <c r="V1022">
        <f t="shared" si="188"/>
        <v>23</v>
      </c>
      <c r="W1022">
        <f t="shared" si="189"/>
        <v>2</v>
      </c>
      <c r="X1022">
        <v>1</v>
      </c>
      <c r="Y1022" t="str">
        <f t="shared" si="190"/>
        <v>Flight Not Found</v>
      </c>
      <c r="Z1022" t="str" cm="1">
        <f t="array" ref="Z1022">IF(AND(B:B &gt; TIME(6, 0, 0), B:B &lt;= TIME(18, 0, 0)), "Day", "Night")</f>
        <v>Night</v>
      </c>
      <c r="AA1022">
        <f t="shared" si="191"/>
        <v>1</v>
      </c>
    </row>
    <row r="1023" spans="1:27" x14ac:dyDescent="0.2">
      <c r="A1023">
        <v>18137</v>
      </c>
      <c r="C1023" t="s">
        <v>4640</v>
      </c>
      <c r="D1023" t="s">
        <v>775</v>
      </c>
      <c r="F1023" t="s">
        <v>4641</v>
      </c>
      <c r="G1023" t="s">
        <v>3070</v>
      </c>
      <c r="H1023" t="s">
        <v>4642</v>
      </c>
      <c r="I1023" t="s">
        <v>4643</v>
      </c>
      <c r="J1023">
        <v>20</v>
      </c>
      <c r="K1023">
        <v>5</v>
      </c>
      <c r="L1023">
        <v>0</v>
      </c>
      <c r="M1023" t="s">
        <v>4644</v>
      </c>
      <c r="N1023">
        <f t="shared" si="180"/>
        <v>0</v>
      </c>
      <c r="O1023" t="str">
        <f t="shared" si="181"/>
        <v>No</v>
      </c>
      <c r="P1023">
        <f t="shared" si="182"/>
        <v>0</v>
      </c>
      <c r="Q1023">
        <f t="shared" si="183"/>
        <v>0</v>
      </c>
      <c r="R1023">
        <f t="shared" si="187"/>
        <v>27.565026697177728</v>
      </c>
      <c r="S1023" t="str">
        <f t="shared" si="184"/>
        <v>ID-18137-Leopoldville - Elizabethville</v>
      </c>
      <c r="T1023">
        <f t="shared" si="185"/>
        <v>0</v>
      </c>
      <c r="U1023" t="str">
        <f t="shared" si="186"/>
        <v>Acceptable</v>
      </c>
      <c r="V1023">
        <f t="shared" si="188"/>
        <v>23</v>
      </c>
      <c r="W1023">
        <f t="shared" si="189"/>
        <v>2</v>
      </c>
      <c r="X1023">
        <v>1</v>
      </c>
      <c r="Y1023" t="str">
        <f t="shared" si="190"/>
        <v>Flight Not Found</v>
      </c>
      <c r="Z1023" t="str" cm="1">
        <f t="array" ref="Z1023">IF(AND(B:B &gt; TIME(6, 0, 0), B:B &lt;= TIME(18, 0, 0)), "Day", "Night")</f>
        <v>Night</v>
      </c>
      <c r="AA1023">
        <f t="shared" si="191"/>
        <v>1</v>
      </c>
    </row>
    <row r="1024" spans="1:27" x14ac:dyDescent="0.2">
      <c r="A1024">
        <v>18150</v>
      </c>
      <c r="B1024" t="s">
        <v>850</v>
      </c>
      <c r="C1024" t="s">
        <v>4645</v>
      </c>
      <c r="D1024" t="s">
        <v>4646</v>
      </c>
      <c r="F1024" t="s">
        <v>4647</v>
      </c>
      <c r="G1024" t="s">
        <v>1814</v>
      </c>
      <c r="H1024" t="s">
        <v>4648</v>
      </c>
      <c r="I1024" t="s">
        <v>4649</v>
      </c>
      <c r="J1024">
        <v>23</v>
      </c>
      <c r="K1024">
        <v>23</v>
      </c>
      <c r="L1024">
        <v>0</v>
      </c>
      <c r="M1024" t="s">
        <v>4650</v>
      </c>
      <c r="N1024">
        <f t="shared" si="180"/>
        <v>0</v>
      </c>
      <c r="O1024" t="str">
        <f t="shared" si="181"/>
        <v>No</v>
      </c>
      <c r="P1024">
        <f t="shared" si="182"/>
        <v>0</v>
      </c>
      <c r="Q1024">
        <f t="shared" si="183"/>
        <v>0</v>
      </c>
      <c r="R1024">
        <f t="shared" si="187"/>
        <v>27.565026697177728</v>
      </c>
      <c r="S1024" t="str">
        <f t="shared" si="184"/>
        <v>ID-18150-Montreal - Comeau Bay</v>
      </c>
      <c r="T1024" t="str">
        <f t="shared" si="185"/>
        <v>10:45</v>
      </c>
      <c r="U1024" t="str">
        <f t="shared" si="186"/>
        <v>Acceptable</v>
      </c>
      <c r="V1024">
        <f t="shared" si="188"/>
        <v>23</v>
      </c>
      <c r="W1024">
        <f t="shared" si="189"/>
        <v>2</v>
      </c>
      <c r="X1024">
        <v>1</v>
      </c>
      <c r="Y1024" t="str">
        <f t="shared" si="190"/>
        <v>Flight Not Found</v>
      </c>
      <c r="Z1024" t="str" cm="1">
        <f t="array" ref="Z1024">IF(AND(B:B &gt; TIME(6, 0, 0), B:B &lt;= TIME(18, 0, 0)), "Day", "Night")</f>
        <v>Night</v>
      </c>
      <c r="AA1024">
        <f t="shared" si="191"/>
        <v>1</v>
      </c>
    </row>
    <row r="1025" spans="1:27" x14ac:dyDescent="0.2">
      <c r="A1025">
        <v>18167</v>
      </c>
      <c r="C1025" t="s">
        <v>4651</v>
      </c>
      <c r="D1025" t="s">
        <v>1611</v>
      </c>
      <c r="F1025" t="s">
        <v>4652</v>
      </c>
      <c r="G1025" t="s">
        <v>1814</v>
      </c>
      <c r="H1025" t="s">
        <v>4653</v>
      </c>
      <c r="I1025" t="s">
        <v>4654</v>
      </c>
      <c r="J1025">
        <v>24</v>
      </c>
      <c r="K1025">
        <v>24</v>
      </c>
      <c r="L1025">
        <v>0</v>
      </c>
      <c r="M1025" t="s">
        <v>4655</v>
      </c>
      <c r="N1025">
        <f t="shared" si="180"/>
        <v>0</v>
      </c>
      <c r="O1025" t="str">
        <f t="shared" si="181"/>
        <v>No</v>
      </c>
      <c r="P1025">
        <f t="shared" si="182"/>
        <v>0</v>
      </c>
      <c r="Q1025">
        <f t="shared" si="183"/>
        <v>0</v>
      </c>
      <c r="R1025">
        <f t="shared" si="187"/>
        <v>27.565026697177728</v>
      </c>
      <c r="S1025" t="str">
        <f t="shared" si="184"/>
        <v>ID-18167-Tapacula - Mexico City</v>
      </c>
      <c r="T1025">
        <f t="shared" si="185"/>
        <v>0</v>
      </c>
      <c r="U1025" t="str">
        <f t="shared" si="186"/>
        <v>Acceptable</v>
      </c>
      <c r="V1025">
        <f t="shared" si="188"/>
        <v>23</v>
      </c>
      <c r="W1025">
        <f t="shared" si="189"/>
        <v>2</v>
      </c>
      <c r="X1025">
        <v>1</v>
      </c>
      <c r="Y1025" t="str">
        <f t="shared" si="190"/>
        <v>Flight Not Found</v>
      </c>
      <c r="Z1025" t="str" cm="1">
        <f t="array" ref="Z1025">IF(AND(B:B &gt; TIME(6, 0, 0), B:B &lt;= TIME(18, 0, 0)), "Day", "Night")</f>
        <v>Night</v>
      </c>
      <c r="AA1025">
        <f t="shared" si="191"/>
        <v>1</v>
      </c>
    </row>
    <row r="1026" spans="1:27" x14ac:dyDescent="0.2">
      <c r="A1026">
        <v>18168</v>
      </c>
      <c r="C1026" t="s">
        <v>4656</v>
      </c>
      <c r="D1026" t="s">
        <v>3826</v>
      </c>
      <c r="G1026" t="s">
        <v>4657</v>
      </c>
      <c r="H1026" t="s">
        <v>4658</v>
      </c>
      <c r="I1026" t="s">
        <v>4659</v>
      </c>
      <c r="J1026">
        <v>27</v>
      </c>
      <c r="K1026">
        <v>5</v>
      </c>
      <c r="L1026">
        <v>0</v>
      </c>
      <c r="M1026" t="s">
        <v>4660</v>
      </c>
      <c r="N1026">
        <f t="shared" ref="N1026:N1089" si="192">SUM(B1026,C1026)</f>
        <v>0</v>
      </c>
      <c r="O1026" t="str">
        <f t="shared" ref="O1026:O1089" si="193">IF(F1026="good","Yes","No")</f>
        <v>No</v>
      </c>
      <c r="P1026">
        <f t="shared" ref="P1026:P1089" si="194">COUNTIF(C:C,"&lt;0")</f>
        <v>0</v>
      </c>
      <c r="Q1026">
        <f t="shared" ref="Q1026:Q1089" si="195">SUMIF(E:E,"&gt;"&amp;AVERAGE(E:E))</f>
        <v>0</v>
      </c>
      <c r="R1026">
        <f t="shared" si="187"/>
        <v>27.565026697177728</v>
      </c>
      <c r="S1026" t="str">
        <f t="shared" ref="S1026:S1089" si="196">CONCATENATE("ID-",A1026,"-",F1026)</f>
        <v>ID-18168-</v>
      </c>
      <c r="T1026">
        <f t="shared" ref="T1026:T1089" si="197">INDEX(B:B,MATCH(A1026,A:A,0))</f>
        <v>0</v>
      </c>
      <c r="U1026" t="str">
        <f t="shared" ref="U1026:U1089" si="198">IF(OR(B1026&gt;0,C1026&gt;0),"Acceptable","Check")</f>
        <v>Acceptable</v>
      </c>
      <c r="V1026">
        <f t="shared" si="188"/>
        <v>23</v>
      </c>
      <c r="W1026">
        <f t="shared" si="189"/>
        <v>2</v>
      </c>
      <c r="X1026">
        <v>1</v>
      </c>
      <c r="Y1026" t="str">
        <f t="shared" si="190"/>
        <v>Flight Not Found</v>
      </c>
      <c r="Z1026" t="str" cm="1">
        <f t="array" ref="Z1026">IF(AND(B:B &gt; TIME(6, 0, 0), B:B &lt;= TIME(18, 0, 0)), "Day", "Night")</f>
        <v>Night</v>
      </c>
      <c r="AA1026">
        <f t="shared" si="191"/>
        <v>1</v>
      </c>
    </row>
    <row r="1027" spans="1:27" x14ac:dyDescent="0.2">
      <c r="A1027">
        <v>18180</v>
      </c>
      <c r="C1027" t="s">
        <v>250</v>
      </c>
      <c r="D1027" t="s">
        <v>3713</v>
      </c>
      <c r="E1027" t="s">
        <v>4661</v>
      </c>
      <c r="F1027" t="s">
        <v>4662</v>
      </c>
      <c r="G1027" t="s">
        <v>4589</v>
      </c>
      <c r="H1027" t="s">
        <v>4663</v>
      </c>
      <c r="I1027" t="s">
        <v>4664</v>
      </c>
      <c r="J1027">
        <v>4</v>
      </c>
      <c r="K1027">
        <v>4</v>
      </c>
      <c r="L1027">
        <v>0</v>
      </c>
      <c r="M1027" t="s">
        <v>4665</v>
      </c>
      <c r="N1027">
        <f t="shared" si="192"/>
        <v>0</v>
      </c>
      <c r="O1027" t="str">
        <f t="shared" si="193"/>
        <v>No</v>
      </c>
      <c r="P1027">
        <f t="shared" si="194"/>
        <v>0</v>
      </c>
      <c r="Q1027">
        <f t="shared" si="195"/>
        <v>0</v>
      </c>
      <c r="R1027">
        <f t="shared" ref="R1027:R1090" si="199">AVERAGEIF(J:J,"&gt;0")</f>
        <v>27.565026697177728</v>
      </c>
      <c r="S1027" t="str">
        <f t="shared" si="196"/>
        <v>ID-18180-Las Vegas - Denver</v>
      </c>
      <c r="T1027">
        <f t="shared" si="197"/>
        <v>0</v>
      </c>
      <c r="U1027" t="str">
        <f t="shared" si="198"/>
        <v>Acceptable</v>
      </c>
      <c r="V1027">
        <f t="shared" ref="V1027:V1090" si="200">COUNTIF(D:D, "Military - U.S. Army")</f>
        <v>23</v>
      </c>
      <c r="W1027">
        <f t="shared" ref="W1027:W1090" si="201">AVERAGEIF(C:C,"Fort Myer, Virginia", J:J)</f>
        <v>2</v>
      </c>
      <c r="X1027">
        <v>1</v>
      </c>
      <c r="Y1027" t="str">
        <f t="shared" ref="Y1027:Y1090" si="202">IFERROR(VLOOKUP("FlightNumber", A:E, 4, FALSE), "Flight Not Found")</f>
        <v>Flight Not Found</v>
      </c>
      <c r="Z1027" t="str" cm="1">
        <f t="array" ref="Z1027">IF(AND(B:B &gt; TIME(6, 0, 0), B:B &lt;= TIME(18, 0, 0)), "Day", "Night")</f>
        <v>Night</v>
      </c>
      <c r="AA1027">
        <f t="shared" ref="AA1027:AA1090" si="203">COUNTIFS(D:D, "Military - U.S. Army", C:C, "Fort Myer, Virginia")</f>
        <v>1</v>
      </c>
    </row>
    <row r="1028" spans="1:27" x14ac:dyDescent="0.2">
      <c r="A1028">
        <v>18199</v>
      </c>
      <c r="B1028" t="s">
        <v>4666</v>
      </c>
      <c r="C1028" t="s">
        <v>4667</v>
      </c>
      <c r="D1028" t="s">
        <v>1153</v>
      </c>
      <c r="F1028" t="s">
        <v>4668</v>
      </c>
      <c r="G1028" t="s">
        <v>4566</v>
      </c>
      <c r="H1028" t="s">
        <v>4669</v>
      </c>
      <c r="I1028" t="s">
        <v>4670</v>
      </c>
      <c r="J1028">
        <v>48</v>
      </c>
      <c r="K1028">
        <v>48</v>
      </c>
      <c r="L1028">
        <v>0</v>
      </c>
      <c r="M1028" t="s">
        <v>4671</v>
      </c>
      <c r="N1028">
        <f t="shared" si="192"/>
        <v>0</v>
      </c>
      <c r="O1028" t="str">
        <f t="shared" si="193"/>
        <v>No</v>
      </c>
      <c r="P1028">
        <f t="shared" si="194"/>
        <v>0</v>
      </c>
      <c r="Q1028">
        <f t="shared" si="195"/>
        <v>0</v>
      </c>
      <c r="R1028">
        <f t="shared" si="199"/>
        <v>27.565026697177728</v>
      </c>
      <c r="S1028" t="str">
        <f t="shared" si="196"/>
        <v>ID-18199-Paris - Santa Maria - New York City</v>
      </c>
      <c r="T1028" t="str">
        <f t="shared" si="197"/>
        <v>02:50</v>
      </c>
      <c r="U1028" t="str">
        <f t="shared" si="198"/>
        <v>Acceptable</v>
      </c>
      <c r="V1028">
        <f t="shared" si="200"/>
        <v>23</v>
      </c>
      <c r="W1028">
        <f t="shared" si="201"/>
        <v>2</v>
      </c>
      <c r="X1028">
        <v>1</v>
      </c>
      <c r="Y1028" t="str">
        <f t="shared" si="202"/>
        <v>Flight Not Found</v>
      </c>
      <c r="Z1028" t="str" cm="1">
        <f t="array" ref="Z1028">IF(AND(B:B &gt; TIME(6, 0, 0), B:B &lt;= TIME(18, 0, 0)), "Day", "Night")</f>
        <v>Night</v>
      </c>
      <c r="AA1028">
        <f t="shared" si="203"/>
        <v>1</v>
      </c>
    </row>
    <row r="1029" spans="1:27" x14ac:dyDescent="0.2">
      <c r="A1029">
        <v>18203</v>
      </c>
      <c r="B1029" t="s">
        <v>3266</v>
      </c>
      <c r="C1029" t="s">
        <v>4672</v>
      </c>
      <c r="D1029" t="s">
        <v>4673</v>
      </c>
      <c r="E1029" t="s">
        <v>4674</v>
      </c>
      <c r="F1029" t="s">
        <v>4675</v>
      </c>
      <c r="G1029" t="s">
        <v>4676</v>
      </c>
      <c r="H1029" t="s">
        <v>4677</v>
      </c>
      <c r="I1029" t="s">
        <v>4678</v>
      </c>
      <c r="J1029">
        <v>55</v>
      </c>
      <c r="K1029">
        <v>55</v>
      </c>
      <c r="L1029">
        <v>0</v>
      </c>
      <c r="M1029" t="s">
        <v>4679</v>
      </c>
      <c r="N1029">
        <f t="shared" si="192"/>
        <v>0</v>
      </c>
      <c r="O1029" t="str">
        <f t="shared" si="193"/>
        <v>No</v>
      </c>
      <c r="P1029">
        <f t="shared" si="194"/>
        <v>0</v>
      </c>
      <c r="Q1029">
        <f t="shared" si="195"/>
        <v>0</v>
      </c>
      <c r="R1029">
        <f t="shared" si="199"/>
        <v>27.565026697177728</v>
      </c>
      <c r="S1029" t="str">
        <f t="shared" si="196"/>
        <v>ID-18203-Boston - Washington D.C. - New Orleans</v>
      </c>
      <c r="T1029" t="str">
        <f t="shared" si="197"/>
        <v>11:45</v>
      </c>
      <c r="U1029" t="str">
        <f t="shared" si="198"/>
        <v>Acceptable</v>
      </c>
      <c r="V1029">
        <f t="shared" si="200"/>
        <v>23</v>
      </c>
      <c r="W1029">
        <f t="shared" si="201"/>
        <v>2</v>
      </c>
      <c r="X1029">
        <v>1</v>
      </c>
      <c r="Y1029" t="str">
        <f t="shared" si="202"/>
        <v>Flight Not Found</v>
      </c>
      <c r="Z1029" t="str" cm="1">
        <f t="array" ref="Z1029">IF(AND(B:B &gt; TIME(6, 0, 0), B:B &lt;= TIME(18, 0, 0)), "Day", "Night")</f>
        <v>Night</v>
      </c>
      <c r="AA1029">
        <f t="shared" si="203"/>
        <v>1</v>
      </c>
    </row>
    <row r="1030" spans="1:27" x14ac:dyDescent="0.2">
      <c r="A1030">
        <v>18206</v>
      </c>
      <c r="B1030" t="s">
        <v>4680</v>
      </c>
      <c r="C1030" t="s">
        <v>4681</v>
      </c>
      <c r="D1030" t="s">
        <v>4682</v>
      </c>
      <c r="F1030" t="s">
        <v>4683</v>
      </c>
      <c r="G1030" t="s">
        <v>1814</v>
      </c>
      <c r="H1030" t="s">
        <v>4684</v>
      </c>
      <c r="I1030" t="s">
        <v>4685</v>
      </c>
      <c r="J1030">
        <v>3</v>
      </c>
      <c r="K1030">
        <v>3</v>
      </c>
      <c r="L1030">
        <v>0</v>
      </c>
      <c r="M1030" t="s">
        <v>4686</v>
      </c>
      <c r="N1030">
        <f t="shared" si="192"/>
        <v>0</v>
      </c>
      <c r="O1030" t="str">
        <f t="shared" si="193"/>
        <v>No</v>
      </c>
      <c r="P1030">
        <f t="shared" si="194"/>
        <v>0</v>
      </c>
      <c r="Q1030">
        <f t="shared" si="195"/>
        <v>0</v>
      </c>
      <c r="R1030">
        <f t="shared" si="199"/>
        <v>27.565026697177728</v>
      </c>
      <c r="S1030" t="str">
        <f t="shared" si="196"/>
        <v>ID-18206-Philadelphia - Cleveland</v>
      </c>
      <c r="T1030" t="str">
        <f t="shared" si="197"/>
        <v>21:34</v>
      </c>
      <c r="U1030" t="str">
        <f t="shared" si="198"/>
        <v>Acceptable</v>
      </c>
      <c r="V1030">
        <f t="shared" si="200"/>
        <v>23</v>
      </c>
      <c r="W1030">
        <f t="shared" si="201"/>
        <v>2</v>
      </c>
      <c r="X1030">
        <v>2</v>
      </c>
      <c r="Y1030" t="str">
        <f t="shared" si="202"/>
        <v>Flight Not Found</v>
      </c>
      <c r="Z1030" t="str" cm="1">
        <f t="array" ref="Z1030">IF(AND(B:B &gt; TIME(6, 0, 0), B:B &lt;= TIME(18, 0, 0)), "Day", "Night")</f>
        <v>Night</v>
      </c>
      <c r="AA1030">
        <f t="shared" si="203"/>
        <v>1</v>
      </c>
    </row>
    <row r="1031" spans="1:27" x14ac:dyDescent="0.2">
      <c r="A1031">
        <v>18222</v>
      </c>
      <c r="B1031" t="s">
        <v>4687</v>
      </c>
      <c r="C1031" t="s">
        <v>4688</v>
      </c>
      <c r="D1031" t="s">
        <v>4689</v>
      </c>
      <c r="F1031" t="s">
        <v>4690</v>
      </c>
      <c r="G1031" t="s">
        <v>2731</v>
      </c>
      <c r="H1031" t="s">
        <v>4691</v>
      </c>
      <c r="I1031" t="s">
        <v>4692</v>
      </c>
      <c r="J1031">
        <v>35</v>
      </c>
      <c r="K1031">
        <v>34</v>
      </c>
      <c r="L1031">
        <v>0</v>
      </c>
      <c r="M1031" t="s">
        <v>343</v>
      </c>
      <c r="N1031">
        <f t="shared" si="192"/>
        <v>0</v>
      </c>
      <c r="O1031" t="str">
        <f t="shared" si="193"/>
        <v>No</v>
      </c>
      <c r="P1031">
        <f t="shared" si="194"/>
        <v>0</v>
      </c>
      <c r="Q1031">
        <f t="shared" si="195"/>
        <v>0</v>
      </c>
      <c r="R1031">
        <f t="shared" si="199"/>
        <v>27.565026697177728</v>
      </c>
      <c r="S1031" t="str">
        <f t="shared" si="196"/>
        <v>ID-18222-Brussels - Oslo</v>
      </c>
      <c r="T1031" t="str">
        <f t="shared" si="197"/>
        <v>16:56</v>
      </c>
      <c r="U1031" t="str">
        <f t="shared" si="198"/>
        <v>Acceptable</v>
      </c>
      <c r="V1031">
        <f t="shared" si="200"/>
        <v>23</v>
      </c>
      <c r="W1031">
        <f t="shared" si="201"/>
        <v>2</v>
      </c>
      <c r="X1031">
        <v>1</v>
      </c>
      <c r="Y1031" t="str">
        <f t="shared" si="202"/>
        <v>Flight Not Found</v>
      </c>
      <c r="Z1031" t="str" cm="1">
        <f t="array" ref="Z1031">IF(AND(B:B &gt; TIME(6, 0, 0), B:B &lt;= TIME(18, 0, 0)), "Day", "Night")</f>
        <v>Night</v>
      </c>
      <c r="AA1031">
        <f t="shared" si="203"/>
        <v>1</v>
      </c>
    </row>
    <row r="1032" spans="1:27" x14ac:dyDescent="0.2">
      <c r="A1032">
        <v>18230</v>
      </c>
      <c r="B1032" t="s">
        <v>4693</v>
      </c>
      <c r="C1032" t="s">
        <v>4694</v>
      </c>
      <c r="D1032" t="s">
        <v>1153</v>
      </c>
      <c r="F1032" t="s">
        <v>4695</v>
      </c>
      <c r="G1032" t="s">
        <v>3490</v>
      </c>
      <c r="H1032" t="s">
        <v>4696</v>
      </c>
      <c r="I1032" t="s">
        <v>4697</v>
      </c>
      <c r="J1032">
        <v>38</v>
      </c>
      <c r="K1032">
        <v>5</v>
      </c>
      <c r="L1032">
        <v>0</v>
      </c>
      <c r="M1032" t="s">
        <v>4698</v>
      </c>
      <c r="N1032">
        <f t="shared" si="192"/>
        <v>0</v>
      </c>
      <c r="O1032" t="str">
        <f t="shared" si="193"/>
        <v>No</v>
      </c>
      <c r="P1032">
        <f t="shared" si="194"/>
        <v>0</v>
      </c>
      <c r="Q1032">
        <f t="shared" si="195"/>
        <v>0</v>
      </c>
      <c r="R1032">
        <f t="shared" si="199"/>
        <v>27.565026697177728</v>
      </c>
      <c r="S1032" t="str">
        <f t="shared" si="196"/>
        <v>ID-18230-Paris - Lyons - Tunis</v>
      </c>
      <c r="T1032" t="str">
        <f t="shared" si="197"/>
        <v>16:45</v>
      </c>
      <c r="U1032" t="str">
        <f t="shared" si="198"/>
        <v>Acceptable</v>
      </c>
      <c r="V1032">
        <f t="shared" si="200"/>
        <v>23</v>
      </c>
      <c r="W1032">
        <f t="shared" si="201"/>
        <v>2</v>
      </c>
      <c r="X1032">
        <v>1</v>
      </c>
      <c r="Y1032" t="str">
        <f t="shared" si="202"/>
        <v>Flight Not Found</v>
      </c>
      <c r="Z1032" t="str" cm="1">
        <f t="array" ref="Z1032">IF(AND(B:B &gt; TIME(6, 0, 0), B:B &lt;= TIME(18, 0, 0)), "Day", "Night")</f>
        <v>Night</v>
      </c>
      <c r="AA1032">
        <f t="shared" si="203"/>
        <v>1</v>
      </c>
    </row>
    <row r="1033" spans="1:27" x14ac:dyDescent="0.2">
      <c r="A1033">
        <v>18231</v>
      </c>
      <c r="B1033" t="s">
        <v>4699</v>
      </c>
      <c r="C1033" t="s">
        <v>4700</v>
      </c>
      <c r="D1033" t="s">
        <v>1329</v>
      </c>
      <c r="E1033" t="s">
        <v>4701</v>
      </c>
      <c r="F1033" t="s">
        <v>4702</v>
      </c>
      <c r="G1033" t="s">
        <v>3936</v>
      </c>
      <c r="H1033" t="s">
        <v>4703</v>
      </c>
      <c r="I1033" t="s">
        <v>4704</v>
      </c>
      <c r="J1033">
        <v>46</v>
      </c>
      <c r="K1033">
        <v>28</v>
      </c>
      <c r="L1033">
        <v>0</v>
      </c>
      <c r="M1033" t="s">
        <v>4705</v>
      </c>
      <c r="N1033">
        <f t="shared" si="192"/>
        <v>0</v>
      </c>
      <c r="O1033" t="str">
        <f t="shared" si="193"/>
        <v>No</v>
      </c>
      <c r="P1033">
        <f t="shared" si="194"/>
        <v>0</v>
      </c>
      <c r="Q1033">
        <f t="shared" si="195"/>
        <v>0</v>
      </c>
      <c r="R1033">
        <f t="shared" si="199"/>
        <v>27.565026697177728</v>
      </c>
      <c r="S1033" t="str">
        <f t="shared" si="196"/>
        <v>ID-18231-New York City - Mexico City</v>
      </c>
      <c r="T1033" t="str">
        <f t="shared" si="197"/>
        <v>05:49</v>
      </c>
      <c r="U1033" t="str">
        <f t="shared" si="198"/>
        <v>Acceptable</v>
      </c>
      <c r="V1033">
        <f t="shared" si="200"/>
        <v>23</v>
      </c>
      <c r="W1033">
        <f t="shared" si="201"/>
        <v>2</v>
      </c>
      <c r="X1033">
        <v>1</v>
      </c>
      <c r="Y1033" t="str">
        <f t="shared" si="202"/>
        <v>Flight Not Found</v>
      </c>
      <c r="Z1033" t="str" cm="1">
        <f t="array" ref="Z1033">IF(AND(B:B &gt; TIME(6, 0, 0), B:B &lt;= TIME(18, 0, 0)), "Day", "Night")</f>
        <v>Night</v>
      </c>
      <c r="AA1033">
        <f t="shared" si="203"/>
        <v>1</v>
      </c>
    </row>
    <row r="1034" spans="1:27" x14ac:dyDescent="0.2">
      <c r="A1034">
        <v>18233</v>
      </c>
      <c r="C1034" t="s">
        <v>4706</v>
      </c>
      <c r="D1034" t="s">
        <v>4707</v>
      </c>
      <c r="F1034" t="s">
        <v>4708</v>
      </c>
      <c r="G1034" t="s">
        <v>4411</v>
      </c>
      <c r="H1034" t="s">
        <v>4709</v>
      </c>
      <c r="I1034" t="s">
        <v>4710</v>
      </c>
      <c r="J1034">
        <v>22</v>
      </c>
      <c r="K1034">
        <v>20</v>
      </c>
      <c r="L1034">
        <v>0</v>
      </c>
      <c r="M1034" t="s">
        <v>4711</v>
      </c>
      <c r="N1034">
        <f t="shared" si="192"/>
        <v>0</v>
      </c>
      <c r="O1034" t="str">
        <f t="shared" si="193"/>
        <v>No</v>
      </c>
      <c r="P1034">
        <f t="shared" si="194"/>
        <v>0</v>
      </c>
      <c r="Q1034">
        <f t="shared" si="195"/>
        <v>0</v>
      </c>
      <c r="R1034">
        <f t="shared" si="199"/>
        <v>27.565026697177728</v>
      </c>
      <c r="S1034" t="str">
        <f t="shared" si="196"/>
        <v>ID-18233-Sao Palo, Brazil - Jacarezinho, Panama</v>
      </c>
      <c r="T1034">
        <f t="shared" si="197"/>
        <v>0</v>
      </c>
      <c r="U1034" t="str">
        <f t="shared" si="198"/>
        <v>Acceptable</v>
      </c>
      <c r="V1034">
        <f t="shared" si="200"/>
        <v>23</v>
      </c>
      <c r="W1034">
        <f t="shared" si="201"/>
        <v>2</v>
      </c>
      <c r="X1034">
        <v>1</v>
      </c>
      <c r="Y1034" t="str">
        <f t="shared" si="202"/>
        <v>Flight Not Found</v>
      </c>
      <c r="Z1034" t="str" cm="1">
        <f t="array" ref="Z1034">IF(AND(B:B &gt; TIME(6, 0, 0), B:B &lt;= TIME(18, 0, 0)), "Day", "Night")</f>
        <v>Night</v>
      </c>
      <c r="AA1034">
        <f t="shared" si="203"/>
        <v>1</v>
      </c>
    </row>
    <row r="1035" spans="1:27" x14ac:dyDescent="0.2">
      <c r="A1035">
        <v>18239</v>
      </c>
      <c r="B1035" t="s">
        <v>2492</v>
      </c>
      <c r="C1035" t="s">
        <v>4712</v>
      </c>
      <c r="D1035" t="s">
        <v>4713</v>
      </c>
      <c r="F1035" t="s">
        <v>4714</v>
      </c>
      <c r="G1035" t="s">
        <v>1814</v>
      </c>
      <c r="H1035" t="s">
        <v>4715</v>
      </c>
      <c r="I1035" t="s">
        <v>4716</v>
      </c>
      <c r="J1035">
        <v>9</v>
      </c>
      <c r="K1035">
        <v>9</v>
      </c>
      <c r="L1035">
        <v>0</v>
      </c>
      <c r="M1035" t="s">
        <v>4717</v>
      </c>
      <c r="N1035">
        <f t="shared" si="192"/>
        <v>0</v>
      </c>
      <c r="O1035" t="str">
        <f t="shared" si="193"/>
        <v>No</v>
      </c>
      <c r="P1035">
        <f t="shared" si="194"/>
        <v>0</v>
      </c>
      <c r="Q1035">
        <f t="shared" si="195"/>
        <v>0</v>
      </c>
      <c r="R1035">
        <f t="shared" si="199"/>
        <v>27.565026697177728</v>
      </c>
      <c r="S1035" t="str">
        <f t="shared" si="196"/>
        <v>ID-18239-Burbank - Oakland - Sacramento</v>
      </c>
      <c r="T1035" t="str">
        <f t="shared" si="197"/>
        <v>17:15</v>
      </c>
      <c r="U1035" t="str">
        <f t="shared" si="198"/>
        <v>Acceptable</v>
      </c>
      <c r="V1035">
        <f t="shared" si="200"/>
        <v>23</v>
      </c>
      <c r="W1035">
        <f t="shared" si="201"/>
        <v>2</v>
      </c>
      <c r="X1035">
        <v>1</v>
      </c>
      <c r="Y1035" t="str">
        <f t="shared" si="202"/>
        <v>Flight Not Found</v>
      </c>
      <c r="Z1035" t="str" cm="1">
        <f t="array" ref="Z1035">IF(AND(B:B &gt; TIME(6, 0, 0), B:B &lt;= TIME(18, 0, 0)), "Day", "Night")</f>
        <v>Night</v>
      </c>
      <c r="AA1035">
        <f t="shared" si="203"/>
        <v>1</v>
      </c>
    </row>
    <row r="1036" spans="1:27" x14ac:dyDescent="0.2">
      <c r="A1036">
        <v>18241</v>
      </c>
      <c r="C1036" t="s">
        <v>4718</v>
      </c>
      <c r="D1036" t="s">
        <v>4279</v>
      </c>
      <c r="G1036" t="s">
        <v>4719</v>
      </c>
      <c r="H1036" t="s">
        <v>4720</v>
      </c>
      <c r="I1036" t="s">
        <v>4721</v>
      </c>
      <c r="J1036">
        <v>38</v>
      </c>
      <c r="K1036">
        <v>38</v>
      </c>
      <c r="L1036">
        <v>0</v>
      </c>
      <c r="N1036">
        <f t="shared" si="192"/>
        <v>0</v>
      </c>
      <c r="O1036" t="str">
        <f t="shared" si="193"/>
        <v>No</v>
      </c>
      <c r="P1036">
        <f t="shared" si="194"/>
        <v>0</v>
      </c>
      <c r="Q1036">
        <f t="shared" si="195"/>
        <v>0</v>
      </c>
      <c r="R1036">
        <f t="shared" si="199"/>
        <v>27.565026697177728</v>
      </c>
      <c r="S1036" t="str">
        <f t="shared" si="196"/>
        <v>ID-18241-</v>
      </c>
      <c r="T1036">
        <f t="shared" si="197"/>
        <v>0</v>
      </c>
      <c r="U1036" t="str">
        <f t="shared" si="198"/>
        <v>Acceptable</v>
      </c>
      <c r="V1036">
        <f t="shared" si="200"/>
        <v>23</v>
      </c>
      <c r="W1036">
        <f t="shared" si="201"/>
        <v>2</v>
      </c>
      <c r="X1036">
        <v>1</v>
      </c>
      <c r="Y1036" t="str">
        <f t="shared" si="202"/>
        <v>Flight Not Found</v>
      </c>
      <c r="Z1036" t="str" cm="1">
        <f t="array" ref="Z1036">IF(AND(B:B &gt; TIME(6, 0, 0), B:B &lt;= TIME(18, 0, 0)), "Day", "Night")</f>
        <v>Night</v>
      </c>
      <c r="AA1036">
        <f t="shared" si="203"/>
        <v>1</v>
      </c>
    </row>
    <row r="1037" spans="1:27" x14ac:dyDescent="0.2">
      <c r="A1037">
        <v>18242</v>
      </c>
      <c r="C1037" t="s">
        <v>4722</v>
      </c>
      <c r="D1037" t="s">
        <v>4279</v>
      </c>
      <c r="F1037" t="s">
        <v>4723</v>
      </c>
      <c r="G1037" t="s">
        <v>4719</v>
      </c>
      <c r="H1037" t="s">
        <v>4724</v>
      </c>
      <c r="I1037" t="s">
        <v>4725</v>
      </c>
      <c r="J1037">
        <v>40</v>
      </c>
      <c r="K1037">
        <v>17</v>
      </c>
      <c r="L1037">
        <v>0</v>
      </c>
      <c r="M1037" t="s">
        <v>4726</v>
      </c>
      <c r="N1037">
        <f t="shared" si="192"/>
        <v>0</v>
      </c>
      <c r="O1037" t="str">
        <f t="shared" si="193"/>
        <v>No</v>
      </c>
      <c r="P1037">
        <f t="shared" si="194"/>
        <v>0</v>
      </c>
      <c r="Q1037">
        <f t="shared" si="195"/>
        <v>0</v>
      </c>
      <c r="R1037">
        <f t="shared" si="199"/>
        <v>27.565026697177728</v>
      </c>
      <c r="S1037" t="str">
        <f t="shared" si="196"/>
        <v>ID-18242-Chengdu - Hoikow</v>
      </c>
      <c r="T1037">
        <f t="shared" si="197"/>
        <v>0</v>
      </c>
      <c r="U1037" t="str">
        <f t="shared" si="198"/>
        <v>Acceptable</v>
      </c>
      <c r="V1037">
        <f t="shared" si="200"/>
        <v>23</v>
      </c>
      <c r="W1037">
        <f t="shared" si="201"/>
        <v>2</v>
      </c>
      <c r="X1037">
        <v>1</v>
      </c>
      <c r="Y1037" t="str">
        <f t="shared" si="202"/>
        <v>Flight Not Found</v>
      </c>
      <c r="Z1037" t="str" cm="1">
        <f t="array" ref="Z1037">IF(AND(B:B &gt; TIME(6, 0, 0), B:B &lt;= TIME(18, 0, 0)), "Day", "Night")</f>
        <v>Night</v>
      </c>
      <c r="AA1037">
        <f t="shared" si="203"/>
        <v>1</v>
      </c>
    </row>
    <row r="1038" spans="1:27" x14ac:dyDescent="0.2">
      <c r="A1038">
        <v>18244</v>
      </c>
      <c r="B1038" t="s">
        <v>4727</v>
      </c>
      <c r="C1038" t="s">
        <v>4728</v>
      </c>
      <c r="D1038" t="s">
        <v>4729</v>
      </c>
      <c r="G1038" t="s">
        <v>1814</v>
      </c>
      <c r="H1038" t="s">
        <v>4730</v>
      </c>
      <c r="I1038" t="s">
        <v>4731</v>
      </c>
      <c r="J1038">
        <v>26</v>
      </c>
      <c r="K1038">
        <v>26</v>
      </c>
      <c r="L1038">
        <v>0</v>
      </c>
      <c r="M1038" t="s">
        <v>4732</v>
      </c>
      <c r="N1038">
        <f t="shared" si="192"/>
        <v>0</v>
      </c>
      <c r="O1038" t="str">
        <f t="shared" si="193"/>
        <v>No</v>
      </c>
      <c r="P1038">
        <f t="shared" si="194"/>
        <v>0</v>
      </c>
      <c r="Q1038">
        <f t="shared" si="195"/>
        <v>0</v>
      </c>
      <c r="R1038">
        <f t="shared" si="199"/>
        <v>27.565026697177728</v>
      </c>
      <c r="S1038" t="str">
        <f t="shared" si="196"/>
        <v>ID-18244-</v>
      </c>
      <c r="T1038" t="str">
        <f t="shared" si="197"/>
        <v>21:51</v>
      </c>
      <c r="U1038" t="str">
        <f t="shared" si="198"/>
        <v>Acceptable</v>
      </c>
      <c r="V1038">
        <f t="shared" si="200"/>
        <v>23</v>
      </c>
      <c r="W1038">
        <f t="shared" si="201"/>
        <v>2</v>
      </c>
      <c r="X1038">
        <v>1</v>
      </c>
      <c r="Y1038" t="str">
        <f t="shared" si="202"/>
        <v>Flight Not Found</v>
      </c>
      <c r="Z1038" t="str" cm="1">
        <f t="array" ref="Z1038">IF(AND(B:B &gt; TIME(6, 0, 0), B:B &lt;= TIME(18, 0, 0)), "Day", "Night")</f>
        <v>Night</v>
      </c>
      <c r="AA1038">
        <f t="shared" si="203"/>
        <v>1</v>
      </c>
    </row>
    <row r="1039" spans="1:27" x14ac:dyDescent="0.2">
      <c r="A1039">
        <v>18244</v>
      </c>
      <c r="B1039" t="s">
        <v>3095</v>
      </c>
      <c r="C1039" t="s">
        <v>4733</v>
      </c>
      <c r="D1039" t="s">
        <v>4734</v>
      </c>
      <c r="E1039" t="s">
        <v>4735</v>
      </c>
      <c r="F1039" t="s">
        <v>4736</v>
      </c>
      <c r="G1039" t="s">
        <v>4737</v>
      </c>
      <c r="H1039" t="s">
        <v>4738</v>
      </c>
      <c r="I1039" t="s">
        <v>4739</v>
      </c>
      <c r="J1039">
        <v>23</v>
      </c>
      <c r="K1039">
        <v>6</v>
      </c>
      <c r="L1039">
        <v>0</v>
      </c>
      <c r="M1039" t="s">
        <v>4740</v>
      </c>
      <c r="N1039">
        <f t="shared" si="192"/>
        <v>0</v>
      </c>
      <c r="O1039" t="str">
        <f t="shared" si="193"/>
        <v>No</v>
      </c>
      <c r="P1039">
        <f t="shared" si="194"/>
        <v>0</v>
      </c>
      <c r="Q1039">
        <f t="shared" si="195"/>
        <v>0</v>
      </c>
      <c r="R1039">
        <f t="shared" si="199"/>
        <v>27.565026697177728</v>
      </c>
      <c r="S1039" t="str">
        <f t="shared" si="196"/>
        <v>ID-18244-New Port News - Washington D.C.</v>
      </c>
      <c r="T1039" t="str">
        <f t="shared" si="197"/>
        <v>21:51</v>
      </c>
      <c r="U1039" t="str">
        <f t="shared" si="198"/>
        <v>Acceptable</v>
      </c>
      <c r="V1039">
        <f t="shared" si="200"/>
        <v>23</v>
      </c>
      <c r="W1039">
        <f t="shared" si="201"/>
        <v>2</v>
      </c>
      <c r="X1039">
        <v>1</v>
      </c>
      <c r="Y1039" t="str">
        <f t="shared" si="202"/>
        <v>Flight Not Found</v>
      </c>
      <c r="Z1039" t="str" cm="1">
        <f t="array" ref="Z1039">IF(AND(B:B &gt; TIME(6, 0, 0), B:B &lt;= TIME(18, 0, 0)), "Day", "Night")</f>
        <v>Night</v>
      </c>
      <c r="AA1039">
        <f t="shared" si="203"/>
        <v>1</v>
      </c>
    </row>
    <row r="1040" spans="1:27" x14ac:dyDescent="0.2">
      <c r="A1040">
        <v>18248</v>
      </c>
      <c r="C1040" t="s">
        <v>4741</v>
      </c>
      <c r="D1040" t="s">
        <v>1611</v>
      </c>
      <c r="F1040" t="s">
        <v>4742</v>
      </c>
      <c r="G1040" t="s">
        <v>1814</v>
      </c>
      <c r="H1040" t="s">
        <v>4743</v>
      </c>
      <c r="I1040" t="s">
        <v>4744</v>
      </c>
      <c r="J1040">
        <v>17</v>
      </c>
      <c r="K1040">
        <v>17</v>
      </c>
      <c r="L1040">
        <v>0</v>
      </c>
      <c r="M1040" t="s">
        <v>1320</v>
      </c>
      <c r="N1040">
        <f t="shared" si="192"/>
        <v>0</v>
      </c>
      <c r="O1040" t="str">
        <f t="shared" si="193"/>
        <v>No</v>
      </c>
      <c r="P1040">
        <f t="shared" si="194"/>
        <v>0</v>
      </c>
      <c r="Q1040">
        <f t="shared" si="195"/>
        <v>0</v>
      </c>
      <c r="R1040">
        <f t="shared" si="199"/>
        <v>27.565026697177728</v>
      </c>
      <c r="S1040" t="str">
        <f t="shared" si="196"/>
        <v>ID-18248-Mexico City - Merida</v>
      </c>
      <c r="T1040">
        <f t="shared" si="197"/>
        <v>0</v>
      </c>
      <c r="U1040" t="str">
        <f t="shared" si="198"/>
        <v>Acceptable</v>
      </c>
      <c r="V1040">
        <f t="shared" si="200"/>
        <v>23</v>
      </c>
      <c r="W1040">
        <f t="shared" si="201"/>
        <v>2</v>
      </c>
      <c r="X1040">
        <v>1</v>
      </c>
      <c r="Y1040" t="str">
        <f t="shared" si="202"/>
        <v>Flight Not Found</v>
      </c>
      <c r="Z1040" t="str" cm="1">
        <f t="array" ref="Z1040">IF(AND(B:B &gt; TIME(6, 0, 0), B:B &lt;= TIME(18, 0, 0)), "Day", "Night")</f>
        <v>Night</v>
      </c>
      <c r="AA1040">
        <f t="shared" si="203"/>
        <v>1</v>
      </c>
    </row>
    <row r="1041" spans="1:27" x14ac:dyDescent="0.2">
      <c r="A1041">
        <v>18250</v>
      </c>
      <c r="B1041" t="s">
        <v>2767</v>
      </c>
      <c r="C1041" t="s">
        <v>4745</v>
      </c>
      <c r="D1041" t="s">
        <v>775</v>
      </c>
      <c r="G1041" t="s">
        <v>2677</v>
      </c>
      <c r="H1041" t="s">
        <v>4746</v>
      </c>
      <c r="I1041" t="s">
        <v>4747</v>
      </c>
      <c r="J1041">
        <v>8</v>
      </c>
      <c r="K1041">
        <v>8</v>
      </c>
      <c r="L1041">
        <v>0</v>
      </c>
      <c r="M1041" t="s">
        <v>4748</v>
      </c>
      <c r="N1041">
        <f t="shared" si="192"/>
        <v>0</v>
      </c>
      <c r="O1041" t="str">
        <f t="shared" si="193"/>
        <v>No</v>
      </c>
      <c r="P1041">
        <f t="shared" si="194"/>
        <v>0</v>
      </c>
      <c r="Q1041">
        <f t="shared" si="195"/>
        <v>0</v>
      </c>
      <c r="R1041">
        <f t="shared" si="199"/>
        <v>27.565026697177728</v>
      </c>
      <c r="S1041" t="str">
        <f t="shared" si="196"/>
        <v>ID-18250-</v>
      </c>
      <c r="T1041" t="str">
        <f t="shared" si="197"/>
        <v>20:30</v>
      </c>
      <c r="U1041" t="str">
        <f t="shared" si="198"/>
        <v>Acceptable</v>
      </c>
      <c r="V1041">
        <f t="shared" si="200"/>
        <v>23</v>
      </c>
      <c r="W1041">
        <f t="shared" si="201"/>
        <v>2</v>
      </c>
      <c r="X1041">
        <v>1</v>
      </c>
      <c r="Y1041" t="str">
        <f t="shared" si="202"/>
        <v>Flight Not Found</v>
      </c>
      <c r="Z1041" t="str" cm="1">
        <f t="array" ref="Z1041">IF(AND(B:B &gt; TIME(6, 0, 0), B:B &lt;= TIME(18, 0, 0)), "Day", "Night")</f>
        <v>Night</v>
      </c>
      <c r="AA1041">
        <f t="shared" si="203"/>
        <v>1</v>
      </c>
    </row>
    <row r="1042" spans="1:27" x14ac:dyDescent="0.2">
      <c r="A1042">
        <v>18262</v>
      </c>
      <c r="C1042" t="s">
        <v>4749</v>
      </c>
      <c r="D1042" t="s">
        <v>4750</v>
      </c>
      <c r="F1042" t="s">
        <v>4751</v>
      </c>
      <c r="G1042" t="s">
        <v>4752</v>
      </c>
      <c r="H1042" t="s">
        <v>4753</v>
      </c>
      <c r="I1042" t="s">
        <v>4754</v>
      </c>
      <c r="J1042">
        <v>7</v>
      </c>
      <c r="K1042">
        <v>7</v>
      </c>
      <c r="L1042">
        <v>0</v>
      </c>
      <c r="M1042" t="s">
        <v>4755</v>
      </c>
      <c r="N1042">
        <f t="shared" si="192"/>
        <v>0</v>
      </c>
      <c r="O1042" t="str">
        <f t="shared" si="193"/>
        <v>No</v>
      </c>
      <c r="P1042">
        <f t="shared" si="194"/>
        <v>0</v>
      </c>
      <c r="Q1042">
        <f t="shared" si="195"/>
        <v>0</v>
      </c>
      <c r="R1042">
        <f t="shared" si="199"/>
        <v>27.565026697177728</v>
      </c>
      <c r="S1042" t="str">
        <f t="shared" si="196"/>
        <v>ID-18262-Agartala - Calcutta</v>
      </c>
      <c r="T1042">
        <f t="shared" si="197"/>
        <v>0</v>
      </c>
      <c r="U1042" t="str">
        <f t="shared" si="198"/>
        <v>Acceptable</v>
      </c>
      <c r="V1042">
        <f t="shared" si="200"/>
        <v>23</v>
      </c>
      <c r="W1042">
        <f t="shared" si="201"/>
        <v>2</v>
      </c>
      <c r="X1042">
        <v>1</v>
      </c>
      <c r="Y1042" t="str">
        <f t="shared" si="202"/>
        <v>Flight Not Found</v>
      </c>
      <c r="Z1042" t="str" cm="1">
        <f t="array" ref="Z1042">IF(AND(B:B &gt; TIME(6, 0, 0), B:B &lt;= TIME(18, 0, 0)), "Day", "Night")</f>
        <v>Night</v>
      </c>
      <c r="AA1042">
        <f t="shared" si="203"/>
        <v>1</v>
      </c>
    </row>
    <row r="1043" spans="1:27" x14ac:dyDescent="0.2">
      <c r="A1043">
        <v>18281</v>
      </c>
      <c r="C1043" t="s">
        <v>4217</v>
      </c>
      <c r="D1043" t="s">
        <v>4756</v>
      </c>
      <c r="G1043" t="s">
        <v>1342</v>
      </c>
      <c r="J1043">
        <v>16</v>
      </c>
      <c r="K1043">
        <v>16</v>
      </c>
      <c r="L1043">
        <v>0</v>
      </c>
      <c r="M1043" t="s">
        <v>4757</v>
      </c>
      <c r="N1043">
        <f t="shared" si="192"/>
        <v>0</v>
      </c>
      <c r="O1043" t="str">
        <f t="shared" si="193"/>
        <v>No</v>
      </c>
      <c r="P1043">
        <f t="shared" si="194"/>
        <v>0</v>
      </c>
      <c r="Q1043">
        <f t="shared" si="195"/>
        <v>0</v>
      </c>
      <c r="R1043">
        <f t="shared" si="199"/>
        <v>27.565026697177728</v>
      </c>
      <c r="S1043" t="str">
        <f t="shared" si="196"/>
        <v>ID-18281-</v>
      </c>
      <c r="T1043">
        <f t="shared" si="197"/>
        <v>0</v>
      </c>
      <c r="U1043" t="str">
        <f t="shared" si="198"/>
        <v>Acceptable</v>
      </c>
      <c r="V1043">
        <f t="shared" si="200"/>
        <v>23</v>
      </c>
      <c r="W1043">
        <f t="shared" si="201"/>
        <v>2</v>
      </c>
      <c r="X1043">
        <v>2</v>
      </c>
      <c r="Y1043" t="str">
        <f t="shared" si="202"/>
        <v>Flight Not Found</v>
      </c>
      <c r="Z1043" t="str" cm="1">
        <f t="array" ref="Z1043">IF(AND(B:B &gt; TIME(6, 0, 0), B:B &lt;= TIME(18, 0, 0)), "Day", "Night")</f>
        <v>Night</v>
      </c>
      <c r="AA1043">
        <f t="shared" si="203"/>
        <v>1</v>
      </c>
    </row>
    <row r="1044" spans="1:27" x14ac:dyDescent="0.2">
      <c r="A1044">
        <v>18283</v>
      </c>
      <c r="B1044" t="s">
        <v>2146</v>
      </c>
      <c r="C1044" t="s">
        <v>4758</v>
      </c>
      <c r="D1044" t="s">
        <v>4759</v>
      </c>
      <c r="F1044" t="s">
        <v>4760</v>
      </c>
      <c r="G1044" t="s">
        <v>2471</v>
      </c>
      <c r="H1044" t="s">
        <v>4761</v>
      </c>
      <c r="J1044">
        <v>32</v>
      </c>
      <c r="K1044">
        <v>32</v>
      </c>
      <c r="L1044">
        <v>0</v>
      </c>
      <c r="M1044" t="s">
        <v>4762</v>
      </c>
      <c r="N1044">
        <f t="shared" si="192"/>
        <v>0</v>
      </c>
      <c r="O1044" t="str">
        <f t="shared" si="193"/>
        <v>No</v>
      </c>
      <c r="P1044">
        <f t="shared" si="194"/>
        <v>0</v>
      </c>
      <c r="Q1044">
        <f t="shared" si="195"/>
        <v>0</v>
      </c>
      <c r="R1044">
        <f t="shared" si="199"/>
        <v>27.565026697177728</v>
      </c>
      <c r="S1044" t="str">
        <f t="shared" si="196"/>
        <v>ID-18283-Valle grande - Cochabamba</v>
      </c>
      <c r="T1044" t="str">
        <f t="shared" si="197"/>
        <v>12:00</v>
      </c>
      <c r="U1044" t="str">
        <f t="shared" si="198"/>
        <v>Acceptable</v>
      </c>
      <c r="V1044">
        <f t="shared" si="200"/>
        <v>23</v>
      </c>
      <c r="W1044">
        <f t="shared" si="201"/>
        <v>2</v>
      </c>
      <c r="X1044">
        <v>1</v>
      </c>
      <c r="Y1044" t="str">
        <f t="shared" si="202"/>
        <v>Flight Not Found</v>
      </c>
      <c r="Z1044" t="str" cm="1">
        <f t="array" ref="Z1044">IF(AND(B:B &gt; TIME(6, 0, 0), B:B &lt;= TIME(18, 0, 0)), "Day", "Night")</f>
        <v>Night</v>
      </c>
      <c r="AA1044">
        <f t="shared" si="203"/>
        <v>1</v>
      </c>
    </row>
    <row r="1045" spans="1:27" x14ac:dyDescent="0.2">
      <c r="A1045">
        <v>18287</v>
      </c>
      <c r="C1045" t="s">
        <v>4763</v>
      </c>
      <c r="D1045" t="s">
        <v>4764</v>
      </c>
      <c r="F1045" t="s">
        <v>4765</v>
      </c>
      <c r="G1045" t="s">
        <v>4766</v>
      </c>
      <c r="H1045" t="s">
        <v>4767</v>
      </c>
      <c r="I1045" t="s">
        <v>4768</v>
      </c>
      <c r="J1045">
        <v>14</v>
      </c>
      <c r="K1045">
        <v>14</v>
      </c>
      <c r="L1045">
        <v>0</v>
      </c>
      <c r="M1045" t="s">
        <v>4769</v>
      </c>
      <c r="N1045">
        <f t="shared" si="192"/>
        <v>0</v>
      </c>
      <c r="O1045" t="str">
        <f t="shared" si="193"/>
        <v>No</v>
      </c>
      <c r="P1045">
        <f t="shared" si="194"/>
        <v>0</v>
      </c>
      <c r="Q1045">
        <f t="shared" si="195"/>
        <v>0</v>
      </c>
      <c r="R1045">
        <f t="shared" si="199"/>
        <v>27.565026697177728</v>
      </c>
      <c r="S1045" t="str">
        <f t="shared" si="196"/>
        <v>ID-18287-Antananarivo - Tamatave</v>
      </c>
      <c r="T1045">
        <f t="shared" si="197"/>
        <v>0</v>
      </c>
      <c r="U1045" t="str">
        <f t="shared" si="198"/>
        <v>Acceptable</v>
      </c>
      <c r="V1045">
        <f t="shared" si="200"/>
        <v>23</v>
      </c>
      <c r="W1045">
        <f t="shared" si="201"/>
        <v>2</v>
      </c>
      <c r="X1045">
        <v>1</v>
      </c>
      <c r="Y1045" t="str">
        <f t="shared" si="202"/>
        <v>Flight Not Found</v>
      </c>
      <c r="Z1045" t="str" cm="1">
        <f t="array" ref="Z1045">IF(AND(B:B &gt; TIME(6, 0, 0), B:B &lt;= TIME(18, 0, 0)), "Day", "Night")</f>
        <v>Night</v>
      </c>
      <c r="AA1045">
        <f t="shared" si="203"/>
        <v>1</v>
      </c>
    </row>
    <row r="1046" spans="1:27" x14ac:dyDescent="0.2">
      <c r="A1046">
        <v>18287</v>
      </c>
      <c r="C1046" t="s">
        <v>4770</v>
      </c>
      <c r="D1046" t="s">
        <v>3679</v>
      </c>
      <c r="F1046" t="s">
        <v>4771</v>
      </c>
      <c r="G1046" t="s">
        <v>1814</v>
      </c>
      <c r="H1046" t="s">
        <v>4772</v>
      </c>
      <c r="J1046">
        <v>4</v>
      </c>
      <c r="K1046">
        <v>4</v>
      </c>
      <c r="L1046">
        <v>0</v>
      </c>
      <c r="M1046" t="s">
        <v>4773</v>
      </c>
      <c r="N1046">
        <f t="shared" si="192"/>
        <v>0</v>
      </c>
      <c r="O1046" t="str">
        <f t="shared" si="193"/>
        <v>No</v>
      </c>
      <c r="P1046">
        <f t="shared" si="194"/>
        <v>0</v>
      </c>
      <c r="Q1046">
        <f t="shared" si="195"/>
        <v>0</v>
      </c>
      <c r="R1046">
        <f t="shared" si="199"/>
        <v>27.565026697177728</v>
      </c>
      <c r="S1046" t="str">
        <f t="shared" si="196"/>
        <v>ID-18287-Iloilo - Manila</v>
      </c>
      <c r="T1046">
        <f t="shared" si="197"/>
        <v>0</v>
      </c>
      <c r="U1046" t="str">
        <f t="shared" si="198"/>
        <v>Acceptable</v>
      </c>
      <c r="V1046">
        <f t="shared" si="200"/>
        <v>23</v>
      </c>
      <c r="W1046">
        <f t="shared" si="201"/>
        <v>2</v>
      </c>
      <c r="X1046">
        <v>6</v>
      </c>
      <c r="Y1046" t="str">
        <f t="shared" si="202"/>
        <v>Flight Not Found</v>
      </c>
      <c r="Z1046" t="str" cm="1">
        <f t="array" ref="Z1046">IF(AND(B:B &gt; TIME(6, 0, 0), B:B &lt;= TIME(18, 0, 0)), "Day", "Night")</f>
        <v>Night</v>
      </c>
      <c r="AA1046">
        <f t="shared" si="203"/>
        <v>1</v>
      </c>
    </row>
    <row r="1047" spans="1:27" x14ac:dyDescent="0.2">
      <c r="A1047">
        <v>18289</v>
      </c>
      <c r="C1047" t="s">
        <v>4774</v>
      </c>
      <c r="D1047" t="s">
        <v>2615</v>
      </c>
      <c r="F1047" t="s">
        <v>4775</v>
      </c>
      <c r="G1047" t="s">
        <v>3321</v>
      </c>
      <c r="H1047" t="s">
        <v>4776</v>
      </c>
      <c r="I1047" t="s">
        <v>4777</v>
      </c>
      <c r="J1047">
        <v>44</v>
      </c>
      <c r="K1047">
        <v>44</v>
      </c>
      <c r="L1047">
        <v>0</v>
      </c>
      <c r="M1047" t="s">
        <v>4778</v>
      </c>
      <c r="N1047">
        <f t="shared" si="192"/>
        <v>0</v>
      </c>
      <c r="O1047" t="str">
        <f t="shared" si="193"/>
        <v>No</v>
      </c>
      <c r="P1047">
        <f t="shared" si="194"/>
        <v>0</v>
      </c>
      <c r="Q1047">
        <f t="shared" si="195"/>
        <v>0</v>
      </c>
      <c r="R1047">
        <f t="shared" si="199"/>
        <v>27.565026697177728</v>
      </c>
      <c r="S1047" t="str">
        <f t="shared" si="196"/>
        <v>ID-18289-Elmendorf - Great Falls, MT</v>
      </c>
      <c r="T1047">
        <f t="shared" si="197"/>
        <v>0</v>
      </c>
      <c r="U1047" t="str">
        <f t="shared" si="198"/>
        <v>Acceptable</v>
      </c>
      <c r="V1047">
        <f t="shared" si="200"/>
        <v>23</v>
      </c>
      <c r="W1047">
        <f t="shared" si="201"/>
        <v>2</v>
      </c>
      <c r="X1047">
        <v>1</v>
      </c>
      <c r="Y1047" t="str">
        <f t="shared" si="202"/>
        <v>Flight Not Found</v>
      </c>
      <c r="Z1047" t="str" cm="1">
        <f t="array" ref="Z1047">IF(AND(B:B &gt; TIME(6, 0, 0), B:B &lt;= TIME(18, 0, 0)), "Day", "Night")</f>
        <v>Night</v>
      </c>
      <c r="AA1047">
        <f t="shared" si="203"/>
        <v>1</v>
      </c>
    </row>
    <row r="1048" spans="1:27" x14ac:dyDescent="0.2">
      <c r="A1048">
        <v>18296</v>
      </c>
      <c r="C1048" t="s">
        <v>2182</v>
      </c>
      <c r="D1048" t="s">
        <v>285</v>
      </c>
      <c r="F1048" t="s">
        <v>4779</v>
      </c>
      <c r="G1048" t="s">
        <v>1814</v>
      </c>
      <c r="H1048" t="s">
        <v>4780</v>
      </c>
      <c r="I1048" t="s">
        <v>4781</v>
      </c>
      <c r="J1048">
        <v>7</v>
      </c>
      <c r="K1048">
        <v>7</v>
      </c>
      <c r="L1048">
        <v>0</v>
      </c>
      <c r="M1048" t="s">
        <v>4782</v>
      </c>
      <c r="N1048">
        <f t="shared" si="192"/>
        <v>0</v>
      </c>
      <c r="O1048" t="str">
        <f t="shared" si="193"/>
        <v>No</v>
      </c>
      <c r="P1048">
        <f t="shared" si="194"/>
        <v>0</v>
      </c>
      <c r="Q1048">
        <f t="shared" si="195"/>
        <v>0</v>
      </c>
      <c r="R1048">
        <f t="shared" si="199"/>
        <v>27.565026697177728</v>
      </c>
      <c r="S1048" t="str">
        <f t="shared" si="196"/>
        <v>ID-18296-Amsterdam - London</v>
      </c>
      <c r="T1048">
        <f t="shared" si="197"/>
        <v>0</v>
      </c>
      <c r="U1048" t="str">
        <f t="shared" si="198"/>
        <v>Acceptable</v>
      </c>
      <c r="V1048">
        <f t="shared" si="200"/>
        <v>23</v>
      </c>
      <c r="W1048">
        <f t="shared" si="201"/>
        <v>2</v>
      </c>
      <c r="X1048">
        <v>1</v>
      </c>
      <c r="Y1048" t="str">
        <f t="shared" si="202"/>
        <v>Flight Not Found</v>
      </c>
      <c r="Z1048" t="str" cm="1">
        <f t="array" ref="Z1048">IF(AND(B:B &gt; TIME(6, 0, 0), B:B &lt;= TIME(18, 0, 0)), "Day", "Night")</f>
        <v>Night</v>
      </c>
      <c r="AA1048">
        <f t="shared" si="203"/>
        <v>1</v>
      </c>
    </row>
    <row r="1049" spans="1:27" x14ac:dyDescent="0.2">
      <c r="A1049">
        <v>18321</v>
      </c>
      <c r="C1049" t="s">
        <v>3248</v>
      </c>
      <c r="D1049" t="s">
        <v>769</v>
      </c>
      <c r="F1049" t="s">
        <v>4783</v>
      </c>
      <c r="G1049" t="s">
        <v>4784</v>
      </c>
      <c r="H1049" t="s">
        <v>4785</v>
      </c>
      <c r="I1049" t="s">
        <v>4786</v>
      </c>
      <c r="J1049">
        <v>5</v>
      </c>
      <c r="K1049">
        <v>5</v>
      </c>
      <c r="L1049">
        <v>0</v>
      </c>
      <c r="M1049" t="s">
        <v>4787</v>
      </c>
      <c r="N1049">
        <f t="shared" si="192"/>
        <v>0</v>
      </c>
      <c r="O1049" t="str">
        <f t="shared" si="193"/>
        <v>No</v>
      </c>
      <c r="P1049">
        <f t="shared" si="194"/>
        <v>0</v>
      </c>
      <c r="Q1049">
        <f t="shared" si="195"/>
        <v>0</v>
      </c>
      <c r="R1049">
        <f t="shared" si="199"/>
        <v>27.565026697177728</v>
      </c>
      <c r="S1049" t="str">
        <f t="shared" si="196"/>
        <v>ID-18321-Ostrava - Prague</v>
      </c>
      <c r="T1049">
        <f t="shared" si="197"/>
        <v>0</v>
      </c>
      <c r="U1049" t="str">
        <f t="shared" si="198"/>
        <v>Acceptable</v>
      </c>
      <c r="V1049">
        <f t="shared" si="200"/>
        <v>23</v>
      </c>
      <c r="W1049">
        <f t="shared" si="201"/>
        <v>2</v>
      </c>
      <c r="X1049">
        <v>1</v>
      </c>
      <c r="Y1049" t="str">
        <f t="shared" si="202"/>
        <v>Flight Not Found</v>
      </c>
      <c r="Z1049" t="str" cm="1">
        <f t="array" ref="Z1049">IF(AND(B:B &gt; TIME(6, 0, 0), B:B &lt;= TIME(18, 0, 0)), "Day", "Night")</f>
        <v>Night</v>
      </c>
      <c r="AA1049">
        <f t="shared" si="203"/>
        <v>1</v>
      </c>
    </row>
    <row r="1050" spans="1:27" x14ac:dyDescent="0.2">
      <c r="A1050">
        <v>18329</v>
      </c>
      <c r="B1050" t="s">
        <v>4788</v>
      </c>
      <c r="C1050" t="s">
        <v>4789</v>
      </c>
      <c r="D1050" t="s">
        <v>613</v>
      </c>
      <c r="E1050" t="s">
        <v>4790</v>
      </c>
      <c r="F1050" t="s">
        <v>4791</v>
      </c>
      <c r="G1050" t="s">
        <v>4315</v>
      </c>
      <c r="H1050" t="s">
        <v>4792</v>
      </c>
      <c r="I1050" t="s">
        <v>4793</v>
      </c>
      <c r="J1050">
        <v>13</v>
      </c>
      <c r="K1050">
        <v>13</v>
      </c>
      <c r="L1050">
        <v>2</v>
      </c>
      <c r="M1050" t="s">
        <v>4794</v>
      </c>
      <c r="N1050">
        <f t="shared" si="192"/>
        <v>0</v>
      </c>
      <c r="O1050" t="str">
        <f t="shared" si="193"/>
        <v>No</v>
      </c>
      <c r="P1050">
        <f t="shared" si="194"/>
        <v>0</v>
      </c>
      <c r="Q1050">
        <f t="shared" si="195"/>
        <v>0</v>
      </c>
      <c r="R1050">
        <f t="shared" si="199"/>
        <v>27.565026697177728</v>
      </c>
      <c r="S1050" t="str">
        <f t="shared" si="196"/>
        <v>ID-18329-Rochester Minn. - Minneapolis</v>
      </c>
      <c r="T1050" t="str">
        <f t="shared" si="197"/>
        <v>20:59</v>
      </c>
      <c r="U1050" t="str">
        <f t="shared" si="198"/>
        <v>Acceptable</v>
      </c>
      <c r="V1050">
        <f t="shared" si="200"/>
        <v>23</v>
      </c>
      <c r="W1050">
        <f t="shared" si="201"/>
        <v>2</v>
      </c>
      <c r="X1050">
        <v>1</v>
      </c>
      <c r="Y1050" t="str">
        <f t="shared" si="202"/>
        <v>Flight Not Found</v>
      </c>
      <c r="Z1050" t="str" cm="1">
        <f t="array" ref="Z1050">IF(AND(B:B &gt; TIME(6, 0, 0), B:B &lt;= TIME(18, 0, 0)), "Day", "Night")</f>
        <v>Night</v>
      </c>
      <c r="AA1050">
        <f t="shared" si="203"/>
        <v>1</v>
      </c>
    </row>
    <row r="1051" spans="1:27" x14ac:dyDescent="0.2">
      <c r="A1051">
        <v>18332</v>
      </c>
      <c r="C1051" t="s">
        <v>4795</v>
      </c>
      <c r="D1051" t="s">
        <v>4796</v>
      </c>
      <c r="F1051" t="s">
        <v>4797</v>
      </c>
      <c r="G1051" t="s">
        <v>4619</v>
      </c>
      <c r="H1051" t="s">
        <v>4798</v>
      </c>
      <c r="I1051" t="s">
        <v>4799</v>
      </c>
      <c r="J1051">
        <v>4</v>
      </c>
      <c r="K1051">
        <v>4</v>
      </c>
      <c r="L1051">
        <v>0</v>
      </c>
      <c r="M1051" t="s">
        <v>4773</v>
      </c>
      <c r="N1051">
        <f t="shared" si="192"/>
        <v>0</v>
      </c>
      <c r="O1051" t="str">
        <f t="shared" si="193"/>
        <v>No</v>
      </c>
      <c r="P1051">
        <f t="shared" si="194"/>
        <v>0</v>
      </c>
      <c r="Q1051">
        <f t="shared" si="195"/>
        <v>0</v>
      </c>
      <c r="R1051">
        <f t="shared" si="199"/>
        <v>27.565026697177728</v>
      </c>
      <c r="S1051" t="str">
        <f t="shared" si="196"/>
        <v>ID-18332-Hue - Tourane</v>
      </c>
      <c r="T1051">
        <f t="shared" si="197"/>
        <v>0</v>
      </c>
      <c r="U1051" t="str">
        <f t="shared" si="198"/>
        <v>Acceptable</v>
      </c>
      <c r="V1051">
        <f t="shared" si="200"/>
        <v>23</v>
      </c>
      <c r="W1051">
        <f t="shared" si="201"/>
        <v>2</v>
      </c>
      <c r="X1051">
        <v>5</v>
      </c>
      <c r="Y1051" t="str">
        <f t="shared" si="202"/>
        <v>Flight Not Found</v>
      </c>
      <c r="Z1051" t="str" cm="1">
        <f t="array" ref="Z1051">IF(AND(B:B &gt; TIME(6, 0, 0), B:B &lt;= TIME(18, 0, 0)), "Day", "Night")</f>
        <v>Night</v>
      </c>
      <c r="AA1051">
        <f t="shared" si="203"/>
        <v>1</v>
      </c>
    </row>
    <row r="1052" spans="1:27" x14ac:dyDescent="0.2">
      <c r="A1052">
        <v>18334</v>
      </c>
      <c r="B1052" t="s">
        <v>4800</v>
      </c>
      <c r="C1052" t="s">
        <v>4801</v>
      </c>
      <c r="D1052" t="s">
        <v>4802</v>
      </c>
      <c r="F1052" t="s">
        <v>4803</v>
      </c>
      <c r="G1052" t="s">
        <v>4804</v>
      </c>
      <c r="H1052" t="s">
        <v>4805</v>
      </c>
      <c r="I1052" t="s">
        <v>4806</v>
      </c>
      <c r="J1052">
        <v>83</v>
      </c>
      <c r="K1052">
        <v>80</v>
      </c>
      <c r="L1052">
        <v>0</v>
      </c>
      <c r="M1052" t="s">
        <v>4807</v>
      </c>
      <c r="N1052">
        <f t="shared" si="192"/>
        <v>0</v>
      </c>
      <c r="O1052" t="str">
        <f t="shared" si="193"/>
        <v>No</v>
      </c>
      <c r="P1052">
        <f t="shared" si="194"/>
        <v>0</v>
      </c>
      <c r="Q1052">
        <f t="shared" si="195"/>
        <v>0</v>
      </c>
      <c r="R1052">
        <f t="shared" si="199"/>
        <v>27.565026697177728</v>
      </c>
      <c r="S1052" t="str">
        <f t="shared" si="196"/>
        <v>ID-18334-Llandow - Dublin</v>
      </c>
      <c r="T1052" t="str">
        <f t="shared" si="197"/>
        <v>14:50</v>
      </c>
      <c r="U1052" t="str">
        <f t="shared" si="198"/>
        <v>Acceptable</v>
      </c>
      <c r="V1052">
        <f t="shared" si="200"/>
        <v>23</v>
      </c>
      <c r="W1052">
        <f t="shared" si="201"/>
        <v>2</v>
      </c>
      <c r="X1052">
        <v>1</v>
      </c>
      <c r="Y1052" t="str">
        <f t="shared" si="202"/>
        <v>Flight Not Found</v>
      </c>
      <c r="Z1052" t="str" cm="1">
        <f t="array" ref="Z1052">IF(AND(B:B &gt; TIME(6, 0, 0), B:B &lt;= TIME(18, 0, 0)), "Day", "Night")</f>
        <v>Night</v>
      </c>
      <c r="AA1052">
        <f t="shared" si="203"/>
        <v>1</v>
      </c>
    </row>
    <row r="1053" spans="1:27" x14ac:dyDescent="0.2">
      <c r="A1053">
        <v>18347</v>
      </c>
      <c r="C1053" t="s">
        <v>4808</v>
      </c>
      <c r="D1053" t="s">
        <v>4809</v>
      </c>
      <c r="G1053" t="s">
        <v>1814</v>
      </c>
      <c r="H1053" t="s">
        <v>4810</v>
      </c>
      <c r="I1053" t="s">
        <v>4811</v>
      </c>
      <c r="J1053">
        <v>15</v>
      </c>
      <c r="K1053">
        <v>15</v>
      </c>
      <c r="L1053">
        <v>0</v>
      </c>
      <c r="M1053" t="s">
        <v>4812</v>
      </c>
      <c r="N1053">
        <f t="shared" si="192"/>
        <v>0</v>
      </c>
      <c r="O1053" t="str">
        <f t="shared" si="193"/>
        <v>No</v>
      </c>
      <c r="P1053">
        <f t="shared" si="194"/>
        <v>0</v>
      </c>
      <c r="Q1053">
        <f t="shared" si="195"/>
        <v>0</v>
      </c>
      <c r="R1053">
        <f t="shared" si="199"/>
        <v>27.565026697177728</v>
      </c>
      <c r="S1053" t="str">
        <f t="shared" si="196"/>
        <v>ID-18347-</v>
      </c>
      <c r="T1053">
        <f t="shared" si="197"/>
        <v>0</v>
      </c>
      <c r="U1053" t="str">
        <f t="shared" si="198"/>
        <v>Acceptable</v>
      </c>
      <c r="V1053">
        <f t="shared" si="200"/>
        <v>23</v>
      </c>
      <c r="W1053">
        <f t="shared" si="201"/>
        <v>2</v>
      </c>
      <c r="X1053">
        <v>1</v>
      </c>
      <c r="Y1053" t="str">
        <f t="shared" si="202"/>
        <v>Flight Not Found</v>
      </c>
      <c r="Z1053" t="str" cm="1">
        <f t="array" ref="Z1053">IF(AND(B:B &gt; TIME(6, 0, 0), B:B &lt;= TIME(18, 0, 0)), "Day", "Night")</f>
        <v>Night</v>
      </c>
      <c r="AA1053">
        <f t="shared" si="203"/>
        <v>1</v>
      </c>
    </row>
    <row r="1054" spans="1:27" x14ac:dyDescent="0.2">
      <c r="A1054">
        <v>18350</v>
      </c>
      <c r="C1054" t="s">
        <v>4813</v>
      </c>
      <c r="D1054" t="s">
        <v>4814</v>
      </c>
      <c r="G1054" t="s">
        <v>4815</v>
      </c>
      <c r="H1054" t="s">
        <v>4816</v>
      </c>
      <c r="I1054" t="s">
        <v>4817</v>
      </c>
      <c r="J1054">
        <v>12</v>
      </c>
      <c r="K1054">
        <v>12</v>
      </c>
      <c r="L1054">
        <v>0</v>
      </c>
      <c r="M1054" t="s">
        <v>4818</v>
      </c>
      <c r="N1054">
        <f t="shared" si="192"/>
        <v>0</v>
      </c>
      <c r="O1054" t="str">
        <f t="shared" si="193"/>
        <v>No</v>
      </c>
      <c r="P1054">
        <f t="shared" si="194"/>
        <v>0</v>
      </c>
      <c r="Q1054">
        <f t="shared" si="195"/>
        <v>0</v>
      </c>
      <c r="R1054">
        <f t="shared" si="199"/>
        <v>27.565026697177728</v>
      </c>
      <c r="S1054" t="str">
        <f t="shared" si="196"/>
        <v>ID-18350-</v>
      </c>
      <c r="T1054">
        <f t="shared" si="197"/>
        <v>0</v>
      </c>
      <c r="U1054" t="str">
        <f t="shared" si="198"/>
        <v>Acceptable</v>
      </c>
      <c r="V1054">
        <f t="shared" si="200"/>
        <v>23</v>
      </c>
      <c r="W1054">
        <f t="shared" si="201"/>
        <v>2</v>
      </c>
      <c r="X1054">
        <v>1</v>
      </c>
      <c r="Y1054" t="str">
        <f t="shared" si="202"/>
        <v>Flight Not Found</v>
      </c>
      <c r="Z1054" t="str" cm="1">
        <f t="array" ref="Z1054">IF(AND(B:B &gt; TIME(6, 0, 0), B:B &lt;= TIME(18, 0, 0)), "Day", "Night")</f>
        <v>Night</v>
      </c>
      <c r="AA1054">
        <f t="shared" si="203"/>
        <v>1</v>
      </c>
    </row>
    <row r="1055" spans="1:27" x14ac:dyDescent="0.2">
      <c r="A1055">
        <v>18358</v>
      </c>
      <c r="C1055" t="s">
        <v>4819</v>
      </c>
      <c r="D1055" t="s">
        <v>4820</v>
      </c>
      <c r="G1055" t="s">
        <v>2731</v>
      </c>
      <c r="H1055" t="s">
        <v>4821</v>
      </c>
      <c r="I1055" t="s">
        <v>4822</v>
      </c>
      <c r="J1055">
        <v>3</v>
      </c>
      <c r="K1055">
        <v>3</v>
      </c>
      <c r="L1055">
        <v>0</v>
      </c>
      <c r="M1055" t="s">
        <v>4823</v>
      </c>
      <c r="N1055">
        <f t="shared" si="192"/>
        <v>0</v>
      </c>
      <c r="O1055" t="str">
        <f t="shared" si="193"/>
        <v>No</v>
      </c>
      <c r="P1055">
        <f t="shared" si="194"/>
        <v>0</v>
      </c>
      <c r="Q1055">
        <f t="shared" si="195"/>
        <v>0</v>
      </c>
      <c r="R1055">
        <f t="shared" si="199"/>
        <v>27.565026697177728</v>
      </c>
      <c r="S1055" t="str">
        <f t="shared" si="196"/>
        <v>ID-18358-</v>
      </c>
      <c r="T1055">
        <f t="shared" si="197"/>
        <v>0</v>
      </c>
      <c r="U1055" t="str">
        <f t="shared" si="198"/>
        <v>Acceptable</v>
      </c>
      <c r="V1055">
        <f t="shared" si="200"/>
        <v>23</v>
      </c>
      <c r="W1055">
        <f t="shared" si="201"/>
        <v>2</v>
      </c>
      <c r="X1055">
        <v>1</v>
      </c>
      <c r="Y1055" t="str">
        <f t="shared" si="202"/>
        <v>Flight Not Found</v>
      </c>
      <c r="Z1055" t="str" cm="1">
        <f t="array" ref="Z1055">IF(AND(B:B &gt; TIME(6, 0, 0), B:B &lt;= TIME(18, 0, 0)), "Day", "Night")</f>
        <v>Night</v>
      </c>
      <c r="AA1055">
        <f t="shared" si="203"/>
        <v>1</v>
      </c>
    </row>
    <row r="1056" spans="1:27" x14ac:dyDescent="0.2">
      <c r="A1056">
        <v>18368</v>
      </c>
      <c r="C1056" t="s">
        <v>4824</v>
      </c>
      <c r="D1056" t="s">
        <v>4825</v>
      </c>
      <c r="G1056" t="s">
        <v>4826</v>
      </c>
      <c r="H1056" t="s">
        <v>4827</v>
      </c>
      <c r="J1056">
        <v>25</v>
      </c>
      <c r="K1056">
        <v>25</v>
      </c>
      <c r="L1056">
        <v>0</v>
      </c>
      <c r="N1056">
        <f t="shared" si="192"/>
        <v>0</v>
      </c>
      <c r="O1056" t="str">
        <f t="shared" si="193"/>
        <v>No</v>
      </c>
      <c r="P1056">
        <f t="shared" si="194"/>
        <v>0</v>
      </c>
      <c r="Q1056">
        <f t="shared" si="195"/>
        <v>0</v>
      </c>
      <c r="R1056">
        <f t="shared" si="199"/>
        <v>27.565026697177728</v>
      </c>
      <c r="S1056" t="str">
        <f t="shared" si="196"/>
        <v>ID-18368-</v>
      </c>
      <c r="T1056">
        <f t="shared" si="197"/>
        <v>0</v>
      </c>
      <c r="U1056" t="str">
        <f t="shared" si="198"/>
        <v>Acceptable</v>
      </c>
      <c r="V1056">
        <f t="shared" si="200"/>
        <v>23</v>
      </c>
      <c r="W1056">
        <f t="shared" si="201"/>
        <v>2</v>
      </c>
      <c r="X1056">
        <v>1</v>
      </c>
      <c r="Y1056" t="str">
        <f t="shared" si="202"/>
        <v>Flight Not Found</v>
      </c>
      <c r="Z1056" t="str" cm="1">
        <f t="array" ref="Z1056">IF(AND(B:B &gt; TIME(6, 0, 0), B:B &lt;= TIME(18, 0, 0)), "Day", "Night")</f>
        <v>Night</v>
      </c>
      <c r="AA1056">
        <f t="shared" si="203"/>
        <v>1</v>
      </c>
    </row>
    <row r="1057" spans="1:27" x14ac:dyDescent="0.2">
      <c r="A1057">
        <v>18374</v>
      </c>
      <c r="B1057" t="s">
        <v>4828</v>
      </c>
      <c r="C1057" t="s">
        <v>4829</v>
      </c>
      <c r="D1057" t="s">
        <v>2615</v>
      </c>
      <c r="F1057" t="s">
        <v>4830</v>
      </c>
      <c r="G1057" t="s">
        <v>4831</v>
      </c>
      <c r="H1057" t="s">
        <v>4832</v>
      </c>
      <c r="J1057">
        <v>35</v>
      </c>
      <c r="K1057">
        <v>35</v>
      </c>
      <c r="L1057">
        <v>0</v>
      </c>
      <c r="M1057" t="s">
        <v>4833</v>
      </c>
      <c r="N1057">
        <f t="shared" si="192"/>
        <v>0</v>
      </c>
      <c r="O1057" t="str">
        <f t="shared" si="193"/>
        <v>No</v>
      </c>
      <c r="P1057">
        <f t="shared" si="194"/>
        <v>0</v>
      </c>
      <c r="Q1057">
        <f t="shared" si="195"/>
        <v>0</v>
      </c>
      <c r="R1057">
        <f t="shared" si="199"/>
        <v>27.565026697177728</v>
      </c>
      <c r="S1057" t="str">
        <f t="shared" si="196"/>
        <v>ID-18374-Philippines - Japan</v>
      </c>
      <c r="T1057" t="str">
        <f t="shared" si="197"/>
        <v>23:25</v>
      </c>
      <c r="U1057" t="str">
        <f t="shared" si="198"/>
        <v>Acceptable</v>
      </c>
      <c r="V1057">
        <f t="shared" si="200"/>
        <v>23</v>
      </c>
      <c r="W1057">
        <f t="shared" si="201"/>
        <v>2</v>
      </c>
      <c r="X1057">
        <v>1</v>
      </c>
      <c r="Y1057" t="str">
        <f t="shared" si="202"/>
        <v>Flight Not Found</v>
      </c>
      <c r="Z1057" t="str" cm="1">
        <f t="array" ref="Z1057">IF(AND(B:B &gt; TIME(6, 0, 0), B:B &lt;= TIME(18, 0, 0)), "Day", "Night")</f>
        <v>Night</v>
      </c>
      <c r="AA1057">
        <f t="shared" si="203"/>
        <v>1</v>
      </c>
    </row>
    <row r="1058" spans="1:27" x14ac:dyDescent="0.2">
      <c r="A1058">
        <v>18385</v>
      </c>
      <c r="C1058" t="s">
        <v>4834</v>
      </c>
      <c r="D1058" t="s">
        <v>3442</v>
      </c>
      <c r="F1058" t="s">
        <v>4835</v>
      </c>
      <c r="G1058" t="s">
        <v>4836</v>
      </c>
      <c r="H1058" t="s">
        <v>4837</v>
      </c>
      <c r="I1058" t="s">
        <v>4838</v>
      </c>
      <c r="J1058">
        <v>15</v>
      </c>
      <c r="K1058">
        <v>15</v>
      </c>
      <c r="L1058">
        <v>0</v>
      </c>
      <c r="M1058" t="s">
        <v>4839</v>
      </c>
      <c r="N1058">
        <f t="shared" si="192"/>
        <v>0</v>
      </c>
      <c r="O1058" t="str">
        <f t="shared" si="193"/>
        <v>No</v>
      </c>
      <c r="P1058">
        <f t="shared" si="194"/>
        <v>0</v>
      </c>
      <c r="Q1058">
        <f t="shared" si="195"/>
        <v>0</v>
      </c>
      <c r="R1058">
        <f t="shared" si="199"/>
        <v>27.565026697177728</v>
      </c>
      <c r="S1058" t="str">
        <f t="shared" si="196"/>
        <v>ID-18385-Quito - Guayaquil</v>
      </c>
      <c r="T1058">
        <f t="shared" si="197"/>
        <v>0</v>
      </c>
      <c r="U1058" t="str">
        <f t="shared" si="198"/>
        <v>Acceptable</v>
      </c>
      <c r="V1058">
        <f t="shared" si="200"/>
        <v>23</v>
      </c>
      <c r="W1058">
        <f t="shared" si="201"/>
        <v>2</v>
      </c>
      <c r="X1058">
        <v>1</v>
      </c>
      <c r="Y1058" t="str">
        <f t="shared" si="202"/>
        <v>Flight Not Found</v>
      </c>
      <c r="Z1058" t="str" cm="1">
        <f t="array" ref="Z1058">IF(AND(B:B &gt; TIME(6, 0, 0), B:B &lt;= TIME(18, 0, 0)), "Day", "Night")</f>
        <v>Night</v>
      </c>
      <c r="AA1058">
        <f t="shared" si="203"/>
        <v>1</v>
      </c>
    </row>
    <row r="1059" spans="1:27" x14ac:dyDescent="0.2">
      <c r="A1059">
        <v>18400</v>
      </c>
      <c r="B1059" t="s">
        <v>4788</v>
      </c>
      <c r="C1059" t="s">
        <v>4840</v>
      </c>
      <c r="D1059" t="s">
        <v>2615</v>
      </c>
      <c r="F1059" t="s">
        <v>4841</v>
      </c>
      <c r="G1059" t="s">
        <v>4842</v>
      </c>
      <c r="J1059">
        <v>16</v>
      </c>
      <c r="K1059">
        <v>16</v>
      </c>
      <c r="L1059">
        <v>0</v>
      </c>
      <c r="M1059" t="s">
        <v>4843</v>
      </c>
      <c r="N1059">
        <f t="shared" si="192"/>
        <v>0</v>
      </c>
      <c r="O1059" t="str">
        <f t="shared" si="193"/>
        <v>No</v>
      </c>
      <c r="P1059">
        <f t="shared" si="194"/>
        <v>0</v>
      </c>
      <c r="Q1059">
        <f t="shared" si="195"/>
        <v>0</v>
      </c>
      <c r="R1059">
        <f t="shared" si="199"/>
        <v>27.565026697177728</v>
      </c>
      <c r="S1059" t="str">
        <f t="shared" si="196"/>
        <v>ID-18400-Bermuda - England</v>
      </c>
      <c r="T1059" t="str">
        <f t="shared" si="197"/>
        <v>20:59</v>
      </c>
      <c r="U1059" t="str">
        <f t="shared" si="198"/>
        <v>Acceptable</v>
      </c>
      <c r="V1059">
        <f t="shared" si="200"/>
        <v>23</v>
      </c>
      <c r="W1059">
        <f t="shared" si="201"/>
        <v>2</v>
      </c>
      <c r="X1059">
        <v>1</v>
      </c>
      <c r="Y1059" t="str">
        <f t="shared" si="202"/>
        <v>Flight Not Found</v>
      </c>
      <c r="Z1059" t="str" cm="1">
        <f t="array" ref="Z1059">IF(AND(B:B &gt; TIME(6, 0, 0), B:B &lt;= TIME(18, 0, 0)), "Day", "Night")</f>
        <v>Night</v>
      </c>
      <c r="AA1059">
        <f t="shared" si="203"/>
        <v>1</v>
      </c>
    </row>
    <row r="1060" spans="1:27" x14ac:dyDescent="0.2">
      <c r="A1060">
        <v>18406</v>
      </c>
      <c r="B1060" t="s">
        <v>1559</v>
      </c>
      <c r="C1060" t="s">
        <v>4844</v>
      </c>
      <c r="D1060" t="s">
        <v>2615</v>
      </c>
      <c r="G1060" t="s">
        <v>3074</v>
      </c>
      <c r="H1060" t="s">
        <v>4845</v>
      </c>
      <c r="I1060" t="s">
        <v>4846</v>
      </c>
      <c r="J1060">
        <v>39</v>
      </c>
      <c r="K1060">
        <v>39</v>
      </c>
      <c r="L1060">
        <v>0</v>
      </c>
      <c r="M1060" t="s">
        <v>4847</v>
      </c>
      <c r="N1060">
        <f t="shared" si="192"/>
        <v>0</v>
      </c>
      <c r="O1060" t="str">
        <f t="shared" si="193"/>
        <v>No</v>
      </c>
      <c r="P1060">
        <f t="shared" si="194"/>
        <v>0</v>
      </c>
      <c r="Q1060">
        <f t="shared" si="195"/>
        <v>0</v>
      </c>
      <c r="R1060">
        <f t="shared" si="199"/>
        <v>27.565026697177728</v>
      </c>
      <c r="S1060" t="str">
        <f t="shared" si="196"/>
        <v>ID-18406-</v>
      </c>
      <c r="T1060" t="str">
        <f t="shared" si="197"/>
        <v>10:20</v>
      </c>
      <c r="U1060" t="str">
        <f t="shared" si="198"/>
        <v>Acceptable</v>
      </c>
      <c r="V1060">
        <f t="shared" si="200"/>
        <v>23</v>
      </c>
      <c r="W1060">
        <f t="shared" si="201"/>
        <v>2</v>
      </c>
      <c r="X1060">
        <v>3</v>
      </c>
      <c r="Y1060" t="str">
        <f t="shared" si="202"/>
        <v>Flight Not Found</v>
      </c>
      <c r="Z1060" t="str" cm="1">
        <f t="array" ref="Z1060">IF(AND(B:B &gt; TIME(6, 0, 0), B:B &lt;= TIME(18, 0, 0)), "Day", "Night")</f>
        <v>Night</v>
      </c>
      <c r="AA1060">
        <f t="shared" si="203"/>
        <v>1</v>
      </c>
    </row>
    <row r="1061" spans="1:27" x14ac:dyDescent="0.2">
      <c r="A1061">
        <v>18410</v>
      </c>
      <c r="B1061" t="s">
        <v>732</v>
      </c>
      <c r="C1061" t="s">
        <v>4848</v>
      </c>
      <c r="D1061" t="s">
        <v>4849</v>
      </c>
      <c r="G1061" t="s">
        <v>4595</v>
      </c>
      <c r="H1061" t="s">
        <v>4850</v>
      </c>
      <c r="I1061" t="s">
        <v>4851</v>
      </c>
      <c r="J1061">
        <v>2</v>
      </c>
      <c r="K1061">
        <v>1</v>
      </c>
      <c r="L1061">
        <v>0</v>
      </c>
      <c r="M1061" t="s">
        <v>4852</v>
      </c>
      <c r="N1061">
        <f t="shared" si="192"/>
        <v>0</v>
      </c>
      <c r="O1061" t="str">
        <f t="shared" si="193"/>
        <v>No</v>
      </c>
      <c r="P1061">
        <f t="shared" si="194"/>
        <v>0</v>
      </c>
      <c r="Q1061">
        <f t="shared" si="195"/>
        <v>0</v>
      </c>
      <c r="R1061">
        <f t="shared" si="199"/>
        <v>27.565026697177728</v>
      </c>
      <c r="S1061" t="str">
        <f t="shared" si="196"/>
        <v>ID-18410-</v>
      </c>
      <c r="T1061" t="str">
        <f t="shared" si="197"/>
        <v>17:30</v>
      </c>
      <c r="U1061" t="str">
        <f t="shared" si="198"/>
        <v>Acceptable</v>
      </c>
      <c r="V1061">
        <f t="shared" si="200"/>
        <v>23</v>
      </c>
      <c r="W1061">
        <f t="shared" si="201"/>
        <v>2</v>
      </c>
      <c r="X1061">
        <v>1</v>
      </c>
      <c r="Y1061" t="str">
        <f t="shared" si="202"/>
        <v>Flight Not Found</v>
      </c>
      <c r="Z1061" t="str" cm="1">
        <f t="array" ref="Z1061">IF(AND(B:B &gt; TIME(6, 0, 0), B:B &lt;= TIME(18, 0, 0)), "Day", "Night")</f>
        <v>Night</v>
      </c>
      <c r="AA1061">
        <f t="shared" si="203"/>
        <v>1</v>
      </c>
    </row>
    <row r="1062" spans="1:27" x14ac:dyDescent="0.2">
      <c r="A1062">
        <v>18413</v>
      </c>
      <c r="C1062" t="s">
        <v>4853</v>
      </c>
      <c r="D1062" t="s">
        <v>4256</v>
      </c>
      <c r="F1062" t="s">
        <v>4854</v>
      </c>
      <c r="G1062" t="s">
        <v>1814</v>
      </c>
      <c r="H1062" t="s">
        <v>4855</v>
      </c>
      <c r="I1062" t="s">
        <v>4856</v>
      </c>
      <c r="J1062">
        <v>15</v>
      </c>
      <c r="K1062">
        <v>13</v>
      </c>
      <c r="L1062">
        <v>0</v>
      </c>
      <c r="M1062" t="s">
        <v>4857</v>
      </c>
      <c r="N1062">
        <f t="shared" si="192"/>
        <v>0</v>
      </c>
      <c r="O1062" t="str">
        <f t="shared" si="193"/>
        <v>No</v>
      </c>
      <c r="P1062">
        <f t="shared" si="194"/>
        <v>0</v>
      </c>
      <c r="Q1062">
        <f t="shared" si="195"/>
        <v>0</v>
      </c>
      <c r="R1062">
        <f t="shared" si="199"/>
        <v>27.565026697177728</v>
      </c>
      <c r="S1062" t="str">
        <f t="shared" si="196"/>
        <v>ID-18413-Victoria - Salvador</v>
      </c>
      <c r="T1062">
        <f t="shared" si="197"/>
        <v>0</v>
      </c>
      <c r="U1062" t="str">
        <f t="shared" si="198"/>
        <v>Acceptable</v>
      </c>
      <c r="V1062">
        <f t="shared" si="200"/>
        <v>23</v>
      </c>
      <c r="W1062">
        <f t="shared" si="201"/>
        <v>2</v>
      </c>
      <c r="X1062">
        <v>1</v>
      </c>
      <c r="Y1062" t="str">
        <f t="shared" si="202"/>
        <v>Flight Not Found</v>
      </c>
      <c r="Z1062" t="str" cm="1">
        <f t="array" ref="Z1062">IF(AND(B:B &gt; TIME(6, 0, 0), B:B &lt;= TIME(18, 0, 0)), "Day", "Night")</f>
        <v>Night</v>
      </c>
      <c r="AA1062">
        <f t="shared" si="203"/>
        <v>1</v>
      </c>
    </row>
    <row r="1063" spans="1:27" x14ac:dyDescent="0.2">
      <c r="A1063">
        <v>18419</v>
      </c>
      <c r="B1063" t="s">
        <v>4858</v>
      </c>
      <c r="C1063" t="s">
        <v>4859</v>
      </c>
      <c r="D1063" t="s">
        <v>4860</v>
      </c>
      <c r="F1063" t="s">
        <v>4861</v>
      </c>
      <c r="G1063" t="s">
        <v>4862</v>
      </c>
      <c r="H1063" t="s">
        <v>4863</v>
      </c>
      <c r="I1063" t="s">
        <v>4864</v>
      </c>
      <c r="J1063">
        <v>65</v>
      </c>
      <c r="K1063">
        <v>28</v>
      </c>
      <c r="L1063">
        <v>0</v>
      </c>
      <c r="M1063" t="s">
        <v>4865</v>
      </c>
      <c r="N1063">
        <f t="shared" si="192"/>
        <v>0</v>
      </c>
      <c r="O1063" t="str">
        <f t="shared" si="193"/>
        <v>No</v>
      </c>
      <c r="P1063">
        <f t="shared" si="194"/>
        <v>0</v>
      </c>
      <c r="Q1063">
        <f t="shared" si="195"/>
        <v>0</v>
      </c>
      <c r="R1063">
        <f t="shared" si="199"/>
        <v>27.565026697177728</v>
      </c>
      <c r="S1063" t="str">
        <f t="shared" si="196"/>
        <v>ID-18419-San Juan - Wilmington NC</v>
      </c>
      <c r="T1063" t="str">
        <f t="shared" si="197"/>
        <v>22:03</v>
      </c>
      <c r="U1063" t="str">
        <f t="shared" si="198"/>
        <v>Acceptable</v>
      </c>
      <c r="V1063">
        <f t="shared" si="200"/>
        <v>23</v>
      </c>
      <c r="W1063">
        <f t="shared" si="201"/>
        <v>2</v>
      </c>
      <c r="X1063">
        <v>1</v>
      </c>
      <c r="Y1063" t="str">
        <f t="shared" si="202"/>
        <v>Flight Not Found</v>
      </c>
      <c r="Z1063" t="str" cm="1">
        <f t="array" ref="Z1063">IF(AND(B:B &gt; TIME(6, 0, 0), B:B &lt;= TIME(18, 0, 0)), "Day", "Night")</f>
        <v>Night</v>
      </c>
      <c r="AA1063">
        <f t="shared" si="203"/>
        <v>1</v>
      </c>
    </row>
    <row r="1064" spans="1:27" x14ac:dyDescent="0.2">
      <c r="A1064">
        <v>18423</v>
      </c>
      <c r="B1064" t="s">
        <v>4866</v>
      </c>
      <c r="C1064" t="s">
        <v>4867</v>
      </c>
      <c r="D1064" t="s">
        <v>4868</v>
      </c>
      <c r="F1064" t="s">
        <v>4869</v>
      </c>
      <c r="G1064" t="s">
        <v>4870</v>
      </c>
      <c r="H1064" t="s">
        <v>4871</v>
      </c>
      <c r="I1064" t="s">
        <v>4872</v>
      </c>
      <c r="J1064">
        <v>15</v>
      </c>
      <c r="K1064">
        <v>15</v>
      </c>
      <c r="L1064">
        <v>0</v>
      </c>
      <c r="M1064" t="s">
        <v>4873</v>
      </c>
      <c r="N1064">
        <f t="shared" si="192"/>
        <v>0</v>
      </c>
      <c r="O1064" t="str">
        <f t="shared" si="193"/>
        <v>No</v>
      </c>
      <c r="P1064">
        <f t="shared" si="194"/>
        <v>0</v>
      </c>
      <c r="Q1064">
        <f t="shared" si="195"/>
        <v>0</v>
      </c>
      <c r="R1064">
        <f t="shared" si="199"/>
        <v>27.565026697177728</v>
      </c>
      <c r="S1064" t="str">
        <f t="shared" si="196"/>
        <v>ID-18423-Kingston, Jamacia - Maracaibo, Venezuela</v>
      </c>
      <c r="T1064" t="str">
        <f t="shared" si="197"/>
        <v>19:00</v>
      </c>
      <c r="U1064" t="str">
        <f t="shared" si="198"/>
        <v>Acceptable</v>
      </c>
      <c r="V1064">
        <f t="shared" si="200"/>
        <v>23</v>
      </c>
      <c r="W1064">
        <f t="shared" si="201"/>
        <v>2</v>
      </c>
      <c r="X1064">
        <v>1</v>
      </c>
      <c r="Y1064" t="str">
        <f t="shared" si="202"/>
        <v>Flight Not Found</v>
      </c>
      <c r="Z1064" t="str" cm="1">
        <f t="array" ref="Z1064">IF(AND(B:B &gt; TIME(6, 0, 0), B:B &lt;= TIME(18, 0, 0)), "Day", "Night")</f>
        <v>Night</v>
      </c>
      <c r="AA1064">
        <f t="shared" si="203"/>
        <v>1</v>
      </c>
    </row>
    <row r="1065" spans="1:27" x14ac:dyDescent="0.2">
      <c r="A1065">
        <v>18426</v>
      </c>
      <c r="B1065" t="s">
        <v>4874</v>
      </c>
      <c r="C1065" t="s">
        <v>4875</v>
      </c>
      <c r="D1065" t="s">
        <v>1153</v>
      </c>
      <c r="F1065" t="s">
        <v>1190</v>
      </c>
      <c r="G1065" t="s">
        <v>3449</v>
      </c>
      <c r="H1065" t="s">
        <v>4876</v>
      </c>
      <c r="I1065" t="s">
        <v>4877</v>
      </c>
      <c r="J1065">
        <v>52</v>
      </c>
      <c r="K1065">
        <v>46</v>
      </c>
      <c r="L1065">
        <v>0</v>
      </c>
      <c r="M1065" t="s">
        <v>4878</v>
      </c>
      <c r="N1065">
        <f t="shared" si="192"/>
        <v>0</v>
      </c>
      <c r="O1065" t="str">
        <f t="shared" si="193"/>
        <v>No</v>
      </c>
      <c r="P1065">
        <f t="shared" si="194"/>
        <v>0</v>
      </c>
      <c r="Q1065">
        <f t="shared" si="195"/>
        <v>0</v>
      </c>
      <c r="R1065">
        <f t="shared" si="199"/>
        <v>27.565026697177728</v>
      </c>
      <c r="S1065" t="str">
        <f t="shared" si="196"/>
        <v>ID-18426-Saigon - Paris</v>
      </c>
      <c r="T1065" t="str">
        <f t="shared" si="197"/>
        <v>21:52</v>
      </c>
      <c r="U1065" t="str">
        <f t="shared" si="198"/>
        <v>Acceptable</v>
      </c>
      <c r="V1065">
        <f t="shared" si="200"/>
        <v>23</v>
      </c>
      <c r="W1065">
        <f t="shared" si="201"/>
        <v>2</v>
      </c>
      <c r="X1065">
        <v>1</v>
      </c>
      <c r="Y1065" t="str">
        <f t="shared" si="202"/>
        <v>Flight Not Found</v>
      </c>
      <c r="Z1065" t="str" cm="1">
        <f t="array" ref="Z1065">IF(AND(B:B &gt; TIME(6, 0, 0), B:B &lt;= TIME(18, 0, 0)), "Day", "Night")</f>
        <v>Night</v>
      </c>
      <c r="AA1065">
        <f t="shared" si="203"/>
        <v>1</v>
      </c>
    </row>
    <row r="1066" spans="1:27" x14ac:dyDescent="0.2">
      <c r="A1066">
        <v>18428</v>
      </c>
      <c r="B1066" t="s">
        <v>4879</v>
      </c>
      <c r="C1066" t="s">
        <v>4875</v>
      </c>
      <c r="D1066" t="s">
        <v>1153</v>
      </c>
      <c r="F1066" t="s">
        <v>1190</v>
      </c>
      <c r="G1066" t="s">
        <v>3449</v>
      </c>
      <c r="H1066" t="s">
        <v>4880</v>
      </c>
      <c r="I1066" t="s">
        <v>4881</v>
      </c>
      <c r="J1066">
        <v>53</v>
      </c>
      <c r="K1066">
        <v>40</v>
      </c>
      <c r="L1066">
        <v>0</v>
      </c>
      <c r="M1066" t="s">
        <v>4882</v>
      </c>
      <c r="N1066">
        <f t="shared" si="192"/>
        <v>0</v>
      </c>
      <c r="O1066" t="str">
        <f t="shared" si="193"/>
        <v>No</v>
      </c>
      <c r="P1066">
        <f t="shared" si="194"/>
        <v>0</v>
      </c>
      <c r="Q1066">
        <f t="shared" si="195"/>
        <v>0</v>
      </c>
      <c r="R1066">
        <f t="shared" si="199"/>
        <v>27.565026697177728</v>
      </c>
      <c r="S1066" t="str">
        <f t="shared" si="196"/>
        <v>ID-18428-Saigon - Paris</v>
      </c>
      <c r="T1066" t="str">
        <f t="shared" si="197"/>
        <v>21:55</v>
      </c>
      <c r="U1066" t="str">
        <f t="shared" si="198"/>
        <v>Acceptable</v>
      </c>
      <c r="V1066">
        <f t="shared" si="200"/>
        <v>23</v>
      </c>
      <c r="W1066">
        <f t="shared" si="201"/>
        <v>2</v>
      </c>
      <c r="X1066">
        <v>8</v>
      </c>
      <c r="Y1066" t="str">
        <f t="shared" si="202"/>
        <v>Flight Not Found</v>
      </c>
      <c r="Z1066" t="str" cm="1">
        <f t="array" ref="Z1066">IF(AND(B:B &gt; TIME(6, 0, 0), B:B &lt;= TIME(18, 0, 0)), "Day", "Night")</f>
        <v>Night</v>
      </c>
      <c r="AA1066">
        <f t="shared" si="203"/>
        <v>1</v>
      </c>
    </row>
    <row r="1067" spans="1:27" x14ac:dyDescent="0.2">
      <c r="A1067">
        <v>18437</v>
      </c>
      <c r="B1067" t="s">
        <v>4828</v>
      </c>
      <c r="C1067" t="s">
        <v>4883</v>
      </c>
      <c r="D1067" t="s">
        <v>613</v>
      </c>
      <c r="E1067" t="s">
        <v>4884</v>
      </c>
      <c r="F1067" t="s">
        <v>4885</v>
      </c>
      <c r="G1067" t="s">
        <v>3490</v>
      </c>
      <c r="H1067" t="s">
        <v>4886</v>
      </c>
      <c r="I1067" t="s">
        <v>4887</v>
      </c>
      <c r="J1067">
        <v>58</v>
      </c>
      <c r="K1067">
        <v>58</v>
      </c>
      <c r="L1067">
        <v>0</v>
      </c>
      <c r="M1067" t="s">
        <v>4888</v>
      </c>
      <c r="N1067">
        <f t="shared" si="192"/>
        <v>0</v>
      </c>
      <c r="O1067" t="str">
        <f t="shared" si="193"/>
        <v>No</v>
      </c>
      <c r="P1067">
        <f t="shared" si="194"/>
        <v>0</v>
      </c>
      <c r="Q1067">
        <f t="shared" si="195"/>
        <v>0</v>
      </c>
      <c r="R1067">
        <f t="shared" si="199"/>
        <v>27.565026697177728</v>
      </c>
      <c r="S1067" t="str">
        <f t="shared" si="196"/>
        <v>ID-18437-New York City - Minneapolis-St. Paul</v>
      </c>
      <c r="T1067" t="str">
        <f t="shared" si="197"/>
        <v>23:25</v>
      </c>
      <c r="U1067" t="str">
        <f t="shared" si="198"/>
        <v>Acceptable</v>
      </c>
      <c r="V1067">
        <f t="shared" si="200"/>
        <v>23</v>
      </c>
      <c r="W1067">
        <f t="shared" si="201"/>
        <v>2</v>
      </c>
      <c r="X1067">
        <v>3</v>
      </c>
      <c r="Y1067" t="str">
        <f t="shared" si="202"/>
        <v>Flight Not Found</v>
      </c>
      <c r="Z1067" t="str" cm="1">
        <f t="array" ref="Z1067">IF(AND(B:B &gt; TIME(6, 0, 0), B:B &lt;= TIME(18, 0, 0)), "Day", "Night")</f>
        <v>Night</v>
      </c>
      <c r="AA1067">
        <f t="shared" si="203"/>
        <v>1</v>
      </c>
    </row>
    <row r="1068" spans="1:27" x14ac:dyDescent="0.2">
      <c r="A1068">
        <v>18440</v>
      </c>
      <c r="B1068" t="s">
        <v>1454</v>
      </c>
      <c r="C1068" t="s">
        <v>4889</v>
      </c>
      <c r="D1068" t="s">
        <v>4890</v>
      </c>
      <c r="F1068" t="s">
        <v>4891</v>
      </c>
      <c r="G1068" t="s">
        <v>3449</v>
      </c>
      <c r="H1068" t="s">
        <v>4892</v>
      </c>
      <c r="I1068" t="s">
        <v>4893</v>
      </c>
      <c r="J1068">
        <v>29</v>
      </c>
      <c r="K1068">
        <v>29</v>
      </c>
      <c r="L1068">
        <v>0</v>
      </c>
      <c r="M1068" t="s">
        <v>4894</v>
      </c>
      <c r="N1068">
        <f t="shared" si="192"/>
        <v>0</v>
      </c>
      <c r="O1068" t="str">
        <f t="shared" si="193"/>
        <v>No</v>
      </c>
      <c r="P1068">
        <f t="shared" si="194"/>
        <v>0</v>
      </c>
      <c r="Q1068">
        <f t="shared" si="195"/>
        <v>0</v>
      </c>
      <c r="R1068">
        <f t="shared" si="199"/>
        <v>27.565026697177728</v>
      </c>
      <c r="S1068" t="str">
        <f t="shared" si="196"/>
        <v>ID-18440-Guildford - Melbourne</v>
      </c>
      <c r="T1068" t="str">
        <f t="shared" si="197"/>
        <v>23:00</v>
      </c>
      <c r="U1068" t="str">
        <f t="shared" si="198"/>
        <v>Acceptable</v>
      </c>
      <c r="V1068">
        <f t="shared" si="200"/>
        <v>23</v>
      </c>
      <c r="W1068">
        <f t="shared" si="201"/>
        <v>2</v>
      </c>
      <c r="X1068">
        <v>1</v>
      </c>
      <c r="Y1068" t="str">
        <f t="shared" si="202"/>
        <v>Flight Not Found</v>
      </c>
      <c r="Z1068" t="str" cm="1">
        <f t="array" ref="Z1068">IF(AND(B:B &gt; TIME(6, 0, 0), B:B &lt;= TIME(18, 0, 0)), "Day", "Night")</f>
        <v>Night</v>
      </c>
      <c r="AA1068">
        <f t="shared" si="203"/>
        <v>1</v>
      </c>
    </row>
    <row r="1069" spans="1:27" x14ac:dyDescent="0.2">
      <c r="A1069">
        <v>18451</v>
      </c>
      <c r="C1069" t="s">
        <v>4895</v>
      </c>
      <c r="D1069" t="s">
        <v>2615</v>
      </c>
      <c r="G1069" t="s">
        <v>3137</v>
      </c>
      <c r="H1069" t="s">
        <v>4896</v>
      </c>
      <c r="I1069" t="s">
        <v>4897</v>
      </c>
      <c r="J1069">
        <v>23</v>
      </c>
      <c r="K1069">
        <v>23</v>
      </c>
      <c r="L1069">
        <v>0</v>
      </c>
      <c r="M1069" t="s">
        <v>3749</v>
      </c>
      <c r="N1069">
        <f t="shared" si="192"/>
        <v>0</v>
      </c>
      <c r="O1069" t="str">
        <f t="shared" si="193"/>
        <v>No</v>
      </c>
      <c r="P1069">
        <f t="shared" si="194"/>
        <v>0</v>
      </c>
      <c r="Q1069">
        <f t="shared" si="195"/>
        <v>0</v>
      </c>
      <c r="R1069">
        <f t="shared" si="199"/>
        <v>27.565026697177728</v>
      </c>
      <c r="S1069" t="str">
        <f t="shared" si="196"/>
        <v>ID-18451-</v>
      </c>
      <c r="T1069">
        <f t="shared" si="197"/>
        <v>0</v>
      </c>
      <c r="U1069" t="str">
        <f t="shared" si="198"/>
        <v>Acceptable</v>
      </c>
      <c r="V1069">
        <f t="shared" si="200"/>
        <v>23</v>
      </c>
      <c r="W1069">
        <f t="shared" si="201"/>
        <v>2</v>
      </c>
      <c r="X1069">
        <v>2</v>
      </c>
      <c r="Y1069" t="str">
        <f t="shared" si="202"/>
        <v>Flight Not Found</v>
      </c>
      <c r="Z1069" t="str" cm="1">
        <f t="array" ref="Z1069">IF(AND(B:B &gt; TIME(6, 0, 0), B:B &lt;= TIME(18, 0, 0)), "Day", "Night")</f>
        <v>Night</v>
      </c>
      <c r="AA1069">
        <f t="shared" si="203"/>
        <v>1</v>
      </c>
    </row>
    <row r="1070" spans="1:27" x14ac:dyDescent="0.2">
      <c r="A1070">
        <v>18453</v>
      </c>
      <c r="C1070" t="s">
        <v>2926</v>
      </c>
      <c r="D1070" t="s">
        <v>4250</v>
      </c>
      <c r="F1070" t="s">
        <v>4898</v>
      </c>
      <c r="G1070" t="s">
        <v>1814</v>
      </c>
      <c r="H1070" t="s">
        <v>4899</v>
      </c>
      <c r="I1070" t="s">
        <v>4900</v>
      </c>
      <c r="J1070">
        <v>29</v>
      </c>
      <c r="K1070">
        <v>22</v>
      </c>
      <c r="L1070">
        <v>0</v>
      </c>
      <c r="M1070" t="s">
        <v>4901</v>
      </c>
      <c r="N1070">
        <f t="shared" si="192"/>
        <v>0</v>
      </c>
      <c r="O1070" t="str">
        <f t="shared" si="193"/>
        <v>No</v>
      </c>
      <c r="P1070">
        <f t="shared" si="194"/>
        <v>0</v>
      </c>
      <c r="Q1070">
        <f t="shared" si="195"/>
        <v>0</v>
      </c>
      <c r="R1070">
        <f t="shared" si="199"/>
        <v>27.565026697177728</v>
      </c>
      <c r="S1070" t="str">
        <f t="shared" si="196"/>
        <v>ID-18453-Paris - Dakar</v>
      </c>
      <c r="T1070">
        <f t="shared" si="197"/>
        <v>0</v>
      </c>
      <c r="U1070" t="str">
        <f t="shared" si="198"/>
        <v>Acceptable</v>
      </c>
      <c r="V1070">
        <f t="shared" si="200"/>
        <v>23</v>
      </c>
      <c r="W1070">
        <f t="shared" si="201"/>
        <v>2</v>
      </c>
      <c r="X1070">
        <v>1</v>
      </c>
      <c r="Y1070" t="str">
        <f t="shared" si="202"/>
        <v>Flight Not Found</v>
      </c>
      <c r="Z1070" t="str" cm="1">
        <f t="array" ref="Z1070">IF(AND(B:B &gt; TIME(6, 0, 0), B:B &lt;= TIME(18, 0, 0)), "Day", "Night")</f>
        <v>Night</v>
      </c>
      <c r="AA1070">
        <f t="shared" si="203"/>
        <v>1</v>
      </c>
    </row>
    <row r="1071" spans="1:27" x14ac:dyDescent="0.2">
      <c r="A1071">
        <v>18461</v>
      </c>
      <c r="C1071" t="s">
        <v>4902</v>
      </c>
      <c r="D1071" t="s">
        <v>4167</v>
      </c>
      <c r="F1071" t="s">
        <v>4903</v>
      </c>
      <c r="G1071" t="s">
        <v>1814</v>
      </c>
      <c r="H1071" t="s">
        <v>4904</v>
      </c>
      <c r="I1071" t="s">
        <v>4905</v>
      </c>
      <c r="J1071">
        <v>22</v>
      </c>
      <c r="K1071">
        <v>22</v>
      </c>
      <c r="L1071">
        <v>0</v>
      </c>
      <c r="M1071" t="s">
        <v>4906</v>
      </c>
      <c r="N1071">
        <f t="shared" si="192"/>
        <v>0</v>
      </c>
      <c r="O1071" t="str">
        <f t="shared" si="193"/>
        <v>No</v>
      </c>
      <c r="P1071">
        <f t="shared" si="194"/>
        <v>0</v>
      </c>
      <c r="Q1071">
        <f t="shared" si="195"/>
        <v>0</v>
      </c>
      <c r="R1071">
        <f t="shared" si="199"/>
        <v>27.565026697177728</v>
      </c>
      <c r="S1071" t="str">
        <f t="shared" si="196"/>
        <v>ID-18461-Delhi - Sringagar</v>
      </c>
      <c r="T1071">
        <f t="shared" si="197"/>
        <v>0</v>
      </c>
      <c r="U1071" t="str">
        <f t="shared" si="198"/>
        <v>Acceptable</v>
      </c>
      <c r="V1071">
        <f t="shared" si="200"/>
        <v>23</v>
      </c>
      <c r="W1071">
        <f t="shared" si="201"/>
        <v>2</v>
      </c>
      <c r="X1071">
        <v>1</v>
      </c>
      <c r="Y1071" t="str">
        <f t="shared" si="202"/>
        <v>Flight Not Found</v>
      </c>
      <c r="Z1071" t="str" cm="1">
        <f t="array" ref="Z1071">IF(AND(B:B &gt; TIME(6, 0, 0), B:B &lt;= TIME(18, 0, 0)), "Day", "Night")</f>
        <v>Night</v>
      </c>
      <c r="AA1071">
        <f t="shared" si="203"/>
        <v>1</v>
      </c>
    </row>
    <row r="1072" spans="1:27" x14ac:dyDescent="0.2">
      <c r="A1072">
        <v>18462</v>
      </c>
      <c r="C1072" t="s">
        <v>4907</v>
      </c>
      <c r="D1072" t="s">
        <v>4908</v>
      </c>
      <c r="F1072" t="s">
        <v>4909</v>
      </c>
      <c r="G1072" t="s">
        <v>1814</v>
      </c>
      <c r="H1072" t="s">
        <v>4910</v>
      </c>
      <c r="I1072" t="s">
        <v>4911</v>
      </c>
      <c r="J1072">
        <v>9</v>
      </c>
      <c r="K1072">
        <v>9</v>
      </c>
      <c r="L1072">
        <v>0</v>
      </c>
      <c r="N1072">
        <f t="shared" si="192"/>
        <v>0</v>
      </c>
      <c r="O1072" t="str">
        <f t="shared" si="193"/>
        <v>No</v>
      </c>
      <c r="P1072">
        <f t="shared" si="194"/>
        <v>0</v>
      </c>
      <c r="Q1072">
        <f t="shared" si="195"/>
        <v>0</v>
      </c>
      <c r="R1072">
        <f t="shared" si="199"/>
        <v>27.565026697177728</v>
      </c>
      <c r="S1072" t="str">
        <f t="shared" si="196"/>
        <v>ID-18462-Nova Lisboa - Lobito</v>
      </c>
      <c r="T1072">
        <f t="shared" si="197"/>
        <v>0</v>
      </c>
      <c r="U1072" t="str">
        <f t="shared" si="198"/>
        <v>Acceptable</v>
      </c>
      <c r="V1072">
        <f t="shared" si="200"/>
        <v>23</v>
      </c>
      <c r="W1072">
        <f t="shared" si="201"/>
        <v>2</v>
      </c>
      <c r="X1072">
        <v>2</v>
      </c>
      <c r="Y1072" t="str">
        <f t="shared" si="202"/>
        <v>Flight Not Found</v>
      </c>
      <c r="Z1072" t="str" cm="1">
        <f t="array" ref="Z1072">IF(AND(B:B &gt; TIME(6, 0, 0), B:B &lt;= TIME(18, 0, 0)), "Day", "Night")</f>
        <v>Night</v>
      </c>
      <c r="AA1072">
        <f t="shared" si="203"/>
        <v>1</v>
      </c>
    </row>
    <row r="1073" spans="1:27" x14ac:dyDescent="0.2">
      <c r="A1073">
        <v>18471</v>
      </c>
      <c r="B1073" t="s">
        <v>3850</v>
      </c>
      <c r="C1073" t="s">
        <v>4912</v>
      </c>
      <c r="D1073" t="s">
        <v>2615</v>
      </c>
      <c r="G1073" t="s">
        <v>4913</v>
      </c>
      <c r="H1073" t="s">
        <v>4914</v>
      </c>
      <c r="J1073">
        <v>26</v>
      </c>
      <c r="K1073">
        <v>25</v>
      </c>
      <c r="L1073">
        <v>0</v>
      </c>
      <c r="M1073" t="s">
        <v>4915</v>
      </c>
      <c r="N1073">
        <f t="shared" si="192"/>
        <v>0</v>
      </c>
      <c r="O1073" t="str">
        <f t="shared" si="193"/>
        <v>No</v>
      </c>
      <c r="P1073">
        <f t="shared" si="194"/>
        <v>0</v>
      </c>
      <c r="Q1073">
        <f t="shared" si="195"/>
        <v>0</v>
      </c>
      <c r="R1073">
        <f t="shared" si="199"/>
        <v>27.565026697177728</v>
      </c>
      <c r="S1073" t="str">
        <f t="shared" si="196"/>
        <v>ID-18471-</v>
      </c>
      <c r="T1073" t="str">
        <f t="shared" si="197"/>
        <v>04:30</v>
      </c>
      <c r="U1073" t="str">
        <f t="shared" si="198"/>
        <v>Acceptable</v>
      </c>
      <c r="V1073">
        <f t="shared" si="200"/>
        <v>23</v>
      </c>
      <c r="W1073">
        <f t="shared" si="201"/>
        <v>2</v>
      </c>
      <c r="X1073">
        <v>1</v>
      </c>
      <c r="Y1073" t="str">
        <f t="shared" si="202"/>
        <v>Flight Not Found</v>
      </c>
      <c r="Z1073" t="str" cm="1">
        <f t="array" ref="Z1073">IF(AND(B:B &gt; TIME(6, 0, 0), B:B &lt;= TIME(18, 0, 0)), "Day", "Night")</f>
        <v>Night</v>
      </c>
      <c r="AA1073">
        <f t="shared" si="203"/>
        <v>1</v>
      </c>
    </row>
    <row r="1074" spans="1:27" x14ac:dyDescent="0.2">
      <c r="A1074">
        <v>18472</v>
      </c>
      <c r="C1074" t="s">
        <v>4916</v>
      </c>
      <c r="D1074" t="s">
        <v>2341</v>
      </c>
      <c r="F1074" t="s">
        <v>4917</v>
      </c>
      <c r="G1074" t="s">
        <v>4918</v>
      </c>
      <c r="H1074" t="s">
        <v>4919</v>
      </c>
      <c r="I1074" t="s">
        <v>4920</v>
      </c>
      <c r="J1074">
        <v>50</v>
      </c>
      <c r="K1074">
        <v>50</v>
      </c>
      <c r="L1074">
        <v>0</v>
      </c>
      <c r="M1074" t="s">
        <v>4921</v>
      </c>
      <c r="N1074">
        <f t="shared" si="192"/>
        <v>0</v>
      </c>
      <c r="O1074" t="str">
        <f t="shared" si="193"/>
        <v>No</v>
      </c>
      <c r="P1074">
        <f t="shared" si="194"/>
        <v>0</v>
      </c>
      <c r="Q1074">
        <f t="shared" si="195"/>
        <v>0</v>
      </c>
      <c r="R1074">
        <f t="shared" si="199"/>
        <v>27.565026697177728</v>
      </c>
      <c r="S1074" t="str">
        <f t="shared" si="196"/>
        <v>ID-18472-Rio de Janeiro - Porte Algegre</v>
      </c>
      <c r="T1074">
        <f t="shared" si="197"/>
        <v>0</v>
      </c>
      <c r="U1074" t="str">
        <f t="shared" si="198"/>
        <v>Acceptable</v>
      </c>
      <c r="V1074">
        <f t="shared" si="200"/>
        <v>23</v>
      </c>
      <c r="W1074">
        <f t="shared" si="201"/>
        <v>2</v>
      </c>
      <c r="X1074">
        <v>1</v>
      </c>
      <c r="Y1074" t="str">
        <f t="shared" si="202"/>
        <v>Flight Not Found</v>
      </c>
      <c r="Z1074" t="str" cm="1">
        <f t="array" ref="Z1074">IF(AND(B:B &gt; TIME(6, 0, 0), B:B &lt;= TIME(18, 0, 0)), "Day", "Night")</f>
        <v>Night</v>
      </c>
      <c r="AA1074">
        <f t="shared" si="203"/>
        <v>1</v>
      </c>
    </row>
    <row r="1075" spans="1:27" x14ac:dyDescent="0.2">
      <c r="A1075">
        <v>18473</v>
      </c>
      <c r="C1075" t="s">
        <v>4922</v>
      </c>
      <c r="D1075" t="s">
        <v>4923</v>
      </c>
      <c r="F1075" t="s">
        <v>4924</v>
      </c>
      <c r="G1075" t="s">
        <v>4619</v>
      </c>
      <c r="H1075" t="s">
        <v>4925</v>
      </c>
      <c r="I1075" t="s">
        <v>4926</v>
      </c>
      <c r="J1075">
        <v>26</v>
      </c>
      <c r="K1075">
        <v>26</v>
      </c>
      <c r="L1075">
        <v>0</v>
      </c>
      <c r="M1075" t="s">
        <v>4927</v>
      </c>
      <c r="N1075">
        <f t="shared" si="192"/>
        <v>0</v>
      </c>
      <c r="O1075" t="str">
        <f t="shared" si="193"/>
        <v>No</v>
      </c>
      <c r="P1075">
        <f t="shared" si="194"/>
        <v>0</v>
      </c>
      <c r="Q1075">
        <f t="shared" si="195"/>
        <v>0</v>
      </c>
      <c r="R1075">
        <f t="shared" si="199"/>
        <v>27.565026697177728</v>
      </c>
      <c r="S1075" t="str">
        <f t="shared" si="196"/>
        <v>ID-18473-Algiers - Gao</v>
      </c>
      <c r="T1075">
        <f t="shared" si="197"/>
        <v>0</v>
      </c>
      <c r="U1075" t="str">
        <f t="shared" si="198"/>
        <v>Acceptable</v>
      </c>
      <c r="V1075">
        <f t="shared" si="200"/>
        <v>23</v>
      </c>
      <c r="W1075">
        <f t="shared" si="201"/>
        <v>2</v>
      </c>
      <c r="X1075">
        <v>1</v>
      </c>
      <c r="Y1075" t="str">
        <f t="shared" si="202"/>
        <v>Flight Not Found</v>
      </c>
      <c r="Z1075" t="str" cm="1">
        <f t="array" ref="Z1075">IF(AND(B:B &gt; TIME(6, 0, 0), B:B &lt;= TIME(18, 0, 0)), "Day", "Night")</f>
        <v>Night</v>
      </c>
      <c r="AA1075">
        <f t="shared" si="203"/>
        <v>1</v>
      </c>
    </row>
    <row r="1076" spans="1:27" x14ac:dyDescent="0.2">
      <c r="A1076">
        <v>18480</v>
      </c>
      <c r="B1076" t="s">
        <v>1613</v>
      </c>
      <c r="C1076" t="s">
        <v>4928</v>
      </c>
      <c r="D1076" t="s">
        <v>2615</v>
      </c>
      <c r="G1076" t="s">
        <v>4929</v>
      </c>
      <c r="H1076" t="s">
        <v>4930</v>
      </c>
      <c r="J1076">
        <v>20</v>
      </c>
      <c r="K1076">
        <v>12</v>
      </c>
      <c r="L1076">
        <v>7</v>
      </c>
      <c r="M1076" t="s">
        <v>4931</v>
      </c>
      <c r="N1076">
        <f t="shared" si="192"/>
        <v>0</v>
      </c>
      <c r="O1076" t="str">
        <f t="shared" si="193"/>
        <v>No</v>
      </c>
      <c r="P1076">
        <f t="shared" si="194"/>
        <v>0</v>
      </c>
      <c r="Q1076">
        <f t="shared" si="195"/>
        <v>0</v>
      </c>
      <c r="R1076">
        <f t="shared" si="199"/>
        <v>27.565026697177728</v>
      </c>
      <c r="S1076" t="str">
        <f t="shared" si="196"/>
        <v>ID-18480-</v>
      </c>
      <c r="T1076" t="str">
        <f t="shared" si="197"/>
        <v>22:00</v>
      </c>
      <c r="U1076" t="str">
        <f t="shared" si="198"/>
        <v>Acceptable</v>
      </c>
      <c r="V1076">
        <f t="shared" si="200"/>
        <v>23</v>
      </c>
      <c r="W1076">
        <f t="shared" si="201"/>
        <v>2</v>
      </c>
      <c r="X1076">
        <v>1</v>
      </c>
      <c r="Y1076" t="str">
        <f t="shared" si="202"/>
        <v>Flight Not Found</v>
      </c>
      <c r="Z1076" t="str" cm="1">
        <f t="array" ref="Z1076">IF(AND(B:B &gt; TIME(6, 0, 0), B:B &lt;= TIME(18, 0, 0)), "Day", "Night")</f>
        <v>Night</v>
      </c>
      <c r="AA1076">
        <f t="shared" si="203"/>
        <v>1</v>
      </c>
    </row>
    <row r="1077" spans="1:27" x14ac:dyDescent="0.2">
      <c r="A1077">
        <v>18500</v>
      </c>
      <c r="C1077" t="s">
        <v>4932</v>
      </c>
      <c r="D1077" t="s">
        <v>2337</v>
      </c>
      <c r="F1077" t="s">
        <v>4933</v>
      </c>
      <c r="G1077" t="s">
        <v>3110</v>
      </c>
      <c r="H1077" t="s">
        <v>4934</v>
      </c>
      <c r="I1077" t="s">
        <v>4935</v>
      </c>
      <c r="J1077">
        <v>12</v>
      </c>
      <c r="K1077">
        <v>12</v>
      </c>
      <c r="L1077">
        <v>0</v>
      </c>
      <c r="M1077" t="s">
        <v>4936</v>
      </c>
      <c r="N1077">
        <f t="shared" si="192"/>
        <v>0</v>
      </c>
      <c r="O1077" t="str">
        <f t="shared" si="193"/>
        <v>No</v>
      </c>
      <c r="P1077">
        <f t="shared" si="194"/>
        <v>0</v>
      </c>
      <c r="Q1077">
        <f t="shared" si="195"/>
        <v>0</v>
      </c>
      <c r="R1077">
        <f t="shared" si="199"/>
        <v>27.565026697177728</v>
      </c>
      <c r="S1077" t="str">
        <f t="shared" si="196"/>
        <v>ID-18500-Changi, Singapore - Kota Baru</v>
      </c>
      <c r="T1077">
        <f t="shared" si="197"/>
        <v>0</v>
      </c>
      <c r="U1077" t="str">
        <f t="shared" si="198"/>
        <v>Acceptable</v>
      </c>
      <c r="V1077">
        <f t="shared" si="200"/>
        <v>23</v>
      </c>
      <c r="W1077">
        <f t="shared" si="201"/>
        <v>2</v>
      </c>
      <c r="X1077">
        <v>1</v>
      </c>
      <c r="Y1077" t="str">
        <f t="shared" si="202"/>
        <v>Flight Not Found</v>
      </c>
      <c r="Z1077" t="str" cm="1">
        <f t="array" ref="Z1077">IF(AND(B:B &gt; TIME(6, 0, 0), B:B &lt;= TIME(18, 0, 0)), "Day", "Night")</f>
        <v>Night</v>
      </c>
      <c r="AA1077">
        <f t="shared" si="203"/>
        <v>1</v>
      </c>
    </row>
    <row r="1078" spans="1:27" x14ac:dyDescent="0.2">
      <c r="A1078">
        <v>18506</v>
      </c>
      <c r="B1078" t="s">
        <v>4937</v>
      </c>
      <c r="C1078" t="s">
        <v>4938</v>
      </c>
      <c r="D1078" t="s">
        <v>4939</v>
      </c>
      <c r="E1078" t="s">
        <v>4940</v>
      </c>
      <c r="F1078" t="s">
        <v>3310</v>
      </c>
      <c r="G1078" t="s">
        <v>4941</v>
      </c>
      <c r="H1078" t="s">
        <v>4942</v>
      </c>
      <c r="I1078" t="s">
        <v>4943</v>
      </c>
      <c r="J1078">
        <v>55</v>
      </c>
      <c r="K1078">
        <v>55</v>
      </c>
      <c r="L1078">
        <v>0</v>
      </c>
      <c r="M1078" t="s">
        <v>4944</v>
      </c>
      <c r="N1078">
        <f t="shared" si="192"/>
        <v>0</v>
      </c>
      <c r="O1078" t="str">
        <f t="shared" si="193"/>
        <v>No</v>
      </c>
      <c r="P1078">
        <f t="shared" si="194"/>
        <v>0</v>
      </c>
      <c r="Q1078">
        <f t="shared" si="195"/>
        <v>0</v>
      </c>
      <c r="R1078">
        <f t="shared" si="199"/>
        <v>27.565026697177728</v>
      </c>
      <c r="S1078" t="str">
        <f t="shared" si="196"/>
        <v>ID-18506-Cairo - Rome</v>
      </c>
      <c r="T1078" t="str">
        <f t="shared" si="197"/>
        <v>00:03</v>
      </c>
      <c r="U1078" t="str">
        <f t="shared" si="198"/>
        <v>Acceptable</v>
      </c>
      <c r="V1078">
        <f t="shared" si="200"/>
        <v>23</v>
      </c>
      <c r="W1078">
        <f t="shared" si="201"/>
        <v>2</v>
      </c>
      <c r="X1078">
        <v>2</v>
      </c>
      <c r="Y1078" t="str">
        <f t="shared" si="202"/>
        <v>Flight Not Found</v>
      </c>
      <c r="Z1078" t="str" cm="1">
        <f t="array" ref="Z1078">IF(AND(B:B &gt; TIME(6, 0, 0), B:B &lt;= TIME(18, 0, 0)), "Day", "Night")</f>
        <v>Night</v>
      </c>
      <c r="AA1078">
        <f t="shared" si="203"/>
        <v>1</v>
      </c>
    </row>
    <row r="1079" spans="1:27" x14ac:dyDescent="0.2">
      <c r="A1079">
        <v>18510</v>
      </c>
      <c r="B1079" t="s">
        <v>3997</v>
      </c>
      <c r="C1079" t="s">
        <v>4945</v>
      </c>
      <c r="D1079" t="s">
        <v>4946</v>
      </c>
      <c r="E1079" t="s">
        <v>118</v>
      </c>
      <c r="F1079" t="s">
        <v>4947</v>
      </c>
      <c r="G1079" t="s">
        <v>1814</v>
      </c>
      <c r="H1079" t="s">
        <v>4948</v>
      </c>
      <c r="I1079" t="s">
        <v>4949</v>
      </c>
      <c r="J1079">
        <v>23</v>
      </c>
      <c r="K1079">
        <v>16</v>
      </c>
      <c r="L1079">
        <v>0</v>
      </c>
      <c r="M1079" t="s">
        <v>4950</v>
      </c>
      <c r="N1079">
        <f t="shared" si="192"/>
        <v>0</v>
      </c>
      <c r="O1079" t="str">
        <f t="shared" si="193"/>
        <v>No</v>
      </c>
      <c r="P1079">
        <f t="shared" si="194"/>
        <v>0</v>
      </c>
      <c r="Q1079">
        <f t="shared" si="195"/>
        <v>0</v>
      </c>
      <c r="R1079">
        <f t="shared" si="199"/>
        <v>27.565026697177728</v>
      </c>
      <c r="S1079" t="str">
        <f t="shared" si="196"/>
        <v>ID-18510-Utica, NY - Newark, NJ</v>
      </c>
      <c r="T1079" t="str">
        <f t="shared" si="197"/>
        <v>14:10</v>
      </c>
      <c r="U1079" t="str">
        <f t="shared" si="198"/>
        <v>Acceptable</v>
      </c>
      <c r="V1079">
        <f t="shared" si="200"/>
        <v>23</v>
      </c>
      <c r="W1079">
        <f t="shared" si="201"/>
        <v>2</v>
      </c>
      <c r="X1079">
        <v>1</v>
      </c>
      <c r="Y1079" t="str">
        <f t="shared" si="202"/>
        <v>Flight Not Found</v>
      </c>
      <c r="Z1079" t="str" cm="1">
        <f t="array" ref="Z1079">IF(AND(B:B &gt; TIME(6, 0, 0), B:B &lt;= TIME(18, 0, 0)), "Day", "Night")</f>
        <v>Night</v>
      </c>
      <c r="AA1079">
        <f t="shared" si="203"/>
        <v>1</v>
      </c>
    </row>
    <row r="1080" spans="1:27" x14ac:dyDescent="0.2">
      <c r="A1080">
        <v>18520</v>
      </c>
      <c r="C1080" t="s">
        <v>4951</v>
      </c>
      <c r="D1080" t="s">
        <v>4952</v>
      </c>
      <c r="G1080" t="s">
        <v>1814</v>
      </c>
      <c r="H1080" t="s">
        <v>4953</v>
      </c>
      <c r="I1080" t="s">
        <v>4954</v>
      </c>
      <c r="J1080">
        <v>8</v>
      </c>
      <c r="K1080">
        <v>8</v>
      </c>
      <c r="L1080">
        <v>0</v>
      </c>
      <c r="M1080" t="s">
        <v>2325</v>
      </c>
      <c r="N1080">
        <f t="shared" si="192"/>
        <v>0</v>
      </c>
      <c r="O1080" t="str">
        <f t="shared" si="193"/>
        <v>No</v>
      </c>
      <c r="P1080">
        <f t="shared" si="194"/>
        <v>0</v>
      </c>
      <c r="Q1080">
        <f t="shared" si="195"/>
        <v>0</v>
      </c>
      <c r="R1080">
        <f t="shared" si="199"/>
        <v>27.565026697177728</v>
      </c>
      <c r="S1080" t="str">
        <f t="shared" si="196"/>
        <v>ID-18520-</v>
      </c>
      <c r="T1080">
        <f t="shared" si="197"/>
        <v>0</v>
      </c>
      <c r="U1080" t="str">
        <f t="shared" si="198"/>
        <v>Acceptable</v>
      </c>
      <c r="V1080">
        <f t="shared" si="200"/>
        <v>23</v>
      </c>
      <c r="W1080">
        <f t="shared" si="201"/>
        <v>2</v>
      </c>
      <c r="X1080">
        <v>1</v>
      </c>
      <c r="Y1080" t="str">
        <f t="shared" si="202"/>
        <v>Flight Not Found</v>
      </c>
      <c r="Z1080" t="str" cm="1">
        <f t="array" ref="Z1080">IF(AND(B:B &gt; TIME(6, 0, 0), B:B &lt;= TIME(18, 0, 0)), "Day", "Night")</f>
        <v>Night</v>
      </c>
      <c r="AA1080">
        <f t="shared" si="203"/>
        <v>1</v>
      </c>
    </row>
    <row r="1081" spans="1:27" x14ac:dyDescent="0.2">
      <c r="A1081">
        <v>18526</v>
      </c>
      <c r="B1081" t="s">
        <v>1565</v>
      </c>
      <c r="C1081" t="s">
        <v>4955</v>
      </c>
      <c r="D1081" t="s">
        <v>30</v>
      </c>
      <c r="F1081" t="s">
        <v>4956</v>
      </c>
      <c r="G1081" t="s">
        <v>4957</v>
      </c>
      <c r="H1081" t="s">
        <v>4958</v>
      </c>
      <c r="I1081" t="s">
        <v>4959</v>
      </c>
      <c r="J1081">
        <v>26</v>
      </c>
      <c r="K1081">
        <v>26</v>
      </c>
      <c r="L1081">
        <v>0</v>
      </c>
      <c r="M1081" t="s">
        <v>4960</v>
      </c>
      <c r="N1081">
        <f t="shared" si="192"/>
        <v>0</v>
      </c>
      <c r="O1081" t="str">
        <f t="shared" si="193"/>
        <v>No</v>
      </c>
      <c r="P1081">
        <f t="shared" si="194"/>
        <v>0</v>
      </c>
      <c r="Q1081">
        <f t="shared" si="195"/>
        <v>0</v>
      </c>
      <c r="R1081">
        <f t="shared" si="199"/>
        <v>27.565026697177728</v>
      </c>
      <c r="S1081" t="str">
        <f t="shared" si="196"/>
        <v>ID-18526-Kwajzalein - Tokyo</v>
      </c>
      <c r="T1081" t="str">
        <f t="shared" si="197"/>
        <v>05:20</v>
      </c>
      <c r="U1081" t="str">
        <f t="shared" si="198"/>
        <v>Acceptable</v>
      </c>
      <c r="V1081">
        <f t="shared" si="200"/>
        <v>23</v>
      </c>
      <c r="W1081">
        <f t="shared" si="201"/>
        <v>2</v>
      </c>
      <c r="X1081">
        <v>2</v>
      </c>
      <c r="Y1081" t="str">
        <f t="shared" si="202"/>
        <v>Flight Not Found</v>
      </c>
      <c r="Z1081" t="str" cm="1">
        <f t="array" ref="Z1081">IF(AND(B:B &gt; TIME(6, 0, 0), B:B &lt;= TIME(18, 0, 0)), "Day", "Night")</f>
        <v>Night</v>
      </c>
      <c r="AA1081">
        <f t="shared" si="203"/>
        <v>1</v>
      </c>
    </row>
    <row r="1082" spans="1:27" x14ac:dyDescent="0.2">
      <c r="A1082">
        <v>18527</v>
      </c>
      <c r="C1082" t="s">
        <v>4961</v>
      </c>
      <c r="D1082" t="s">
        <v>3993</v>
      </c>
      <c r="F1082" t="s">
        <v>4962</v>
      </c>
      <c r="G1082" t="s">
        <v>1814</v>
      </c>
      <c r="H1082" t="s">
        <v>4963</v>
      </c>
      <c r="I1082" t="s">
        <v>4964</v>
      </c>
      <c r="J1082">
        <v>11</v>
      </c>
      <c r="K1082">
        <v>10</v>
      </c>
      <c r="L1082">
        <v>0</v>
      </c>
      <c r="M1082" t="s">
        <v>4965</v>
      </c>
      <c r="N1082">
        <f t="shared" si="192"/>
        <v>0</v>
      </c>
      <c r="O1082" t="str">
        <f t="shared" si="193"/>
        <v>No</v>
      </c>
      <c r="P1082">
        <f t="shared" si="194"/>
        <v>0</v>
      </c>
      <c r="Q1082">
        <f t="shared" si="195"/>
        <v>0</v>
      </c>
      <c r="R1082">
        <f t="shared" si="199"/>
        <v>27.565026697177728</v>
      </c>
      <c r="S1082" t="str">
        <f t="shared" si="196"/>
        <v>ID-18527-Belgrad - Paula</v>
      </c>
      <c r="T1082">
        <f t="shared" si="197"/>
        <v>0</v>
      </c>
      <c r="U1082" t="str">
        <f t="shared" si="198"/>
        <v>Acceptable</v>
      </c>
      <c r="V1082">
        <f t="shared" si="200"/>
        <v>23</v>
      </c>
      <c r="W1082">
        <f t="shared" si="201"/>
        <v>2</v>
      </c>
      <c r="X1082">
        <v>1</v>
      </c>
      <c r="Y1082" t="str">
        <f t="shared" si="202"/>
        <v>Flight Not Found</v>
      </c>
      <c r="Z1082" t="str" cm="1">
        <f t="array" ref="Z1082">IF(AND(B:B &gt; TIME(6, 0, 0), B:B &lt;= TIME(18, 0, 0)), "Day", "Night")</f>
        <v>Night</v>
      </c>
      <c r="AA1082">
        <f t="shared" si="203"/>
        <v>1</v>
      </c>
    </row>
    <row r="1083" spans="1:27" x14ac:dyDescent="0.2">
      <c r="A1083">
        <v>18529</v>
      </c>
      <c r="C1083" t="s">
        <v>4966</v>
      </c>
      <c r="D1083" t="s">
        <v>4967</v>
      </c>
      <c r="F1083" t="s">
        <v>4968</v>
      </c>
      <c r="G1083" t="s">
        <v>4969</v>
      </c>
      <c r="H1083" t="s">
        <v>4970</v>
      </c>
      <c r="I1083" t="s">
        <v>4971</v>
      </c>
      <c r="J1083">
        <v>10</v>
      </c>
      <c r="K1083">
        <v>10</v>
      </c>
      <c r="L1083">
        <v>0</v>
      </c>
      <c r="M1083" t="s">
        <v>4972</v>
      </c>
      <c r="N1083">
        <f t="shared" si="192"/>
        <v>0</v>
      </c>
      <c r="O1083" t="str">
        <f t="shared" si="193"/>
        <v>No</v>
      </c>
      <c r="P1083">
        <f t="shared" si="194"/>
        <v>0</v>
      </c>
      <c r="Q1083">
        <f t="shared" si="195"/>
        <v>0</v>
      </c>
      <c r="R1083">
        <f t="shared" si="199"/>
        <v>27.565026697177728</v>
      </c>
      <c r="S1083" t="str">
        <f t="shared" si="196"/>
        <v>ID-18529-Karlstad - Stockholm</v>
      </c>
      <c r="T1083">
        <f t="shared" si="197"/>
        <v>0</v>
      </c>
      <c r="U1083" t="str">
        <f t="shared" si="198"/>
        <v>Acceptable</v>
      </c>
      <c r="V1083">
        <f t="shared" si="200"/>
        <v>23</v>
      </c>
      <c r="W1083">
        <f t="shared" si="201"/>
        <v>2</v>
      </c>
      <c r="X1083">
        <v>1</v>
      </c>
      <c r="Y1083" t="str">
        <f t="shared" si="202"/>
        <v>Flight Not Found</v>
      </c>
      <c r="Z1083" t="str" cm="1">
        <f t="array" ref="Z1083">IF(AND(B:B &gt; TIME(6, 0, 0), B:B &lt;= TIME(18, 0, 0)), "Day", "Night")</f>
        <v>Night</v>
      </c>
      <c r="AA1083">
        <f t="shared" si="203"/>
        <v>1</v>
      </c>
    </row>
    <row r="1084" spans="1:27" x14ac:dyDescent="0.2">
      <c r="A1084">
        <v>18532</v>
      </c>
      <c r="B1084" t="s">
        <v>48</v>
      </c>
      <c r="C1084" t="s">
        <v>4973</v>
      </c>
      <c r="D1084" t="s">
        <v>2615</v>
      </c>
      <c r="F1084" t="s">
        <v>4974</v>
      </c>
      <c r="G1084" t="s">
        <v>3321</v>
      </c>
      <c r="H1084" t="s">
        <v>4975</v>
      </c>
      <c r="I1084" t="s">
        <v>4976</v>
      </c>
      <c r="J1084">
        <v>51</v>
      </c>
      <c r="K1084">
        <v>23</v>
      </c>
      <c r="L1084">
        <v>0</v>
      </c>
      <c r="M1084" t="s">
        <v>4977</v>
      </c>
      <c r="N1084">
        <f t="shared" si="192"/>
        <v>0</v>
      </c>
      <c r="O1084" t="str">
        <f t="shared" si="193"/>
        <v>No</v>
      </c>
      <c r="P1084">
        <f t="shared" si="194"/>
        <v>0</v>
      </c>
      <c r="Q1084">
        <f t="shared" si="195"/>
        <v>0</v>
      </c>
      <c r="R1084">
        <f t="shared" si="199"/>
        <v>27.565026697177728</v>
      </c>
      <c r="S1084" t="str">
        <f t="shared" si="196"/>
        <v>ID-18532-Ashiya AB - Kimpo AB</v>
      </c>
      <c r="T1084" t="str">
        <f t="shared" si="197"/>
        <v>01:00</v>
      </c>
      <c r="U1084" t="str">
        <f t="shared" si="198"/>
        <v>Acceptable</v>
      </c>
      <c r="V1084">
        <f t="shared" si="200"/>
        <v>23</v>
      </c>
      <c r="W1084">
        <f t="shared" si="201"/>
        <v>2</v>
      </c>
      <c r="X1084">
        <v>1</v>
      </c>
      <c r="Y1084" t="str">
        <f t="shared" si="202"/>
        <v>Flight Not Found</v>
      </c>
      <c r="Z1084" t="str" cm="1">
        <f t="array" ref="Z1084">IF(AND(B:B &gt; TIME(6, 0, 0), B:B &lt;= TIME(18, 0, 0)), "Day", "Night")</f>
        <v>Night</v>
      </c>
      <c r="AA1084">
        <f t="shared" si="203"/>
        <v>1</v>
      </c>
    </row>
    <row r="1085" spans="1:27" x14ac:dyDescent="0.2">
      <c r="A1085">
        <v>18549</v>
      </c>
      <c r="C1085" t="s">
        <v>2926</v>
      </c>
      <c r="D1085" t="s">
        <v>4978</v>
      </c>
      <c r="F1085" t="s">
        <v>4979</v>
      </c>
      <c r="G1085" t="s">
        <v>1814</v>
      </c>
      <c r="H1085" t="s">
        <v>4980</v>
      </c>
      <c r="I1085" t="s">
        <v>4981</v>
      </c>
      <c r="J1085">
        <v>7</v>
      </c>
      <c r="K1085">
        <v>4</v>
      </c>
      <c r="L1085">
        <v>0</v>
      </c>
      <c r="N1085">
        <f t="shared" si="192"/>
        <v>0</v>
      </c>
      <c r="O1085" t="str">
        <f t="shared" si="193"/>
        <v>No</v>
      </c>
      <c r="P1085">
        <f t="shared" si="194"/>
        <v>0</v>
      </c>
      <c r="Q1085">
        <f t="shared" si="195"/>
        <v>0</v>
      </c>
      <c r="R1085">
        <f t="shared" si="199"/>
        <v>27.565026697177728</v>
      </c>
      <c r="S1085" t="str">
        <f t="shared" si="196"/>
        <v>ID-18549-Casablanca -  Algiers</v>
      </c>
      <c r="T1085">
        <f t="shared" si="197"/>
        <v>0</v>
      </c>
      <c r="U1085" t="str">
        <f t="shared" si="198"/>
        <v>Acceptable</v>
      </c>
      <c r="V1085">
        <f t="shared" si="200"/>
        <v>23</v>
      </c>
      <c r="W1085">
        <f t="shared" si="201"/>
        <v>2</v>
      </c>
      <c r="X1085">
        <v>1</v>
      </c>
      <c r="Y1085" t="str">
        <f t="shared" si="202"/>
        <v>Flight Not Found</v>
      </c>
      <c r="Z1085" t="str" cm="1">
        <f t="array" ref="Z1085">IF(AND(B:B &gt; TIME(6, 0, 0), B:B &lt;= TIME(18, 0, 0)), "Day", "Night")</f>
        <v>Night</v>
      </c>
      <c r="AA1085">
        <f t="shared" si="203"/>
        <v>1</v>
      </c>
    </row>
    <row r="1086" spans="1:27" x14ac:dyDescent="0.2">
      <c r="A1086">
        <v>18549</v>
      </c>
      <c r="C1086" t="s">
        <v>4982</v>
      </c>
      <c r="D1086" t="s">
        <v>613</v>
      </c>
      <c r="F1086" t="s">
        <v>997</v>
      </c>
      <c r="G1086" t="s">
        <v>4315</v>
      </c>
      <c r="H1086" t="s">
        <v>4983</v>
      </c>
      <c r="I1086" t="s">
        <v>4253</v>
      </c>
      <c r="J1086">
        <v>6</v>
      </c>
      <c r="K1086">
        <v>6</v>
      </c>
      <c r="L1086">
        <v>0</v>
      </c>
      <c r="M1086" t="s">
        <v>4984</v>
      </c>
      <c r="N1086">
        <f t="shared" si="192"/>
        <v>0</v>
      </c>
      <c r="O1086" t="str">
        <f t="shared" si="193"/>
        <v>No</v>
      </c>
      <c r="P1086">
        <f t="shared" si="194"/>
        <v>0</v>
      </c>
      <c r="Q1086">
        <f t="shared" si="195"/>
        <v>0</v>
      </c>
      <c r="R1086">
        <f t="shared" si="199"/>
        <v>27.565026697177728</v>
      </c>
      <c r="S1086" t="str">
        <f t="shared" si="196"/>
        <v>ID-18549-Training</v>
      </c>
      <c r="T1086">
        <f t="shared" si="197"/>
        <v>0</v>
      </c>
      <c r="U1086" t="str">
        <f t="shared" si="198"/>
        <v>Acceptable</v>
      </c>
      <c r="V1086">
        <f t="shared" si="200"/>
        <v>23</v>
      </c>
      <c r="W1086">
        <f t="shared" si="201"/>
        <v>2</v>
      </c>
      <c r="X1086">
        <v>2</v>
      </c>
      <c r="Y1086" t="str">
        <f t="shared" si="202"/>
        <v>Flight Not Found</v>
      </c>
      <c r="Z1086" t="str" cm="1">
        <f t="array" ref="Z1086">IF(AND(B:B &gt; TIME(6, 0, 0), B:B &lt;= TIME(18, 0, 0)), "Day", "Night")</f>
        <v>Night</v>
      </c>
      <c r="AA1086">
        <f t="shared" si="203"/>
        <v>1</v>
      </c>
    </row>
    <row r="1087" spans="1:27" x14ac:dyDescent="0.2">
      <c r="A1087">
        <v>18553</v>
      </c>
      <c r="C1087" t="s">
        <v>1655</v>
      </c>
      <c r="D1087" t="s">
        <v>3371</v>
      </c>
      <c r="F1087" t="s">
        <v>4509</v>
      </c>
      <c r="G1087" t="s">
        <v>2731</v>
      </c>
      <c r="H1087" t="s">
        <v>4985</v>
      </c>
      <c r="I1087" t="s">
        <v>4986</v>
      </c>
      <c r="J1087">
        <v>29</v>
      </c>
      <c r="K1087">
        <v>28</v>
      </c>
      <c r="L1087">
        <v>0</v>
      </c>
      <c r="M1087" t="s">
        <v>4987</v>
      </c>
      <c r="N1087">
        <f t="shared" si="192"/>
        <v>0</v>
      </c>
      <c r="O1087" t="str">
        <f t="shared" si="193"/>
        <v>No</v>
      </c>
      <c r="P1087">
        <f t="shared" si="194"/>
        <v>0</v>
      </c>
      <c r="Q1087">
        <f t="shared" si="195"/>
        <v>0</v>
      </c>
      <c r="R1087">
        <f t="shared" si="199"/>
        <v>27.565026697177728</v>
      </c>
      <c r="S1087" t="str">
        <f t="shared" si="196"/>
        <v>ID-18553-London - Glasgow</v>
      </c>
      <c r="T1087">
        <f t="shared" si="197"/>
        <v>0</v>
      </c>
      <c r="U1087" t="str">
        <f t="shared" si="198"/>
        <v>Acceptable</v>
      </c>
      <c r="V1087">
        <f t="shared" si="200"/>
        <v>23</v>
      </c>
      <c r="W1087">
        <f t="shared" si="201"/>
        <v>2</v>
      </c>
      <c r="X1087">
        <v>1</v>
      </c>
      <c r="Y1087" t="str">
        <f t="shared" si="202"/>
        <v>Flight Not Found</v>
      </c>
      <c r="Z1087" t="str" cm="1">
        <f t="array" ref="Z1087">IF(AND(B:B &gt; TIME(6, 0, 0), B:B &lt;= TIME(18, 0, 0)), "Day", "Night")</f>
        <v>Night</v>
      </c>
      <c r="AA1087">
        <f t="shared" si="203"/>
        <v>1</v>
      </c>
    </row>
    <row r="1088" spans="1:27" x14ac:dyDescent="0.2">
      <c r="A1088">
        <v>18567</v>
      </c>
      <c r="B1088" t="s">
        <v>4988</v>
      </c>
      <c r="C1088" t="s">
        <v>4989</v>
      </c>
      <c r="D1088" t="s">
        <v>3371</v>
      </c>
      <c r="F1088" t="s">
        <v>4990</v>
      </c>
      <c r="G1088" t="s">
        <v>4991</v>
      </c>
      <c r="H1088" t="s">
        <v>4992</v>
      </c>
      <c r="I1088" t="s">
        <v>4993</v>
      </c>
      <c r="J1088">
        <v>30</v>
      </c>
      <c r="K1088">
        <v>28</v>
      </c>
      <c r="L1088">
        <v>0</v>
      </c>
      <c r="M1088" t="s">
        <v>4994</v>
      </c>
      <c r="N1088">
        <f t="shared" si="192"/>
        <v>0</v>
      </c>
      <c r="O1088" t="str">
        <f t="shared" si="193"/>
        <v>No</v>
      </c>
      <c r="P1088">
        <f t="shared" si="194"/>
        <v>0</v>
      </c>
      <c r="Q1088">
        <f t="shared" si="195"/>
        <v>0</v>
      </c>
      <c r="R1088">
        <f t="shared" si="199"/>
        <v>27.565026697177728</v>
      </c>
      <c r="S1088" t="str">
        <f t="shared" si="196"/>
        <v>ID-18567-Paris - London</v>
      </c>
      <c r="T1088" t="str">
        <f t="shared" si="197"/>
        <v>19:54</v>
      </c>
      <c r="U1088" t="str">
        <f t="shared" si="198"/>
        <v>Acceptable</v>
      </c>
      <c r="V1088">
        <f t="shared" si="200"/>
        <v>23</v>
      </c>
      <c r="W1088">
        <f t="shared" si="201"/>
        <v>2</v>
      </c>
      <c r="X1088">
        <v>2</v>
      </c>
      <c r="Y1088" t="str">
        <f t="shared" si="202"/>
        <v>Flight Not Found</v>
      </c>
      <c r="Z1088" t="str" cm="1">
        <f t="array" ref="Z1088">IF(AND(B:B &gt; TIME(6, 0, 0), B:B &lt;= TIME(18, 0, 0)), "Day", "Night")</f>
        <v>Night</v>
      </c>
      <c r="AA1088">
        <f t="shared" si="203"/>
        <v>1</v>
      </c>
    </row>
    <row r="1089" spans="1:27" x14ac:dyDescent="0.2">
      <c r="A1089">
        <v>18570</v>
      </c>
      <c r="B1089" t="s">
        <v>4995</v>
      </c>
      <c r="C1089" t="s">
        <v>4996</v>
      </c>
      <c r="D1089" t="s">
        <v>4024</v>
      </c>
      <c r="E1089" t="s">
        <v>4997</v>
      </c>
      <c r="F1089" t="s">
        <v>4998</v>
      </c>
      <c r="G1089" t="s">
        <v>4999</v>
      </c>
      <c r="H1089" t="s">
        <v>5000</v>
      </c>
      <c r="I1089" t="s">
        <v>5001</v>
      </c>
      <c r="J1089">
        <v>48</v>
      </c>
      <c r="K1089">
        <v>48</v>
      </c>
      <c r="L1089">
        <v>0</v>
      </c>
      <c r="M1089" t="s">
        <v>5002</v>
      </c>
      <c r="N1089">
        <f t="shared" si="192"/>
        <v>0</v>
      </c>
      <c r="O1089" t="str">
        <f t="shared" si="193"/>
        <v>No</v>
      </c>
      <c r="P1089">
        <f t="shared" si="194"/>
        <v>0</v>
      </c>
      <c r="Q1089">
        <f t="shared" si="195"/>
        <v>0</v>
      </c>
      <c r="R1089">
        <f t="shared" si="199"/>
        <v>27.565026697177728</v>
      </c>
      <c r="S1089" t="str">
        <f t="shared" si="196"/>
        <v>ID-18570-Bombay - Cairo - Geneva - London</v>
      </c>
      <c r="T1089" t="str">
        <f t="shared" si="197"/>
        <v>09:43</v>
      </c>
      <c r="U1089" t="str">
        <f t="shared" si="198"/>
        <v>Acceptable</v>
      </c>
      <c r="V1089">
        <f t="shared" si="200"/>
        <v>23</v>
      </c>
      <c r="W1089">
        <f t="shared" si="201"/>
        <v>2</v>
      </c>
      <c r="X1089">
        <v>2</v>
      </c>
      <c r="Y1089" t="str">
        <f t="shared" si="202"/>
        <v>Flight Not Found</v>
      </c>
      <c r="Z1089" t="str" cm="1">
        <f t="array" ref="Z1089">IF(AND(B:B &gt; TIME(6, 0, 0), B:B &lt;= TIME(18, 0, 0)), "Day", "Night")</f>
        <v>Night</v>
      </c>
      <c r="AA1089">
        <f t="shared" si="203"/>
        <v>1</v>
      </c>
    </row>
    <row r="1090" spans="1:27" x14ac:dyDescent="0.2">
      <c r="A1090">
        <v>18573</v>
      </c>
      <c r="B1090" t="s">
        <v>5003</v>
      </c>
      <c r="C1090" t="s">
        <v>5004</v>
      </c>
      <c r="D1090" t="s">
        <v>613</v>
      </c>
      <c r="E1090" t="s">
        <v>3606</v>
      </c>
      <c r="F1090" t="s">
        <v>5005</v>
      </c>
      <c r="G1090" t="s">
        <v>4315</v>
      </c>
      <c r="H1090" t="s">
        <v>5006</v>
      </c>
      <c r="I1090" t="s">
        <v>5007</v>
      </c>
      <c r="J1090">
        <v>21</v>
      </c>
      <c r="K1090">
        <v>21</v>
      </c>
      <c r="L1090">
        <v>0</v>
      </c>
      <c r="M1090" t="s">
        <v>5008</v>
      </c>
      <c r="N1090">
        <f t="shared" ref="N1090:N1153" si="204">SUM(B1090,C1090)</f>
        <v>0</v>
      </c>
      <c r="O1090" t="str">
        <f t="shared" ref="O1090:O1153" si="205">IF(F1090="good","Yes","No")</f>
        <v>No</v>
      </c>
      <c r="P1090">
        <f t="shared" ref="P1090:P1153" si="206">COUNTIF(C:C,"&lt;0")</f>
        <v>0</v>
      </c>
      <c r="Q1090">
        <f t="shared" ref="Q1090:Q1153" si="207">SUMIF(E:E,"&gt;"&amp;AVERAGE(E:E))</f>
        <v>0</v>
      </c>
      <c r="R1090">
        <f t="shared" si="199"/>
        <v>27.565026697177728</v>
      </c>
      <c r="S1090" t="str">
        <f t="shared" ref="S1090:S1153" si="208">CONCATENATE("ID-",A1090,"-",F1090)</f>
        <v>ID-18573-Helena - Butte</v>
      </c>
      <c r="T1090" t="str">
        <f t="shared" ref="T1090:T1153" si="209">INDEX(B:B,MATCH(A1090,A:A,0))</f>
        <v>08:15</v>
      </c>
      <c r="U1090" t="str">
        <f t="shared" ref="U1090:U1153" si="210">IF(OR(B1090&gt;0,C1090&gt;0),"Acceptable","Check")</f>
        <v>Acceptable</v>
      </c>
      <c r="V1090">
        <f t="shared" si="200"/>
        <v>23</v>
      </c>
      <c r="W1090">
        <f t="shared" si="201"/>
        <v>2</v>
      </c>
      <c r="X1090">
        <v>3</v>
      </c>
      <c r="Y1090" t="str">
        <f t="shared" si="202"/>
        <v>Flight Not Found</v>
      </c>
      <c r="Z1090" t="str" cm="1">
        <f t="array" ref="Z1090">IF(AND(B:B &gt; TIME(6, 0, 0), B:B &lt;= TIME(18, 0, 0)), "Day", "Night")</f>
        <v>Night</v>
      </c>
      <c r="AA1090">
        <f t="shared" si="203"/>
        <v>1</v>
      </c>
    </row>
    <row r="1091" spans="1:27" x14ac:dyDescent="0.2">
      <c r="A1091">
        <v>18580</v>
      </c>
      <c r="B1091" t="s">
        <v>5009</v>
      </c>
      <c r="C1091" t="s">
        <v>5010</v>
      </c>
      <c r="D1091" t="s">
        <v>5011</v>
      </c>
      <c r="F1091" t="s">
        <v>5012</v>
      </c>
      <c r="G1091" t="s">
        <v>5013</v>
      </c>
      <c r="H1091" t="s">
        <v>5014</v>
      </c>
      <c r="I1091" t="s">
        <v>5015</v>
      </c>
      <c r="J1091">
        <v>52</v>
      </c>
      <c r="K1091">
        <v>52</v>
      </c>
      <c r="L1091">
        <v>0</v>
      </c>
      <c r="M1091" t="s">
        <v>5016</v>
      </c>
      <c r="N1091">
        <f t="shared" si="204"/>
        <v>0</v>
      </c>
      <c r="O1091" t="str">
        <f t="shared" si="205"/>
        <v>No</v>
      </c>
      <c r="P1091">
        <f t="shared" si="206"/>
        <v>0</v>
      </c>
      <c r="Q1091">
        <f t="shared" si="207"/>
        <v>0</v>
      </c>
      <c r="R1091">
        <f t="shared" ref="R1091:R1154" si="211">AVERAGEIF(J:J,"&gt;0")</f>
        <v>27.565026697177728</v>
      </c>
      <c r="S1091" t="str">
        <f t="shared" si="208"/>
        <v>ID-18580-Rome - Paris</v>
      </c>
      <c r="T1091" t="str">
        <f t="shared" si="209"/>
        <v>18:00</v>
      </c>
      <c r="U1091" t="str">
        <f t="shared" si="210"/>
        <v>Acceptable</v>
      </c>
      <c r="V1091">
        <f t="shared" ref="V1091:V1154" si="212">COUNTIF(D:D, "Military - U.S. Army")</f>
        <v>23</v>
      </c>
      <c r="W1091">
        <f t="shared" ref="W1091:W1154" si="213">AVERAGEIF(C:C,"Fort Myer, Virginia", J:J)</f>
        <v>2</v>
      </c>
      <c r="X1091">
        <v>1</v>
      </c>
      <c r="Y1091" t="str">
        <f t="shared" ref="Y1091:Y1154" si="214">IFERROR(VLOOKUP("FlightNumber", A:E, 4, FALSE), "Flight Not Found")</f>
        <v>Flight Not Found</v>
      </c>
      <c r="Z1091" t="str" cm="1">
        <f t="array" ref="Z1091">IF(AND(B:B &gt; TIME(6, 0, 0), B:B &lt;= TIME(18, 0, 0)), "Day", "Night")</f>
        <v>Night</v>
      </c>
      <c r="AA1091">
        <f t="shared" ref="AA1091:AA1154" si="215">COUNTIFS(D:D, "Military - U.S. Army", C:C, "Fort Myer, Virginia")</f>
        <v>1</v>
      </c>
    </row>
    <row r="1092" spans="1:27" x14ac:dyDescent="0.2">
      <c r="A1092">
        <v>18584</v>
      </c>
      <c r="C1092" t="s">
        <v>5017</v>
      </c>
      <c r="D1092" t="s">
        <v>5018</v>
      </c>
      <c r="G1092" t="s">
        <v>1814</v>
      </c>
      <c r="H1092" t="s">
        <v>5019</v>
      </c>
      <c r="I1092" t="s">
        <v>5020</v>
      </c>
      <c r="J1092">
        <v>23</v>
      </c>
      <c r="K1092">
        <v>2</v>
      </c>
      <c r="L1092">
        <v>0</v>
      </c>
      <c r="M1092" t="s">
        <v>5021</v>
      </c>
      <c r="N1092">
        <f t="shared" si="204"/>
        <v>0</v>
      </c>
      <c r="O1092" t="str">
        <f t="shared" si="205"/>
        <v>No</v>
      </c>
      <c r="P1092">
        <f t="shared" si="206"/>
        <v>0</v>
      </c>
      <c r="Q1092">
        <f t="shared" si="207"/>
        <v>0</v>
      </c>
      <c r="R1092">
        <f t="shared" si="211"/>
        <v>27.565026697177728</v>
      </c>
      <c r="S1092" t="str">
        <f t="shared" si="208"/>
        <v>ID-18584-</v>
      </c>
      <c r="T1092">
        <f t="shared" si="209"/>
        <v>0</v>
      </c>
      <c r="U1092" t="str">
        <f t="shared" si="210"/>
        <v>Acceptable</v>
      </c>
      <c r="V1092">
        <f t="shared" si="212"/>
        <v>23</v>
      </c>
      <c r="W1092">
        <f t="shared" si="213"/>
        <v>2</v>
      </c>
      <c r="X1092">
        <v>1</v>
      </c>
      <c r="Y1092" t="str">
        <f t="shared" si="214"/>
        <v>Flight Not Found</v>
      </c>
      <c r="Z1092" t="str" cm="1">
        <f t="array" ref="Z1092">IF(AND(B:B &gt; TIME(6, 0, 0), B:B &lt;= TIME(18, 0, 0)), "Day", "Night")</f>
        <v>Night</v>
      </c>
      <c r="AA1092">
        <f t="shared" si="215"/>
        <v>1</v>
      </c>
    </row>
    <row r="1093" spans="1:27" x14ac:dyDescent="0.2">
      <c r="A1093">
        <v>18588</v>
      </c>
      <c r="C1093" t="s">
        <v>5022</v>
      </c>
      <c r="D1093" t="s">
        <v>4868</v>
      </c>
      <c r="F1093" t="s">
        <v>5023</v>
      </c>
      <c r="G1093" t="s">
        <v>1814</v>
      </c>
      <c r="H1093" t="s">
        <v>5024</v>
      </c>
      <c r="I1093" t="s">
        <v>5025</v>
      </c>
      <c r="J1093">
        <v>21</v>
      </c>
      <c r="K1093">
        <v>21</v>
      </c>
      <c r="L1093">
        <v>0</v>
      </c>
      <c r="M1093" t="s">
        <v>5026</v>
      </c>
      <c r="N1093">
        <f t="shared" si="204"/>
        <v>0</v>
      </c>
      <c r="O1093" t="str">
        <f t="shared" si="205"/>
        <v>No</v>
      </c>
      <c r="P1093">
        <f t="shared" si="206"/>
        <v>0</v>
      </c>
      <c r="Q1093">
        <f t="shared" si="207"/>
        <v>0</v>
      </c>
      <c r="R1093">
        <f t="shared" si="211"/>
        <v>27.565026697177728</v>
      </c>
      <c r="S1093" t="str">
        <f t="shared" si="208"/>
        <v>ID-18588-Chico, CA - Billings, WY</v>
      </c>
      <c r="T1093">
        <f t="shared" si="209"/>
        <v>0</v>
      </c>
      <c r="U1093" t="str">
        <f t="shared" si="210"/>
        <v>Acceptable</v>
      </c>
      <c r="V1093">
        <f t="shared" si="212"/>
        <v>23</v>
      </c>
      <c r="W1093">
        <f t="shared" si="213"/>
        <v>2</v>
      </c>
      <c r="X1093">
        <v>1</v>
      </c>
      <c r="Y1093" t="str">
        <f t="shared" si="214"/>
        <v>Flight Not Found</v>
      </c>
      <c r="Z1093" t="str" cm="1">
        <f t="array" ref="Z1093">IF(AND(B:B &gt; TIME(6, 0, 0), B:B &lt;= TIME(18, 0, 0)), "Day", "Night")</f>
        <v>Night</v>
      </c>
      <c r="AA1093">
        <f t="shared" si="215"/>
        <v>1</v>
      </c>
    </row>
    <row r="1094" spans="1:27" x14ac:dyDescent="0.2">
      <c r="A1094">
        <v>18590</v>
      </c>
      <c r="C1094" t="s">
        <v>5027</v>
      </c>
      <c r="D1094" t="s">
        <v>3120</v>
      </c>
      <c r="F1094" t="s">
        <v>5028</v>
      </c>
      <c r="G1094" t="s">
        <v>1814</v>
      </c>
      <c r="H1094" t="s">
        <v>5029</v>
      </c>
      <c r="I1094" t="s">
        <v>5030</v>
      </c>
      <c r="J1094">
        <v>9</v>
      </c>
      <c r="K1094">
        <v>9</v>
      </c>
      <c r="L1094">
        <v>0</v>
      </c>
      <c r="M1094" t="s">
        <v>5031</v>
      </c>
      <c r="N1094">
        <f t="shared" si="204"/>
        <v>0</v>
      </c>
      <c r="O1094" t="str">
        <f t="shared" si="205"/>
        <v>No</v>
      </c>
      <c r="P1094">
        <f t="shared" si="206"/>
        <v>0</v>
      </c>
      <c r="Q1094">
        <f t="shared" si="207"/>
        <v>0</v>
      </c>
      <c r="R1094">
        <f t="shared" si="211"/>
        <v>27.565026697177728</v>
      </c>
      <c r="S1094" t="str">
        <f t="shared" si="208"/>
        <v>ID-18590-Maldorado - Quincemil</v>
      </c>
      <c r="T1094">
        <f t="shared" si="209"/>
        <v>0</v>
      </c>
      <c r="U1094" t="str">
        <f t="shared" si="210"/>
        <v>Acceptable</v>
      </c>
      <c r="V1094">
        <f t="shared" si="212"/>
        <v>23</v>
      </c>
      <c r="W1094">
        <f t="shared" si="213"/>
        <v>2</v>
      </c>
      <c r="X1094">
        <v>1</v>
      </c>
      <c r="Y1094" t="str">
        <f t="shared" si="214"/>
        <v>Flight Not Found</v>
      </c>
      <c r="Z1094" t="str" cm="1">
        <f t="array" ref="Z1094">IF(AND(B:B &gt; TIME(6, 0, 0), B:B &lt;= TIME(18, 0, 0)), "Day", "Night")</f>
        <v>Night</v>
      </c>
      <c r="AA1094">
        <f t="shared" si="215"/>
        <v>1</v>
      </c>
    </row>
    <row r="1095" spans="1:27" x14ac:dyDescent="0.2">
      <c r="A1095">
        <v>18592</v>
      </c>
      <c r="C1095" t="s">
        <v>5032</v>
      </c>
      <c r="D1095" t="s">
        <v>5033</v>
      </c>
      <c r="G1095" t="s">
        <v>2731</v>
      </c>
      <c r="H1095" t="s">
        <v>5034</v>
      </c>
      <c r="I1095" t="s">
        <v>5035</v>
      </c>
      <c r="J1095">
        <v>3</v>
      </c>
      <c r="K1095">
        <v>3</v>
      </c>
      <c r="L1095">
        <v>0</v>
      </c>
      <c r="M1095" t="s">
        <v>5036</v>
      </c>
      <c r="N1095">
        <f t="shared" si="204"/>
        <v>0</v>
      </c>
      <c r="O1095" t="str">
        <f t="shared" si="205"/>
        <v>No</v>
      </c>
      <c r="P1095">
        <f t="shared" si="206"/>
        <v>0</v>
      </c>
      <c r="Q1095">
        <f t="shared" si="207"/>
        <v>0</v>
      </c>
      <c r="R1095">
        <f t="shared" si="211"/>
        <v>27.565026697177728</v>
      </c>
      <c r="S1095" t="str">
        <f t="shared" si="208"/>
        <v>ID-18592-</v>
      </c>
      <c r="T1095">
        <f t="shared" si="209"/>
        <v>0</v>
      </c>
      <c r="U1095" t="str">
        <f t="shared" si="210"/>
        <v>Acceptable</v>
      </c>
      <c r="V1095">
        <f t="shared" si="212"/>
        <v>23</v>
      </c>
      <c r="W1095">
        <f t="shared" si="213"/>
        <v>2</v>
      </c>
      <c r="X1095">
        <v>1</v>
      </c>
      <c r="Y1095" t="str">
        <f t="shared" si="214"/>
        <v>Flight Not Found</v>
      </c>
      <c r="Z1095" t="str" cm="1">
        <f t="array" ref="Z1095">IF(AND(B:B &gt; TIME(6, 0, 0), B:B &lt;= TIME(18, 0, 0)), "Day", "Night")</f>
        <v>Night</v>
      </c>
      <c r="AA1095">
        <f t="shared" si="215"/>
        <v>1</v>
      </c>
    </row>
    <row r="1096" spans="1:27" x14ac:dyDescent="0.2">
      <c r="A1096">
        <v>18598</v>
      </c>
      <c r="C1096" t="s">
        <v>5037</v>
      </c>
      <c r="D1096" t="s">
        <v>4952</v>
      </c>
      <c r="G1096" t="s">
        <v>1814</v>
      </c>
      <c r="H1096" t="s">
        <v>5038</v>
      </c>
      <c r="I1096" t="s">
        <v>5039</v>
      </c>
      <c r="J1096">
        <v>8</v>
      </c>
      <c r="K1096">
        <v>8</v>
      </c>
      <c r="L1096">
        <v>0</v>
      </c>
      <c r="M1096" t="s">
        <v>4839</v>
      </c>
      <c r="N1096">
        <f t="shared" si="204"/>
        <v>0</v>
      </c>
      <c r="O1096" t="str">
        <f t="shared" si="205"/>
        <v>No</v>
      </c>
      <c r="P1096">
        <f t="shared" si="206"/>
        <v>0</v>
      </c>
      <c r="Q1096">
        <f t="shared" si="207"/>
        <v>0</v>
      </c>
      <c r="R1096">
        <f t="shared" si="211"/>
        <v>27.565026697177728</v>
      </c>
      <c r="S1096" t="str">
        <f t="shared" si="208"/>
        <v>ID-18598-</v>
      </c>
      <c r="T1096">
        <f t="shared" si="209"/>
        <v>0</v>
      </c>
      <c r="U1096" t="str">
        <f t="shared" si="210"/>
        <v>Acceptable</v>
      </c>
      <c r="V1096">
        <f t="shared" si="212"/>
        <v>23</v>
      </c>
      <c r="W1096">
        <f t="shared" si="213"/>
        <v>2</v>
      </c>
      <c r="X1096">
        <v>1</v>
      </c>
      <c r="Y1096" t="str">
        <f t="shared" si="214"/>
        <v>Flight Not Found</v>
      </c>
      <c r="Z1096" t="str" cm="1">
        <f t="array" ref="Z1096">IF(AND(B:B &gt; TIME(6, 0, 0), B:B &lt;= TIME(18, 0, 0)), "Day", "Night")</f>
        <v>Night</v>
      </c>
      <c r="AA1096">
        <f t="shared" si="215"/>
        <v>1</v>
      </c>
    </row>
    <row r="1097" spans="1:27" x14ac:dyDescent="0.2">
      <c r="A1097">
        <v>18605</v>
      </c>
      <c r="C1097" t="s">
        <v>5040</v>
      </c>
      <c r="D1097" t="s">
        <v>4978</v>
      </c>
      <c r="F1097" t="s">
        <v>5041</v>
      </c>
      <c r="G1097" t="s">
        <v>1814</v>
      </c>
      <c r="H1097" t="s">
        <v>5042</v>
      </c>
      <c r="I1097" t="s">
        <v>5043</v>
      </c>
      <c r="J1097">
        <v>7</v>
      </c>
      <c r="K1097">
        <v>5</v>
      </c>
      <c r="L1097">
        <v>0</v>
      </c>
      <c r="M1097" t="s">
        <v>5044</v>
      </c>
      <c r="N1097">
        <f t="shared" si="204"/>
        <v>0</v>
      </c>
      <c r="O1097" t="str">
        <f t="shared" si="205"/>
        <v>No</v>
      </c>
      <c r="P1097">
        <f t="shared" si="206"/>
        <v>0</v>
      </c>
      <c r="Q1097">
        <f t="shared" si="207"/>
        <v>0</v>
      </c>
      <c r="R1097">
        <f t="shared" si="211"/>
        <v>27.565026697177728</v>
      </c>
      <c r="S1097" t="str">
        <f t="shared" si="208"/>
        <v>ID-18605-Casablanca - Perpignan</v>
      </c>
      <c r="T1097">
        <f t="shared" si="209"/>
        <v>0</v>
      </c>
      <c r="U1097" t="str">
        <f t="shared" si="210"/>
        <v>Acceptable</v>
      </c>
      <c r="V1097">
        <f t="shared" si="212"/>
        <v>23</v>
      </c>
      <c r="W1097">
        <f t="shared" si="213"/>
        <v>2</v>
      </c>
      <c r="X1097">
        <v>3</v>
      </c>
      <c r="Y1097" t="str">
        <f t="shared" si="214"/>
        <v>Flight Not Found</v>
      </c>
      <c r="Z1097" t="str" cm="1">
        <f t="array" ref="Z1097">IF(AND(B:B &gt; TIME(6, 0, 0), B:B &lt;= TIME(18, 0, 0)), "Day", "Night")</f>
        <v>Night</v>
      </c>
      <c r="AA1097">
        <f t="shared" si="215"/>
        <v>1</v>
      </c>
    </row>
    <row r="1098" spans="1:27" x14ac:dyDescent="0.2">
      <c r="A1098">
        <v>18605</v>
      </c>
      <c r="C1098" t="s">
        <v>3187</v>
      </c>
      <c r="D1098" t="s">
        <v>5045</v>
      </c>
      <c r="G1098" t="s">
        <v>2521</v>
      </c>
      <c r="H1098" t="s">
        <v>5046</v>
      </c>
      <c r="I1098" t="s">
        <v>5047</v>
      </c>
      <c r="J1098">
        <v>56</v>
      </c>
      <c r="K1098">
        <v>46</v>
      </c>
      <c r="L1098">
        <v>0</v>
      </c>
      <c r="M1098" t="s">
        <v>5048</v>
      </c>
      <c r="N1098">
        <f t="shared" si="204"/>
        <v>0</v>
      </c>
      <c r="O1098" t="str">
        <f t="shared" si="205"/>
        <v>No</v>
      </c>
      <c r="P1098">
        <f t="shared" si="206"/>
        <v>0</v>
      </c>
      <c r="Q1098">
        <f t="shared" si="207"/>
        <v>0</v>
      </c>
      <c r="R1098">
        <f t="shared" si="211"/>
        <v>27.565026697177728</v>
      </c>
      <c r="S1098" t="str">
        <f t="shared" si="208"/>
        <v>ID-18605-</v>
      </c>
      <c r="T1098">
        <f t="shared" si="209"/>
        <v>0</v>
      </c>
      <c r="U1098" t="str">
        <f t="shared" si="210"/>
        <v>Acceptable</v>
      </c>
      <c r="V1098">
        <f t="shared" si="212"/>
        <v>23</v>
      </c>
      <c r="W1098">
        <f t="shared" si="213"/>
        <v>2</v>
      </c>
      <c r="X1098">
        <v>4</v>
      </c>
      <c r="Y1098" t="str">
        <f t="shared" si="214"/>
        <v>Flight Not Found</v>
      </c>
      <c r="Z1098" t="str" cm="1">
        <f t="array" ref="Z1098">IF(AND(B:B &gt; TIME(6, 0, 0), B:B &lt;= TIME(18, 0, 0)), "Day", "Night")</f>
        <v>Night</v>
      </c>
      <c r="AA1098">
        <f t="shared" si="215"/>
        <v>1</v>
      </c>
    </row>
    <row r="1099" spans="1:27" x14ac:dyDescent="0.2">
      <c r="A1099">
        <v>18610</v>
      </c>
      <c r="C1099" t="s">
        <v>5049</v>
      </c>
      <c r="D1099" t="s">
        <v>4024</v>
      </c>
      <c r="G1099" t="s">
        <v>1814</v>
      </c>
      <c r="H1099" t="s">
        <v>5050</v>
      </c>
      <c r="I1099" t="s">
        <v>5051</v>
      </c>
      <c r="J1099">
        <v>21</v>
      </c>
      <c r="K1099">
        <v>21</v>
      </c>
      <c r="L1099">
        <v>0</v>
      </c>
      <c r="M1099" t="s">
        <v>5052</v>
      </c>
      <c r="N1099">
        <f t="shared" si="204"/>
        <v>0</v>
      </c>
      <c r="O1099" t="str">
        <f t="shared" si="205"/>
        <v>No</v>
      </c>
      <c r="P1099">
        <f t="shared" si="206"/>
        <v>0</v>
      </c>
      <c r="Q1099">
        <f t="shared" si="207"/>
        <v>0</v>
      </c>
      <c r="R1099">
        <f t="shared" si="211"/>
        <v>27.565026697177728</v>
      </c>
      <c r="S1099" t="str">
        <f t="shared" si="208"/>
        <v>ID-18610-</v>
      </c>
      <c r="T1099">
        <f t="shared" si="209"/>
        <v>0</v>
      </c>
      <c r="U1099" t="str">
        <f t="shared" si="210"/>
        <v>Acceptable</v>
      </c>
      <c r="V1099">
        <f t="shared" si="212"/>
        <v>23</v>
      </c>
      <c r="W1099">
        <f t="shared" si="213"/>
        <v>2</v>
      </c>
      <c r="X1099">
        <v>1</v>
      </c>
      <c r="Y1099" t="str">
        <f t="shared" si="214"/>
        <v>Flight Not Found</v>
      </c>
      <c r="Z1099" t="str" cm="1">
        <f t="array" ref="Z1099">IF(AND(B:B &gt; TIME(6, 0, 0), B:B &lt;= TIME(18, 0, 0)), "Day", "Night")</f>
        <v>Night</v>
      </c>
      <c r="AA1099">
        <f t="shared" si="215"/>
        <v>1</v>
      </c>
    </row>
    <row r="1100" spans="1:27" x14ac:dyDescent="0.2">
      <c r="A1100">
        <v>18610</v>
      </c>
      <c r="C1100" t="s">
        <v>5053</v>
      </c>
      <c r="D1100" t="s">
        <v>2623</v>
      </c>
      <c r="G1100" t="s">
        <v>1814</v>
      </c>
      <c r="H1100" t="s">
        <v>5054</v>
      </c>
      <c r="I1100" t="s">
        <v>5055</v>
      </c>
      <c r="J1100">
        <v>9</v>
      </c>
      <c r="K1100">
        <v>9</v>
      </c>
      <c r="L1100">
        <v>3</v>
      </c>
      <c r="M1100" t="s">
        <v>5056</v>
      </c>
      <c r="N1100">
        <f t="shared" si="204"/>
        <v>0</v>
      </c>
      <c r="O1100" t="str">
        <f t="shared" si="205"/>
        <v>No</v>
      </c>
      <c r="P1100">
        <f t="shared" si="206"/>
        <v>0</v>
      </c>
      <c r="Q1100">
        <f t="shared" si="207"/>
        <v>0</v>
      </c>
      <c r="R1100">
        <f t="shared" si="211"/>
        <v>27.565026697177728</v>
      </c>
      <c r="S1100" t="str">
        <f t="shared" si="208"/>
        <v>ID-18610-</v>
      </c>
      <c r="T1100">
        <f t="shared" si="209"/>
        <v>0</v>
      </c>
      <c r="U1100" t="str">
        <f t="shared" si="210"/>
        <v>Acceptable</v>
      </c>
      <c r="V1100">
        <f t="shared" si="212"/>
        <v>23</v>
      </c>
      <c r="W1100">
        <f t="shared" si="213"/>
        <v>2</v>
      </c>
      <c r="X1100">
        <v>1</v>
      </c>
      <c r="Y1100" t="str">
        <f t="shared" si="214"/>
        <v>Flight Not Found</v>
      </c>
      <c r="Z1100" t="str" cm="1">
        <f t="array" ref="Z1100">IF(AND(B:B &gt; TIME(6, 0, 0), B:B &lt;= TIME(18, 0, 0)), "Day", "Night")</f>
        <v>Night</v>
      </c>
      <c r="AA1100">
        <f t="shared" si="215"/>
        <v>1</v>
      </c>
    </row>
    <row r="1101" spans="1:27" x14ac:dyDescent="0.2">
      <c r="A1101">
        <v>18612</v>
      </c>
      <c r="B1101" t="s">
        <v>3171</v>
      </c>
      <c r="C1101" t="s">
        <v>5057</v>
      </c>
      <c r="D1101" t="s">
        <v>4300</v>
      </c>
      <c r="F1101" t="s">
        <v>5058</v>
      </c>
      <c r="G1101" t="s">
        <v>2566</v>
      </c>
      <c r="H1101" t="s">
        <v>5059</v>
      </c>
      <c r="I1101" t="s">
        <v>5060</v>
      </c>
      <c r="J1101">
        <v>31</v>
      </c>
      <c r="K1101">
        <v>31</v>
      </c>
      <c r="L1101">
        <v>0</v>
      </c>
      <c r="M1101" t="s">
        <v>5061</v>
      </c>
      <c r="N1101">
        <f t="shared" si="204"/>
        <v>0</v>
      </c>
      <c r="O1101" t="str">
        <f t="shared" si="205"/>
        <v>No</v>
      </c>
      <c r="P1101">
        <f t="shared" si="206"/>
        <v>0</v>
      </c>
      <c r="Q1101">
        <f t="shared" si="207"/>
        <v>0</v>
      </c>
      <c r="R1101">
        <f t="shared" si="211"/>
        <v>27.565026697177728</v>
      </c>
      <c r="S1101" t="str">
        <f t="shared" si="208"/>
        <v>ID-18612-Merida - Caracas</v>
      </c>
      <c r="T1101" t="str">
        <f t="shared" si="209"/>
        <v>13:30</v>
      </c>
      <c r="U1101" t="str">
        <f t="shared" si="210"/>
        <v>Acceptable</v>
      </c>
      <c r="V1101">
        <f t="shared" si="212"/>
        <v>23</v>
      </c>
      <c r="W1101">
        <f t="shared" si="213"/>
        <v>2</v>
      </c>
      <c r="X1101">
        <v>1</v>
      </c>
      <c r="Y1101" t="str">
        <f t="shared" si="214"/>
        <v>Flight Not Found</v>
      </c>
      <c r="Z1101" t="str" cm="1">
        <f t="array" ref="Z1101">IF(AND(B:B &gt; TIME(6, 0, 0), B:B &lt;= TIME(18, 0, 0)), "Day", "Night")</f>
        <v>Night</v>
      </c>
      <c r="AA1101">
        <f t="shared" si="215"/>
        <v>1</v>
      </c>
    </row>
    <row r="1102" spans="1:27" x14ac:dyDescent="0.2">
      <c r="A1102">
        <v>18616</v>
      </c>
      <c r="B1102" t="s">
        <v>1313</v>
      </c>
      <c r="C1102" t="s">
        <v>5062</v>
      </c>
      <c r="D1102" t="s">
        <v>2615</v>
      </c>
      <c r="F1102" t="s">
        <v>5063</v>
      </c>
      <c r="G1102" t="s">
        <v>5064</v>
      </c>
      <c r="H1102" t="s">
        <v>5065</v>
      </c>
      <c r="I1102" t="s">
        <v>5066</v>
      </c>
      <c r="J1102">
        <v>38</v>
      </c>
      <c r="K1102">
        <v>38</v>
      </c>
      <c r="L1102">
        <v>0</v>
      </c>
      <c r="M1102" t="s">
        <v>5067</v>
      </c>
      <c r="N1102">
        <f t="shared" si="204"/>
        <v>0</v>
      </c>
      <c r="O1102" t="str">
        <f t="shared" si="205"/>
        <v>No</v>
      </c>
      <c r="P1102">
        <f t="shared" si="206"/>
        <v>0</v>
      </c>
      <c r="Q1102">
        <f t="shared" si="207"/>
        <v>0</v>
      </c>
      <c r="R1102">
        <f t="shared" si="211"/>
        <v>27.565026697177728</v>
      </c>
      <c r="S1102" t="str">
        <f t="shared" si="208"/>
        <v>ID-18616-Naha AB - Clark AB</v>
      </c>
      <c r="T1102" t="str">
        <f t="shared" si="209"/>
        <v>07:30</v>
      </c>
      <c r="U1102" t="str">
        <f t="shared" si="210"/>
        <v>Acceptable</v>
      </c>
      <c r="V1102">
        <f t="shared" si="212"/>
        <v>23</v>
      </c>
      <c r="W1102">
        <f t="shared" si="213"/>
        <v>2</v>
      </c>
      <c r="X1102">
        <v>1</v>
      </c>
      <c r="Y1102" t="str">
        <f t="shared" si="214"/>
        <v>Flight Not Found</v>
      </c>
      <c r="Z1102" t="str" cm="1">
        <f t="array" ref="Z1102">IF(AND(B:B &gt; TIME(6, 0, 0), B:B &lt;= TIME(18, 0, 0)), "Day", "Night")</f>
        <v>Night</v>
      </c>
      <c r="AA1102">
        <f t="shared" si="215"/>
        <v>1</v>
      </c>
    </row>
    <row r="1103" spans="1:27" x14ac:dyDescent="0.2">
      <c r="A1103">
        <v>18619</v>
      </c>
      <c r="B1103" t="s">
        <v>5068</v>
      </c>
      <c r="C1103" t="s">
        <v>5069</v>
      </c>
      <c r="D1103" t="s">
        <v>4646</v>
      </c>
      <c r="E1103" t="s">
        <v>221</v>
      </c>
      <c r="F1103" t="s">
        <v>5070</v>
      </c>
      <c r="G1103" t="s">
        <v>1814</v>
      </c>
      <c r="H1103" t="s">
        <v>5071</v>
      </c>
      <c r="I1103" t="s">
        <v>5072</v>
      </c>
      <c r="J1103">
        <v>18</v>
      </c>
      <c r="K1103">
        <v>2</v>
      </c>
      <c r="L1103">
        <v>0</v>
      </c>
      <c r="M1103" t="s">
        <v>5073</v>
      </c>
      <c r="N1103">
        <f t="shared" si="204"/>
        <v>0</v>
      </c>
      <c r="O1103" t="str">
        <f t="shared" si="205"/>
        <v>No</v>
      </c>
      <c r="P1103">
        <f t="shared" si="206"/>
        <v>0</v>
      </c>
      <c r="Q1103">
        <f t="shared" si="207"/>
        <v>0</v>
      </c>
      <c r="R1103">
        <f t="shared" si="211"/>
        <v>27.565026697177728</v>
      </c>
      <c r="S1103" t="str">
        <f t="shared" si="208"/>
        <v>ID-18619-Vancouver - Penticton</v>
      </c>
      <c r="T1103" t="str">
        <f t="shared" si="209"/>
        <v>13:53</v>
      </c>
      <c r="U1103" t="str">
        <f t="shared" si="210"/>
        <v>Acceptable</v>
      </c>
      <c r="V1103">
        <f t="shared" si="212"/>
        <v>23</v>
      </c>
      <c r="W1103">
        <f t="shared" si="213"/>
        <v>2</v>
      </c>
      <c r="X1103">
        <v>1</v>
      </c>
      <c r="Y1103" t="str">
        <f t="shared" si="214"/>
        <v>Flight Not Found</v>
      </c>
      <c r="Z1103" t="str" cm="1">
        <f t="array" ref="Z1103">IF(AND(B:B &gt; TIME(6, 0, 0), B:B &lt;= TIME(18, 0, 0)), "Day", "Night")</f>
        <v>Night</v>
      </c>
      <c r="AA1103">
        <f t="shared" si="215"/>
        <v>1</v>
      </c>
    </row>
    <row r="1104" spans="1:27" x14ac:dyDescent="0.2">
      <c r="A1104">
        <v>18627</v>
      </c>
      <c r="C1104" t="s">
        <v>5074</v>
      </c>
      <c r="D1104" t="s">
        <v>5075</v>
      </c>
      <c r="F1104" t="s">
        <v>5076</v>
      </c>
      <c r="G1104" t="s">
        <v>1814</v>
      </c>
      <c r="H1104" t="s">
        <v>5077</v>
      </c>
      <c r="I1104" t="s">
        <v>5078</v>
      </c>
      <c r="J1104">
        <v>18</v>
      </c>
      <c r="K1104">
        <v>17</v>
      </c>
      <c r="L1104">
        <v>0</v>
      </c>
      <c r="M1104" t="s">
        <v>5079</v>
      </c>
      <c r="N1104">
        <f t="shared" si="204"/>
        <v>0</v>
      </c>
      <c r="O1104" t="str">
        <f t="shared" si="205"/>
        <v>No</v>
      </c>
      <c r="P1104">
        <f t="shared" si="206"/>
        <v>0</v>
      </c>
      <c r="Q1104">
        <f t="shared" si="207"/>
        <v>0</v>
      </c>
      <c r="R1104">
        <f t="shared" si="211"/>
        <v>27.565026697177728</v>
      </c>
      <c r="S1104" t="str">
        <f t="shared" si="208"/>
        <v>ID-18627-Mar del Plata - Buenos</v>
      </c>
      <c r="T1104">
        <f t="shared" si="209"/>
        <v>0</v>
      </c>
      <c r="U1104" t="str">
        <f t="shared" si="210"/>
        <v>Acceptable</v>
      </c>
      <c r="V1104">
        <f t="shared" si="212"/>
        <v>23</v>
      </c>
      <c r="W1104">
        <f t="shared" si="213"/>
        <v>2</v>
      </c>
      <c r="X1104">
        <v>1</v>
      </c>
      <c r="Y1104" t="str">
        <f t="shared" si="214"/>
        <v>Flight Not Found</v>
      </c>
      <c r="Z1104" t="str" cm="1">
        <f t="array" ref="Z1104">IF(AND(B:B &gt; TIME(6, 0, 0), B:B &lt;= TIME(18, 0, 0)), "Day", "Night")</f>
        <v>Night</v>
      </c>
      <c r="AA1104">
        <f t="shared" si="215"/>
        <v>1</v>
      </c>
    </row>
    <row r="1105" spans="1:27" x14ac:dyDescent="0.2">
      <c r="A1105">
        <v>18640</v>
      </c>
      <c r="C1105" t="s">
        <v>5080</v>
      </c>
      <c r="D1105" t="s">
        <v>5081</v>
      </c>
      <c r="G1105" t="s">
        <v>4196</v>
      </c>
      <c r="H1105" t="s">
        <v>5082</v>
      </c>
      <c r="I1105" t="s">
        <v>5083</v>
      </c>
      <c r="J1105">
        <v>12</v>
      </c>
      <c r="K1105">
        <v>12</v>
      </c>
      <c r="L1105">
        <v>0</v>
      </c>
      <c r="M1105" t="s">
        <v>5084</v>
      </c>
      <c r="N1105">
        <f t="shared" si="204"/>
        <v>0</v>
      </c>
      <c r="O1105" t="str">
        <f t="shared" si="205"/>
        <v>No</v>
      </c>
      <c r="P1105">
        <f t="shared" si="206"/>
        <v>0</v>
      </c>
      <c r="Q1105">
        <f t="shared" si="207"/>
        <v>0</v>
      </c>
      <c r="R1105">
        <f t="shared" si="211"/>
        <v>27.565026697177728</v>
      </c>
      <c r="S1105" t="str">
        <f t="shared" si="208"/>
        <v>ID-18640-</v>
      </c>
      <c r="T1105">
        <f t="shared" si="209"/>
        <v>0</v>
      </c>
      <c r="U1105" t="str">
        <f t="shared" si="210"/>
        <v>Acceptable</v>
      </c>
      <c r="V1105">
        <f t="shared" si="212"/>
        <v>23</v>
      </c>
      <c r="W1105">
        <f t="shared" si="213"/>
        <v>2</v>
      </c>
      <c r="X1105">
        <v>1</v>
      </c>
      <c r="Y1105" t="str">
        <f t="shared" si="214"/>
        <v>Flight Not Found</v>
      </c>
      <c r="Z1105" t="str" cm="1">
        <f t="array" ref="Z1105">IF(AND(B:B &gt; TIME(6, 0, 0), B:B &lt;= TIME(18, 0, 0)), "Day", "Night")</f>
        <v>Night</v>
      </c>
      <c r="AA1105">
        <f t="shared" si="215"/>
        <v>1</v>
      </c>
    </row>
    <row r="1106" spans="1:27" x14ac:dyDescent="0.2">
      <c r="A1106">
        <v>18641</v>
      </c>
      <c r="C1106" t="s">
        <v>5085</v>
      </c>
      <c r="D1106" t="s">
        <v>5086</v>
      </c>
      <c r="F1106" t="s">
        <v>5087</v>
      </c>
      <c r="G1106" t="s">
        <v>1814</v>
      </c>
      <c r="H1106" t="s">
        <v>5088</v>
      </c>
      <c r="I1106" t="s">
        <v>5089</v>
      </c>
      <c r="J1106">
        <v>10</v>
      </c>
      <c r="K1106">
        <v>10</v>
      </c>
      <c r="L1106">
        <v>0</v>
      </c>
      <c r="M1106" t="s">
        <v>5090</v>
      </c>
      <c r="N1106">
        <f t="shared" si="204"/>
        <v>0</v>
      </c>
      <c r="O1106" t="str">
        <f t="shared" si="205"/>
        <v>No</v>
      </c>
      <c r="P1106">
        <f t="shared" si="206"/>
        <v>0</v>
      </c>
      <c r="Q1106">
        <f t="shared" si="207"/>
        <v>0</v>
      </c>
      <c r="R1106">
        <f t="shared" si="211"/>
        <v>27.565026697177728</v>
      </c>
      <c r="S1106" t="str">
        <f t="shared" si="208"/>
        <v>ID-18641-Butterworth - Kota Bharu</v>
      </c>
      <c r="T1106">
        <f t="shared" si="209"/>
        <v>0</v>
      </c>
      <c r="U1106" t="str">
        <f t="shared" si="210"/>
        <v>Acceptable</v>
      </c>
      <c r="V1106">
        <f t="shared" si="212"/>
        <v>23</v>
      </c>
      <c r="W1106">
        <f t="shared" si="213"/>
        <v>2</v>
      </c>
      <c r="X1106">
        <v>1</v>
      </c>
      <c r="Y1106" t="str">
        <f t="shared" si="214"/>
        <v>Flight Not Found</v>
      </c>
      <c r="Z1106" t="str" cm="1">
        <f t="array" ref="Z1106">IF(AND(B:B &gt; TIME(6, 0, 0), B:B &lt;= TIME(18, 0, 0)), "Day", "Night")</f>
        <v>Night</v>
      </c>
      <c r="AA1106">
        <f t="shared" si="215"/>
        <v>1</v>
      </c>
    </row>
    <row r="1107" spans="1:27" x14ac:dyDescent="0.2">
      <c r="A1107">
        <v>18642</v>
      </c>
      <c r="B1107" t="s">
        <v>5091</v>
      </c>
      <c r="C1107" t="s">
        <v>5092</v>
      </c>
      <c r="D1107" t="s">
        <v>3079</v>
      </c>
      <c r="E1107" t="s">
        <v>2673</v>
      </c>
      <c r="F1107" t="s">
        <v>5093</v>
      </c>
      <c r="G1107" t="s">
        <v>3449</v>
      </c>
      <c r="H1107" t="s">
        <v>5094</v>
      </c>
      <c r="I1107" t="s">
        <v>5095</v>
      </c>
      <c r="J1107">
        <v>28</v>
      </c>
      <c r="K1107">
        <v>7</v>
      </c>
      <c r="L1107">
        <v>0</v>
      </c>
      <c r="M1107" t="s">
        <v>5096</v>
      </c>
      <c r="N1107">
        <f t="shared" si="204"/>
        <v>0</v>
      </c>
      <c r="O1107" t="str">
        <f t="shared" si="205"/>
        <v>No</v>
      </c>
      <c r="P1107">
        <f t="shared" si="206"/>
        <v>0</v>
      </c>
      <c r="Q1107">
        <f t="shared" si="207"/>
        <v>0</v>
      </c>
      <c r="R1107">
        <f t="shared" si="211"/>
        <v>27.565026697177728</v>
      </c>
      <c r="S1107" t="str">
        <f t="shared" si="208"/>
        <v>ID-18642-Newark - Philadelphia</v>
      </c>
      <c r="T1107" t="str">
        <f t="shared" si="209"/>
        <v>14:13</v>
      </c>
      <c r="U1107" t="str">
        <f t="shared" si="210"/>
        <v>Acceptable</v>
      </c>
      <c r="V1107">
        <f t="shared" si="212"/>
        <v>23</v>
      </c>
      <c r="W1107">
        <f t="shared" si="213"/>
        <v>2</v>
      </c>
      <c r="X1107">
        <v>1</v>
      </c>
      <c r="Y1107" t="str">
        <f t="shared" si="214"/>
        <v>Flight Not Found</v>
      </c>
      <c r="Z1107" t="str" cm="1">
        <f t="array" ref="Z1107">IF(AND(B:B &gt; TIME(6, 0, 0), B:B &lt;= TIME(18, 0, 0)), "Day", "Night")</f>
        <v>Night</v>
      </c>
      <c r="AA1107">
        <f t="shared" si="215"/>
        <v>1</v>
      </c>
    </row>
    <row r="1108" spans="1:27" x14ac:dyDescent="0.2">
      <c r="A1108">
        <v>18644</v>
      </c>
      <c r="B1108" t="s">
        <v>5097</v>
      </c>
      <c r="C1108" t="s">
        <v>5098</v>
      </c>
      <c r="D1108" t="s">
        <v>613</v>
      </c>
      <c r="E1108" t="s">
        <v>3606</v>
      </c>
      <c r="F1108" t="s">
        <v>5099</v>
      </c>
      <c r="G1108" t="s">
        <v>4315</v>
      </c>
      <c r="H1108" t="s">
        <v>5100</v>
      </c>
      <c r="I1108" t="s">
        <v>5101</v>
      </c>
      <c r="J1108">
        <v>10</v>
      </c>
      <c r="K1108">
        <v>10</v>
      </c>
      <c r="L1108">
        <v>0</v>
      </c>
      <c r="M1108" t="s">
        <v>5102</v>
      </c>
      <c r="N1108">
        <f t="shared" si="204"/>
        <v>0</v>
      </c>
      <c r="O1108" t="str">
        <f t="shared" si="205"/>
        <v>No</v>
      </c>
      <c r="P1108">
        <f t="shared" si="206"/>
        <v>0</v>
      </c>
      <c r="Q1108">
        <f t="shared" si="207"/>
        <v>0</v>
      </c>
      <c r="R1108">
        <f t="shared" si="211"/>
        <v>27.565026697177728</v>
      </c>
      <c r="S1108" t="str">
        <f t="shared" si="208"/>
        <v>ID-18644-Minneapolis - Seattle</v>
      </c>
      <c r="T1108" t="str">
        <f t="shared" si="209"/>
        <v>12:14</v>
      </c>
      <c r="U1108" t="str">
        <f t="shared" si="210"/>
        <v>Acceptable</v>
      </c>
      <c r="V1108">
        <f t="shared" si="212"/>
        <v>23</v>
      </c>
      <c r="W1108">
        <f t="shared" si="213"/>
        <v>2</v>
      </c>
      <c r="X1108">
        <v>1</v>
      </c>
      <c r="Y1108" t="str">
        <f t="shared" si="214"/>
        <v>Flight Not Found</v>
      </c>
      <c r="Z1108" t="str" cm="1">
        <f t="array" ref="Z1108">IF(AND(B:B &gt; TIME(6, 0, 0), B:B &lt;= TIME(18, 0, 0)), "Day", "Night")</f>
        <v>Night</v>
      </c>
      <c r="AA1108">
        <f t="shared" si="215"/>
        <v>1</v>
      </c>
    </row>
    <row r="1109" spans="1:27" x14ac:dyDescent="0.2">
      <c r="A1109">
        <v>18645</v>
      </c>
      <c r="B1109" t="s">
        <v>1405</v>
      </c>
      <c r="C1109" t="s">
        <v>5103</v>
      </c>
      <c r="D1109" t="s">
        <v>5104</v>
      </c>
      <c r="F1109" t="s">
        <v>5105</v>
      </c>
      <c r="G1109" t="s">
        <v>5106</v>
      </c>
      <c r="H1109" t="s">
        <v>5107</v>
      </c>
      <c r="I1109" t="s">
        <v>2271</v>
      </c>
      <c r="J1109">
        <v>17</v>
      </c>
      <c r="K1109">
        <v>14</v>
      </c>
      <c r="L1109">
        <v>0</v>
      </c>
      <c r="M1109" t="s">
        <v>5108</v>
      </c>
      <c r="N1109">
        <f t="shared" si="204"/>
        <v>0</v>
      </c>
      <c r="O1109" t="str">
        <f t="shared" si="205"/>
        <v>No</v>
      </c>
      <c r="P1109">
        <f t="shared" si="206"/>
        <v>0</v>
      </c>
      <c r="Q1109">
        <f t="shared" si="207"/>
        <v>0</v>
      </c>
      <c r="R1109">
        <f t="shared" si="211"/>
        <v>27.565026697177728</v>
      </c>
      <c r="S1109" t="str">
        <f t="shared" si="208"/>
        <v>ID-18645-Paris - Rome</v>
      </c>
      <c r="T1109" t="str">
        <f t="shared" si="209"/>
        <v>14:36</v>
      </c>
      <c r="U1109" t="str">
        <f t="shared" si="210"/>
        <v>Acceptable</v>
      </c>
      <c r="V1109">
        <f t="shared" si="212"/>
        <v>23</v>
      </c>
      <c r="W1109">
        <f t="shared" si="213"/>
        <v>2</v>
      </c>
      <c r="X1109">
        <v>1</v>
      </c>
      <c r="Y1109" t="str">
        <f t="shared" si="214"/>
        <v>Flight Not Found</v>
      </c>
      <c r="Z1109" t="str" cm="1">
        <f t="array" ref="Z1109">IF(AND(B:B &gt; TIME(6, 0, 0), B:B &lt;= TIME(18, 0, 0)), "Day", "Night")</f>
        <v>Night</v>
      </c>
      <c r="AA1109">
        <f t="shared" si="215"/>
        <v>1</v>
      </c>
    </row>
    <row r="1110" spans="1:27" x14ac:dyDescent="0.2">
      <c r="A1110">
        <v>18656</v>
      </c>
      <c r="B1110" t="s">
        <v>909</v>
      </c>
      <c r="C1110" t="s">
        <v>5109</v>
      </c>
      <c r="D1110" t="s">
        <v>2332</v>
      </c>
      <c r="F1110" t="s">
        <v>5110</v>
      </c>
      <c r="G1110" t="s">
        <v>5111</v>
      </c>
      <c r="H1110" t="s">
        <v>5112</v>
      </c>
      <c r="J1110">
        <v>16</v>
      </c>
      <c r="K1110">
        <v>16</v>
      </c>
      <c r="L1110">
        <v>0</v>
      </c>
      <c r="M1110" t="s">
        <v>5113</v>
      </c>
      <c r="N1110">
        <f t="shared" si="204"/>
        <v>0</v>
      </c>
      <c r="O1110" t="str">
        <f t="shared" si="205"/>
        <v>No</v>
      </c>
      <c r="P1110">
        <f t="shared" si="206"/>
        <v>0</v>
      </c>
      <c r="Q1110">
        <f t="shared" si="207"/>
        <v>0</v>
      </c>
      <c r="R1110">
        <f t="shared" si="211"/>
        <v>27.565026697177728</v>
      </c>
      <c r="S1110" t="str">
        <f t="shared" si="208"/>
        <v>ID-18656-Hong Kong - Iwakuni, Japan</v>
      </c>
      <c r="T1110" t="str">
        <f t="shared" si="209"/>
        <v>08:40</v>
      </c>
      <c r="U1110" t="str">
        <f t="shared" si="210"/>
        <v>Acceptable</v>
      </c>
      <c r="V1110">
        <f t="shared" si="212"/>
        <v>23</v>
      </c>
      <c r="W1110">
        <f t="shared" si="213"/>
        <v>2</v>
      </c>
      <c r="X1110">
        <v>2</v>
      </c>
      <c r="Y1110" t="str">
        <f t="shared" si="214"/>
        <v>Flight Not Found</v>
      </c>
      <c r="Z1110" t="str" cm="1">
        <f t="array" ref="Z1110">IF(AND(B:B &gt; TIME(6, 0, 0), B:B &lt;= TIME(18, 0, 0)), "Day", "Night")</f>
        <v>Night</v>
      </c>
      <c r="AA1110">
        <f t="shared" si="215"/>
        <v>1</v>
      </c>
    </row>
    <row r="1111" spans="1:27" x14ac:dyDescent="0.2">
      <c r="A1111">
        <v>18659</v>
      </c>
      <c r="B1111" t="s">
        <v>4693</v>
      </c>
      <c r="C1111" t="s">
        <v>5114</v>
      </c>
      <c r="D1111" t="s">
        <v>5115</v>
      </c>
      <c r="F1111" t="s">
        <v>5116</v>
      </c>
      <c r="G1111" t="s">
        <v>1814</v>
      </c>
      <c r="H1111" t="s">
        <v>5117</v>
      </c>
      <c r="I1111" t="s">
        <v>5118</v>
      </c>
      <c r="J1111">
        <v>20</v>
      </c>
      <c r="K1111">
        <v>20</v>
      </c>
      <c r="L1111">
        <v>0</v>
      </c>
      <c r="M1111" t="s">
        <v>5119</v>
      </c>
      <c r="N1111">
        <f t="shared" si="204"/>
        <v>0</v>
      </c>
      <c r="O1111" t="str">
        <f t="shared" si="205"/>
        <v>No</v>
      </c>
      <c r="P1111">
        <f t="shared" si="206"/>
        <v>0</v>
      </c>
      <c r="Q1111">
        <f t="shared" si="207"/>
        <v>0</v>
      </c>
      <c r="R1111">
        <f t="shared" si="211"/>
        <v>27.565026697177728</v>
      </c>
      <c r="S1111" t="str">
        <f t="shared" si="208"/>
        <v>ID-18659-Vestmannaeyar Island - Reykjavík</v>
      </c>
      <c r="T1111" t="str">
        <f t="shared" si="209"/>
        <v>16:45</v>
      </c>
      <c r="U1111" t="str">
        <f t="shared" si="210"/>
        <v>Acceptable</v>
      </c>
      <c r="V1111">
        <f t="shared" si="212"/>
        <v>23</v>
      </c>
      <c r="W1111">
        <f t="shared" si="213"/>
        <v>2</v>
      </c>
      <c r="X1111">
        <v>1</v>
      </c>
      <c r="Y1111" t="str">
        <f t="shared" si="214"/>
        <v>Flight Not Found</v>
      </c>
      <c r="Z1111" t="str" cm="1">
        <f t="array" ref="Z1111">IF(AND(B:B &gt; TIME(6, 0, 0), B:B &lt;= TIME(18, 0, 0)), "Day", "Night")</f>
        <v>Night</v>
      </c>
      <c r="AA1111">
        <f t="shared" si="215"/>
        <v>1</v>
      </c>
    </row>
    <row r="1112" spans="1:27" x14ac:dyDescent="0.2">
      <c r="A1112">
        <v>18660</v>
      </c>
      <c r="C1112" t="s">
        <v>5120</v>
      </c>
      <c r="D1112" t="s">
        <v>5121</v>
      </c>
      <c r="G1112" t="s">
        <v>3160</v>
      </c>
      <c r="H1112" t="s">
        <v>5122</v>
      </c>
      <c r="J1112">
        <v>14</v>
      </c>
      <c r="K1112">
        <v>14</v>
      </c>
      <c r="L1112">
        <v>0</v>
      </c>
      <c r="M1112" t="s">
        <v>5123</v>
      </c>
      <c r="N1112">
        <f t="shared" si="204"/>
        <v>0</v>
      </c>
      <c r="O1112" t="str">
        <f t="shared" si="205"/>
        <v>No</v>
      </c>
      <c r="P1112">
        <f t="shared" si="206"/>
        <v>0</v>
      </c>
      <c r="Q1112">
        <f t="shared" si="207"/>
        <v>0</v>
      </c>
      <c r="R1112">
        <f t="shared" si="211"/>
        <v>27.565026697177728</v>
      </c>
      <c r="S1112" t="str">
        <f t="shared" si="208"/>
        <v>ID-18660-</v>
      </c>
      <c r="T1112">
        <f t="shared" si="209"/>
        <v>0</v>
      </c>
      <c r="U1112" t="str">
        <f t="shared" si="210"/>
        <v>Acceptable</v>
      </c>
      <c r="V1112">
        <f t="shared" si="212"/>
        <v>23</v>
      </c>
      <c r="W1112">
        <f t="shared" si="213"/>
        <v>2</v>
      </c>
      <c r="X1112">
        <v>1</v>
      </c>
      <c r="Y1112" t="str">
        <f t="shared" si="214"/>
        <v>Flight Not Found</v>
      </c>
      <c r="Z1112" t="str" cm="1">
        <f t="array" ref="Z1112">IF(AND(B:B &gt; TIME(6, 0, 0), B:B &lt;= TIME(18, 0, 0)), "Day", "Night")</f>
        <v>Night</v>
      </c>
      <c r="AA1112">
        <f t="shared" si="215"/>
        <v>1</v>
      </c>
    </row>
    <row r="1113" spans="1:27" x14ac:dyDescent="0.2">
      <c r="A1113">
        <v>18662</v>
      </c>
      <c r="C1113" t="s">
        <v>5124</v>
      </c>
      <c r="D1113" t="s">
        <v>1153</v>
      </c>
      <c r="F1113" t="s">
        <v>5125</v>
      </c>
      <c r="G1113" t="s">
        <v>3490</v>
      </c>
      <c r="H1113" t="s">
        <v>5126</v>
      </c>
      <c r="I1113" t="s">
        <v>5127</v>
      </c>
      <c r="J1113">
        <v>29</v>
      </c>
      <c r="K1113">
        <v>29</v>
      </c>
      <c r="L1113">
        <v>0</v>
      </c>
      <c r="M1113" t="s">
        <v>5128</v>
      </c>
      <c r="N1113">
        <f t="shared" si="204"/>
        <v>0</v>
      </c>
      <c r="O1113" t="str">
        <f t="shared" si="205"/>
        <v>No</v>
      </c>
      <c r="P1113">
        <f t="shared" si="206"/>
        <v>0</v>
      </c>
      <c r="Q1113">
        <f t="shared" si="207"/>
        <v>0</v>
      </c>
      <c r="R1113">
        <f t="shared" si="211"/>
        <v>27.565026697177728</v>
      </c>
      <c r="S1113" t="str">
        <f t="shared" si="208"/>
        <v>ID-18662-Douala - Niamey</v>
      </c>
      <c r="T1113">
        <f t="shared" si="209"/>
        <v>0</v>
      </c>
      <c r="U1113" t="str">
        <f t="shared" si="210"/>
        <v>Acceptable</v>
      </c>
      <c r="V1113">
        <f t="shared" si="212"/>
        <v>23</v>
      </c>
      <c r="W1113">
        <f t="shared" si="213"/>
        <v>2</v>
      </c>
      <c r="X1113">
        <v>1</v>
      </c>
      <c r="Y1113" t="str">
        <f t="shared" si="214"/>
        <v>Flight Not Found</v>
      </c>
      <c r="Z1113" t="str" cm="1">
        <f t="array" ref="Z1113">IF(AND(B:B &gt; TIME(6, 0, 0), B:B &lt;= TIME(18, 0, 0)), "Day", "Night")</f>
        <v>Night</v>
      </c>
      <c r="AA1113">
        <f t="shared" si="215"/>
        <v>1</v>
      </c>
    </row>
    <row r="1114" spans="1:27" x14ac:dyDescent="0.2">
      <c r="A1114">
        <v>18673</v>
      </c>
      <c r="C1114" t="s">
        <v>5129</v>
      </c>
      <c r="D1114" t="s">
        <v>4825</v>
      </c>
      <c r="G1114" t="s">
        <v>2928</v>
      </c>
      <c r="H1114" t="s">
        <v>5130</v>
      </c>
      <c r="J1114">
        <v>2</v>
      </c>
      <c r="K1114">
        <v>2</v>
      </c>
      <c r="L1114">
        <v>0</v>
      </c>
      <c r="M1114" t="s">
        <v>4773</v>
      </c>
      <c r="N1114">
        <f t="shared" si="204"/>
        <v>0</v>
      </c>
      <c r="O1114" t="str">
        <f t="shared" si="205"/>
        <v>No</v>
      </c>
      <c r="P1114">
        <f t="shared" si="206"/>
        <v>0</v>
      </c>
      <c r="Q1114">
        <f t="shared" si="207"/>
        <v>0</v>
      </c>
      <c r="R1114">
        <f t="shared" si="211"/>
        <v>27.565026697177728</v>
      </c>
      <c r="S1114" t="str">
        <f t="shared" si="208"/>
        <v>ID-18673-</v>
      </c>
      <c r="T1114">
        <f t="shared" si="209"/>
        <v>0</v>
      </c>
      <c r="U1114" t="str">
        <f t="shared" si="210"/>
        <v>Acceptable</v>
      </c>
      <c r="V1114">
        <f t="shared" si="212"/>
        <v>23</v>
      </c>
      <c r="W1114">
        <f t="shared" si="213"/>
        <v>2</v>
      </c>
      <c r="X1114">
        <v>1</v>
      </c>
      <c r="Y1114" t="str">
        <f t="shared" si="214"/>
        <v>Flight Not Found</v>
      </c>
      <c r="Z1114" t="str" cm="1">
        <f t="array" ref="Z1114">IF(AND(B:B &gt; TIME(6, 0, 0), B:B &lt;= TIME(18, 0, 0)), "Day", "Night")</f>
        <v>Night</v>
      </c>
      <c r="AA1114">
        <f t="shared" si="215"/>
        <v>1</v>
      </c>
    </row>
    <row r="1115" spans="1:27" x14ac:dyDescent="0.2">
      <c r="A1115">
        <v>18689</v>
      </c>
      <c r="B1115" t="s">
        <v>5131</v>
      </c>
      <c r="C1115" t="s">
        <v>5132</v>
      </c>
      <c r="D1115" t="s">
        <v>5133</v>
      </c>
      <c r="E1115" t="s">
        <v>2263</v>
      </c>
      <c r="F1115" t="s">
        <v>5134</v>
      </c>
      <c r="G1115" t="s">
        <v>1814</v>
      </c>
      <c r="H1115" t="s">
        <v>5135</v>
      </c>
      <c r="I1115" t="s">
        <v>5136</v>
      </c>
      <c r="J1115">
        <v>25</v>
      </c>
      <c r="K1115">
        <v>16</v>
      </c>
      <c r="L1115">
        <v>0</v>
      </c>
      <c r="M1115" t="s">
        <v>5137</v>
      </c>
      <c r="N1115">
        <f t="shared" si="204"/>
        <v>0</v>
      </c>
      <c r="O1115" t="str">
        <f t="shared" si="205"/>
        <v>No</v>
      </c>
      <c r="P1115">
        <f t="shared" si="206"/>
        <v>0</v>
      </c>
      <c r="Q1115">
        <f t="shared" si="207"/>
        <v>0</v>
      </c>
      <c r="R1115">
        <f t="shared" si="211"/>
        <v>27.565026697177728</v>
      </c>
      <c r="S1115" t="str">
        <f t="shared" si="208"/>
        <v>ID-18689-Kansas City, MO - Omaha, NB - Sioux City, Iowa</v>
      </c>
      <c r="T1115" t="str">
        <f t="shared" si="209"/>
        <v>09:12</v>
      </c>
      <c r="U1115" t="str">
        <f t="shared" si="210"/>
        <v>Acceptable</v>
      </c>
      <c r="V1115">
        <f t="shared" si="212"/>
        <v>23</v>
      </c>
      <c r="W1115">
        <f t="shared" si="213"/>
        <v>2</v>
      </c>
      <c r="X1115">
        <v>1</v>
      </c>
      <c r="Y1115" t="str">
        <f t="shared" si="214"/>
        <v>Flight Not Found</v>
      </c>
      <c r="Z1115" t="str" cm="1">
        <f t="array" ref="Z1115">IF(AND(B:B &gt; TIME(6, 0, 0), B:B &lt;= TIME(18, 0, 0)), "Day", "Night")</f>
        <v>Night</v>
      </c>
      <c r="AA1115">
        <f t="shared" si="215"/>
        <v>1</v>
      </c>
    </row>
    <row r="1116" spans="1:27" x14ac:dyDescent="0.2">
      <c r="A1116">
        <v>18698</v>
      </c>
      <c r="C1116" t="s">
        <v>5138</v>
      </c>
      <c r="D1116" t="s">
        <v>5139</v>
      </c>
      <c r="G1116" t="s">
        <v>3490</v>
      </c>
      <c r="H1116" t="s">
        <v>5140</v>
      </c>
      <c r="I1116" t="s">
        <v>5141</v>
      </c>
      <c r="J1116">
        <v>24</v>
      </c>
      <c r="K1116">
        <v>24</v>
      </c>
      <c r="L1116">
        <v>0</v>
      </c>
      <c r="M1116" t="s">
        <v>5142</v>
      </c>
      <c r="N1116">
        <f t="shared" si="204"/>
        <v>0</v>
      </c>
      <c r="O1116" t="str">
        <f t="shared" si="205"/>
        <v>No</v>
      </c>
      <c r="P1116">
        <f t="shared" si="206"/>
        <v>0</v>
      </c>
      <c r="Q1116">
        <f t="shared" si="207"/>
        <v>0</v>
      </c>
      <c r="R1116">
        <f t="shared" si="211"/>
        <v>27.565026697177728</v>
      </c>
      <c r="S1116" t="str">
        <f t="shared" si="208"/>
        <v>ID-18698-</v>
      </c>
      <c r="T1116">
        <f t="shared" si="209"/>
        <v>0</v>
      </c>
      <c r="U1116" t="str">
        <f t="shared" si="210"/>
        <v>Acceptable</v>
      </c>
      <c r="V1116">
        <f t="shared" si="212"/>
        <v>23</v>
      </c>
      <c r="W1116">
        <f t="shared" si="213"/>
        <v>2</v>
      </c>
      <c r="X1116">
        <v>1</v>
      </c>
      <c r="Y1116" t="str">
        <f t="shared" si="214"/>
        <v>Flight Not Found</v>
      </c>
      <c r="Z1116" t="str" cm="1">
        <f t="array" ref="Z1116">IF(AND(B:B &gt; TIME(6, 0, 0), B:B &lt;= TIME(18, 0, 0)), "Day", "Night")</f>
        <v>Night</v>
      </c>
      <c r="AA1116">
        <f t="shared" si="215"/>
        <v>1</v>
      </c>
    </row>
    <row r="1117" spans="1:27" x14ac:dyDescent="0.2">
      <c r="A1117">
        <v>18708</v>
      </c>
      <c r="C1117" t="s">
        <v>5143</v>
      </c>
      <c r="D1117" t="s">
        <v>4306</v>
      </c>
      <c r="G1117" t="s">
        <v>2471</v>
      </c>
      <c r="H1117" t="s">
        <v>5144</v>
      </c>
      <c r="I1117" t="s">
        <v>5145</v>
      </c>
      <c r="J1117">
        <v>27</v>
      </c>
      <c r="K1117">
        <v>27</v>
      </c>
      <c r="L1117">
        <v>0</v>
      </c>
      <c r="M1117" t="s">
        <v>5146</v>
      </c>
      <c r="N1117">
        <f t="shared" si="204"/>
        <v>0</v>
      </c>
      <c r="O1117" t="str">
        <f t="shared" si="205"/>
        <v>No</v>
      </c>
      <c r="P1117">
        <f t="shared" si="206"/>
        <v>0</v>
      </c>
      <c r="Q1117">
        <f t="shared" si="207"/>
        <v>0</v>
      </c>
      <c r="R1117">
        <f t="shared" si="211"/>
        <v>27.565026697177728</v>
      </c>
      <c r="S1117" t="str">
        <f t="shared" si="208"/>
        <v>ID-18708-</v>
      </c>
      <c r="T1117">
        <f t="shared" si="209"/>
        <v>0</v>
      </c>
      <c r="U1117" t="str">
        <f t="shared" si="210"/>
        <v>Acceptable</v>
      </c>
      <c r="V1117">
        <f t="shared" si="212"/>
        <v>23</v>
      </c>
      <c r="W1117">
        <f t="shared" si="213"/>
        <v>2</v>
      </c>
      <c r="X1117">
        <v>1</v>
      </c>
      <c r="Y1117" t="str">
        <f t="shared" si="214"/>
        <v>Flight Not Found</v>
      </c>
      <c r="Z1117" t="str" cm="1">
        <f t="array" ref="Z1117">IF(AND(B:B &gt; TIME(6, 0, 0), B:B &lt;= TIME(18, 0, 0)), "Day", "Night")</f>
        <v>Night</v>
      </c>
      <c r="AA1117">
        <f t="shared" si="215"/>
        <v>1</v>
      </c>
    </row>
    <row r="1118" spans="1:27" x14ac:dyDescent="0.2">
      <c r="A1118">
        <v>18709</v>
      </c>
      <c r="B1118" t="s">
        <v>5147</v>
      </c>
      <c r="C1118" t="s">
        <v>5148</v>
      </c>
      <c r="D1118" t="s">
        <v>2615</v>
      </c>
      <c r="F1118" t="s">
        <v>5149</v>
      </c>
      <c r="G1118" t="s">
        <v>5150</v>
      </c>
      <c r="H1118" t="s">
        <v>5151</v>
      </c>
      <c r="I1118" t="s">
        <v>5152</v>
      </c>
      <c r="J1118">
        <v>53</v>
      </c>
      <c r="K1118">
        <v>53</v>
      </c>
      <c r="L1118">
        <v>0</v>
      </c>
      <c r="M1118" t="s">
        <v>5153</v>
      </c>
      <c r="N1118">
        <f t="shared" si="204"/>
        <v>0</v>
      </c>
      <c r="O1118" t="str">
        <f t="shared" si="205"/>
        <v>No</v>
      </c>
      <c r="P1118">
        <f t="shared" si="206"/>
        <v>0</v>
      </c>
      <c r="Q1118">
        <f t="shared" si="207"/>
        <v>0</v>
      </c>
      <c r="R1118">
        <f t="shared" si="211"/>
        <v>27.565026697177728</v>
      </c>
      <c r="S1118" t="str">
        <f t="shared" si="208"/>
        <v>ID-18709-Loring AFB - Lakeheath AFB</v>
      </c>
      <c r="T1118" t="str">
        <f t="shared" si="209"/>
        <v>23:50</v>
      </c>
      <c r="U1118" t="str">
        <f t="shared" si="210"/>
        <v>Acceptable</v>
      </c>
      <c r="V1118">
        <f t="shared" si="212"/>
        <v>23</v>
      </c>
      <c r="W1118">
        <f t="shared" si="213"/>
        <v>2</v>
      </c>
      <c r="X1118">
        <v>1</v>
      </c>
      <c r="Y1118" t="str">
        <f t="shared" si="214"/>
        <v>Flight Not Found</v>
      </c>
      <c r="Z1118" t="str" cm="1">
        <f t="array" ref="Z1118">IF(AND(B:B &gt; TIME(6, 0, 0), B:B &lt;= TIME(18, 0, 0)), "Day", "Night")</f>
        <v>Night</v>
      </c>
      <c r="AA1118">
        <f t="shared" si="215"/>
        <v>1</v>
      </c>
    </row>
    <row r="1119" spans="1:27" x14ac:dyDescent="0.2">
      <c r="A1119">
        <v>24303</v>
      </c>
      <c r="C1119" t="s">
        <v>5154</v>
      </c>
      <c r="D1119" t="s">
        <v>5155</v>
      </c>
      <c r="G1119" t="s">
        <v>5156</v>
      </c>
      <c r="H1119" t="s">
        <v>5157</v>
      </c>
      <c r="I1119" t="s">
        <v>5158</v>
      </c>
      <c r="J1119">
        <v>10</v>
      </c>
      <c r="K1119">
        <v>10</v>
      </c>
      <c r="L1119">
        <v>0</v>
      </c>
      <c r="M1119" t="s">
        <v>3749</v>
      </c>
      <c r="N1119">
        <f t="shared" si="204"/>
        <v>0</v>
      </c>
      <c r="O1119" t="str">
        <f t="shared" si="205"/>
        <v>No</v>
      </c>
      <c r="P1119">
        <f t="shared" si="206"/>
        <v>0</v>
      </c>
      <c r="Q1119">
        <f t="shared" si="207"/>
        <v>0</v>
      </c>
      <c r="R1119">
        <f t="shared" si="211"/>
        <v>27.565026697177728</v>
      </c>
      <c r="S1119" t="str">
        <f t="shared" si="208"/>
        <v>ID-24303-</v>
      </c>
      <c r="T1119">
        <f t="shared" si="209"/>
        <v>0</v>
      </c>
      <c r="U1119" t="str">
        <f t="shared" si="210"/>
        <v>Acceptable</v>
      </c>
      <c r="V1119">
        <f t="shared" si="212"/>
        <v>23</v>
      </c>
      <c r="W1119">
        <f t="shared" si="213"/>
        <v>2</v>
      </c>
      <c r="X1119">
        <v>7</v>
      </c>
      <c r="Y1119" t="str">
        <f t="shared" si="214"/>
        <v>Flight Not Found</v>
      </c>
      <c r="Z1119" t="str" cm="1">
        <f t="array" ref="Z1119">IF(AND(B:B &gt; TIME(6, 0, 0), B:B &lt;= TIME(18, 0, 0)), "Day", "Night")</f>
        <v>Night</v>
      </c>
      <c r="AA1119">
        <f t="shared" si="215"/>
        <v>1</v>
      </c>
    </row>
    <row r="1120" spans="1:27" x14ac:dyDescent="0.2">
      <c r="A1120">
        <v>18709</v>
      </c>
      <c r="C1120" t="s">
        <v>5159</v>
      </c>
      <c r="D1120" t="s">
        <v>4157</v>
      </c>
      <c r="G1120" t="s">
        <v>1814</v>
      </c>
      <c r="H1120" t="s">
        <v>5160</v>
      </c>
      <c r="I1120" t="s">
        <v>5161</v>
      </c>
      <c r="J1120">
        <v>14</v>
      </c>
      <c r="K1120">
        <v>3</v>
      </c>
      <c r="L1120">
        <v>0</v>
      </c>
      <c r="M1120" t="s">
        <v>5162</v>
      </c>
      <c r="N1120">
        <f t="shared" si="204"/>
        <v>0</v>
      </c>
      <c r="O1120" t="str">
        <f t="shared" si="205"/>
        <v>No</v>
      </c>
      <c r="P1120">
        <f t="shared" si="206"/>
        <v>0</v>
      </c>
      <c r="Q1120">
        <f t="shared" si="207"/>
        <v>0</v>
      </c>
      <c r="R1120">
        <f t="shared" si="211"/>
        <v>27.565026697177728</v>
      </c>
      <c r="S1120" t="str">
        <f t="shared" si="208"/>
        <v>ID-18709-</v>
      </c>
      <c r="T1120" t="str">
        <f t="shared" si="209"/>
        <v>23:50</v>
      </c>
      <c r="U1120" t="str">
        <f t="shared" si="210"/>
        <v>Acceptable</v>
      </c>
      <c r="V1120">
        <f t="shared" si="212"/>
        <v>23</v>
      </c>
      <c r="W1120">
        <f t="shared" si="213"/>
        <v>2</v>
      </c>
      <c r="X1120">
        <v>1</v>
      </c>
      <c r="Y1120" t="str">
        <f t="shared" si="214"/>
        <v>Flight Not Found</v>
      </c>
      <c r="Z1120" t="str" cm="1">
        <f t="array" ref="Z1120">IF(AND(B:B &gt; TIME(6, 0, 0), B:B &lt;= TIME(18, 0, 0)), "Day", "Night")</f>
        <v>Night</v>
      </c>
      <c r="AA1120">
        <f t="shared" si="215"/>
        <v>1</v>
      </c>
    </row>
    <row r="1121" spans="1:27" x14ac:dyDescent="0.2">
      <c r="A1121">
        <v>18713</v>
      </c>
      <c r="C1121" t="s">
        <v>5163</v>
      </c>
      <c r="D1121" t="s">
        <v>5075</v>
      </c>
      <c r="F1121" t="s">
        <v>5164</v>
      </c>
      <c r="G1121" t="s">
        <v>1814</v>
      </c>
      <c r="H1121" t="s">
        <v>5165</v>
      </c>
      <c r="I1121" t="s">
        <v>5166</v>
      </c>
      <c r="J1121">
        <v>20</v>
      </c>
      <c r="K1121">
        <v>11</v>
      </c>
      <c r="L1121">
        <v>2</v>
      </c>
      <c r="M1121" t="s">
        <v>5167</v>
      </c>
      <c r="N1121">
        <f t="shared" si="204"/>
        <v>0</v>
      </c>
      <c r="O1121" t="str">
        <f t="shared" si="205"/>
        <v>No</v>
      </c>
      <c r="P1121">
        <f t="shared" si="206"/>
        <v>0</v>
      </c>
      <c r="Q1121">
        <f t="shared" si="207"/>
        <v>0</v>
      </c>
      <c r="R1121">
        <f t="shared" si="211"/>
        <v>27.565026697177728</v>
      </c>
      <c r="S1121" t="str">
        <f t="shared" si="208"/>
        <v>ID-18713-Ushuaia - Buenos Aires</v>
      </c>
      <c r="T1121">
        <f t="shared" si="209"/>
        <v>0</v>
      </c>
      <c r="U1121" t="str">
        <f t="shared" si="210"/>
        <v>Acceptable</v>
      </c>
      <c r="V1121">
        <f t="shared" si="212"/>
        <v>23</v>
      </c>
      <c r="W1121">
        <f t="shared" si="213"/>
        <v>2</v>
      </c>
      <c r="X1121">
        <v>2</v>
      </c>
      <c r="Y1121" t="str">
        <f t="shared" si="214"/>
        <v>Flight Not Found</v>
      </c>
      <c r="Z1121" t="str" cm="1">
        <f t="array" ref="Z1121">IF(AND(B:B &gt; TIME(6, 0, 0), B:B &lt;= TIME(18, 0, 0)), "Day", "Night")</f>
        <v>Night</v>
      </c>
      <c r="AA1121">
        <f t="shared" si="215"/>
        <v>1</v>
      </c>
    </row>
    <row r="1122" spans="1:27" x14ac:dyDescent="0.2">
      <c r="A1122">
        <v>18720</v>
      </c>
      <c r="C1122" t="s">
        <v>5168</v>
      </c>
      <c r="D1122" t="s">
        <v>3442</v>
      </c>
      <c r="G1122" t="s">
        <v>1814</v>
      </c>
      <c r="H1122" t="s">
        <v>5169</v>
      </c>
      <c r="I1122" t="s">
        <v>1675</v>
      </c>
      <c r="J1122">
        <v>26</v>
      </c>
      <c r="K1122">
        <v>26</v>
      </c>
      <c r="L1122">
        <v>0</v>
      </c>
      <c r="N1122">
        <f t="shared" si="204"/>
        <v>0</v>
      </c>
      <c r="O1122" t="str">
        <f t="shared" si="205"/>
        <v>No</v>
      </c>
      <c r="P1122">
        <f t="shared" si="206"/>
        <v>0</v>
      </c>
      <c r="Q1122">
        <f t="shared" si="207"/>
        <v>0</v>
      </c>
      <c r="R1122">
        <f t="shared" si="211"/>
        <v>27.565026697177728</v>
      </c>
      <c r="S1122" t="str">
        <f t="shared" si="208"/>
        <v>ID-18720-</v>
      </c>
      <c r="T1122">
        <f t="shared" si="209"/>
        <v>0</v>
      </c>
      <c r="U1122" t="str">
        <f t="shared" si="210"/>
        <v>Acceptable</v>
      </c>
      <c r="V1122">
        <f t="shared" si="212"/>
        <v>23</v>
      </c>
      <c r="W1122">
        <f t="shared" si="213"/>
        <v>2</v>
      </c>
      <c r="X1122">
        <v>1</v>
      </c>
      <c r="Y1122" t="str">
        <f t="shared" si="214"/>
        <v>Flight Not Found</v>
      </c>
      <c r="Z1122" t="str" cm="1">
        <f t="array" ref="Z1122">IF(AND(B:B &gt; TIME(6, 0, 0), B:B &lt;= TIME(18, 0, 0)), "Day", "Night")</f>
        <v>Night</v>
      </c>
      <c r="AA1122">
        <f t="shared" si="215"/>
        <v>1</v>
      </c>
    </row>
    <row r="1123" spans="1:27" x14ac:dyDescent="0.2">
      <c r="A1123">
        <v>18724</v>
      </c>
      <c r="B1123" t="s">
        <v>2767</v>
      </c>
      <c r="C1123" t="s">
        <v>5170</v>
      </c>
      <c r="D1123" t="s">
        <v>5171</v>
      </c>
      <c r="E1123" t="s">
        <v>724</v>
      </c>
      <c r="F1123" t="s">
        <v>5172</v>
      </c>
      <c r="G1123" t="s">
        <v>1814</v>
      </c>
      <c r="H1123" t="s">
        <v>5173</v>
      </c>
      <c r="I1123" t="s">
        <v>5174</v>
      </c>
      <c r="J1123">
        <v>22</v>
      </c>
      <c r="K1123">
        <v>22</v>
      </c>
      <c r="L1123">
        <v>0</v>
      </c>
      <c r="M1123" t="s">
        <v>5175</v>
      </c>
      <c r="N1123">
        <f t="shared" si="204"/>
        <v>0</v>
      </c>
      <c r="O1123" t="str">
        <f t="shared" si="205"/>
        <v>No</v>
      </c>
      <c r="P1123">
        <f t="shared" si="206"/>
        <v>0</v>
      </c>
      <c r="Q1123">
        <f t="shared" si="207"/>
        <v>0</v>
      </c>
      <c r="R1123">
        <f t="shared" si="211"/>
        <v>27.565026697177728</v>
      </c>
      <c r="S1123" t="str">
        <f t="shared" si="208"/>
        <v>ID-18724-Santa Maria - Santa Barbara - Oxnard - Los Angeles</v>
      </c>
      <c r="T1123" t="str">
        <f t="shared" si="209"/>
        <v>20:30</v>
      </c>
      <c r="U1123" t="str">
        <f t="shared" si="210"/>
        <v>Acceptable</v>
      </c>
      <c r="V1123">
        <f t="shared" si="212"/>
        <v>23</v>
      </c>
      <c r="W1123">
        <f t="shared" si="213"/>
        <v>2</v>
      </c>
      <c r="X1123">
        <v>1</v>
      </c>
      <c r="Y1123" t="str">
        <f t="shared" si="214"/>
        <v>Flight Not Found</v>
      </c>
      <c r="Z1123" t="str" cm="1">
        <f t="array" ref="Z1123">IF(AND(B:B &gt; TIME(6, 0, 0), B:B &lt;= TIME(18, 0, 0)), "Day", "Night")</f>
        <v>Night</v>
      </c>
      <c r="AA1123">
        <f t="shared" si="215"/>
        <v>1</v>
      </c>
    </row>
    <row r="1124" spans="1:27" x14ac:dyDescent="0.2">
      <c r="A1124">
        <v>18726</v>
      </c>
      <c r="B1124" t="s">
        <v>5176</v>
      </c>
      <c r="C1124" t="s">
        <v>5177</v>
      </c>
      <c r="D1124" t="s">
        <v>2615</v>
      </c>
      <c r="F1124" t="s">
        <v>5178</v>
      </c>
      <c r="G1124" t="s">
        <v>2994</v>
      </c>
      <c r="H1124" t="s">
        <v>5179</v>
      </c>
      <c r="I1124" t="s">
        <v>5180</v>
      </c>
      <c r="J1124">
        <v>21</v>
      </c>
      <c r="K1124">
        <v>21</v>
      </c>
      <c r="L1124">
        <v>0</v>
      </c>
      <c r="M1124" t="s">
        <v>5181</v>
      </c>
      <c r="N1124">
        <f t="shared" si="204"/>
        <v>0</v>
      </c>
      <c r="O1124" t="str">
        <f t="shared" si="205"/>
        <v>No</v>
      </c>
      <c r="P1124">
        <f t="shared" si="206"/>
        <v>0</v>
      </c>
      <c r="Q1124">
        <f t="shared" si="207"/>
        <v>0</v>
      </c>
      <c r="R1124">
        <f t="shared" si="211"/>
        <v>27.565026697177728</v>
      </c>
      <c r="S1124" t="str">
        <f t="shared" si="208"/>
        <v>ID-18726-Godman AFB - Charleston, WV</v>
      </c>
      <c r="T1124" t="str">
        <f t="shared" si="209"/>
        <v>11:35</v>
      </c>
      <c r="U1124" t="str">
        <f t="shared" si="210"/>
        <v>Acceptable</v>
      </c>
      <c r="V1124">
        <f t="shared" si="212"/>
        <v>23</v>
      </c>
      <c r="W1124">
        <f t="shared" si="213"/>
        <v>2</v>
      </c>
      <c r="X1124">
        <v>1</v>
      </c>
      <c r="Y1124" t="str">
        <f t="shared" si="214"/>
        <v>Flight Not Found</v>
      </c>
      <c r="Z1124" t="str" cm="1">
        <f t="array" ref="Z1124">IF(AND(B:B &gt; TIME(6, 0, 0), B:B &lt;= TIME(18, 0, 0)), "Day", "Night")</f>
        <v>Night</v>
      </c>
      <c r="AA1124">
        <f t="shared" si="215"/>
        <v>1</v>
      </c>
    </row>
    <row r="1125" spans="1:27" x14ac:dyDescent="0.2">
      <c r="A1125">
        <v>18727</v>
      </c>
      <c r="C1125" t="s">
        <v>5182</v>
      </c>
      <c r="D1125" t="s">
        <v>5183</v>
      </c>
      <c r="F1125" t="s">
        <v>5184</v>
      </c>
      <c r="G1125" t="s">
        <v>1814</v>
      </c>
      <c r="H1125" t="s">
        <v>5185</v>
      </c>
      <c r="J1125">
        <v>16</v>
      </c>
      <c r="K1125">
        <v>16</v>
      </c>
      <c r="L1125">
        <v>0</v>
      </c>
      <c r="M1125" t="s">
        <v>5186</v>
      </c>
      <c r="N1125">
        <f t="shared" si="204"/>
        <v>0</v>
      </c>
      <c r="O1125" t="str">
        <f t="shared" si="205"/>
        <v>No</v>
      </c>
      <c r="P1125">
        <f t="shared" si="206"/>
        <v>0</v>
      </c>
      <c r="Q1125">
        <f t="shared" si="207"/>
        <v>0</v>
      </c>
      <c r="R1125">
        <f t="shared" si="211"/>
        <v>27.565026697177728</v>
      </c>
      <c r="S1125" t="str">
        <f t="shared" si="208"/>
        <v>ID-18727-Bangkok - Hong Kong</v>
      </c>
      <c r="T1125">
        <f t="shared" si="209"/>
        <v>0</v>
      </c>
      <c r="U1125" t="str">
        <f t="shared" si="210"/>
        <v>Acceptable</v>
      </c>
      <c r="V1125">
        <f t="shared" si="212"/>
        <v>23</v>
      </c>
      <c r="W1125">
        <f t="shared" si="213"/>
        <v>2</v>
      </c>
      <c r="X1125">
        <v>1</v>
      </c>
      <c r="Y1125" t="str">
        <f t="shared" si="214"/>
        <v>Flight Not Found</v>
      </c>
      <c r="Z1125" t="str" cm="1">
        <f t="array" ref="Z1125">IF(AND(B:B &gt; TIME(6, 0, 0), B:B &lt;= TIME(18, 0, 0)), "Day", "Night")</f>
        <v>Night</v>
      </c>
      <c r="AA1125">
        <f t="shared" si="215"/>
        <v>1</v>
      </c>
    </row>
    <row r="1126" spans="1:27" x14ac:dyDescent="0.2">
      <c r="A1126">
        <v>18743</v>
      </c>
      <c r="B1126" t="s">
        <v>5187</v>
      </c>
      <c r="C1126" t="s">
        <v>5188</v>
      </c>
      <c r="D1126" t="s">
        <v>5189</v>
      </c>
      <c r="E1126" t="s">
        <v>5190</v>
      </c>
      <c r="F1126" t="s">
        <v>5191</v>
      </c>
      <c r="G1126" t="s">
        <v>5192</v>
      </c>
      <c r="H1126" t="s">
        <v>5193</v>
      </c>
      <c r="I1126" t="s">
        <v>5194</v>
      </c>
      <c r="J1126">
        <v>43</v>
      </c>
      <c r="K1126">
        <v>43</v>
      </c>
      <c r="L1126">
        <v>0</v>
      </c>
      <c r="M1126" t="s">
        <v>5195</v>
      </c>
      <c r="N1126">
        <f t="shared" si="204"/>
        <v>0</v>
      </c>
      <c r="O1126" t="str">
        <f t="shared" si="205"/>
        <v>No</v>
      </c>
      <c r="P1126">
        <f t="shared" si="206"/>
        <v>0</v>
      </c>
      <c r="Q1126">
        <f t="shared" si="207"/>
        <v>0</v>
      </c>
      <c r="R1126">
        <f t="shared" si="211"/>
        <v>27.565026697177728</v>
      </c>
      <c r="S1126" t="str">
        <f t="shared" si="208"/>
        <v>ID-18743-Miami - Havana</v>
      </c>
      <c r="T1126" t="str">
        <f t="shared" si="209"/>
        <v>11:49</v>
      </c>
      <c r="U1126" t="str">
        <f t="shared" si="210"/>
        <v>Acceptable</v>
      </c>
      <c r="V1126">
        <f t="shared" si="212"/>
        <v>23</v>
      </c>
      <c r="W1126">
        <f t="shared" si="213"/>
        <v>2</v>
      </c>
      <c r="X1126">
        <v>1</v>
      </c>
      <c r="Y1126" t="str">
        <f t="shared" si="214"/>
        <v>Flight Not Found</v>
      </c>
      <c r="Z1126" t="str" cm="1">
        <f t="array" ref="Z1126">IF(AND(B:B &gt; TIME(6, 0, 0), B:B &lt;= TIME(18, 0, 0)), "Day", "Night")</f>
        <v>Night</v>
      </c>
      <c r="AA1126">
        <f t="shared" si="215"/>
        <v>1</v>
      </c>
    </row>
    <row r="1127" spans="1:27" x14ac:dyDescent="0.2">
      <c r="A1127">
        <v>18746</v>
      </c>
      <c r="B1127" t="s">
        <v>1515</v>
      </c>
      <c r="C1127" t="s">
        <v>1012</v>
      </c>
      <c r="D1127" t="s">
        <v>1147</v>
      </c>
      <c r="E1127" t="s">
        <v>5196</v>
      </c>
      <c r="F1127" t="s">
        <v>5197</v>
      </c>
      <c r="G1127" t="s">
        <v>1814</v>
      </c>
      <c r="H1127" t="s">
        <v>5198</v>
      </c>
      <c r="I1127" t="s">
        <v>5199</v>
      </c>
      <c r="J1127">
        <v>11</v>
      </c>
      <c r="K1127">
        <v>11</v>
      </c>
      <c r="L1127">
        <v>0</v>
      </c>
      <c r="M1127" t="s">
        <v>5200</v>
      </c>
      <c r="N1127">
        <f t="shared" si="204"/>
        <v>0</v>
      </c>
      <c r="O1127" t="str">
        <f t="shared" si="205"/>
        <v>No</v>
      </c>
      <c r="P1127">
        <f t="shared" si="206"/>
        <v>0</v>
      </c>
      <c r="Q1127">
        <f t="shared" si="207"/>
        <v>0</v>
      </c>
      <c r="R1127">
        <f t="shared" si="211"/>
        <v>27.565026697177728</v>
      </c>
      <c r="S1127" t="str">
        <f t="shared" si="208"/>
        <v>ID-18746-Cleveland - Fort Wayne - South Bend - Chicago</v>
      </c>
      <c r="T1127" t="str">
        <f t="shared" si="209"/>
        <v>19:32</v>
      </c>
      <c r="U1127" t="str">
        <f t="shared" si="210"/>
        <v>Acceptable</v>
      </c>
      <c r="V1127">
        <f t="shared" si="212"/>
        <v>23</v>
      </c>
      <c r="W1127">
        <f t="shared" si="213"/>
        <v>2</v>
      </c>
      <c r="X1127">
        <v>2</v>
      </c>
      <c r="Y1127" t="str">
        <f t="shared" si="214"/>
        <v>Flight Not Found</v>
      </c>
      <c r="Z1127" t="str" cm="1">
        <f t="array" ref="Z1127">IF(AND(B:B &gt; TIME(6, 0, 0), B:B &lt;= TIME(18, 0, 0)), "Day", "Night")</f>
        <v>Night</v>
      </c>
      <c r="AA1127">
        <f t="shared" si="215"/>
        <v>1</v>
      </c>
    </row>
    <row r="1128" spans="1:27" x14ac:dyDescent="0.2">
      <c r="A1128">
        <v>18754</v>
      </c>
      <c r="B1128" t="s">
        <v>1112</v>
      </c>
      <c r="C1128" t="s">
        <v>5201</v>
      </c>
      <c r="D1128" t="s">
        <v>2615</v>
      </c>
      <c r="G1128" t="s">
        <v>5202</v>
      </c>
      <c r="H1128" t="s">
        <v>5203</v>
      </c>
      <c r="J1128">
        <v>25</v>
      </c>
      <c r="K1128">
        <v>23</v>
      </c>
      <c r="L1128">
        <v>0</v>
      </c>
      <c r="M1128" t="s">
        <v>5204</v>
      </c>
      <c r="N1128">
        <f t="shared" si="204"/>
        <v>0</v>
      </c>
      <c r="O1128" t="str">
        <f t="shared" si="205"/>
        <v>No</v>
      </c>
      <c r="P1128">
        <f t="shared" si="206"/>
        <v>0</v>
      </c>
      <c r="Q1128">
        <f t="shared" si="207"/>
        <v>0</v>
      </c>
      <c r="R1128">
        <f t="shared" si="211"/>
        <v>27.565026697177728</v>
      </c>
      <c r="S1128" t="str">
        <f t="shared" si="208"/>
        <v>ID-18754-</v>
      </c>
      <c r="T1128" t="str">
        <f t="shared" si="209"/>
        <v>12:30</v>
      </c>
      <c r="U1128" t="str">
        <f t="shared" si="210"/>
        <v>Acceptable</v>
      </c>
      <c r="V1128">
        <f t="shared" si="212"/>
        <v>23</v>
      </c>
      <c r="W1128">
        <f t="shared" si="213"/>
        <v>2</v>
      </c>
      <c r="X1128">
        <v>1</v>
      </c>
      <c r="Y1128" t="str">
        <f t="shared" si="214"/>
        <v>Flight Not Found</v>
      </c>
      <c r="Z1128" t="str" cm="1">
        <f t="array" ref="Z1128">IF(AND(B:B &gt; TIME(6, 0, 0), B:B &lt;= TIME(18, 0, 0)), "Day", "Night")</f>
        <v>Night</v>
      </c>
      <c r="AA1128">
        <f t="shared" si="215"/>
        <v>1</v>
      </c>
    </row>
    <row r="1129" spans="1:27" x14ac:dyDescent="0.2">
      <c r="A1129">
        <v>18756</v>
      </c>
      <c r="C1129" t="s">
        <v>5205</v>
      </c>
      <c r="D1129" t="s">
        <v>5206</v>
      </c>
      <c r="F1129" t="s">
        <v>5207</v>
      </c>
      <c r="G1129" t="s">
        <v>5208</v>
      </c>
      <c r="H1129" t="s">
        <v>5209</v>
      </c>
      <c r="I1129" t="s">
        <v>5210</v>
      </c>
      <c r="J1129">
        <v>32</v>
      </c>
      <c r="K1129">
        <v>2</v>
      </c>
      <c r="L1129">
        <v>0</v>
      </c>
      <c r="M1129" t="s">
        <v>5211</v>
      </c>
      <c r="N1129">
        <f t="shared" si="204"/>
        <v>0</v>
      </c>
      <c r="O1129" t="str">
        <f t="shared" si="205"/>
        <v>No</v>
      </c>
      <c r="P1129">
        <f t="shared" si="206"/>
        <v>0</v>
      </c>
      <c r="Q1129">
        <f t="shared" si="207"/>
        <v>0</v>
      </c>
      <c r="R1129">
        <f t="shared" si="211"/>
        <v>27.565026697177728</v>
      </c>
      <c r="S1129" t="str">
        <f t="shared" si="208"/>
        <v>ID-18756-Bordeaux - Bovingdon</v>
      </c>
      <c r="T1129">
        <f t="shared" si="209"/>
        <v>0</v>
      </c>
      <c r="U1129" t="str">
        <f t="shared" si="210"/>
        <v>Acceptable</v>
      </c>
      <c r="V1129">
        <f t="shared" si="212"/>
        <v>23</v>
      </c>
      <c r="W1129">
        <f t="shared" si="213"/>
        <v>2</v>
      </c>
      <c r="X1129">
        <v>1</v>
      </c>
      <c r="Y1129" t="str">
        <f t="shared" si="214"/>
        <v>Flight Not Found</v>
      </c>
      <c r="Z1129" t="str" cm="1">
        <f t="array" ref="Z1129">IF(AND(B:B &gt; TIME(6, 0, 0), B:B &lt;= TIME(18, 0, 0)), "Day", "Night")</f>
        <v>Night</v>
      </c>
      <c r="AA1129">
        <f t="shared" si="215"/>
        <v>1</v>
      </c>
    </row>
    <row r="1130" spans="1:27" x14ac:dyDescent="0.2">
      <c r="A1130">
        <v>18766</v>
      </c>
      <c r="C1130" t="s">
        <v>5212</v>
      </c>
      <c r="D1130" t="s">
        <v>2623</v>
      </c>
      <c r="F1130" t="s">
        <v>5213</v>
      </c>
      <c r="G1130" t="s">
        <v>1814</v>
      </c>
      <c r="H1130" t="s">
        <v>5214</v>
      </c>
      <c r="I1130" t="s">
        <v>5215</v>
      </c>
      <c r="J1130">
        <v>6</v>
      </c>
      <c r="K1130">
        <v>6</v>
      </c>
      <c r="L1130">
        <v>0</v>
      </c>
      <c r="M1130" t="s">
        <v>5216</v>
      </c>
      <c r="N1130">
        <f t="shared" si="204"/>
        <v>0</v>
      </c>
      <c r="O1130" t="str">
        <f t="shared" si="205"/>
        <v>No</v>
      </c>
      <c r="P1130">
        <f t="shared" si="206"/>
        <v>0</v>
      </c>
      <c r="Q1130">
        <f t="shared" si="207"/>
        <v>0</v>
      </c>
      <c r="R1130">
        <f t="shared" si="211"/>
        <v>27.565026697177728</v>
      </c>
      <c r="S1130" t="str">
        <f t="shared" si="208"/>
        <v>ID-18766-Santa Cruz de Rio Prado - Presidente Prudent</v>
      </c>
      <c r="T1130">
        <f t="shared" si="209"/>
        <v>0</v>
      </c>
      <c r="U1130" t="str">
        <f t="shared" si="210"/>
        <v>Acceptable</v>
      </c>
      <c r="V1130">
        <f t="shared" si="212"/>
        <v>23</v>
      </c>
      <c r="W1130">
        <f t="shared" si="213"/>
        <v>2</v>
      </c>
      <c r="X1130">
        <v>1</v>
      </c>
      <c r="Y1130" t="str">
        <f t="shared" si="214"/>
        <v>Flight Not Found</v>
      </c>
      <c r="Z1130" t="str" cm="1">
        <f t="array" ref="Z1130">IF(AND(B:B &gt; TIME(6, 0, 0), B:B &lt;= TIME(18, 0, 0)), "Day", "Night")</f>
        <v>Night</v>
      </c>
      <c r="AA1130">
        <f t="shared" si="215"/>
        <v>1</v>
      </c>
    </row>
    <row r="1131" spans="1:27" x14ac:dyDescent="0.2">
      <c r="A1131">
        <v>18782</v>
      </c>
      <c r="C1131" t="s">
        <v>5217</v>
      </c>
      <c r="D1131" t="s">
        <v>2615</v>
      </c>
      <c r="G1131" t="s">
        <v>5218</v>
      </c>
      <c r="J1131">
        <v>10</v>
      </c>
      <c r="K1131">
        <v>10</v>
      </c>
      <c r="L1131">
        <v>0</v>
      </c>
      <c r="M1131" t="s">
        <v>5219</v>
      </c>
      <c r="N1131">
        <f t="shared" si="204"/>
        <v>0</v>
      </c>
      <c r="O1131" t="str">
        <f t="shared" si="205"/>
        <v>No</v>
      </c>
      <c r="P1131">
        <f t="shared" si="206"/>
        <v>0</v>
      </c>
      <c r="Q1131">
        <f t="shared" si="207"/>
        <v>0</v>
      </c>
      <c r="R1131">
        <f t="shared" si="211"/>
        <v>27.565026697177728</v>
      </c>
      <c r="S1131" t="str">
        <f t="shared" si="208"/>
        <v>ID-18782-</v>
      </c>
      <c r="T1131">
        <f t="shared" si="209"/>
        <v>0</v>
      </c>
      <c r="U1131" t="str">
        <f t="shared" si="210"/>
        <v>Acceptable</v>
      </c>
      <c r="V1131">
        <f t="shared" si="212"/>
        <v>23</v>
      </c>
      <c r="W1131">
        <f t="shared" si="213"/>
        <v>2</v>
      </c>
      <c r="X1131">
        <v>1</v>
      </c>
      <c r="Y1131" t="str">
        <f t="shared" si="214"/>
        <v>Flight Not Found</v>
      </c>
      <c r="Z1131" t="str" cm="1">
        <f t="array" ref="Z1131">IF(AND(B:B &gt; TIME(6, 0, 0), B:B &lt;= TIME(18, 0, 0)), "Day", "Night")</f>
        <v>Night</v>
      </c>
      <c r="AA1131">
        <f t="shared" si="215"/>
        <v>1</v>
      </c>
    </row>
    <row r="1132" spans="1:27" x14ac:dyDescent="0.2">
      <c r="A1132">
        <v>18785</v>
      </c>
      <c r="C1132" t="s">
        <v>457</v>
      </c>
      <c r="D1132" t="s">
        <v>5220</v>
      </c>
      <c r="G1132" t="s">
        <v>4037</v>
      </c>
      <c r="H1132" t="s">
        <v>5221</v>
      </c>
      <c r="I1132" t="s">
        <v>5222</v>
      </c>
      <c r="J1132">
        <v>19</v>
      </c>
      <c r="K1132">
        <v>2</v>
      </c>
      <c r="L1132">
        <v>0</v>
      </c>
      <c r="M1132" t="s">
        <v>5223</v>
      </c>
      <c r="N1132">
        <f t="shared" si="204"/>
        <v>0</v>
      </c>
      <c r="O1132" t="str">
        <f t="shared" si="205"/>
        <v>No</v>
      </c>
      <c r="P1132">
        <f t="shared" si="206"/>
        <v>0</v>
      </c>
      <c r="Q1132">
        <f t="shared" si="207"/>
        <v>0</v>
      </c>
      <c r="R1132">
        <f t="shared" si="211"/>
        <v>27.565026697177728</v>
      </c>
      <c r="S1132" t="str">
        <f t="shared" si="208"/>
        <v>ID-18785-</v>
      </c>
      <c r="T1132">
        <f t="shared" si="209"/>
        <v>0</v>
      </c>
      <c r="U1132" t="str">
        <f t="shared" si="210"/>
        <v>Acceptable</v>
      </c>
      <c r="V1132">
        <f t="shared" si="212"/>
        <v>23</v>
      </c>
      <c r="W1132">
        <f t="shared" si="213"/>
        <v>2</v>
      </c>
      <c r="X1132">
        <v>1</v>
      </c>
      <c r="Y1132" t="str">
        <f t="shared" si="214"/>
        <v>Flight Not Found</v>
      </c>
      <c r="Z1132" t="str" cm="1">
        <f t="array" ref="Z1132">IF(AND(B:B &gt; TIME(6, 0, 0), B:B &lt;= TIME(18, 0, 0)), "Day", "Night")</f>
        <v>Night</v>
      </c>
      <c r="AA1132">
        <f t="shared" si="215"/>
        <v>1</v>
      </c>
    </row>
    <row r="1133" spans="1:27" x14ac:dyDescent="0.2">
      <c r="A1133">
        <v>18794</v>
      </c>
      <c r="C1133" t="s">
        <v>1406</v>
      </c>
      <c r="D1133" t="s">
        <v>5224</v>
      </c>
      <c r="G1133" t="s">
        <v>2731</v>
      </c>
      <c r="H1133" t="s">
        <v>5225</v>
      </c>
      <c r="I1133" t="s">
        <v>5226</v>
      </c>
      <c r="J1133">
        <v>3</v>
      </c>
      <c r="K1133">
        <v>3</v>
      </c>
      <c r="L1133">
        <v>0</v>
      </c>
      <c r="M1133" t="s">
        <v>4773</v>
      </c>
      <c r="N1133">
        <f t="shared" si="204"/>
        <v>0</v>
      </c>
      <c r="O1133" t="str">
        <f t="shared" si="205"/>
        <v>No</v>
      </c>
      <c r="P1133">
        <f t="shared" si="206"/>
        <v>0</v>
      </c>
      <c r="Q1133">
        <f t="shared" si="207"/>
        <v>0</v>
      </c>
      <c r="R1133">
        <f t="shared" si="211"/>
        <v>27.565026697177728</v>
      </c>
      <c r="S1133" t="str">
        <f t="shared" si="208"/>
        <v>ID-18794-</v>
      </c>
      <c r="T1133">
        <f t="shared" si="209"/>
        <v>0</v>
      </c>
      <c r="U1133" t="str">
        <f t="shared" si="210"/>
        <v>Acceptable</v>
      </c>
      <c r="V1133">
        <f t="shared" si="212"/>
        <v>23</v>
      </c>
      <c r="W1133">
        <f t="shared" si="213"/>
        <v>2</v>
      </c>
      <c r="X1133">
        <v>1</v>
      </c>
      <c r="Y1133" t="str">
        <f t="shared" si="214"/>
        <v>Flight Not Found</v>
      </c>
      <c r="Z1133" t="str" cm="1">
        <f t="array" ref="Z1133">IF(AND(B:B &gt; TIME(6, 0, 0), B:B &lt;= TIME(18, 0, 0)), "Day", "Night")</f>
        <v>Night</v>
      </c>
      <c r="AA1133">
        <f t="shared" si="215"/>
        <v>1</v>
      </c>
    </row>
    <row r="1134" spans="1:27" x14ac:dyDescent="0.2">
      <c r="A1134">
        <v>18801</v>
      </c>
      <c r="B1134" t="s">
        <v>5227</v>
      </c>
      <c r="C1134" t="s">
        <v>5228</v>
      </c>
      <c r="D1134" t="s">
        <v>1861</v>
      </c>
      <c r="E1134" t="s">
        <v>623</v>
      </c>
      <c r="F1134" t="s">
        <v>5229</v>
      </c>
      <c r="G1134" t="s">
        <v>4918</v>
      </c>
      <c r="H1134" t="s">
        <v>5230</v>
      </c>
      <c r="I1134" t="s">
        <v>5231</v>
      </c>
      <c r="J1134">
        <v>40</v>
      </c>
      <c r="K1134">
        <v>40</v>
      </c>
      <c r="L1134">
        <v>0</v>
      </c>
      <c r="M1134" t="s">
        <v>5232</v>
      </c>
      <c r="N1134">
        <f t="shared" si="204"/>
        <v>0</v>
      </c>
      <c r="O1134" t="str">
        <f t="shared" si="205"/>
        <v>No</v>
      </c>
      <c r="P1134">
        <f t="shared" si="206"/>
        <v>0</v>
      </c>
      <c r="Q1134">
        <f t="shared" si="207"/>
        <v>0</v>
      </c>
      <c r="R1134">
        <f t="shared" si="211"/>
        <v>27.565026697177728</v>
      </c>
      <c r="S1134" t="str">
        <f t="shared" si="208"/>
        <v>ID-18801-Johannesburg - Accra - Monrovia - New York</v>
      </c>
      <c r="T1134" t="str">
        <f t="shared" si="209"/>
        <v>03:25</v>
      </c>
      <c r="U1134" t="str">
        <f t="shared" si="210"/>
        <v>Acceptable</v>
      </c>
      <c r="V1134">
        <f t="shared" si="212"/>
        <v>23</v>
      </c>
      <c r="W1134">
        <f t="shared" si="213"/>
        <v>2</v>
      </c>
      <c r="X1134">
        <v>1</v>
      </c>
      <c r="Y1134" t="str">
        <f t="shared" si="214"/>
        <v>Flight Not Found</v>
      </c>
      <c r="Z1134" t="str" cm="1">
        <f t="array" ref="Z1134">IF(AND(B:B &gt; TIME(6, 0, 0), B:B &lt;= TIME(18, 0, 0)), "Day", "Night")</f>
        <v>Night</v>
      </c>
      <c r="AA1134">
        <f t="shared" si="215"/>
        <v>1</v>
      </c>
    </row>
    <row r="1135" spans="1:27" x14ac:dyDescent="0.2">
      <c r="A1135">
        <v>18808</v>
      </c>
      <c r="C1135" t="s">
        <v>5233</v>
      </c>
      <c r="D1135" t="s">
        <v>3993</v>
      </c>
      <c r="F1135" t="s">
        <v>5234</v>
      </c>
      <c r="G1135" t="s">
        <v>5235</v>
      </c>
      <c r="H1135" t="s">
        <v>5236</v>
      </c>
      <c r="I1135" t="s">
        <v>148</v>
      </c>
      <c r="J1135">
        <v>14</v>
      </c>
      <c r="K1135">
        <v>14</v>
      </c>
      <c r="L1135">
        <v>0</v>
      </c>
      <c r="M1135" t="s">
        <v>5237</v>
      </c>
      <c r="N1135">
        <f t="shared" si="204"/>
        <v>0</v>
      </c>
      <c r="O1135" t="str">
        <f t="shared" si="205"/>
        <v>No</v>
      </c>
      <c r="P1135">
        <f t="shared" si="206"/>
        <v>0</v>
      </c>
      <c r="Q1135">
        <f t="shared" si="207"/>
        <v>0</v>
      </c>
      <c r="R1135">
        <f t="shared" si="211"/>
        <v>27.565026697177728</v>
      </c>
      <c r="S1135" t="str">
        <f t="shared" si="208"/>
        <v>ID-18808-Rejeka and Zagreb</v>
      </c>
      <c r="T1135">
        <f t="shared" si="209"/>
        <v>0</v>
      </c>
      <c r="U1135" t="str">
        <f t="shared" si="210"/>
        <v>Acceptable</v>
      </c>
      <c r="V1135">
        <f t="shared" si="212"/>
        <v>23</v>
      </c>
      <c r="W1135">
        <f t="shared" si="213"/>
        <v>2</v>
      </c>
      <c r="X1135">
        <v>3</v>
      </c>
      <c r="Y1135" t="str">
        <f t="shared" si="214"/>
        <v>Flight Not Found</v>
      </c>
      <c r="Z1135" t="str" cm="1">
        <f t="array" ref="Z1135">IF(AND(B:B &gt; TIME(6, 0, 0), B:B &lt;= TIME(18, 0, 0)), "Day", "Night")</f>
        <v>Night</v>
      </c>
      <c r="AA1135">
        <f t="shared" si="215"/>
        <v>1</v>
      </c>
    </row>
    <row r="1136" spans="1:27" x14ac:dyDescent="0.2">
      <c r="A1136">
        <v>18809</v>
      </c>
      <c r="B1136" t="s">
        <v>994</v>
      </c>
      <c r="C1136" t="s">
        <v>5238</v>
      </c>
      <c r="D1136" t="s">
        <v>1147</v>
      </c>
      <c r="E1136" t="s">
        <v>5239</v>
      </c>
      <c r="F1136" t="s">
        <v>5240</v>
      </c>
      <c r="G1136" t="s">
        <v>5241</v>
      </c>
      <c r="H1136" t="s">
        <v>5242</v>
      </c>
      <c r="I1136" t="s">
        <v>5243</v>
      </c>
      <c r="J1136">
        <v>50</v>
      </c>
      <c r="K1136">
        <v>50</v>
      </c>
      <c r="L1136">
        <v>0</v>
      </c>
      <c r="M1136" t="s">
        <v>5244</v>
      </c>
      <c r="N1136">
        <f t="shared" si="204"/>
        <v>0</v>
      </c>
      <c r="O1136" t="str">
        <f t="shared" si="205"/>
        <v>No</v>
      </c>
      <c r="P1136">
        <f t="shared" si="206"/>
        <v>0</v>
      </c>
      <c r="Q1136">
        <f t="shared" si="207"/>
        <v>0</v>
      </c>
      <c r="R1136">
        <f t="shared" si="211"/>
        <v>27.565026697177728</v>
      </c>
      <c r="S1136" t="str">
        <f t="shared" si="208"/>
        <v>ID-18809-Salt Lake City - Denver</v>
      </c>
      <c r="T1136" t="str">
        <f t="shared" si="209"/>
        <v>02:00</v>
      </c>
      <c r="U1136" t="str">
        <f t="shared" si="210"/>
        <v>Acceptable</v>
      </c>
      <c r="V1136">
        <f t="shared" si="212"/>
        <v>23</v>
      </c>
      <c r="W1136">
        <f t="shared" si="213"/>
        <v>2</v>
      </c>
      <c r="X1136">
        <v>1</v>
      </c>
      <c r="Y1136" t="str">
        <f t="shared" si="214"/>
        <v>Flight Not Found</v>
      </c>
      <c r="Z1136" t="str" cm="1">
        <f t="array" ref="Z1136">IF(AND(B:B &gt; TIME(6, 0, 0), B:B &lt;= TIME(18, 0, 0)), "Day", "Night")</f>
        <v>Night</v>
      </c>
      <c r="AA1136">
        <f t="shared" si="215"/>
        <v>1</v>
      </c>
    </row>
    <row r="1137" spans="1:27" x14ac:dyDescent="0.2">
      <c r="A1137">
        <v>18821</v>
      </c>
      <c r="C1137" t="s">
        <v>5245</v>
      </c>
      <c r="D1137" t="s">
        <v>5033</v>
      </c>
      <c r="G1137" t="s">
        <v>3110</v>
      </c>
      <c r="H1137" t="s">
        <v>5246</v>
      </c>
      <c r="I1137" t="s">
        <v>5247</v>
      </c>
      <c r="J1137">
        <v>3</v>
      </c>
      <c r="K1137">
        <v>3</v>
      </c>
      <c r="L1137">
        <v>0</v>
      </c>
      <c r="M1137" t="s">
        <v>4773</v>
      </c>
      <c r="N1137">
        <f t="shared" si="204"/>
        <v>0</v>
      </c>
      <c r="O1137" t="str">
        <f t="shared" si="205"/>
        <v>No</v>
      </c>
      <c r="P1137">
        <f t="shared" si="206"/>
        <v>0</v>
      </c>
      <c r="Q1137">
        <f t="shared" si="207"/>
        <v>0</v>
      </c>
      <c r="R1137">
        <f t="shared" si="211"/>
        <v>27.565026697177728</v>
      </c>
      <c r="S1137" t="str">
        <f t="shared" si="208"/>
        <v>ID-18821-</v>
      </c>
      <c r="T1137">
        <f t="shared" si="209"/>
        <v>0</v>
      </c>
      <c r="U1137" t="str">
        <f t="shared" si="210"/>
        <v>Acceptable</v>
      </c>
      <c r="V1137">
        <f t="shared" si="212"/>
        <v>23</v>
      </c>
      <c r="W1137">
        <f t="shared" si="213"/>
        <v>2</v>
      </c>
      <c r="X1137">
        <v>1</v>
      </c>
      <c r="Y1137" t="str">
        <f t="shared" si="214"/>
        <v>Flight Not Found</v>
      </c>
      <c r="Z1137" t="str" cm="1">
        <f t="array" ref="Z1137">IF(AND(B:B &gt; TIME(6, 0, 0), B:B &lt;= TIME(18, 0, 0)), "Day", "Night")</f>
        <v>Night</v>
      </c>
      <c r="AA1137">
        <f t="shared" si="215"/>
        <v>1</v>
      </c>
    </row>
    <row r="1138" spans="1:27" x14ac:dyDescent="0.2">
      <c r="A1138">
        <v>18821</v>
      </c>
      <c r="C1138" t="s">
        <v>5248</v>
      </c>
      <c r="D1138" t="s">
        <v>5249</v>
      </c>
      <c r="F1138" t="s">
        <v>5250</v>
      </c>
      <c r="G1138" t="s">
        <v>1814</v>
      </c>
      <c r="H1138" t="s">
        <v>5251</v>
      </c>
      <c r="I1138" t="s">
        <v>5252</v>
      </c>
      <c r="J1138">
        <v>33</v>
      </c>
      <c r="K1138">
        <v>33</v>
      </c>
      <c r="L1138">
        <v>0</v>
      </c>
      <c r="M1138" t="s">
        <v>5253</v>
      </c>
      <c r="N1138">
        <f t="shared" si="204"/>
        <v>0</v>
      </c>
      <c r="O1138" t="str">
        <f t="shared" si="205"/>
        <v>No</v>
      </c>
      <c r="P1138">
        <f t="shared" si="206"/>
        <v>0</v>
      </c>
      <c r="Q1138">
        <f t="shared" si="207"/>
        <v>0</v>
      </c>
      <c r="R1138">
        <f t="shared" si="211"/>
        <v>27.565026697177728</v>
      </c>
      <c r="S1138" t="str">
        <f t="shared" si="208"/>
        <v>ID-18821-Maceio - Aracaju</v>
      </c>
      <c r="T1138">
        <f t="shared" si="209"/>
        <v>0</v>
      </c>
      <c r="U1138" t="str">
        <f t="shared" si="210"/>
        <v>Acceptable</v>
      </c>
      <c r="V1138">
        <f t="shared" si="212"/>
        <v>23</v>
      </c>
      <c r="W1138">
        <f t="shared" si="213"/>
        <v>2</v>
      </c>
      <c r="X1138">
        <v>1</v>
      </c>
      <c r="Y1138" t="str">
        <f t="shared" si="214"/>
        <v>Flight Not Found</v>
      </c>
      <c r="Z1138" t="str" cm="1">
        <f t="array" ref="Z1138">IF(AND(B:B &gt; TIME(6, 0, 0), B:B &lt;= TIME(18, 0, 0)), "Day", "Night")</f>
        <v>Night</v>
      </c>
      <c r="AA1138">
        <f t="shared" si="215"/>
        <v>1</v>
      </c>
    </row>
    <row r="1139" spans="1:27" x14ac:dyDescent="0.2">
      <c r="A1139">
        <v>18945</v>
      </c>
      <c r="C1139" t="s">
        <v>5254</v>
      </c>
      <c r="D1139" t="s">
        <v>5255</v>
      </c>
      <c r="F1139" t="s">
        <v>5256</v>
      </c>
      <c r="G1139" t="s">
        <v>5257</v>
      </c>
      <c r="H1139" t="s">
        <v>5258</v>
      </c>
      <c r="I1139" t="s">
        <v>5259</v>
      </c>
      <c r="J1139">
        <v>36</v>
      </c>
      <c r="K1139">
        <v>36</v>
      </c>
      <c r="L1139">
        <v>0</v>
      </c>
      <c r="M1139" t="s">
        <v>5260</v>
      </c>
      <c r="N1139">
        <f t="shared" si="204"/>
        <v>0</v>
      </c>
      <c r="O1139" t="str">
        <f t="shared" si="205"/>
        <v>No</v>
      </c>
      <c r="P1139">
        <f t="shared" si="206"/>
        <v>0</v>
      </c>
      <c r="Q1139">
        <f t="shared" si="207"/>
        <v>0</v>
      </c>
      <c r="R1139">
        <f t="shared" si="211"/>
        <v>27.565026697177728</v>
      </c>
      <c r="S1139" t="str">
        <f t="shared" si="208"/>
        <v>ID-18945-Frankfort - Bordeaux</v>
      </c>
      <c r="T1139">
        <f t="shared" si="209"/>
        <v>0</v>
      </c>
      <c r="U1139" t="str">
        <f t="shared" si="210"/>
        <v>Acceptable</v>
      </c>
      <c r="V1139">
        <f t="shared" si="212"/>
        <v>23</v>
      </c>
      <c r="W1139">
        <f t="shared" si="213"/>
        <v>2</v>
      </c>
      <c r="X1139">
        <v>2</v>
      </c>
      <c r="Y1139" t="str">
        <f t="shared" si="214"/>
        <v>Flight Not Found</v>
      </c>
      <c r="Z1139" t="str" cm="1">
        <f t="array" ref="Z1139">IF(AND(B:B &gt; TIME(6, 0, 0), B:B &lt;= TIME(18, 0, 0)), "Day", "Night")</f>
        <v>Night</v>
      </c>
      <c r="AA1139">
        <f t="shared" si="215"/>
        <v>1</v>
      </c>
    </row>
    <row r="1140" spans="1:27" x14ac:dyDescent="0.2">
      <c r="A1140">
        <v>18821</v>
      </c>
      <c r="B1140" t="s">
        <v>3800</v>
      </c>
      <c r="C1140" t="s">
        <v>5261</v>
      </c>
      <c r="D1140" t="s">
        <v>2337</v>
      </c>
      <c r="G1140" t="s">
        <v>5262</v>
      </c>
      <c r="H1140" t="s">
        <v>5263</v>
      </c>
      <c r="J1140">
        <v>10</v>
      </c>
      <c r="K1140">
        <v>10</v>
      </c>
      <c r="L1140">
        <v>0</v>
      </c>
      <c r="M1140" t="s">
        <v>5264</v>
      </c>
      <c r="N1140">
        <f t="shared" si="204"/>
        <v>0</v>
      </c>
      <c r="O1140" t="str">
        <f t="shared" si="205"/>
        <v>No</v>
      </c>
      <c r="P1140">
        <f t="shared" si="206"/>
        <v>0</v>
      </c>
      <c r="Q1140">
        <f t="shared" si="207"/>
        <v>0</v>
      </c>
      <c r="R1140">
        <f t="shared" si="211"/>
        <v>27.565026697177728</v>
      </c>
      <c r="S1140" t="str">
        <f t="shared" si="208"/>
        <v>ID-18821-</v>
      </c>
      <c r="T1140">
        <f t="shared" si="209"/>
        <v>0</v>
      </c>
      <c r="U1140" t="str">
        <f t="shared" si="210"/>
        <v>Acceptable</v>
      </c>
      <c r="V1140">
        <f t="shared" si="212"/>
        <v>23</v>
      </c>
      <c r="W1140">
        <f t="shared" si="213"/>
        <v>2</v>
      </c>
      <c r="X1140">
        <v>1</v>
      </c>
      <c r="Y1140" t="str">
        <f t="shared" si="214"/>
        <v>Flight Not Found</v>
      </c>
      <c r="Z1140" t="str" cm="1">
        <f t="array" ref="Z1140">IF(AND(B:B &gt; TIME(6, 0, 0), B:B &lt;= TIME(18, 0, 0)), "Day", "Night")</f>
        <v>Night</v>
      </c>
      <c r="AA1140">
        <f t="shared" si="215"/>
        <v>1</v>
      </c>
    </row>
    <row r="1141" spans="1:27" x14ac:dyDescent="0.2">
      <c r="A1141">
        <v>18825</v>
      </c>
      <c r="C1141" t="s">
        <v>1764</v>
      </c>
      <c r="D1141" t="s">
        <v>381</v>
      </c>
      <c r="G1141" t="s">
        <v>5265</v>
      </c>
      <c r="H1141" t="s">
        <v>5266</v>
      </c>
      <c r="I1141" t="s">
        <v>5267</v>
      </c>
      <c r="J1141">
        <v>7</v>
      </c>
      <c r="K1141">
        <v>7</v>
      </c>
      <c r="L1141">
        <v>0</v>
      </c>
      <c r="M1141" t="s">
        <v>5268</v>
      </c>
      <c r="N1141">
        <f t="shared" si="204"/>
        <v>0</v>
      </c>
      <c r="O1141" t="str">
        <f t="shared" si="205"/>
        <v>No</v>
      </c>
      <c r="P1141">
        <f t="shared" si="206"/>
        <v>0</v>
      </c>
      <c r="Q1141">
        <f t="shared" si="207"/>
        <v>0</v>
      </c>
      <c r="R1141">
        <f t="shared" si="211"/>
        <v>27.565026697177728</v>
      </c>
      <c r="S1141" t="str">
        <f t="shared" si="208"/>
        <v>ID-18825-</v>
      </c>
      <c r="T1141">
        <f t="shared" si="209"/>
        <v>0</v>
      </c>
      <c r="U1141" t="str">
        <f t="shared" si="210"/>
        <v>Acceptable</v>
      </c>
      <c r="V1141">
        <f t="shared" si="212"/>
        <v>23</v>
      </c>
      <c r="W1141">
        <f t="shared" si="213"/>
        <v>2</v>
      </c>
      <c r="X1141">
        <v>2</v>
      </c>
      <c r="Y1141" t="str">
        <f t="shared" si="214"/>
        <v>Flight Not Found</v>
      </c>
      <c r="Z1141" t="str" cm="1">
        <f t="array" ref="Z1141">IF(AND(B:B &gt; TIME(6, 0, 0), B:B &lt;= TIME(18, 0, 0)), "Day", "Night")</f>
        <v>Night</v>
      </c>
      <c r="AA1141">
        <f t="shared" si="215"/>
        <v>1</v>
      </c>
    </row>
    <row r="1142" spans="1:27" x14ac:dyDescent="0.2">
      <c r="A1142">
        <v>18829</v>
      </c>
      <c r="C1142" t="s">
        <v>5269</v>
      </c>
      <c r="D1142" t="s">
        <v>5270</v>
      </c>
      <c r="F1142" t="s">
        <v>5271</v>
      </c>
      <c r="G1142" t="s">
        <v>2731</v>
      </c>
      <c r="H1142" t="s">
        <v>5272</v>
      </c>
      <c r="I1142" t="s">
        <v>5273</v>
      </c>
      <c r="J1142">
        <v>3</v>
      </c>
      <c r="K1142">
        <v>3</v>
      </c>
      <c r="L1142">
        <v>0</v>
      </c>
      <c r="M1142" t="s">
        <v>4773</v>
      </c>
      <c r="N1142">
        <f t="shared" si="204"/>
        <v>0</v>
      </c>
      <c r="O1142" t="str">
        <f t="shared" si="205"/>
        <v>No</v>
      </c>
      <c r="P1142">
        <f t="shared" si="206"/>
        <v>0</v>
      </c>
      <c r="Q1142">
        <f t="shared" si="207"/>
        <v>0</v>
      </c>
      <c r="R1142">
        <f t="shared" si="211"/>
        <v>27.565026697177728</v>
      </c>
      <c r="S1142" t="str">
        <f t="shared" si="208"/>
        <v>ID-18829-Pakse, Laos  - Saigon, Vietnam</v>
      </c>
      <c r="T1142">
        <f t="shared" si="209"/>
        <v>0</v>
      </c>
      <c r="U1142" t="str">
        <f t="shared" si="210"/>
        <v>Acceptable</v>
      </c>
      <c r="V1142">
        <f t="shared" si="212"/>
        <v>23</v>
      </c>
      <c r="W1142">
        <f t="shared" si="213"/>
        <v>2</v>
      </c>
      <c r="X1142">
        <v>1</v>
      </c>
      <c r="Y1142" t="str">
        <f t="shared" si="214"/>
        <v>Flight Not Found</v>
      </c>
      <c r="Z1142" t="str" cm="1">
        <f t="array" ref="Z1142">IF(AND(B:B &gt; TIME(6, 0, 0), B:B &lt;= TIME(18, 0, 0)), "Day", "Night")</f>
        <v>Night</v>
      </c>
      <c r="AA1142">
        <f t="shared" si="215"/>
        <v>1</v>
      </c>
    </row>
    <row r="1143" spans="1:27" x14ac:dyDescent="0.2">
      <c r="A1143">
        <v>18830</v>
      </c>
      <c r="B1143" t="s">
        <v>1300</v>
      </c>
      <c r="C1143" t="s">
        <v>5274</v>
      </c>
      <c r="D1143" t="s">
        <v>4646</v>
      </c>
      <c r="F1143" t="s">
        <v>5275</v>
      </c>
      <c r="G1143" t="s">
        <v>2521</v>
      </c>
      <c r="H1143" t="s">
        <v>5276</v>
      </c>
      <c r="I1143" t="s">
        <v>5277</v>
      </c>
      <c r="J1143">
        <v>37</v>
      </c>
      <c r="K1143">
        <v>37</v>
      </c>
      <c r="L1143">
        <v>0</v>
      </c>
      <c r="M1143" t="s">
        <v>5278</v>
      </c>
      <c r="N1143">
        <f t="shared" si="204"/>
        <v>0</v>
      </c>
      <c r="O1143" t="str">
        <f t="shared" si="205"/>
        <v>No</v>
      </c>
      <c r="P1143">
        <f t="shared" si="206"/>
        <v>0</v>
      </c>
      <c r="Q1143">
        <f t="shared" si="207"/>
        <v>0</v>
      </c>
      <c r="R1143">
        <f t="shared" si="211"/>
        <v>27.565026697177728</v>
      </c>
      <c r="S1143" t="str">
        <f t="shared" si="208"/>
        <v>ID-18830-Vancouver - Tokyo</v>
      </c>
      <c r="T1143" t="str">
        <f t="shared" si="209"/>
        <v>00:00</v>
      </c>
      <c r="U1143" t="str">
        <f t="shared" si="210"/>
        <v>Acceptable</v>
      </c>
      <c r="V1143">
        <f t="shared" si="212"/>
        <v>23</v>
      </c>
      <c r="W1143">
        <f t="shared" si="213"/>
        <v>2</v>
      </c>
      <c r="X1143">
        <v>1</v>
      </c>
      <c r="Y1143" t="str">
        <f t="shared" si="214"/>
        <v>Flight Not Found</v>
      </c>
      <c r="Z1143" t="str" cm="1">
        <f t="array" ref="Z1143">IF(AND(B:B &gt; TIME(6, 0, 0), B:B &lt;= TIME(18, 0, 0)), "Day", "Night")</f>
        <v>Night</v>
      </c>
      <c r="AA1143">
        <f t="shared" si="215"/>
        <v>1</v>
      </c>
    </row>
    <row r="1144" spans="1:27" x14ac:dyDescent="0.2">
      <c r="A1144">
        <v>18833</v>
      </c>
      <c r="C1144" t="s">
        <v>5279</v>
      </c>
      <c r="D1144" t="s">
        <v>775</v>
      </c>
      <c r="G1144" t="s">
        <v>1814</v>
      </c>
      <c r="H1144" t="s">
        <v>5280</v>
      </c>
      <c r="I1144" t="s">
        <v>5281</v>
      </c>
      <c r="J1144">
        <v>3</v>
      </c>
      <c r="K1144">
        <v>3</v>
      </c>
      <c r="L1144">
        <v>0</v>
      </c>
      <c r="M1144" t="s">
        <v>5282</v>
      </c>
      <c r="N1144">
        <f t="shared" si="204"/>
        <v>0</v>
      </c>
      <c r="O1144" t="str">
        <f t="shared" si="205"/>
        <v>No</v>
      </c>
      <c r="P1144">
        <f t="shared" si="206"/>
        <v>0</v>
      </c>
      <c r="Q1144">
        <f t="shared" si="207"/>
        <v>0</v>
      </c>
      <c r="R1144">
        <f t="shared" si="211"/>
        <v>27.565026697177728</v>
      </c>
      <c r="S1144" t="str">
        <f t="shared" si="208"/>
        <v>ID-18833-</v>
      </c>
      <c r="T1144">
        <f t="shared" si="209"/>
        <v>0</v>
      </c>
      <c r="U1144" t="str">
        <f t="shared" si="210"/>
        <v>Acceptable</v>
      </c>
      <c r="V1144">
        <f t="shared" si="212"/>
        <v>23</v>
      </c>
      <c r="W1144">
        <f t="shared" si="213"/>
        <v>2</v>
      </c>
      <c r="X1144">
        <v>2</v>
      </c>
      <c r="Y1144" t="str">
        <f t="shared" si="214"/>
        <v>Flight Not Found</v>
      </c>
      <c r="Z1144" t="str" cm="1">
        <f t="array" ref="Z1144">IF(AND(B:B &gt; TIME(6, 0, 0), B:B &lt;= TIME(18, 0, 0)), "Day", "Night")</f>
        <v>Night</v>
      </c>
      <c r="AA1144">
        <f t="shared" si="215"/>
        <v>1</v>
      </c>
    </row>
    <row r="1145" spans="1:27" x14ac:dyDescent="0.2">
      <c r="A1145">
        <v>18838</v>
      </c>
      <c r="C1145" t="s">
        <v>5283</v>
      </c>
      <c r="D1145" t="s">
        <v>5284</v>
      </c>
      <c r="F1145" t="s">
        <v>5285</v>
      </c>
      <c r="G1145" t="s">
        <v>2928</v>
      </c>
      <c r="H1145" t="s">
        <v>5286</v>
      </c>
      <c r="I1145" t="s">
        <v>5287</v>
      </c>
      <c r="J1145">
        <v>7</v>
      </c>
      <c r="K1145">
        <v>7</v>
      </c>
      <c r="L1145">
        <v>0</v>
      </c>
      <c r="M1145" t="s">
        <v>1763</v>
      </c>
      <c r="N1145">
        <f t="shared" si="204"/>
        <v>0</v>
      </c>
      <c r="O1145" t="str">
        <f t="shared" si="205"/>
        <v>No</v>
      </c>
      <c r="P1145">
        <f t="shared" si="206"/>
        <v>0</v>
      </c>
      <c r="Q1145">
        <f t="shared" si="207"/>
        <v>0</v>
      </c>
      <c r="R1145">
        <f t="shared" si="211"/>
        <v>27.565026697177728</v>
      </c>
      <c r="S1145" t="str">
        <f t="shared" si="208"/>
        <v>ID-18838-Cochabamba - Rio de Janeiro</v>
      </c>
      <c r="T1145">
        <f t="shared" si="209"/>
        <v>0</v>
      </c>
      <c r="U1145" t="str">
        <f t="shared" si="210"/>
        <v>Acceptable</v>
      </c>
      <c r="V1145">
        <f t="shared" si="212"/>
        <v>23</v>
      </c>
      <c r="W1145">
        <f t="shared" si="213"/>
        <v>2</v>
      </c>
      <c r="X1145">
        <v>2</v>
      </c>
      <c r="Y1145" t="str">
        <f t="shared" si="214"/>
        <v>Flight Not Found</v>
      </c>
      <c r="Z1145" t="str" cm="1">
        <f t="array" ref="Z1145">IF(AND(B:B &gt; TIME(6, 0, 0), B:B &lt;= TIME(18, 0, 0)), "Day", "Night")</f>
        <v>Night</v>
      </c>
      <c r="AA1145">
        <f t="shared" si="215"/>
        <v>1</v>
      </c>
    </row>
    <row r="1146" spans="1:27" x14ac:dyDescent="0.2">
      <c r="A1146">
        <v>18848</v>
      </c>
      <c r="C1146" t="s">
        <v>5288</v>
      </c>
      <c r="D1146" t="s">
        <v>5289</v>
      </c>
      <c r="H1146" t="s">
        <v>5290</v>
      </c>
      <c r="I1146" t="s">
        <v>5291</v>
      </c>
      <c r="J1146">
        <v>2</v>
      </c>
      <c r="K1146">
        <v>2</v>
      </c>
      <c r="L1146">
        <v>0</v>
      </c>
      <c r="M1146" t="s">
        <v>5292</v>
      </c>
      <c r="N1146">
        <f t="shared" si="204"/>
        <v>0</v>
      </c>
      <c r="O1146" t="str">
        <f t="shared" si="205"/>
        <v>No</v>
      </c>
      <c r="P1146">
        <f t="shared" si="206"/>
        <v>0</v>
      </c>
      <c r="Q1146">
        <f t="shared" si="207"/>
        <v>0</v>
      </c>
      <c r="R1146">
        <f t="shared" si="211"/>
        <v>27.565026697177728</v>
      </c>
      <c r="S1146" t="str">
        <f t="shared" si="208"/>
        <v>ID-18848-</v>
      </c>
      <c r="T1146">
        <f t="shared" si="209"/>
        <v>0</v>
      </c>
      <c r="U1146" t="str">
        <f t="shared" si="210"/>
        <v>Acceptable</v>
      </c>
      <c r="V1146">
        <f t="shared" si="212"/>
        <v>23</v>
      </c>
      <c r="W1146">
        <f t="shared" si="213"/>
        <v>2</v>
      </c>
      <c r="X1146">
        <v>2</v>
      </c>
      <c r="Y1146" t="str">
        <f t="shared" si="214"/>
        <v>Flight Not Found</v>
      </c>
      <c r="Z1146" t="str" cm="1">
        <f t="array" ref="Z1146">IF(AND(B:B &gt; TIME(6, 0, 0), B:B &lt;= TIME(18, 0, 0)), "Day", "Night")</f>
        <v>Night</v>
      </c>
      <c r="AA1146">
        <f t="shared" si="215"/>
        <v>1</v>
      </c>
    </row>
    <row r="1147" spans="1:27" x14ac:dyDescent="0.2">
      <c r="A1147">
        <v>18851</v>
      </c>
      <c r="B1147" t="s">
        <v>5293</v>
      </c>
      <c r="C1147" t="s">
        <v>5294</v>
      </c>
      <c r="D1147" t="s">
        <v>1153</v>
      </c>
      <c r="F1147" t="s">
        <v>997</v>
      </c>
      <c r="G1147" t="s">
        <v>4037</v>
      </c>
      <c r="H1147" t="s">
        <v>5295</v>
      </c>
      <c r="I1147" t="s">
        <v>5296</v>
      </c>
      <c r="J1147">
        <v>5</v>
      </c>
      <c r="K1147">
        <v>5</v>
      </c>
      <c r="L1147">
        <v>0</v>
      </c>
      <c r="M1147" t="s">
        <v>5297</v>
      </c>
      <c r="N1147">
        <f t="shared" si="204"/>
        <v>0</v>
      </c>
      <c r="O1147" t="str">
        <f t="shared" si="205"/>
        <v>No</v>
      </c>
      <c r="P1147">
        <f t="shared" si="206"/>
        <v>0</v>
      </c>
      <c r="Q1147">
        <f t="shared" si="207"/>
        <v>0</v>
      </c>
      <c r="R1147">
        <f t="shared" si="211"/>
        <v>27.565026697177728</v>
      </c>
      <c r="S1147" t="str">
        <f t="shared" si="208"/>
        <v>ID-18851-Training</v>
      </c>
      <c r="T1147" t="str">
        <f t="shared" si="209"/>
        <v>09:25</v>
      </c>
      <c r="U1147" t="str">
        <f t="shared" si="210"/>
        <v>Acceptable</v>
      </c>
      <c r="V1147">
        <f t="shared" si="212"/>
        <v>23</v>
      </c>
      <c r="W1147">
        <f t="shared" si="213"/>
        <v>2</v>
      </c>
      <c r="X1147">
        <v>3</v>
      </c>
      <c r="Y1147" t="str">
        <f t="shared" si="214"/>
        <v>Flight Not Found</v>
      </c>
      <c r="Z1147" t="str" cm="1">
        <f t="array" ref="Z1147">IF(AND(B:B &gt; TIME(6, 0, 0), B:B &lt;= TIME(18, 0, 0)), "Day", "Night")</f>
        <v>Night</v>
      </c>
      <c r="AA1147">
        <f t="shared" si="215"/>
        <v>1</v>
      </c>
    </row>
    <row r="1148" spans="1:27" x14ac:dyDescent="0.2">
      <c r="A1148">
        <v>18857</v>
      </c>
      <c r="C1148" t="s">
        <v>5298</v>
      </c>
      <c r="D1148" t="s">
        <v>4707</v>
      </c>
      <c r="G1148" t="s">
        <v>1814</v>
      </c>
      <c r="H1148" t="s">
        <v>5299</v>
      </c>
      <c r="I1148" t="s">
        <v>5300</v>
      </c>
      <c r="J1148">
        <v>10</v>
      </c>
      <c r="K1148">
        <v>10</v>
      </c>
      <c r="L1148">
        <v>0</v>
      </c>
      <c r="N1148">
        <f t="shared" si="204"/>
        <v>0</v>
      </c>
      <c r="O1148" t="str">
        <f t="shared" si="205"/>
        <v>No</v>
      </c>
      <c r="P1148">
        <f t="shared" si="206"/>
        <v>0</v>
      </c>
      <c r="Q1148">
        <f t="shared" si="207"/>
        <v>0</v>
      </c>
      <c r="R1148">
        <f t="shared" si="211"/>
        <v>27.565026697177728</v>
      </c>
      <c r="S1148" t="str">
        <f t="shared" si="208"/>
        <v>ID-18857-</v>
      </c>
      <c r="T1148">
        <f t="shared" si="209"/>
        <v>0</v>
      </c>
      <c r="U1148" t="str">
        <f t="shared" si="210"/>
        <v>Acceptable</v>
      </c>
      <c r="V1148">
        <f t="shared" si="212"/>
        <v>23</v>
      </c>
      <c r="W1148">
        <f t="shared" si="213"/>
        <v>2</v>
      </c>
      <c r="X1148">
        <v>1</v>
      </c>
      <c r="Y1148" t="str">
        <f t="shared" si="214"/>
        <v>Flight Not Found</v>
      </c>
      <c r="Z1148" t="str" cm="1">
        <f t="array" ref="Z1148">IF(AND(B:B &gt; TIME(6, 0, 0), B:B &lt;= TIME(18, 0, 0)), "Day", "Night")</f>
        <v>Night</v>
      </c>
      <c r="AA1148">
        <f t="shared" si="215"/>
        <v>1</v>
      </c>
    </row>
    <row r="1149" spans="1:27" x14ac:dyDescent="0.2">
      <c r="A1149">
        <v>18864</v>
      </c>
      <c r="B1149" t="s">
        <v>5301</v>
      </c>
      <c r="C1149" t="s">
        <v>5302</v>
      </c>
      <c r="D1149" t="s">
        <v>1147</v>
      </c>
      <c r="E1149" t="s">
        <v>5303</v>
      </c>
      <c r="F1149" t="s">
        <v>5304</v>
      </c>
      <c r="G1149" t="s">
        <v>5241</v>
      </c>
      <c r="H1149" t="s">
        <v>5305</v>
      </c>
      <c r="I1149" t="s">
        <v>5306</v>
      </c>
      <c r="J1149">
        <v>50</v>
      </c>
      <c r="K1149">
        <v>50</v>
      </c>
      <c r="L1149">
        <v>0</v>
      </c>
      <c r="M1149" t="s">
        <v>5307</v>
      </c>
      <c r="N1149">
        <f t="shared" si="204"/>
        <v>0</v>
      </c>
      <c r="O1149" t="str">
        <f t="shared" si="205"/>
        <v>No</v>
      </c>
      <c r="P1149">
        <f t="shared" si="206"/>
        <v>0</v>
      </c>
      <c r="Q1149">
        <f t="shared" si="207"/>
        <v>0</v>
      </c>
      <c r="R1149">
        <f t="shared" si="211"/>
        <v>27.565026697177728</v>
      </c>
      <c r="S1149" t="str">
        <f t="shared" si="208"/>
        <v>ID-18864-Boston - Hartford - Cleveland - Chicago - Oakland</v>
      </c>
      <c r="T1149" t="str">
        <f t="shared" si="209"/>
        <v>04:28</v>
      </c>
      <c r="U1149" t="str">
        <f t="shared" si="210"/>
        <v>Acceptable</v>
      </c>
      <c r="V1149">
        <f t="shared" si="212"/>
        <v>23</v>
      </c>
      <c r="W1149">
        <f t="shared" si="213"/>
        <v>2</v>
      </c>
      <c r="X1149">
        <v>1</v>
      </c>
      <c r="Y1149" t="str">
        <f t="shared" si="214"/>
        <v>Flight Not Found</v>
      </c>
      <c r="Z1149" t="str" cm="1">
        <f t="array" ref="Z1149">IF(AND(B:B &gt; TIME(6, 0, 0), B:B &lt;= TIME(18, 0, 0)), "Day", "Night")</f>
        <v>Night</v>
      </c>
      <c r="AA1149">
        <f t="shared" si="215"/>
        <v>1</v>
      </c>
    </row>
    <row r="1150" spans="1:27" x14ac:dyDescent="0.2">
      <c r="A1150">
        <v>18879</v>
      </c>
      <c r="C1150" t="s">
        <v>1928</v>
      </c>
      <c r="D1150" t="s">
        <v>2623</v>
      </c>
      <c r="G1150" t="s">
        <v>1814</v>
      </c>
      <c r="H1150" t="s">
        <v>5308</v>
      </c>
      <c r="I1150" t="s">
        <v>5309</v>
      </c>
      <c r="J1150">
        <v>13</v>
      </c>
      <c r="K1150">
        <v>13</v>
      </c>
      <c r="L1150">
        <v>3</v>
      </c>
      <c r="M1150" t="s">
        <v>5310</v>
      </c>
      <c r="N1150">
        <f t="shared" si="204"/>
        <v>0</v>
      </c>
      <c r="O1150" t="str">
        <f t="shared" si="205"/>
        <v>No</v>
      </c>
      <c r="P1150">
        <f t="shared" si="206"/>
        <v>0</v>
      </c>
      <c r="Q1150">
        <f t="shared" si="207"/>
        <v>0</v>
      </c>
      <c r="R1150">
        <f t="shared" si="211"/>
        <v>27.565026697177728</v>
      </c>
      <c r="S1150" t="str">
        <f t="shared" si="208"/>
        <v>ID-18879-</v>
      </c>
      <c r="T1150">
        <f t="shared" si="209"/>
        <v>0</v>
      </c>
      <c r="U1150" t="str">
        <f t="shared" si="210"/>
        <v>Acceptable</v>
      </c>
      <c r="V1150">
        <f t="shared" si="212"/>
        <v>23</v>
      </c>
      <c r="W1150">
        <f t="shared" si="213"/>
        <v>2</v>
      </c>
      <c r="X1150">
        <v>1</v>
      </c>
      <c r="Y1150" t="str">
        <f t="shared" si="214"/>
        <v>Flight Not Found</v>
      </c>
      <c r="Z1150" t="str" cm="1">
        <f t="array" ref="Z1150">IF(AND(B:B &gt; TIME(6, 0, 0), B:B &lt;= TIME(18, 0, 0)), "Day", "Night")</f>
        <v>Night</v>
      </c>
      <c r="AA1150">
        <f t="shared" si="215"/>
        <v>1</v>
      </c>
    </row>
    <row r="1151" spans="1:27" x14ac:dyDescent="0.2">
      <c r="A1151">
        <v>18883</v>
      </c>
      <c r="B1151" t="s">
        <v>5311</v>
      </c>
      <c r="C1151" t="s">
        <v>5312</v>
      </c>
      <c r="D1151" t="s">
        <v>1147</v>
      </c>
      <c r="G1151" t="s">
        <v>5313</v>
      </c>
      <c r="H1151" t="s">
        <v>5314</v>
      </c>
      <c r="I1151" t="s">
        <v>5315</v>
      </c>
      <c r="J1151">
        <v>3</v>
      </c>
      <c r="K1151">
        <v>3</v>
      </c>
      <c r="L1151">
        <v>0</v>
      </c>
      <c r="M1151" t="s">
        <v>5316</v>
      </c>
      <c r="N1151">
        <f t="shared" si="204"/>
        <v>0</v>
      </c>
      <c r="O1151" t="str">
        <f t="shared" si="205"/>
        <v>No</v>
      </c>
      <c r="P1151">
        <f t="shared" si="206"/>
        <v>0</v>
      </c>
      <c r="Q1151">
        <f t="shared" si="207"/>
        <v>0</v>
      </c>
      <c r="R1151">
        <f t="shared" si="211"/>
        <v>27.565026697177728</v>
      </c>
      <c r="S1151" t="str">
        <f t="shared" si="208"/>
        <v>ID-18883-</v>
      </c>
      <c r="T1151" t="str">
        <f t="shared" si="209"/>
        <v>10:46</v>
      </c>
      <c r="U1151" t="str">
        <f t="shared" si="210"/>
        <v>Acceptable</v>
      </c>
      <c r="V1151">
        <f t="shared" si="212"/>
        <v>23</v>
      </c>
      <c r="W1151">
        <f t="shared" si="213"/>
        <v>2</v>
      </c>
      <c r="X1151">
        <v>1</v>
      </c>
      <c r="Y1151" t="str">
        <f t="shared" si="214"/>
        <v>Flight Not Found</v>
      </c>
      <c r="Z1151" t="str" cm="1">
        <f t="array" ref="Z1151">IF(AND(B:B &gt; TIME(6, 0, 0), B:B &lt;= TIME(18, 0, 0)), "Day", "Night")</f>
        <v>Night</v>
      </c>
      <c r="AA1151">
        <f t="shared" si="215"/>
        <v>1</v>
      </c>
    </row>
    <row r="1152" spans="1:27" x14ac:dyDescent="0.2">
      <c r="A1152">
        <v>18883</v>
      </c>
      <c r="B1152" t="s">
        <v>1112</v>
      </c>
      <c r="C1152" t="s">
        <v>5317</v>
      </c>
      <c r="D1152" t="s">
        <v>5318</v>
      </c>
      <c r="F1152" t="s">
        <v>5319</v>
      </c>
      <c r="G1152" t="s">
        <v>1814</v>
      </c>
      <c r="H1152" t="s">
        <v>5320</v>
      </c>
      <c r="I1152" t="s">
        <v>5321</v>
      </c>
      <c r="J1152">
        <v>39</v>
      </c>
      <c r="K1152">
        <v>39</v>
      </c>
      <c r="L1152">
        <v>0</v>
      </c>
      <c r="M1152" t="s">
        <v>5322</v>
      </c>
      <c r="N1152">
        <f t="shared" si="204"/>
        <v>0</v>
      </c>
      <c r="O1152" t="str">
        <f t="shared" si="205"/>
        <v>No</v>
      </c>
      <c r="P1152">
        <f t="shared" si="206"/>
        <v>0</v>
      </c>
      <c r="Q1152">
        <f t="shared" si="207"/>
        <v>0</v>
      </c>
      <c r="R1152">
        <f t="shared" si="211"/>
        <v>27.565026697177728</v>
      </c>
      <c r="S1152" t="str">
        <f t="shared" si="208"/>
        <v>ID-18883-Perpignan - Oran</v>
      </c>
      <c r="T1152" t="str">
        <f t="shared" si="209"/>
        <v>10:46</v>
      </c>
      <c r="U1152" t="str">
        <f t="shared" si="210"/>
        <v>Acceptable</v>
      </c>
      <c r="V1152">
        <f t="shared" si="212"/>
        <v>23</v>
      </c>
      <c r="W1152">
        <f t="shared" si="213"/>
        <v>2</v>
      </c>
      <c r="X1152">
        <v>4</v>
      </c>
      <c r="Y1152" t="str">
        <f t="shared" si="214"/>
        <v>Flight Not Found</v>
      </c>
      <c r="Z1152" t="str" cm="1">
        <f t="array" ref="Z1152">IF(AND(B:B &gt; TIME(6, 0, 0), B:B &lt;= TIME(18, 0, 0)), "Day", "Night")</f>
        <v>Night</v>
      </c>
      <c r="AA1152">
        <f t="shared" si="215"/>
        <v>1</v>
      </c>
    </row>
    <row r="1153" spans="1:27" x14ac:dyDescent="0.2">
      <c r="A1153">
        <v>18886</v>
      </c>
      <c r="C1153" t="s">
        <v>3014</v>
      </c>
      <c r="D1153" t="s">
        <v>4024</v>
      </c>
      <c r="F1153" t="s">
        <v>5323</v>
      </c>
      <c r="G1153" t="s">
        <v>5324</v>
      </c>
      <c r="H1153" t="s">
        <v>5325</v>
      </c>
      <c r="I1153" t="s">
        <v>5326</v>
      </c>
      <c r="J1153">
        <v>28</v>
      </c>
      <c r="K1153">
        <v>22</v>
      </c>
      <c r="L1153">
        <v>0</v>
      </c>
      <c r="M1153" t="s">
        <v>5327</v>
      </c>
      <c r="N1153">
        <f t="shared" si="204"/>
        <v>0</v>
      </c>
      <c r="O1153" t="str">
        <f t="shared" si="205"/>
        <v>No</v>
      </c>
      <c r="P1153">
        <f t="shared" si="206"/>
        <v>0</v>
      </c>
      <c r="Q1153">
        <f t="shared" si="207"/>
        <v>0</v>
      </c>
      <c r="R1153">
        <f t="shared" si="211"/>
        <v>27.565026697177728</v>
      </c>
      <c r="S1153" t="str">
        <f t="shared" si="208"/>
        <v>ID-18886-Bangalore - Trivandrum</v>
      </c>
      <c r="T1153">
        <f t="shared" si="209"/>
        <v>0</v>
      </c>
      <c r="U1153" t="str">
        <f t="shared" si="210"/>
        <v>Acceptable</v>
      </c>
      <c r="V1153">
        <f t="shared" si="212"/>
        <v>23</v>
      </c>
      <c r="W1153">
        <f t="shared" si="213"/>
        <v>2</v>
      </c>
      <c r="X1153">
        <v>1</v>
      </c>
      <c r="Y1153" t="str">
        <f t="shared" si="214"/>
        <v>Flight Not Found</v>
      </c>
      <c r="Z1153" t="str" cm="1">
        <f t="array" ref="Z1153">IF(AND(B:B &gt; TIME(6, 0, 0), B:B &lt;= TIME(18, 0, 0)), "Day", "Night")</f>
        <v>Night</v>
      </c>
      <c r="AA1153">
        <f t="shared" si="215"/>
        <v>1</v>
      </c>
    </row>
    <row r="1154" spans="1:27" x14ac:dyDescent="0.2">
      <c r="A1154">
        <v>18900</v>
      </c>
      <c r="C1154" t="s">
        <v>5328</v>
      </c>
      <c r="D1154" t="s">
        <v>5329</v>
      </c>
      <c r="G1154" t="s">
        <v>5330</v>
      </c>
      <c r="H1154" t="s">
        <v>5331</v>
      </c>
      <c r="I1154" t="s">
        <v>5332</v>
      </c>
      <c r="J1154">
        <v>27</v>
      </c>
      <c r="K1154">
        <v>27</v>
      </c>
      <c r="L1154">
        <v>0</v>
      </c>
      <c r="N1154">
        <f t="shared" ref="N1154:N1217" si="216">SUM(B1154,C1154)</f>
        <v>0</v>
      </c>
      <c r="O1154" t="str">
        <f t="shared" ref="O1154:O1217" si="217">IF(F1154="good","Yes","No")</f>
        <v>No</v>
      </c>
      <c r="P1154">
        <f t="shared" ref="P1154:P1217" si="218">COUNTIF(C:C,"&lt;0")</f>
        <v>0</v>
      </c>
      <c r="Q1154">
        <f t="shared" ref="Q1154:Q1217" si="219">SUMIF(E:E,"&gt;"&amp;AVERAGE(E:E))</f>
        <v>0</v>
      </c>
      <c r="R1154">
        <f t="shared" si="211"/>
        <v>27.565026697177728</v>
      </c>
      <c r="S1154" t="str">
        <f t="shared" ref="S1154:S1217" si="220">CONCATENATE("ID-",A1154,"-",F1154)</f>
        <v>ID-18900-</v>
      </c>
      <c r="T1154">
        <f t="shared" ref="T1154:T1217" si="221">INDEX(B:B,MATCH(A1154,A:A,0))</f>
        <v>0</v>
      </c>
      <c r="U1154" t="str">
        <f t="shared" ref="U1154:U1217" si="222">IF(OR(B1154&gt;0,C1154&gt;0),"Acceptable","Check")</f>
        <v>Acceptable</v>
      </c>
      <c r="V1154">
        <f t="shared" si="212"/>
        <v>23</v>
      </c>
      <c r="W1154">
        <f t="shared" si="213"/>
        <v>2</v>
      </c>
      <c r="X1154">
        <v>1</v>
      </c>
      <c r="Y1154" t="str">
        <f t="shared" si="214"/>
        <v>Flight Not Found</v>
      </c>
      <c r="Z1154" t="str" cm="1">
        <f t="array" ref="Z1154">IF(AND(B:B &gt; TIME(6, 0, 0), B:B &lt;= TIME(18, 0, 0)), "Day", "Night")</f>
        <v>Night</v>
      </c>
      <c r="AA1154">
        <f t="shared" si="215"/>
        <v>1</v>
      </c>
    </row>
    <row r="1155" spans="1:27" x14ac:dyDescent="0.2">
      <c r="A1155">
        <v>18909</v>
      </c>
      <c r="C1155" t="s">
        <v>5333</v>
      </c>
      <c r="D1155" t="s">
        <v>5334</v>
      </c>
      <c r="F1155" t="s">
        <v>5335</v>
      </c>
      <c r="G1155" t="s">
        <v>1814</v>
      </c>
      <c r="H1155" t="s">
        <v>5336</v>
      </c>
      <c r="I1155" t="s">
        <v>5337</v>
      </c>
      <c r="J1155">
        <v>8</v>
      </c>
      <c r="K1155">
        <v>8</v>
      </c>
      <c r="L1155">
        <v>0</v>
      </c>
      <c r="M1155" t="s">
        <v>4839</v>
      </c>
      <c r="N1155">
        <f t="shared" si="216"/>
        <v>0</v>
      </c>
      <c r="O1155" t="str">
        <f t="shared" si="217"/>
        <v>No</v>
      </c>
      <c r="P1155">
        <f t="shared" si="218"/>
        <v>0</v>
      </c>
      <c r="Q1155">
        <f t="shared" si="219"/>
        <v>0</v>
      </c>
      <c r="R1155">
        <f t="shared" ref="R1155:R1218" si="223">AVERAGEIF(J:J,"&gt;0")</f>
        <v>27.565026697177728</v>
      </c>
      <c r="S1155" t="str">
        <f t="shared" si="220"/>
        <v>ID-18909-Mexico City - Villahermossa</v>
      </c>
      <c r="T1155">
        <f t="shared" si="221"/>
        <v>0</v>
      </c>
      <c r="U1155" t="str">
        <f t="shared" si="222"/>
        <v>Acceptable</v>
      </c>
      <c r="V1155">
        <f t="shared" ref="V1155:V1218" si="224">COUNTIF(D:D, "Military - U.S. Army")</f>
        <v>23</v>
      </c>
      <c r="W1155">
        <f t="shared" ref="W1155:W1218" si="225">AVERAGEIF(C:C,"Fort Myer, Virginia", J:J)</f>
        <v>2</v>
      </c>
      <c r="X1155">
        <v>2</v>
      </c>
      <c r="Y1155" t="str">
        <f t="shared" ref="Y1155:Y1218" si="226">IFERROR(VLOOKUP("FlightNumber", A:E, 4, FALSE), "Flight Not Found")</f>
        <v>Flight Not Found</v>
      </c>
      <c r="Z1155" t="str" cm="1">
        <f t="array" ref="Z1155">IF(AND(B:B &gt; TIME(6, 0, 0), B:B &lt;= TIME(18, 0, 0)), "Day", "Night")</f>
        <v>Night</v>
      </c>
      <c r="AA1155">
        <f t="shared" ref="AA1155:AA1218" si="227">COUNTIFS(D:D, "Military - U.S. Army", C:C, "Fort Myer, Virginia")</f>
        <v>1</v>
      </c>
    </row>
    <row r="1156" spans="1:27" x14ac:dyDescent="0.2">
      <c r="A1156">
        <v>18916</v>
      </c>
      <c r="C1156" t="s">
        <v>5338</v>
      </c>
      <c r="D1156" t="s">
        <v>2318</v>
      </c>
      <c r="F1156" t="s">
        <v>5339</v>
      </c>
      <c r="G1156" t="s">
        <v>1814</v>
      </c>
      <c r="H1156" t="s">
        <v>5340</v>
      </c>
      <c r="I1156" t="s">
        <v>5341</v>
      </c>
      <c r="J1156">
        <v>17</v>
      </c>
      <c r="K1156">
        <v>17</v>
      </c>
      <c r="L1156">
        <v>0</v>
      </c>
      <c r="M1156" t="s">
        <v>5342</v>
      </c>
      <c r="N1156">
        <f t="shared" si="216"/>
        <v>0</v>
      </c>
      <c r="O1156" t="str">
        <f t="shared" si="217"/>
        <v>No</v>
      </c>
      <c r="P1156">
        <f t="shared" si="218"/>
        <v>0</v>
      </c>
      <c r="Q1156">
        <f t="shared" si="219"/>
        <v>0</v>
      </c>
      <c r="R1156">
        <f t="shared" si="223"/>
        <v>27.565026697177728</v>
      </c>
      <c r="S1156" t="str">
        <f t="shared" si="220"/>
        <v>ID-18916-Port Elizabeth - Durbin</v>
      </c>
      <c r="T1156">
        <f t="shared" si="221"/>
        <v>0</v>
      </c>
      <c r="U1156" t="str">
        <f t="shared" si="222"/>
        <v>Acceptable</v>
      </c>
      <c r="V1156">
        <f t="shared" si="224"/>
        <v>23</v>
      </c>
      <c r="W1156">
        <f t="shared" si="225"/>
        <v>2</v>
      </c>
      <c r="X1156">
        <v>1</v>
      </c>
      <c r="Y1156" t="str">
        <f t="shared" si="226"/>
        <v>Flight Not Found</v>
      </c>
      <c r="Z1156" t="str" cm="1">
        <f t="array" ref="Z1156">IF(AND(B:B &gt; TIME(6, 0, 0), B:B &lt;= TIME(18, 0, 0)), "Day", "Night")</f>
        <v>Night</v>
      </c>
      <c r="AA1156">
        <f t="shared" si="227"/>
        <v>1</v>
      </c>
    </row>
    <row r="1157" spans="1:27" x14ac:dyDescent="0.2">
      <c r="A1157">
        <v>18916</v>
      </c>
      <c r="C1157" t="s">
        <v>5343</v>
      </c>
      <c r="D1157" t="s">
        <v>2615</v>
      </c>
      <c r="F1157" t="s">
        <v>5344</v>
      </c>
      <c r="G1157" t="s">
        <v>5345</v>
      </c>
      <c r="H1157" t="s">
        <v>5346</v>
      </c>
      <c r="I1157" t="s">
        <v>5347</v>
      </c>
      <c r="J1157">
        <v>12</v>
      </c>
      <c r="K1157">
        <v>12</v>
      </c>
      <c r="L1157">
        <v>0</v>
      </c>
      <c r="M1157" t="s">
        <v>5348</v>
      </c>
      <c r="N1157">
        <f t="shared" si="216"/>
        <v>0</v>
      </c>
      <c r="O1157" t="str">
        <f t="shared" si="217"/>
        <v>No</v>
      </c>
      <c r="P1157">
        <f t="shared" si="218"/>
        <v>0</v>
      </c>
      <c r="Q1157">
        <f t="shared" si="219"/>
        <v>0</v>
      </c>
      <c r="R1157">
        <f t="shared" si="223"/>
        <v>27.565026697177728</v>
      </c>
      <c r="S1157" t="str">
        <f t="shared" si="220"/>
        <v>ID-18916-Azores - Westover AFB</v>
      </c>
      <c r="T1157">
        <f t="shared" si="221"/>
        <v>0</v>
      </c>
      <c r="U1157" t="str">
        <f t="shared" si="222"/>
        <v>Acceptable</v>
      </c>
      <c r="V1157">
        <f t="shared" si="224"/>
        <v>23</v>
      </c>
      <c r="W1157">
        <f t="shared" si="225"/>
        <v>2</v>
      </c>
      <c r="X1157">
        <v>1</v>
      </c>
      <c r="Y1157" t="str">
        <f t="shared" si="226"/>
        <v>Flight Not Found</v>
      </c>
      <c r="Z1157" t="str" cm="1">
        <f t="array" ref="Z1157">IF(AND(B:B &gt; TIME(6, 0, 0), B:B &lt;= TIME(18, 0, 0)), "Day", "Night")</f>
        <v>Night</v>
      </c>
      <c r="AA1157">
        <f t="shared" si="227"/>
        <v>1</v>
      </c>
    </row>
    <row r="1158" spans="1:27" x14ac:dyDescent="0.2">
      <c r="A1158">
        <v>18918</v>
      </c>
      <c r="B1158" t="s">
        <v>5349</v>
      </c>
      <c r="C1158" t="s">
        <v>5350</v>
      </c>
      <c r="D1158" t="s">
        <v>5351</v>
      </c>
      <c r="F1158" t="s">
        <v>5352</v>
      </c>
      <c r="G1158" t="s">
        <v>3880</v>
      </c>
      <c r="H1158" t="s">
        <v>5353</v>
      </c>
      <c r="I1158" t="s">
        <v>5354</v>
      </c>
      <c r="J1158">
        <v>23</v>
      </c>
      <c r="K1158">
        <v>23</v>
      </c>
      <c r="L1158">
        <v>0</v>
      </c>
      <c r="M1158" t="s">
        <v>5355</v>
      </c>
      <c r="N1158">
        <f t="shared" si="216"/>
        <v>0</v>
      </c>
      <c r="O1158" t="str">
        <f t="shared" si="217"/>
        <v>No</v>
      </c>
      <c r="P1158">
        <f t="shared" si="218"/>
        <v>0</v>
      </c>
      <c r="Q1158">
        <f t="shared" si="219"/>
        <v>0</v>
      </c>
      <c r="R1158">
        <f t="shared" si="223"/>
        <v>27.565026697177728</v>
      </c>
      <c r="S1158" t="str">
        <f t="shared" si="220"/>
        <v>ID-18918-Kildala - Vancouver</v>
      </c>
      <c r="T1158" t="str">
        <f t="shared" si="221"/>
        <v>18:55</v>
      </c>
      <c r="U1158" t="str">
        <f t="shared" si="222"/>
        <v>Acceptable</v>
      </c>
      <c r="V1158">
        <f t="shared" si="224"/>
        <v>23</v>
      </c>
      <c r="W1158">
        <f t="shared" si="225"/>
        <v>2</v>
      </c>
      <c r="X1158">
        <v>1</v>
      </c>
      <c r="Y1158" t="str">
        <f t="shared" si="226"/>
        <v>Flight Not Found</v>
      </c>
      <c r="Z1158" t="str" cm="1">
        <f t="array" ref="Z1158">IF(AND(B:B &gt; TIME(6, 0, 0), B:B &lt;= TIME(18, 0, 0)), "Day", "Night")</f>
        <v>Night</v>
      </c>
      <c r="AA1158">
        <f t="shared" si="227"/>
        <v>1</v>
      </c>
    </row>
    <row r="1159" spans="1:27" x14ac:dyDescent="0.2">
      <c r="A1159">
        <v>18923</v>
      </c>
      <c r="C1159" t="s">
        <v>5356</v>
      </c>
      <c r="D1159" t="s">
        <v>3993</v>
      </c>
      <c r="F1159" t="s">
        <v>5357</v>
      </c>
      <c r="G1159" t="s">
        <v>1814</v>
      </c>
      <c r="H1159" t="s">
        <v>5358</v>
      </c>
      <c r="I1159" t="s">
        <v>5359</v>
      </c>
      <c r="J1159">
        <v>12</v>
      </c>
      <c r="K1159">
        <v>12</v>
      </c>
      <c r="L1159">
        <v>0</v>
      </c>
      <c r="M1159" t="s">
        <v>343</v>
      </c>
      <c r="N1159">
        <f t="shared" si="216"/>
        <v>0</v>
      </c>
      <c r="O1159" t="str">
        <f t="shared" si="217"/>
        <v>No</v>
      </c>
      <c r="P1159">
        <f t="shared" si="218"/>
        <v>0</v>
      </c>
      <c r="Q1159">
        <f t="shared" si="219"/>
        <v>0</v>
      </c>
      <c r="R1159">
        <f t="shared" si="223"/>
        <v>27.565026697177728</v>
      </c>
      <c r="S1159" t="str">
        <f t="shared" si="220"/>
        <v>ID-18923-Belgrad - Skopje</v>
      </c>
      <c r="T1159">
        <f t="shared" si="221"/>
        <v>0</v>
      </c>
      <c r="U1159" t="str">
        <f t="shared" si="222"/>
        <v>Acceptable</v>
      </c>
      <c r="V1159">
        <f t="shared" si="224"/>
        <v>23</v>
      </c>
      <c r="W1159">
        <f t="shared" si="225"/>
        <v>2</v>
      </c>
      <c r="X1159">
        <v>1</v>
      </c>
      <c r="Y1159" t="str">
        <f t="shared" si="226"/>
        <v>Flight Not Found</v>
      </c>
      <c r="Z1159" t="str" cm="1">
        <f t="array" ref="Z1159">IF(AND(B:B &gt; TIME(6, 0, 0), B:B &lt;= TIME(18, 0, 0)), "Day", "Night")</f>
        <v>Night</v>
      </c>
      <c r="AA1159">
        <f t="shared" si="227"/>
        <v>1</v>
      </c>
    </row>
    <row r="1160" spans="1:27" x14ac:dyDescent="0.2">
      <c r="A1160">
        <v>18928</v>
      </c>
      <c r="B1160" t="s">
        <v>4866</v>
      </c>
      <c r="C1160" t="s">
        <v>5360</v>
      </c>
      <c r="D1160" t="s">
        <v>5361</v>
      </c>
      <c r="G1160" t="s">
        <v>2471</v>
      </c>
      <c r="H1160" t="s">
        <v>5362</v>
      </c>
      <c r="J1160">
        <v>27</v>
      </c>
      <c r="K1160">
        <v>25</v>
      </c>
      <c r="L1160">
        <v>0</v>
      </c>
      <c r="M1160" t="s">
        <v>5363</v>
      </c>
      <c r="N1160">
        <f t="shared" si="216"/>
        <v>0</v>
      </c>
      <c r="O1160" t="str">
        <f t="shared" si="217"/>
        <v>No</v>
      </c>
      <c r="P1160">
        <f t="shared" si="218"/>
        <v>0</v>
      </c>
      <c r="Q1160">
        <f t="shared" si="219"/>
        <v>0</v>
      </c>
      <c r="R1160">
        <f t="shared" si="223"/>
        <v>27.565026697177728</v>
      </c>
      <c r="S1160" t="str">
        <f t="shared" si="220"/>
        <v>ID-18928-</v>
      </c>
      <c r="T1160" t="str">
        <f t="shared" si="221"/>
        <v>19:00</v>
      </c>
      <c r="U1160" t="str">
        <f t="shared" si="222"/>
        <v>Acceptable</v>
      </c>
      <c r="V1160">
        <f t="shared" si="224"/>
        <v>23</v>
      </c>
      <c r="W1160">
        <f t="shared" si="225"/>
        <v>2</v>
      </c>
      <c r="X1160">
        <v>1</v>
      </c>
      <c r="Y1160" t="str">
        <f t="shared" si="226"/>
        <v>Flight Not Found</v>
      </c>
      <c r="Z1160" t="str" cm="1">
        <f t="array" ref="Z1160">IF(AND(B:B &gt; TIME(6, 0, 0), B:B &lt;= TIME(18, 0, 0)), "Day", "Night")</f>
        <v>Night</v>
      </c>
      <c r="AA1160">
        <f t="shared" si="227"/>
        <v>1</v>
      </c>
    </row>
    <row r="1161" spans="1:27" x14ac:dyDescent="0.2">
      <c r="A1161">
        <v>18937</v>
      </c>
      <c r="B1161" t="s">
        <v>5364</v>
      </c>
      <c r="C1161" t="s">
        <v>5365</v>
      </c>
      <c r="D1161" t="s">
        <v>4624</v>
      </c>
      <c r="E1161" t="s">
        <v>5366</v>
      </c>
      <c r="F1161" t="s">
        <v>5367</v>
      </c>
      <c r="G1161" t="s">
        <v>4315</v>
      </c>
      <c r="H1161" t="s">
        <v>5368</v>
      </c>
      <c r="I1161" t="s">
        <v>5369</v>
      </c>
      <c r="J1161">
        <v>29</v>
      </c>
      <c r="K1161">
        <v>1</v>
      </c>
      <c r="L1161">
        <v>0</v>
      </c>
      <c r="M1161" t="s">
        <v>5370</v>
      </c>
      <c r="N1161">
        <f t="shared" si="216"/>
        <v>0</v>
      </c>
      <c r="O1161" t="str">
        <f t="shared" si="217"/>
        <v>No</v>
      </c>
      <c r="P1161">
        <f t="shared" si="218"/>
        <v>0</v>
      </c>
      <c r="Q1161">
        <f t="shared" si="219"/>
        <v>0</v>
      </c>
      <c r="R1161">
        <f t="shared" si="223"/>
        <v>27.565026697177728</v>
      </c>
      <c r="S1161" t="str">
        <f t="shared" si="220"/>
        <v>ID-18937-Oakland - Albuquerque</v>
      </c>
      <c r="T1161" t="str">
        <f t="shared" si="221"/>
        <v>09:29</v>
      </c>
      <c r="U1161" t="str">
        <f t="shared" si="222"/>
        <v>Acceptable</v>
      </c>
      <c r="V1161">
        <f t="shared" si="224"/>
        <v>23</v>
      </c>
      <c r="W1161">
        <f t="shared" si="225"/>
        <v>2</v>
      </c>
      <c r="X1161">
        <v>1</v>
      </c>
      <c r="Y1161" t="str">
        <f t="shared" si="226"/>
        <v>Flight Not Found</v>
      </c>
      <c r="Z1161" t="str" cm="1">
        <f t="array" ref="Z1161">IF(AND(B:B &gt; TIME(6, 0, 0), B:B &lt;= TIME(18, 0, 0)), "Day", "Night")</f>
        <v>Night</v>
      </c>
      <c r="AA1161">
        <f t="shared" si="227"/>
        <v>1</v>
      </c>
    </row>
    <row r="1162" spans="1:27" x14ac:dyDescent="0.2">
      <c r="A1162">
        <v>18951</v>
      </c>
      <c r="C1162" t="s">
        <v>3397</v>
      </c>
      <c r="D1162" t="s">
        <v>5371</v>
      </c>
      <c r="F1162" t="s">
        <v>5372</v>
      </c>
      <c r="G1162" t="s">
        <v>1814</v>
      </c>
      <c r="H1162" t="s">
        <v>5373</v>
      </c>
      <c r="I1162" t="s">
        <v>5374</v>
      </c>
      <c r="J1162">
        <v>5</v>
      </c>
      <c r="K1162">
        <v>5</v>
      </c>
      <c r="L1162">
        <v>0</v>
      </c>
      <c r="M1162" t="s">
        <v>5375</v>
      </c>
      <c r="N1162">
        <f t="shared" si="216"/>
        <v>0</v>
      </c>
      <c r="O1162" t="str">
        <f t="shared" si="217"/>
        <v>No</v>
      </c>
      <c r="P1162">
        <f t="shared" si="218"/>
        <v>0</v>
      </c>
      <c r="Q1162">
        <f t="shared" si="219"/>
        <v>0</v>
      </c>
      <c r="R1162">
        <f t="shared" si="223"/>
        <v>27.565026697177728</v>
      </c>
      <c r="S1162" t="str">
        <f t="shared" si="220"/>
        <v>ID-18951-Ankara - Cairo</v>
      </c>
      <c r="T1162">
        <f t="shared" si="221"/>
        <v>0</v>
      </c>
      <c r="U1162" t="str">
        <f t="shared" si="222"/>
        <v>Acceptable</v>
      </c>
      <c r="V1162">
        <f t="shared" si="224"/>
        <v>23</v>
      </c>
      <c r="W1162">
        <f t="shared" si="225"/>
        <v>2</v>
      </c>
      <c r="X1162">
        <v>2</v>
      </c>
      <c r="Y1162" t="str">
        <f t="shared" si="226"/>
        <v>Flight Not Found</v>
      </c>
      <c r="Z1162" t="str" cm="1">
        <f t="array" ref="Z1162">IF(AND(B:B &gt; TIME(6, 0, 0), B:B &lt;= TIME(18, 0, 0)), "Day", "Night")</f>
        <v>Night</v>
      </c>
      <c r="AA1162">
        <f t="shared" si="227"/>
        <v>1</v>
      </c>
    </row>
    <row r="1163" spans="1:27" x14ac:dyDescent="0.2">
      <c r="A1163">
        <v>18953</v>
      </c>
      <c r="C1163" t="s">
        <v>5376</v>
      </c>
      <c r="D1163" t="s">
        <v>4820</v>
      </c>
      <c r="G1163" t="s">
        <v>1814</v>
      </c>
      <c r="H1163" t="s">
        <v>5377</v>
      </c>
      <c r="I1163" t="s">
        <v>5378</v>
      </c>
      <c r="J1163">
        <v>17</v>
      </c>
      <c r="K1163">
        <v>16</v>
      </c>
      <c r="L1163">
        <v>0</v>
      </c>
      <c r="M1163" t="s">
        <v>5379</v>
      </c>
      <c r="N1163">
        <f t="shared" si="216"/>
        <v>0</v>
      </c>
      <c r="O1163" t="str">
        <f t="shared" si="217"/>
        <v>No</v>
      </c>
      <c r="P1163">
        <f t="shared" si="218"/>
        <v>0</v>
      </c>
      <c r="Q1163">
        <f t="shared" si="219"/>
        <v>0</v>
      </c>
      <c r="R1163">
        <f t="shared" si="223"/>
        <v>27.565026697177728</v>
      </c>
      <c r="S1163" t="str">
        <f t="shared" si="220"/>
        <v>ID-18953-</v>
      </c>
      <c r="T1163">
        <f t="shared" si="221"/>
        <v>0</v>
      </c>
      <c r="U1163" t="str">
        <f t="shared" si="222"/>
        <v>Acceptable</v>
      </c>
      <c r="V1163">
        <f t="shared" si="224"/>
        <v>23</v>
      </c>
      <c r="W1163">
        <f t="shared" si="225"/>
        <v>2</v>
      </c>
      <c r="X1163">
        <v>1</v>
      </c>
      <c r="Y1163" t="str">
        <f t="shared" si="226"/>
        <v>Flight Not Found</v>
      </c>
      <c r="Z1163" t="str" cm="1">
        <f t="array" ref="Z1163">IF(AND(B:B &gt; TIME(6, 0, 0), B:B &lt;= TIME(18, 0, 0)), "Day", "Night")</f>
        <v>Night</v>
      </c>
      <c r="AA1163">
        <f t="shared" si="227"/>
        <v>1</v>
      </c>
    </row>
    <row r="1164" spans="1:27" x14ac:dyDescent="0.2">
      <c r="A1164">
        <v>18956</v>
      </c>
      <c r="C1164" t="s">
        <v>5380</v>
      </c>
      <c r="D1164" t="s">
        <v>5381</v>
      </c>
      <c r="F1164" t="s">
        <v>5382</v>
      </c>
      <c r="G1164" t="s">
        <v>3490</v>
      </c>
      <c r="H1164" t="s">
        <v>5383</v>
      </c>
      <c r="I1164" t="s">
        <v>5384</v>
      </c>
      <c r="J1164">
        <v>7</v>
      </c>
      <c r="K1164">
        <v>6</v>
      </c>
      <c r="L1164">
        <v>0</v>
      </c>
      <c r="M1164" t="s">
        <v>5385</v>
      </c>
      <c r="N1164">
        <f t="shared" si="216"/>
        <v>0</v>
      </c>
      <c r="O1164" t="str">
        <f t="shared" si="217"/>
        <v>No</v>
      </c>
      <c r="P1164">
        <f t="shared" si="218"/>
        <v>0</v>
      </c>
      <c r="Q1164">
        <f t="shared" si="219"/>
        <v>0</v>
      </c>
      <c r="R1164">
        <f t="shared" si="223"/>
        <v>27.565026697177728</v>
      </c>
      <c r="S1164" t="str">
        <f t="shared" si="220"/>
        <v>ID-18956-Zurich - Rome</v>
      </c>
      <c r="T1164">
        <f t="shared" si="221"/>
        <v>0</v>
      </c>
      <c r="U1164" t="str">
        <f t="shared" si="222"/>
        <v>Acceptable</v>
      </c>
      <c r="V1164">
        <f t="shared" si="224"/>
        <v>23</v>
      </c>
      <c r="W1164">
        <f t="shared" si="225"/>
        <v>2</v>
      </c>
      <c r="X1164">
        <v>1</v>
      </c>
      <c r="Y1164" t="str">
        <f t="shared" si="226"/>
        <v>Flight Not Found</v>
      </c>
      <c r="Z1164" t="str" cm="1">
        <f t="array" ref="Z1164">IF(AND(B:B &gt; TIME(6, 0, 0), B:B &lt;= TIME(18, 0, 0)), "Day", "Night")</f>
        <v>Night</v>
      </c>
      <c r="AA1164">
        <f t="shared" si="227"/>
        <v>1</v>
      </c>
    </row>
    <row r="1165" spans="1:27" x14ac:dyDescent="0.2">
      <c r="A1165">
        <v>18959</v>
      </c>
      <c r="C1165" t="s">
        <v>5386</v>
      </c>
      <c r="D1165" t="s">
        <v>5387</v>
      </c>
      <c r="G1165" t="s">
        <v>5388</v>
      </c>
      <c r="H1165" t="s">
        <v>5389</v>
      </c>
      <c r="I1165" t="s">
        <v>5390</v>
      </c>
      <c r="J1165">
        <v>21</v>
      </c>
      <c r="K1165">
        <v>13</v>
      </c>
      <c r="L1165">
        <v>0</v>
      </c>
      <c r="N1165">
        <f t="shared" si="216"/>
        <v>0</v>
      </c>
      <c r="O1165" t="str">
        <f t="shared" si="217"/>
        <v>No</v>
      </c>
      <c r="P1165">
        <f t="shared" si="218"/>
        <v>0</v>
      </c>
      <c r="Q1165">
        <f t="shared" si="219"/>
        <v>0</v>
      </c>
      <c r="R1165">
        <f t="shared" si="223"/>
        <v>27.565026697177728</v>
      </c>
      <c r="S1165" t="str">
        <f t="shared" si="220"/>
        <v>ID-18959-</v>
      </c>
      <c r="T1165">
        <f t="shared" si="221"/>
        <v>0</v>
      </c>
      <c r="U1165" t="str">
        <f t="shared" si="222"/>
        <v>Acceptable</v>
      </c>
      <c r="V1165">
        <f t="shared" si="224"/>
        <v>23</v>
      </c>
      <c r="W1165">
        <f t="shared" si="225"/>
        <v>2</v>
      </c>
      <c r="X1165">
        <v>1</v>
      </c>
      <c r="Y1165" t="str">
        <f t="shared" si="226"/>
        <v>Flight Not Found</v>
      </c>
      <c r="Z1165" t="str" cm="1">
        <f t="array" ref="Z1165">IF(AND(B:B &gt; TIME(6, 0, 0), B:B &lt;= TIME(18, 0, 0)), "Day", "Night")</f>
        <v>Night</v>
      </c>
      <c r="AA1165">
        <f t="shared" si="227"/>
        <v>1</v>
      </c>
    </row>
    <row r="1166" spans="1:27" x14ac:dyDescent="0.2">
      <c r="A1166">
        <v>18966</v>
      </c>
      <c r="B1166" t="s">
        <v>5391</v>
      </c>
      <c r="C1166" t="s">
        <v>3712</v>
      </c>
      <c r="D1166" t="s">
        <v>1147</v>
      </c>
      <c r="F1166" t="s">
        <v>997</v>
      </c>
      <c r="G1166" t="s">
        <v>1719</v>
      </c>
      <c r="H1166" t="s">
        <v>5392</v>
      </c>
      <c r="I1166" t="s">
        <v>5393</v>
      </c>
      <c r="J1166">
        <v>3</v>
      </c>
      <c r="K1166">
        <v>3</v>
      </c>
      <c r="L1166">
        <v>0</v>
      </c>
      <c r="M1166" t="s">
        <v>5394</v>
      </c>
      <c r="N1166">
        <f t="shared" si="216"/>
        <v>0</v>
      </c>
      <c r="O1166" t="str">
        <f t="shared" si="217"/>
        <v>No</v>
      </c>
      <c r="P1166">
        <f t="shared" si="218"/>
        <v>0</v>
      </c>
      <c r="Q1166">
        <f t="shared" si="219"/>
        <v>0</v>
      </c>
      <c r="R1166">
        <f t="shared" si="223"/>
        <v>27.565026697177728</v>
      </c>
      <c r="S1166" t="str">
        <f t="shared" si="220"/>
        <v>ID-18966-Training</v>
      </c>
      <c r="T1166" t="str">
        <f t="shared" si="221"/>
        <v>07:25</v>
      </c>
      <c r="U1166" t="str">
        <f t="shared" si="222"/>
        <v>Acceptable</v>
      </c>
      <c r="V1166">
        <f t="shared" si="224"/>
        <v>23</v>
      </c>
      <c r="W1166">
        <f t="shared" si="225"/>
        <v>2</v>
      </c>
      <c r="X1166">
        <v>1</v>
      </c>
      <c r="Y1166" t="str">
        <f t="shared" si="226"/>
        <v>Flight Not Found</v>
      </c>
      <c r="Z1166" t="str" cm="1">
        <f t="array" ref="Z1166">IF(AND(B:B &gt; TIME(6, 0, 0), B:B &lt;= TIME(18, 0, 0)), "Day", "Night")</f>
        <v>Night</v>
      </c>
      <c r="AA1166">
        <f t="shared" si="227"/>
        <v>1</v>
      </c>
    </row>
    <row r="1167" spans="1:27" x14ac:dyDescent="0.2">
      <c r="A1167">
        <v>18975</v>
      </c>
      <c r="C1167" t="s">
        <v>5395</v>
      </c>
      <c r="D1167" t="s">
        <v>381</v>
      </c>
      <c r="G1167" t="s">
        <v>5396</v>
      </c>
      <c r="H1167" t="s">
        <v>5397</v>
      </c>
      <c r="J1167">
        <v>3</v>
      </c>
      <c r="K1167">
        <v>3</v>
      </c>
      <c r="L1167">
        <v>0</v>
      </c>
      <c r="N1167">
        <f t="shared" si="216"/>
        <v>0</v>
      </c>
      <c r="O1167" t="str">
        <f t="shared" si="217"/>
        <v>No</v>
      </c>
      <c r="P1167">
        <f t="shared" si="218"/>
        <v>0</v>
      </c>
      <c r="Q1167">
        <f t="shared" si="219"/>
        <v>0</v>
      </c>
      <c r="R1167">
        <f t="shared" si="223"/>
        <v>27.565026697177728</v>
      </c>
      <c r="S1167" t="str">
        <f t="shared" si="220"/>
        <v>ID-18975-</v>
      </c>
      <c r="T1167">
        <f t="shared" si="221"/>
        <v>0</v>
      </c>
      <c r="U1167" t="str">
        <f t="shared" si="222"/>
        <v>Acceptable</v>
      </c>
      <c r="V1167">
        <f t="shared" si="224"/>
        <v>23</v>
      </c>
      <c r="W1167">
        <f t="shared" si="225"/>
        <v>2</v>
      </c>
      <c r="X1167">
        <v>1</v>
      </c>
      <c r="Y1167" t="str">
        <f t="shared" si="226"/>
        <v>Flight Not Found</v>
      </c>
      <c r="Z1167" t="str" cm="1">
        <f t="array" ref="Z1167">IF(AND(B:B &gt; TIME(6, 0, 0), B:B &lt;= TIME(18, 0, 0)), "Day", "Night")</f>
        <v>Night</v>
      </c>
      <c r="AA1167">
        <f t="shared" si="227"/>
        <v>1</v>
      </c>
    </row>
    <row r="1168" spans="1:27" x14ac:dyDescent="0.2">
      <c r="A1168">
        <v>18978</v>
      </c>
      <c r="B1168" t="s">
        <v>5398</v>
      </c>
      <c r="C1168" t="s">
        <v>105</v>
      </c>
      <c r="D1168" t="s">
        <v>5399</v>
      </c>
      <c r="F1168" t="s">
        <v>5400</v>
      </c>
      <c r="G1168" t="s">
        <v>5401</v>
      </c>
      <c r="H1168" t="s">
        <v>5402</v>
      </c>
      <c r="I1168" t="s">
        <v>5403</v>
      </c>
      <c r="J1168">
        <v>56</v>
      </c>
      <c r="K1168">
        <v>56</v>
      </c>
      <c r="L1168">
        <v>1</v>
      </c>
      <c r="M1168" t="s">
        <v>5404</v>
      </c>
      <c r="N1168">
        <f t="shared" si="216"/>
        <v>0</v>
      </c>
      <c r="O1168" t="str">
        <f t="shared" si="217"/>
        <v>No</v>
      </c>
      <c r="P1168">
        <f t="shared" si="218"/>
        <v>0</v>
      </c>
      <c r="Q1168">
        <f t="shared" si="219"/>
        <v>0</v>
      </c>
      <c r="R1168">
        <f t="shared" si="223"/>
        <v>27.565026697177728</v>
      </c>
      <c r="S1168" t="str">
        <f t="shared" si="220"/>
        <v>ID-18978-Fort Smith - Newark</v>
      </c>
      <c r="T1168" t="str">
        <f t="shared" si="221"/>
        <v>15:09</v>
      </c>
      <c r="U1168" t="str">
        <f t="shared" si="222"/>
        <v>Acceptable</v>
      </c>
      <c r="V1168">
        <f t="shared" si="224"/>
        <v>23</v>
      </c>
      <c r="W1168">
        <f t="shared" si="225"/>
        <v>2</v>
      </c>
      <c r="X1168">
        <v>1</v>
      </c>
      <c r="Y1168" t="str">
        <f t="shared" si="226"/>
        <v>Flight Not Found</v>
      </c>
      <c r="Z1168" t="str" cm="1">
        <f t="array" ref="Z1168">IF(AND(B:B &gt; TIME(6, 0, 0), B:B &lt;= TIME(18, 0, 0)), "Day", "Night")</f>
        <v>Night</v>
      </c>
      <c r="AA1168">
        <f t="shared" si="227"/>
        <v>1</v>
      </c>
    </row>
    <row r="1169" spans="1:27" x14ac:dyDescent="0.2">
      <c r="A1169">
        <v>18985</v>
      </c>
      <c r="C1169" t="s">
        <v>4951</v>
      </c>
      <c r="D1169" t="s">
        <v>1352</v>
      </c>
      <c r="G1169" t="s">
        <v>5405</v>
      </c>
      <c r="H1169" t="s">
        <v>5406</v>
      </c>
      <c r="I1169" t="s">
        <v>5407</v>
      </c>
      <c r="J1169">
        <v>22</v>
      </c>
      <c r="K1169">
        <v>22</v>
      </c>
      <c r="L1169">
        <v>0</v>
      </c>
      <c r="M1169" t="s">
        <v>5408</v>
      </c>
      <c r="N1169">
        <f t="shared" si="216"/>
        <v>0</v>
      </c>
      <c r="O1169" t="str">
        <f t="shared" si="217"/>
        <v>No</v>
      </c>
      <c r="P1169">
        <f t="shared" si="218"/>
        <v>0</v>
      </c>
      <c r="Q1169">
        <f t="shared" si="219"/>
        <v>0</v>
      </c>
      <c r="R1169">
        <f t="shared" si="223"/>
        <v>27.565026697177728</v>
      </c>
      <c r="S1169" t="str">
        <f t="shared" si="220"/>
        <v>ID-18985-</v>
      </c>
      <c r="T1169">
        <f t="shared" si="221"/>
        <v>0</v>
      </c>
      <c r="U1169" t="str">
        <f t="shared" si="222"/>
        <v>Acceptable</v>
      </c>
      <c r="V1169">
        <f t="shared" si="224"/>
        <v>23</v>
      </c>
      <c r="W1169">
        <f t="shared" si="225"/>
        <v>2</v>
      </c>
      <c r="X1169">
        <v>4</v>
      </c>
      <c r="Y1169" t="str">
        <f t="shared" si="226"/>
        <v>Flight Not Found</v>
      </c>
      <c r="Z1169" t="str" cm="1">
        <f t="array" ref="Z1169">IF(AND(B:B &gt; TIME(6, 0, 0), B:B &lt;= TIME(18, 0, 0)), "Day", "Night")</f>
        <v>Night</v>
      </c>
      <c r="AA1169">
        <f t="shared" si="227"/>
        <v>1</v>
      </c>
    </row>
    <row r="1170" spans="1:27" x14ac:dyDescent="0.2">
      <c r="A1170">
        <v>18991</v>
      </c>
      <c r="B1170" t="s">
        <v>5409</v>
      </c>
      <c r="C1170" t="s">
        <v>5410</v>
      </c>
      <c r="D1170" t="s">
        <v>5411</v>
      </c>
      <c r="E1170" t="s">
        <v>5412</v>
      </c>
      <c r="F1170" t="s">
        <v>5413</v>
      </c>
      <c r="G1170" t="s">
        <v>5414</v>
      </c>
      <c r="H1170" t="s">
        <v>5415</v>
      </c>
      <c r="I1170" t="s">
        <v>5416</v>
      </c>
      <c r="J1170">
        <v>40</v>
      </c>
      <c r="K1170">
        <v>26</v>
      </c>
      <c r="L1170">
        <v>0</v>
      </c>
      <c r="M1170" t="s">
        <v>5417</v>
      </c>
      <c r="N1170">
        <f t="shared" si="216"/>
        <v>0</v>
      </c>
      <c r="O1170" t="str">
        <f t="shared" si="217"/>
        <v>No</v>
      </c>
      <c r="P1170">
        <f t="shared" si="218"/>
        <v>0</v>
      </c>
      <c r="Q1170">
        <f t="shared" si="219"/>
        <v>0</v>
      </c>
      <c r="R1170">
        <f t="shared" si="223"/>
        <v>27.565026697177728</v>
      </c>
      <c r="S1170" t="str">
        <f t="shared" si="220"/>
        <v>ID-18991-Pittsburgh - Buffalo</v>
      </c>
      <c r="T1170" t="str">
        <f t="shared" si="221"/>
        <v>22:25</v>
      </c>
      <c r="U1170" t="str">
        <f t="shared" si="222"/>
        <v>Acceptable</v>
      </c>
      <c r="V1170">
        <f t="shared" si="224"/>
        <v>23</v>
      </c>
      <c r="W1170">
        <f t="shared" si="225"/>
        <v>2</v>
      </c>
      <c r="X1170">
        <v>1</v>
      </c>
      <c r="Y1170" t="str">
        <f t="shared" si="226"/>
        <v>Flight Not Found</v>
      </c>
      <c r="Z1170" t="str" cm="1">
        <f t="array" ref="Z1170">IF(AND(B:B &gt; TIME(6, 0, 0), B:B &lt;= TIME(18, 0, 0)), "Day", "Night")</f>
        <v>Night</v>
      </c>
      <c r="AA1170">
        <f t="shared" si="227"/>
        <v>1</v>
      </c>
    </row>
    <row r="1171" spans="1:27" x14ac:dyDescent="0.2">
      <c r="A1171">
        <v>18992</v>
      </c>
      <c r="B1171" t="s">
        <v>5418</v>
      </c>
      <c r="C1171" t="s">
        <v>5419</v>
      </c>
      <c r="D1171" t="s">
        <v>4624</v>
      </c>
      <c r="E1171" t="s">
        <v>5420</v>
      </c>
      <c r="F1171" t="s">
        <v>5421</v>
      </c>
      <c r="G1171" t="s">
        <v>5422</v>
      </c>
      <c r="H1171" t="s">
        <v>5423</v>
      </c>
      <c r="I1171" t="s">
        <v>5424</v>
      </c>
      <c r="J1171">
        <v>4</v>
      </c>
      <c r="K1171">
        <v>4</v>
      </c>
      <c r="L1171">
        <v>0</v>
      </c>
      <c r="M1171" t="s">
        <v>5425</v>
      </c>
      <c r="N1171">
        <f t="shared" si="216"/>
        <v>0</v>
      </c>
      <c r="O1171" t="str">
        <f t="shared" si="217"/>
        <v>No</v>
      </c>
      <c r="P1171">
        <f t="shared" si="218"/>
        <v>0</v>
      </c>
      <c r="Q1171">
        <f t="shared" si="219"/>
        <v>0</v>
      </c>
      <c r="R1171">
        <f t="shared" si="223"/>
        <v>27.565026697177728</v>
      </c>
      <c r="S1171" t="str">
        <f t="shared" si="220"/>
        <v>ID-18992-Umiat - Fairbanks</v>
      </c>
      <c r="T1171" t="str">
        <f t="shared" si="221"/>
        <v>22:07</v>
      </c>
      <c r="U1171" t="str">
        <f t="shared" si="222"/>
        <v>Acceptable</v>
      </c>
      <c r="V1171">
        <f t="shared" si="224"/>
        <v>23</v>
      </c>
      <c r="W1171">
        <f t="shared" si="225"/>
        <v>2</v>
      </c>
      <c r="X1171">
        <v>1</v>
      </c>
      <c r="Y1171" t="str">
        <f t="shared" si="226"/>
        <v>Flight Not Found</v>
      </c>
      <c r="Z1171" t="str" cm="1">
        <f t="array" ref="Z1171">IF(AND(B:B &gt; TIME(6, 0, 0), B:B &lt;= TIME(18, 0, 0)), "Day", "Night")</f>
        <v>Night</v>
      </c>
      <c r="AA1171">
        <f t="shared" si="227"/>
        <v>1</v>
      </c>
    </row>
    <row r="1172" spans="1:27" x14ac:dyDescent="0.2">
      <c r="A1172">
        <v>18992</v>
      </c>
      <c r="B1172" t="s">
        <v>2842</v>
      </c>
      <c r="C1172" t="s">
        <v>5426</v>
      </c>
      <c r="D1172" t="s">
        <v>2615</v>
      </c>
      <c r="F1172" t="s">
        <v>5427</v>
      </c>
      <c r="G1172" t="s">
        <v>4913</v>
      </c>
      <c r="H1172" t="s">
        <v>5428</v>
      </c>
      <c r="J1172">
        <v>28</v>
      </c>
      <c r="K1172">
        <v>28</v>
      </c>
      <c r="L1172">
        <v>0</v>
      </c>
      <c r="M1172" t="s">
        <v>5429</v>
      </c>
      <c r="N1172">
        <f t="shared" si="216"/>
        <v>0</v>
      </c>
      <c r="O1172" t="str">
        <f t="shared" si="217"/>
        <v>No</v>
      </c>
      <c r="P1172">
        <f t="shared" si="218"/>
        <v>0</v>
      </c>
      <c r="Q1172">
        <f t="shared" si="219"/>
        <v>0</v>
      </c>
      <c r="R1172">
        <f t="shared" si="223"/>
        <v>27.565026697177728</v>
      </c>
      <c r="S1172" t="str">
        <f t="shared" si="220"/>
        <v>ID-18992-New York - Williams AFB</v>
      </c>
      <c r="T1172" t="str">
        <f t="shared" si="221"/>
        <v>22:07</v>
      </c>
      <c r="U1172" t="str">
        <f t="shared" si="222"/>
        <v>Acceptable</v>
      </c>
      <c r="V1172">
        <f t="shared" si="224"/>
        <v>23</v>
      </c>
      <c r="W1172">
        <f t="shared" si="225"/>
        <v>2</v>
      </c>
      <c r="X1172">
        <v>1</v>
      </c>
      <c r="Y1172" t="str">
        <f t="shared" si="226"/>
        <v>Flight Not Found</v>
      </c>
      <c r="Z1172" t="str" cm="1">
        <f t="array" ref="Z1172">IF(AND(B:B &gt; TIME(6, 0, 0), B:B &lt;= TIME(18, 0, 0)), "Day", "Night")</f>
        <v>Night</v>
      </c>
      <c r="AA1172">
        <f t="shared" si="227"/>
        <v>1</v>
      </c>
    </row>
    <row r="1173" spans="1:27" x14ac:dyDescent="0.2">
      <c r="A1173">
        <v>18993</v>
      </c>
      <c r="C1173" t="s">
        <v>5376</v>
      </c>
      <c r="D1173" t="s">
        <v>5430</v>
      </c>
      <c r="G1173" t="s">
        <v>2731</v>
      </c>
      <c r="H1173" t="s">
        <v>5431</v>
      </c>
      <c r="I1173" t="s">
        <v>5432</v>
      </c>
      <c r="J1173">
        <v>3</v>
      </c>
      <c r="K1173">
        <v>3</v>
      </c>
      <c r="L1173">
        <v>0</v>
      </c>
      <c r="M1173" t="s">
        <v>5433</v>
      </c>
      <c r="N1173">
        <f t="shared" si="216"/>
        <v>0</v>
      </c>
      <c r="O1173" t="str">
        <f t="shared" si="217"/>
        <v>No</v>
      </c>
      <c r="P1173">
        <f t="shared" si="218"/>
        <v>0</v>
      </c>
      <c r="Q1173">
        <f t="shared" si="219"/>
        <v>0</v>
      </c>
      <c r="R1173">
        <f t="shared" si="223"/>
        <v>27.565026697177728</v>
      </c>
      <c r="S1173" t="str">
        <f t="shared" si="220"/>
        <v>ID-18993-</v>
      </c>
      <c r="T1173">
        <f t="shared" si="221"/>
        <v>0</v>
      </c>
      <c r="U1173" t="str">
        <f t="shared" si="222"/>
        <v>Acceptable</v>
      </c>
      <c r="V1173">
        <f t="shared" si="224"/>
        <v>23</v>
      </c>
      <c r="W1173">
        <f t="shared" si="225"/>
        <v>2</v>
      </c>
      <c r="X1173">
        <v>2</v>
      </c>
      <c r="Y1173" t="str">
        <f t="shared" si="226"/>
        <v>Flight Not Found</v>
      </c>
      <c r="Z1173" t="str" cm="1">
        <f t="array" ref="Z1173">IF(AND(B:B &gt; TIME(6, 0, 0), B:B &lt;= TIME(18, 0, 0)), "Day", "Night")</f>
        <v>Night</v>
      </c>
      <c r="AA1173">
        <f t="shared" si="227"/>
        <v>1</v>
      </c>
    </row>
    <row r="1174" spans="1:27" x14ac:dyDescent="0.2">
      <c r="A1174">
        <v>18995</v>
      </c>
      <c r="C1174" t="s">
        <v>5434</v>
      </c>
      <c r="D1174" t="s">
        <v>1153</v>
      </c>
      <c r="G1174" t="s">
        <v>1342</v>
      </c>
      <c r="H1174" t="s">
        <v>5435</v>
      </c>
      <c r="I1174" t="s">
        <v>5436</v>
      </c>
      <c r="J1174">
        <v>11</v>
      </c>
      <c r="K1174">
        <v>6</v>
      </c>
      <c r="L1174">
        <v>0</v>
      </c>
      <c r="N1174">
        <f t="shared" si="216"/>
        <v>0</v>
      </c>
      <c r="O1174" t="str">
        <f t="shared" si="217"/>
        <v>No</v>
      </c>
      <c r="P1174">
        <f t="shared" si="218"/>
        <v>0</v>
      </c>
      <c r="Q1174">
        <f t="shared" si="219"/>
        <v>0</v>
      </c>
      <c r="R1174">
        <f t="shared" si="223"/>
        <v>27.565026697177728</v>
      </c>
      <c r="S1174" t="str">
        <f t="shared" si="220"/>
        <v>ID-18995-</v>
      </c>
      <c r="T1174">
        <f t="shared" si="221"/>
        <v>0</v>
      </c>
      <c r="U1174" t="str">
        <f t="shared" si="222"/>
        <v>Acceptable</v>
      </c>
      <c r="V1174">
        <f t="shared" si="224"/>
        <v>23</v>
      </c>
      <c r="W1174">
        <f t="shared" si="225"/>
        <v>2</v>
      </c>
      <c r="X1174">
        <v>1</v>
      </c>
      <c r="Y1174" t="str">
        <f t="shared" si="226"/>
        <v>Flight Not Found</v>
      </c>
      <c r="Z1174" t="str" cm="1">
        <f t="array" ref="Z1174">IF(AND(B:B &gt; TIME(6, 0, 0), B:B &lt;= TIME(18, 0, 0)), "Day", "Night")</f>
        <v>Night</v>
      </c>
      <c r="AA1174">
        <f t="shared" si="227"/>
        <v>1</v>
      </c>
    </row>
    <row r="1175" spans="1:27" x14ac:dyDescent="0.2">
      <c r="A1175">
        <v>19003</v>
      </c>
      <c r="B1175" t="s">
        <v>3124</v>
      </c>
      <c r="C1175" t="s">
        <v>5437</v>
      </c>
      <c r="D1175" t="s">
        <v>5438</v>
      </c>
      <c r="F1175" t="s">
        <v>5439</v>
      </c>
      <c r="G1175" t="s">
        <v>1814</v>
      </c>
      <c r="H1175" t="s">
        <v>5440</v>
      </c>
      <c r="I1175" t="s">
        <v>5441</v>
      </c>
      <c r="J1175">
        <v>23</v>
      </c>
      <c r="K1175">
        <v>23</v>
      </c>
      <c r="L1175">
        <v>0</v>
      </c>
      <c r="M1175" t="s">
        <v>5442</v>
      </c>
      <c r="N1175">
        <f t="shared" si="216"/>
        <v>0</v>
      </c>
      <c r="O1175" t="str">
        <f t="shared" si="217"/>
        <v>No</v>
      </c>
      <c r="P1175">
        <f t="shared" si="218"/>
        <v>0</v>
      </c>
      <c r="Q1175">
        <f t="shared" si="219"/>
        <v>0</v>
      </c>
      <c r="R1175">
        <f t="shared" si="223"/>
        <v>27.565026697177728</v>
      </c>
      <c r="S1175" t="str">
        <f t="shared" si="220"/>
        <v>ID-19003-Northolt - Dublin</v>
      </c>
      <c r="T1175" t="str">
        <f t="shared" si="221"/>
        <v>19:15</v>
      </c>
      <c r="U1175" t="str">
        <f t="shared" si="222"/>
        <v>Acceptable</v>
      </c>
      <c r="V1175">
        <f t="shared" si="224"/>
        <v>23</v>
      </c>
      <c r="W1175">
        <f t="shared" si="225"/>
        <v>2</v>
      </c>
      <c r="X1175">
        <v>1</v>
      </c>
      <c r="Y1175" t="str">
        <f t="shared" si="226"/>
        <v>Flight Not Found</v>
      </c>
      <c r="Z1175" t="str" cm="1">
        <f t="array" ref="Z1175">IF(AND(B:B &gt; TIME(6, 0, 0), B:B &lt;= TIME(18, 0, 0)), "Day", "Night")</f>
        <v>Night</v>
      </c>
      <c r="AA1175">
        <f t="shared" si="227"/>
        <v>1</v>
      </c>
    </row>
    <row r="1176" spans="1:27" x14ac:dyDescent="0.2">
      <c r="A1176">
        <v>19012</v>
      </c>
      <c r="B1176" t="s">
        <v>3655</v>
      </c>
      <c r="C1176" t="s">
        <v>5443</v>
      </c>
      <c r="D1176" t="s">
        <v>613</v>
      </c>
      <c r="E1176" t="s">
        <v>5444</v>
      </c>
      <c r="F1176" t="s">
        <v>5445</v>
      </c>
      <c r="G1176" t="s">
        <v>3490</v>
      </c>
      <c r="H1176" t="s">
        <v>5446</v>
      </c>
      <c r="I1176" t="s">
        <v>5447</v>
      </c>
      <c r="J1176">
        <v>43</v>
      </c>
      <c r="K1176">
        <v>36</v>
      </c>
      <c r="L1176">
        <v>0</v>
      </c>
      <c r="M1176" t="s">
        <v>5448</v>
      </c>
      <c r="N1176">
        <f t="shared" si="216"/>
        <v>0</v>
      </c>
      <c r="O1176" t="str">
        <f t="shared" si="217"/>
        <v>No</v>
      </c>
      <c r="P1176">
        <f t="shared" si="218"/>
        <v>0</v>
      </c>
      <c r="Q1176">
        <f t="shared" si="219"/>
        <v>0</v>
      </c>
      <c r="R1176">
        <f t="shared" si="223"/>
        <v>27.565026697177728</v>
      </c>
      <c r="S1176" t="str">
        <f t="shared" si="220"/>
        <v>ID-19012-Tokyo - Elmendorf AFB</v>
      </c>
      <c r="T1176" t="str">
        <f t="shared" si="221"/>
        <v>01:38</v>
      </c>
      <c r="U1176" t="str">
        <f t="shared" si="222"/>
        <v>Acceptable</v>
      </c>
      <c r="V1176">
        <f t="shared" si="224"/>
        <v>23</v>
      </c>
      <c r="W1176">
        <f t="shared" si="225"/>
        <v>2</v>
      </c>
      <c r="X1176">
        <v>1</v>
      </c>
      <c r="Y1176" t="str">
        <f t="shared" si="226"/>
        <v>Flight Not Found</v>
      </c>
      <c r="Z1176" t="str" cm="1">
        <f t="array" ref="Z1176">IF(AND(B:B &gt; TIME(6, 0, 0), B:B &lt;= TIME(18, 0, 0)), "Day", "Night")</f>
        <v>Night</v>
      </c>
      <c r="AA1176">
        <f t="shared" si="227"/>
        <v>1</v>
      </c>
    </row>
    <row r="1177" spans="1:27" x14ac:dyDescent="0.2">
      <c r="A1177">
        <v>19015</v>
      </c>
      <c r="B1177" t="s">
        <v>5449</v>
      </c>
      <c r="C1177" t="s">
        <v>105</v>
      </c>
      <c r="D1177" t="s">
        <v>1329</v>
      </c>
      <c r="E1177" t="s">
        <v>5450</v>
      </c>
      <c r="F1177" t="s">
        <v>5451</v>
      </c>
      <c r="G1177" t="s">
        <v>5452</v>
      </c>
      <c r="H1177" t="s">
        <v>5453</v>
      </c>
      <c r="I1177" t="s">
        <v>5454</v>
      </c>
      <c r="J1177">
        <v>23</v>
      </c>
      <c r="K1177">
        <v>23</v>
      </c>
      <c r="L1177">
        <v>7</v>
      </c>
      <c r="M1177" t="s">
        <v>5455</v>
      </c>
      <c r="N1177">
        <f t="shared" si="216"/>
        <v>0</v>
      </c>
      <c r="O1177" t="str">
        <f t="shared" si="217"/>
        <v>No</v>
      </c>
      <c r="P1177">
        <f t="shared" si="218"/>
        <v>0</v>
      </c>
      <c r="Q1177">
        <f t="shared" si="219"/>
        <v>0</v>
      </c>
      <c r="R1177">
        <f t="shared" si="223"/>
        <v>27.565026697177728</v>
      </c>
      <c r="S1177" t="str">
        <f t="shared" si="220"/>
        <v>ID-19015-Buffalo - Newark</v>
      </c>
      <c r="T1177" t="str">
        <f t="shared" si="221"/>
        <v>15:43</v>
      </c>
      <c r="U1177" t="str">
        <f t="shared" si="222"/>
        <v>Acceptable</v>
      </c>
      <c r="V1177">
        <f t="shared" si="224"/>
        <v>23</v>
      </c>
      <c r="W1177">
        <f t="shared" si="225"/>
        <v>2</v>
      </c>
      <c r="X1177">
        <v>1</v>
      </c>
      <c r="Y1177" t="str">
        <f t="shared" si="226"/>
        <v>Flight Not Found</v>
      </c>
      <c r="Z1177" t="str" cm="1">
        <f t="array" ref="Z1177">IF(AND(B:B &gt; TIME(6, 0, 0), B:B &lt;= TIME(18, 0, 0)), "Day", "Night")</f>
        <v>Night</v>
      </c>
      <c r="AA1177">
        <f t="shared" si="227"/>
        <v>1</v>
      </c>
    </row>
    <row r="1178" spans="1:27" x14ac:dyDescent="0.2">
      <c r="A1178">
        <v>19028</v>
      </c>
      <c r="C1178" t="s">
        <v>5456</v>
      </c>
      <c r="D1178" t="s">
        <v>775</v>
      </c>
      <c r="G1178" t="s">
        <v>1814</v>
      </c>
      <c r="H1178" t="s">
        <v>5457</v>
      </c>
      <c r="I1178" t="s">
        <v>5458</v>
      </c>
      <c r="J1178">
        <v>15</v>
      </c>
      <c r="K1178">
        <v>15</v>
      </c>
      <c r="L1178">
        <v>0</v>
      </c>
      <c r="M1178" t="s">
        <v>5459</v>
      </c>
      <c r="N1178">
        <f t="shared" si="216"/>
        <v>0</v>
      </c>
      <c r="O1178" t="str">
        <f t="shared" si="217"/>
        <v>No</v>
      </c>
      <c r="P1178">
        <f t="shared" si="218"/>
        <v>0</v>
      </c>
      <c r="Q1178">
        <f t="shared" si="219"/>
        <v>0</v>
      </c>
      <c r="R1178">
        <f t="shared" si="223"/>
        <v>27.565026697177728</v>
      </c>
      <c r="S1178" t="str">
        <f t="shared" si="220"/>
        <v>ID-19028-</v>
      </c>
      <c r="T1178">
        <f t="shared" si="221"/>
        <v>0</v>
      </c>
      <c r="U1178" t="str">
        <f t="shared" si="222"/>
        <v>Acceptable</v>
      </c>
      <c r="V1178">
        <f t="shared" si="224"/>
        <v>23</v>
      </c>
      <c r="W1178">
        <f t="shared" si="225"/>
        <v>2</v>
      </c>
      <c r="X1178">
        <v>1</v>
      </c>
      <c r="Y1178" t="str">
        <f t="shared" si="226"/>
        <v>Flight Not Found</v>
      </c>
      <c r="Z1178" t="str" cm="1">
        <f t="array" ref="Z1178">IF(AND(B:B &gt; TIME(6, 0, 0), B:B &lt;= TIME(18, 0, 0)), "Day", "Night")</f>
        <v>Night</v>
      </c>
      <c r="AA1178">
        <f t="shared" si="227"/>
        <v>1</v>
      </c>
    </row>
    <row r="1179" spans="1:27" x14ac:dyDescent="0.2">
      <c r="A1179">
        <v>19031</v>
      </c>
      <c r="C1179" t="s">
        <v>5460</v>
      </c>
      <c r="D1179" t="s">
        <v>2615</v>
      </c>
      <c r="G1179" t="s">
        <v>4842</v>
      </c>
      <c r="J1179">
        <v>17</v>
      </c>
      <c r="K1179">
        <v>17</v>
      </c>
      <c r="M1179" t="s">
        <v>5461</v>
      </c>
      <c r="N1179">
        <f t="shared" si="216"/>
        <v>0</v>
      </c>
      <c r="O1179" t="str">
        <f t="shared" si="217"/>
        <v>No</v>
      </c>
      <c r="P1179">
        <f t="shared" si="218"/>
        <v>0</v>
      </c>
      <c r="Q1179">
        <f t="shared" si="219"/>
        <v>0</v>
      </c>
      <c r="R1179">
        <f t="shared" si="223"/>
        <v>27.565026697177728</v>
      </c>
      <c r="S1179" t="str">
        <f t="shared" si="220"/>
        <v>ID-19031-</v>
      </c>
      <c r="T1179">
        <f t="shared" si="221"/>
        <v>0</v>
      </c>
      <c r="U1179" t="str">
        <f t="shared" si="222"/>
        <v>Acceptable</v>
      </c>
      <c r="V1179">
        <f t="shared" si="224"/>
        <v>23</v>
      </c>
      <c r="W1179">
        <f t="shared" si="225"/>
        <v>2</v>
      </c>
      <c r="X1179">
        <v>1</v>
      </c>
      <c r="Y1179" t="str">
        <f t="shared" si="226"/>
        <v>Flight Not Found</v>
      </c>
      <c r="Z1179" t="str" cm="1">
        <f t="array" ref="Z1179">IF(AND(B:B &gt; TIME(6, 0, 0), B:B &lt;= TIME(18, 0, 0)), "Day", "Night")</f>
        <v>Night</v>
      </c>
      <c r="AA1179">
        <f t="shared" si="227"/>
        <v>1</v>
      </c>
    </row>
    <row r="1180" spans="1:27" x14ac:dyDescent="0.2">
      <c r="A1180">
        <v>19035</v>
      </c>
      <c r="B1180" t="s">
        <v>4008</v>
      </c>
      <c r="C1180" t="s">
        <v>105</v>
      </c>
      <c r="D1180" t="s">
        <v>3079</v>
      </c>
      <c r="E1180" t="s">
        <v>2826</v>
      </c>
      <c r="G1180" t="s">
        <v>3936</v>
      </c>
      <c r="H1180" t="s">
        <v>5462</v>
      </c>
      <c r="I1180" t="s">
        <v>5463</v>
      </c>
      <c r="J1180">
        <v>63</v>
      </c>
      <c r="K1180">
        <v>29</v>
      </c>
      <c r="L1180">
        <v>4</v>
      </c>
      <c r="M1180" t="s">
        <v>5464</v>
      </c>
      <c r="N1180">
        <f t="shared" si="216"/>
        <v>0</v>
      </c>
      <c r="O1180" t="str">
        <f t="shared" si="217"/>
        <v>No</v>
      </c>
      <c r="P1180">
        <f t="shared" si="218"/>
        <v>0</v>
      </c>
      <c r="Q1180">
        <f t="shared" si="219"/>
        <v>0</v>
      </c>
      <c r="R1180">
        <f t="shared" si="223"/>
        <v>27.565026697177728</v>
      </c>
      <c r="S1180" t="str">
        <f t="shared" si="220"/>
        <v>ID-19035-</v>
      </c>
      <c r="T1180" t="str">
        <f t="shared" si="221"/>
        <v>00:20</v>
      </c>
      <c r="U1180" t="str">
        <f t="shared" si="222"/>
        <v>Acceptable</v>
      </c>
      <c r="V1180">
        <f t="shared" si="224"/>
        <v>23</v>
      </c>
      <c r="W1180">
        <f t="shared" si="225"/>
        <v>2</v>
      </c>
      <c r="X1180">
        <v>1</v>
      </c>
      <c r="Y1180" t="str">
        <f t="shared" si="226"/>
        <v>Flight Not Found</v>
      </c>
      <c r="Z1180" t="str" cm="1">
        <f t="array" ref="Z1180">IF(AND(B:B &gt; TIME(6, 0, 0), B:B &lt;= TIME(18, 0, 0)), "Day", "Night")</f>
        <v>Night</v>
      </c>
      <c r="AA1180">
        <f t="shared" si="227"/>
        <v>1</v>
      </c>
    </row>
    <row r="1181" spans="1:27" x14ac:dyDescent="0.2">
      <c r="A1181">
        <v>19366</v>
      </c>
      <c r="B1181" t="s">
        <v>3252</v>
      </c>
      <c r="C1181" t="s">
        <v>5465</v>
      </c>
      <c r="D1181" t="s">
        <v>5466</v>
      </c>
      <c r="E1181" t="s">
        <v>5467</v>
      </c>
      <c r="F1181" t="s">
        <v>5468</v>
      </c>
      <c r="G1181" t="s">
        <v>5469</v>
      </c>
      <c r="H1181" t="s">
        <v>5470</v>
      </c>
      <c r="I1181" t="s">
        <v>5471</v>
      </c>
      <c r="J1181">
        <v>7</v>
      </c>
      <c r="K1181">
        <v>7</v>
      </c>
      <c r="L1181">
        <v>0</v>
      </c>
      <c r="M1181" t="s">
        <v>5472</v>
      </c>
      <c r="N1181">
        <f t="shared" si="216"/>
        <v>0</v>
      </c>
      <c r="O1181" t="str">
        <f t="shared" si="217"/>
        <v>No</v>
      </c>
      <c r="P1181">
        <f t="shared" si="218"/>
        <v>0</v>
      </c>
      <c r="Q1181">
        <f t="shared" si="219"/>
        <v>0</v>
      </c>
      <c r="R1181">
        <f t="shared" si="223"/>
        <v>27.565026697177728</v>
      </c>
      <c r="S1181" t="str">
        <f t="shared" si="220"/>
        <v>ID-19366-San Francisco - Seattle</v>
      </c>
      <c r="T1181" t="str">
        <f t="shared" si="221"/>
        <v>20:55</v>
      </c>
      <c r="U1181" t="str">
        <f t="shared" si="222"/>
        <v>Acceptable</v>
      </c>
      <c r="V1181">
        <f t="shared" si="224"/>
        <v>23</v>
      </c>
      <c r="W1181">
        <f t="shared" si="225"/>
        <v>2</v>
      </c>
      <c r="X1181">
        <v>1</v>
      </c>
      <c r="Y1181" t="str">
        <f t="shared" si="226"/>
        <v>Flight Not Found</v>
      </c>
      <c r="Z1181" t="str" cm="1">
        <f t="array" ref="Z1181">IF(AND(B:B &gt; TIME(6, 0, 0), B:B &lt;= TIME(18, 0, 0)), "Day", "Night")</f>
        <v>Night</v>
      </c>
      <c r="AA1181">
        <f t="shared" si="227"/>
        <v>1</v>
      </c>
    </row>
    <row r="1182" spans="1:27" x14ac:dyDescent="0.2">
      <c r="A1182">
        <v>19040</v>
      </c>
      <c r="B1182" t="s">
        <v>5473</v>
      </c>
      <c r="C1182" t="s">
        <v>5474</v>
      </c>
      <c r="D1182" t="s">
        <v>5206</v>
      </c>
      <c r="F1182" t="s">
        <v>5475</v>
      </c>
      <c r="G1182" t="s">
        <v>5476</v>
      </c>
      <c r="H1182" t="s">
        <v>5477</v>
      </c>
      <c r="I1182" t="s">
        <v>2945</v>
      </c>
      <c r="J1182">
        <v>31</v>
      </c>
      <c r="K1182">
        <v>31</v>
      </c>
      <c r="L1182">
        <v>0</v>
      </c>
      <c r="M1182" t="s">
        <v>5478</v>
      </c>
      <c r="N1182">
        <f t="shared" si="216"/>
        <v>0</v>
      </c>
      <c r="O1182" t="str">
        <f t="shared" si="217"/>
        <v>No</v>
      </c>
      <c r="P1182">
        <f t="shared" si="218"/>
        <v>0</v>
      </c>
      <c r="Q1182">
        <f t="shared" si="219"/>
        <v>0</v>
      </c>
      <c r="R1182">
        <f t="shared" si="223"/>
        <v>27.565026697177728</v>
      </c>
      <c r="S1182" t="str">
        <f t="shared" si="220"/>
        <v>ID-19040-Nice - Malta</v>
      </c>
      <c r="T1182" t="str">
        <f t="shared" si="221"/>
        <v>17:34</v>
      </c>
      <c r="U1182" t="str">
        <f t="shared" si="222"/>
        <v>Acceptable</v>
      </c>
      <c r="V1182">
        <f t="shared" si="224"/>
        <v>23</v>
      </c>
      <c r="W1182">
        <f t="shared" si="225"/>
        <v>2</v>
      </c>
      <c r="X1182">
        <v>2</v>
      </c>
      <c r="Y1182" t="str">
        <f t="shared" si="226"/>
        <v>Flight Not Found</v>
      </c>
      <c r="Z1182" t="str" cm="1">
        <f t="array" ref="Z1182">IF(AND(B:B &gt; TIME(6, 0, 0), B:B &lt;= TIME(18, 0, 0)), "Day", "Night")</f>
        <v>Night</v>
      </c>
      <c r="AA1182">
        <f t="shared" si="227"/>
        <v>1</v>
      </c>
    </row>
    <row r="1183" spans="1:27" x14ac:dyDescent="0.2">
      <c r="A1183">
        <v>19043</v>
      </c>
      <c r="C1183" t="s">
        <v>5479</v>
      </c>
      <c r="D1183" t="s">
        <v>5480</v>
      </c>
      <c r="G1183" t="s">
        <v>5481</v>
      </c>
      <c r="H1183" t="s">
        <v>5482</v>
      </c>
      <c r="I1183" t="s">
        <v>2350</v>
      </c>
      <c r="J1183">
        <v>9</v>
      </c>
      <c r="K1183">
        <v>9</v>
      </c>
      <c r="L1183">
        <v>0</v>
      </c>
      <c r="N1183">
        <f t="shared" si="216"/>
        <v>0</v>
      </c>
      <c r="O1183" t="str">
        <f t="shared" si="217"/>
        <v>No</v>
      </c>
      <c r="P1183">
        <f t="shared" si="218"/>
        <v>0</v>
      </c>
      <c r="Q1183">
        <f t="shared" si="219"/>
        <v>0</v>
      </c>
      <c r="R1183">
        <f t="shared" si="223"/>
        <v>27.565026697177728</v>
      </c>
      <c r="S1183" t="str">
        <f t="shared" si="220"/>
        <v>ID-19043-</v>
      </c>
      <c r="T1183">
        <f t="shared" si="221"/>
        <v>0</v>
      </c>
      <c r="U1183" t="str">
        <f t="shared" si="222"/>
        <v>Acceptable</v>
      </c>
      <c r="V1183">
        <f t="shared" si="224"/>
        <v>23</v>
      </c>
      <c r="W1183">
        <f t="shared" si="225"/>
        <v>2</v>
      </c>
      <c r="X1183">
        <v>1</v>
      </c>
      <c r="Y1183" t="str">
        <f t="shared" si="226"/>
        <v>Flight Not Found</v>
      </c>
      <c r="Z1183" t="str" cm="1">
        <f t="array" ref="Z1183">IF(AND(B:B &gt; TIME(6, 0, 0), B:B &lt;= TIME(18, 0, 0)), "Day", "Night")</f>
        <v>Night</v>
      </c>
      <c r="AA1183">
        <f t="shared" si="227"/>
        <v>1</v>
      </c>
    </row>
    <row r="1184" spans="1:27" x14ac:dyDescent="0.2">
      <c r="A1184">
        <v>19043</v>
      </c>
      <c r="B1184" t="s">
        <v>5483</v>
      </c>
      <c r="C1184" t="s">
        <v>5484</v>
      </c>
      <c r="D1184" t="s">
        <v>4820</v>
      </c>
      <c r="G1184" t="s">
        <v>1814</v>
      </c>
      <c r="H1184" t="s">
        <v>5485</v>
      </c>
      <c r="I1184" t="s">
        <v>5486</v>
      </c>
      <c r="J1184">
        <v>16</v>
      </c>
      <c r="K1184">
        <v>3</v>
      </c>
      <c r="L1184">
        <v>0</v>
      </c>
      <c r="M1184" t="s">
        <v>5487</v>
      </c>
      <c r="N1184">
        <f t="shared" si="216"/>
        <v>0</v>
      </c>
      <c r="O1184" t="str">
        <f t="shared" si="217"/>
        <v>No</v>
      </c>
      <c r="P1184">
        <f t="shared" si="218"/>
        <v>0</v>
      </c>
      <c r="Q1184">
        <f t="shared" si="219"/>
        <v>0</v>
      </c>
      <c r="R1184">
        <f t="shared" si="223"/>
        <v>27.565026697177728</v>
      </c>
      <c r="S1184" t="str">
        <f t="shared" si="220"/>
        <v>ID-19043-</v>
      </c>
      <c r="T1184">
        <f t="shared" si="221"/>
        <v>0</v>
      </c>
      <c r="U1184" t="str">
        <f t="shared" si="222"/>
        <v>Acceptable</v>
      </c>
      <c r="V1184">
        <f t="shared" si="224"/>
        <v>23</v>
      </c>
      <c r="W1184">
        <f t="shared" si="225"/>
        <v>2</v>
      </c>
      <c r="X1184">
        <v>1</v>
      </c>
      <c r="Y1184" t="str">
        <f t="shared" si="226"/>
        <v>Flight Not Found</v>
      </c>
      <c r="Z1184" t="str" cm="1">
        <f t="array" ref="Z1184">IF(AND(B:B &gt; TIME(6, 0, 0), B:B &lt;= TIME(18, 0, 0)), "Day", "Night")</f>
        <v>Night</v>
      </c>
      <c r="AA1184">
        <f t="shared" si="227"/>
        <v>1</v>
      </c>
    </row>
    <row r="1185" spans="1:27" x14ac:dyDescent="0.2">
      <c r="A1185">
        <v>19052</v>
      </c>
      <c r="C1185" t="s">
        <v>5488</v>
      </c>
      <c r="D1185" t="s">
        <v>2341</v>
      </c>
      <c r="F1185" t="s">
        <v>5489</v>
      </c>
      <c r="G1185" t="s">
        <v>1719</v>
      </c>
      <c r="H1185" t="s">
        <v>5490</v>
      </c>
      <c r="I1185" t="s">
        <v>5491</v>
      </c>
      <c r="J1185">
        <v>8</v>
      </c>
      <c r="K1185">
        <v>8</v>
      </c>
      <c r="L1185">
        <v>0</v>
      </c>
      <c r="M1185" t="s">
        <v>5492</v>
      </c>
      <c r="N1185">
        <f t="shared" si="216"/>
        <v>0</v>
      </c>
      <c r="O1185" t="str">
        <f t="shared" si="217"/>
        <v>No</v>
      </c>
      <c r="P1185">
        <f t="shared" si="218"/>
        <v>0</v>
      </c>
      <c r="Q1185">
        <f t="shared" si="219"/>
        <v>0</v>
      </c>
      <c r="R1185">
        <f t="shared" si="223"/>
        <v>27.565026697177728</v>
      </c>
      <c r="S1185" t="str">
        <f t="shared" si="220"/>
        <v>ID-19052-Rio de Janeiro - Guiana</v>
      </c>
      <c r="T1185">
        <f t="shared" si="221"/>
        <v>0</v>
      </c>
      <c r="U1185" t="str">
        <f t="shared" si="222"/>
        <v>Acceptable</v>
      </c>
      <c r="V1185">
        <f t="shared" si="224"/>
        <v>23</v>
      </c>
      <c r="W1185">
        <f t="shared" si="225"/>
        <v>2</v>
      </c>
      <c r="X1185">
        <v>1</v>
      </c>
      <c r="Y1185" t="str">
        <f t="shared" si="226"/>
        <v>Flight Not Found</v>
      </c>
      <c r="Z1185" t="str" cm="1">
        <f t="array" ref="Z1185">IF(AND(B:B &gt; TIME(6, 0, 0), B:B &lt;= TIME(18, 0, 0)), "Day", "Night")</f>
        <v>Night</v>
      </c>
      <c r="AA1185">
        <f t="shared" si="227"/>
        <v>1</v>
      </c>
    </row>
    <row r="1186" spans="1:27" x14ac:dyDescent="0.2">
      <c r="A1186">
        <v>19056</v>
      </c>
      <c r="B1186" t="s">
        <v>5493</v>
      </c>
      <c r="C1186" t="s">
        <v>5494</v>
      </c>
      <c r="D1186" t="s">
        <v>1153</v>
      </c>
      <c r="F1186" t="s">
        <v>5495</v>
      </c>
      <c r="G1186" t="s">
        <v>5405</v>
      </c>
      <c r="H1186" t="s">
        <v>5496</v>
      </c>
      <c r="I1186" t="s">
        <v>5497</v>
      </c>
      <c r="J1186">
        <v>38</v>
      </c>
      <c r="K1186">
        <v>38</v>
      </c>
      <c r="L1186">
        <v>0</v>
      </c>
      <c r="M1186" t="s">
        <v>5498</v>
      </c>
      <c r="N1186">
        <f t="shared" si="216"/>
        <v>0</v>
      </c>
      <c r="O1186" t="str">
        <f t="shared" si="217"/>
        <v>No</v>
      </c>
      <c r="P1186">
        <f t="shared" si="218"/>
        <v>0</v>
      </c>
      <c r="Q1186">
        <f t="shared" si="219"/>
        <v>0</v>
      </c>
      <c r="R1186">
        <f t="shared" si="223"/>
        <v>27.565026697177728</v>
      </c>
      <c r="S1186" t="str">
        <f t="shared" si="220"/>
        <v>ID-19056-Nice - Paris</v>
      </c>
      <c r="T1186" t="str">
        <f t="shared" si="221"/>
        <v>08:10</v>
      </c>
      <c r="U1186" t="str">
        <f t="shared" si="222"/>
        <v>Acceptable</v>
      </c>
      <c r="V1186">
        <f t="shared" si="224"/>
        <v>23</v>
      </c>
      <c r="W1186">
        <f t="shared" si="225"/>
        <v>2</v>
      </c>
      <c r="X1186">
        <v>1</v>
      </c>
      <c r="Y1186" t="str">
        <f t="shared" si="226"/>
        <v>Flight Not Found</v>
      </c>
      <c r="Z1186" t="str" cm="1">
        <f t="array" ref="Z1186">IF(AND(B:B &gt; TIME(6, 0, 0), B:B &lt;= TIME(18, 0, 0)), "Day", "Night")</f>
        <v>Night</v>
      </c>
      <c r="AA1186">
        <f t="shared" si="227"/>
        <v>1</v>
      </c>
    </row>
    <row r="1187" spans="1:27" x14ac:dyDescent="0.2">
      <c r="A1187">
        <v>19063</v>
      </c>
      <c r="C1187" t="s">
        <v>5499</v>
      </c>
      <c r="D1187" t="s">
        <v>3679</v>
      </c>
      <c r="G1187" t="s">
        <v>5500</v>
      </c>
      <c r="H1187" t="s">
        <v>5501</v>
      </c>
      <c r="I1187" t="s">
        <v>5502</v>
      </c>
      <c r="J1187">
        <v>3</v>
      </c>
      <c r="K1187">
        <v>3</v>
      </c>
      <c r="L1187">
        <v>0</v>
      </c>
      <c r="M1187" t="s">
        <v>5503</v>
      </c>
      <c r="N1187">
        <f t="shared" si="216"/>
        <v>0</v>
      </c>
      <c r="O1187" t="str">
        <f t="shared" si="217"/>
        <v>No</v>
      </c>
      <c r="P1187">
        <f t="shared" si="218"/>
        <v>0</v>
      </c>
      <c r="Q1187">
        <f t="shared" si="219"/>
        <v>0</v>
      </c>
      <c r="R1187">
        <f t="shared" si="223"/>
        <v>27.565026697177728</v>
      </c>
      <c r="S1187" t="str">
        <f t="shared" si="220"/>
        <v>ID-19063-</v>
      </c>
      <c r="T1187">
        <f t="shared" si="221"/>
        <v>0</v>
      </c>
      <c r="U1187" t="str">
        <f t="shared" si="222"/>
        <v>Acceptable</v>
      </c>
      <c r="V1187">
        <f t="shared" si="224"/>
        <v>23</v>
      </c>
      <c r="W1187">
        <f t="shared" si="225"/>
        <v>2</v>
      </c>
      <c r="X1187">
        <v>1</v>
      </c>
      <c r="Y1187" t="str">
        <f t="shared" si="226"/>
        <v>Flight Not Found</v>
      </c>
      <c r="Z1187" t="str" cm="1">
        <f t="array" ref="Z1187">IF(AND(B:B &gt; TIME(6, 0, 0), B:B &lt;= TIME(18, 0, 0)), "Day", "Night")</f>
        <v>Night</v>
      </c>
      <c r="AA1187">
        <f t="shared" si="227"/>
        <v>1</v>
      </c>
    </row>
    <row r="1188" spans="1:27" x14ac:dyDescent="0.2">
      <c r="A1188">
        <v>19065</v>
      </c>
      <c r="C1188" t="s">
        <v>5504</v>
      </c>
      <c r="D1188" t="s">
        <v>5505</v>
      </c>
      <c r="F1188" t="s">
        <v>997</v>
      </c>
      <c r="G1188" t="s">
        <v>5506</v>
      </c>
      <c r="J1188">
        <v>15</v>
      </c>
      <c r="K1188">
        <v>15</v>
      </c>
      <c r="M1188" t="s">
        <v>5507</v>
      </c>
      <c r="N1188">
        <f t="shared" si="216"/>
        <v>0</v>
      </c>
      <c r="O1188" t="str">
        <f t="shared" si="217"/>
        <v>No</v>
      </c>
      <c r="P1188">
        <f t="shared" si="218"/>
        <v>0</v>
      </c>
      <c r="Q1188">
        <f t="shared" si="219"/>
        <v>0</v>
      </c>
      <c r="R1188">
        <f t="shared" si="223"/>
        <v>27.565026697177728</v>
      </c>
      <c r="S1188" t="str">
        <f t="shared" si="220"/>
        <v>ID-19065-Training</v>
      </c>
      <c r="T1188">
        <f t="shared" si="221"/>
        <v>0</v>
      </c>
      <c r="U1188" t="str">
        <f t="shared" si="222"/>
        <v>Acceptable</v>
      </c>
      <c r="V1188">
        <f t="shared" si="224"/>
        <v>23</v>
      </c>
      <c r="W1188">
        <f t="shared" si="225"/>
        <v>2</v>
      </c>
      <c r="X1188">
        <v>1</v>
      </c>
      <c r="Y1188" t="str">
        <f t="shared" si="226"/>
        <v>Flight Not Found</v>
      </c>
      <c r="Z1188" t="str" cm="1">
        <f t="array" ref="Z1188">IF(AND(B:B &gt; TIME(6, 0, 0), B:B &lt;= TIME(18, 0, 0)), "Day", "Night")</f>
        <v>Night</v>
      </c>
      <c r="AA1188">
        <f t="shared" si="227"/>
        <v>1</v>
      </c>
    </row>
    <row r="1189" spans="1:27" x14ac:dyDescent="0.2">
      <c r="A1189">
        <v>19075</v>
      </c>
      <c r="C1189" t="s">
        <v>5508</v>
      </c>
      <c r="D1189" t="s">
        <v>5509</v>
      </c>
      <c r="F1189" t="s">
        <v>5510</v>
      </c>
      <c r="G1189" t="s">
        <v>2566</v>
      </c>
      <c r="H1189" t="s">
        <v>5511</v>
      </c>
      <c r="I1189" t="s">
        <v>5512</v>
      </c>
      <c r="J1189">
        <v>4</v>
      </c>
      <c r="K1189">
        <v>4</v>
      </c>
      <c r="L1189">
        <v>0</v>
      </c>
      <c r="M1189" t="s">
        <v>5513</v>
      </c>
      <c r="N1189">
        <f t="shared" si="216"/>
        <v>0</v>
      </c>
      <c r="O1189" t="str">
        <f t="shared" si="217"/>
        <v>No</v>
      </c>
      <c r="P1189">
        <f t="shared" si="218"/>
        <v>0</v>
      </c>
      <c r="Q1189">
        <f t="shared" si="219"/>
        <v>0</v>
      </c>
      <c r="R1189">
        <f t="shared" si="223"/>
        <v>27.565026697177728</v>
      </c>
      <c r="S1189" t="str">
        <f t="shared" si="220"/>
        <v>ID-19075-St. Johns - Goose Bay</v>
      </c>
      <c r="T1189">
        <f t="shared" si="221"/>
        <v>0</v>
      </c>
      <c r="U1189" t="str">
        <f t="shared" si="222"/>
        <v>Acceptable</v>
      </c>
      <c r="V1189">
        <f t="shared" si="224"/>
        <v>23</v>
      </c>
      <c r="W1189">
        <f t="shared" si="225"/>
        <v>2</v>
      </c>
      <c r="X1189">
        <v>1</v>
      </c>
      <c r="Y1189" t="str">
        <f t="shared" si="226"/>
        <v>Flight Not Found</v>
      </c>
      <c r="Z1189" t="str" cm="1">
        <f t="array" ref="Z1189">IF(AND(B:B &gt; TIME(6, 0, 0), B:B &lt;= TIME(18, 0, 0)), "Day", "Night")</f>
        <v>Night</v>
      </c>
      <c r="AA1189">
        <f t="shared" si="227"/>
        <v>1</v>
      </c>
    </row>
    <row r="1190" spans="1:27" x14ac:dyDescent="0.2">
      <c r="A1190">
        <v>19075</v>
      </c>
      <c r="B1190" t="s">
        <v>850</v>
      </c>
      <c r="C1190" t="s">
        <v>476</v>
      </c>
      <c r="D1190" t="s">
        <v>285</v>
      </c>
      <c r="F1190" t="s">
        <v>5514</v>
      </c>
      <c r="G1190" t="s">
        <v>3936</v>
      </c>
      <c r="H1190" t="s">
        <v>5515</v>
      </c>
      <c r="I1190" t="s">
        <v>5516</v>
      </c>
      <c r="J1190">
        <v>47</v>
      </c>
      <c r="K1190">
        <v>44</v>
      </c>
      <c r="L1190">
        <v>0</v>
      </c>
      <c r="M1190" t="s">
        <v>5517</v>
      </c>
      <c r="N1190">
        <f t="shared" si="216"/>
        <v>0</v>
      </c>
      <c r="O1190" t="str">
        <f t="shared" si="217"/>
        <v>No</v>
      </c>
      <c r="P1190">
        <f t="shared" si="218"/>
        <v>0</v>
      </c>
      <c r="Q1190">
        <f t="shared" si="219"/>
        <v>0</v>
      </c>
      <c r="R1190">
        <f t="shared" si="223"/>
        <v>27.565026697177728</v>
      </c>
      <c r="S1190" t="str">
        <f t="shared" si="220"/>
        <v>ID-19075-Rome - Frankfort</v>
      </c>
      <c r="T1190">
        <f t="shared" si="221"/>
        <v>0</v>
      </c>
      <c r="U1190" t="str">
        <f t="shared" si="222"/>
        <v>Acceptable</v>
      </c>
      <c r="V1190">
        <f t="shared" si="224"/>
        <v>23</v>
      </c>
      <c r="W1190">
        <f t="shared" si="225"/>
        <v>2</v>
      </c>
      <c r="X1190">
        <v>1</v>
      </c>
      <c r="Y1190" t="str">
        <f t="shared" si="226"/>
        <v>Flight Not Found</v>
      </c>
      <c r="Z1190" t="str" cm="1">
        <f t="array" ref="Z1190">IF(AND(B:B &gt; TIME(6, 0, 0), B:B &lt;= TIME(18, 0, 0)), "Day", "Night")</f>
        <v>Night</v>
      </c>
      <c r="AA1190">
        <f t="shared" si="227"/>
        <v>1</v>
      </c>
    </row>
    <row r="1191" spans="1:27" x14ac:dyDescent="0.2">
      <c r="A1191">
        <v>19077</v>
      </c>
      <c r="B1191" t="s">
        <v>5518</v>
      </c>
      <c r="C1191" t="s">
        <v>5519</v>
      </c>
      <c r="D1191" t="s">
        <v>5520</v>
      </c>
      <c r="G1191" t="s">
        <v>2319</v>
      </c>
      <c r="H1191" t="s">
        <v>5521</v>
      </c>
      <c r="I1191" t="s">
        <v>5522</v>
      </c>
      <c r="J1191">
        <v>21</v>
      </c>
      <c r="K1191">
        <v>17</v>
      </c>
      <c r="L1191">
        <v>0</v>
      </c>
      <c r="M1191" t="s">
        <v>5523</v>
      </c>
      <c r="N1191">
        <f t="shared" si="216"/>
        <v>0</v>
      </c>
      <c r="O1191" t="str">
        <f t="shared" si="217"/>
        <v>No</v>
      </c>
      <c r="P1191">
        <f t="shared" si="218"/>
        <v>0</v>
      </c>
      <c r="Q1191">
        <f t="shared" si="219"/>
        <v>0</v>
      </c>
      <c r="R1191">
        <f t="shared" si="223"/>
        <v>27.565026697177728</v>
      </c>
      <c r="S1191" t="str">
        <f t="shared" si="220"/>
        <v>ID-19077-</v>
      </c>
      <c r="T1191" t="str">
        <f t="shared" si="221"/>
        <v>03:10</v>
      </c>
      <c r="U1191" t="str">
        <f t="shared" si="222"/>
        <v>Acceptable</v>
      </c>
      <c r="V1191">
        <f t="shared" si="224"/>
        <v>23</v>
      </c>
      <c r="W1191">
        <f t="shared" si="225"/>
        <v>2</v>
      </c>
      <c r="X1191">
        <v>1</v>
      </c>
      <c r="Y1191" t="str">
        <f t="shared" si="226"/>
        <v>Flight Not Found</v>
      </c>
      <c r="Z1191" t="str" cm="1">
        <f t="array" ref="Z1191">IF(AND(B:B &gt; TIME(6, 0, 0), B:B &lt;= TIME(18, 0, 0)), "Day", "Night")</f>
        <v>Night</v>
      </c>
      <c r="AA1191">
        <f t="shared" si="227"/>
        <v>1</v>
      </c>
    </row>
    <row r="1192" spans="1:27" x14ac:dyDescent="0.2">
      <c r="A1192">
        <v>19079</v>
      </c>
      <c r="C1192" t="s">
        <v>5524</v>
      </c>
      <c r="D1192" t="s">
        <v>3562</v>
      </c>
      <c r="J1192">
        <v>70</v>
      </c>
      <c r="K1192">
        <v>70</v>
      </c>
      <c r="L1192">
        <v>0</v>
      </c>
      <c r="M1192" t="s">
        <v>5525</v>
      </c>
      <c r="N1192">
        <f t="shared" si="216"/>
        <v>0</v>
      </c>
      <c r="O1192" t="str">
        <f t="shared" si="217"/>
        <v>No</v>
      </c>
      <c r="P1192">
        <f t="shared" si="218"/>
        <v>0</v>
      </c>
      <c r="Q1192">
        <f t="shared" si="219"/>
        <v>0</v>
      </c>
      <c r="R1192">
        <f t="shared" si="223"/>
        <v>27.565026697177728</v>
      </c>
      <c r="S1192" t="str">
        <f t="shared" si="220"/>
        <v>ID-19079-</v>
      </c>
      <c r="T1192">
        <f t="shared" si="221"/>
        <v>0</v>
      </c>
      <c r="U1192" t="str">
        <f t="shared" si="222"/>
        <v>Acceptable</v>
      </c>
      <c r="V1192">
        <f t="shared" si="224"/>
        <v>23</v>
      </c>
      <c r="W1192">
        <f t="shared" si="225"/>
        <v>2</v>
      </c>
      <c r="X1192">
        <v>1</v>
      </c>
      <c r="Y1192" t="str">
        <f t="shared" si="226"/>
        <v>Flight Not Found</v>
      </c>
      <c r="Z1192" t="str" cm="1">
        <f t="array" ref="Z1192">IF(AND(B:B &gt; TIME(6, 0, 0), B:B &lt;= TIME(18, 0, 0)), "Day", "Night")</f>
        <v>Night</v>
      </c>
      <c r="AA1192">
        <f t="shared" si="227"/>
        <v>1</v>
      </c>
    </row>
    <row r="1193" spans="1:27" x14ac:dyDescent="0.2">
      <c r="A1193">
        <v>19082</v>
      </c>
      <c r="C1193" t="s">
        <v>5526</v>
      </c>
      <c r="D1193" t="s">
        <v>1488</v>
      </c>
      <c r="G1193" t="s">
        <v>1814</v>
      </c>
      <c r="H1193" t="s">
        <v>5527</v>
      </c>
      <c r="J1193">
        <v>12</v>
      </c>
      <c r="K1193">
        <v>12</v>
      </c>
      <c r="L1193">
        <v>0</v>
      </c>
      <c r="M1193" t="s">
        <v>5528</v>
      </c>
      <c r="N1193">
        <f t="shared" si="216"/>
        <v>0</v>
      </c>
      <c r="O1193" t="str">
        <f t="shared" si="217"/>
        <v>No</v>
      </c>
      <c r="P1193">
        <f t="shared" si="218"/>
        <v>0</v>
      </c>
      <c r="Q1193">
        <f t="shared" si="219"/>
        <v>0</v>
      </c>
      <c r="R1193">
        <f t="shared" si="223"/>
        <v>27.565026697177728</v>
      </c>
      <c r="S1193" t="str">
        <f t="shared" si="220"/>
        <v>ID-19082-</v>
      </c>
      <c r="T1193">
        <f t="shared" si="221"/>
        <v>0</v>
      </c>
      <c r="U1193" t="str">
        <f t="shared" si="222"/>
        <v>Acceptable</v>
      </c>
      <c r="V1193">
        <f t="shared" si="224"/>
        <v>23</v>
      </c>
      <c r="W1193">
        <f t="shared" si="225"/>
        <v>2</v>
      </c>
      <c r="X1193">
        <v>1</v>
      </c>
      <c r="Y1193" t="str">
        <f t="shared" si="226"/>
        <v>Flight Not Found</v>
      </c>
      <c r="Z1193" t="str" cm="1">
        <f t="array" ref="Z1193">IF(AND(B:B &gt; TIME(6, 0, 0), B:B &lt;= TIME(18, 0, 0)), "Day", "Night")</f>
        <v>Night</v>
      </c>
      <c r="AA1193">
        <f t="shared" si="227"/>
        <v>1</v>
      </c>
    </row>
    <row r="1194" spans="1:27" x14ac:dyDescent="0.2">
      <c r="A1194">
        <v>19083</v>
      </c>
      <c r="C1194" t="s">
        <v>5529</v>
      </c>
      <c r="D1194" t="s">
        <v>3679</v>
      </c>
      <c r="G1194" t="s">
        <v>1814</v>
      </c>
      <c r="H1194" t="s">
        <v>5530</v>
      </c>
      <c r="I1194" t="s">
        <v>5531</v>
      </c>
      <c r="J1194">
        <v>29</v>
      </c>
      <c r="K1194">
        <v>10</v>
      </c>
      <c r="L1194">
        <v>0</v>
      </c>
      <c r="M1194" t="s">
        <v>2325</v>
      </c>
      <c r="N1194">
        <f t="shared" si="216"/>
        <v>0</v>
      </c>
      <c r="O1194" t="str">
        <f t="shared" si="217"/>
        <v>No</v>
      </c>
      <c r="P1194">
        <f t="shared" si="218"/>
        <v>0</v>
      </c>
      <c r="Q1194">
        <f t="shared" si="219"/>
        <v>0</v>
      </c>
      <c r="R1194">
        <f t="shared" si="223"/>
        <v>27.565026697177728</v>
      </c>
      <c r="S1194" t="str">
        <f t="shared" si="220"/>
        <v>ID-19083-</v>
      </c>
      <c r="T1194">
        <f t="shared" si="221"/>
        <v>0</v>
      </c>
      <c r="U1194" t="str">
        <f t="shared" si="222"/>
        <v>Acceptable</v>
      </c>
      <c r="V1194">
        <f t="shared" si="224"/>
        <v>23</v>
      </c>
      <c r="W1194">
        <f t="shared" si="225"/>
        <v>2</v>
      </c>
      <c r="X1194">
        <v>2</v>
      </c>
      <c r="Y1194" t="str">
        <f t="shared" si="226"/>
        <v>Flight Not Found</v>
      </c>
      <c r="Z1194" t="str" cm="1">
        <f t="array" ref="Z1194">IF(AND(B:B &gt; TIME(6, 0, 0), B:B &lt;= TIME(18, 0, 0)), "Day", "Night")</f>
        <v>Night</v>
      </c>
      <c r="AA1194">
        <f t="shared" si="227"/>
        <v>1</v>
      </c>
    </row>
    <row r="1195" spans="1:27" x14ac:dyDescent="0.2">
      <c r="A1195">
        <v>19089</v>
      </c>
      <c r="B1195" t="s">
        <v>5532</v>
      </c>
      <c r="C1195" t="s">
        <v>358</v>
      </c>
      <c r="D1195" t="s">
        <v>5533</v>
      </c>
      <c r="E1195" t="s">
        <v>5534</v>
      </c>
      <c r="G1195" t="s">
        <v>4595</v>
      </c>
      <c r="H1195" t="s">
        <v>5535</v>
      </c>
      <c r="I1195" t="s">
        <v>5536</v>
      </c>
      <c r="J1195">
        <v>2</v>
      </c>
      <c r="K1195">
        <v>2</v>
      </c>
      <c r="L1195">
        <v>3</v>
      </c>
      <c r="M1195" t="s">
        <v>5537</v>
      </c>
      <c r="N1195">
        <f t="shared" si="216"/>
        <v>0</v>
      </c>
      <c r="O1195" t="str">
        <f t="shared" si="217"/>
        <v>No</v>
      </c>
      <c r="P1195">
        <f t="shared" si="218"/>
        <v>0</v>
      </c>
      <c r="Q1195">
        <f t="shared" si="219"/>
        <v>0</v>
      </c>
      <c r="R1195">
        <f t="shared" si="223"/>
        <v>27.565026697177728</v>
      </c>
      <c r="S1195" t="str">
        <f t="shared" si="220"/>
        <v>ID-19089-</v>
      </c>
      <c r="T1195" t="str">
        <f t="shared" si="221"/>
        <v>08:25</v>
      </c>
      <c r="U1195" t="str">
        <f t="shared" si="222"/>
        <v>Acceptable</v>
      </c>
      <c r="V1195">
        <f t="shared" si="224"/>
        <v>23</v>
      </c>
      <c r="W1195">
        <f t="shared" si="225"/>
        <v>2</v>
      </c>
      <c r="X1195">
        <v>1</v>
      </c>
      <c r="Y1195" t="str">
        <f t="shared" si="226"/>
        <v>Flight Not Found</v>
      </c>
      <c r="Z1195" t="str" cm="1">
        <f t="array" ref="Z1195">IF(AND(B:B &gt; TIME(6, 0, 0), B:B &lt;= TIME(18, 0, 0)), "Day", "Night")</f>
        <v>Night</v>
      </c>
      <c r="AA1195">
        <f t="shared" si="227"/>
        <v>1</v>
      </c>
    </row>
    <row r="1196" spans="1:27" x14ac:dyDescent="0.2">
      <c r="A1196">
        <v>19093</v>
      </c>
      <c r="B1196" t="s">
        <v>5538</v>
      </c>
      <c r="C1196" t="s">
        <v>5539</v>
      </c>
      <c r="D1196" t="s">
        <v>5540</v>
      </c>
      <c r="F1196" t="s">
        <v>5541</v>
      </c>
      <c r="G1196" t="s">
        <v>4315</v>
      </c>
      <c r="H1196" t="s">
        <v>5542</v>
      </c>
      <c r="I1196" t="s">
        <v>5543</v>
      </c>
      <c r="J1196">
        <v>37</v>
      </c>
      <c r="K1196">
        <v>37</v>
      </c>
      <c r="L1196">
        <v>0</v>
      </c>
      <c r="M1196" t="s">
        <v>5544</v>
      </c>
      <c r="N1196">
        <f t="shared" si="216"/>
        <v>0</v>
      </c>
      <c r="O1196" t="str">
        <f t="shared" si="217"/>
        <v>No</v>
      </c>
      <c r="P1196">
        <f t="shared" si="218"/>
        <v>0</v>
      </c>
      <c r="Q1196">
        <f t="shared" si="219"/>
        <v>0</v>
      </c>
      <c r="R1196">
        <f t="shared" si="223"/>
        <v>27.565026697177728</v>
      </c>
      <c r="S1196" t="str">
        <f t="shared" si="220"/>
        <v>ID-19093-Tokyo - Osaka</v>
      </c>
      <c r="T1196" t="str">
        <f t="shared" si="221"/>
        <v>08:07</v>
      </c>
      <c r="U1196" t="str">
        <f t="shared" si="222"/>
        <v>Acceptable</v>
      </c>
      <c r="V1196">
        <f t="shared" si="224"/>
        <v>23</v>
      </c>
      <c r="W1196">
        <f t="shared" si="225"/>
        <v>2</v>
      </c>
      <c r="X1196">
        <v>1</v>
      </c>
      <c r="Y1196" t="str">
        <f t="shared" si="226"/>
        <v>Flight Not Found</v>
      </c>
      <c r="Z1196" t="str" cm="1">
        <f t="array" ref="Z1196">IF(AND(B:B &gt; TIME(6, 0, 0), B:B &lt;= TIME(18, 0, 0)), "Day", "Night")</f>
        <v>Night</v>
      </c>
      <c r="AA1196">
        <f t="shared" si="227"/>
        <v>1</v>
      </c>
    </row>
    <row r="1197" spans="1:27" x14ac:dyDescent="0.2">
      <c r="A1197">
        <v>19094</v>
      </c>
      <c r="C1197" t="s">
        <v>5545</v>
      </c>
      <c r="D1197" t="s">
        <v>5430</v>
      </c>
      <c r="G1197" t="s">
        <v>2731</v>
      </c>
      <c r="H1197" t="s">
        <v>5546</v>
      </c>
      <c r="I1197" t="s">
        <v>5547</v>
      </c>
      <c r="J1197">
        <v>4</v>
      </c>
      <c r="K1197">
        <v>4</v>
      </c>
      <c r="L1197">
        <v>0</v>
      </c>
      <c r="M1197" t="s">
        <v>5548</v>
      </c>
      <c r="N1197">
        <f t="shared" si="216"/>
        <v>0</v>
      </c>
      <c r="O1197" t="str">
        <f t="shared" si="217"/>
        <v>No</v>
      </c>
      <c r="P1197">
        <f t="shared" si="218"/>
        <v>0</v>
      </c>
      <c r="Q1197">
        <f t="shared" si="219"/>
        <v>0</v>
      </c>
      <c r="R1197">
        <f t="shared" si="223"/>
        <v>27.565026697177728</v>
      </c>
      <c r="S1197" t="str">
        <f t="shared" si="220"/>
        <v>ID-19094-</v>
      </c>
      <c r="T1197">
        <f t="shared" si="221"/>
        <v>0</v>
      </c>
      <c r="U1197" t="str">
        <f t="shared" si="222"/>
        <v>Acceptable</v>
      </c>
      <c r="V1197">
        <f t="shared" si="224"/>
        <v>23</v>
      </c>
      <c r="W1197">
        <f t="shared" si="225"/>
        <v>2</v>
      </c>
      <c r="X1197">
        <v>1</v>
      </c>
      <c r="Y1197" t="str">
        <f t="shared" si="226"/>
        <v>Flight Not Found</v>
      </c>
      <c r="Z1197" t="str" cm="1">
        <f t="array" ref="Z1197">IF(AND(B:B &gt; TIME(6, 0, 0), B:B &lt;= TIME(18, 0, 0)), "Day", "Night")</f>
        <v>Night</v>
      </c>
      <c r="AA1197">
        <f t="shared" si="227"/>
        <v>1</v>
      </c>
    </row>
    <row r="1198" spans="1:27" x14ac:dyDescent="0.2">
      <c r="A1198">
        <v>19095</v>
      </c>
      <c r="B1198" t="s">
        <v>5549</v>
      </c>
      <c r="C1198" t="s">
        <v>5550</v>
      </c>
      <c r="D1198" t="s">
        <v>1861</v>
      </c>
      <c r="E1198" t="s">
        <v>5551</v>
      </c>
      <c r="F1198" t="s">
        <v>5552</v>
      </c>
      <c r="G1198" t="s">
        <v>3490</v>
      </c>
      <c r="H1198" t="s">
        <v>5553</v>
      </c>
      <c r="I1198" t="s">
        <v>5554</v>
      </c>
      <c r="J1198">
        <v>69</v>
      </c>
      <c r="K1198">
        <v>52</v>
      </c>
      <c r="L1198">
        <v>0</v>
      </c>
      <c r="M1198" t="s">
        <v>5555</v>
      </c>
      <c r="N1198">
        <f t="shared" si="216"/>
        <v>0</v>
      </c>
      <c r="O1198" t="str">
        <f t="shared" si="217"/>
        <v>No</v>
      </c>
      <c r="P1198">
        <f t="shared" si="218"/>
        <v>0</v>
      </c>
      <c r="Q1198">
        <f t="shared" si="219"/>
        <v>0</v>
      </c>
      <c r="R1198">
        <f t="shared" si="223"/>
        <v>27.565026697177728</v>
      </c>
      <c r="S1198" t="str">
        <f t="shared" si="220"/>
        <v>ID-19095-San Juan - New York City</v>
      </c>
      <c r="T1198" t="str">
        <f t="shared" si="221"/>
        <v>12:20</v>
      </c>
      <c r="U1198" t="str">
        <f t="shared" si="222"/>
        <v>Acceptable</v>
      </c>
      <c r="V1198">
        <f t="shared" si="224"/>
        <v>23</v>
      </c>
      <c r="W1198">
        <f t="shared" si="225"/>
        <v>2</v>
      </c>
      <c r="X1198">
        <v>1</v>
      </c>
      <c r="Y1198" t="str">
        <f t="shared" si="226"/>
        <v>Flight Not Found</v>
      </c>
      <c r="Z1198" t="str" cm="1">
        <f t="array" ref="Z1198">IF(AND(B:B &gt; TIME(6, 0, 0), B:B &lt;= TIME(18, 0, 0)), "Day", "Night")</f>
        <v>Night</v>
      </c>
      <c r="AA1198">
        <f t="shared" si="227"/>
        <v>1</v>
      </c>
    </row>
    <row r="1199" spans="1:27" x14ac:dyDescent="0.2">
      <c r="A1199">
        <v>19102</v>
      </c>
      <c r="B1199" t="s">
        <v>5556</v>
      </c>
      <c r="C1199" t="s">
        <v>5557</v>
      </c>
      <c r="D1199" t="s">
        <v>5558</v>
      </c>
      <c r="E1199" t="s">
        <v>5559</v>
      </c>
      <c r="F1199" t="s">
        <v>5560</v>
      </c>
      <c r="G1199" t="s">
        <v>5561</v>
      </c>
      <c r="H1199" t="s">
        <v>5562</v>
      </c>
      <c r="I1199" t="s">
        <v>5563</v>
      </c>
      <c r="J1199">
        <v>29</v>
      </c>
      <c r="K1199">
        <v>29</v>
      </c>
      <c r="L1199">
        <v>0</v>
      </c>
      <c r="M1199" t="s">
        <v>5564</v>
      </c>
      <c r="N1199">
        <f t="shared" si="216"/>
        <v>0</v>
      </c>
      <c r="O1199" t="str">
        <f t="shared" si="217"/>
        <v>No</v>
      </c>
      <c r="P1199">
        <f t="shared" si="218"/>
        <v>0</v>
      </c>
      <c r="Q1199">
        <f t="shared" si="219"/>
        <v>0</v>
      </c>
      <c r="R1199">
        <f t="shared" si="223"/>
        <v>27.565026697177728</v>
      </c>
      <c r="S1199" t="str">
        <f t="shared" si="220"/>
        <v>ID-19102-Kansas City, MO - Phoenix - Burbank</v>
      </c>
      <c r="T1199" t="str">
        <f t="shared" si="221"/>
        <v>03:34</v>
      </c>
      <c r="U1199" t="str">
        <f t="shared" si="222"/>
        <v>Acceptable</v>
      </c>
      <c r="V1199">
        <f t="shared" si="224"/>
        <v>23</v>
      </c>
      <c r="W1199">
        <f t="shared" si="225"/>
        <v>2</v>
      </c>
      <c r="X1199">
        <v>3</v>
      </c>
      <c r="Y1199" t="str">
        <f t="shared" si="226"/>
        <v>Flight Not Found</v>
      </c>
      <c r="Z1199" t="str" cm="1">
        <f t="array" ref="Z1199">IF(AND(B:B &gt; TIME(6, 0, 0), B:B &lt;= TIME(18, 0, 0)), "Day", "Night")</f>
        <v>Night</v>
      </c>
      <c r="AA1199">
        <f t="shared" si="227"/>
        <v>1</v>
      </c>
    </row>
    <row r="1200" spans="1:27" x14ac:dyDescent="0.2">
      <c r="A1200">
        <v>19708</v>
      </c>
      <c r="C1200" t="s">
        <v>5565</v>
      </c>
      <c r="D1200" t="s">
        <v>5565</v>
      </c>
      <c r="F1200" t="s">
        <v>5566</v>
      </c>
      <c r="G1200" t="s">
        <v>3074</v>
      </c>
      <c r="H1200" t="s">
        <v>5567</v>
      </c>
      <c r="I1200" t="s">
        <v>5568</v>
      </c>
      <c r="J1200">
        <v>2</v>
      </c>
      <c r="K1200">
        <v>2</v>
      </c>
      <c r="L1200">
        <v>0</v>
      </c>
      <c r="M1200" t="s">
        <v>5569</v>
      </c>
      <c r="N1200">
        <f t="shared" si="216"/>
        <v>0</v>
      </c>
      <c r="O1200" t="str">
        <f t="shared" si="217"/>
        <v>No</v>
      </c>
      <c r="P1200">
        <f t="shared" si="218"/>
        <v>0</v>
      </c>
      <c r="Q1200">
        <f t="shared" si="219"/>
        <v>0</v>
      </c>
      <c r="R1200">
        <f t="shared" si="223"/>
        <v>27.565026697177728</v>
      </c>
      <c r="S1200" t="str">
        <f t="shared" si="220"/>
        <v>ID-19708-Brownsville, TX - Guatemala City</v>
      </c>
      <c r="T1200">
        <f t="shared" si="221"/>
        <v>0</v>
      </c>
      <c r="U1200" t="str">
        <f t="shared" si="222"/>
        <v>Acceptable</v>
      </c>
      <c r="V1200">
        <f t="shared" si="224"/>
        <v>23</v>
      </c>
      <c r="W1200">
        <f t="shared" si="225"/>
        <v>2</v>
      </c>
      <c r="X1200">
        <v>1</v>
      </c>
      <c r="Y1200" t="str">
        <f t="shared" si="226"/>
        <v>Flight Not Found</v>
      </c>
      <c r="Z1200" t="str" cm="1">
        <f t="array" ref="Z1200">IF(AND(B:B &gt; TIME(6, 0, 0), B:B &lt;= TIME(18, 0, 0)), "Day", "Night")</f>
        <v>Night</v>
      </c>
      <c r="AA1200">
        <f t="shared" si="227"/>
        <v>1</v>
      </c>
    </row>
    <row r="1201" spans="1:27" x14ac:dyDescent="0.2">
      <c r="A1201">
        <v>19113</v>
      </c>
      <c r="B1201" t="s">
        <v>1490</v>
      </c>
      <c r="C1201" t="s">
        <v>5570</v>
      </c>
      <c r="D1201" t="s">
        <v>1861</v>
      </c>
      <c r="E1201" t="s">
        <v>5571</v>
      </c>
      <c r="F1201" t="s">
        <v>5572</v>
      </c>
      <c r="G1201" t="s">
        <v>5573</v>
      </c>
      <c r="H1201" t="s">
        <v>5574</v>
      </c>
      <c r="I1201" t="s">
        <v>5575</v>
      </c>
      <c r="J1201">
        <v>50</v>
      </c>
      <c r="K1201">
        <v>50</v>
      </c>
      <c r="L1201">
        <v>0</v>
      </c>
      <c r="M1201" t="s">
        <v>5576</v>
      </c>
      <c r="N1201">
        <f t="shared" si="216"/>
        <v>0</v>
      </c>
      <c r="O1201" t="str">
        <f t="shared" si="217"/>
        <v>No</v>
      </c>
      <c r="P1201">
        <f t="shared" si="218"/>
        <v>0</v>
      </c>
      <c r="Q1201">
        <f t="shared" si="219"/>
        <v>0</v>
      </c>
      <c r="R1201">
        <f t="shared" si="223"/>
        <v>27.565026697177728</v>
      </c>
      <c r="S1201" t="str">
        <f t="shared" si="220"/>
        <v>ID-19113-Rio de Janeiro - New York City</v>
      </c>
      <c r="T1201" t="str">
        <f t="shared" si="221"/>
        <v>04:40</v>
      </c>
      <c r="U1201" t="str">
        <f t="shared" si="222"/>
        <v>Acceptable</v>
      </c>
      <c r="V1201">
        <f t="shared" si="224"/>
        <v>23</v>
      </c>
      <c r="W1201">
        <f t="shared" si="225"/>
        <v>2</v>
      </c>
      <c r="X1201">
        <v>1</v>
      </c>
      <c r="Y1201" t="str">
        <f t="shared" si="226"/>
        <v>Flight Not Found</v>
      </c>
      <c r="Z1201" t="str" cm="1">
        <f t="array" ref="Z1201">IF(AND(B:B &gt; TIME(6, 0, 0), B:B &lt;= TIME(18, 0, 0)), "Day", "Night")</f>
        <v>Night</v>
      </c>
      <c r="AA1201">
        <f t="shared" si="227"/>
        <v>1</v>
      </c>
    </row>
    <row r="1202" spans="1:27" x14ac:dyDescent="0.2">
      <c r="A1202">
        <v>19114</v>
      </c>
      <c r="C1202" t="s">
        <v>5577</v>
      </c>
      <c r="D1202" t="s">
        <v>4820</v>
      </c>
      <c r="F1202" t="s">
        <v>5578</v>
      </c>
      <c r="G1202" t="s">
        <v>1814</v>
      </c>
      <c r="H1202" t="s">
        <v>5579</v>
      </c>
      <c r="I1202" t="s">
        <v>5580</v>
      </c>
      <c r="J1202">
        <v>9</v>
      </c>
      <c r="K1202">
        <v>9</v>
      </c>
      <c r="L1202">
        <v>0</v>
      </c>
      <c r="M1202" t="s">
        <v>5581</v>
      </c>
      <c r="N1202">
        <f t="shared" si="216"/>
        <v>0</v>
      </c>
      <c r="O1202" t="str">
        <f t="shared" si="217"/>
        <v>No</v>
      </c>
      <c r="P1202">
        <f t="shared" si="218"/>
        <v>0</v>
      </c>
      <c r="Q1202">
        <f t="shared" si="219"/>
        <v>0</v>
      </c>
      <c r="R1202">
        <f t="shared" si="223"/>
        <v>27.565026697177728</v>
      </c>
      <c r="S1202" t="str">
        <f t="shared" si="220"/>
        <v>ID-19114-Madras - Delhi</v>
      </c>
      <c r="T1202">
        <f t="shared" si="221"/>
        <v>0</v>
      </c>
      <c r="U1202" t="str">
        <f t="shared" si="222"/>
        <v>Acceptable</v>
      </c>
      <c r="V1202">
        <f t="shared" si="224"/>
        <v>23</v>
      </c>
      <c r="W1202">
        <f t="shared" si="225"/>
        <v>2</v>
      </c>
      <c r="X1202">
        <v>1</v>
      </c>
      <c r="Y1202" t="str">
        <f t="shared" si="226"/>
        <v>Flight Not Found</v>
      </c>
      <c r="Z1202" t="str" cm="1">
        <f t="array" ref="Z1202">IF(AND(B:B &gt; TIME(6, 0, 0), B:B &lt;= TIME(18, 0, 0)), "Day", "Night")</f>
        <v>Night</v>
      </c>
      <c r="AA1202">
        <f t="shared" si="227"/>
        <v>1</v>
      </c>
    </row>
    <row r="1203" spans="1:27" x14ac:dyDescent="0.2">
      <c r="A1203">
        <v>19119</v>
      </c>
      <c r="C1203" t="s">
        <v>5582</v>
      </c>
      <c r="D1203" t="s">
        <v>5583</v>
      </c>
      <c r="F1203" t="s">
        <v>5584</v>
      </c>
      <c r="G1203" t="s">
        <v>2731</v>
      </c>
      <c r="H1203" t="s">
        <v>5585</v>
      </c>
      <c r="I1203" t="s">
        <v>5586</v>
      </c>
      <c r="J1203">
        <v>29</v>
      </c>
      <c r="K1203">
        <v>11</v>
      </c>
      <c r="L1203">
        <v>0</v>
      </c>
      <c r="M1203" t="s">
        <v>5587</v>
      </c>
      <c r="N1203">
        <f t="shared" si="216"/>
        <v>0</v>
      </c>
      <c r="O1203" t="str">
        <f t="shared" si="217"/>
        <v>No</v>
      </c>
      <c r="P1203">
        <f t="shared" si="218"/>
        <v>0</v>
      </c>
      <c r="Q1203">
        <f t="shared" si="219"/>
        <v>0</v>
      </c>
      <c r="R1203">
        <f t="shared" si="223"/>
        <v>27.565026697177728</v>
      </c>
      <c r="S1203" t="str">
        <f t="shared" si="220"/>
        <v>ID-19119-Amsterdam, Netherlands - Jarsberg, Norway</v>
      </c>
      <c r="T1203">
        <f t="shared" si="221"/>
        <v>0</v>
      </c>
      <c r="U1203" t="str">
        <f t="shared" si="222"/>
        <v>Acceptable</v>
      </c>
      <c r="V1203">
        <f t="shared" si="224"/>
        <v>23</v>
      </c>
      <c r="W1203">
        <f t="shared" si="225"/>
        <v>2</v>
      </c>
      <c r="X1203">
        <v>1</v>
      </c>
      <c r="Y1203" t="str">
        <f t="shared" si="226"/>
        <v>Flight Not Found</v>
      </c>
      <c r="Z1203" t="str" cm="1">
        <f t="array" ref="Z1203">IF(AND(B:B &gt; TIME(6, 0, 0), B:B &lt;= TIME(18, 0, 0)), "Day", "Night")</f>
        <v>Night</v>
      </c>
      <c r="AA1203">
        <f t="shared" si="227"/>
        <v>1</v>
      </c>
    </row>
    <row r="1204" spans="1:27" x14ac:dyDescent="0.2">
      <c r="A1204">
        <v>19123</v>
      </c>
      <c r="C1204" t="s">
        <v>5588</v>
      </c>
      <c r="D1204" t="s">
        <v>5018</v>
      </c>
      <c r="G1204" t="s">
        <v>1814</v>
      </c>
      <c r="H1204" t="s">
        <v>5589</v>
      </c>
      <c r="I1204" t="s">
        <v>5590</v>
      </c>
      <c r="J1204">
        <v>17</v>
      </c>
      <c r="K1204">
        <v>17</v>
      </c>
      <c r="L1204">
        <v>0</v>
      </c>
      <c r="M1204" t="s">
        <v>3760</v>
      </c>
      <c r="N1204">
        <f t="shared" si="216"/>
        <v>0</v>
      </c>
      <c r="O1204" t="str">
        <f t="shared" si="217"/>
        <v>No</v>
      </c>
      <c r="P1204">
        <f t="shared" si="218"/>
        <v>0</v>
      </c>
      <c r="Q1204">
        <f t="shared" si="219"/>
        <v>0</v>
      </c>
      <c r="R1204">
        <f t="shared" si="223"/>
        <v>27.565026697177728</v>
      </c>
      <c r="S1204" t="str">
        <f t="shared" si="220"/>
        <v>ID-19123-</v>
      </c>
      <c r="T1204">
        <f t="shared" si="221"/>
        <v>0</v>
      </c>
      <c r="U1204" t="str">
        <f t="shared" si="222"/>
        <v>Acceptable</v>
      </c>
      <c r="V1204">
        <f t="shared" si="224"/>
        <v>23</v>
      </c>
      <c r="W1204">
        <f t="shared" si="225"/>
        <v>2</v>
      </c>
      <c r="X1204">
        <v>1</v>
      </c>
      <c r="Y1204" t="str">
        <f t="shared" si="226"/>
        <v>Flight Not Found</v>
      </c>
      <c r="Z1204" t="str" cm="1">
        <f t="array" ref="Z1204">IF(AND(B:B &gt; TIME(6, 0, 0), B:B &lt;= TIME(18, 0, 0)), "Day", "Night")</f>
        <v>Night</v>
      </c>
      <c r="AA1204">
        <f t="shared" si="227"/>
        <v>1</v>
      </c>
    </row>
    <row r="1205" spans="1:27" x14ac:dyDescent="0.2">
      <c r="A1205">
        <v>19127</v>
      </c>
      <c r="C1205" t="s">
        <v>1928</v>
      </c>
      <c r="D1205" t="s">
        <v>2623</v>
      </c>
      <c r="F1205" t="s">
        <v>5591</v>
      </c>
      <c r="G1205" t="s">
        <v>1814</v>
      </c>
      <c r="H1205" t="s">
        <v>5592</v>
      </c>
      <c r="I1205" t="s">
        <v>5593</v>
      </c>
      <c r="J1205">
        <v>22</v>
      </c>
      <c r="K1205">
        <v>5</v>
      </c>
      <c r="L1205">
        <v>0</v>
      </c>
      <c r="M1205" t="s">
        <v>5594</v>
      </c>
      <c r="N1205">
        <f t="shared" si="216"/>
        <v>0</v>
      </c>
      <c r="O1205" t="str">
        <f t="shared" si="217"/>
        <v>No</v>
      </c>
      <c r="P1205">
        <f t="shared" si="218"/>
        <v>0</v>
      </c>
      <c r="Q1205">
        <f t="shared" si="219"/>
        <v>0</v>
      </c>
      <c r="R1205">
        <f t="shared" si="223"/>
        <v>27.565026697177728</v>
      </c>
      <c r="S1205" t="str">
        <f t="shared" si="220"/>
        <v>ID-19127-Sao Paulo - Bauru</v>
      </c>
      <c r="T1205">
        <f t="shared" si="221"/>
        <v>0</v>
      </c>
      <c r="U1205" t="str">
        <f t="shared" si="222"/>
        <v>Acceptable</v>
      </c>
      <c r="V1205">
        <f t="shared" si="224"/>
        <v>23</v>
      </c>
      <c r="W1205">
        <f t="shared" si="225"/>
        <v>2</v>
      </c>
      <c r="X1205">
        <v>1</v>
      </c>
      <c r="Y1205" t="str">
        <f t="shared" si="226"/>
        <v>Flight Not Found</v>
      </c>
      <c r="Z1205" t="str" cm="1">
        <f t="array" ref="Z1205">IF(AND(B:B &gt; TIME(6, 0, 0), B:B &lt;= TIME(18, 0, 0)), "Day", "Night")</f>
        <v>Night</v>
      </c>
      <c r="AA1205">
        <f t="shared" si="227"/>
        <v>1</v>
      </c>
    </row>
    <row r="1206" spans="1:27" x14ac:dyDescent="0.2">
      <c r="A1206">
        <v>19138</v>
      </c>
      <c r="C1206" t="s">
        <v>5595</v>
      </c>
      <c r="D1206" t="s">
        <v>5284</v>
      </c>
      <c r="G1206" t="s">
        <v>2928</v>
      </c>
      <c r="H1206" t="s">
        <v>5596</v>
      </c>
      <c r="I1206" t="s">
        <v>5597</v>
      </c>
      <c r="J1206">
        <v>6</v>
      </c>
      <c r="K1206">
        <v>6</v>
      </c>
      <c r="L1206">
        <v>0</v>
      </c>
      <c r="M1206" t="s">
        <v>5598</v>
      </c>
      <c r="N1206">
        <f t="shared" si="216"/>
        <v>0</v>
      </c>
      <c r="O1206" t="str">
        <f t="shared" si="217"/>
        <v>No</v>
      </c>
      <c r="P1206">
        <f t="shared" si="218"/>
        <v>0</v>
      </c>
      <c r="Q1206">
        <f t="shared" si="219"/>
        <v>0</v>
      </c>
      <c r="R1206">
        <f t="shared" si="223"/>
        <v>27.565026697177728</v>
      </c>
      <c r="S1206" t="str">
        <f t="shared" si="220"/>
        <v>ID-19138-</v>
      </c>
      <c r="T1206">
        <f t="shared" si="221"/>
        <v>0</v>
      </c>
      <c r="U1206" t="str">
        <f t="shared" si="222"/>
        <v>Acceptable</v>
      </c>
      <c r="V1206">
        <f t="shared" si="224"/>
        <v>23</v>
      </c>
      <c r="W1206">
        <f t="shared" si="225"/>
        <v>2</v>
      </c>
      <c r="X1206">
        <v>1</v>
      </c>
      <c r="Y1206" t="str">
        <f t="shared" si="226"/>
        <v>Flight Not Found</v>
      </c>
      <c r="Z1206" t="str" cm="1">
        <f t="array" ref="Z1206">IF(AND(B:B &gt; TIME(6, 0, 0), B:B &lt;= TIME(18, 0, 0)), "Day", "Night")</f>
        <v>Night</v>
      </c>
      <c r="AA1206">
        <f t="shared" si="227"/>
        <v>1</v>
      </c>
    </row>
    <row r="1207" spans="1:27" x14ac:dyDescent="0.2">
      <c r="A1207">
        <v>19140</v>
      </c>
      <c r="B1207" t="s">
        <v>83</v>
      </c>
      <c r="C1207" t="s">
        <v>5599</v>
      </c>
      <c r="D1207" t="s">
        <v>2217</v>
      </c>
      <c r="E1207" t="s">
        <v>5600</v>
      </c>
      <c r="F1207" t="s">
        <v>5601</v>
      </c>
      <c r="G1207" t="s">
        <v>5602</v>
      </c>
      <c r="H1207" t="s">
        <v>5603</v>
      </c>
      <c r="I1207" t="s">
        <v>5604</v>
      </c>
      <c r="J1207">
        <v>18</v>
      </c>
      <c r="K1207">
        <v>1</v>
      </c>
      <c r="L1207">
        <v>0</v>
      </c>
      <c r="M1207" t="s">
        <v>5605</v>
      </c>
      <c r="N1207">
        <f t="shared" si="216"/>
        <v>0</v>
      </c>
      <c r="O1207" t="str">
        <f t="shared" si="217"/>
        <v>No</v>
      </c>
      <c r="P1207">
        <f t="shared" si="218"/>
        <v>0</v>
      </c>
      <c r="Q1207">
        <f t="shared" si="219"/>
        <v>0</v>
      </c>
      <c r="R1207">
        <f t="shared" si="223"/>
        <v>27.565026697177728</v>
      </c>
      <c r="S1207" t="str">
        <f t="shared" si="220"/>
        <v>ID-19140-Tripoli - Kano</v>
      </c>
      <c r="T1207" t="str">
        <f t="shared" si="221"/>
        <v>08:45</v>
      </c>
      <c r="U1207" t="str">
        <f t="shared" si="222"/>
        <v>Acceptable</v>
      </c>
      <c r="V1207">
        <f t="shared" si="224"/>
        <v>23</v>
      </c>
      <c r="W1207">
        <f t="shared" si="225"/>
        <v>2</v>
      </c>
      <c r="X1207">
        <v>1</v>
      </c>
      <c r="Y1207" t="str">
        <f t="shared" si="226"/>
        <v>Flight Not Found</v>
      </c>
      <c r="Z1207" t="str" cm="1">
        <f t="array" ref="Z1207">IF(AND(B:B &gt; TIME(6, 0, 0), B:B &lt;= TIME(18, 0, 0)), "Day", "Night")</f>
        <v>Night</v>
      </c>
      <c r="AA1207">
        <f t="shared" si="227"/>
        <v>1</v>
      </c>
    </row>
    <row r="1208" spans="1:27" x14ac:dyDescent="0.2">
      <c r="A1208">
        <v>19158</v>
      </c>
      <c r="B1208" t="s">
        <v>5606</v>
      </c>
      <c r="C1208" t="s">
        <v>5607</v>
      </c>
      <c r="D1208" t="s">
        <v>5608</v>
      </c>
      <c r="F1208" t="s">
        <v>5609</v>
      </c>
      <c r="G1208" t="s">
        <v>1814</v>
      </c>
      <c r="H1208" t="s">
        <v>5610</v>
      </c>
      <c r="I1208" t="s">
        <v>5611</v>
      </c>
      <c r="J1208">
        <v>8</v>
      </c>
      <c r="K1208">
        <v>8</v>
      </c>
      <c r="L1208">
        <v>0</v>
      </c>
      <c r="M1208" t="s">
        <v>5612</v>
      </c>
      <c r="N1208">
        <f t="shared" si="216"/>
        <v>0</v>
      </c>
      <c r="O1208" t="str">
        <f t="shared" si="217"/>
        <v>No</v>
      </c>
      <c r="P1208">
        <f t="shared" si="218"/>
        <v>0</v>
      </c>
      <c r="Q1208">
        <f t="shared" si="219"/>
        <v>0</v>
      </c>
      <c r="R1208">
        <f t="shared" si="223"/>
        <v>27.565026697177728</v>
      </c>
      <c r="S1208" t="str">
        <f t="shared" si="220"/>
        <v>ID-19158-Radio surveillance mission</v>
      </c>
      <c r="T1208" t="str">
        <f t="shared" si="221"/>
        <v>11:29</v>
      </c>
      <c r="U1208" t="str">
        <f t="shared" si="222"/>
        <v>Acceptable</v>
      </c>
      <c r="V1208">
        <f t="shared" si="224"/>
        <v>23</v>
      </c>
      <c r="W1208">
        <f t="shared" si="225"/>
        <v>2</v>
      </c>
      <c r="X1208">
        <v>1</v>
      </c>
      <c r="Y1208" t="str">
        <f t="shared" si="226"/>
        <v>Flight Not Found</v>
      </c>
      <c r="Z1208" t="str" cm="1">
        <f t="array" ref="Z1208">IF(AND(B:B &gt; TIME(6, 0, 0), B:B &lt;= TIME(18, 0, 0)), "Day", "Night")</f>
        <v>Night</v>
      </c>
      <c r="AA1208">
        <f t="shared" si="227"/>
        <v>1</v>
      </c>
    </row>
    <row r="1209" spans="1:27" x14ac:dyDescent="0.2">
      <c r="A1209">
        <v>19169</v>
      </c>
      <c r="C1209" t="s">
        <v>5613</v>
      </c>
      <c r="D1209" t="s">
        <v>2615</v>
      </c>
      <c r="G1209" t="s">
        <v>5614</v>
      </c>
      <c r="J1209">
        <v>11</v>
      </c>
      <c r="K1209">
        <v>11</v>
      </c>
      <c r="L1209">
        <v>0</v>
      </c>
      <c r="M1209" t="s">
        <v>5615</v>
      </c>
      <c r="N1209">
        <f t="shared" si="216"/>
        <v>0</v>
      </c>
      <c r="O1209" t="str">
        <f t="shared" si="217"/>
        <v>No</v>
      </c>
      <c r="P1209">
        <f t="shared" si="218"/>
        <v>0</v>
      </c>
      <c r="Q1209">
        <f t="shared" si="219"/>
        <v>0</v>
      </c>
      <c r="R1209">
        <f t="shared" si="223"/>
        <v>27.565026697177728</v>
      </c>
      <c r="S1209" t="str">
        <f t="shared" si="220"/>
        <v>ID-19169-</v>
      </c>
      <c r="T1209">
        <f t="shared" si="221"/>
        <v>0</v>
      </c>
      <c r="U1209" t="str">
        <f t="shared" si="222"/>
        <v>Acceptable</v>
      </c>
      <c r="V1209">
        <f t="shared" si="224"/>
        <v>23</v>
      </c>
      <c r="W1209">
        <f t="shared" si="225"/>
        <v>2</v>
      </c>
      <c r="X1209">
        <v>1</v>
      </c>
      <c r="Y1209" t="str">
        <f t="shared" si="226"/>
        <v>Flight Not Found</v>
      </c>
      <c r="Z1209" t="str" cm="1">
        <f t="array" ref="Z1209">IF(AND(B:B &gt; TIME(6, 0, 0), B:B &lt;= TIME(18, 0, 0)), "Day", "Night")</f>
        <v>Night</v>
      </c>
      <c r="AA1209">
        <f t="shared" si="227"/>
        <v>1</v>
      </c>
    </row>
    <row r="1210" spans="1:27" x14ac:dyDescent="0.2">
      <c r="A1210">
        <v>19170</v>
      </c>
      <c r="C1210" t="s">
        <v>5616</v>
      </c>
      <c r="D1210" t="s">
        <v>2337</v>
      </c>
      <c r="G1210" t="s">
        <v>5617</v>
      </c>
      <c r="H1210" t="s">
        <v>5618</v>
      </c>
      <c r="J1210">
        <v>13</v>
      </c>
      <c r="K1210">
        <v>11</v>
      </c>
      <c r="L1210">
        <v>0</v>
      </c>
      <c r="M1210" t="s">
        <v>5619</v>
      </c>
      <c r="N1210">
        <f t="shared" si="216"/>
        <v>0</v>
      </c>
      <c r="O1210" t="str">
        <f t="shared" si="217"/>
        <v>No</v>
      </c>
      <c r="P1210">
        <f t="shared" si="218"/>
        <v>0</v>
      </c>
      <c r="Q1210">
        <f t="shared" si="219"/>
        <v>0</v>
      </c>
      <c r="R1210">
        <f t="shared" si="223"/>
        <v>27.565026697177728</v>
      </c>
      <c r="S1210" t="str">
        <f t="shared" si="220"/>
        <v>ID-19170-</v>
      </c>
      <c r="T1210">
        <f t="shared" si="221"/>
        <v>0</v>
      </c>
      <c r="U1210" t="str">
        <f t="shared" si="222"/>
        <v>Acceptable</v>
      </c>
      <c r="V1210">
        <f t="shared" si="224"/>
        <v>23</v>
      </c>
      <c r="W1210">
        <f t="shared" si="225"/>
        <v>2</v>
      </c>
      <c r="X1210">
        <v>2</v>
      </c>
      <c r="Y1210" t="str">
        <f t="shared" si="226"/>
        <v>Flight Not Found</v>
      </c>
      <c r="Z1210" t="str" cm="1">
        <f t="array" ref="Z1210">IF(AND(B:B &gt; TIME(6, 0, 0), B:B &lt;= TIME(18, 0, 0)), "Day", "Night")</f>
        <v>Night</v>
      </c>
      <c r="AA1210">
        <f t="shared" si="227"/>
        <v>1</v>
      </c>
    </row>
    <row r="1211" spans="1:27" x14ac:dyDescent="0.2">
      <c r="A1211">
        <v>19202</v>
      </c>
      <c r="B1211" t="s">
        <v>5620</v>
      </c>
      <c r="C1211" t="s">
        <v>5621</v>
      </c>
      <c r="D1211" t="s">
        <v>1861</v>
      </c>
      <c r="E1211" t="s">
        <v>5622</v>
      </c>
      <c r="F1211" t="s">
        <v>5623</v>
      </c>
      <c r="G1211" t="s">
        <v>5624</v>
      </c>
      <c r="H1211" t="s">
        <v>5625</v>
      </c>
      <c r="I1211" t="s">
        <v>5626</v>
      </c>
      <c r="J1211">
        <v>27</v>
      </c>
      <c r="K1211">
        <v>1</v>
      </c>
      <c r="L1211">
        <v>0</v>
      </c>
      <c r="M1211" t="s">
        <v>5627</v>
      </c>
      <c r="N1211">
        <f t="shared" si="216"/>
        <v>0</v>
      </c>
      <c r="O1211" t="str">
        <f t="shared" si="217"/>
        <v>No</v>
      </c>
      <c r="P1211">
        <f t="shared" si="218"/>
        <v>0</v>
      </c>
      <c r="Q1211">
        <f t="shared" si="219"/>
        <v>0</v>
      </c>
      <c r="R1211">
        <f t="shared" si="223"/>
        <v>27.565026697177728</v>
      </c>
      <c r="S1211" t="str">
        <f t="shared" si="220"/>
        <v>ID-19202-Rio de Janeiro - Buenos Aires</v>
      </c>
      <c r="T1211" t="str">
        <f t="shared" si="221"/>
        <v>11:46</v>
      </c>
      <c r="U1211" t="str">
        <f t="shared" si="222"/>
        <v>Acceptable</v>
      </c>
      <c r="V1211">
        <f t="shared" si="224"/>
        <v>23</v>
      </c>
      <c r="W1211">
        <f t="shared" si="225"/>
        <v>2</v>
      </c>
      <c r="X1211">
        <v>1</v>
      </c>
      <c r="Y1211" t="str">
        <f t="shared" si="226"/>
        <v>Flight Not Found</v>
      </c>
      <c r="Z1211" t="str" cm="1">
        <f t="array" ref="Z1211">IF(AND(B:B &gt; TIME(6, 0, 0), B:B &lt;= TIME(18, 0, 0)), "Day", "Night")</f>
        <v>Night</v>
      </c>
      <c r="AA1211">
        <f t="shared" si="227"/>
        <v>1</v>
      </c>
    </row>
    <row r="1212" spans="1:27" x14ac:dyDescent="0.2">
      <c r="A1212">
        <v>19218</v>
      </c>
      <c r="C1212" t="s">
        <v>5628</v>
      </c>
      <c r="D1212" t="s">
        <v>5629</v>
      </c>
      <c r="F1212" t="s">
        <v>5630</v>
      </c>
      <c r="G1212" t="s">
        <v>1814</v>
      </c>
      <c r="H1212" t="s">
        <v>5631</v>
      </c>
      <c r="I1212" t="s">
        <v>5632</v>
      </c>
      <c r="J1212">
        <v>24</v>
      </c>
      <c r="K1212">
        <v>24</v>
      </c>
      <c r="L1212">
        <v>0</v>
      </c>
      <c r="M1212" t="s">
        <v>5633</v>
      </c>
      <c r="N1212">
        <f t="shared" si="216"/>
        <v>0</v>
      </c>
      <c r="O1212" t="str">
        <f t="shared" si="217"/>
        <v>No</v>
      </c>
      <c r="P1212">
        <f t="shared" si="218"/>
        <v>0</v>
      </c>
      <c r="Q1212">
        <f t="shared" si="219"/>
        <v>0</v>
      </c>
      <c r="R1212">
        <f t="shared" si="223"/>
        <v>27.565026697177728</v>
      </c>
      <c r="S1212" t="str">
        <f t="shared" si="220"/>
        <v>ID-19218-Rio Verde - Goiania</v>
      </c>
      <c r="T1212">
        <f t="shared" si="221"/>
        <v>0</v>
      </c>
      <c r="U1212" t="str">
        <f t="shared" si="222"/>
        <v>Acceptable</v>
      </c>
      <c r="V1212">
        <f t="shared" si="224"/>
        <v>23</v>
      </c>
      <c r="W1212">
        <f t="shared" si="225"/>
        <v>2</v>
      </c>
      <c r="X1212">
        <v>1</v>
      </c>
      <c r="Y1212" t="str">
        <f t="shared" si="226"/>
        <v>Flight Not Found</v>
      </c>
      <c r="Z1212" t="str" cm="1">
        <f t="array" ref="Z1212">IF(AND(B:B &gt; TIME(6, 0, 0), B:B &lt;= TIME(18, 0, 0)), "Day", "Night")</f>
        <v>Night</v>
      </c>
      <c r="AA1212">
        <f t="shared" si="227"/>
        <v>1</v>
      </c>
    </row>
    <row r="1213" spans="1:27" x14ac:dyDescent="0.2">
      <c r="A1213">
        <v>19227</v>
      </c>
      <c r="B1213" t="s">
        <v>48</v>
      </c>
      <c r="C1213" t="s">
        <v>5634</v>
      </c>
      <c r="D1213" t="s">
        <v>5635</v>
      </c>
      <c r="F1213" t="s">
        <v>5636</v>
      </c>
      <c r="G1213" t="s">
        <v>5637</v>
      </c>
      <c r="H1213" t="s">
        <v>5638</v>
      </c>
      <c r="I1213" t="s">
        <v>5639</v>
      </c>
      <c r="J1213">
        <v>57</v>
      </c>
      <c r="K1213">
        <v>7</v>
      </c>
      <c r="L1213">
        <v>0</v>
      </c>
      <c r="M1213" t="s">
        <v>5640</v>
      </c>
      <c r="N1213">
        <f t="shared" si="216"/>
        <v>0</v>
      </c>
      <c r="O1213" t="str">
        <f t="shared" si="217"/>
        <v>No</v>
      </c>
      <c r="P1213">
        <f t="shared" si="218"/>
        <v>0</v>
      </c>
      <c r="Q1213">
        <f t="shared" si="219"/>
        <v>0</v>
      </c>
      <c r="R1213">
        <f t="shared" si="223"/>
        <v>27.565026697177728</v>
      </c>
      <c r="S1213" t="str">
        <f t="shared" si="220"/>
        <v>ID-19227-Blackbushe - Malta - Khartoum</v>
      </c>
      <c r="T1213" t="str">
        <f t="shared" si="221"/>
        <v>01:00</v>
      </c>
      <c r="U1213" t="str">
        <f t="shared" si="222"/>
        <v>Acceptable</v>
      </c>
      <c r="V1213">
        <f t="shared" si="224"/>
        <v>23</v>
      </c>
      <c r="W1213">
        <f t="shared" si="225"/>
        <v>2</v>
      </c>
      <c r="X1213">
        <v>1</v>
      </c>
      <c r="Y1213" t="str">
        <f t="shared" si="226"/>
        <v>Flight Not Found</v>
      </c>
      <c r="Z1213" t="str" cm="1">
        <f t="array" ref="Z1213">IF(AND(B:B &gt; TIME(6, 0, 0), B:B &lt;= TIME(18, 0, 0)), "Day", "Night")</f>
        <v>Night</v>
      </c>
      <c r="AA1213">
        <f t="shared" si="227"/>
        <v>1</v>
      </c>
    </row>
    <row r="1214" spans="1:27" x14ac:dyDescent="0.2">
      <c r="A1214">
        <v>19232</v>
      </c>
      <c r="B1214" t="s">
        <v>87</v>
      </c>
      <c r="C1214" t="s">
        <v>5641</v>
      </c>
      <c r="D1214" t="s">
        <v>5155</v>
      </c>
      <c r="F1214" t="s">
        <v>5642</v>
      </c>
      <c r="G1214" t="s">
        <v>5643</v>
      </c>
      <c r="H1214" t="s">
        <v>5644</v>
      </c>
      <c r="J1214">
        <v>18</v>
      </c>
      <c r="K1214">
        <v>18</v>
      </c>
      <c r="L1214">
        <v>0</v>
      </c>
      <c r="M1214" t="s">
        <v>5645</v>
      </c>
      <c r="N1214">
        <f t="shared" si="216"/>
        <v>0</v>
      </c>
      <c r="O1214" t="str">
        <f t="shared" si="217"/>
        <v>No</v>
      </c>
      <c r="P1214">
        <f t="shared" si="218"/>
        <v>0</v>
      </c>
      <c r="Q1214">
        <f t="shared" si="219"/>
        <v>0</v>
      </c>
      <c r="R1214">
        <f t="shared" si="223"/>
        <v>27.565026697177728</v>
      </c>
      <c r="S1214" t="str">
        <f t="shared" si="220"/>
        <v>ID-19232-Khewra - Peshawar</v>
      </c>
      <c r="T1214" t="str">
        <f t="shared" si="221"/>
        <v>07:00</v>
      </c>
      <c r="U1214" t="str">
        <f t="shared" si="222"/>
        <v>Acceptable</v>
      </c>
      <c r="V1214">
        <f t="shared" si="224"/>
        <v>23</v>
      </c>
      <c r="W1214">
        <f t="shared" si="225"/>
        <v>2</v>
      </c>
      <c r="X1214">
        <v>1</v>
      </c>
      <c r="Y1214" t="str">
        <f t="shared" si="226"/>
        <v>Flight Not Found</v>
      </c>
      <c r="Z1214" t="str" cm="1">
        <f t="array" ref="Z1214">IF(AND(B:B &gt; TIME(6, 0, 0), B:B &lt;= TIME(18, 0, 0)), "Day", "Night")</f>
        <v>Night</v>
      </c>
      <c r="AA1214">
        <f t="shared" si="227"/>
        <v>1</v>
      </c>
    </row>
    <row r="1215" spans="1:27" x14ac:dyDescent="0.2">
      <c r="A1215">
        <v>19235</v>
      </c>
      <c r="B1215" t="s">
        <v>5646</v>
      </c>
      <c r="C1215" t="s">
        <v>5647</v>
      </c>
      <c r="D1215" t="s">
        <v>5648</v>
      </c>
      <c r="F1215" t="s">
        <v>5649</v>
      </c>
      <c r="G1215" t="s">
        <v>2086</v>
      </c>
      <c r="H1215" t="s">
        <v>5650</v>
      </c>
      <c r="I1215" t="s">
        <v>5651</v>
      </c>
      <c r="J1215">
        <v>4</v>
      </c>
      <c r="K1215">
        <v>2</v>
      </c>
      <c r="L1215">
        <v>0</v>
      </c>
      <c r="M1215" t="s">
        <v>5652</v>
      </c>
      <c r="N1215">
        <f t="shared" si="216"/>
        <v>0</v>
      </c>
      <c r="O1215" t="str">
        <f t="shared" si="217"/>
        <v>No</v>
      </c>
      <c r="P1215">
        <f t="shared" si="218"/>
        <v>0</v>
      </c>
      <c r="Q1215">
        <f t="shared" si="219"/>
        <v>0</v>
      </c>
      <c r="R1215">
        <f t="shared" si="223"/>
        <v>27.565026697177728</v>
      </c>
      <c r="S1215" t="str">
        <f t="shared" si="220"/>
        <v>ID-19235-Juba - Wadi Halfa</v>
      </c>
      <c r="T1215" t="str">
        <f t="shared" si="221"/>
        <v>21:05</v>
      </c>
      <c r="U1215" t="str">
        <f t="shared" si="222"/>
        <v>Acceptable</v>
      </c>
      <c r="V1215">
        <f t="shared" si="224"/>
        <v>23</v>
      </c>
      <c r="W1215">
        <f t="shared" si="225"/>
        <v>2</v>
      </c>
      <c r="X1215">
        <v>1</v>
      </c>
      <c r="Y1215" t="str">
        <f t="shared" si="226"/>
        <v>Flight Not Found</v>
      </c>
      <c r="Z1215" t="str" cm="1">
        <f t="array" ref="Z1215">IF(AND(B:B &gt; TIME(6, 0, 0), B:B &lt;= TIME(18, 0, 0)), "Day", "Night")</f>
        <v>Night</v>
      </c>
      <c r="AA1215">
        <f t="shared" si="227"/>
        <v>1</v>
      </c>
    </row>
    <row r="1216" spans="1:27" x14ac:dyDescent="0.2">
      <c r="A1216">
        <v>19243</v>
      </c>
      <c r="B1216" t="s">
        <v>2842</v>
      </c>
      <c r="C1216" t="s">
        <v>5653</v>
      </c>
      <c r="D1216" t="s">
        <v>5654</v>
      </c>
      <c r="G1216" t="s">
        <v>5655</v>
      </c>
      <c r="H1216" t="s">
        <v>5656</v>
      </c>
      <c r="J1216">
        <v>1</v>
      </c>
      <c r="K1216">
        <v>1</v>
      </c>
      <c r="L1216">
        <v>52</v>
      </c>
      <c r="M1216" t="s">
        <v>5657</v>
      </c>
      <c r="N1216">
        <f t="shared" si="216"/>
        <v>0</v>
      </c>
      <c r="O1216" t="str">
        <f t="shared" si="217"/>
        <v>No</v>
      </c>
      <c r="P1216">
        <f t="shared" si="218"/>
        <v>0</v>
      </c>
      <c r="Q1216">
        <f t="shared" si="219"/>
        <v>0</v>
      </c>
      <c r="R1216">
        <f t="shared" si="223"/>
        <v>27.565026697177728</v>
      </c>
      <c r="S1216" t="str">
        <f t="shared" si="220"/>
        <v>ID-19243-</v>
      </c>
      <c r="T1216" t="str">
        <f t="shared" si="221"/>
        <v>15:40</v>
      </c>
      <c r="U1216" t="str">
        <f t="shared" si="222"/>
        <v>Acceptable</v>
      </c>
      <c r="V1216">
        <f t="shared" si="224"/>
        <v>23</v>
      </c>
      <c r="W1216">
        <f t="shared" si="225"/>
        <v>2</v>
      </c>
      <c r="X1216">
        <v>1</v>
      </c>
      <c r="Y1216" t="str">
        <f t="shared" si="226"/>
        <v>Flight Not Found</v>
      </c>
      <c r="Z1216" t="str" cm="1">
        <f t="array" ref="Z1216">IF(AND(B:B &gt; TIME(6, 0, 0), B:B &lt;= TIME(18, 0, 0)), "Day", "Night")</f>
        <v>Night</v>
      </c>
      <c r="AA1216">
        <f t="shared" si="227"/>
        <v>1</v>
      </c>
    </row>
    <row r="1217" spans="1:27" x14ac:dyDescent="0.2">
      <c r="A1217">
        <v>19247</v>
      </c>
      <c r="C1217" t="s">
        <v>5658</v>
      </c>
      <c r="D1217" t="s">
        <v>5659</v>
      </c>
      <c r="G1217" t="s">
        <v>3348</v>
      </c>
      <c r="J1217">
        <v>46</v>
      </c>
      <c r="K1217">
        <v>46</v>
      </c>
      <c r="L1217">
        <v>0</v>
      </c>
      <c r="N1217">
        <f t="shared" si="216"/>
        <v>0</v>
      </c>
      <c r="O1217" t="str">
        <f t="shared" si="217"/>
        <v>No</v>
      </c>
      <c r="P1217">
        <f t="shared" si="218"/>
        <v>0</v>
      </c>
      <c r="Q1217">
        <f t="shared" si="219"/>
        <v>0</v>
      </c>
      <c r="R1217">
        <f t="shared" si="223"/>
        <v>27.565026697177728</v>
      </c>
      <c r="S1217" t="str">
        <f t="shared" si="220"/>
        <v>ID-19247-</v>
      </c>
      <c r="T1217">
        <f t="shared" si="221"/>
        <v>0</v>
      </c>
      <c r="U1217" t="str">
        <f t="shared" si="222"/>
        <v>Acceptable</v>
      </c>
      <c r="V1217">
        <f t="shared" si="224"/>
        <v>23</v>
      </c>
      <c r="W1217">
        <f t="shared" si="225"/>
        <v>2</v>
      </c>
      <c r="X1217">
        <v>1</v>
      </c>
      <c r="Y1217" t="str">
        <f t="shared" si="226"/>
        <v>Flight Not Found</v>
      </c>
      <c r="Z1217" t="str" cm="1">
        <f t="array" ref="Z1217">IF(AND(B:B &gt; TIME(6, 0, 0), B:B &lt;= TIME(18, 0, 0)), "Day", "Night")</f>
        <v>Night</v>
      </c>
      <c r="AA1217">
        <f t="shared" si="227"/>
        <v>1</v>
      </c>
    </row>
    <row r="1218" spans="1:27" x14ac:dyDescent="0.2">
      <c r="A1218">
        <v>19710</v>
      </c>
      <c r="B1218" t="s">
        <v>5660</v>
      </c>
      <c r="C1218" t="s">
        <v>5661</v>
      </c>
      <c r="D1218" t="s">
        <v>2615</v>
      </c>
      <c r="G1218" t="s">
        <v>4842</v>
      </c>
      <c r="H1218" t="s">
        <v>5662</v>
      </c>
      <c r="J1218">
        <v>16</v>
      </c>
      <c r="K1218">
        <v>11</v>
      </c>
      <c r="L1218">
        <v>8</v>
      </c>
      <c r="M1218" t="s">
        <v>5663</v>
      </c>
      <c r="N1218">
        <f t="shared" ref="N1218:N1281" si="228">SUM(B1218,C1218)</f>
        <v>0</v>
      </c>
      <c r="O1218" t="str">
        <f t="shared" ref="O1218:O1281" si="229">IF(F1218="good","Yes","No")</f>
        <v>No</v>
      </c>
      <c r="P1218">
        <f t="shared" ref="P1218:P1281" si="230">COUNTIF(C:C,"&lt;0")</f>
        <v>0</v>
      </c>
      <c r="Q1218">
        <f t="shared" ref="Q1218:Q1281" si="231">SUMIF(E:E,"&gt;"&amp;AVERAGE(E:E))</f>
        <v>0</v>
      </c>
      <c r="R1218">
        <f t="shared" si="223"/>
        <v>27.565026697177728</v>
      </c>
      <c r="S1218" t="str">
        <f t="shared" ref="S1218:S1281" si="232">CONCATENATE("ID-",A1218,"-",F1218)</f>
        <v>ID-19710-</v>
      </c>
      <c r="T1218" t="str">
        <f t="shared" ref="T1218:T1281" si="233">INDEX(B:B,MATCH(A1218,A:A,0))</f>
        <v>06:50</v>
      </c>
      <c r="U1218" t="str">
        <f t="shared" ref="U1218:U1281" si="234">IF(OR(B1218&gt;0,C1218&gt;0),"Acceptable","Check")</f>
        <v>Acceptable</v>
      </c>
      <c r="V1218">
        <f t="shared" si="224"/>
        <v>23</v>
      </c>
      <c r="W1218">
        <f t="shared" si="225"/>
        <v>2</v>
      </c>
      <c r="X1218">
        <v>1</v>
      </c>
      <c r="Y1218" t="str">
        <f t="shared" si="226"/>
        <v>Flight Not Found</v>
      </c>
      <c r="Z1218" t="str" cm="1">
        <f t="array" ref="Z1218">IF(AND(B:B &gt; TIME(6, 0, 0), B:B &lt;= TIME(18, 0, 0)), "Day", "Night")</f>
        <v>Night</v>
      </c>
      <c r="AA1218">
        <f t="shared" si="227"/>
        <v>1</v>
      </c>
    </row>
    <row r="1219" spans="1:27" x14ac:dyDescent="0.2">
      <c r="A1219">
        <v>19252</v>
      </c>
      <c r="C1219" t="s">
        <v>1777</v>
      </c>
      <c r="D1219" t="s">
        <v>5430</v>
      </c>
      <c r="G1219" t="s">
        <v>2731</v>
      </c>
      <c r="H1219" t="s">
        <v>5664</v>
      </c>
      <c r="I1219" t="s">
        <v>5665</v>
      </c>
      <c r="J1219">
        <v>3</v>
      </c>
      <c r="K1219">
        <v>3</v>
      </c>
      <c r="L1219">
        <v>0</v>
      </c>
      <c r="M1219" t="s">
        <v>5666</v>
      </c>
      <c r="N1219">
        <f t="shared" si="228"/>
        <v>0</v>
      </c>
      <c r="O1219" t="str">
        <f t="shared" si="229"/>
        <v>No</v>
      </c>
      <c r="P1219">
        <f t="shared" si="230"/>
        <v>0</v>
      </c>
      <c r="Q1219">
        <f t="shared" si="231"/>
        <v>0</v>
      </c>
      <c r="R1219">
        <f t="shared" ref="R1219:R1282" si="235">AVERAGEIF(J:J,"&gt;0")</f>
        <v>27.565026697177728</v>
      </c>
      <c r="S1219" t="str">
        <f t="shared" si="232"/>
        <v>ID-19252-</v>
      </c>
      <c r="T1219">
        <f t="shared" si="233"/>
        <v>0</v>
      </c>
      <c r="U1219" t="str">
        <f t="shared" si="234"/>
        <v>Acceptable</v>
      </c>
      <c r="V1219">
        <f t="shared" ref="V1219:V1282" si="236">COUNTIF(D:D, "Military - U.S. Army")</f>
        <v>23</v>
      </c>
      <c r="W1219">
        <f t="shared" ref="W1219:W1282" si="237">AVERAGEIF(C:C,"Fort Myer, Virginia", J:J)</f>
        <v>2</v>
      </c>
      <c r="X1219">
        <v>3</v>
      </c>
      <c r="Y1219" t="str">
        <f t="shared" ref="Y1219:Y1282" si="238">IFERROR(VLOOKUP("FlightNumber", A:E, 4, FALSE), "Flight Not Found")</f>
        <v>Flight Not Found</v>
      </c>
      <c r="Z1219" t="str" cm="1">
        <f t="array" ref="Z1219">IF(AND(B:B &gt; TIME(6, 0, 0), B:B &lt;= TIME(18, 0, 0)), "Day", "Night")</f>
        <v>Night</v>
      </c>
      <c r="AA1219">
        <f t="shared" ref="AA1219:AA1282" si="239">COUNTIFS(D:D, "Military - U.S. Army", C:C, "Fort Myer, Virginia")</f>
        <v>1</v>
      </c>
    </row>
    <row r="1220" spans="1:27" x14ac:dyDescent="0.2">
      <c r="A1220">
        <v>19275</v>
      </c>
      <c r="C1220" t="s">
        <v>5667</v>
      </c>
      <c r="D1220" t="s">
        <v>2337</v>
      </c>
      <c r="G1220" t="s">
        <v>5617</v>
      </c>
      <c r="H1220" t="s">
        <v>5668</v>
      </c>
      <c r="J1220">
        <v>14</v>
      </c>
      <c r="K1220">
        <v>14</v>
      </c>
      <c r="L1220">
        <v>0</v>
      </c>
      <c r="M1220" t="s">
        <v>5669</v>
      </c>
      <c r="N1220">
        <f t="shared" si="228"/>
        <v>0</v>
      </c>
      <c r="O1220" t="str">
        <f t="shared" si="229"/>
        <v>No</v>
      </c>
      <c r="P1220">
        <f t="shared" si="230"/>
        <v>0</v>
      </c>
      <c r="Q1220">
        <f t="shared" si="231"/>
        <v>0</v>
      </c>
      <c r="R1220">
        <f t="shared" si="235"/>
        <v>27.565026697177728</v>
      </c>
      <c r="S1220" t="str">
        <f t="shared" si="232"/>
        <v>ID-19275-</v>
      </c>
      <c r="T1220">
        <f t="shared" si="233"/>
        <v>0</v>
      </c>
      <c r="U1220" t="str">
        <f t="shared" si="234"/>
        <v>Acceptable</v>
      </c>
      <c r="V1220">
        <f t="shared" si="236"/>
        <v>23</v>
      </c>
      <c r="W1220">
        <f t="shared" si="237"/>
        <v>2</v>
      </c>
      <c r="X1220">
        <v>1</v>
      </c>
      <c r="Y1220" t="str">
        <f t="shared" si="238"/>
        <v>Flight Not Found</v>
      </c>
      <c r="Z1220" t="str" cm="1">
        <f t="array" ref="Z1220">IF(AND(B:B &gt; TIME(6, 0, 0), B:B &lt;= TIME(18, 0, 0)), "Day", "Night")</f>
        <v>Night</v>
      </c>
      <c r="AA1220">
        <f t="shared" si="239"/>
        <v>1</v>
      </c>
    </row>
    <row r="1221" spans="1:27" x14ac:dyDescent="0.2">
      <c r="A1221">
        <v>19281</v>
      </c>
      <c r="C1221" t="s">
        <v>5670</v>
      </c>
      <c r="D1221" t="s">
        <v>4707</v>
      </c>
      <c r="F1221" t="s">
        <v>4607</v>
      </c>
      <c r="G1221" t="s">
        <v>1814</v>
      </c>
      <c r="H1221" t="s">
        <v>5671</v>
      </c>
      <c r="I1221" t="s">
        <v>5672</v>
      </c>
      <c r="J1221">
        <v>28</v>
      </c>
      <c r="K1221">
        <v>14</v>
      </c>
      <c r="L1221">
        <v>0</v>
      </c>
      <c r="M1221" t="s">
        <v>5673</v>
      </c>
      <c r="N1221">
        <f t="shared" si="228"/>
        <v>0</v>
      </c>
      <c r="O1221" t="str">
        <f t="shared" si="229"/>
        <v>No</v>
      </c>
      <c r="P1221">
        <f t="shared" si="230"/>
        <v>0</v>
      </c>
      <c r="Q1221">
        <f t="shared" si="231"/>
        <v>0</v>
      </c>
      <c r="R1221">
        <f t="shared" si="235"/>
        <v>27.565026697177728</v>
      </c>
      <c r="S1221" t="str">
        <f t="shared" si="232"/>
        <v>ID-19281-Sao Paulo - Porto Alegre</v>
      </c>
      <c r="T1221">
        <f t="shared" si="233"/>
        <v>0</v>
      </c>
      <c r="U1221" t="str">
        <f t="shared" si="234"/>
        <v>Acceptable</v>
      </c>
      <c r="V1221">
        <f t="shared" si="236"/>
        <v>23</v>
      </c>
      <c r="W1221">
        <f t="shared" si="237"/>
        <v>2</v>
      </c>
      <c r="X1221">
        <v>3</v>
      </c>
      <c r="Y1221" t="str">
        <f t="shared" si="238"/>
        <v>Flight Not Found</v>
      </c>
      <c r="Z1221" t="str" cm="1">
        <f t="array" ref="Z1221">IF(AND(B:B &gt; TIME(6, 0, 0), B:B &lt;= TIME(18, 0, 0)), "Day", "Night")</f>
        <v>Night</v>
      </c>
      <c r="AA1221">
        <f t="shared" si="239"/>
        <v>1</v>
      </c>
    </row>
    <row r="1222" spans="1:27" x14ac:dyDescent="0.2">
      <c r="A1222">
        <v>19283</v>
      </c>
      <c r="C1222" t="s">
        <v>5674</v>
      </c>
      <c r="D1222" t="s">
        <v>2615</v>
      </c>
      <c r="G1222" t="s">
        <v>2983</v>
      </c>
      <c r="H1222" t="s">
        <v>5675</v>
      </c>
      <c r="I1222" t="s">
        <v>5676</v>
      </c>
      <c r="J1222">
        <v>25</v>
      </c>
      <c r="K1222">
        <v>25</v>
      </c>
      <c r="L1222">
        <v>0</v>
      </c>
      <c r="M1222" t="s">
        <v>5677</v>
      </c>
      <c r="N1222">
        <f t="shared" si="228"/>
        <v>0</v>
      </c>
      <c r="O1222" t="str">
        <f t="shared" si="229"/>
        <v>No</v>
      </c>
      <c r="P1222">
        <f t="shared" si="230"/>
        <v>0</v>
      </c>
      <c r="Q1222">
        <f t="shared" si="231"/>
        <v>0</v>
      </c>
      <c r="R1222">
        <f t="shared" si="235"/>
        <v>27.565026697177728</v>
      </c>
      <c r="S1222" t="str">
        <f t="shared" si="232"/>
        <v>ID-19283-</v>
      </c>
      <c r="T1222">
        <f t="shared" si="233"/>
        <v>0</v>
      </c>
      <c r="U1222" t="str">
        <f t="shared" si="234"/>
        <v>Acceptable</v>
      </c>
      <c r="V1222">
        <f t="shared" si="236"/>
        <v>23</v>
      </c>
      <c r="W1222">
        <f t="shared" si="237"/>
        <v>2</v>
      </c>
      <c r="X1222">
        <v>1</v>
      </c>
      <c r="Y1222" t="str">
        <f t="shared" si="238"/>
        <v>Flight Not Found</v>
      </c>
      <c r="Z1222" t="str" cm="1">
        <f t="array" ref="Z1222">IF(AND(B:B &gt; TIME(6, 0, 0), B:B &lt;= TIME(18, 0, 0)), "Day", "Night")</f>
        <v>Night</v>
      </c>
      <c r="AA1222">
        <f t="shared" si="239"/>
        <v>1</v>
      </c>
    </row>
    <row r="1223" spans="1:27" x14ac:dyDescent="0.2">
      <c r="A1223">
        <v>19296</v>
      </c>
      <c r="B1223" t="s">
        <v>400</v>
      </c>
      <c r="C1223" t="s">
        <v>5678</v>
      </c>
      <c r="D1223" t="s">
        <v>2615</v>
      </c>
      <c r="G1223" t="s">
        <v>5679</v>
      </c>
      <c r="H1223" t="s">
        <v>5680</v>
      </c>
      <c r="I1223" t="s">
        <v>5681</v>
      </c>
      <c r="J1223">
        <v>16</v>
      </c>
      <c r="K1223">
        <v>16</v>
      </c>
      <c r="L1223">
        <v>0</v>
      </c>
      <c r="M1223" t="s">
        <v>5682</v>
      </c>
      <c r="N1223">
        <f t="shared" si="228"/>
        <v>0</v>
      </c>
      <c r="O1223" t="str">
        <f t="shared" si="229"/>
        <v>No</v>
      </c>
      <c r="P1223">
        <f t="shared" si="230"/>
        <v>0</v>
      </c>
      <c r="Q1223">
        <f t="shared" si="231"/>
        <v>0</v>
      </c>
      <c r="R1223">
        <f t="shared" si="235"/>
        <v>27.565026697177728</v>
      </c>
      <c r="S1223" t="str">
        <f t="shared" si="232"/>
        <v>ID-19296-</v>
      </c>
      <c r="T1223" t="str">
        <f t="shared" si="233"/>
        <v>08:30</v>
      </c>
      <c r="U1223" t="str">
        <f t="shared" si="234"/>
        <v>Acceptable</v>
      </c>
      <c r="V1223">
        <f t="shared" si="236"/>
        <v>23</v>
      </c>
      <c r="W1223">
        <f t="shared" si="237"/>
        <v>2</v>
      </c>
      <c r="X1223">
        <v>1</v>
      </c>
      <c r="Y1223" t="str">
        <f t="shared" si="238"/>
        <v>Flight Not Found</v>
      </c>
      <c r="Z1223" t="str" cm="1">
        <f t="array" ref="Z1223">IF(AND(B:B &gt; TIME(6, 0, 0), B:B &lt;= TIME(18, 0, 0)), "Day", "Night")</f>
        <v>Night</v>
      </c>
      <c r="AA1223">
        <f t="shared" si="239"/>
        <v>1</v>
      </c>
    </row>
    <row r="1224" spans="1:27" x14ac:dyDescent="0.2">
      <c r="A1224">
        <v>19304</v>
      </c>
      <c r="C1224" t="s">
        <v>5683</v>
      </c>
      <c r="D1224" t="s">
        <v>5684</v>
      </c>
      <c r="F1224" t="s">
        <v>5685</v>
      </c>
      <c r="G1224" t="s">
        <v>5013</v>
      </c>
      <c r="H1224" t="s">
        <v>5686</v>
      </c>
      <c r="I1224" t="s">
        <v>5687</v>
      </c>
      <c r="J1224">
        <v>6</v>
      </c>
      <c r="K1224">
        <v>5</v>
      </c>
      <c r="L1224">
        <v>0</v>
      </c>
      <c r="N1224">
        <f t="shared" si="228"/>
        <v>0</v>
      </c>
      <c r="O1224" t="str">
        <f t="shared" si="229"/>
        <v>No</v>
      </c>
      <c r="P1224">
        <f t="shared" si="230"/>
        <v>0</v>
      </c>
      <c r="Q1224">
        <f t="shared" si="231"/>
        <v>0</v>
      </c>
      <c r="R1224">
        <f t="shared" si="235"/>
        <v>27.565026697177728</v>
      </c>
      <c r="S1224" t="str">
        <f t="shared" si="232"/>
        <v>ID-19304-Fort Lamy - Beirut</v>
      </c>
      <c r="T1224">
        <f t="shared" si="233"/>
        <v>0</v>
      </c>
      <c r="U1224" t="str">
        <f t="shared" si="234"/>
        <v>Acceptable</v>
      </c>
      <c r="V1224">
        <f t="shared" si="236"/>
        <v>23</v>
      </c>
      <c r="W1224">
        <f t="shared" si="237"/>
        <v>2</v>
      </c>
      <c r="X1224">
        <v>3</v>
      </c>
      <c r="Y1224" t="str">
        <f t="shared" si="238"/>
        <v>Flight Not Found</v>
      </c>
      <c r="Z1224" t="str" cm="1">
        <f t="array" ref="Z1224">IF(AND(B:B &gt; TIME(6, 0, 0), B:B &lt;= TIME(18, 0, 0)), "Day", "Night")</f>
        <v>Night</v>
      </c>
      <c r="AA1224">
        <f t="shared" si="239"/>
        <v>1</v>
      </c>
    </row>
    <row r="1225" spans="1:27" x14ac:dyDescent="0.2">
      <c r="A1225">
        <v>19305</v>
      </c>
      <c r="B1225" t="s">
        <v>2750</v>
      </c>
      <c r="C1225" t="s">
        <v>5688</v>
      </c>
      <c r="D1225" t="s">
        <v>2615</v>
      </c>
      <c r="F1225" t="s">
        <v>5689</v>
      </c>
      <c r="G1225" t="s">
        <v>5690</v>
      </c>
      <c r="H1225" t="s">
        <v>5691</v>
      </c>
      <c r="I1225" t="s">
        <v>5015</v>
      </c>
      <c r="J1225">
        <v>19</v>
      </c>
      <c r="K1225">
        <v>19</v>
      </c>
      <c r="L1225">
        <v>0</v>
      </c>
      <c r="M1225" t="s">
        <v>5692</v>
      </c>
      <c r="N1225">
        <f t="shared" si="228"/>
        <v>0</v>
      </c>
      <c r="O1225" t="str">
        <f t="shared" si="229"/>
        <v>No</v>
      </c>
      <c r="P1225">
        <f t="shared" si="230"/>
        <v>0</v>
      </c>
      <c r="Q1225">
        <f t="shared" si="231"/>
        <v>0</v>
      </c>
      <c r="R1225">
        <f t="shared" si="235"/>
        <v>27.565026697177728</v>
      </c>
      <c r="S1225" t="str">
        <f t="shared" si="232"/>
        <v>ID-19305-Elmendorf AFB - Big Delta</v>
      </c>
      <c r="T1225" t="str">
        <f t="shared" si="233"/>
        <v>03:00</v>
      </c>
      <c r="U1225" t="str">
        <f t="shared" si="234"/>
        <v>Acceptable</v>
      </c>
      <c r="V1225">
        <f t="shared" si="236"/>
        <v>23</v>
      </c>
      <c r="W1225">
        <f t="shared" si="237"/>
        <v>2</v>
      </c>
      <c r="X1225">
        <v>1</v>
      </c>
      <c r="Y1225" t="str">
        <f t="shared" si="238"/>
        <v>Flight Not Found</v>
      </c>
      <c r="Z1225" t="str" cm="1">
        <f t="array" ref="Z1225">IF(AND(B:B &gt; TIME(6, 0, 0), B:B &lt;= TIME(18, 0, 0)), "Day", "Night")</f>
        <v>Night</v>
      </c>
      <c r="AA1225">
        <f t="shared" si="239"/>
        <v>1</v>
      </c>
    </row>
    <row r="1226" spans="1:27" x14ac:dyDescent="0.2">
      <c r="A1226">
        <v>19312</v>
      </c>
      <c r="B1226" t="s">
        <v>5693</v>
      </c>
      <c r="C1226" t="s">
        <v>5694</v>
      </c>
      <c r="D1226" t="s">
        <v>2615</v>
      </c>
      <c r="G1226" t="s">
        <v>5690</v>
      </c>
      <c r="H1226" t="s">
        <v>5695</v>
      </c>
      <c r="J1226">
        <v>44</v>
      </c>
      <c r="K1226">
        <v>44</v>
      </c>
      <c r="L1226">
        <v>0</v>
      </c>
      <c r="M1226" t="s">
        <v>5696</v>
      </c>
      <c r="N1226">
        <f t="shared" si="228"/>
        <v>0</v>
      </c>
      <c r="O1226" t="str">
        <f t="shared" si="229"/>
        <v>No</v>
      </c>
      <c r="P1226">
        <f t="shared" si="230"/>
        <v>0</v>
      </c>
      <c r="Q1226">
        <f t="shared" si="231"/>
        <v>0</v>
      </c>
      <c r="R1226">
        <f t="shared" si="235"/>
        <v>27.565026697177728</v>
      </c>
      <c r="S1226" t="str">
        <f t="shared" si="232"/>
        <v>ID-19312-</v>
      </c>
      <c r="T1226" t="str">
        <f t="shared" si="233"/>
        <v>14:45</v>
      </c>
      <c r="U1226" t="str">
        <f t="shared" si="234"/>
        <v>Acceptable</v>
      </c>
      <c r="V1226">
        <f t="shared" si="236"/>
        <v>23</v>
      </c>
      <c r="W1226">
        <f t="shared" si="237"/>
        <v>2</v>
      </c>
      <c r="X1226">
        <v>1</v>
      </c>
      <c r="Y1226" t="str">
        <f t="shared" si="238"/>
        <v>Flight Not Found</v>
      </c>
      <c r="Z1226" t="str" cm="1">
        <f t="array" ref="Z1226">IF(AND(B:B &gt; TIME(6, 0, 0), B:B &lt;= TIME(18, 0, 0)), "Day", "Night")</f>
        <v>Night</v>
      </c>
      <c r="AA1226">
        <f t="shared" si="239"/>
        <v>1</v>
      </c>
    </row>
    <row r="1227" spans="1:27" x14ac:dyDescent="0.2">
      <c r="A1227">
        <v>19313</v>
      </c>
      <c r="C1227" t="s">
        <v>5697</v>
      </c>
      <c r="D1227" t="s">
        <v>2615</v>
      </c>
      <c r="F1227" t="s">
        <v>5698</v>
      </c>
      <c r="G1227" t="s">
        <v>5690</v>
      </c>
      <c r="H1227" t="s">
        <v>5699</v>
      </c>
      <c r="I1227" t="s">
        <v>5700</v>
      </c>
      <c r="J1227">
        <v>20</v>
      </c>
      <c r="K1227">
        <v>20</v>
      </c>
      <c r="L1227">
        <v>0</v>
      </c>
      <c r="M1227" t="s">
        <v>5701</v>
      </c>
      <c r="N1227">
        <f t="shared" si="228"/>
        <v>0</v>
      </c>
      <c r="O1227" t="str">
        <f t="shared" si="229"/>
        <v>No</v>
      </c>
      <c r="P1227">
        <f t="shared" si="230"/>
        <v>0</v>
      </c>
      <c r="Q1227">
        <f t="shared" si="231"/>
        <v>0</v>
      </c>
      <c r="R1227">
        <f t="shared" si="235"/>
        <v>27.565026697177728</v>
      </c>
      <c r="S1227" t="str">
        <f t="shared" si="232"/>
        <v>ID-19313-Elemndorf AFB - Kodiak NAS</v>
      </c>
      <c r="T1227">
        <f t="shared" si="233"/>
        <v>0</v>
      </c>
      <c r="U1227" t="str">
        <f t="shared" si="234"/>
        <v>Acceptable</v>
      </c>
      <c r="V1227">
        <f t="shared" si="236"/>
        <v>23</v>
      </c>
      <c r="W1227">
        <f t="shared" si="237"/>
        <v>2</v>
      </c>
      <c r="X1227">
        <v>1</v>
      </c>
      <c r="Y1227" t="str">
        <f t="shared" si="238"/>
        <v>Flight Not Found</v>
      </c>
      <c r="Z1227" t="str" cm="1">
        <f t="array" ref="Z1227">IF(AND(B:B &gt; TIME(6, 0, 0), B:B &lt;= TIME(18, 0, 0)), "Day", "Night")</f>
        <v>Night</v>
      </c>
      <c r="AA1227">
        <f t="shared" si="239"/>
        <v>1</v>
      </c>
    </row>
    <row r="1228" spans="1:27" x14ac:dyDescent="0.2">
      <c r="A1228">
        <v>19315</v>
      </c>
      <c r="C1228" t="s">
        <v>5702</v>
      </c>
      <c r="D1228" t="s">
        <v>2615</v>
      </c>
      <c r="F1228" t="s">
        <v>5703</v>
      </c>
      <c r="G1228" t="s">
        <v>5704</v>
      </c>
      <c r="J1228">
        <v>16</v>
      </c>
      <c r="K1228">
        <v>9</v>
      </c>
      <c r="L1228">
        <v>0</v>
      </c>
      <c r="M1228" t="s">
        <v>5705</v>
      </c>
      <c r="N1228">
        <f t="shared" si="228"/>
        <v>0</v>
      </c>
      <c r="O1228" t="str">
        <f t="shared" si="229"/>
        <v>No</v>
      </c>
      <c r="P1228">
        <f t="shared" si="230"/>
        <v>0</v>
      </c>
      <c r="Q1228">
        <f t="shared" si="231"/>
        <v>0</v>
      </c>
      <c r="R1228">
        <f t="shared" si="235"/>
        <v>27.565026697177728</v>
      </c>
      <c r="S1228" t="str">
        <f t="shared" si="232"/>
        <v>ID-19315-Great Falls - Denver, Colorado</v>
      </c>
      <c r="T1228">
        <f t="shared" si="233"/>
        <v>0</v>
      </c>
      <c r="U1228" t="str">
        <f t="shared" si="234"/>
        <v>Acceptable</v>
      </c>
      <c r="V1228">
        <f t="shared" si="236"/>
        <v>23</v>
      </c>
      <c r="W1228">
        <f t="shared" si="237"/>
        <v>2</v>
      </c>
      <c r="X1228">
        <v>1</v>
      </c>
      <c r="Y1228" t="str">
        <f t="shared" si="238"/>
        <v>Flight Not Found</v>
      </c>
      <c r="Z1228" t="str" cm="1">
        <f t="array" ref="Z1228">IF(AND(B:B &gt; TIME(6, 0, 0), B:B &lt;= TIME(18, 0, 0)), "Day", "Night")</f>
        <v>Night</v>
      </c>
      <c r="AA1228">
        <f t="shared" si="239"/>
        <v>1</v>
      </c>
    </row>
    <row r="1229" spans="1:27" x14ac:dyDescent="0.2">
      <c r="A1229">
        <v>19320</v>
      </c>
      <c r="B1229" t="s">
        <v>5706</v>
      </c>
      <c r="C1229" t="s">
        <v>5707</v>
      </c>
      <c r="D1229" t="s">
        <v>2615</v>
      </c>
      <c r="G1229" t="s">
        <v>5150</v>
      </c>
      <c r="H1229" t="s">
        <v>5708</v>
      </c>
      <c r="I1229" t="s">
        <v>5709</v>
      </c>
      <c r="J1229">
        <v>52</v>
      </c>
      <c r="K1229">
        <v>52</v>
      </c>
      <c r="L1229">
        <v>0</v>
      </c>
      <c r="M1229" t="s">
        <v>5710</v>
      </c>
      <c r="N1229">
        <f t="shared" si="228"/>
        <v>0</v>
      </c>
      <c r="O1229" t="str">
        <f t="shared" si="229"/>
        <v>No</v>
      </c>
      <c r="P1229">
        <f t="shared" si="230"/>
        <v>0</v>
      </c>
      <c r="Q1229">
        <f t="shared" si="231"/>
        <v>0</v>
      </c>
      <c r="R1229">
        <f t="shared" si="235"/>
        <v>27.565026697177728</v>
      </c>
      <c r="S1229" t="str">
        <f t="shared" si="232"/>
        <v>ID-19320-</v>
      </c>
      <c r="T1229" t="str">
        <f t="shared" si="233"/>
        <v>20:15</v>
      </c>
      <c r="U1229" t="str">
        <f t="shared" si="234"/>
        <v>Acceptable</v>
      </c>
      <c r="V1229">
        <f t="shared" si="236"/>
        <v>23</v>
      </c>
      <c r="W1229">
        <f t="shared" si="237"/>
        <v>2</v>
      </c>
      <c r="X1229">
        <v>1</v>
      </c>
      <c r="Y1229" t="str">
        <f t="shared" si="238"/>
        <v>Flight Not Found</v>
      </c>
      <c r="Z1229" t="str" cm="1">
        <f t="array" ref="Z1229">IF(AND(B:B &gt; TIME(6, 0, 0), B:B &lt;= TIME(18, 0, 0)), "Day", "Night")</f>
        <v>Night</v>
      </c>
      <c r="AA1229">
        <f t="shared" si="239"/>
        <v>1</v>
      </c>
    </row>
    <row r="1230" spans="1:27" x14ac:dyDescent="0.2">
      <c r="A1230">
        <v>19326</v>
      </c>
      <c r="B1230" t="s">
        <v>5711</v>
      </c>
      <c r="C1230" t="s">
        <v>5712</v>
      </c>
      <c r="D1230" t="s">
        <v>2615</v>
      </c>
      <c r="G1230" t="s">
        <v>5713</v>
      </c>
      <c r="J1230">
        <v>38</v>
      </c>
      <c r="K1230">
        <v>37</v>
      </c>
      <c r="L1230">
        <v>0</v>
      </c>
      <c r="M1230" t="s">
        <v>5714</v>
      </c>
      <c r="N1230">
        <f t="shared" si="228"/>
        <v>0</v>
      </c>
      <c r="O1230" t="str">
        <f t="shared" si="229"/>
        <v>No</v>
      </c>
      <c r="P1230">
        <f t="shared" si="230"/>
        <v>0</v>
      </c>
      <c r="Q1230">
        <f t="shared" si="231"/>
        <v>0</v>
      </c>
      <c r="R1230">
        <f t="shared" si="235"/>
        <v>27.565026697177728</v>
      </c>
      <c r="S1230" t="str">
        <f t="shared" si="232"/>
        <v>ID-19326-</v>
      </c>
      <c r="T1230" t="str">
        <f t="shared" si="233"/>
        <v>00:50</v>
      </c>
      <c r="U1230" t="str">
        <f t="shared" si="234"/>
        <v>Acceptable</v>
      </c>
      <c r="V1230">
        <f t="shared" si="236"/>
        <v>23</v>
      </c>
      <c r="W1230">
        <f t="shared" si="237"/>
        <v>2</v>
      </c>
      <c r="X1230">
        <v>1</v>
      </c>
      <c r="Y1230" t="str">
        <f t="shared" si="238"/>
        <v>Flight Not Found</v>
      </c>
      <c r="Z1230" t="str" cm="1">
        <f t="array" ref="Z1230">IF(AND(B:B &gt; TIME(6, 0, 0), B:B &lt;= TIME(18, 0, 0)), "Day", "Night")</f>
        <v>Night</v>
      </c>
      <c r="AA1230">
        <f t="shared" si="239"/>
        <v>1</v>
      </c>
    </row>
    <row r="1231" spans="1:27" x14ac:dyDescent="0.2">
      <c r="A1231">
        <v>19334</v>
      </c>
      <c r="C1231" t="s">
        <v>5715</v>
      </c>
      <c r="D1231" t="s">
        <v>5716</v>
      </c>
      <c r="F1231" t="s">
        <v>5717</v>
      </c>
      <c r="G1231" t="s">
        <v>3564</v>
      </c>
      <c r="J1231">
        <v>18</v>
      </c>
      <c r="K1231">
        <v>18</v>
      </c>
      <c r="L1231">
        <v>0</v>
      </c>
      <c r="M1231" t="s">
        <v>5237</v>
      </c>
      <c r="N1231">
        <f t="shared" si="228"/>
        <v>0</v>
      </c>
      <c r="O1231" t="str">
        <f t="shared" si="229"/>
        <v>No</v>
      </c>
      <c r="P1231">
        <f t="shared" si="230"/>
        <v>0</v>
      </c>
      <c r="Q1231">
        <f t="shared" si="231"/>
        <v>0</v>
      </c>
      <c r="R1231">
        <f t="shared" si="235"/>
        <v>27.565026697177728</v>
      </c>
      <c r="S1231" t="str">
        <f t="shared" si="232"/>
        <v>ID-19334-Sofia - Varna</v>
      </c>
      <c r="T1231">
        <f t="shared" si="233"/>
        <v>0</v>
      </c>
      <c r="U1231" t="str">
        <f t="shared" si="234"/>
        <v>Acceptable</v>
      </c>
      <c r="V1231">
        <f t="shared" si="236"/>
        <v>23</v>
      </c>
      <c r="W1231">
        <f t="shared" si="237"/>
        <v>2</v>
      </c>
      <c r="X1231">
        <v>1</v>
      </c>
      <c r="Y1231" t="str">
        <f t="shared" si="238"/>
        <v>Flight Not Found</v>
      </c>
      <c r="Z1231" t="str" cm="1">
        <f t="array" ref="Z1231">IF(AND(B:B &gt; TIME(6, 0, 0), B:B &lt;= TIME(18, 0, 0)), "Day", "Night")</f>
        <v>Night</v>
      </c>
      <c r="AA1231">
        <f t="shared" si="239"/>
        <v>1</v>
      </c>
    </row>
    <row r="1232" spans="1:27" x14ac:dyDescent="0.2">
      <c r="A1232">
        <v>19334</v>
      </c>
      <c r="B1232" t="s">
        <v>1490</v>
      </c>
      <c r="C1232" t="s">
        <v>5718</v>
      </c>
      <c r="D1232" t="s">
        <v>1315</v>
      </c>
      <c r="F1232" t="s">
        <v>5719</v>
      </c>
      <c r="G1232" t="s">
        <v>3490</v>
      </c>
      <c r="H1232" t="s">
        <v>5720</v>
      </c>
      <c r="I1232" t="s">
        <v>5721</v>
      </c>
      <c r="J1232">
        <v>41</v>
      </c>
      <c r="K1232">
        <v>37</v>
      </c>
      <c r="L1232">
        <v>0</v>
      </c>
      <c r="M1232" t="s">
        <v>5722</v>
      </c>
      <c r="N1232">
        <f t="shared" si="228"/>
        <v>0</v>
      </c>
      <c r="O1232" t="str">
        <f t="shared" si="229"/>
        <v>No</v>
      </c>
      <c r="P1232">
        <f t="shared" si="230"/>
        <v>0</v>
      </c>
      <c r="Q1232">
        <f t="shared" si="231"/>
        <v>0</v>
      </c>
      <c r="R1232">
        <f t="shared" si="235"/>
        <v>27.565026697177728</v>
      </c>
      <c r="S1232" t="str">
        <f t="shared" si="232"/>
        <v>ID-19334-Madrid - Azores - Bermuda - Havana</v>
      </c>
      <c r="T1232">
        <f t="shared" si="233"/>
        <v>0</v>
      </c>
      <c r="U1232" t="str">
        <f t="shared" si="234"/>
        <v>Acceptable</v>
      </c>
      <c r="V1232">
        <f t="shared" si="236"/>
        <v>23</v>
      </c>
      <c r="W1232">
        <f t="shared" si="237"/>
        <v>2</v>
      </c>
      <c r="X1232">
        <v>1</v>
      </c>
      <c r="Y1232" t="str">
        <f t="shared" si="238"/>
        <v>Flight Not Found</v>
      </c>
      <c r="Z1232" t="str" cm="1">
        <f t="array" ref="Z1232">IF(AND(B:B &gt; TIME(6, 0, 0), B:B &lt;= TIME(18, 0, 0)), "Day", "Night")</f>
        <v>Night</v>
      </c>
      <c r="AA1232">
        <f t="shared" si="239"/>
        <v>1</v>
      </c>
    </row>
    <row r="1233" spans="1:27" x14ac:dyDescent="0.2">
      <c r="A1233">
        <v>19348</v>
      </c>
      <c r="B1233" t="s">
        <v>28</v>
      </c>
      <c r="C1233" t="s">
        <v>5723</v>
      </c>
      <c r="D1233" t="s">
        <v>2615</v>
      </c>
      <c r="G1233" t="s">
        <v>5150</v>
      </c>
      <c r="H1233" t="s">
        <v>5724</v>
      </c>
      <c r="I1233" t="s">
        <v>5725</v>
      </c>
      <c r="J1233">
        <v>115</v>
      </c>
      <c r="K1233">
        <v>87</v>
      </c>
      <c r="L1233">
        <v>0</v>
      </c>
      <c r="M1233" t="s">
        <v>5726</v>
      </c>
      <c r="N1233">
        <f t="shared" si="228"/>
        <v>0</v>
      </c>
      <c r="O1233" t="str">
        <f t="shared" si="229"/>
        <v>No</v>
      </c>
      <c r="P1233">
        <f t="shared" si="230"/>
        <v>0</v>
      </c>
      <c r="Q1233">
        <f t="shared" si="231"/>
        <v>0</v>
      </c>
      <c r="R1233">
        <f t="shared" si="235"/>
        <v>27.565026697177728</v>
      </c>
      <c r="S1233" t="str">
        <f t="shared" si="232"/>
        <v>ID-19348-</v>
      </c>
      <c r="T1233" t="str">
        <f t="shared" si="233"/>
        <v>06:30</v>
      </c>
      <c r="U1233" t="str">
        <f t="shared" si="234"/>
        <v>Acceptable</v>
      </c>
      <c r="V1233">
        <f t="shared" si="236"/>
        <v>23</v>
      </c>
      <c r="W1233">
        <f t="shared" si="237"/>
        <v>2</v>
      </c>
      <c r="X1233">
        <v>3</v>
      </c>
      <c r="Y1233" t="str">
        <f t="shared" si="238"/>
        <v>Flight Not Found</v>
      </c>
      <c r="Z1233" t="str" cm="1">
        <f t="array" ref="Z1233">IF(AND(B:B &gt; TIME(6, 0, 0), B:B &lt;= TIME(18, 0, 0)), "Day", "Night")</f>
        <v>Night</v>
      </c>
      <c r="AA1233">
        <f t="shared" si="239"/>
        <v>1</v>
      </c>
    </row>
    <row r="1234" spans="1:27" x14ac:dyDescent="0.2">
      <c r="A1234">
        <v>19349</v>
      </c>
      <c r="C1234" t="s">
        <v>979</v>
      </c>
      <c r="D1234" t="s">
        <v>5727</v>
      </c>
      <c r="G1234" t="s">
        <v>3074</v>
      </c>
      <c r="H1234" t="s">
        <v>5728</v>
      </c>
      <c r="I1234" t="s">
        <v>5729</v>
      </c>
      <c r="J1234">
        <v>3</v>
      </c>
      <c r="K1234">
        <v>3</v>
      </c>
      <c r="L1234">
        <v>0</v>
      </c>
      <c r="M1234" t="s">
        <v>5730</v>
      </c>
      <c r="N1234">
        <f t="shared" si="228"/>
        <v>0</v>
      </c>
      <c r="O1234" t="str">
        <f t="shared" si="229"/>
        <v>No</v>
      </c>
      <c r="P1234">
        <f t="shared" si="230"/>
        <v>0</v>
      </c>
      <c r="Q1234">
        <f t="shared" si="231"/>
        <v>0</v>
      </c>
      <c r="R1234">
        <f t="shared" si="235"/>
        <v>27.565026697177728</v>
      </c>
      <c r="S1234" t="str">
        <f t="shared" si="232"/>
        <v>ID-19349-</v>
      </c>
      <c r="T1234">
        <f t="shared" si="233"/>
        <v>0</v>
      </c>
      <c r="U1234" t="str">
        <f t="shared" si="234"/>
        <v>Acceptable</v>
      </c>
      <c r="V1234">
        <f t="shared" si="236"/>
        <v>23</v>
      </c>
      <c r="W1234">
        <f t="shared" si="237"/>
        <v>2</v>
      </c>
      <c r="X1234">
        <v>1</v>
      </c>
      <c r="Y1234" t="str">
        <f t="shared" si="238"/>
        <v>Flight Not Found</v>
      </c>
      <c r="Z1234" t="str" cm="1">
        <f t="array" ref="Z1234">IF(AND(B:B &gt; TIME(6, 0, 0), B:B &lt;= TIME(18, 0, 0)), "Day", "Night")</f>
        <v>Night</v>
      </c>
      <c r="AA1234">
        <f t="shared" si="239"/>
        <v>1</v>
      </c>
    </row>
    <row r="1235" spans="1:27" x14ac:dyDescent="0.2">
      <c r="A1235">
        <v>19353</v>
      </c>
      <c r="C1235" t="s">
        <v>5731</v>
      </c>
      <c r="D1235" t="s">
        <v>4300</v>
      </c>
      <c r="G1235" t="s">
        <v>1814</v>
      </c>
      <c r="H1235" t="s">
        <v>5732</v>
      </c>
      <c r="I1235" t="s">
        <v>5733</v>
      </c>
      <c r="J1235">
        <v>5</v>
      </c>
      <c r="K1235">
        <v>3</v>
      </c>
      <c r="L1235">
        <v>0</v>
      </c>
      <c r="M1235" t="s">
        <v>5734</v>
      </c>
      <c r="N1235">
        <f t="shared" si="228"/>
        <v>0</v>
      </c>
      <c r="O1235" t="str">
        <f t="shared" si="229"/>
        <v>No</v>
      </c>
      <c r="P1235">
        <f t="shared" si="230"/>
        <v>0</v>
      </c>
      <c r="Q1235">
        <f t="shared" si="231"/>
        <v>0</v>
      </c>
      <c r="R1235">
        <f t="shared" si="235"/>
        <v>27.565026697177728</v>
      </c>
      <c r="S1235" t="str">
        <f t="shared" si="232"/>
        <v>ID-19353-</v>
      </c>
      <c r="T1235">
        <f t="shared" si="233"/>
        <v>0</v>
      </c>
      <c r="U1235" t="str">
        <f t="shared" si="234"/>
        <v>Acceptable</v>
      </c>
      <c r="V1235">
        <f t="shared" si="236"/>
        <v>23</v>
      </c>
      <c r="W1235">
        <f t="shared" si="237"/>
        <v>2</v>
      </c>
      <c r="X1235">
        <v>2</v>
      </c>
      <c r="Y1235" t="str">
        <f t="shared" si="238"/>
        <v>Flight Not Found</v>
      </c>
      <c r="Z1235" t="str" cm="1">
        <f t="array" ref="Z1235">IF(AND(B:B &gt; TIME(6, 0, 0), B:B &lt;= TIME(18, 0, 0)), "Day", "Night")</f>
        <v>Night</v>
      </c>
      <c r="AA1235">
        <f t="shared" si="239"/>
        <v>1</v>
      </c>
    </row>
    <row r="1236" spans="1:27" x14ac:dyDescent="0.2">
      <c r="A1236">
        <v>19353</v>
      </c>
      <c r="C1236" t="s">
        <v>4951</v>
      </c>
      <c r="D1236" t="s">
        <v>4952</v>
      </c>
      <c r="F1236" t="s">
        <v>5735</v>
      </c>
      <c r="G1236" t="s">
        <v>1814</v>
      </c>
      <c r="H1236" t="s">
        <v>5736</v>
      </c>
      <c r="I1236" t="s">
        <v>5737</v>
      </c>
      <c r="J1236">
        <v>29</v>
      </c>
      <c r="K1236">
        <v>27</v>
      </c>
      <c r="L1236">
        <v>0</v>
      </c>
      <c r="M1236" t="s">
        <v>158</v>
      </c>
      <c r="N1236">
        <f t="shared" si="228"/>
        <v>0</v>
      </c>
      <c r="O1236" t="str">
        <f t="shared" si="229"/>
        <v>No</v>
      </c>
      <c r="P1236">
        <f t="shared" si="230"/>
        <v>0</v>
      </c>
      <c r="Q1236">
        <f t="shared" si="231"/>
        <v>0</v>
      </c>
      <c r="R1236">
        <f t="shared" si="235"/>
        <v>27.565026697177728</v>
      </c>
      <c r="S1236" t="str">
        <f t="shared" si="232"/>
        <v>ID-19353-Abadan - Tehran</v>
      </c>
      <c r="T1236">
        <f t="shared" si="233"/>
        <v>0</v>
      </c>
      <c r="U1236" t="str">
        <f t="shared" si="234"/>
        <v>Acceptable</v>
      </c>
      <c r="V1236">
        <f t="shared" si="236"/>
        <v>23</v>
      </c>
      <c r="W1236">
        <f t="shared" si="237"/>
        <v>2</v>
      </c>
      <c r="X1236">
        <v>1</v>
      </c>
      <c r="Y1236" t="str">
        <f t="shared" si="238"/>
        <v>Flight Not Found</v>
      </c>
      <c r="Z1236" t="str" cm="1">
        <f t="array" ref="Z1236">IF(AND(B:B &gt; TIME(6, 0, 0), B:B &lt;= TIME(18, 0, 0)), "Day", "Night")</f>
        <v>Night</v>
      </c>
      <c r="AA1236">
        <f t="shared" si="239"/>
        <v>1</v>
      </c>
    </row>
    <row r="1237" spans="1:27" x14ac:dyDescent="0.2">
      <c r="A1237">
        <v>19358</v>
      </c>
      <c r="C1237" t="s">
        <v>5738</v>
      </c>
      <c r="D1237" t="s">
        <v>3679</v>
      </c>
      <c r="G1237" t="s">
        <v>1814</v>
      </c>
      <c r="H1237" t="s">
        <v>5739</v>
      </c>
      <c r="J1237">
        <v>10</v>
      </c>
      <c r="K1237">
        <v>2</v>
      </c>
      <c r="L1237">
        <v>0</v>
      </c>
      <c r="M1237" t="s">
        <v>5740</v>
      </c>
      <c r="N1237">
        <f t="shared" si="228"/>
        <v>0</v>
      </c>
      <c r="O1237" t="str">
        <f t="shared" si="229"/>
        <v>No</v>
      </c>
      <c r="P1237">
        <f t="shared" si="230"/>
        <v>0</v>
      </c>
      <c r="Q1237">
        <f t="shared" si="231"/>
        <v>0</v>
      </c>
      <c r="R1237">
        <f t="shared" si="235"/>
        <v>27.565026697177728</v>
      </c>
      <c r="S1237" t="str">
        <f t="shared" si="232"/>
        <v>ID-19358-</v>
      </c>
      <c r="T1237">
        <f t="shared" si="233"/>
        <v>0</v>
      </c>
      <c r="U1237" t="str">
        <f t="shared" si="234"/>
        <v>Acceptable</v>
      </c>
      <c r="V1237">
        <f t="shared" si="236"/>
        <v>23</v>
      </c>
      <c r="W1237">
        <f t="shared" si="237"/>
        <v>2</v>
      </c>
      <c r="X1237">
        <v>1</v>
      </c>
      <c r="Y1237" t="str">
        <f t="shared" si="238"/>
        <v>Flight Not Found</v>
      </c>
      <c r="Z1237" t="str" cm="1">
        <f t="array" ref="Z1237">IF(AND(B:B &gt; TIME(6, 0, 0), B:B &lt;= TIME(18, 0, 0)), "Day", "Night")</f>
        <v>Night</v>
      </c>
      <c r="AA1237">
        <f t="shared" si="239"/>
        <v>1</v>
      </c>
    </row>
    <row r="1238" spans="1:27" x14ac:dyDescent="0.2">
      <c r="A1238">
        <v>19364</v>
      </c>
      <c r="B1238" t="s">
        <v>5741</v>
      </c>
      <c r="C1238" t="s">
        <v>5742</v>
      </c>
      <c r="D1238" t="s">
        <v>3371</v>
      </c>
      <c r="F1238" t="s">
        <v>5743</v>
      </c>
      <c r="G1238" t="s">
        <v>5744</v>
      </c>
      <c r="H1238" t="s">
        <v>5745</v>
      </c>
      <c r="I1238" t="s">
        <v>5746</v>
      </c>
      <c r="J1238">
        <v>35</v>
      </c>
      <c r="K1238">
        <v>27</v>
      </c>
      <c r="L1238">
        <v>0</v>
      </c>
      <c r="M1238" t="s">
        <v>5747</v>
      </c>
      <c r="N1238">
        <f t="shared" si="228"/>
        <v>0</v>
      </c>
      <c r="O1238" t="str">
        <f t="shared" si="229"/>
        <v>No</v>
      </c>
      <c r="P1238">
        <f t="shared" si="230"/>
        <v>0</v>
      </c>
      <c r="Q1238">
        <f t="shared" si="231"/>
        <v>0</v>
      </c>
      <c r="R1238">
        <f t="shared" si="235"/>
        <v>27.565026697177728</v>
      </c>
      <c r="S1238" t="str">
        <f t="shared" si="232"/>
        <v>ID-19364-Northolt - Belfast</v>
      </c>
      <c r="T1238" t="str">
        <f t="shared" si="233"/>
        <v>20:53</v>
      </c>
      <c r="U1238" t="str">
        <f t="shared" si="234"/>
        <v>Acceptable</v>
      </c>
      <c r="V1238">
        <f t="shared" si="236"/>
        <v>23</v>
      </c>
      <c r="W1238">
        <f t="shared" si="237"/>
        <v>2</v>
      </c>
      <c r="X1238">
        <v>1</v>
      </c>
      <c r="Y1238" t="str">
        <f t="shared" si="238"/>
        <v>Flight Not Found</v>
      </c>
      <c r="Z1238" t="str" cm="1">
        <f t="array" ref="Z1238">IF(AND(B:B &gt; TIME(6, 0, 0), B:B &lt;= TIME(18, 0, 0)), "Day", "Night")</f>
        <v>Night</v>
      </c>
      <c r="AA1238">
        <f t="shared" si="239"/>
        <v>1</v>
      </c>
    </row>
    <row r="1239" spans="1:27" x14ac:dyDescent="0.2">
      <c r="A1239">
        <v>25612</v>
      </c>
      <c r="C1239" t="s">
        <v>5748</v>
      </c>
      <c r="D1239" t="s">
        <v>5749</v>
      </c>
      <c r="G1239" t="s">
        <v>5750</v>
      </c>
      <c r="H1239" t="s">
        <v>5751</v>
      </c>
      <c r="I1239" t="s">
        <v>5752</v>
      </c>
      <c r="J1239">
        <v>10</v>
      </c>
      <c r="K1239">
        <v>10</v>
      </c>
      <c r="L1239">
        <v>0</v>
      </c>
      <c r="N1239">
        <f t="shared" si="228"/>
        <v>0</v>
      </c>
      <c r="O1239" t="str">
        <f t="shared" si="229"/>
        <v>No</v>
      </c>
      <c r="P1239">
        <f t="shared" si="230"/>
        <v>0</v>
      </c>
      <c r="Q1239">
        <f t="shared" si="231"/>
        <v>0</v>
      </c>
      <c r="R1239">
        <f t="shared" si="235"/>
        <v>27.565026697177728</v>
      </c>
      <c r="S1239" t="str">
        <f t="shared" si="232"/>
        <v>ID-25612-</v>
      </c>
      <c r="T1239">
        <f t="shared" si="233"/>
        <v>0</v>
      </c>
      <c r="U1239" t="str">
        <f t="shared" si="234"/>
        <v>Acceptable</v>
      </c>
      <c r="V1239">
        <f t="shared" si="236"/>
        <v>23</v>
      </c>
      <c r="W1239">
        <f t="shared" si="237"/>
        <v>2</v>
      </c>
      <c r="X1239">
        <v>2</v>
      </c>
      <c r="Y1239" t="str">
        <f t="shared" si="238"/>
        <v>Flight Not Found</v>
      </c>
      <c r="Z1239" t="str" cm="1">
        <f t="array" ref="Z1239">IF(AND(B:B &gt; TIME(6, 0, 0), B:B &lt;= TIME(18, 0, 0)), "Day", "Night")</f>
        <v>Night</v>
      </c>
      <c r="AA1239">
        <f t="shared" si="239"/>
        <v>1</v>
      </c>
    </row>
    <row r="1240" spans="1:27" x14ac:dyDescent="0.2">
      <c r="A1240">
        <v>19366</v>
      </c>
      <c r="B1240" t="s">
        <v>5753</v>
      </c>
      <c r="C1240" t="s">
        <v>5754</v>
      </c>
      <c r="D1240" t="s">
        <v>5755</v>
      </c>
      <c r="E1240" t="s">
        <v>5756</v>
      </c>
      <c r="F1240" t="s">
        <v>5757</v>
      </c>
      <c r="G1240" t="s">
        <v>3348</v>
      </c>
      <c r="H1240" t="s">
        <v>5758</v>
      </c>
      <c r="I1240" t="s">
        <v>5759</v>
      </c>
      <c r="J1240">
        <v>40</v>
      </c>
      <c r="K1240">
        <v>40</v>
      </c>
      <c r="L1240">
        <v>0</v>
      </c>
      <c r="M1240" t="s">
        <v>5760</v>
      </c>
      <c r="N1240">
        <f t="shared" si="228"/>
        <v>0</v>
      </c>
      <c r="O1240" t="str">
        <f t="shared" si="229"/>
        <v>No</v>
      </c>
      <c r="P1240">
        <f t="shared" si="230"/>
        <v>0</v>
      </c>
      <c r="Q1240">
        <f t="shared" si="231"/>
        <v>0</v>
      </c>
      <c r="R1240">
        <f t="shared" si="235"/>
        <v>27.565026697177728</v>
      </c>
      <c r="S1240" t="str">
        <f t="shared" si="232"/>
        <v>ID-19366-Boeing Field - Cheyenne</v>
      </c>
      <c r="T1240" t="str">
        <f t="shared" si="233"/>
        <v>20:55</v>
      </c>
      <c r="U1240" t="str">
        <f t="shared" si="234"/>
        <v>Acceptable</v>
      </c>
      <c r="V1240">
        <f t="shared" si="236"/>
        <v>23</v>
      </c>
      <c r="W1240">
        <f t="shared" si="237"/>
        <v>2</v>
      </c>
      <c r="X1240">
        <v>1</v>
      </c>
      <c r="Y1240" t="str">
        <f t="shared" si="238"/>
        <v>Flight Not Found</v>
      </c>
      <c r="Z1240" t="str" cm="1">
        <f t="array" ref="Z1240">IF(AND(B:B &gt; TIME(6, 0, 0), B:B &lt;= TIME(18, 0, 0)), "Day", "Night")</f>
        <v>Night</v>
      </c>
      <c r="AA1240">
        <f t="shared" si="239"/>
        <v>1</v>
      </c>
    </row>
    <row r="1241" spans="1:27" x14ac:dyDescent="0.2">
      <c r="A1241">
        <v>19374</v>
      </c>
      <c r="B1241" t="s">
        <v>5761</v>
      </c>
      <c r="C1241" t="s">
        <v>5762</v>
      </c>
      <c r="D1241" t="s">
        <v>2332</v>
      </c>
      <c r="E1241" t="s">
        <v>36</v>
      </c>
      <c r="G1241" t="s">
        <v>5763</v>
      </c>
      <c r="H1241" t="s">
        <v>5764</v>
      </c>
      <c r="J1241">
        <v>26</v>
      </c>
      <c r="K1241">
        <v>26</v>
      </c>
      <c r="L1241">
        <v>0</v>
      </c>
      <c r="N1241">
        <f t="shared" si="228"/>
        <v>0</v>
      </c>
      <c r="O1241" t="str">
        <f t="shared" si="229"/>
        <v>No</v>
      </c>
      <c r="P1241">
        <f t="shared" si="230"/>
        <v>0</v>
      </c>
      <c r="Q1241">
        <f t="shared" si="231"/>
        <v>0</v>
      </c>
      <c r="R1241">
        <f t="shared" si="235"/>
        <v>27.565026697177728</v>
      </c>
      <c r="S1241" t="str">
        <f t="shared" si="232"/>
        <v>ID-19374-</v>
      </c>
      <c r="T1241" t="str">
        <f t="shared" si="233"/>
        <v>04:48</v>
      </c>
      <c r="U1241" t="str">
        <f t="shared" si="234"/>
        <v>Acceptable</v>
      </c>
      <c r="V1241">
        <f t="shared" si="236"/>
        <v>23</v>
      </c>
      <c r="W1241">
        <f t="shared" si="237"/>
        <v>2</v>
      </c>
      <c r="X1241">
        <v>2</v>
      </c>
      <c r="Y1241" t="str">
        <f t="shared" si="238"/>
        <v>Flight Not Found</v>
      </c>
      <c r="Z1241" t="str" cm="1">
        <f t="array" ref="Z1241">IF(AND(B:B &gt; TIME(6, 0, 0), B:B &lt;= TIME(18, 0, 0)), "Day", "Night")</f>
        <v>Night</v>
      </c>
      <c r="AA1241">
        <f t="shared" si="239"/>
        <v>1</v>
      </c>
    </row>
    <row r="1242" spans="1:27" x14ac:dyDescent="0.2">
      <c r="A1242">
        <v>19385</v>
      </c>
      <c r="C1242" t="s">
        <v>5765</v>
      </c>
      <c r="D1242" t="s">
        <v>2200</v>
      </c>
      <c r="F1242" t="s">
        <v>1959</v>
      </c>
      <c r="G1242" t="s">
        <v>1814</v>
      </c>
      <c r="H1242" t="s">
        <v>5766</v>
      </c>
      <c r="I1242" t="s">
        <v>5767</v>
      </c>
      <c r="J1242">
        <v>19</v>
      </c>
      <c r="K1242">
        <v>19</v>
      </c>
      <c r="L1242">
        <v>0</v>
      </c>
      <c r="M1242" t="s">
        <v>5768</v>
      </c>
      <c r="N1242">
        <f t="shared" si="228"/>
        <v>0</v>
      </c>
      <c r="O1242" t="str">
        <f t="shared" si="229"/>
        <v>No</v>
      </c>
      <c r="P1242">
        <f t="shared" si="230"/>
        <v>0</v>
      </c>
      <c r="Q1242">
        <f t="shared" si="231"/>
        <v>0</v>
      </c>
      <c r="R1242">
        <f t="shared" si="235"/>
        <v>27.565026697177728</v>
      </c>
      <c r="S1242" t="str">
        <f t="shared" si="232"/>
        <v>ID-19385-Cagliari - Rome</v>
      </c>
      <c r="T1242">
        <f t="shared" si="233"/>
        <v>0</v>
      </c>
      <c r="U1242" t="str">
        <f t="shared" si="234"/>
        <v>Acceptable</v>
      </c>
      <c r="V1242">
        <f t="shared" si="236"/>
        <v>23</v>
      </c>
      <c r="W1242">
        <f t="shared" si="237"/>
        <v>2</v>
      </c>
      <c r="X1242">
        <v>1</v>
      </c>
      <c r="Y1242" t="str">
        <f t="shared" si="238"/>
        <v>Flight Not Found</v>
      </c>
      <c r="Z1242" t="str" cm="1">
        <f t="array" ref="Z1242">IF(AND(B:B &gt; TIME(6, 0, 0), B:B &lt;= TIME(18, 0, 0)), "Day", "Night")</f>
        <v>Night</v>
      </c>
      <c r="AA1242">
        <f t="shared" si="239"/>
        <v>1</v>
      </c>
    </row>
    <row r="1243" spans="1:27" x14ac:dyDescent="0.2">
      <c r="A1243">
        <v>19392</v>
      </c>
      <c r="B1243" t="s">
        <v>322</v>
      </c>
      <c r="C1243" t="s">
        <v>5769</v>
      </c>
      <c r="D1243" t="s">
        <v>5770</v>
      </c>
      <c r="F1243" t="s">
        <v>5771</v>
      </c>
      <c r="G1243" t="s">
        <v>3479</v>
      </c>
      <c r="H1243" t="s">
        <v>5772</v>
      </c>
      <c r="I1243" t="s">
        <v>5773</v>
      </c>
      <c r="J1243">
        <v>39</v>
      </c>
      <c r="K1243">
        <v>39</v>
      </c>
      <c r="L1243">
        <v>0</v>
      </c>
      <c r="M1243" t="s">
        <v>5774</v>
      </c>
      <c r="N1243">
        <f t="shared" si="228"/>
        <v>0</v>
      </c>
      <c r="O1243" t="str">
        <f t="shared" si="229"/>
        <v>No</v>
      </c>
      <c r="P1243">
        <f t="shared" si="230"/>
        <v>0</v>
      </c>
      <c r="Q1243">
        <f t="shared" si="231"/>
        <v>0</v>
      </c>
      <c r="R1243">
        <f t="shared" si="235"/>
        <v>27.565026697177728</v>
      </c>
      <c r="S1243" t="str">
        <f t="shared" si="232"/>
        <v>ID-19392-Lajes, Azores - Gander</v>
      </c>
      <c r="T1243" t="str">
        <f t="shared" si="233"/>
        <v>05:30</v>
      </c>
      <c r="U1243" t="str">
        <f t="shared" si="234"/>
        <v>Acceptable</v>
      </c>
      <c r="V1243">
        <f t="shared" si="236"/>
        <v>23</v>
      </c>
      <c r="W1243">
        <f t="shared" si="237"/>
        <v>2</v>
      </c>
      <c r="X1243">
        <v>2</v>
      </c>
      <c r="Y1243" t="str">
        <f t="shared" si="238"/>
        <v>Flight Not Found</v>
      </c>
      <c r="Z1243" t="str" cm="1">
        <f t="array" ref="Z1243">IF(AND(B:B &gt; TIME(6, 0, 0), B:B &lt;= TIME(18, 0, 0)), "Day", "Night")</f>
        <v>Night</v>
      </c>
      <c r="AA1243">
        <f t="shared" si="239"/>
        <v>1</v>
      </c>
    </row>
    <row r="1244" spans="1:27" x14ac:dyDescent="0.2">
      <c r="A1244">
        <v>19393</v>
      </c>
      <c r="C1244" t="s">
        <v>5775</v>
      </c>
      <c r="D1244" t="s">
        <v>5776</v>
      </c>
      <c r="G1244" t="s">
        <v>1814</v>
      </c>
      <c r="H1244" t="s">
        <v>5777</v>
      </c>
      <c r="I1244" t="s">
        <v>5778</v>
      </c>
      <c r="J1244">
        <v>18</v>
      </c>
      <c r="K1244">
        <v>18</v>
      </c>
      <c r="L1244">
        <v>0</v>
      </c>
      <c r="M1244" t="s">
        <v>5779</v>
      </c>
      <c r="N1244">
        <f t="shared" si="228"/>
        <v>0</v>
      </c>
      <c r="O1244" t="str">
        <f t="shared" si="229"/>
        <v>No</v>
      </c>
      <c r="P1244">
        <f t="shared" si="230"/>
        <v>0</v>
      </c>
      <c r="Q1244">
        <f t="shared" si="231"/>
        <v>0</v>
      </c>
      <c r="R1244">
        <f t="shared" si="235"/>
        <v>27.565026697177728</v>
      </c>
      <c r="S1244" t="str">
        <f t="shared" si="232"/>
        <v>ID-19393-</v>
      </c>
      <c r="T1244">
        <f t="shared" si="233"/>
        <v>0</v>
      </c>
      <c r="U1244" t="str">
        <f t="shared" si="234"/>
        <v>Acceptable</v>
      </c>
      <c r="V1244">
        <f t="shared" si="236"/>
        <v>23</v>
      </c>
      <c r="W1244">
        <f t="shared" si="237"/>
        <v>2</v>
      </c>
      <c r="X1244">
        <v>1</v>
      </c>
      <c r="Y1244" t="str">
        <f t="shared" si="238"/>
        <v>Flight Not Found</v>
      </c>
      <c r="Z1244" t="str" cm="1">
        <f t="array" ref="Z1244">IF(AND(B:B &gt; TIME(6, 0, 0), B:B &lt;= TIME(18, 0, 0)), "Day", "Night")</f>
        <v>Night</v>
      </c>
      <c r="AA1244">
        <f t="shared" si="239"/>
        <v>1</v>
      </c>
    </row>
    <row r="1245" spans="1:27" x14ac:dyDescent="0.2">
      <c r="A1245">
        <v>19397</v>
      </c>
      <c r="C1245" t="s">
        <v>5780</v>
      </c>
      <c r="D1245" t="s">
        <v>5781</v>
      </c>
      <c r="G1245" t="s">
        <v>3490</v>
      </c>
      <c r="H1245" t="s">
        <v>5782</v>
      </c>
      <c r="I1245" t="s">
        <v>5783</v>
      </c>
      <c r="J1245">
        <v>20</v>
      </c>
      <c r="K1245">
        <v>5</v>
      </c>
      <c r="L1245">
        <v>0</v>
      </c>
      <c r="M1245" t="s">
        <v>5784</v>
      </c>
      <c r="N1245">
        <f t="shared" si="228"/>
        <v>0</v>
      </c>
      <c r="O1245" t="str">
        <f t="shared" si="229"/>
        <v>No</v>
      </c>
      <c r="P1245">
        <f t="shared" si="230"/>
        <v>0</v>
      </c>
      <c r="Q1245">
        <f t="shared" si="231"/>
        <v>0</v>
      </c>
      <c r="R1245">
        <f t="shared" si="235"/>
        <v>27.565026697177728</v>
      </c>
      <c r="S1245" t="str">
        <f t="shared" si="232"/>
        <v>ID-19397-</v>
      </c>
      <c r="T1245">
        <f t="shared" si="233"/>
        <v>0</v>
      </c>
      <c r="U1245" t="str">
        <f t="shared" si="234"/>
        <v>Acceptable</v>
      </c>
      <c r="V1245">
        <f t="shared" si="236"/>
        <v>23</v>
      </c>
      <c r="W1245">
        <f t="shared" si="237"/>
        <v>2</v>
      </c>
      <c r="X1245">
        <v>1</v>
      </c>
      <c r="Y1245" t="str">
        <f t="shared" si="238"/>
        <v>Flight Not Found</v>
      </c>
      <c r="Z1245" t="str" cm="1">
        <f t="array" ref="Z1245">IF(AND(B:B &gt; TIME(6, 0, 0), B:B &lt;= TIME(18, 0, 0)), "Day", "Night")</f>
        <v>Night</v>
      </c>
      <c r="AA1245">
        <f t="shared" si="239"/>
        <v>1</v>
      </c>
    </row>
    <row r="1246" spans="1:27" x14ac:dyDescent="0.2">
      <c r="A1246">
        <v>19399</v>
      </c>
      <c r="B1246" t="s">
        <v>4866</v>
      </c>
      <c r="C1246" t="s">
        <v>3397</v>
      </c>
      <c r="D1246" t="s">
        <v>5785</v>
      </c>
      <c r="G1246" t="s">
        <v>5786</v>
      </c>
      <c r="H1246" t="s">
        <v>5787</v>
      </c>
      <c r="J1246">
        <v>35</v>
      </c>
      <c r="K1246">
        <v>30</v>
      </c>
      <c r="L1246">
        <v>0</v>
      </c>
      <c r="M1246" t="s">
        <v>5788</v>
      </c>
      <c r="N1246">
        <f t="shared" si="228"/>
        <v>0</v>
      </c>
      <c r="O1246" t="str">
        <f t="shared" si="229"/>
        <v>No</v>
      </c>
      <c r="P1246">
        <f t="shared" si="230"/>
        <v>0</v>
      </c>
      <c r="Q1246">
        <f t="shared" si="231"/>
        <v>0</v>
      </c>
      <c r="R1246">
        <f t="shared" si="235"/>
        <v>27.565026697177728</v>
      </c>
      <c r="S1246" t="str">
        <f t="shared" si="232"/>
        <v>ID-19399-</v>
      </c>
      <c r="T1246" t="str">
        <f t="shared" si="233"/>
        <v>19:00</v>
      </c>
      <c r="U1246" t="str">
        <f t="shared" si="234"/>
        <v>Acceptable</v>
      </c>
      <c r="V1246">
        <f t="shared" si="236"/>
        <v>23</v>
      </c>
      <c r="W1246">
        <f t="shared" si="237"/>
        <v>2</v>
      </c>
      <c r="X1246">
        <v>1</v>
      </c>
      <c r="Y1246" t="str">
        <f t="shared" si="238"/>
        <v>Flight Not Found</v>
      </c>
      <c r="Z1246" t="str" cm="1">
        <f t="array" ref="Z1246">IF(AND(B:B &gt; TIME(6, 0, 0), B:B &lt;= TIME(18, 0, 0)), "Day", "Night")</f>
        <v>Night</v>
      </c>
      <c r="AA1246">
        <f t="shared" si="239"/>
        <v>1</v>
      </c>
    </row>
    <row r="1247" spans="1:27" x14ac:dyDescent="0.2">
      <c r="A1247">
        <v>19404</v>
      </c>
      <c r="B1247" t="s">
        <v>5789</v>
      </c>
      <c r="C1247" t="s">
        <v>5790</v>
      </c>
      <c r="D1247" t="s">
        <v>3079</v>
      </c>
      <c r="E1247" t="s">
        <v>5791</v>
      </c>
      <c r="F1247" t="s">
        <v>5792</v>
      </c>
      <c r="G1247" t="s">
        <v>3936</v>
      </c>
      <c r="H1247" t="s">
        <v>5793</v>
      </c>
      <c r="I1247" t="s">
        <v>5794</v>
      </c>
      <c r="J1247">
        <v>46</v>
      </c>
      <c r="K1247">
        <v>46</v>
      </c>
      <c r="L1247">
        <v>0</v>
      </c>
      <c r="M1247" t="s">
        <v>5795</v>
      </c>
      <c r="N1247">
        <f t="shared" si="228"/>
        <v>0</v>
      </c>
      <c r="O1247" t="str">
        <f t="shared" si="229"/>
        <v>No</v>
      </c>
      <c r="P1247">
        <f t="shared" si="230"/>
        <v>0</v>
      </c>
      <c r="Q1247">
        <f t="shared" si="231"/>
        <v>0</v>
      </c>
      <c r="R1247">
        <f t="shared" si="235"/>
        <v>27.565026697177728</v>
      </c>
      <c r="S1247" t="str">
        <f t="shared" si="232"/>
        <v>ID-19404-Miami - Orlando - New Orleans</v>
      </c>
      <c r="T1247" t="str">
        <f t="shared" si="233"/>
        <v>17:10</v>
      </c>
      <c r="U1247" t="str">
        <f t="shared" si="234"/>
        <v>Acceptable</v>
      </c>
      <c r="V1247">
        <f t="shared" si="236"/>
        <v>23</v>
      </c>
      <c r="W1247">
        <f t="shared" si="237"/>
        <v>2</v>
      </c>
      <c r="X1247">
        <v>1</v>
      </c>
      <c r="Y1247" t="str">
        <f t="shared" si="238"/>
        <v>Flight Not Found</v>
      </c>
      <c r="Z1247" t="str" cm="1">
        <f t="array" ref="Z1247">IF(AND(B:B &gt; TIME(6, 0, 0), B:B &lt;= TIME(18, 0, 0)), "Day", "Night")</f>
        <v>Night</v>
      </c>
      <c r="AA1247">
        <f t="shared" si="239"/>
        <v>1</v>
      </c>
    </row>
    <row r="1248" spans="1:27" x14ac:dyDescent="0.2">
      <c r="A1248">
        <v>19421</v>
      </c>
      <c r="B1248" t="s">
        <v>5796</v>
      </c>
      <c r="C1248" t="s">
        <v>4289</v>
      </c>
      <c r="D1248" t="s">
        <v>4646</v>
      </c>
      <c r="F1248" t="s">
        <v>5797</v>
      </c>
      <c r="G1248" t="s">
        <v>5798</v>
      </c>
      <c r="H1248" t="s">
        <v>5799</v>
      </c>
      <c r="I1248" t="s">
        <v>5800</v>
      </c>
      <c r="J1248">
        <v>11</v>
      </c>
      <c r="K1248">
        <v>11</v>
      </c>
      <c r="L1248">
        <v>0</v>
      </c>
      <c r="M1248" t="s">
        <v>5801</v>
      </c>
      <c r="N1248">
        <f t="shared" si="228"/>
        <v>0</v>
      </c>
      <c r="O1248" t="str">
        <f t="shared" si="229"/>
        <v>No</v>
      </c>
      <c r="P1248">
        <f t="shared" si="230"/>
        <v>0</v>
      </c>
      <c r="Q1248">
        <f t="shared" si="231"/>
        <v>0</v>
      </c>
      <c r="R1248">
        <f t="shared" si="235"/>
        <v>27.565026697177728</v>
      </c>
      <c r="S1248" t="str">
        <f t="shared" si="232"/>
        <v>ID-19421-Karachi - Rangoon</v>
      </c>
      <c r="T1248" t="str">
        <f t="shared" si="233"/>
        <v>03:35</v>
      </c>
      <c r="U1248" t="str">
        <f t="shared" si="234"/>
        <v>Acceptable</v>
      </c>
      <c r="V1248">
        <f t="shared" si="236"/>
        <v>23</v>
      </c>
      <c r="W1248">
        <f t="shared" si="237"/>
        <v>2</v>
      </c>
      <c r="X1248">
        <v>1</v>
      </c>
      <c r="Y1248" t="str">
        <f t="shared" si="238"/>
        <v>Flight Not Found</v>
      </c>
      <c r="Z1248" t="str" cm="1">
        <f t="array" ref="Z1248">IF(AND(B:B &gt; TIME(6, 0, 0), B:B &lt;= TIME(18, 0, 0)), "Day", "Night")</f>
        <v>Night</v>
      </c>
      <c r="AA1248">
        <f t="shared" si="239"/>
        <v>1</v>
      </c>
    </row>
    <row r="1249" spans="1:27" x14ac:dyDescent="0.2">
      <c r="A1249">
        <v>19422</v>
      </c>
      <c r="C1249" t="s">
        <v>5802</v>
      </c>
      <c r="D1249" t="s">
        <v>3713</v>
      </c>
      <c r="E1249" t="s">
        <v>5803</v>
      </c>
      <c r="F1249" t="s">
        <v>5804</v>
      </c>
      <c r="G1249" t="s">
        <v>5805</v>
      </c>
      <c r="H1249" t="s">
        <v>5806</v>
      </c>
      <c r="I1249" t="s">
        <v>5807</v>
      </c>
      <c r="J1249">
        <v>2</v>
      </c>
      <c r="K1249">
        <v>2</v>
      </c>
      <c r="L1249">
        <v>0</v>
      </c>
      <c r="M1249" t="s">
        <v>5808</v>
      </c>
      <c r="N1249">
        <f t="shared" si="228"/>
        <v>0</v>
      </c>
      <c r="O1249" t="str">
        <f t="shared" si="229"/>
        <v>No</v>
      </c>
      <c r="P1249">
        <f t="shared" si="230"/>
        <v>0</v>
      </c>
      <c r="Q1249">
        <f t="shared" si="231"/>
        <v>0</v>
      </c>
      <c r="R1249">
        <f t="shared" si="235"/>
        <v>27.565026697177728</v>
      </c>
      <c r="S1249" t="str">
        <f t="shared" si="232"/>
        <v>ID-19422-New York, NY - Winsor Locks, CT</v>
      </c>
      <c r="T1249">
        <f t="shared" si="233"/>
        <v>0</v>
      </c>
      <c r="U1249" t="str">
        <f t="shared" si="234"/>
        <v>Acceptable</v>
      </c>
      <c r="V1249">
        <f t="shared" si="236"/>
        <v>23</v>
      </c>
      <c r="W1249">
        <f t="shared" si="237"/>
        <v>2</v>
      </c>
      <c r="X1249">
        <v>2</v>
      </c>
      <c r="Y1249" t="str">
        <f t="shared" si="238"/>
        <v>Flight Not Found</v>
      </c>
      <c r="Z1249" t="str" cm="1">
        <f t="array" ref="Z1249">IF(AND(B:B &gt; TIME(6, 0, 0), B:B &lt;= TIME(18, 0, 0)), "Day", "Night")</f>
        <v>Night</v>
      </c>
      <c r="AA1249">
        <f t="shared" si="239"/>
        <v>1</v>
      </c>
    </row>
    <row r="1250" spans="1:27" x14ac:dyDescent="0.2">
      <c r="A1250">
        <v>19432</v>
      </c>
      <c r="C1250" t="s">
        <v>5809</v>
      </c>
      <c r="D1250" t="s">
        <v>5810</v>
      </c>
      <c r="F1250" t="s">
        <v>5811</v>
      </c>
      <c r="G1250" t="s">
        <v>5812</v>
      </c>
      <c r="H1250" t="s">
        <v>5813</v>
      </c>
      <c r="I1250" t="s">
        <v>5814</v>
      </c>
      <c r="J1250">
        <v>16</v>
      </c>
      <c r="K1250">
        <v>16</v>
      </c>
      <c r="L1250">
        <v>0</v>
      </c>
      <c r="M1250" t="s">
        <v>5815</v>
      </c>
      <c r="N1250">
        <f t="shared" si="228"/>
        <v>0</v>
      </c>
      <c r="O1250" t="str">
        <f t="shared" si="229"/>
        <v>No</v>
      </c>
      <c r="P1250">
        <f t="shared" si="230"/>
        <v>0</v>
      </c>
      <c r="Q1250">
        <f t="shared" si="231"/>
        <v>0</v>
      </c>
      <c r="R1250">
        <f t="shared" si="235"/>
        <v>27.565026697177728</v>
      </c>
      <c r="S1250" t="str">
        <f t="shared" si="232"/>
        <v>ID-19432-Delhi - Dacca</v>
      </c>
      <c r="T1250">
        <f t="shared" si="233"/>
        <v>0</v>
      </c>
      <c r="U1250" t="str">
        <f t="shared" si="234"/>
        <v>Acceptable</v>
      </c>
      <c r="V1250">
        <f t="shared" si="236"/>
        <v>23</v>
      </c>
      <c r="W1250">
        <f t="shared" si="237"/>
        <v>2</v>
      </c>
      <c r="X1250">
        <v>2</v>
      </c>
      <c r="Y1250" t="str">
        <f t="shared" si="238"/>
        <v>Flight Not Found</v>
      </c>
      <c r="Z1250" t="str" cm="1">
        <f t="array" ref="Z1250">IF(AND(B:B &gt; TIME(6, 0, 0), B:B &lt;= TIME(18, 0, 0)), "Day", "Night")</f>
        <v>Night</v>
      </c>
      <c r="AA1250">
        <f t="shared" si="239"/>
        <v>1</v>
      </c>
    </row>
    <row r="1251" spans="1:27" x14ac:dyDescent="0.2">
      <c r="A1251">
        <v>19435</v>
      </c>
      <c r="C1251" t="s">
        <v>5816</v>
      </c>
      <c r="D1251" t="s">
        <v>4250</v>
      </c>
      <c r="F1251" t="s">
        <v>5817</v>
      </c>
      <c r="G1251" t="s">
        <v>1814</v>
      </c>
      <c r="H1251" t="s">
        <v>5818</v>
      </c>
      <c r="I1251" t="s">
        <v>5819</v>
      </c>
      <c r="J1251">
        <v>8</v>
      </c>
      <c r="K1251">
        <v>8</v>
      </c>
      <c r="L1251">
        <v>0</v>
      </c>
      <c r="M1251" t="s">
        <v>5820</v>
      </c>
      <c r="N1251">
        <f t="shared" si="228"/>
        <v>0</v>
      </c>
      <c r="O1251" t="str">
        <f t="shared" si="229"/>
        <v>No</v>
      </c>
      <c r="P1251">
        <f t="shared" si="230"/>
        <v>0</v>
      </c>
      <c r="Q1251">
        <f t="shared" si="231"/>
        <v>0</v>
      </c>
      <c r="R1251">
        <f t="shared" si="235"/>
        <v>27.565026697177728</v>
      </c>
      <c r="S1251" t="str">
        <f t="shared" si="232"/>
        <v>ID-19435-Hue - Da Nang</v>
      </c>
      <c r="T1251">
        <f t="shared" si="233"/>
        <v>0</v>
      </c>
      <c r="U1251" t="str">
        <f t="shared" si="234"/>
        <v>Acceptable</v>
      </c>
      <c r="V1251">
        <f t="shared" si="236"/>
        <v>23</v>
      </c>
      <c r="W1251">
        <f t="shared" si="237"/>
        <v>2</v>
      </c>
      <c r="X1251">
        <v>1</v>
      </c>
      <c r="Y1251" t="str">
        <f t="shared" si="238"/>
        <v>Flight Not Found</v>
      </c>
      <c r="Z1251" t="str" cm="1">
        <f t="array" ref="Z1251">IF(AND(B:B &gt; TIME(6, 0, 0), B:B &lt;= TIME(18, 0, 0)), "Day", "Night")</f>
        <v>Night</v>
      </c>
      <c r="AA1251">
        <f t="shared" si="239"/>
        <v>1</v>
      </c>
    </row>
    <row r="1252" spans="1:27" x14ac:dyDescent="0.2">
      <c r="A1252">
        <v>19436</v>
      </c>
      <c r="B1252" t="s">
        <v>2893</v>
      </c>
      <c r="C1252" t="s">
        <v>5821</v>
      </c>
      <c r="D1252" t="s">
        <v>2615</v>
      </c>
      <c r="F1252" t="s">
        <v>5822</v>
      </c>
      <c r="G1252" t="s">
        <v>5823</v>
      </c>
      <c r="H1252" t="s">
        <v>5824</v>
      </c>
      <c r="J1252">
        <v>23</v>
      </c>
      <c r="K1252">
        <v>23</v>
      </c>
      <c r="L1252">
        <v>0</v>
      </c>
      <c r="M1252" t="s">
        <v>5825</v>
      </c>
      <c r="N1252">
        <f t="shared" si="228"/>
        <v>0</v>
      </c>
      <c r="O1252" t="str">
        <f t="shared" si="229"/>
        <v>No</v>
      </c>
      <c r="P1252">
        <f t="shared" si="230"/>
        <v>0</v>
      </c>
      <c r="Q1252">
        <f t="shared" si="231"/>
        <v>0</v>
      </c>
      <c r="R1252">
        <f t="shared" si="235"/>
        <v>27.565026697177728</v>
      </c>
      <c r="S1252" t="str">
        <f t="shared" si="232"/>
        <v>ID-19436-Azores - Rapid City AFB</v>
      </c>
      <c r="T1252" t="str">
        <f t="shared" si="233"/>
        <v>04:10</v>
      </c>
      <c r="U1252" t="str">
        <f t="shared" si="234"/>
        <v>Acceptable</v>
      </c>
      <c r="V1252">
        <f t="shared" si="236"/>
        <v>23</v>
      </c>
      <c r="W1252">
        <f t="shared" si="237"/>
        <v>2</v>
      </c>
      <c r="X1252">
        <v>1</v>
      </c>
      <c r="Y1252" t="str">
        <f t="shared" si="238"/>
        <v>Flight Not Found</v>
      </c>
      <c r="Z1252" t="str" cm="1">
        <f t="array" ref="Z1252">IF(AND(B:B &gt; TIME(6, 0, 0), B:B &lt;= TIME(18, 0, 0)), "Day", "Night")</f>
        <v>Night</v>
      </c>
      <c r="AA1252">
        <f t="shared" si="239"/>
        <v>1</v>
      </c>
    </row>
    <row r="1253" spans="1:27" x14ac:dyDescent="0.2">
      <c r="A1253">
        <v>19438</v>
      </c>
      <c r="B1253" t="s">
        <v>5826</v>
      </c>
      <c r="C1253" t="s">
        <v>5827</v>
      </c>
      <c r="D1253" t="s">
        <v>4624</v>
      </c>
      <c r="E1253" t="s">
        <v>3502</v>
      </c>
      <c r="F1253" t="s">
        <v>5828</v>
      </c>
      <c r="G1253" t="s">
        <v>5829</v>
      </c>
      <c r="H1253" t="s">
        <v>5830</v>
      </c>
      <c r="I1253" t="s">
        <v>5831</v>
      </c>
      <c r="J1253">
        <v>35</v>
      </c>
      <c r="K1253">
        <v>35</v>
      </c>
      <c r="L1253">
        <v>0</v>
      </c>
      <c r="M1253" t="s">
        <v>5832</v>
      </c>
      <c r="N1253">
        <f t="shared" si="228"/>
        <v>0</v>
      </c>
      <c r="O1253" t="str">
        <f t="shared" si="229"/>
        <v>No</v>
      </c>
      <c r="P1253">
        <f t="shared" si="230"/>
        <v>0</v>
      </c>
      <c r="Q1253">
        <f t="shared" si="231"/>
        <v>0</v>
      </c>
      <c r="R1253">
        <f t="shared" si="235"/>
        <v>27.565026697177728</v>
      </c>
      <c r="S1253" t="str">
        <f t="shared" si="232"/>
        <v>ID-19438-Roswell - Oakland - Guam</v>
      </c>
      <c r="T1253" t="str">
        <f t="shared" si="233"/>
        <v>18:38</v>
      </c>
      <c r="U1253" t="str">
        <f t="shared" si="234"/>
        <v>Acceptable</v>
      </c>
      <c r="V1253">
        <f t="shared" si="236"/>
        <v>23</v>
      </c>
      <c r="W1253">
        <f t="shared" si="237"/>
        <v>2</v>
      </c>
      <c r="X1253">
        <v>1</v>
      </c>
      <c r="Y1253" t="str">
        <f t="shared" si="238"/>
        <v>Flight Not Found</v>
      </c>
      <c r="Z1253" t="str" cm="1">
        <f t="array" ref="Z1253">IF(AND(B:B &gt; TIME(6, 0, 0), B:B &lt;= TIME(18, 0, 0)), "Day", "Night")</f>
        <v>Night</v>
      </c>
      <c r="AA1253">
        <f t="shared" si="239"/>
        <v>1</v>
      </c>
    </row>
    <row r="1254" spans="1:27" x14ac:dyDescent="0.2">
      <c r="A1254">
        <v>19445</v>
      </c>
      <c r="C1254" t="s">
        <v>5833</v>
      </c>
      <c r="D1254" t="s">
        <v>5834</v>
      </c>
      <c r="G1254" t="s">
        <v>5835</v>
      </c>
      <c r="H1254" t="s">
        <v>5836</v>
      </c>
      <c r="I1254" t="s">
        <v>5837</v>
      </c>
      <c r="J1254">
        <v>14</v>
      </c>
      <c r="K1254">
        <v>14</v>
      </c>
      <c r="L1254">
        <v>0</v>
      </c>
      <c r="M1254" t="s">
        <v>5838</v>
      </c>
      <c r="N1254">
        <f t="shared" si="228"/>
        <v>0</v>
      </c>
      <c r="O1254" t="str">
        <f t="shared" si="229"/>
        <v>No</v>
      </c>
      <c r="P1254">
        <f t="shared" si="230"/>
        <v>0</v>
      </c>
      <c r="Q1254">
        <f t="shared" si="231"/>
        <v>0</v>
      </c>
      <c r="R1254">
        <f t="shared" si="235"/>
        <v>27.565026697177728</v>
      </c>
      <c r="S1254" t="str">
        <f t="shared" si="232"/>
        <v>ID-19445-</v>
      </c>
      <c r="T1254">
        <f t="shared" si="233"/>
        <v>0</v>
      </c>
      <c r="U1254" t="str">
        <f t="shared" si="234"/>
        <v>Acceptable</v>
      </c>
      <c r="V1254">
        <f t="shared" si="236"/>
        <v>23</v>
      </c>
      <c r="W1254">
        <f t="shared" si="237"/>
        <v>2</v>
      </c>
      <c r="X1254">
        <v>2</v>
      </c>
      <c r="Y1254" t="str">
        <f t="shared" si="238"/>
        <v>Flight Not Found</v>
      </c>
      <c r="Z1254" t="str" cm="1">
        <f t="array" ref="Z1254">IF(AND(B:B &gt; TIME(6, 0, 0), B:B &lt;= TIME(18, 0, 0)), "Day", "Night")</f>
        <v>Night</v>
      </c>
      <c r="AA1254">
        <f t="shared" si="239"/>
        <v>1</v>
      </c>
    </row>
    <row r="1255" spans="1:27" x14ac:dyDescent="0.2">
      <c r="A1255">
        <v>19447</v>
      </c>
      <c r="C1255" t="s">
        <v>5839</v>
      </c>
      <c r="D1255" t="s">
        <v>5840</v>
      </c>
      <c r="F1255" t="s">
        <v>5841</v>
      </c>
      <c r="G1255" t="s">
        <v>5842</v>
      </c>
      <c r="H1255" t="s">
        <v>5843</v>
      </c>
      <c r="I1255" t="s">
        <v>5844</v>
      </c>
      <c r="J1255">
        <v>13</v>
      </c>
      <c r="K1255">
        <v>13</v>
      </c>
      <c r="L1255">
        <v>0</v>
      </c>
      <c r="M1255" t="s">
        <v>5845</v>
      </c>
      <c r="N1255">
        <f t="shared" si="228"/>
        <v>0</v>
      </c>
      <c r="O1255" t="str">
        <f t="shared" si="229"/>
        <v>No</v>
      </c>
      <c r="P1255">
        <f t="shared" si="230"/>
        <v>0</v>
      </c>
      <c r="Q1255">
        <f t="shared" si="231"/>
        <v>0</v>
      </c>
      <c r="R1255">
        <f t="shared" si="235"/>
        <v>27.565026697177728</v>
      </c>
      <c r="S1255" t="str">
        <f t="shared" si="232"/>
        <v>ID-19447-Nairobi - Dar-es-Salaam</v>
      </c>
      <c r="T1255">
        <f t="shared" si="233"/>
        <v>0</v>
      </c>
      <c r="U1255" t="str">
        <f t="shared" si="234"/>
        <v>Acceptable</v>
      </c>
      <c r="V1255">
        <f t="shared" si="236"/>
        <v>23</v>
      </c>
      <c r="W1255">
        <f t="shared" si="237"/>
        <v>2</v>
      </c>
      <c r="X1255">
        <v>1</v>
      </c>
      <c r="Y1255" t="str">
        <f t="shared" si="238"/>
        <v>Flight Not Found</v>
      </c>
      <c r="Z1255" t="str" cm="1">
        <f t="array" ref="Z1255">IF(AND(B:B &gt; TIME(6, 0, 0), B:B &lt;= TIME(18, 0, 0)), "Day", "Night")</f>
        <v>Night</v>
      </c>
      <c r="AA1255">
        <f t="shared" si="239"/>
        <v>1</v>
      </c>
    </row>
    <row r="1256" spans="1:27" x14ac:dyDescent="0.2">
      <c r="A1256">
        <v>19459</v>
      </c>
      <c r="C1256" t="s">
        <v>5846</v>
      </c>
      <c r="D1256" t="s">
        <v>5847</v>
      </c>
      <c r="G1256" t="s">
        <v>5848</v>
      </c>
      <c r="H1256" t="s">
        <v>5849</v>
      </c>
      <c r="I1256" t="s">
        <v>5850</v>
      </c>
      <c r="J1256">
        <v>13</v>
      </c>
      <c r="K1256">
        <v>13</v>
      </c>
      <c r="L1256">
        <v>0</v>
      </c>
      <c r="M1256" t="s">
        <v>5851</v>
      </c>
      <c r="N1256">
        <f t="shared" si="228"/>
        <v>0</v>
      </c>
      <c r="O1256" t="str">
        <f t="shared" si="229"/>
        <v>No</v>
      </c>
      <c r="P1256">
        <f t="shared" si="230"/>
        <v>0</v>
      </c>
      <c r="Q1256">
        <f t="shared" si="231"/>
        <v>0</v>
      </c>
      <c r="R1256">
        <f t="shared" si="235"/>
        <v>27.565026697177728</v>
      </c>
      <c r="S1256" t="str">
        <f t="shared" si="232"/>
        <v>ID-19459-</v>
      </c>
      <c r="T1256">
        <f t="shared" si="233"/>
        <v>0</v>
      </c>
      <c r="U1256" t="str">
        <f t="shared" si="234"/>
        <v>Acceptable</v>
      </c>
      <c r="V1256">
        <f t="shared" si="236"/>
        <v>23</v>
      </c>
      <c r="W1256">
        <f t="shared" si="237"/>
        <v>2</v>
      </c>
      <c r="X1256">
        <v>1</v>
      </c>
      <c r="Y1256" t="str">
        <f t="shared" si="238"/>
        <v>Flight Not Found</v>
      </c>
      <c r="Z1256" t="str" cm="1">
        <f t="array" ref="Z1256">IF(AND(B:B &gt; TIME(6, 0, 0), B:B &lt;= TIME(18, 0, 0)), "Day", "Night")</f>
        <v>Night</v>
      </c>
      <c r="AA1256">
        <f t="shared" si="239"/>
        <v>1</v>
      </c>
    </row>
    <row r="1257" spans="1:27" x14ac:dyDescent="0.2">
      <c r="A1257">
        <v>19459</v>
      </c>
      <c r="C1257" t="s">
        <v>5852</v>
      </c>
      <c r="D1257" t="s">
        <v>1153</v>
      </c>
      <c r="G1257" t="s">
        <v>5853</v>
      </c>
      <c r="H1257" t="s">
        <v>5854</v>
      </c>
      <c r="I1257" t="s">
        <v>5855</v>
      </c>
      <c r="J1257">
        <v>4</v>
      </c>
      <c r="K1257">
        <v>4</v>
      </c>
      <c r="L1257">
        <v>0</v>
      </c>
      <c r="M1257" t="s">
        <v>5856</v>
      </c>
      <c r="N1257">
        <f t="shared" si="228"/>
        <v>0</v>
      </c>
      <c r="O1257" t="str">
        <f t="shared" si="229"/>
        <v>No</v>
      </c>
      <c r="P1257">
        <f t="shared" si="230"/>
        <v>0</v>
      </c>
      <c r="Q1257">
        <f t="shared" si="231"/>
        <v>0</v>
      </c>
      <c r="R1257">
        <f t="shared" si="235"/>
        <v>27.565026697177728</v>
      </c>
      <c r="S1257" t="str">
        <f t="shared" si="232"/>
        <v>ID-19459-</v>
      </c>
      <c r="T1257">
        <f t="shared" si="233"/>
        <v>0</v>
      </c>
      <c r="U1257" t="str">
        <f t="shared" si="234"/>
        <v>Acceptable</v>
      </c>
      <c r="V1257">
        <f t="shared" si="236"/>
        <v>23</v>
      </c>
      <c r="W1257">
        <f t="shared" si="237"/>
        <v>2</v>
      </c>
      <c r="X1257">
        <v>1</v>
      </c>
      <c r="Y1257" t="str">
        <f t="shared" si="238"/>
        <v>Flight Not Found</v>
      </c>
      <c r="Z1257" t="str" cm="1">
        <f t="array" ref="Z1257">IF(AND(B:B &gt; TIME(6, 0, 0), B:B &lt;= TIME(18, 0, 0)), "Day", "Night")</f>
        <v>Night</v>
      </c>
      <c r="AA1257">
        <f t="shared" si="239"/>
        <v>1</v>
      </c>
    </row>
    <row r="1258" spans="1:27" x14ac:dyDescent="0.2">
      <c r="A1258">
        <v>19463</v>
      </c>
      <c r="C1258" t="s">
        <v>5857</v>
      </c>
      <c r="D1258" t="s">
        <v>5858</v>
      </c>
      <c r="G1258" t="s">
        <v>2731</v>
      </c>
      <c r="H1258" t="s">
        <v>5859</v>
      </c>
      <c r="I1258" t="s">
        <v>5860</v>
      </c>
      <c r="J1258">
        <v>3</v>
      </c>
      <c r="K1258">
        <v>3</v>
      </c>
      <c r="L1258">
        <v>0</v>
      </c>
      <c r="M1258" t="s">
        <v>5861</v>
      </c>
      <c r="N1258">
        <f t="shared" si="228"/>
        <v>0</v>
      </c>
      <c r="O1258" t="str">
        <f t="shared" si="229"/>
        <v>No</v>
      </c>
      <c r="P1258">
        <f t="shared" si="230"/>
        <v>0</v>
      </c>
      <c r="Q1258">
        <f t="shared" si="231"/>
        <v>0</v>
      </c>
      <c r="R1258">
        <f t="shared" si="235"/>
        <v>27.565026697177728</v>
      </c>
      <c r="S1258" t="str">
        <f t="shared" si="232"/>
        <v>ID-19463-</v>
      </c>
      <c r="T1258">
        <f t="shared" si="233"/>
        <v>0</v>
      </c>
      <c r="U1258" t="str">
        <f t="shared" si="234"/>
        <v>Acceptable</v>
      </c>
      <c r="V1258">
        <f t="shared" si="236"/>
        <v>23</v>
      </c>
      <c r="W1258">
        <f t="shared" si="237"/>
        <v>2</v>
      </c>
      <c r="X1258">
        <v>2</v>
      </c>
      <c r="Y1258" t="str">
        <f t="shared" si="238"/>
        <v>Flight Not Found</v>
      </c>
      <c r="Z1258" t="str" cm="1">
        <f t="array" ref="Z1258">IF(AND(B:B &gt; TIME(6, 0, 0), B:B &lt;= TIME(18, 0, 0)), "Day", "Night")</f>
        <v>Night</v>
      </c>
      <c r="AA1258">
        <f t="shared" si="239"/>
        <v>1</v>
      </c>
    </row>
    <row r="1259" spans="1:27" x14ac:dyDescent="0.2">
      <c r="A1259">
        <v>19463</v>
      </c>
      <c r="B1259" t="s">
        <v>5862</v>
      </c>
      <c r="C1259" t="s">
        <v>5863</v>
      </c>
      <c r="D1259" t="s">
        <v>5399</v>
      </c>
      <c r="F1259" t="s">
        <v>5864</v>
      </c>
      <c r="G1259" t="s">
        <v>4411</v>
      </c>
      <c r="H1259" t="s">
        <v>5865</v>
      </c>
      <c r="I1259" t="s">
        <v>5866</v>
      </c>
      <c r="J1259">
        <v>25</v>
      </c>
      <c r="K1259">
        <v>7</v>
      </c>
      <c r="L1259">
        <v>0</v>
      </c>
      <c r="M1259" t="s">
        <v>5867</v>
      </c>
      <c r="N1259">
        <f t="shared" si="228"/>
        <v>0</v>
      </c>
      <c r="O1259" t="str">
        <f t="shared" si="229"/>
        <v>No</v>
      </c>
      <c r="P1259">
        <f t="shared" si="230"/>
        <v>0</v>
      </c>
      <c r="Q1259">
        <f t="shared" si="231"/>
        <v>0</v>
      </c>
      <c r="R1259">
        <f t="shared" si="235"/>
        <v>27.565026697177728</v>
      </c>
      <c r="S1259" t="str">
        <f t="shared" si="232"/>
        <v>ID-19463-Spokane - Ellenburgh</v>
      </c>
      <c r="T1259">
        <f t="shared" si="233"/>
        <v>0</v>
      </c>
      <c r="U1259" t="str">
        <f t="shared" si="234"/>
        <v>Acceptable</v>
      </c>
      <c r="V1259">
        <f t="shared" si="236"/>
        <v>23</v>
      </c>
      <c r="W1259">
        <f t="shared" si="237"/>
        <v>2</v>
      </c>
      <c r="X1259">
        <v>1</v>
      </c>
      <c r="Y1259" t="str">
        <f t="shared" si="238"/>
        <v>Flight Not Found</v>
      </c>
      <c r="Z1259" t="str" cm="1">
        <f t="array" ref="Z1259">IF(AND(B:B &gt; TIME(6, 0, 0), B:B &lt;= TIME(18, 0, 0)), "Day", "Night")</f>
        <v>Night</v>
      </c>
      <c r="AA1259">
        <f t="shared" si="239"/>
        <v>1</v>
      </c>
    </row>
    <row r="1260" spans="1:27" x14ac:dyDescent="0.2">
      <c r="A1260">
        <v>19465</v>
      </c>
      <c r="C1260" t="s">
        <v>5868</v>
      </c>
      <c r="D1260" t="s">
        <v>4250</v>
      </c>
      <c r="F1260" t="s">
        <v>5869</v>
      </c>
      <c r="G1260" t="s">
        <v>1814</v>
      </c>
      <c r="H1260" t="s">
        <v>5870</v>
      </c>
      <c r="I1260" t="s">
        <v>2728</v>
      </c>
      <c r="J1260">
        <v>30</v>
      </c>
      <c r="K1260">
        <v>30</v>
      </c>
      <c r="L1260">
        <v>0</v>
      </c>
      <c r="M1260" t="s">
        <v>5871</v>
      </c>
      <c r="N1260">
        <f t="shared" si="228"/>
        <v>0</v>
      </c>
      <c r="O1260" t="str">
        <f t="shared" si="229"/>
        <v>No</v>
      </c>
      <c r="P1260">
        <f t="shared" si="230"/>
        <v>0</v>
      </c>
      <c r="Q1260">
        <f t="shared" si="231"/>
        <v>0</v>
      </c>
      <c r="R1260">
        <f t="shared" si="235"/>
        <v>27.565026697177728</v>
      </c>
      <c r="S1260" t="str">
        <f t="shared" si="232"/>
        <v>ID-19465-Hanoi - Na San</v>
      </c>
      <c r="T1260">
        <f t="shared" si="233"/>
        <v>0</v>
      </c>
      <c r="U1260" t="str">
        <f t="shared" si="234"/>
        <v>Acceptable</v>
      </c>
      <c r="V1260">
        <f t="shared" si="236"/>
        <v>23</v>
      </c>
      <c r="W1260">
        <f t="shared" si="237"/>
        <v>2</v>
      </c>
      <c r="X1260">
        <v>1</v>
      </c>
      <c r="Y1260" t="str">
        <f t="shared" si="238"/>
        <v>Flight Not Found</v>
      </c>
      <c r="Z1260" t="str" cm="1">
        <f t="array" ref="Z1260">IF(AND(B:B &gt; TIME(6, 0, 0), B:B &lt;= TIME(18, 0, 0)), "Day", "Night")</f>
        <v>Night</v>
      </c>
      <c r="AA1260">
        <f t="shared" si="239"/>
        <v>1</v>
      </c>
    </row>
    <row r="1261" spans="1:27" x14ac:dyDescent="0.2">
      <c r="A1261">
        <v>19469</v>
      </c>
      <c r="B1261" t="s">
        <v>5872</v>
      </c>
      <c r="C1261" t="s">
        <v>5873</v>
      </c>
      <c r="D1261" t="s">
        <v>2506</v>
      </c>
      <c r="E1261" t="s">
        <v>5874</v>
      </c>
      <c r="F1261" t="s">
        <v>1718</v>
      </c>
      <c r="G1261" t="s">
        <v>5241</v>
      </c>
      <c r="H1261" t="s">
        <v>5875</v>
      </c>
      <c r="I1261" t="s">
        <v>5876</v>
      </c>
      <c r="J1261">
        <v>10</v>
      </c>
      <c r="K1261">
        <v>8</v>
      </c>
      <c r="L1261">
        <v>0</v>
      </c>
      <c r="M1261" t="s">
        <v>5877</v>
      </c>
      <c r="N1261">
        <f t="shared" si="228"/>
        <v>0</v>
      </c>
      <c r="O1261" t="str">
        <f t="shared" si="229"/>
        <v>No</v>
      </c>
      <c r="P1261">
        <f t="shared" si="230"/>
        <v>0</v>
      </c>
      <c r="Q1261">
        <f t="shared" si="231"/>
        <v>0</v>
      </c>
      <c r="R1261">
        <f t="shared" si="235"/>
        <v>27.565026697177728</v>
      </c>
      <c r="S1261" t="str">
        <f t="shared" si="232"/>
        <v>ID-19469-Los Angeles - San Francisco - Oakland</v>
      </c>
      <c r="T1261" t="str">
        <f t="shared" si="233"/>
        <v>23:08</v>
      </c>
      <c r="U1261" t="str">
        <f t="shared" si="234"/>
        <v>Acceptable</v>
      </c>
      <c r="V1261">
        <f t="shared" si="236"/>
        <v>23</v>
      </c>
      <c r="W1261">
        <f t="shared" si="237"/>
        <v>2</v>
      </c>
      <c r="X1261">
        <v>1</v>
      </c>
      <c r="Y1261" t="str">
        <f t="shared" si="238"/>
        <v>Flight Not Found</v>
      </c>
      <c r="Z1261" t="str" cm="1">
        <f t="array" ref="Z1261">IF(AND(B:B &gt; TIME(6, 0, 0), B:B &lt;= TIME(18, 0, 0)), "Day", "Night")</f>
        <v>Night</v>
      </c>
      <c r="AA1261">
        <f t="shared" si="239"/>
        <v>1</v>
      </c>
    </row>
    <row r="1262" spans="1:27" x14ac:dyDescent="0.2">
      <c r="A1262">
        <v>19481</v>
      </c>
      <c r="B1262" t="s">
        <v>2164</v>
      </c>
      <c r="C1262" t="s">
        <v>5878</v>
      </c>
      <c r="D1262" t="s">
        <v>2217</v>
      </c>
      <c r="E1262" t="s">
        <v>5879</v>
      </c>
      <c r="F1262" t="s">
        <v>5880</v>
      </c>
      <c r="G1262" t="s">
        <v>5881</v>
      </c>
      <c r="H1262" t="s">
        <v>5882</v>
      </c>
      <c r="I1262" t="s">
        <v>5883</v>
      </c>
      <c r="J1262">
        <v>43</v>
      </c>
      <c r="K1262">
        <v>43</v>
      </c>
      <c r="L1262">
        <v>0</v>
      </c>
      <c r="M1262" t="s">
        <v>5884</v>
      </c>
      <c r="N1262">
        <f t="shared" si="228"/>
        <v>0</v>
      </c>
      <c r="O1262" t="str">
        <f t="shared" si="229"/>
        <v>No</v>
      </c>
      <c r="P1262">
        <f t="shared" si="230"/>
        <v>0</v>
      </c>
      <c r="Q1262">
        <f t="shared" si="231"/>
        <v>0</v>
      </c>
      <c r="R1262">
        <f t="shared" si="235"/>
        <v>27.565026697177728</v>
      </c>
      <c r="S1262" t="str">
        <f t="shared" si="232"/>
        <v>ID-19481-Calcutta - Delhi</v>
      </c>
      <c r="T1262" t="str">
        <f t="shared" si="233"/>
        <v>16:35</v>
      </c>
      <c r="U1262" t="str">
        <f t="shared" si="234"/>
        <v>Acceptable</v>
      </c>
      <c r="V1262">
        <f t="shared" si="236"/>
        <v>23</v>
      </c>
      <c r="W1262">
        <f t="shared" si="237"/>
        <v>2</v>
      </c>
      <c r="X1262">
        <v>1</v>
      </c>
      <c r="Y1262" t="str">
        <f t="shared" si="238"/>
        <v>Flight Not Found</v>
      </c>
      <c r="Z1262" t="str" cm="1">
        <f t="array" ref="Z1262">IF(AND(B:B &gt; TIME(6, 0, 0), B:B &lt;= TIME(18, 0, 0)), "Day", "Night")</f>
        <v>Night</v>
      </c>
      <c r="AA1262">
        <f t="shared" si="239"/>
        <v>1</v>
      </c>
    </row>
    <row r="1263" spans="1:27" x14ac:dyDescent="0.2">
      <c r="A1263">
        <v>19486</v>
      </c>
      <c r="C1263" t="s">
        <v>5885</v>
      </c>
      <c r="D1263" t="s">
        <v>2337</v>
      </c>
      <c r="G1263" t="s">
        <v>5886</v>
      </c>
      <c r="H1263" t="s">
        <v>5887</v>
      </c>
      <c r="J1263">
        <v>10</v>
      </c>
      <c r="K1263">
        <v>10</v>
      </c>
      <c r="L1263">
        <v>0</v>
      </c>
      <c r="M1263" t="s">
        <v>817</v>
      </c>
      <c r="N1263">
        <f t="shared" si="228"/>
        <v>0</v>
      </c>
      <c r="O1263" t="str">
        <f t="shared" si="229"/>
        <v>No</v>
      </c>
      <c r="P1263">
        <f t="shared" si="230"/>
        <v>0</v>
      </c>
      <c r="Q1263">
        <f t="shared" si="231"/>
        <v>0</v>
      </c>
      <c r="R1263">
        <f t="shared" si="235"/>
        <v>27.565026697177728</v>
      </c>
      <c r="S1263" t="str">
        <f t="shared" si="232"/>
        <v>ID-19486-</v>
      </c>
      <c r="T1263">
        <f t="shared" si="233"/>
        <v>0</v>
      </c>
      <c r="U1263" t="str">
        <f t="shared" si="234"/>
        <v>Acceptable</v>
      </c>
      <c r="V1263">
        <f t="shared" si="236"/>
        <v>23</v>
      </c>
      <c r="W1263">
        <f t="shared" si="237"/>
        <v>2</v>
      </c>
      <c r="X1263">
        <v>1</v>
      </c>
      <c r="Y1263" t="str">
        <f t="shared" si="238"/>
        <v>Flight Not Found</v>
      </c>
      <c r="Z1263" t="str" cm="1">
        <f t="array" ref="Z1263">IF(AND(B:B &gt; TIME(6, 0, 0), B:B &lt;= TIME(18, 0, 0)), "Day", "Night")</f>
        <v>Night</v>
      </c>
      <c r="AA1263">
        <f t="shared" si="239"/>
        <v>1</v>
      </c>
    </row>
    <row r="1264" spans="1:27" x14ac:dyDescent="0.2">
      <c r="A1264">
        <v>19488</v>
      </c>
      <c r="B1264" t="s">
        <v>5888</v>
      </c>
      <c r="C1264" t="s">
        <v>5889</v>
      </c>
      <c r="D1264" t="s">
        <v>4024</v>
      </c>
      <c r="F1264" t="s">
        <v>5890</v>
      </c>
      <c r="G1264" t="s">
        <v>1814</v>
      </c>
      <c r="H1264" t="s">
        <v>5891</v>
      </c>
      <c r="I1264" t="s">
        <v>5892</v>
      </c>
      <c r="J1264">
        <v>18</v>
      </c>
      <c r="K1264">
        <v>18</v>
      </c>
      <c r="L1264">
        <v>0</v>
      </c>
      <c r="M1264" t="s">
        <v>5893</v>
      </c>
      <c r="N1264">
        <f t="shared" si="228"/>
        <v>0</v>
      </c>
      <c r="O1264" t="str">
        <f t="shared" si="229"/>
        <v>No</v>
      </c>
      <c r="P1264">
        <f t="shared" si="230"/>
        <v>0</v>
      </c>
      <c r="Q1264">
        <f t="shared" si="231"/>
        <v>0</v>
      </c>
      <c r="R1264">
        <f t="shared" si="235"/>
        <v>27.565026697177728</v>
      </c>
      <c r="S1264" t="str">
        <f t="shared" si="232"/>
        <v>ID-19488-Delh - Ahmedabad - Bombay</v>
      </c>
      <c r="T1264" t="str">
        <f t="shared" si="233"/>
        <v>01:28</v>
      </c>
      <c r="U1264" t="str">
        <f t="shared" si="234"/>
        <v>Acceptable</v>
      </c>
      <c r="V1264">
        <f t="shared" si="236"/>
        <v>23</v>
      </c>
      <c r="W1264">
        <f t="shared" si="237"/>
        <v>2</v>
      </c>
      <c r="X1264">
        <v>1</v>
      </c>
      <c r="Y1264" t="str">
        <f t="shared" si="238"/>
        <v>Flight Not Found</v>
      </c>
      <c r="Z1264" t="str" cm="1">
        <f t="array" ref="Z1264">IF(AND(B:B &gt; TIME(6, 0, 0), B:B &lt;= TIME(18, 0, 0)), "Day", "Night")</f>
        <v>Night</v>
      </c>
      <c r="AA1264">
        <f t="shared" si="239"/>
        <v>1</v>
      </c>
    </row>
    <row r="1265" spans="1:27" x14ac:dyDescent="0.2">
      <c r="A1265">
        <v>19490</v>
      </c>
      <c r="C1265" t="s">
        <v>801</v>
      </c>
      <c r="D1265" t="s">
        <v>4646</v>
      </c>
      <c r="F1265" t="s">
        <v>5894</v>
      </c>
      <c r="G1265" t="s">
        <v>3880</v>
      </c>
      <c r="H1265" t="s">
        <v>5895</v>
      </c>
      <c r="I1265" t="s">
        <v>5896</v>
      </c>
      <c r="J1265">
        <v>19</v>
      </c>
      <c r="K1265">
        <v>2</v>
      </c>
      <c r="L1265">
        <v>0</v>
      </c>
      <c r="M1265" t="s">
        <v>5897</v>
      </c>
      <c r="N1265">
        <f t="shared" si="228"/>
        <v>0</v>
      </c>
      <c r="O1265" t="str">
        <f t="shared" si="229"/>
        <v>No</v>
      </c>
      <c r="P1265">
        <f t="shared" si="230"/>
        <v>0</v>
      </c>
      <c r="Q1265">
        <f t="shared" si="231"/>
        <v>0</v>
      </c>
      <c r="R1265">
        <f t="shared" si="235"/>
        <v>27.565026697177728</v>
      </c>
      <c r="S1265" t="str">
        <f t="shared" si="232"/>
        <v>ID-19490-Sandpit, BC - Prince Rupert, BC</v>
      </c>
      <c r="T1265">
        <f t="shared" si="233"/>
        <v>0</v>
      </c>
      <c r="U1265" t="str">
        <f t="shared" si="234"/>
        <v>Acceptable</v>
      </c>
      <c r="V1265">
        <f t="shared" si="236"/>
        <v>23</v>
      </c>
      <c r="W1265">
        <f t="shared" si="237"/>
        <v>2</v>
      </c>
      <c r="X1265">
        <v>1</v>
      </c>
      <c r="Y1265" t="str">
        <f t="shared" si="238"/>
        <v>Flight Not Found</v>
      </c>
      <c r="Z1265" t="str" cm="1">
        <f t="array" ref="Z1265">IF(AND(B:B &gt; TIME(6, 0, 0), B:B &lt;= TIME(18, 0, 0)), "Day", "Night")</f>
        <v>Night</v>
      </c>
      <c r="AA1265">
        <f t="shared" si="239"/>
        <v>1</v>
      </c>
    </row>
    <row r="1266" spans="1:27" x14ac:dyDescent="0.2">
      <c r="A1266">
        <v>19496</v>
      </c>
      <c r="B1266" t="s">
        <v>5898</v>
      </c>
      <c r="C1266" t="s">
        <v>5899</v>
      </c>
      <c r="D1266" t="s">
        <v>1435</v>
      </c>
      <c r="E1266" t="s">
        <v>272</v>
      </c>
      <c r="F1266" t="s">
        <v>5900</v>
      </c>
      <c r="G1266" t="s">
        <v>1814</v>
      </c>
      <c r="H1266" t="s">
        <v>5901</v>
      </c>
      <c r="I1266" t="s">
        <v>5902</v>
      </c>
      <c r="J1266">
        <v>20</v>
      </c>
      <c r="K1266">
        <v>19</v>
      </c>
      <c r="L1266">
        <v>0</v>
      </c>
      <c r="M1266" t="s">
        <v>5903</v>
      </c>
      <c r="N1266">
        <f t="shared" si="228"/>
        <v>0</v>
      </c>
      <c r="O1266" t="str">
        <f t="shared" si="229"/>
        <v>No</v>
      </c>
      <c r="P1266">
        <f t="shared" si="230"/>
        <v>0</v>
      </c>
      <c r="Q1266">
        <f t="shared" si="231"/>
        <v>0</v>
      </c>
      <c r="R1266">
        <f t="shared" si="235"/>
        <v>27.565026697177728</v>
      </c>
      <c r="S1266" t="str">
        <f t="shared" si="232"/>
        <v>ID-19496-Dallas - Shreveport</v>
      </c>
      <c r="T1266" t="str">
        <f t="shared" si="233"/>
        <v>14:15</v>
      </c>
      <c r="U1266" t="str">
        <f t="shared" si="234"/>
        <v>Acceptable</v>
      </c>
      <c r="V1266">
        <f t="shared" si="236"/>
        <v>23</v>
      </c>
      <c r="W1266">
        <f t="shared" si="237"/>
        <v>2</v>
      </c>
      <c r="X1266">
        <v>1</v>
      </c>
      <c r="Y1266" t="str">
        <f t="shared" si="238"/>
        <v>Flight Not Found</v>
      </c>
      <c r="Z1266" t="str" cm="1">
        <f t="array" ref="Z1266">IF(AND(B:B &gt; TIME(6, 0, 0), B:B &lt;= TIME(18, 0, 0)), "Day", "Night")</f>
        <v>Night</v>
      </c>
      <c r="AA1266">
        <f t="shared" si="239"/>
        <v>1</v>
      </c>
    </row>
    <row r="1267" spans="1:27" x14ac:dyDescent="0.2">
      <c r="A1267">
        <v>19504</v>
      </c>
      <c r="B1267" t="s">
        <v>3130</v>
      </c>
      <c r="C1267" t="s">
        <v>1412</v>
      </c>
      <c r="D1267" t="s">
        <v>285</v>
      </c>
      <c r="F1267" t="s">
        <v>1772</v>
      </c>
      <c r="G1267" t="s">
        <v>5904</v>
      </c>
      <c r="H1267" t="s">
        <v>5905</v>
      </c>
      <c r="I1267" t="s">
        <v>5906</v>
      </c>
      <c r="J1267">
        <v>34</v>
      </c>
      <c r="K1267">
        <v>0</v>
      </c>
      <c r="L1267">
        <v>2</v>
      </c>
      <c r="M1267" t="s">
        <v>5907</v>
      </c>
      <c r="N1267">
        <f t="shared" si="228"/>
        <v>0</v>
      </c>
      <c r="O1267" t="str">
        <f t="shared" si="229"/>
        <v>No</v>
      </c>
      <c r="P1267">
        <f t="shared" si="230"/>
        <v>0</v>
      </c>
      <c r="Q1267">
        <f t="shared" si="231"/>
        <v>0</v>
      </c>
      <c r="R1267">
        <f t="shared" si="235"/>
        <v>27.565026697177728</v>
      </c>
      <c r="S1267" t="str">
        <f t="shared" si="232"/>
        <v>ID-19504-Amsterdam - Paris</v>
      </c>
      <c r="T1267" t="str">
        <f t="shared" si="233"/>
        <v>15:30</v>
      </c>
      <c r="U1267" t="str">
        <f t="shared" si="234"/>
        <v>Acceptable</v>
      </c>
      <c r="V1267">
        <f t="shared" si="236"/>
        <v>23</v>
      </c>
      <c r="W1267">
        <f t="shared" si="237"/>
        <v>2</v>
      </c>
      <c r="X1267">
        <v>1</v>
      </c>
      <c r="Y1267" t="str">
        <f t="shared" si="238"/>
        <v>Flight Not Found</v>
      </c>
      <c r="Z1267" t="str" cm="1">
        <f t="array" ref="Z1267">IF(AND(B:B &gt; TIME(6, 0, 0), B:B &lt;= TIME(18, 0, 0)), "Day", "Night")</f>
        <v>Night</v>
      </c>
      <c r="AA1267">
        <f t="shared" si="239"/>
        <v>1</v>
      </c>
    </row>
    <row r="1268" spans="1:27" x14ac:dyDescent="0.2">
      <c r="A1268">
        <v>19525</v>
      </c>
      <c r="C1268" t="s">
        <v>5908</v>
      </c>
      <c r="D1268" t="s">
        <v>5909</v>
      </c>
      <c r="G1268" t="s">
        <v>2923</v>
      </c>
      <c r="H1268" t="s">
        <v>5910</v>
      </c>
      <c r="I1268" t="s">
        <v>5911</v>
      </c>
      <c r="J1268">
        <v>7</v>
      </c>
      <c r="K1268">
        <v>7</v>
      </c>
      <c r="L1268">
        <v>0</v>
      </c>
      <c r="M1268" t="s">
        <v>5912</v>
      </c>
      <c r="N1268">
        <f t="shared" si="228"/>
        <v>0</v>
      </c>
      <c r="O1268" t="str">
        <f t="shared" si="229"/>
        <v>No</v>
      </c>
      <c r="P1268">
        <f t="shared" si="230"/>
        <v>0</v>
      </c>
      <c r="Q1268">
        <f t="shared" si="231"/>
        <v>0</v>
      </c>
      <c r="R1268">
        <f t="shared" si="235"/>
        <v>27.565026697177728</v>
      </c>
      <c r="S1268" t="str">
        <f t="shared" si="232"/>
        <v>ID-19525-</v>
      </c>
      <c r="T1268">
        <f t="shared" si="233"/>
        <v>0</v>
      </c>
      <c r="U1268" t="str">
        <f t="shared" si="234"/>
        <v>Acceptable</v>
      </c>
      <c r="V1268">
        <f t="shared" si="236"/>
        <v>23</v>
      </c>
      <c r="W1268">
        <f t="shared" si="237"/>
        <v>2</v>
      </c>
      <c r="X1268">
        <v>1</v>
      </c>
      <c r="Y1268" t="str">
        <f t="shared" si="238"/>
        <v>Flight Not Found</v>
      </c>
      <c r="Z1268" t="str" cm="1">
        <f t="array" ref="Z1268">IF(AND(B:B &gt; TIME(6, 0, 0), B:B &lt;= TIME(18, 0, 0)), "Day", "Night")</f>
        <v>Night</v>
      </c>
      <c r="AA1268">
        <f t="shared" si="239"/>
        <v>1</v>
      </c>
    </row>
    <row r="1269" spans="1:27" x14ac:dyDescent="0.2">
      <c r="A1269">
        <v>19525</v>
      </c>
      <c r="C1269" t="s">
        <v>5913</v>
      </c>
      <c r="D1269" t="s">
        <v>5914</v>
      </c>
      <c r="F1269" t="s">
        <v>5915</v>
      </c>
      <c r="G1269" t="s">
        <v>1814</v>
      </c>
      <c r="H1269" t="s">
        <v>5916</v>
      </c>
      <c r="I1269" t="s">
        <v>5917</v>
      </c>
      <c r="J1269">
        <v>14</v>
      </c>
      <c r="K1269">
        <v>11</v>
      </c>
      <c r="L1269">
        <v>0</v>
      </c>
      <c r="M1269" t="s">
        <v>5918</v>
      </c>
      <c r="N1269">
        <f t="shared" si="228"/>
        <v>0</v>
      </c>
      <c r="O1269" t="str">
        <f t="shared" si="229"/>
        <v>No</v>
      </c>
      <c r="P1269">
        <f t="shared" si="230"/>
        <v>0</v>
      </c>
      <c r="Q1269">
        <f t="shared" si="231"/>
        <v>0</v>
      </c>
      <c r="R1269">
        <f t="shared" si="235"/>
        <v>27.565026697177728</v>
      </c>
      <c r="S1269" t="str">
        <f t="shared" si="232"/>
        <v>ID-19525-Palmar Sur - San Isidoro</v>
      </c>
      <c r="T1269">
        <f t="shared" si="233"/>
        <v>0</v>
      </c>
      <c r="U1269" t="str">
        <f t="shared" si="234"/>
        <v>Acceptable</v>
      </c>
      <c r="V1269">
        <f t="shared" si="236"/>
        <v>23</v>
      </c>
      <c r="W1269">
        <f t="shared" si="237"/>
        <v>2</v>
      </c>
      <c r="X1269">
        <v>1</v>
      </c>
      <c r="Y1269" t="str">
        <f t="shared" si="238"/>
        <v>Flight Not Found</v>
      </c>
      <c r="Z1269" t="str" cm="1">
        <f t="array" ref="Z1269">IF(AND(B:B &gt; TIME(6, 0, 0), B:B &lt;= TIME(18, 0, 0)), "Day", "Night")</f>
        <v>Night</v>
      </c>
      <c r="AA1269">
        <f t="shared" si="239"/>
        <v>1</v>
      </c>
    </row>
    <row r="1270" spans="1:27" x14ac:dyDescent="0.2">
      <c r="A1270">
        <v>19526</v>
      </c>
      <c r="C1270" t="s">
        <v>5919</v>
      </c>
      <c r="D1270" t="s">
        <v>4250</v>
      </c>
      <c r="F1270" t="s">
        <v>5920</v>
      </c>
      <c r="G1270" t="s">
        <v>1814</v>
      </c>
      <c r="H1270" t="s">
        <v>5921</v>
      </c>
      <c r="I1270" t="s">
        <v>5922</v>
      </c>
      <c r="J1270">
        <v>34</v>
      </c>
      <c r="K1270">
        <v>34</v>
      </c>
      <c r="L1270">
        <v>0</v>
      </c>
      <c r="M1270" t="s">
        <v>5923</v>
      </c>
      <c r="N1270">
        <f t="shared" si="228"/>
        <v>0</v>
      </c>
      <c r="O1270" t="str">
        <f t="shared" si="229"/>
        <v>No</v>
      </c>
      <c r="P1270">
        <f t="shared" si="230"/>
        <v>0</v>
      </c>
      <c r="Q1270">
        <f t="shared" si="231"/>
        <v>0</v>
      </c>
      <c r="R1270">
        <f t="shared" si="235"/>
        <v>27.565026697177728</v>
      </c>
      <c r="S1270" t="str">
        <f t="shared" si="232"/>
        <v>ID-19526-Vientiane - Saigon</v>
      </c>
      <c r="T1270">
        <f t="shared" si="233"/>
        <v>0</v>
      </c>
      <c r="U1270" t="str">
        <f t="shared" si="234"/>
        <v>Acceptable</v>
      </c>
      <c r="V1270">
        <f t="shared" si="236"/>
        <v>23</v>
      </c>
      <c r="W1270">
        <f t="shared" si="237"/>
        <v>2</v>
      </c>
      <c r="X1270">
        <v>1</v>
      </c>
      <c r="Y1270" t="str">
        <f t="shared" si="238"/>
        <v>Flight Not Found</v>
      </c>
      <c r="Z1270" t="str" cm="1">
        <f t="array" ref="Z1270">IF(AND(B:B &gt; TIME(6, 0, 0), B:B &lt;= TIME(18, 0, 0)), "Day", "Night")</f>
        <v>Night</v>
      </c>
      <c r="AA1270">
        <f t="shared" si="239"/>
        <v>1</v>
      </c>
    </row>
    <row r="1271" spans="1:27" x14ac:dyDescent="0.2">
      <c r="A1271">
        <v>19527</v>
      </c>
      <c r="C1271" t="s">
        <v>1928</v>
      </c>
      <c r="D1271" t="s">
        <v>2341</v>
      </c>
      <c r="G1271" t="s">
        <v>3842</v>
      </c>
      <c r="H1271" t="s">
        <v>5924</v>
      </c>
      <c r="I1271" t="s">
        <v>5925</v>
      </c>
      <c r="J1271">
        <v>17</v>
      </c>
      <c r="K1271">
        <v>17</v>
      </c>
      <c r="L1271">
        <v>0</v>
      </c>
      <c r="M1271" t="s">
        <v>5926</v>
      </c>
      <c r="N1271">
        <f t="shared" si="228"/>
        <v>0</v>
      </c>
      <c r="O1271" t="str">
        <f t="shared" si="229"/>
        <v>No</v>
      </c>
      <c r="P1271">
        <f t="shared" si="230"/>
        <v>0</v>
      </c>
      <c r="Q1271">
        <f t="shared" si="231"/>
        <v>0</v>
      </c>
      <c r="R1271">
        <f t="shared" si="235"/>
        <v>27.565026697177728</v>
      </c>
      <c r="S1271" t="str">
        <f t="shared" si="232"/>
        <v>ID-19527-</v>
      </c>
      <c r="T1271">
        <f t="shared" si="233"/>
        <v>0</v>
      </c>
      <c r="U1271" t="str">
        <f t="shared" si="234"/>
        <v>Acceptable</v>
      </c>
      <c r="V1271">
        <f t="shared" si="236"/>
        <v>23</v>
      </c>
      <c r="W1271">
        <f t="shared" si="237"/>
        <v>2</v>
      </c>
      <c r="X1271">
        <v>1</v>
      </c>
      <c r="Y1271" t="str">
        <f t="shared" si="238"/>
        <v>Flight Not Found</v>
      </c>
      <c r="Z1271" t="str" cm="1">
        <f t="array" ref="Z1271">IF(AND(B:B &gt; TIME(6, 0, 0), B:B &lt;= TIME(18, 0, 0)), "Day", "Night")</f>
        <v>Night</v>
      </c>
      <c r="AA1271">
        <f t="shared" si="239"/>
        <v>1</v>
      </c>
    </row>
    <row r="1272" spans="1:27" x14ac:dyDescent="0.2">
      <c r="A1272">
        <v>19528</v>
      </c>
      <c r="B1272" t="s">
        <v>5927</v>
      </c>
      <c r="C1272" t="s">
        <v>5928</v>
      </c>
      <c r="D1272" t="s">
        <v>2615</v>
      </c>
      <c r="F1272" t="s">
        <v>5929</v>
      </c>
      <c r="G1272" t="s">
        <v>5930</v>
      </c>
      <c r="H1272" t="s">
        <v>5931</v>
      </c>
      <c r="I1272" t="s">
        <v>5932</v>
      </c>
      <c r="J1272">
        <v>129</v>
      </c>
      <c r="K1272">
        <v>129</v>
      </c>
      <c r="L1272">
        <v>0</v>
      </c>
      <c r="M1272" t="s">
        <v>5933</v>
      </c>
      <c r="N1272">
        <f t="shared" si="228"/>
        <v>0</v>
      </c>
      <c r="O1272" t="str">
        <f t="shared" si="229"/>
        <v>No</v>
      </c>
      <c r="P1272">
        <f t="shared" si="230"/>
        <v>0</v>
      </c>
      <c r="Q1272">
        <f t="shared" si="231"/>
        <v>0</v>
      </c>
      <c r="R1272">
        <f t="shared" si="235"/>
        <v>27.565026697177728</v>
      </c>
      <c r="S1272" t="str">
        <f t="shared" si="232"/>
        <v>ID-19528-Tachikawa AB - Kimpo AB</v>
      </c>
      <c r="T1272" t="str">
        <f t="shared" si="233"/>
        <v>16:34</v>
      </c>
      <c r="U1272" t="str">
        <f t="shared" si="234"/>
        <v>Acceptable</v>
      </c>
      <c r="V1272">
        <f t="shared" si="236"/>
        <v>23</v>
      </c>
      <c r="W1272">
        <f t="shared" si="237"/>
        <v>2</v>
      </c>
      <c r="X1272">
        <v>1</v>
      </c>
      <c r="Y1272" t="str">
        <f t="shared" si="238"/>
        <v>Flight Not Found</v>
      </c>
      <c r="Z1272" t="str" cm="1">
        <f t="array" ref="Z1272">IF(AND(B:B &gt; TIME(6, 0, 0), B:B &lt;= TIME(18, 0, 0)), "Day", "Night")</f>
        <v>Night</v>
      </c>
      <c r="AA1272">
        <f t="shared" si="239"/>
        <v>1</v>
      </c>
    </row>
    <row r="1273" spans="1:27" x14ac:dyDescent="0.2">
      <c r="A1273">
        <v>19552</v>
      </c>
      <c r="B1273" t="s">
        <v>5934</v>
      </c>
      <c r="C1273" t="s">
        <v>5935</v>
      </c>
      <c r="D1273" t="s">
        <v>4624</v>
      </c>
      <c r="E1273" t="s">
        <v>5936</v>
      </c>
      <c r="F1273" t="s">
        <v>5937</v>
      </c>
      <c r="G1273" t="s">
        <v>5938</v>
      </c>
      <c r="H1273" t="s">
        <v>5939</v>
      </c>
      <c r="I1273" t="s">
        <v>5940</v>
      </c>
      <c r="J1273">
        <v>58</v>
      </c>
      <c r="K1273">
        <v>58</v>
      </c>
      <c r="L1273">
        <v>0</v>
      </c>
      <c r="M1273" t="s">
        <v>5941</v>
      </c>
      <c r="N1273">
        <f t="shared" si="228"/>
        <v>0</v>
      </c>
      <c r="O1273" t="str">
        <f t="shared" si="229"/>
        <v>No</v>
      </c>
      <c r="P1273">
        <f t="shared" si="230"/>
        <v>0</v>
      </c>
      <c r="Q1273">
        <f t="shared" si="231"/>
        <v>0</v>
      </c>
      <c r="R1273">
        <f t="shared" si="235"/>
        <v>27.565026697177728</v>
      </c>
      <c r="S1273" t="str">
        <f t="shared" si="232"/>
        <v>ID-19552-Wake Island - Honolulu - Oakland</v>
      </c>
      <c r="T1273" t="str">
        <f t="shared" si="233"/>
        <v>08:41</v>
      </c>
      <c r="U1273" t="str">
        <f t="shared" si="234"/>
        <v>Acceptable</v>
      </c>
      <c r="V1273">
        <f t="shared" si="236"/>
        <v>23</v>
      </c>
      <c r="W1273">
        <f t="shared" si="237"/>
        <v>2</v>
      </c>
      <c r="X1273">
        <v>1</v>
      </c>
      <c r="Y1273" t="str">
        <f t="shared" si="238"/>
        <v>Flight Not Found</v>
      </c>
      <c r="Z1273" t="str" cm="1">
        <f t="array" ref="Z1273">IF(AND(B:B &gt; TIME(6, 0, 0), B:B &lt;= TIME(18, 0, 0)), "Day", "Night")</f>
        <v>Night</v>
      </c>
      <c r="AA1273">
        <f t="shared" si="239"/>
        <v>1</v>
      </c>
    </row>
    <row r="1274" spans="1:27" x14ac:dyDescent="0.2">
      <c r="A1274">
        <v>19557</v>
      </c>
      <c r="B1274" t="s">
        <v>5942</v>
      </c>
      <c r="C1274" t="s">
        <v>5943</v>
      </c>
      <c r="D1274" t="s">
        <v>30</v>
      </c>
      <c r="F1274" t="s">
        <v>5944</v>
      </c>
      <c r="G1274" t="s">
        <v>5945</v>
      </c>
      <c r="H1274" t="s">
        <v>5946</v>
      </c>
      <c r="J1274">
        <v>46</v>
      </c>
      <c r="K1274">
        <v>44</v>
      </c>
      <c r="L1274">
        <v>0</v>
      </c>
      <c r="M1274" t="s">
        <v>5947</v>
      </c>
      <c r="N1274">
        <f t="shared" si="228"/>
        <v>0</v>
      </c>
      <c r="O1274" t="str">
        <f t="shared" si="229"/>
        <v>No</v>
      </c>
      <c r="P1274">
        <f t="shared" si="230"/>
        <v>0</v>
      </c>
      <c r="Q1274">
        <f t="shared" si="231"/>
        <v>0</v>
      </c>
      <c r="R1274">
        <f t="shared" si="235"/>
        <v>27.565026697177728</v>
      </c>
      <c r="S1274" t="str">
        <f t="shared" si="232"/>
        <v>ID-19557-Whitting NAS - Norfolk NB</v>
      </c>
      <c r="T1274" t="str">
        <f t="shared" si="233"/>
        <v>23:15</v>
      </c>
      <c r="U1274" t="str">
        <f t="shared" si="234"/>
        <v>Acceptable</v>
      </c>
      <c r="V1274">
        <f t="shared" si="236"/>
        <v>23</v>
      </c>
      <c r="W1274">
        <f t="shared" si="237"/>
        <v>2</v>
      </c>
      <c r="X1274">
        <v>1</v>
      </c>
      <c r="Y1274" t="str">
        <f t="shared" si="238"/>
        <v>Flight Not Found</v>
      </c>
      <c r="Z1274" t="str" cm="1">
        <f t="array" ref="Z1274">IF(AND(B:B &gt; TIME(6, 0, 0), B:B &lt;= TIME(18, 0, 0)), "Day", "Night")</f>
        <v>Night</v>
      </c>
      <c r="AA1274">
        <f t="shared" si="239"/>
        <v>1</v>
      </c>
    </row>
    <row r="1275" spans="1:27" x14ac:dyDescent="0.2">
      <c r="A1275">
        <v>19567</v>
      </c>
      <c r="B1275" t="s">
        <v>1112</v>
      </c>
      <c r="C1275" t="s">
        <v>5948</v>
      </c>
      <c r="D1275" t="s">
        <v>3562</v>
      </c>
      <c r="G1275" t="s">
        <v>5949</v>
      </c>
      <c r="J1275">
        <v>21</v>
      </c>
      <c r="K1275">
        <v>21</v>
      </c>
      <c r="L1275">
        <v>0</v>
      </c>
      <c r="M1275" t="s">
        <v>5950</v>
      </c>
      <c r="N1275">
        <f t="shared" si="228"/>
        <v>0</v>
      </c>
      <c r="O1275" t="str">
        <f t="shared" si="229"/>
        <v>No</v>
      </c>
      <c r="P1275">
        <f t="shared" si="230"/>
        <v>0</v>
      </c>
      <c r="Q1275">
        <f t="shared" si="231"/>
        <v>0</v>
      </c>
      <c r="R1275">
        <f t="shared" si="235"/>
        <v>27.565026697177728</v>
      </c>
      <c r="S1275" t="str">
        <f t="shared" si="232"/>
        <v>ID-19567-</v>
      </c>
      <c r="T1275" t="str">
        <f t="shared" si="233"/>
        <v>12:30</v>
      </c>
      <c r="U1275" t="str">
        <f t="shared" si="234"/>
        <v>Acceptable</v>
      </c>
      <c r="V1275">
        <f t="shared" si="236"/>
        <v>23</v>
      </c>
      <c r="W1275">
        <f t="shared" si="237"/>
        <v>2</v>
      </c>
      <c r="X1275">
        <v>1</v>
      </c>
      <c r="Y1275" t="str">
        <f t="shared" si="238"/>
        <v>Flight Not Found</v>
      </c>
      <c r="Z1275" t="str" cm="1">
        <f t="array" ref="Z1275">IF(AND(B:B &gt; TIME(6, 0, 0), B:B &lt;= TIME(18, 0, 0)), "Day", "Night")</f>
        <v>Night</v>
      </c>
      <c r="AA1275">
        <f t="shared" si="239"/>
        <v>1</v>
      </c>
    </row>
    <row r="1276" spans="1:27" x14ac:dyDescent="0.2">
      <c r="A1276">
        <v>20361</v>
      </c>
      <c r="C1276" t="s">
        <v>5951</v>
      </c>
      <c r="D1276" t="s">
        <v>5952</v>
      </c>
      <c r="G1276" t="s">
        <v>5953</v>
      </c>
      <c r="H1276" t="s">
        <v>5954</v>
      </c>
      <c r="J1276">
        <v>2</v>
      </c>
      <c r="K1276">
        <v>1</v>
      </c>
      <c r="L1276">
        <v>0</v>
      </c>
      <c r="M1276" t="s">
        <v>5955</v>
      </c>
      <c r="N1276">
        <f t="shared" si="228"/>
        <v>0</v>
      </c>
      <c r="O1276" t="str">
        <f t="shared" si="229"/>
        <v>No</v>
      </c>
      <c r="P1276">
        <f t="shared" si="230"/>
        <v>0</v>
      </c>
      <c r="Q1276">
        <f t="shared" si="231"/>
        <v>0</v>
      </c>
      <c r="R1276">
        <f t="shared" si="235"/>
        <v>27.565026697177728</v>
      </c>
      <c r="S1276" t="str">
        <f t="shared" si="232"/>
        <v>ID-20361-</v>
      </c>
      <c r="T1276">
        <f t="shared" si="233"/>
        <v>0</v>
      </c>
      <c r="U1276" t="str">
        <f t="shared" si="234"/>
        <v>Acceptable</v>
      </c>
      <c r="V1276">
        <f t="shared" si="236"/>
        <v>23</v>
      </c>
      <c r="W1276">
        <f t="shared" si="237"/>
        <v>2</v>
      </c>
      <c r="X1276">
        <v>7</v>
      </c>
      <c r="Y1276" t="str">
        <f t="shared" si="238"/>
        <v>Flight Not Found</v>
      </c>
      <c r="Z1276" t="str" cm="1">
        <f t="array" ref="Z1276">IF(AND(B:B &gt; TIME(6, 0, 0), B:B &lt;= TIME(18, 0, 0)), "Day", "Night")</f>
        <v>Night</v>
      </c>
      <c r="AA1276">
        <f t="shared" si="239"/>
        <v>1</v>
      </c>
    </row>
    <row r="1277" spans="1:27" x14ac:dyDescent="0.2">
      <c r="A1277">
        <v>19574</v>
      </c>
      <c r="B1277" t="s">
        <v>5956</v>
      </c>
      <c r="C1277" t="s">
        <v>5957</v>
      </c>
      <c r="D1277" t="s">
        <v>1153</v>
      </c>
      <c r="F1277" t="s">
        <v>5958</v>
      </c>
      <c r="G1277" t="s">
        <v>5959</v>
      </c>
      <c r="H1277" t="s">
        <v>5960</v>
      </c>
      <c r="I1277" t="s">
        <v>5961</v>
      </c>
      <c r="J1277">
        <v>42</v>
      </c>
      <c r="K1277">
        <v>4</v>
      </c>
      <c r="L1277">
        <v>0</v>
      </c>
      <c r="M1277" t="s">
        <v>5962</v>
      </c>
      <c r="N1277">
        <f t="shared" si="228"/>
        <v>0</v>
      </c>
      <c r="O1277" t="str">
        <f t="shared" si="229"/>
        <v>No</v>
      </c>
      <c r="P1277">
        <f t="shared" si="230"/>
        <v>0</v>
      </c>
      <c r="Q1277">
        <f t="shared" si="231"/>
        <v>0</v>
      </c>
      <c r="R1277">
        <f t="shared" si="235"/>
        <v>27.565026697177728</v>
      </c>
      <c r="S1277" t="str">
        <f t="shared" si="232"/>
        <v>ID-19574-Rome - Beirut</v>
      </c>
      <c r="T1277" t="str">
        <f t="shared" si="233"/>
        <v>02:28</v>
      </c>
      <c r="U1277" t="str">
        <f t="shared" si="234"/>
        <v>Acceptable</v>
      </c>
      <c r="V1277">
        <f t="shared" si="236"/>
        <v>23</v>
      </c>
      <c r="W1277">
        <f t="shared" si="237"/>
        <v>2</v>
      </c>
      <c r="X1277">
        <v>1</v>
      </c>
      <c r="Y1277" t="str">
        <f t="shared" si="238"/>
        <v>Flight Not Found</v>
      </c>
      <c r="Z1277" t="str" cm="1">
        <f t="array" ref="Z1277">IF(AND(B:B &gt; TIME(6, 0, 0), B:B &lt;= TIME(18, 0, 0)), "Day", "Night")</f>
        <v>Night</v>
      </c>
      <c r="AA1277">
        <f t="shared" si="239"/>
        <v>1</v>
      </c>
    </row>
    <row r="1278" spans="1:27" x14ac:dyDescent="0.2">
      <c r="A1278">
        <v>19574</v>
      </c>
      <c r="B1278" t="s">
        <v>5963</v>
      </c>
      <c r="C1278" t="s">
        <v>5964</v>
      </c>
      <c r="D1278" t="s">
        <v>5810</v>
      </c>
      <c r="F1278" t="s">
        <v>5965</v>
      </c>
      <c r="G1278" t="s">
        <v>1814</v>
      </c>
      <c r="H1278" t="s">
        <v>5966</v>
      </c>
      <c r="I1278" t="s">
        <v>5967</v>
      </c>
      <c r="J1278">
        <v>25</v>
      </c>
      <c r="K1278">
        <v>1</v>
      </c>
      <c r="L1278">
        <v>0</v>
      </c>
      <c r="M1278" t="s">
        <v>5968</v>
      </c>
      <c r="N1278">
        <f t="shared" si="228"/>
        <v>0</v>
      </c>
      <c r="O1278" t="str">
        <f t="shared" si="229"/>
        <v>No</v>
      </c>
      <c r="P1278">
        <f t="shared" si="230"/>
        <v>0</v>
      </c>
      <c r="Q1278">
        <f t="shared" si="231"/>
        <v>0</v>
      </c>
      <c r="R1278">
        <f t="shared" si="235"/>
        <v>27.565026697177728</v>
      </c>
      <c r="S1278" t="str">
        <f t="shared" si="232"/>
        <v>ID-19574-Sharjah - Bahrain</v>
      </c>
      <c r="T1278" t="str">
        <f t="shared" si="233"/>
        <v>02:28</v>
      </c>
      <c r="U1278" t="str">
        <f t="shared" si="234"/>
        <v>Acceptable</v>
      </c>
      <c r="V1278">
        <f t="shared" si="236"/>
        <v>23</v>
      </c>
      <c r="W1278">
        <f t="shared" si="237"/>
        <v>2</v>
      </c>
      <c r="X1278">
        <v>1</v>
      </c>
      <c r="Y1278" t="str">
        <f t="shared" si="238"/>
        <v>Flight Not Found</v>
      </c>
      <c r="Z1278" t="str" cm="1">
        <f t="array" ref="Z1278">IF(AND(B:B &gt; TIME(6, 0, 0), B:B &lt;= TIME(18, 0, 0)), "Day", "Night")</f>
        <v>Night</v>
      </c>
      <c r="AA1278">
        <f t="shared" si="239"/>
        <v>1</v>
      </c>
    </row>
    <row r="1279" spans="1:27" x14ac:dyDescent="0.2">
      <c r="A1279">
        <v>19576</v>
      </c>
      <c r="C1279" t="s">
        <v>5969</v>
      </c>
      <c r="D1279" t="s">
        <v>2615</v>
      </c>
      <c r="G1279" t="s">
        <v>5970</v>
      </c>
      <c r="J1279">
        <v>23</v>
      </c>
      <c r="K1279">
        <v>14</v>
      </c>
      <c r="L1279">
        <v>0</v>
      </c>
      <c r="N1279">
        <f t="shared" si="228"/>
        <v>0</v>
      </c>
      <c r="O1279" t="str">
        <f t="shared" si="229"/>
        <v>No</v>
      </c>
      <c r="P1279">
        <f t="shared" si="230"/>
        <v>0</v>
      </c>
      <c r="Q1279">
        <f t="shared" si="231"/>
        <v>0</v>
      </c>
      <c r="R1279">
        <f t="shared" si="235"/>
        <v>27.565026697177728</v>
      </c>
      <c r="S1279" t="str">
        <f t="shared" si="232"/>
        <v>ID-19576-</v>
      </c>
      <c r="T1279">
        <f t="shared" si="233"/>
        <v>0</v>
      </c>
      <c r="U1279" t="str">
        <f t="shared" si="234"/>
        <v>Acceptable</v>
      </c>
      <c r="V1279">
        <f t="shared" si="236"/>
        <v>23</v>
      </c>
      <c r="W1279">
        <f t="shared" si="237"/>
        <v>2</v>
      </c>
      <c r="X1279">
        <v>1</v>
      </c>
      <c r="Y1279" t="str">
        <f t="shared" si="238"/>
        <v>Flight Not Found</v>
      </c>
      <c r="Z1279" t="str" cm="1">
        <f t="array" ref="Z1279">IF(AND(B:B &gt; TIME(6, 0, 0), B:B &lt;= TIME(18, 0, 0)), "Day", "Night")</f>
        <v>Night</v>
      </c>
      <c r="AA1279">
        <f t="shared" si="239"/>
        <v>1</v>
      </c>
    </row>
    <row r="1280" spans="1:27" x14ac:dyDescent="0.2">
      <c r="A1280">
        <v>19589</v>
      </c>
      <c r="C1280" t="s">
        <v>3598</v>
      </c>
      <c r="D1280" t="s">
        <v>5971</v>
      </c>
      <c r="G1280" t="s">
        <v>2928</v>
      </c>
      <c r="H1280" t="s">
        <v>5972</v>
      </c>
      <c r="I1280" t="s">
        <v>5973</v>
      </c>
      <c r="J1280">
        <v>2</v>
      </c>
      <c r="K1280">
        <v>2</v>
      </c>
      <c r="L1280">
        <v>0</v>
      </c>
      <c r="M1280" t="s">
        <v>5974</v>
      </c>
      <c r="N1280">
        <f t="shared" si="228"/>
        <v>0</v>
      </c>
      <c r="O1280" t="str">
        <f t="shared" si="229"/>
        <v>No</v>
      </c>
      <c r="P1280">
        <f t="shared" si="230"/>
        <v>0</v>
      </c>
      <c r="Q1280">
        <f t="shared" si="231"/>
        <v>0</v>
      </c>
      <c r="R1280">
        <f t="shared" si="235"/>
        <v>27.565026697177728</v>
      </c>
      <c r="S1280" t="str">
        <f t="shared" si="232"/>
        <v>ID-19589-</v>
      </c>
      <c r="T1280">
        <f t="shared" si="233"/>
        <v>0</v>
      </c>
      <c r="U1280" t="str">
        <f t="shared" si="234"/>
        <v>Acceptable</v>
      </c>
      <c r="V1280">
        <f t="shared" si="236"/>
        <v>23</v>
      </c>
      <c r="W1280">
        <f t="shared" si="237"/>
        <v>2</v>
      </c>
      <c r="X1280">
        <v>2</v>
      </c>
      <c r="Y1280" t="str">
        <f t="shared" si="238"/>
        <v>Flight Not Found</v>
      </c>
      <c r="Z1280" t="str" cm="1">
        <f t="array" ref="Z1280">IF(AND(B:B &gt; TIME(6, 0, 0), B:B &lt;= TIME(18, 0, 0)), "Day", "Night")</f>
        <v>Night</v>
      </c>
      <c r="AA1280">
        <f t="shared" si="239"/>
        <v>1</v>
      </c>
    </row>
    <row r="1281" spans="1:27" x14ac:dyDescent="0.2">
      <c r="A1281">
        <v>19603</v>
      </c>
      <c r="C1281" t="s">
        <v>5975</v>
      </c>
      <c r="D1281" t="s">
        <v>1153</v>
      </c>
      <c r="F1281" t="s">
        <v>5976</v>
      </c>
      <c r="G1281" t="s">
        <v>4941</v>
      </c>
      <c r="H1281" t="s">
        <v>5977</v>
      </c>
      <c r="I1281" t="s">
        <v>5978</v>
      </c>
      <c r="J1281">
        <v>42</v>
      </c>
      <c r="K1281">
        <v>42</v>
      </c>
      <c r="L1281">
        <v>0</v>
      </c>
      <c r="M1281" t="s">
        <v>5979</v>
      </c>
      <c r="N1281">
        <f t="shared" si="228"/>
        <v>0</v>
      </c>
      <c r="O1281" t="str">
        <f t="shared" si="229"/>
        <v>No</v>
      </c>
      <c r="P1281">
        <f t="shared" si="230"/>
        <v>0</v>
      </c>
      <c r="Q1281">
        <f t="shared" si="231"/>
        <v>0</v>
      </c>
      <c r="R1281">
        <f t="shared" si="235"/>
        <v>27.565026697177728</v>
      </c>
      <c r="S1281" t="str">
        <f t="shared" si="232"/>
        <v>ID-19603-Paris - Nice - Hong Kong</v>
      </c>
      <c r="T1281">
        <f t="shared" si="233"/>
        <v>0</v>
      </c>
      <c r="U1281" t="str">
        <f t="shared" si="234"/>
        <v>Acceptable</v>
      </c>
      <c r="V1281">
        <f t="shared" si="236"/>
        <v>23</v>
      </c>
      <c r="W1281">
        <f t="shared" si="237"/>
        <v>2</v>
      </c>
      <c r="X1281">
        <v>5</v>
      </c>
      <c r="Y1281" t="str">
        <f t="shared" si="238"/>
        <v>Flight Not Found</v>
      </c>
      <c r="Z1281" t="str" cm="1">
        <f t="array" ref="Z1281">IF(AND(B:B &gt; TIME(6, 0, 0), B:B &lt;= TIME(18, 0, 0)), "Day", "Night")</f>
        <v>Night</v>
      </c>
      <c r="AA1281">
        <f t="shared" si="239"/>
        <v>1</v>
      </c>
    </row>
    <row r="1282" spans="1:27" x14ac:dyDescent="0.2">
      <c r="A1282">
        <v>19603</v>
      </c>
      <c r="B1282" t="s">
        <v>5980</v>
      </c>
      <c r="C1282" t="s">
        <v>5981</v>
      </c>
      <c r="D1282" t="s">
        <v>4849</v>
      </c>
      <c r="F1282" t="s">
        <v>5982</v>
      </c>
      <c r="G1282" t="s">
        <v>1814</v>
      </c>
      <c r="H1282" t="s">
        <v>5983</v>
      </c>
      <c r="I1282" t="s">
        <v>5984</v>
      </c>
      <c r="J1282">
        <v>21</v>
      </c>
      <c r="K1282">
        <v>21</v>
      </c>
      <c r="L1282">
        <v>0</v>
      </c>
      <c r="M1282" t="s">
        <v>5985</v>
      </c>
      <c r="N1282">
        <f t="shared" ref="N1282:N1345" si="240">SUM(B1282,C1282)</f>
        <v>0</v>
      </c>
      <c r="O1282" t="str">
        <f t="shared" ref="O1282:O1345" si="241">IF(F1282="good","Yes","No")</f>
        <v>No</v>
      </c>
      <c r="P1282">
        <f t="shared" ref="P1282:P1345" si="242">COUNTIF(C:C,"&lt;0")</f>
        <v>0</v>
      </c>
      <c r="Q1282">
        <f t="shared" ref="Q1282:Q1345" si="243">SUMIF(E:E,"&gt;"&amp;AVERAGE(E:E))</f>
        <v>0</v>
      </c>
      <c r="R1282">
        <f t="shared" si="235"/>
        <v>27.565026697177728</v>
      </c>
      <c r="S1282" t="str">
        <f t="shared" ref="S1282:S1345" si="244">CONCATENATE("ID-",A1282,"-",F1282)</f>
        <v>ID-19603-Monterey, CA - Tacoma, WA</v>
      </c>
      <c r="T1282">
        <f t="shared" ref="T1282:T1345" si="245">INDEX(B:B,MATCH(A1282,A:A,0))</f>
        <v>0</v>
      </c>
      <c r="U1282" t="str">
        <f t="shared" ref="U1282:U1345" si="246">IF(OR(B1282&gt;0,C1282&gt;0),"Acceptable","Check")</f>
        <v>Acceptable</v>
      </c>
      <c r="V1282">
        <f t="shared" si="236"/>
        <v>23</v>
      </c>
      <c r="W1282">
        <f t="shared" si="237"/>
        <v>2</v>
      </c>
      <c r="X1282">
        <v>1</v>
      </c>
      <c r="Y1282" t="str">
        <f t="shared" si="238"/>
        <v>Flight Not Found</v>
      </c>
      <c r="Z1282" t="str" cm="1">
        <f t="array" ref="Z1282">IF(AND(B:B &gt; TIME(6, 0, 0), B:B &lt;= TIME(18, 0, 0)), "Day", "Night")</f>
        <v>Night</v>
      </c>
      <c r="AA1282">
        <f t="shared" si="239"/>
        <v>1</v>
      </c>
    </row>
    <row r="1283" spans="1:27" x14ac:dyDescent="0.2">
      <c r="A1283">
        <v>19610</v>
      </c>
      <c r="B1283" t="s">
        <v>5986</v>
      </c>
      <c r="C1283" t="s">
        <v>5987</v>
      </c>
      <c r="D1283" t="s">
        <v>1488</v>
      </c>
      <c r="F1283" t="s">
        <v>5988</v>
      </c>
      <c r="G1283" t="s">
        <v>2731</v>
      </c>
      <c r="H1283" t="s">
        <v>5989</v>
      </c>
      <c r="I1283" t="s">
        <v>5990</v>
      </c>
      <c r="J1283">
        <v>3</v>
      </c>
      <c r="K1283">
        <v>3</v>
      </c>
      <c r="L1283">
        <v>0</v>
      </c>
      <c r="M1283" t="s">
        <v>5991</v>
      </c>
      <c r="N1283">
        <f t="shared" si="240"/>
        <v>0</v>
      </c>
      <c r="O1283" t="str">
        <f t="shared" si="241"/>
        <v>No</v>
      </c>
      <c r="P1283">
        <f t="shared" si="242"/>
        <v>0</v>
      </c>
      <c r="Q1283">
        <f t="shared" si="243"/>
        <v>0</v>
      </c>
      <c r="R1283">
        <f t="shared" ref="R1283:R1346" si="247">AVERAGEIF(J:J,"&gt;0")</f>
        <v>27.565026697177728</v>
      </c>
      <c r="S1283" t="str">
        <f t="shared" si="244"/>
        <v>ID-19610-San Pedro - San Andres</v>
      </c>
      <c r="T1283" t="str">
        <f t="shared" si="245"/>
        <v>13:16</v>
      </c>
      <c r="U1283" t="str">
        <f t="shared" si="246"/>
        <v>Acceptable</v>
      </c>
      <c r="V1283">
        <f t="shared" ref="V1283:V1346" si="248">COUNTIF(D:D, "Military - U.S. Army")</f>
        <v>23</v>
      </c>
      <c r="W1283">
        <f t="shared" ref="W1283:W1346" si="249">AVERAGEIF(C:C,"Fort Myer, Virginia", J:J)</f>
        <v>2</v>
      </c>
      <c r="X1283">
        <v>2</v>
      </c>
      <c r="Y1283" t="str">
        <f t="shared" ref="Y1283:Y1346" si="250">IFERROR(VLOOKUP("FlightNumber", A:E, 4, FALSE), "Flight Not Found")</f>
        <v>Flight Not Found</v>
      </c>
      <c r="Z1283" t="str" cm="1">
        <f t="array" ref="Z1283">IF(AND(B:B &gt; TIME(6, 0, 0), B:B &lt;= TIME(18, 0, 0)), "Day", "Night")</f>
        <v>Night</v>
      </c>
      <c r="AA1283">
        <f t="shared" ref="AA1283:AA1346" si="251">COUNTIFS(D:D, "Military - U.S. Army", C:C, "Fort Myer, Virginia")</f>
        <v>1</v>
      </c>
    </row>
    <row r="1284" spans="1:27" x14ac:dyDescent="0.2">
      <c r="A1284">
        <v>19616</v>
      </c>
      <c r="C1284" t="s">
        <v>5992</v>
      </c>
      <c r="D1284" t="s">
        <v>5993</v>
      </c>
      <c r="F1284" t="s">
        <v>5994</v>
      </c>
      <c r="G1284" t="s">
        <v>2731</v>
      </c>
      <c r="H1284" t="s">
        <v>5995</v>
      </c>
      <c r="I1284" t="s">
        <v>5996</v>
      </c>
      <c r="J1284">
        <v>2</v>
      </c>
      <c r="K1284">
        <v>1</v>
      </c>
      <c r="L1284">
        <v>0</v>
      </c>
      <c r="M1284" t="s">
        <v>5997</v>
      </c>
      <c r="N1284">
        <f t="shared" si="240"/>
        <v>0</v>
      </c>
      <c r="O1284" t="str">
        <f t="shared" si="241"/>
        <v>No</v>
      </c>
      <c r="P1284">
        <f t="shared" si="242"/>
        <v>0</v>
      </c>
      <c r="Q1284">
        <f t="shared" si="243"/>
        <v>0</v>
      </c>
      <c r="R1284">
        <f t="shared" si="247"/>
        <v>27.565026697177728</v>
      </c>
      <c r="S1284" t="str">
        <f t="shared" si="244"/>
        <v>ID-19616-Campeche - Mérida</v>
      </c>
      <c r="T1284">
        <f t="shared" si="245"/>
        <v>0</v>
      </c>
      <c r="U1284" t="str">
        <f t="shared" si="246"/>
        <v>Acceptable</v>
      </c>
      <c r="V1284">
        <f t="shared" si="248"/>
        <v>23</v>
      </c>
      <c r="W1284">
        <f t="shared" si="249"/>
        <v>2</v>
      </c>
      <c r="X1284">
        <v>1</v>
      </c>
      <c r="Y1284" t="str">
        <f t="shared" si="250"/>
        <v>Flight Not Found</v>
      </c>
      <c r="Z1284" t="str" cm="1">
        <f t="array" ref="Z1284">IF(AND(B:B &gt; TIME(6, 0, 0), B:B &lt;= TIME(18, 0, 0)), "Day", "Night")</f>
        <v>Night</v>
      </c>
      <c r="AA1284">
        <f t="shared" si="251"/>
        <v>1</v>
      </c>
    </row>
    <row r="1285" spans="1:27" x14ac:dyDescent="0.2">
      <c r="A1285">
        <v>19618</v>
      </c>
      <c r="B1285" t="s">
        <v>5998</v>
      </c>
      <c r="C1285" t="s">
        <v>5999</v>
      </c>
      <c r="D1285" t="s">
        <v>1329</v>
      </c>
      <c r="E1285" t="s">
        <v>6000</v>
      </c>
      <c r="F1285" t="s">
        <v>6001</v>
      </c>
      <c r="G1285" t="s">
        <v>5452</v>
      </c>
      <c r="H1285" t="s">
        <v>6002</v>
      </c>
      <c r="I1285" t="s">
        <v>6003</v>
      </c>
      <c r="J1285">
        <v>28</v>
      </c>
      <c r="K1285">
        <v>28</v>
      </c>
      <c r="L1285">
        <v>0</v>
      </c>
      <c r="M1285" t="s">
        <v>6004</v>
      </c>
      <c r="N1285">
        <f t="shared" si="240"/>
        <v>0</v>
      </c>
      <c r="O1285" t="str">
        <f t="shared" si="241"/>
        <v>No</v>
      </c>
      <c r="P1285">
        <f t="shared" si="242"/>
        <v>0</v>
      </c>
      <c r="Q1285">
        <f t="shared" si="243"/>
        <v>0</v>
      </c>
      <c r="R1285">
        <f t="shared" si="247"/>
        <v>27.565026697177728</v>
      </c>
      <c r="S1285" t="str">
        <f t="shared" si="244"/>
        <v>ID-19618-Boston - Hartford - Albany - Chicago</v>
      </c>
      <c r="T1285" t="str">
        <f t="shared" si="245"/>
        <v>08:34</v>
      </c>
      <c r="U1285" t="str">
        <f t="shared" si="246"/>
        <v>Acceptable</v>
      </c>
      <c r="V1285">
        <f t="shared" si="248"/>
        <v>23</v>
      </c>
      <c r="W1285">
        <f t="shared" si="249"/>
        <v>2</v>
      </c>
      <c r="X1285">
        <v>4</v>
      </c>
      <c r="Y1285" t="str">
        <f t="shared" si="250"/>
        <v>Flight Not Found</v>
      </c>
      <c r="Z1285" t="str" cm="1">
        <f t="array" ref="Z1285">IF(AND(B:B &gt; TIME(6, 0, 0), B:B &lt;= TIME(18, 0, 0)), "Day", "Night")</f>
        <v>Night</v>
      </c>
      <c r="AA1285">
        <f t="shared" si="251"/>
        <v>1</v>
      </c>
    </row>
    <row r="1286" spans="1:27" x14ac:dyDescent="0.2">
      <c r="A1286">
        <v>19627</v>
      </c>
      <c r="C1286" t="s">
        <v>4808</v>
      </c>
      <c r="D1286" t="s">
        <v>5371</v>
      </c>
      <c r="F1286" t="s">
        <v>6005</v>
      </c>
      <c r="G1286" t="s">
        <v>1814</v>
      </c>
      <c r="H1286" t="s">
        <v>6006</v>
      </c>
      <c r="I1286" t="s">
        <v>6007</v>
      </c>
      <c r="J1286">
        <v>21</v>
      </c>
      <c r="K1286">
        <v>5</v>
      </c>
      <c r="L1286">
        <v>0</v>
      </c>
      <c r="M1286" t="s">
        <v>6008</v>
      </c>
      <c r="N1286">
        <f t="shared" si="240"/>
        <v>0</v>
      </c>
      <c r="O1286" t="str">
        <f t="shared" si="241"/>
        <v>No</v>
      </c>
      <c r="P1286">
        <f t="shared" si="242"/>
        <v>0</v>
      </c>
      <c r="Q1286">
        <f t="shared" si="243"/>
        <v>0</v>
      </c>
      <c r="R1286">
        <f t="shared" si="247"/>
        <v>27.565026697177728</v>
      </c>
      <c r="S1286" t="str">
        <f t="shared" si="244"/>
        <v>ID-19627-Ankara - Van</v>
      </c>
      <c r="T1286">
        <f t="shared" si="245"/>
        <v>0</v>
      </c>
      <c r="U1286" t="str">
        <f t="shared" si="246"/>
        <v>Acceptable</v>
      </c>
      <c r="V1286">
        <f t="shared" si="248"/>
        <v>23</v>
      </c>
      <c r="W1286">
        <f t="shared" si="249"/>
        <v>2</v>
      </c>
      <c r="X1286">
        <v>1</v>
      </c>
      <c r="Y1286" t="str">
        <f t="shared" si="250"/>
        <v>Flight Not Found</v>
      </c>
      <c r="Z1286" t="str" cm="1">
        <f t="array" ref="Z1286">IF(AND(B:B &gt; TIME(6, 0, 0), B:B &lt;= TIME(18, 0, 0)), "Day", "Night")</f>
        <v>Night</v>
      </c>
      <c r="AA1286">
        <f t="shared" si="251"/>
        <v>1</v>
      </c>
    </row>
    <row r="1287" spans="1:27" x14ac:dyDescent="0.2">
      <c r="A1287">
        <v>19630</v>
      </c>
      <c r="B1287" t="s">
        <v>6009</v>
      </c>
      <c r="C1287" t="s">
        <v>6010</v>
      </c>
      <c r="D1287" t="s">
        <v>6011</v>
      </c>
      <c r="F1287" t="s">
        <v>6012</v>
      </c>
      <c r="G1287" t="s">
        <v>4595</v>
      </c>
      <c r="H1287" t="s">
        <v>6013</v>
      </c>
      <c r="I1287" t="s">
        <v>6014</v>
      </c>
      <c r="J1287">
        <v>41</v>
      </c>
      <c r="K1287">
        <v>25</v>
      </c>
      <c r="L1287">
        <v>0</v>
      </c>
      <c r="M1287" t="s">
        <v>6015</v>
      </c>
      <c r="N1287">
        <f t="shared" si="240"/>
        <v>0</v>
      </c>
      <c r="O1287" t="str">
        <f t="shared" si="241"/>
        <v>No</v>
      </c>
      <c r="P1287">
        <f t="shared" si="242"/>
        <v>0</v>
      </c>
      <c r="Q1287">
        <f t="shared" si="243"/>
        <v>0</v>
      </c>
      <c r="R1287">
        <f t="shared" si="247"/>
        <v>27.565026697177728</v>
      </c>
      <c r="S1287" t="str">
        <f t="shared" si="244"/>
        <v>ID-19630-Philadelphia - Louisville</v>
      </c>
      <c r="T1287" t="str">
        <f t="shared" si="245"/>
        <v>16:18</v>
      </c>
      <c r="U1287" t="str">
        <f t="shared" si="246"/>
        <v>Acceptable</v>
      </c>
      <c r="V1287">
        <f t="shared" si="248"/>
        <v>23</v>
      </c>
      <c r="W1287">
        <f t="shared" si="249"/>
        <v>2</v>
      </c>
      <c r="X1287">
        <v>1</v>
      </c>
      <c r="Y1287" t="str">
        <f t="shared" si="250"/>
        <v>Flight Not Found</v>
      </c>
      <c r="Z1287" t="str" cm="1">
        <f t="array" ref="Z1287">IF(AND(B:B &gt; TIME(6, 0, 0), B:B &lt;= TIME(18, 0, 0)), "Day", "Night")</f>
        <v>Night</v>
      </c>
      <c r="AA1287">
        <f t="shared" si="251"/>
        <v>1</v>
      </c>
    </row>
    <row r="1288" spans="1:27" x14ac:dyDescent="0.2">
      <c r="A1288">
        <v>19646</v>
      </c>
      <c r="C1288" t="s">
        <v>476</v>
      </c>
      <c r="D1288" t="s">
        <v>775</v>
      </c>
      <c r="F1288" t="s">
        <v>6016</v>
      </c>
      <c r="G1288" t="s">
        <v>6017</v>
      </c>
      <c r="H1288" t="s">
        <v>6018</v>
      </c>
      <c r="I1288" t="s">
        <v>6019</v>
      </c>
      <c r="J1288">
        <v>44</v>
      </c>
      <c r="K1288">
        <v>44</v>
      </c>
      <c r="L1288">
        <v>0</v>
      </c>
      <c r="M1288" t="s">
        <v>6020</v>
      </c>
      <c r="N1288">
        <f t="shared" si="240"/>
        <v>0</v>
      </c>
      <c r="O1288" t="str">
        <f t="shared" si="241"/>
        <v>No</v>
      </c>
      <c r="P1288">
        <f t="shared" si="242"/>
        <v>0</v>
      </c>
      <c r="Q1288">
        <f t="shared" si="243"/>
        <v>0</v>
      </c>
      <c r="R1288">
        <f t="shared" si="247"/>
        <v>27.565026697177728</v>
      </c>
      <c r="S1288" t="str">
        <f t="shared" si="244"/>
        <v>ID-19646-Frankfurt - Brussels</v>
      </c>
      <c r="T1288">
        <f t="shared" si="245"/>
        <v>0</v>
      </c>
      <c r="U1288" t="str">
        <f t="shared" si="246"/>
        <v>Acceptable</v>
      </c>
      <c r="V1288">
        <f t="shared" si="248"/>
        <v>23</v>
      </c>
      <c r="W1288">
        <f t="shared" si="249"/>
        <v>2</v>
      </c>
      <c r="X1288">
        <v>1</v>
      </c>
      <c r="Y1288" t="str">
        <f t="shared" si="250"/>
        <v>Flight Not Found</v>
      </c>
      <c r="Z1288" t="str" cm="1">
        <f t="array" ref="Z1288">IF(AND(B:B &gt; TIME(6, 0, 0), B:B &lt;= TIME(18, 0, 0)), "Day", "Night")</f>
        <v>Night</v>
      </c>
      <c r="AA1288">
        <f t="shared" si="251"/>
        <v>1</v>
      </c>
    </row>
    <row r="1289" spans="1:27" x14ac:dyDescent="0.2">
      <c r="A1289">
        <v>19649</v>
      </c>
      <c r="C1289" t="s">
        <v>6021</v>
      </c>
      <c r="D1289" t="s">
        <v>6022</v>
      </c>
      <c r="G1289" t="s">
        <v>3110</v>
      </c>
      <c r="H1289" t="s">
        <v>6023</v>
      </c>
      <c r="I1289" t="s">
        <v>6024</v>
      </c>
      <c r="J1289">
        <v>7</v>
      </c>
      <c r="K1289">
        <v>2</v>
      </c>
      <c r="L1289">
        <v>0</v>
      </c>
      <c r="M1289" t="s">
        <v>4773</v>
      </c>
      <c r="N1289">
        <f t="shared" si="240"/>
        <v>0</v>
      </c>
      <c r="O1289" t="str">
        <f t="shared" si="241"/>
        <v>No</v>
      </c>
      <c r="P1289">
        <f t="shared" si="242"/>
        <v>0</v>
      </c>
      <c r="Q1289">
        <f t="shared" si="243"/>
        <v>0</v>
      </c>
      <c r="R1289">
        <f t="shared" si="247"/>
        <v>27.565026697177728</v>
      </c>
      <c r="S1289" t="str">
        <f t="shared" si="244"/>
        <v>ID-19649-</v>
      </c>
      <c r="T1289">
        <f t="shared" si="245"/>
        <v>0</v>
      </c>
      <c r="U1289" t="str">
        <f t="shared" si="246"/>
        <v>Acceptable</v>
      </c>
      <c r="V1289">
        <f t="shared" si="248"/>
        <v>23</v>
      </c>
      <c r="W1289">
        <f t="shared" si="249"/>
        <v>2</v>
      </c>
      <c r="X1289">
        <v>1</v>
      </c>
      <c r="Y1289" t="str">
        <f t="shared" si="250"/>
        <v>Flight Not Found</v>
      </c>
      <c r="Z1289" t="str" cm="1">
        <f t="array" ref="Z1289">IF(AND(B:B &gt; TIME(6, 0, 0), B:B &lt;= TIME(18, 0, 0)), "Day", "Night")</f>
        <v>Night</v>
      </c>
      <c r="AA1289">
        <f t="shared" si="251"/>
        <v>1</v>
      </c>
    </row>
    <row r="1290" spans="1:27" x14ac:dyDescent="0.2">
      <c r="A1290">
        <v>19651</v>
      </c>
      <c r="B1290" t="s">
        <v>1970</v>
      </c>
      <c r="C1290" t="s">
        <v>6025</v>
      </c>
      <c r="D1290" t="s">
        <v>5971</v>
      </c>
      <c r="F1290" t="s">
        <v>6026</v>
      </c>
      <c r="G1290" t="s">
        <v>6027</v>
      </c>
      <c r="H1290" t="s">
        <v>5972</v>
      </c>
      <c r="I1290" t="s">
        <v>5973</v>
      </c>
      <c r="J1290">
        <v>21</v>
      </c>
      <c r="K1290">
        <v>21</v>
      </c>
      <c r="L1290">
        <v>0</v>
      </c>
      <c r="M1290" t="s">
        <v>6028</v>
      </c>
      <c r="N1290">
        <f t="shared" si="240"/>
        <v>0</v>
      </c>
      <c r="O1290" t="str">
        <f t="shared" si="241"/>
        <v>No</v>
      </c>
      <c r="P1290">
        <f t="shared" si="242"/>
        <v>0</v>
      </c>
      <c r="Q1290">
        <f t="shared" si="243"/>
        <v>0</v>
      </c>
      <c r="R1290">
        <f t="shared" si="247"/>
        <v>27.565026697177728</v>
      </c>
      <c r="S1290" t="str">
        <f t="shared" si="244"/>
        <v>ID-19651-Monterrey - Falcon Dam</v>
      </c>
      <c r="T1290" t="str">
        <f t="shared" si="245"/>
        <v>13:00</v>
      </c>
      <c r="U1290" t="str">
        <f t="shared" si="246"/>
        <v>Acceptable</v>
      </c>
      <c r="V1290">
        <f t="shared" si="248"/>
        <v>23</v>
      </c>
      <c r="W1290">
        <f t="shared" si="249"/>
        <v>2</v>
      </c>
      <c r="X1290">
        <v>1</v>
      </c>
      <c r="Y1290" t="str">
        <f t="shared" si="250"/>
        <v>Flight Not Found</v>
      </c>
      <c r="Z1290" t="str" cm="1">
        <f t="array" ref="Z1290">IF(AND(B:B &gt; TIME(6, 0, 0), B:B &lt;= TIME(18, 0, 0)), "Day", "Night")</f>
        <v>Night</v>
      </c>
      <c r="AA1290">
        <f t="shared" si="251"/>
        <v>1</v>
      </c>
    </row>
    <row r="1291" spans="1:27" x14ac:dyDescent="0.2">
      <c r="A1291">
        <v>19651</v>
      </c>
      <c r="B1291" t="s">
        <v>6029</v>
      </c>
      <c r="C1291" t="s">
        <v>3191</v>
      </c>
      <c r="D1291" t="s">
        <v>1684</v>
      </c>
      <c r="E1291" t="s">
        <v>6030</v>
      </c>
      <c r="F1291" t="s">
        <v>6031</v>
      </c>
      <c r="G1291" t="s">
        <v>4941</v>
      </c>
      <c r="H1291" t="s">
        <v>6032</v>
      </c>
      <c r="I1291" t="s">
        <v>6033</v>
      </c>
      <c r="J1291">
        <v>27</v>
      </c>
      <c r="K1291">
        <v>2</v>
      </c>
      <c r="L1291">
        <v>0</v>
      </c>
      <c r="M1291" t="s">
        <v>6034</v>
      </c>
      <c r="N1291">
        <f t="shared" si="240"/>
        <v>0</v>
      </c>
      <c r="O1291" t="str">
        <f t="shared" si="241"/>
        <v>No</v>
      </c>
      <c r="P1291">
        <f t="shared" si="242"/>
        <v>0</v>
      </c>
      <c r="Q1291">
        <f t="shared" si="243"/>
        <v>0</v>
      </c>
      <c r="R1291">
        <f t="shared" si="247"/>
        <v>27.565026697177728</v>
      </c>
      <c r="S1291" t="str">
        <f t="shared" si="244"/>
        <v>ID-19651-New York City - San Juan</v>
      </c>
      <c r="T1291" t="str">
        <f t="shared" si="245"/>
        <v>13:00</v>
      </c>
      <c r="U1291" t="str">
        <f t="shared" si="246"/>
        <v>Acceptable</v>
      </c>
      <c r="V1291">
        <f t="shared" si="248"/>
        <v>23</v>
      </c>
      <c r="W1291">
        <f t="shared" si="249"/>
        <v>2</v>
      </c>
      <c r="X1291">
        <v>1</v>
      </c>
      <c r="Y1291" t="str">
        <f t="shared" si="250"/>
        <v>Flight Not Found</v>
      </c>
      <c r="Z1291" t="str" cm="1">
        <f t="array" ref="Z1291">IF(AND(B:B &gt; TIME(6, 0, 0), B:B &lt;= TIME(18, 0, 0)), "Day", "Night")</f>
        <v>Night</v>
      </c>
      <c r="AA1291">
        <f t="shared" si="251"/>
        <v>1</v>
      </c>
    </row>
    <row r="1292" spans="1:27" x14ac:dyDescent="0.2">
      <c r="A1292">
        <v>19661</v>
      </c>
      <c r="B1292" t="s">
        <v>6035</v>
      </c>
      <c r="C1292" t="s">
        <v>6036</v>
      </c>
      <c r="D1292" t="s">
        <v>6037</v>
      </c>
      <c r="E1292" t="s">
        <v>6038</v>
      </c>
      <c r="F1292" t="s">
        <v>6039</v>
      </c>
      <c r="G1292" t="s">
        <v>3936</v>
      </c>
      <c r="H1292" t="s">
        <v>6040</v>
      </c>
      <c r="I1292" t="s">
        <v>6041</v>
      </c>
      <c r="J1292">
        <v>19</v>
      </c>
      <c r="K1292">
        <v>19</v>
      </c>
      <c r="L1292">
        <v>0</v>
      </c>
      <c r="M1292" t="s">
        <v>6042</v>
      </c>
      <c r="N1292">
        <f t="shared" si="240"/>
        <v>0</v>
      </c>
      <c r="O1292" t="str">
        <f t="shared" si="241"/>
        <v>No</v>
      </c>
      <c r="P1292">
        <f t="shared" si="242"/>
        <v>0</v>
      </c>
      <c r="Q1292">
        <f t="shared" si="243"/>
        <v>0</v>
      </c>
      <c r="R1292">
        <f t="shared" si="247"/>
        <v>27.565026697177728</v>
      </c>
      <c r="S1292" t="str">
        <f t="shared" si="244"/>
        <v>ID-19661-Sydney - Honolulu - San Francisco</v>
      </c>
      <c r="T1292" t="str">
        <f t="shared" si="245"/>
        <v>08:44</v>
      </c>
      <c r="U1292" t="str">
        <f t="shared" si="246"/>
        <v>Acceptable</v>
      </c>
      <c r="V1292">
        <f t="shared" si="248"/>
        <v>23</v>
      </c>
      <c r="W1292">
        <f t="shared" si="249"/>
        <v>2</v>
      </c>
      <c r="X1292">
        <v>1</v>
      </c>
      <c r="Y1292" t="str">
        <f t="shared" si="250"/>
        <v>Flight Not Found</v>
      </c>
      <c r="Z1292" t="str" cm="1">
        <f t="array" ref="Z1292">IF(AND(B:B &gt; TIME(6, 0, 0), B:B &lt;= TIME(18, 0, 0)), "Day", "Night")</f>
        <v>Night</v>
      </c>
      <c r="AA1292">
        <f t="shared" si="251"/>
        <v>1</v>
      </c>
    </row>
    <row r="1293" spans="1:27" x14ac:dyDescent="0.2">
      <c r="A1293">
        <v>19666</v>
      </c>
      <c r="C1293" t="s">
        <v>6043</v>
      </c>
      <c r="D1293" t="s">
        <v>1523</v>
      </c>
      <c r="F1293" t="s">
        <v>6044</v>
      </c>
      <c r="G1293" t="s">
        <v>1814</v>
      </c>
      <c r="H1293" t="s">
        <v>6045</v>
      </c>
      <c r="I1293" t="s">
        <v>6046</v>
      </c>
      <c r="J1293">
        <v>28</v>
      </c>
      <c r="K1293">
        <v>28</v>
      </c>
      <c r="L1293">
        <v>0</v>
      </c>
      <c r="M1293" t="s">
        <v>6047</v>
      </c>
      <c r="N1293">
        <f t="shared" si="240"/>
        <v>0</v>
      </c>
      <c r="O1293" t="str">
        <f t="shared" si="241"/>
        <v>No</v>
      </c>
      <c r="P1293">
        <f t="shared" si="242"/>
        <v>0</v>
      </c>
      <c r="Q1293">
        <f t="shared" si="243"/>
        <v>0</v>
      </c>
      <c r="R1293">
        <f t="shared" si="247"/>
        <v>27.565026697177728</v>
      </c>
      <c r="S1293" t="str">
        <f t="shared" si="244"/>
        <v>ID-19666-Camiri - Suere</v>
      </c>
      <c r="T1293">
        <f t="shared" si="245"/>
        <v>0</v>
      </c>
      <c r="U1293" t="str">
        <f t="shared" si="246"/>
        <v>Acceptable</v>
      </c>
      <c r="V1293">
        <f t="shared" si="248"/>
        <v>23</v>
      </c>
      <c r="W1293">
        <f t="shared" si="249"/>
        <v>2</v>
      </c>
      <c r="X1293">
        <v>5</v>
      </c>
      <c r="Y1293" t="str">
        <f t="shared" si="250"/>
        <v>Flight Not Found</v>
      </c>
      <c r="Z1293" t="str" cm="1">
        <f t="array" ref="Z1293">IF(AND(B:B &gt; TIME(6, 0, 0), B:B &lt;= TIME(18, 0, 0)), "Day", "Night")</f>
        <v>Night</v>
      </c>
      <c r="AA1293">
        <f t="shared" si="251"/>
        <v>1</v>
      </c>
    </row>
    <row r="1294" spans="1:27" x14ac:dyDescent="0.2">
      <c r="A1294">
        <v>19674</v>
      </c>
      <c r="B1294" t="s">
        <v>732</v>
      </c>
      <c r="C1294" t="s">
        <v>6048</v>
      </c>
      <c r="D1294" t="s">
        <v>2337</v>
      </c>
      <c r="G1294" t="s">
        <v>6049</v>
      </c>
      <c r="H1294" t="s">
        <v>6050</v>
      </c>
      <c r="J1294">
        <v>10</v>
      </c>
      <c r="K1294">
        <v>10</v>
      </c>
      <c r="L1294">
        <v>0</v>
      </c>
      <c r="N1294">
        <f t="shared" si="240"/>
        <v>0</v>
      </c>
      <c r="O1294" t="str">
        <f t="shared" si="241"/>
        <v>No</v>
      </c>
      <c r="P1294">
        <f t="shared" si="242"/>
        <v>0</v>
      </c>
      <c r="Q1294">
        <f t="shared" si="243"/>
        <v>0</v>
      </c>
      <c r="R1294">
        <f t="shared" si="247"/>
        <v>27.565026697177728</v>
      </c>
      <c r="S1294" t="str">
        <f t="shared" si="244"/>
        <v>ID-19674-</v>
      </c>
      <c r="T1294" t="str">
        <f t="shared" si="245"/>
        <v>17:30</v>
      </c>
      <c r="U1294" t="str">
        <f t="shared" si="246"/>
        <v>Acceptable</v>
      </c>
      <c r="V1294">
        <f t="shared" si="248"/>
        <v>23</v>
      </c>
      <c r="W1294">
        <f t="shared" si="249"/>
        <v>2</v>
      </c>
      <c r="X1294">
        <v>1</v>
      </c>
      <c r="Y1294" t="str">
        <f t="shared" si="250"/>
        <v>Flight Not Found</v>
      </c>
      <c r="Z1294" t="str" cm="1">
        <f t="array" ref="Z1294">IF(AND(B:B &gt; TIME(6, 0, 0), B:B &lt;= TIME(18, 0, 0)), "Day", "Night")</f>
        <v>Night</v>
      </c>
      <c r="AA1294">
        <f t="shared" si="251"/>
        <v>1</v>
      </c>
    </row>
    <row r="1295" spans="1:27" x14ac:dyDescent="0.2">
      <c r="A1295">
        <v>19697</v>
      </c>
      <c r="C1295" t="s">
        <v>6051</v>
      </c>
      <c r="D1295" t="s">
        <v>6052</v>
      </c>
      <c r="F1295" t="s">
        <v>6053</v>
      </c>
      <c r="G1295" t="s">
        <v>4619</v>
      </c>
      <c r="H1295" t="s">
        <v>6054</v>
      </c>
      <c r="I1295" t="s">
        <v>6055</v>
      </c>
      <c r="J1295">
        <v>33</v>
      </c>
      <c r="K1295">
        <v>23</v>
      </c>
      <c r="L1295">
        <v>0</v>
      </c>
      <c r="M1295" t="s">
        <v>1842</v>
      </c>
      <c r="N1295">
        <f t="shared" si="240"/>
        <v>0</v>
      </c>
      <c r="O1295" t="str">
        <f t="shared" si="241"/>
        <v>No</v>
      </c>
      <c r="P1295">
        <f t="shared" si="242"/>
        <v>0</v>
      </c>
      <c r="Q1295">
        <f t="shared" si="243"/>
        <v>0</v>
      </c>
      <c r="R1295">
        <f t="shared" si="247"/>
        <v>27.565026697177728</v>
      </c>
      <c r="S1295" t="str">
        <f t="shared" si="244"/>
        <v>ID-19697-Bilbao - Madrid</v>
      </c>
      <c r="T1295">
        <f t="shared" si="245"/>
        <v>0</v>
      </c>
      <c r="U1295" t="str">
        <f t="shared" si="246"/>
        <v>Acceptable</v>
      </c>
      <c r="V1295">
        <f t="shared" si="248"/>
        <v>23</v>
      </c>
      <c r="W1295">
        <f t="shared" si="249"/>
        <v>2</v>
      </c>
      <c r="X1295">
        <v>1</v>
      </c>
      <c r="Y1295" t="str">
        <f t="shared" si="250"/>
        <v>Flight Not Found</v>
      </c>
      <c r="Z1295" t="str" cm="1">
        <f t="array" ref="Z1295">IF(AND(B:B &gt; TIME(6, 0, 0), B:B &lt;= TIME(18, 0, 0)), "Day", "Night")</f>
        <v>Night</v>
      </c>
      <c r="AA1295">
        <f t="shared" si="251"/>
        <v>1</v>
      </c>
    </row>
    <row r="1296" spans="1:27" x14ac:dyDescent="0.2">
      <c r="A1296">
        <v>19705</v>
      </c>
      <c r="C1296" t="s">
        <v>5484</v>
      </c>
      <c r="D1296" t="s">
        <v>6056</v>
      </c>
      <c r="G1296" t="s">
        <v>1814</v>
      </c>
      <c r="H1296" t="s">
        <v>6057</v>
      </c>
      <c r="I1296" t="s">
        <v>6058</v>
      </c>
      <c r="J1296">
        <v>14</v>
      </c>
      <c r="K1296">
        <v>13</v>
      </c>
      <c r="L1296">
        <v>0</v>
      </c>
      <c r="M1296" t="s">
        <v>6059</v>
      </c>
      <c r="N1296">
        <f t="shared" si="240"/>
        <v>0</v>
      </c>
      <c r="O1296" t="str">
        <f t="shared" si="241"/>
        <v>No</v>
      </c>
      <c r="P1296">
        <f t="shared" si="242"/>
        <v>0</v>
      </c>
      <c r="Q1296">
        <f t="shared" si="243"/>
        <v>0</v>
      </c>
      <c r="R1296">
        <f t="shared" si="247"/>
        <v>27.565026697177728</v>
      </c>
      <c r="S1296" t="str">
        <f t="shared" si="244"/>
        <v>ID-19705-</v>
      </c>
      <c r="T1296">
        <f t="shared" si="245"/>
        <v>0</v>
      </c>
      <c r="U1296" t="str">
        <f t="shared" si="246"/>
        <v>Acceptable</v>
      </c>
      <c r="V1296">
        <f t="shared" si="248"/>
        <v>23</v>
      </c>
      <c r="W1296">
        <f t="shared" si="249"/>
        <v>2</v>
      </c>
      <c r="X1296">
        <v>1</v>
      </c>
      <c r="Y1296" t="str">
        <f t="shared" si="250"/>
        <v>Flight Not Found</v>
      </c>
      <c r="Z1296" t="str" cm="1">
        <f t="array" ref="Z1296">IF(AND(B:B &gt; TIME(6, 0, 0), B:B &lt;= TIME(18, 0, 0)), "Day", "Night")</f>
        <v>Night</v>
      </c>
      <c r="AA1296">
        <f t="shared" si="251"/>
        <v>1</v>
      </c>
    </row>
    <row r="1297" spans="1:27" x14ac:dyDescent="0.2">
      <c r="A1297">
        <v>19712</v>
      </c>
      <c r="C1297" t="s">
        <v>5380</v>
      </c>
      <c r="D1297" t="s">
        <v>775</v>
      </c>
      <c r="G1297" t="s">
        <v>6060</v>
      </c>
      <c r="H1297" t="s">
        <v>6061</v>
      </c>
      <c r="I1297" t="s">
        <v>6062</v>
      </c>
      <c r="J1297">
        <v>44</v>
      </c>
      <c r="K1297">
        <v>1</v>
      </c>
      <c r="L1297">
        <v>0</v>
      </c>
      <c r="M1297" t="s">
        <v>6063</v>
      </c>
      <c r="N1297">
        <f t="shared" si="240"/>
        <v>0</v>
      </c>
      <c r="O1297" t="str">
        <f t="shared" si="241"/>
        <v>No</v>
      </c>
      <c r="P1297">
        <f t="shared" si="242"/>
        <v>0</v>
      </c>
      <c r="Q1297">
        <f t="shared" si="243"/>
        <v>0</v>
      </c>
      <c r="R1297">
        <f t="shared" si="247"/>
        <v>27.565026697177728</v>
      </c>
      <c r="S1297" t="str">
        <f t="shared" si="244"/>
        <v>ID-19712-</v>
      </c>
      <c r="T1297">
        <f t="shared" si="245"/>
        <v>0</v>
      </c>
      <c r="U1297" t="str">
        <f t="shared" si="246"/>
        <v>Acceptable</v>
      </c>
      <c r="V1297">
        <f t="shared" si="248"/>
        <v>23</v>
      </c>
      <c r="W1297">
        <f t="shared" si="249"/>
        <v>2</v>
      </c>
      <c r="X1297">
        <v>1</v>
      </c>
      <c r="Y1297" t="str">
        <f t="shared" si="250"/>
        <v>Flight Not Found</v>
      </c>
      <c r="Z1297" t="str" cm="1">
        <f t="array" ref="Z1297">IF(AND(B:B &gt; TIME(6, 0, 0), B:B &lt;= TIME(18, 0, 0)), "Day", "Night")</f>
        <v>Night</v>
      </c>
      <c r="AA1297">
        <f t="shared" si="251"/>
        <v>1</v>
      </c>
    </row>
    <row r="1298" spans="1:27" x14ac:dyDescent="0.2">
      <c r="A1298">
        <v>19714</v>
      </c>
      <c r="C1298" t="s">
        <v>6064</v>
      </c>
      <c r="D1298" t="s">
        <v>6065</v>
      </c>
      <c r="G1298" t="s">
        <v>1814</v>
      </c>
      <c r="H1298" t="s">
        <v>6066</v>
      </c>
      <c r="J1298">
        <v>15</v>
      </c>
      <c r="K1298">
        <v>9</v>
      </c>
      <c r="L1298">
        <v>0</v>
      </c>
      <c r="N1298">
        <f t="shared" si="240"/>
        <v>0</v>
      </c>
      <c r="O1298" t="str">
        <f t="shared" si="241"/>
        <v>No</v>
      </c>
      <c r="P1298">
        <f t="shared" si="242"/>
        <v>0</v>
      </c>
      <c r="Q1298">
        <f t="shared" si="243"/>
        <v>0</v>
      </c>
      <c r="R1298">
        <f t="shared" si="247"/>
        <v>27.565026697177728</v>
      </c>
      <c r="S1298" t="str">
        <f t="shared" si="244"/>
        <v>ID-19714-</v>
      </c>
      <c r="T1298">
        <f t="shared" si="245"/>
        <v>0</v>
      </c>
      <c r="U1298" t="str">
        <f t="shared" si="246"/>
        <v>Acceptable</v>
      </c>
      <c r="V1298">
        <f t="shared" si="248"/>
        <v>23</v>
      </c>
      <c r="W1298">
        <f t="shared" si="249"/>
        <v>2</v>
      </c>
      <c r="X1298">
        <v>4</v>
      </c>
      <c r="Y1298" t="str">
        <f t="shared" si="250"/>
        <v>Flight Not Found</v>
      </c>
      <c r="Z1298" t="str" cm="1">
        <f t="array" ref="Z1298">IF(AND(B:B &gt; TIME(6, 0, 0), B:B &lt;= TIME(18, 0, 0)), "Day", "Night")</f>
        <v>Night</v>
      </c>
      <c r="AA1298">
        <f t="shared" si="251"/>
        <v>1</v>
      </c>
    </row>
    <row r="1299" spans="1:27" x14ac:dyDescent="0.2">
      <c r="A1299">
        <v>19726</v>
      </c>
      <c r="C1299" t="s">
        <v>6067</v>
      </c>
      <c r="D1299" t="s">
        <v>6068</v>
      </c>
      <c r="G1299" t="s">
        <v>1814</v>
      </c>
      <c r="J1299">
        <v>21</v>
      </c>
      <c r="K1299">
        <v>21</v>
      </c>
      <c r="L1299">
        <v>0</v>
      </c>
      <c r="N1299">
        <f t="shared" si="240"/>
        <v>0</v>
      </c>
      <c r="O1299" t="str">
        <f t="shared" si="241"/>
        <v>No</v>
      </c>
      <c r="P1299">
        <f t="shared" si="242"/>
        <v>0</v>
      </c>
      <c r="Q1299">
        <f t="shared" si="243"/>
        <v>0</v>
      </c>
      <c r="R1299">
        <f t="shared" si="247"/>
        <v>27.565026697177728</v>
      </c>
      <c r="S1299" t="str">
        <f t="shared" si="244"/>
        <v>ID-19726-</v>
      </c>
      <c r="T1299">
        <f t="shared" si="245"/>
        <v>0</v>
      </c>
      <c r="U1299" t="str">
        <f t="shared" si="246"/>
        <v>Acceptable</v>
      </c>
      <c r="V1299">
        <f t="shared" si="248"/>
        <v>23</v>
      </c>
      <c r="W1299">
        <f t="shared" si="249"/>
        <v>2</v>
      </c>
      <c r="X1299">
        <v>1</v>
      </c>
      <c r="Y1299" t="str">
        <f t="shared" si="250"/>
        <v>Flight Not Found</v>
      </c>
      <c r="Z1299" t="str" cm="1">
        <f t="array" ref="Z1299">IF(AND(B:B &gt; TIME(6, 0, 0), B:B &lt;= TIME(18, 0, 0)), "Day", "Night")</f>
        <v>Night</v>
      </c>
      <c r="AA1299">
        <f t="shared" si="251"/>
        <v>1</v>
      </c>
    </row>
    <row r="1300" spans="1:27" x14ac:dyDescent="0.2">
      <c r="A1300">
        <v>19729</v>
      </c>
      <c r="C1300" t="s">
        <v>6069</v>
      </c>
      <c r="D1300" t="s">
        <v>5371</v>
      </c>
      <c r="F1300" t="s">
        <v>6070</v>
      </c>
      <c r="G1300" t="s">
        <v>1814</v>
      </c>
      <c r="H1300" t="s">
        <v>6071</v>
      </c>
      <c r="I1300" t="s">
        <v>6072</v>
      </c>
      <c r="J1300">
        <v>10</v>
      </c>
      <c r="K1300">
        <v>4</v>
      </c>
      <c r="L1300">
        <v>0</v>
      </c>
      <c r="M1300" t="s">
        <v>4839</v>
      </c>
      <c r="N1300">
        <f t="shared" si="240"/>
        <v>0</v>
      </c>
      <c r="O1300" t="str">
        <f t="shared" si="241"/>
        <v>No</v>
      </c>
      <c r="P1300">
        <f t="shared" si="242"/>
        <v>0</v>
      </c>
      <c r="Q1300">
        <f t="shared" si="243"/>
        <v>0</v>
      </c>
      <c r="R1300">
        <f t="shared" si="247"/>
        <v>27.565026697177728</v>
      </c>
      <c r="S1300" t="str">
        <f t="shared" si="244"/>
        <v>ID-19729-Bandirma - Canakkale</v>
      </c>
      <c r="T1300">
        <f t="shared" si="245"/>
        <v>0</v>
      </c>
      <c r="U1300" t="str">
        <f t="shared" si="246"/>
        <v>Acceptable</v>
      </c>
      <c r="V1300">
        <f t="shared" si="248"/>
        <v>23</v>
      </c>
      <c r="W1300">
        <f t="shared" si="249"/>
        <v>2</v>
      </c>
      <c r="X1300">
        <v>1</v>
      </c>
      <c r="Y1300" t="str">
        <f t="shared" si="250"/>
        <v>Flight Not Found</v>
      </c>
      <c r="Z1300" t="str" cm="1">
        <f t="array" ref="Z1300">IF(AND(B:B &gt; TIME(6, 0, 0), B:B &lt;= TIME(18, 0, 0)), "Day", "Night")</f>
        <v>Night</v>
      </c>
      <c r="AA1300">
        <f t="shared" si="251"/>
        <v>1</v>
      </c>
    </row>
    <row r="1301" spans="1:27" x14ac:dyDescent="0.2">
      <c r="A1301">
        <v>19730</v>
      </c>
      <c r="B1301" t="s">
        <v>1509</v>
      </c>
      <c r="C1301" t="s">
        <v>6073</v>
      </c>
      <c r="D1301" t="s">
        <v>2332</v>
      </c>
      <c r="F1301" t="s">
        <v>6074</v>
      </c>
      <c r="G1301" t="s">
        <v>6075</v>
      </c>
      <c r="H1301" t="s">
        <v>6076</v>
      </c>
      <c r="I1301" t="s">
        <v>853</v>
      </c>
      <c r="J1301">
        <v>17</v>
      </c>
      <c r="K1301">
        <v>16</v>
      </c>
      <c r="L1301">
        <v>0</v>
      </c>
      <c r="M1301" t="s">
        <v>6077</v>
      </c>
      <c r="N1301">
        <f t="shared" si="240"/>
        <v>0</v>
      </c>
      <c r="O1301" t="str">
        <f t="shared" si="241"/>
        <v>No</v>
      </c>
      <c r="P1301">
        <f t="shared" si="242"/>
        <v>0</v>
      </c>
      <c r="Q1301">
        <f t="shared" si="243"/>
        <v>0</v>
      </c>
      <c r="R1301">
        <f t="shared" si="247"/>
        <v>27.565026697177728</v>
      </c>
      <c r="S1301" t="str">
        <f t="shared" si="244"/>
        <v>ID-19730-Bovingdon AF - Thorney Island</v>
      </c>
      <c r="T1301" t="str">
        <f t="shared" si="245"/>
        <v>17:20</v>
      </c>
      <c r="U1301" t="str">
        <f t="shared" si="246"/>
        <v>Acceptable</v>
      </c>
      <c r="V1301">
        <f t="shared" si="248"/>
        <v>23</v>
      </c>
      <c r="W1301">
        <f t="shared" si="249"/>
        <v>2</v>
      </c>
      <c r="X1301">
        <v>1</v>
      </c>
      <c r="Y1301" t="str">
        <f t="shared" si="250"/>
        <v>Flight Not Found</v>
      </c>
      <c r="Z1301" t="str" cm="1">
        <f t="array" ref="Z1301">IF(AND(B:B &gt; TIME(6, 0, 0), B:B &lt;= TIME(18, 0, 0)), "Day", "Night")</f>
        <v>Night</v>
      </c>
      <c r="AA1301">
        <f t="shared" si="251"/>
        <v>1</v>
      </c>
    </row>
    <row r="1302" spans="1:27" x14ac:dyDescent="0.2">
      <c r="A1302">
        <v>19734</v>
      </c>
      <c r="B1302" t="s">
        <v>4465</v>
      </c>
      <c r="C1302" t="s">
        <v>6078</v>
      </c>
      <c r="D1302" t="s">
        <v>2217</v>
      </c>
      <c r="E1302" t="s">
        <v>6079</v>
      </c>
      <c r="F1302" t="s">
        <v>6080</v>
      </c>
      <c r="G1302" t="s">
        <v>5881</v>
      </c>
      <c r="H1302" t="s">
        <v>6081</v>
      </c>
      <c r="I1302" t="s">
        <v>6082</v>
      </c>
      <c r="J1302">
        <v>35</v>
      </c>
      <c r="K1302">
        <v>35</v>
      </c>
      <c r="L1302">
        <v>0</v>
      </c>
      <c r="M1302" t="s">
        <v>6083</v>
      </c>
      <c r="N1302">
        <f t="shared" si="240"/>
        <v>0</v>
      </c>
      <c r="O1302" t="str">
        <f t="shared" si="241"/>
        <v>No</v>
      </c>
      <c r="P1302">
        <f t="shared" si="242"/>
        <v>0</v>
      </c>
      <c r="Q1302">
        <f t="shared" si="243"/>
        <v>0</v>
      </c>
      <c r="R1302">
        <f t="shared" si="247"/>
        <v>27.565026697177728</v>
      </c>
      <c r="S1302" t="str">
        <f t="shared" si="244"/>
        <v>ID-19734-Rome - London</v>
      </c>
      <c r="T1302" t="str">
        <f t="shared" si="245"/>
        <v>09:50</v>
      </c>
      <c r="U1302" t="str">
        <f t="shared" si="246"/>
        <v>Acceptable</v>
      </c>
      <c r="V1302">
        <f t="shared" si="248"/>
        <v>23</v>
      </c>
      <c r="W1302">
        <f t="shared" si="249"/>
        <v>2</v>
      </c>
      <c r="X1302">
        <v>1</v>
      </c>
      <c r="Y1302" t="str">
        <f t="shared" si="250"/>
        <v>Flight Not Found</v>
      </c>
      <c r="Z1302" t="str" cm="1">
        <f t="array" ref="Z1302">IF(AND(B:B &gt; TIME(6, 0, 0), B:B &lt;= TIME(18, 0, 0)), "Day", "Night")</f>
        <v>Night</v>
      </c>
      <c r="AA1302">
        <f t="shared" si="251"/>
        <v>1</v>
      </c>
    </row>
    <row r="1303" spans="1:27" x14ac:dyDescent="0.2">
      <c r="A1303">
        <v>19735</v>
      </c>
      <c r="C1303" t="s">
        <v>6084</v>
      </c>
      <c r="D1303" t="s">
        <v>3442</v>
      </c>
      <c r="F1303" t="s">
        <v>6085</v>
      </c>
      <c r="G1303" t="s">
        <v>1814</v>
      </c>
      <c r="H1303" t="s">
        <v>6086</v>
      </c>
      <c r="I1303" t="s">
        <v>6087</v>
      </c>
      <c r="J1303">
        <v>21</v>
      </c>
      <c r="K1303">
        <v>21</v>
      </c>
      <c r="L1303">
        <v>0</v>
      </c>
      <c r="M1303" t="s">
        <v>6088</v>
      </c>
      <c r="N1303">
        <f t="shared" si="240"/>
        <v>0</v>
      </c>
      <c r="O1303" t="str">
        <f t="shared" si="241"/>
        <v>No</v>
      </c>
      <c r="P1303">
        <f t="shared" si="242"/>
        <v>0</v>
      </c>
      <c r="Q1303">
        <f t="shared" si="243"/>
        <v>0</v>
      </c>
      <c r="R1303">
        <f t="shared" si="247"/>
        <v>27.565026697177728</v>
      </c>
      <c r="S1303" t="str">
        <f t="shared" si="244"/>
        <v>ID-19735-Medellin - Armenia</v>
      </c>
      <c r="T1303">
        <f t="shared" si="245"/>
        <v>0</v>
      </c>
      <c r="U1303" t="str">
        <f t="shared" si="246"/>
        <v>Acceptable</v>
      </c>
      <c r="V1303">
        <f t="shared" si="248"/>
        <v>23</v>
      </c>
      <c r="W1303">
        <f t="shared" si="249"/>
        <v>2</v>
      </c>
      <c r="X1303">
        <v>1</v>
      </c>
      <c r="Y1303" t="str">
        <f t="shared" si="250"/>
        <v>Flight Not Found</v>
      </c>
      <c r="Z1303" t="str" cm="1">
        <f t="array" ref="Z1303">IF(AND(B:B &gt; TIME(6, 0, 0), B:B &lt;= TIME(18, 0, 0)), "Day", "Night")</f>
        <v>Night</v>
      </c>
      <c r="AA1303">
        <f t="shared" si="251"/>
        <v>1</v>
      </c>
    </row>
    <row r="1304" spans="1:27" x14ac:dyDescent="0.2">
      <c r="A1304">
        <v>19737</v>
      </c>
      <c r="C1304" t="s">
        <v>6089</v>
      </c>
      <c r="D1304" t="s">
        <v>2615</v>
      </c>
      <c r="G1304" t="s">
        <v>6090</v>
      </c>
      <c r="J1304">
        <v>1</v>
      </c>
      <c r="K1304">
        <v>1</v>
      </c>
      <c r="L1304">
        <v>6</v>
      </c>
      <c r="M1304" t="s">
        <v>6091</v>
      </c>
      <c r="N1304">
        <f t="shared" si="240"/>
        <v>0</v>
      </c>
      <c r="O1304" t="str">
        <f t="shared" si="241"/>
        <v>No</v>
      </c>
      <c r="P1304">
        <f t="shared" si="242"/>
        <v>0</v>
      </c>
      <c r="Q1304">
        <f t="shared" si="243"/>
        <v>0</v>
      </c>
      <c r="R1304">
        <f t="shared" si="247"/>
        <v>27.565026697177728</v>
      </c>
      <c r="S1304" t="str">
        <f t="shared" si="244"/>
        <v>ID-19737-</v>
      </c>
      <c r="T1304">
        <f t="shared" si="245"/>
        <v>0</v>
      </c>
      <c r="U1304" t="str">
        <f t="shared" si="246"/>
        <v>Acceptable</v>
      </c>
      <c r="V1304">
        <f t="shared" si="248"/>
        <v>23</v>
      </c>
      <c r="W1304">
        <f t="shared" si="249"/>
        <v>2</v>
      </c>
      <c r="X1304">
        <v>1</v>
      </c>
      <c r="Y1304" t="str">
        <f t="shared" si="250"/>
        <v>Flight Not Found</v>
      </c>
      <c r="Z1304" t="str" cm="1">
        <f t="array" ref="Z1304">IF(AND(B:B &gt; TIME(6, 0, 0), B:B &lt;= TIME(18, 0, 0)), "Day", "Night")</f>
        <v>Night</v>
      </c>
      <c r="AA1304">
        <f t="shared" si="251"/>
        <v>1</v>
      </c>
    </row>
    <row r="1305" spans="1:27" x14ac:dyDescent="0.2">
      <c r="A1305">
        <v>19738</v>
      </c>
      <c r="C1305" t="s">
        <v>6092</v>
      </c>
      <c r="D1305" t="s">
        <v>3679</v>
      </c>
      <c r="G1305" t="s">
        <v>3936</v>
      </c>
      <c r="H1305" t="s">
        <v>6093</v>
      </c>
      <c r="I1305" t="s">
        <v>6094</v>
      </c>
      <c r="J1305">
        <v>16</v>
      </c>
      <c r="K1305">
        <v>16</v>
      </c>
      <c r="L1305">
        <v>0</v>
      </c>
      <c r="M1305" t="s">
        <v>6095</v>
      </c>
      <c r="N1305">
        <f t="shared" si="240"/>
        <v>0</v>
      </c>
      <c r="O1305" t="str">
        <f t="shared" si="241"/>
        <v>No</v>
      </c>
      <c r="P1305">
        <f t="shared" si="242"/>
        <v>0</v>
      </c>
      <c r="Q1305">
        <f t="shared" si="243"/>
        <v>0</v>
      </c>
      <c r="R1305">
        <f t="shared" si="247"/>
        <v>27.565026697177728</v>
      </c>
      <c r="S1305" t="str">
        <f t="shared" si="244"/>
        <v>ID-19738-</v>
      </c>
      <c r="T1305">
        <f t="shared" si="245"/>
        <v>0</v>
      </c>
      <c r="U1305" t="str">
        <f t="shared" si="246"/>
        <v>Acceptable</v>
      </c>
      <c r="V1305">
        <f t="shared" si="248"/>
        <v>23</v>
      </c>
      <c r="W1305">
        <f t="shared" si="249"/>
        <v>2</v>
      </c>
      <c r="X1305">
        <v>3</v>
      </c>
      <c r="Y1305" t="str">
        <f t="shared" si="250"/>
        <v>Flight Not Found</v>
      </c>
      <c r="Z1305" t="str" cm="1">
        <f t="array" ref="Z1305">IF(AND(B:B &gt; TIME(6, 0, 0), B:B &lt;= TIME(18, 0, 0)), "Day", "Night")</f>
        <v>Night</v>
      </c>
      <c r="AA1305">
        <f t="shared" si="251"/>
        <v>1</v>
      </c>
    </row>
    <row r="1306" spans="1:27" x14ac:dyDescent="0.2">
      <c r="A1306">
        <v>19738</v>
      </c>
      <c r="C1306" t="s">
        <v>6096</v>
      </c>
      <c r="D1306" t="s">
        <v>769</v>
      </c>
      <c r="F1306" t="s">
        <v>6097</v>
      </c>
      <c r="G1306" t="s">
        <v>6098</v>
      </c>
      <c r="H1306" t="s">
        <v>6099</v>
      </c>
      <c r="I1306" t="s">
        <v>6100</v>
      </c>
      <c r="J1306">
        <v>15</v>
      </c>
      <c r="K1306">
        <v>15</v>
      </c>
      <c r="L1306">
        <v>0</v>
      </c>
      <c r="M1306" t="s">
        <v>2325</v>
      </c>
      <c r="N1306">
        <f t="shared" si="240"/>
        <v>0</v>
      </c>
      <c r="O1306" t="str">
        <f t="shared" si="241"/>
        <v>No</v>
      </c>
      <c r="P1306">
        <f t="shared" si="242"/>
        <v>0</v>
      </c>
      <c r="Q1306">
        <f t="shared" si="243"/>
        <v>0</v>
      </c>
      <c r="R1306">
        <f t="shared" si="247"/>
        <v>27.565026697177728</v>
      </c>
      <c r="S1306" t="str">
        <f t="shared" si="244"/>
        <v>ID-19738-Praha - Moravska - Ostrava</v>
      </c>
      <c r="T1306">
        <f t="shared" si="245"/>
        <v>0</v>
      </c>
      <c r="U1306" t="str">
        <f t="shared" si="246"/>
        <v>Acceptable</v>
      </c>
      <c r="V1306">
        <f t="shared" si="248"/>
        <v>23</v>
      </c>
      <c r="W1306">
        <f t="shared" si="249"/>
        <v>2</v>
      </c>
      <c r="X1306">
        <v>3</v>
      </c>
      <c r="Y1306" t="str">
        <f t="shared" si="250"/>
        <v>Flight Not Found</v>
      </c>
      <c r="Z1306" t="str" cm="1">
        <f t="array" ref="Z1306">IF(AND(B:B &gt; TIME(6, 0, 0), B:B &lt;= TIME(18, 0, 0)), "Day", "Night")</f>
        <v>Night</v>
      </c>
      <c r="AA1306">
        <f t="shared" si="251"/>
        <v>1</v>
      </c>
    </row>
    <row r="1307" spans="1:27" x14ac:dyDescent="0.2">
      <c r="A1307">
        <v>19744</v>
      </c>
      <c r="C1307" t="s">
        <v>6101</v>
      </c>
      <c r="D1307" t="s">
        <v>6102</v>
      </c>
      <c r="G1307" t="s">
        <v>1719</v>
      </c>
      <c r="H1307" t="s">
        <v>6103</v>
      </c>
      <c r="I1307" t="s">
        <v>6104</v>
      </c>
      <c r="J1307">
        <v>3</v>
      </c>
      <c r="K1307">
        <v>3</v>
      </c>
      <c r="L1307">
        <v>0</v>
      </c>
      <c r="M1307" t="s">
        <v>6105</v>
      </c>
      <c r="N1307">
        <f t="shared" si="240"/>
        <v>0</v>
      </c>
      <c r="O1307" t="str">
        <f t="shared" si="241"/>
        <v>No</v>
      </c>
      <c r="P1307">
        <f t="shared" si="242"/>
        <v>0</v>
      </c>
      <c r="Q1307">
        <f t="shared" si="243"/>
        <v>0</v>
      </c>
      <c r="R1307">
        <f t="shared" si="247"/>
        <v>27.565026697177728</v>
      </c>
      <c r="S1307" t="str">
        <f t="shared" si="244"/>
        <v>ID-19744-</v>
      </c>
      <c r="T1307">
        <f t="shared" si="245"/>
        <v>0</v>
      </c>
      <c r="U1307" t="str">
        <f t="shared" si="246"/>
        <v>Acceptable</v>
      </c>
      <c r="V1307">
        <f t="shared" si="248"/>
        <v>23</v>
      </c>
      <c r="W1307">
        <f t="shared" si="249"/>
        <v>2</v>
      </c>
      <c r="X1307">
        <v>1</v>
      </c>
      <c r="Y1307" t="str">
        <f t="shared" si="250"/>
        <v>Flight Not Found</v>
      </c>
      <c r="Z1307" t="str" cm="1">
        <f t="array" ref="Z1307">IF(AND(B:B &gt; TIME(6, 0, 0), B:B &lt;= TIME(18, 0, 0)), "Day", "Night")</f>
        <v>Night</v>
      </c>
      <c r="AA1307">
        <f t="shared" si="251"/>
        <v>1</v>
      </c>
    </row>
    <row r="1308" spans="1:27" x14ac:dyDescent="0.2">
      <c r="A1308">
        <v>19756</v>
      </c>
      <c r="B1308" t="s">
        <v>6106</v>
      </c>
      <c r="C1308" t="s">
        <v>6107</v>
      </c>
      <c r="D1308" t="s">
        <v>2615</v>
      </c>
      <c r="F1308" t="s">
        <v>6108</v>
      </c>
      <c r="G1308" t="s">
        <v>6109</v>
      </c>
      <c r="H1308" t="s">
        <v>6110</v>
      </c>
      <c r="I1308" t="s">
        <v>6111</v>
      </c>
      <c r="J1308">
        <v>35</v>
      </c>
      <c r="K1308">
        <v>35</v>
      </c>
      <c r="L1308">
        <v>0</v>
      </c>
      <c r="M1308" t="s">
        <v>6112</v>
      </c>
      <c r="N1308">
        <f t="shared" si="240"/>
        <v>0</v>
      </c>
      <c r="O1308" t="str">
        <f t="shared" si="241"/>
        <v>No</v>
      </c>
      <c r="P1308">
        <f t="shared" si="242"/>
        <v>0</v>
      </c>
      <c r="Q1308">
        <f t="shared" si="243"/>
        <v>0</v>
      </c>
      <c r="R1308">
        <f t="shared" si="247"/>
        <v>27.565026697177728</v>
      </c>
      <c r="S1308" t="str">
        <f t="shared" si="244"/>
        <v>ID-19756-Misawa - Chitose</v>
      </c>
      <c r="T1308" t="str">
        <f t="shared" si="245"/>
        <v>13:50</v>
      </c>
      <c r="U1308" t="str">
        <f t="shared" si="246"/>
        <v>Acceptable</v>
      </c>
      <c r="V1308">
        <f t="shared" si="248"/>
        <v>23</v>
      </c>
      <c r="W1308">
        <f t="shared" si="249"/>
        <v>2</v>
      </c>
      <c r="X1308">
        <v>1</v>
      </c>
      <c r="Y1308" t="str">
        <f t="shared" si="250"/>
        <v>Flight Not Found</v>
      </c>
      <c r="Z1308" t="str" cm="1">
        <f t="array" ref="Z1308">IF(AND(B:B &gt; TIME(6, 0, 0), B:B &lt;= TIME(18, 0, 0)), "Day", "Night")</f>
        <v>Night</v>
      </c>
      <c r="AA1308">
        <f t="shared" si="251"/>
        <v>1</v>
      </c>
    </row>
    <row r="1309" spans="1:27" x14ac:dyDescent="0.2">
      <c r="A1309">
        <v>19760</v>
      </c>
      <c r="C1309" t="s">
        <v>6113</v>
      </c>
      <c r="D1309" t="s">
        <v>2615</v>
      </c>
      <c r="G1309" t="s">
        <v>2471</v>
      </c>
      <c r="H1309" t="s">
        <v>6114</v>
      </c>
      <c r="J1309">
        <v>16</v>
      </c>
      <c r="K1309">
        <v>10</v>
      </c>
      <c r="L1309">
        <v>0</v>
      </c>
      <c r="M1309" t="s">
        <v>6115</v>
      </c>
      <c r="N1309">
        <f t="shared" si="240"/>
        <v>0</v>
      </c>
      <c r="O1309" t="str">
        <f t="shared" si="241"/>
        <v>No</v>
      </c>
      <c r="P1309">
        <f t="shared" si="242"/>
        <v>0</v>
      </c>
      <c r="Q1309">
        <f t="shared" si="243"/>
        <v>0</v>
      </c>
      <c r="R1309">
        <f t="shared" si="247"/>
        <v>27.565026697177728</v>
      </c>
      <c r="S1309" t="str">
        <f t="shared" si="244"/>
        <v>ID-19760-</v>
      </c>
      <c r="T1309">
        <f t="shared" si="245"/>
        <v>0</v>
      </c>
      <c r="U1309" t="str">
        <f t="shared" si="246"/>
        <v>Acceptable</v>
      </c>
      <c r="V1309">
        <f t="shared" si="248"/>
        <v>23</v>
      </c>
      <c r="W1309">
        <f t="shared" si="249"/>
        <v>2</v>
      </c>
      <c r="X1309">
        <v>1</v>
      </c>
      <c r="Y1309" t="str">
        <f t="shared" si="250"/>
        <v>Flight Not Found</v>
      </c>
      <c r="Z1309" t="str" cm="1">
        <f t="array" ref="Z1309">IF(AND(B:B &gt; TIME(6, 0, 0), B:B &lt;= TIME(18, 0, 0)), "Day", "Night")</f>
        <v>Night</v>
      </c>
      <c r="AA1309">
        <f t="shared" si="251"/>
        <v>1</v>
      </c>
    </row>
    <row r="1310" spans="1:27" x14ac:dyDescent="0.2">
      <c r="A1310">
        <v>19767</v>
      </c>
      <c r="C1310" t="s">
        <v>6116</v>
      </c>
      <c r="D1310" t="s">
        <v>2337</v>
      </c>
      <c r="F1310" t="s">
        <v>6117</v>
      </c>
      <c r="G1310" t="s">
        <v>6049</v>
      </c>
      <c r="H1310" t="s">
        <v>6118</v>
      </c>
      <c r="J1310">
        <v>10</v>
      </c>
      <c r="K1310">
        <v>10</v>
      </c>
      <c r="L1310">
        <v>0</v>
      </c>
      <c r="M1310" t="s">
        <v>6119</v>
      </c>
      <c r="N1310">
        <f t="shared" si="240"/>
        <v>0</v>
      </c>
      <c r="O1310" t="str">
        <f t="shared" si="241"/>
        <v>No</v>
      </c>
      <c r="P1310">
        <f t="shared" si="242"/>
        <v>0</v>
      </c>
      <c r="Q1310">
        <f t="shared" si="243"/>
        <v>0</v>
      </c>
      <c r="R1310">
        <f t="shared" si="247"/>
        <v>27.565026697177728</v>
      </c>
      <c r="S1310" t="str">
        <f t="shared" si="244"/>
        <v>ID-19767-Military exercise</v>
      </c>
      <c r="T1310">
        <f t="shared" si="245"/>
        <v>0</v>
      </c>
      <c r="U1310" t="str">
        <f t="shared" si="246"/>
        <v>Acceptable</v>
      </c>
      <c r="V1310">
        <f t="shared" si="248"/>
        <v>23</v>
      </c>
      <c r="W1310">
        <f t="shared" si="249"/>
        <v>2</v>
      </c>
      <c r="X1310">
        <v>3</v>
      </c>
      <c r="Y1310" t="str">
        <f t="shared" si="250"/>
        <v>Flight Not Found</v>
      </c>
      <c r="Z1310" t="str" cm="1">
        <f t="array" ref="Z1310">IF(AND(B:B &gt; TIME(6, 0, 0), B:B &lt;= TIME(18, 0, 0)), "Day", "Night")</f>
        <v>Night</v>
      </c>
      <c r="AA1310">
        <f t="shared" si="251"/>
        <v>1</v>
      </c>
    </row>
    <row r="1311" spans="1:27" x14ac:dyDescent="0.2">
      <c r="A1311">
        <v>19780</v>
      </c>
      <c r="C1311" t="s">
        <v>5889</v>
      </c>
      <c r="D1311" t="s">
        <v>6056</v>
      </c>
      <c r="G1311" t="s">
        <v>1814</v>
      </c>
      <c r="H1311" t="s">
        <v>6120</v>
      </c>
      <c r="I1311" t="s">
        <v>6121</v>
      </c>
      <c r="J1311">
        <v>3</v>
      </c>
      <c r="K1311">
        <v>3</v>
      </c>
      <c r="L1311">
        <v>0</v>
      </c>
      <c r="M1311" t="s">
        <v>6122</v>
      </c>
      <c r="N1311">
        <f t="shared" si="240"/>
        <v>0</v>
      </c>
      <c r="O1311" t="str">
        <f t="shared" si="241"/>
        <v>No</v>
      </c>
      <c r="P1311">
        <f t="shared" si="242"/>
        <v>0</v>
      </c>
      <c r="Q1311">
        <f t="shared" si="243"/>
        <v>0</v>
      </c>
      <c r="R1311">
        <f t="shared" si="247"/>
        <v>27.565026697177728</v>
      </c>
      <c r="S1311" t="str">
        <f t="shared" si="244"/>
        <v>ID-19780-</v>
      </c>
      <c r="T1311">
        <f t="shared" si="245"/>
        <v>0</v>
      </c>
      <c r="U1311" t="str">
        <f t="shared" si="246"/>
        <v>Acceptable</v>
      </c>
      <c r="V1311">
        <f t="shared" si="248"/>
        <v>23</v>
      </c>
      <c r="W1311">
        <f t="shared" si="249"/>
        <v>2</v>
      </c>
      <c r="X1311">
        <v>1</v>
      </c>
      <c r="Y1311" t="str">
        <f t="shared" si="250"/>
        <v>Flight Not Found</v>
      </c>
      <c r="Z1311" t="str" cm="1">
        <f t="array" ref="Z1311">IF(AND(B:B &gt; TIME(6, 0, 0), B:B &lt;= TIME(18, 0, 0)), "Day", "Night")</f>
        <v>Night</v>
      </c>
      <c r="AA1311">
        <f t="shared" si="251"/>
        <v>1</v>
      </c>
    </row>
    <row r="1312" spans="1:27" x14ac:dyDescent="0.2">
      <c r="A1312">
        <v>19781</v>
      </c>
      <c r="B1312" t="s">
        <v>6123</v>
      </c>
      <c r="C1312" t="s">
        <v>6124</v>
      </c>
      <c r="D1312" t="s">
        <v>2506</v>
      </c>
      <c r="E1312" t="s">
        <v>6125</v>
      </c>
      <c r="F1312" t="s">
        <v>6126</v>
      </c>
      <c r="G1312" t="s">
        <v>6060</v>
      </c>
      <c r="H1312" t="s">
        <v>6127</v>
      </c>
      <c r="I1312" t="s">
        <v>6128</v>
      </c>
      <c r="J1312">
        <v>9</v>
      </c>
      <c r="K1312">
        <v>9</v>
      </c>
      <c r="L1312">
        <v>0</v>
      </c>
      <c r="M1312" t="s">
        <v>6129</v>
      </c>
      <c r="N1312">
        <f t="shared" si="240"/>
        <v>0</v>
      </c>
      <c r="O1312" t="str">
        <f t="shared" si="241"/>
        <v>No</v>
      </c>
      <c r="P1312">
        <f t="shared" si="242"/>
        <v>0</v>
      </c>
      <c r="Q1312">
        <f t="shared" si="243"/>
        <v>0</v>
      </c>
      <c r="R1312">
        <f t="shared" si="247"/>
        <v>27.565026697177728</v>
      </c>
      <c r="S1312" t="str">
        <f t="shared" si="244"/>
        <v>ID-19781-Salt Lake City - Cedar City - Rapid City</v>
      </c>
      <c r="T1312" t="str">
        <f t="shared" si="245"/>
        <v>10:32</v>
      </c>
      <c r="U1312" t="str">
        <f t="shared" si="246"/>
        <v>Acceptable</v>
      </c>
      <c r="V1312">
        <f t="shared" si="248"/>
        <v>23</v>
      </c>
      <c r="W1312">
        <f t="shared" si="249"/>
        <v>2</v>
      </c>
      <c r="X1312">
        <v>1</v>
      </c>
      <c r="Y1312" t="str">
        <f t="shared" si="250"/>
        <v>Flight Not Found</v>
      </c>
      <c r="Z1312" t="str" cm="1">
        <f t="array" ref="Z1312">IF(AND(B:B &gt; TIME(6, 0, 0), B:B &lt;= TIME(18, 0, 0)), "Day", "Night")</f>
        <v>Night</v>
      </c>
      <c r="AA1312">
        <f t="shared" si="251"/>
        <v>1</v>
      </c>
    </row>
    <row r="1313" spans="1:27" x14ac:dyDescent="0.2">
      <c r="A1313">
        <v>19787</v>
      </c>
      <c r="B1313" t="s">
        <v>1103</v>
      </c>
      <c r="C1313" t="s">
        <v>6130</v>
      </c>
      <c r="D1313" t="s">
        <v>2615</v>
      </c>
      <c r="F1313" t="s">
        <v>6131</v>
      </c>
      <c r="G1313" t="s">
        <v>2584</v>
      </c>
      <c r="H1313" t="s">
        <v>6132</v>
      </c>
      <c r="I1313" t="s">
        <v>6133</v>
      </c>
      <c r="J1313">
        <v>20</v>
      </c>
      <c r="K1313">
        <v>20</v>
      </c>
      <c r="L1313">
        <v>0</v>
      </c>
      <c r="M1313" t="s">
        <v>6134</v>
      </c>
      <c r="N1313">
        <f t="shared" si="240"/>
        <v>0</v>
      </c>
      <c r="O1313" t="str">
        <f t="shared" si="241"/>
        <v>No</v>
      </c>
      <c r="P1313">
        <f t="shared" si="242"/>
        <v>0</v>
      </c>
      <c r="Q1313">
        <f t="shared" si="243"/>
        <v>0</v>
      </c>
      <c r="R1313">
        <f t="shared" si="247"/>
        <v>27.565026697177728</v>
      </c>
      <c r="S1313" t="str">
        <f t="shared" si="244"/>
        <v>ID-19787-Tripoli, Libya - Hahn, W Germany</v>
      </c>
      <c r="T1313" t="str">
        <f t="shared" si="245"/>
        <v>14:30</v>
      </c>
      <c r="U1313" t="str">
        <f t="shared" si="246"/>
        <v>Acceptable</v>
      </c>
      <c r="V1313">
        <f t="shared" si="248"/>
        <v>23</v>
      </c>
      <c r="W1313">
        <f t="shared" si="249"/>
        <v>2</v>
      </c>
      <c r="X1313">
        <v>4</v>
      </c>
      <c r="Y1313" t="str">
        <f t="shared" si="250"/>
        <v>Flight Not Found</v>
      </c>
      <c r="Z1313" t="str" cm="1">
        <f t="array" ref="Z1313">IF(AND(B:B &gt; TIME(6, 0, 0), B:B &lt;= TIME(18, 0, 0)), "Day", "Night")</f>
        <v>Night</v>
      </c>
      <c r="AA1313">
        <f t="shared" si="251"/>
        <v>1</v>
      </c>
    </row>
    <row r="1314" spans="1:27" x14ac:dyDescent="0.2">
      <c r="A1314">
        <v>19796</v>
      </c>
      <c r="C1314" t="s">
        <v>6135</v>
      </c>
      <c r="D1314" t="s">
        <v>2217</v>
      </c>
      <c r="F1314" t="s">
        <v>6136</v>
      </c>
      <c r="G1314" t="s">
        <v>6137</v>
      </c>
      <c r="H1314" t="s">
        <v>6138</v>
      </c>
      <c r="I1314" t="s">
        <v>6139</v>
      </c>
      <c r="J1314">
        <v>40</v>
      </c>
      <c r="K1314">
        <v>33</v>
      </c>
      <c r="L1314">
        <v>0</v>
      </c>
      <c r="M1314" t="s">
        <v>6140</v>
      </c>
      <c r="N1314">
        <f t="shared" si="240"/>
        <v>0</v>
      </c>
      <c r="O1314" t="str">
        <f t="shared" si="241"/>
        <v>No</v>
      </c>
      <c r="P1314">
        <f t="shared" si="242"/>
        <v>0</v>
      </c>
      <c r="Q1314">
        <f t="shared" si="243"/>
        <v>0</v>
      </c>
      <c r="R1314">
        <f t="shared" si="247"/>
        <v>27.565026697177728</v>
      </c>
      <c r="S1314" t="str">
        <f t="shared" si="244"/>
        <v>ID-19796-Australia - London</v>
      </c>
      <c r="T1314">
        <f t="shared" si="245"/>
        <v>0</v>
      </c>
      <c r="U1314" t="str">
        <f t="shared" si="246"/>
        <v>Acceptable</v>
      </c>
      <c r="V1314">
        <f t="shared" si="248"/>
        <v>23</v>
      </c>
      <c r="W1314">
        <f t="shared" si="249"/>
        <v>2</v>
      </c>
      <c r="X1314">
        <v>1</v>
      </c>
      <c r="Y1314" t="str">
        <f t="shared" si="250"/>
        <v>Flight Not Found</v>
      </c>
      <c r="Z1314" t="str" cm="1">
        <f t="array" ref="Z1314">IF(AND(B:B &gt; TIME(6, 0, 0), B:B &lt;= TIME(18, 0, 0)), "Day", "Night")</f>
        <v>Night</v>
      </c>
      <c r="AA1314">
        <f t="shared" si="251"/>
        <v>1</v>
      </c>
    </row>
    <row r="1315" spans="1:27" x14ac:dyDescent="0.2">
      <c r="A1315">
        <v>19797</v>
      </c>
      <c r="C1315" t="s">
        <v>6141</v>
      </c>
      <c r="D1315" t="s">
        <v>4522</v>
      </c>
      <c r="G1315" t="s">
        <v>2731</v>
      </c>
      <c r="H1315" t="s">
        <v>6142</v>
      </c>
      <c r="I1315" t="s">
        <v>6143</v>
      </c>
      <c r="J1315">
        <v>2</v>
      </c>
      <c r="K1315">
        <v>2</v>
      </c>
      <c r="L1315">
        <v>0</v>
      </c>
      <c r="M1315" t="s">
        <v>6144</v>
      </c>
      <c r="N1315">
        <f t="shared" si="240"/>
        <v>0</v>
      </c>
      <c r="O1315" t="str">
        <f t="shared" si="241"/>
        <v>No</v>
      </c>
      <c r="P1315">
        <f t="shared" si="242"/>
        <v>0</v>
      </c>
      <c r="Q1315">
        <f t="shared" si="243"/>
        <v>0</v>
      </c>
      <c r="R1315">
        <f t="shared" si="247"/>
        <v>27.565026697177728</v>
      </c>
      <c r="S1315" t="str">
        <f t="shared" si="244"/>
        <v>ID-19797-</v>
      </c>
      <c r="T1315">
        <f t="shared" si="245"/>
        <v>0</v>
      </c>
      <c r="U1315" t="str">
        <f t="shared" si="246"/>
        <v>Acceptable</v>
      </c>
      <c r="V1315">
        <f t="shared" si="248"/>
        <v>23</v>
      </c>
      <c r="W1315">
        <f t="shared" si="249"/>
        <v>2</v>
      </c>
      <c r="X1315">
        <v>1</v>
      </c>
      <c r="Y1315" t="str">
        <f t="shared" si="250"/>
        <v>Flight Not Found</v>
      </c>
      <c r="Z1315" t="str" cm="1">
        <f t="array" ref="Z1315">IF(AND(B:B &gt; TIME(6, 0, 0), B:B &lt;= TIME(18, 0, 0)), "Day", "Night")</f>
        <v>Night</v>
      </c>
      <c r="AA1315">
        <f t="shared" si="251"/>
        <v>1</v>
      </c>
    </row>
    <row r="1316" spans="1:27" x14ac:dyDescent="0.2">
      <c r="A1316">
        <v>19802</v>
      </c>
      <c r="B1316" t="s">
        <v>873</v>
      </c>
      <c r="C1316" t="s">
        <v>6145</v>
      </c>
      <c r="D1316" t="s">
        <v>2615</v>
      </c>
      <c r="F1316" t="s">
        <v>6146</v>
      </c>
      <c r="G1316" t="s">
        <v>6147</v>
      </c>
      <c r="H1316" t="s">
        <v>6148</v>
      </c>
      <c r="I1316" t="s">
        <v>6149</v>
      </c>
      <c r="J1316">
        <v>18</v>
      </c>
      <c r="K1316">
        <v>18</v>
      </c>
      <c r="L1316">
        <v>0</v>
      </c>
      <c r="M1316" t="s">
        <v>6150</v>
      </c>
      <c r="N1316">
        <f t="shared" si="240"/>
        <v>0</v>
      </c>
      <c r="O1316" t="str">
        <f t="shared" si="241"/>
        <v>No</v>
      </c>
      <c r="P1316">
        <f t="shared" si="242"/>
        <v>0</v>
      </c>
      <c r="Q1316">
        <f t="shared" si="243"/>
        <v>0</v>
      </c>
      <c r="R1316">
        <f t="shared" si="247"/>
        <v>27.565026697177728</v>
      </c>
      <c r="S1316" t="str">
        <f t="shared" si="244"/>
        <v>ID-19802-Oklahoma - Long Island, NY</v>
      </c>
      <c r="T1316" t="str">
        <f t="shared" si="245"/>
        <v>22:30</v>
      </c>
      <c r="U1316" t="str">
        <f t="shared" si="246"/>
        <v>Acceptable</v>
      </c>
      <c r="V1316">
        <f t="shared" si="248"/>
        <v>23</v>
      </c>
      <c r="W1316">
        <f t="shared" si="249"/>
        <v>2</v>
      </c>
      <c r="X1316">
        <v>1</v>
      </c>
      <c r="Y1316" t="str">
        <f t="shared" si="250"/>
        <v>Flight Not Found</v>
      </c>
      <c r="Z1316" t="str" cm="1">
        <f t="array" ref="Z1316">IF(AND(B:B &gt; TIME(6, 0, 0), B:B &lt;= TIME(18, 0, 0)), "Day", "Night")</f>
        <v>Night</v>
      </c>
      <c r="AA1316">
        <f t="shared" si="251"/>
        <v>1</v>
      </c>
    </row>
    <row r="1317" spans="1:27" x14ac:dyDescent="0.2">
      <c r="A1317">
        <v>19809</v>
      </c>
      <c r="C1317" t="s">
        <v>6151</v>
      </c>
      <c r="D1317" t="s">
        <v>6152</v>
      </c>
      <c r="F1317" t="s">
        <v>6153</v>
      </c>
      <c r="G1317" t="s">
        <v>1814</v>
      </c>
      <c r="H1317" t="s">
        <v>6154</v>
      </c>
      <c r="I1317" t="s">
        <v>6155</v>
      </c>
      <c r="J1317">
        <v>18</v>
      </c>
      <c r="K1317">
        <v>18</v>
      </c>
      <c r="L1317">
        <v>0</v>
      </c>
      <c r="M1317" t="s">
        <v>6156</v>
      </c>
      <c r="N1317">
        <f t="shared" si="240"/>
        <v>0</v>
      </c>
      <c r="O1317" t="str">
        <f t="shared" si="241"/>
        <v>No</v>
      </c>
      <c r="P1317">
        <f t="shared" si="242"/>
        <v>0</v>
      </c>
      <c r="Q1317">
        <f t="shared" si="243"/>
        <v>0</v>
      </c>
      <c r="R1317">
        <f t="shared" si="247"/>
        <v>27.565026697177728</v>
      </c>
      <c r="S1317" t="str">
        <f t="shared" si="244"/>
        <v>ID-19809-Mazatlan - Monterey</v>
      </c>
      <c r="T1317">
        <f t="shared" si="245"/>
        <v>0</v>
      </c>
      <c r="U1317" t="str">
        <f t="shared" si="246"/>
        <v>Acceptable</v>
      </c>
      <c r="V1317">
        <f t="shared" si="248"/>
        <v>23</v>
      </c>
      <c r="W1317">
        <f t="shared" si="249"/>
        <v>2</v>
      </c>
      <c r="X1317">
        <v>1</v>
      </c>
      <c r="Y1317" t="str">
        <f t="shared" si="250"/>
        <v>Flight Not Found</v>
      </c>
      <c r="Z1317" t="str" cm="1">
        <f t="array" ref="Z1317">IF(AND(B:B &gt; TIME(6, 0, 0), B:B &lt;= TIME(18, 0, 0)), "Day", "Night")</f>
        <v>Night</v>
      </c>
      <c r="AA1317">
        <f t="shared" si="251"/>
        <v>1</v>
      </c>
    </row>
    <row r="1318" spans="1:27" x14ac:dyDescent="0.2">
      <c r="A1318">
        <v>19817</v>
      </c>
      <c r="C1318" t="s">
        <v>6157</v>
      </c>
      <c r="D1318" t="s">
        <v>5371</v>
      </c>
      <c r="F1318" t="s">
        <v>6158</v>
      </c>
      <c r="G1318" t="s">
        <v>1814</v>
      </c>
      <c r="H1318" t="s">
        <v>6159</v>
      </c>
      <c r="I1318" t="s">
        <v>6160</v>
      </c>
      <c r="J1318">
        <v>25</v>
      </c>
      <c r="K1318">
        <v>25</v>
      </c>
      <c r="L1318">
        <v>0</v>
      </c>
      <c r="M1318" t="s">
        <v>6161</v>
      </c>
      <c r="N1318">
        <f t="shared" si="240"/>
        <v>0</v>
      </c>
      <c r="O1318" t="str">
        <f t="shared" si="241"/>
        <v>No</v>
      </c>
      <c r="P1318">
        <f t="shared" si="242"/>
        <v>0</v>
      </c>
      <c r="Q1318">
        <f t="shared" si="243"/>
        <v>0</v>
      </c>
      <c r="R1318">
        <f t="shared" si="247"/>
        <v>27.565026697177728</v>
      </c>
      <c r="S1318" t="str">
        <f t="shared" si="244"/>
        <v>ID-19817-Adana - Istanbul</v>
      </c>
      <c r="T1318">
        <f t="shared" si="245"/>
        <v>0</v>
      </c>
      <c r="U1318" t="str">
        <f t="shared" si="246"/>
        <v>Acceptable</v>
      </c>
      <c r="V1318">
        <f t="shared" si="248"/>
        <v>23</v>
      </c>
      <c r="W1318">
        <f t="shared" si="249"/>
        <v>2</v>
      </c>
      <c r="X1318">
        <v>1</v>
      </c>
      <c r="Y1318" t="str">
        <f t="shared" si="250"/>
        <v>Flight Not Found</v>
      </c>
      <c r="Z1318" t="str" cm="1">
        <f t="array" ref="Z1318">IF(AND(B:B &gt; TIME(6, 0, 0), B:B &lt;= TIME(18, 0, 0)), "Day", "Night")</f>
        <v>Night</v>
      </c>
      <c r="AA1318">
        <f t="shared" si="251"/>
        <v>1</v>
      </c>
    </row>
    <row r="1319" spans="1:27" x14ac:dyDescent="0.2">
      <c r="A1319">
        <v>19818</v>
      </c>
      <c r="C1319" t="s">
        <v>6162</v>
      </c>
      <c r="D1319" t="s">
        <v>5781</v>
      </c>
      <c r="G1319" t="s">
        <v>2521</v>
      </c>
      <c r="H1319" t="s">
        <v>6163</v>
      </c>
      <c r="I1319" t="s">
        <v>6164</v>
      </c>
      <c r="J1319">
        <v>4</v>
      </c>
      <c r="K1319">
        <v>4</v>
      </c>
      <c r="L1319">
        <v>0</v>
      </c>
      <c r="M1319" t="s">
        <v>6165</v>
      </c>
      <c r="N1319">
        <f t="shared" si="240"/>
        <v>0</v>
      </c>
      <c r="O1319" t="str">
        <f t="shared" si="241"/>
        <v>No</v>
      </c>
      <c r="P1319">
        <f t="shared" si="242"/>
        <v>0</v>
      </c>
      <c r="Q1319">
        <f t="shared" si="243"/>
        <v>0</v>
      </c>
      <c r="R1319">
        <f t="shared" si="247"/>
        <v>27.565026697177728</v>
      </c>
      <c r="S1319" t="str">
        <f t="shared" si="244"/>
        <v>ID-19818-</v>
      </c>
      <c r="T1319">
        <f t="shared" si="245"/>
        <v>0</v>
      </c>
      <c r="U1319" t="str">
        <f t="shared" si="246"/>
        <v>Acceptable</v>
      </c>
      <c r="V1319">
        <f t="shared" si="248"/>
        <v>23</v>
      </c>
      <c r="W1319">
        <f t="shared" si="249"/>
        <v>2</v>
      </c>
      <c r="X1319">
        <v>1</v>
      </c>
      <c r="Y1319" t="str">
        <f t="shared" si="250"/>
        <v>Flight Not Found</v>
      </c>
      <c r="Z1319" t="str" cm="1">
        <f t="array" ref="Z1319">IF(AND(B:B &gt; TIME(6, 0, 0), B:B &lt;= TIME(18, 0, 0)), "Day", "Night")</f>
        <v>Night</v>
      </c>
      <c r="AA1319">
        <f t="shared" si="251"/>
        <v>1</v>
      </c>
    </row>
    <row r="1320" spans="1:27" x14ac:dyDescent="0.2">
      <c r="A1320">
        <v>19822</v>
      </c>
      <c r="B1320" t="s">
        <v>1554</v>
      </c>
      <c r="C1320" t="s">
        <v>6166</v>
      </c>
      <c r="D1320" t="s">
        <v>2217</v>
      </c>
      <c r="E1320" t="s">
        <v>5622</v>
      </c>
      <c r="F1320" t="s">
        <v>3721</v>
      </c>
      <c r="G1320" t="s">
        <v>5881</v>
      </c>
      <c r="H1320" t="s">
        <v>6167</v>
      </c>
      <c r="I1320" t="s">
        <v>6168</v>
      </c>
      <c r="J1320">
        <v>21</v>
      </c>
      <c r="K1320">
        <v>21</v>
      </c>
      <c r="L1320">
        <v>0</v>
      </c>
      <c r="M1320" t="s">
        <v>6169</v>
      </c>
      <c r="N1320">
        <f t="shared" si="240"/>
        <v>0</v>
      </c>
      <c r="O1320" t="str">
        <f t="shared" si="241"/>
        <v>No</v>
      </c>
      <c r="P1320">
        <f t="shared" si="242"/>
        <v>0</v>
      </c>
      <c r="Q1320">
        <f t="shared" si="243"/>
        <v>0</v>
      </c>
      <c r="R1320">
        <f t="shared" si="247"/>
        <v>27.565026697177728</v>
      </c>
      <c r="S1320" t="str">
        <f t="shared" si="244"/>
        <v>ID-19822-Rome - Cairo</v>
      </c>
      <c r="T1320" t="str">
        <f t="shared" si="245"/>
        <v>19:10</v>
      </c>
      <c r="U1320" t="str">
        <f t="shared" si="246"/>
        <v>Acceptable</v>
      </c>
      <c r="V1320">
        <f t="shared" si="248"/>
        <v>23</v>
      </c>
      <c r="W1320">
        <f t="shared" si="249"/>
        <v>2</v>
      </c>
      <c r="X1320">
        <v>4</v>
      </c>
      <c r="Y1320" t="str">
        <f t="shared" si="250"/>
        <v>Flight Not Found</v>
      </c>
      <c r="Z1320" t="str" cm="1">
        <f t="array" ref="Z1320">IF(AND(B:B &gt; TIME(6, 0, 0), B:B &lt;= TIME(18, 0, 0)), "Day", "Night")</f>
        <v>Night</v>
      </c>
      <c r="AA1320">
        <f t="shared" si="251"/>
        <v>1</v>
      </c>
    </row>
    <row r="1321" spans="1:27" x14ac:dyDescent="0.2">
      <c r="A1321">
        <v>19822</v>
      </c>
      <c r="B1321" t="s">
        <v>6170</v>
      </c>
      <c r="C1321" t="s">
        <v>6171</v>
      </c>
      <c r="D1321" t="s">
        <v>6172</v>
      </c>
      <c r="G1321" t="s">
        <v>6173</v>
      </c>
      <c r="H1321" t="s">
        <v>6174</v>
      </c>
      <c r="I1321" t="s">
        <v>6175</v>
      </c>
      <c r="J1321">
        <v>36</v>
      </c>
      <c r="K1321">
        <v>36</v>
      </c>
      <c r="L1321">
        <v>1</v>
      </c>
      <c r="M1321" t="s">
        <v>6176</v>
      </c>
      <c r="N1321">
        <f t="shared" si="240"/>
        <v>0</v>
      </c>
      <c r="O1321" t="str">
        <f t="shared" si="241"/>
        <v>No</v>
      </c>
      <c r="P1321">
        <f t="shared" si="242"/>
        <v>0</v>
      </c>
      <c r="Q1321">
        <f t="shared" si="243"/>
        <v>0</v>
      </c>
      <c r="R1321">
        <f t="shared" si="247"/>
        <v>27.565026697177728</v>
      </c>
      <c r="S1321" t="str">
        <f t="shared" si="244"/>
        <v>ID-19822-</v>
      </c>
      <c r="T1321" t="str">
        <f t="shared" si="245"/>
        <v>19:10</v>
      </c>
      <c r="U1321" t="str">
        <f t="shared" si="246"/>
        <v>Acceptable</v>
      </c>
      <c r="V1321">
        <f t="shared" si="248"/>
        <v>23</v>
      </c>
      <c r="W1321">
        <f t="shared" si="249"/>
        <v>2</v>
      </c>
      <c r="X1321">
        <v>2</v>
      </c>
      <c r="Y1321" t="str">
        <f t="shared" si="250"/>
        <v>Flight Not Found</v>
      </c>
      <c r="Z1321" t="str" cm="1">
        <f t="array" ref="Z1321">IF(AND(B:B &gt; TIME(6, 0, 0), B:B &lt;= TIME(18, 0, 0)), "Day", "Night")</f>
        <v>Night</v>
      </c>
      <c r="AA1321">
        <f t="shared" si="251"/>
        <v>1</v>
      </c>
    </row>
    <row r="1322" spans="1:27" x14ac:dyDescent="0.2">
      <c r="A1322">
        <v>19827</v>
      </c>
      <c r="C1322" t="s">
        <v>6177</v>
      </c>
      <c r="D1322" t="s">
        <v>5909</v>
      </c>
      <c r="G1322" t="s">
        <v>1814</v>
      </c>
      <c r="H1322" t="s">
        <v>6178</v>
      </c>
      <c r="J1322">
        <v>16</v>
      </c>
      <c r="K1322">
        <v>16</v>
      </c>
      <c r="L1322">
        <v>0</v>
      </c>
      <c r="N1322">
        <f t="shared" si="240"/>
        <v>0</v>
      </c>
      <c r="O1322" t="str">
        <f t="shared" si="241"/>
        <v>No</v>
      </c>
      <c r="P1322">
        <f t="shared" si="242"/>
        <v>0</v>
      </c>
      <c r="Q1322">
        <f t="shared" si="243"/>
        <v>0</v>
      </c>
      <c r="R1322">
        <f t="shared" si="247"/>
        <v>27.565026697177728</v>
      </c>
      <c r="S1322" t="str">
        <f t="shared" si="244"/>
        <v>ID-19827-</v>
      </c>
      <c r="T1322">
        <f t="shared" si="245"/>
        <v>0</v>
      </c>
      <c r="U1322" t="str">
        <f t="shared" si="246"/>
        <v>Acceptable</v>
      </c>
      <c r="V1322">
        <f t="shared" si="248"/>
        <v>23</v>
      </c>
      <c r="W1322">
        <f t="shared" si="249"/>
        <v>2</v>
      </c>
      <c r="X1322">
        <v>2</v>
      </c>
      <c r="Y1322" t="str">
        <f t="shared" si="250"/>
        <v>Flight Not Found</v>
      </c>
      <c r="Z1322" t="str" cm="1">
        <f t="array" ref="Z1322">IF(AND(B:B &gt; TIME(6, 0, 0), B:B &lt;= TIME(18, 0, 0)), "Day", "Night")</f>
        <v>Night</v>
      </c>
      <c r="AA1322">
        <f t="shared" si="251"/>
        <v>1</v>
      </c>
    </row>
    <row r="1323" spans="1:27" x14ac:dyDescent="0.2">
      <c r="A1323">
        <v>19827</v>
      </c>
      <c r="C1323" t="s">
        <v>6179</v>
      </c>
      <c r="D1323" t="s">
        <v>6180</v>
      </c>
      <c r="G1323" t="s">
        <v>2319</v>
      </c>
      <c r="H1323" t="s">
        <v>6181</v>
      </c>
      <c r="I1323" t="s">
        <v>6182</v>
      </c>
      <c r="J1323">
        <v>23</v>
      </c>
      <c r="K1323">
        <v>16</v>
      </c>
      <c r="L1323">
        <v>0</v>
      </c>
      <c r="M1323" t="s">
        <v>6183</v>
      </c>
      <c r="N1323">
        <f t="shared" si="240"/>
        <v>0</v>
      </c>
      <c r="O1323" t="str">
        <f t="shared" si="241"/>
        <v>No</v>
      </c>
      <c r="P1323">
        <f t="shared" si="242"/>
        <v>0</v>
      </c>
      <c r="Q1323">
        <f t="shared" si="243"/>
        <v>0</v>
      </c>
      <c r="R1323">
        <f t="shared" si="247"/>
        <v>27.565026697177728</v>
      </c>
      <c r="S1323" t="str">
        <f t="shared" si="244"/>
        <v>ID-19827-</v>
      </c>
      <c r="T1323">
        <f t="shared" si="245"/>
        <v>0</v>
      </c>
      <c r="U1323" t="str">
        <f t="shared" si="246"/>
        <v>Acceptable</v>
      </c>
      <c r="V1323">
        <f t="shared" si="248"/>
        <v>23</v>
      </c>
      <c r="W1323">
        <f t="shared" si="249"/>
        <v>2</v>
      </c>
      <c r="X1323">
        <v>2</v>
      </c>
      <c r="Y1323" t="str">
        <f t="shared" si="250"/>
        <v>Flight Not Found</v>
      </c>
      <c r="Z1323" t="str" cm="1">
        <f t="array" ref="Z1323">IF(AND(B:B &gt; TIME(6, 0, 0), B:B &lt;= TIME(18, 0, 0)), "Day", "Night")</f>
        <v>Night</v>
      </c>
      <c r="AA1323">
        <f t="shared" si="251"/>
        <v>1</v>
      </c>
    </row>
    <row r="1324" spans="1:27" x14ac:dyDescent="0.2">
      <c r="A1324">
        <v>19837</v>
      </c>
      <c r="B1324" t="s">
        <v>6184</v>
      </c>
      <c r="C1324" t="s">
        <v>6185</v>
      </c>
      <c r="D1324" t="s">
        <v>5075</v>
      </c>
      <c r="F1324" t="s">
        <v>6186</v>
      </c>
      <c r="G1324" t="s">
        <v>1814</v>
      </c>
      <c r="H1324" t="s">
        <v>6187</v>
      </c>
      <c r="I1324" t="s">
        <v>6188</v>
      </c>
      <c r="J1324">
        <v>25</v>
      </c>
      <c r="K1324">
        <v>25</v>
      </c>
      <c r="L1324">
        <v>0</v>
      </c>
      <c r="M1324" t="s">
        <v>6189</v>
      </c>
      <c r="N1324">
        <f t="shared" si="240"/>
        <v>0</v>
      </c>
      <c r="O1324" t="str">
        <f t="shared" si="241"/>
        <v>No</v>
      </c>
      <c r="P1324">
        <f t="shared" si="242"/>
        <v>0</v>
      </c>
      <c r="Q1324">
        <f t="shared" si="243"/>
        <v>0</v>
      </c>
      <c r="R1324">
        <f t="shared" si="247"/>
        <v>27.565026697177728</v>
      </c>
      <c r="S1324" t="str">
        <f t="shared" si="244"/>
        <v>ID-19837-Mendoza - Cordoba</v>
      </c>
      <c r="T1324" t="str">
        <f t="shared" si="245"/>
        <v>21:25</v>
      </c>
      <c r="U1324" t="str">
        <f t="shared" si="246"/>
        <v>Acceptable</v>
      </c>
      <c r="V1324">
        <f t="shared" si="248"/>
        <v>23</v>
      </c>
      <c r="W1324">
        <f t="shared" si="249"/>
        <v>2</v>
      </c>
      <c r="X1324">
        <v>1</v>
      </c>
      <c r="Y1324" t="str">
        <f t="shared" si="250"/>
        <v>Flight Not Found</v>
      </c>
      <c r="Z1324" t="str" cm="1">
        <f t="array" ref="Z1324">IF(AND(B:B &gt; TIME(6, 0, 0), B:B &lt;= TIME(18, 0, 0)), "Day", "Night")</f>
        <v>Night</v>
      </c>
      <c r="AA1324">
        <f t="shared" si="251"/>
        <v>1</v>
      </c>
    </row>
    <row r="1325" spans="1:27" x14ac:dyDescent="0.2">
      <c r="A1325">
        <v>19844</v>
      </c>
      <c r="B1325" t="s">
        <v>579</v>
      </c>
      <c r="C1325" t="s">
        <v>2638</v>
      </c>
      <c r="D1325" t="s">
        <v>6190</v>
      </c>
      <c r="G1325" t="s">
        <v>6191</v>
      </c>
      <c r="H1325" t="s">
        <v>6192</v>
      </c>
      <c r="I1325" t="s">
        <v>6193</v>
      </c>
      <c r="J1325">
        <v>11</v>
      </c>
      <c r="K1325">
        <v>5</v>
      </c>
      <c r="L1325">
        <v>0</v>
      </c>
      <c r="M1325" t="s">
        <v>6194</v>
      </c>
      <c r="N1325">
        <f t="shared" si="240"/>
        <v>0</v>
      </c>
      <c r="O1325" t="str">
        <f t="shared" si="241"/>
        <v>No</v>
      </c>
      <c r="P1325">
        <f t="shared" si="242"/>
        <v>0</v>
      </c>
      <c r="Q1325">
        <f t="shared" si="243"/>
        <v>0</v>
      </c>
      <c r="R1325">
        <f t="shared" si="247"/>
        <v>27.565026697177728</v>
      </c>
      <c r="S1325" t="str">
        <f t="shared" si="244"/>
        <v>ID-19844-</v>
      </c>
      <c r="T1325" t="str">
        <f t="shared" si="245"/>
        <v>09:18</v>
      </c>
      <c r="U1325" t="str">
        <f t="shared" si="246"/>
        <v>Acceptable</v>
      </c>
      <c r="V1325">
        <f t="shared" si="248"/>
        <v>23</v>
      </c>
      <c r="W1325">
        <f t="shared" si="249"/>
        <v>2</v>
      </c>
      <c r="X1325">
        <v>1</v>
      </c>
      <c r="Y1325" t="str">
        <f t="shared" si="250"/>
        <v>Flight Not Found</v>
      </c>
      <c r="Z1325" t="str" cm="1">
        <f t="array" ref="Z1325">IF(AND(B:B &gt; TIME(6, 0, 0), B:B &lt;= TIME(18, 0, 0)), "Day", "Night")</f>
        <v>Night</v>
      </c>
      <c r="AA1325">
        <f t="shared" si="251"/>
        <v>1</v>
      </c>
    </row>
    <row r="1326" spans="1:27" x14ac:dyDescent="0.2">
      <c r="A1326">
        <v>19866</v>
      </c>
      <c r="B1326" t="s">
        <v>6195</v>
      </c>
      <c r="C1326" t="s">
        <v>6196</v>
      </c>
      <c r="D1326" t="s">
        <v>4295</v>
      </c>
      <c r="F1326" t="s">
        <v>6197</v>
      </c>
      <c r="G1326" t="s">
        <v>1814</v>
      </c>
      <c r="H1326" t="s">
        <v>6198</v>
      </c>
      <c r="I1326" t="s">
        <v>6199</v>
      </c>
      <c r="J1326">
        <v>28</v>
      </c>
      <c r="K1326">
        <v>3</v>
      </c>
      <c r="L1326">
        <v>0</v>
      </c>
      <c r="M1326" t="s">
        <v>6200</v>
      </c>
      <c r="N1326">
        <f t="shared" si="240"/>
        <v>0</v>
      </c>
      <c r="O1326" t="str">
        <f t="shared" si="241"/>
        <v>No</v>
      </c>
      <c r="P1326">
        <f t="shared" si="242"/>
        <v>0</v>
      </c>
      <c r="Q1326">
        <f t="shared" si="243"/>
        <v>0</v>
      </c>
      <c r="R1326">
        <f t="shared" si="247"/>
        <v>27.565026697177728</v>
      </c>
      <c r="S1326" t="str">
        <f t="shared" si="244"/>
        <v>ID-19866-Churchchrist - Paraparaumu</v>
      </c>
      <c r="T1326" t="str">
        <f t="shared" si="245"/>
        <v>09:23</v>
      </c>
      <c r="U1326" t="str">
        <f t="shared" si="246"/>
        <v>Acceptable</v>
      </c>
      <c r="V1326">
        <f t="shared" si="248"/>
        <v>23</v>
      </c>
      <c r="W1326">
        <f t="shared" si="249"/>
        <v>2</v>
      </c>
      <c r="X1326">
        <v>1</v>
      </c>
      <c r="Y1326" t="str">
        <f t="shared" si="250"/>
        <v>Flight Not Found</v>
      </c>
      <c r="Z1326" t="str" cm="1">
        <f t="array" ref="Z1326">IF(AND(B:B &gt; TIME(6, 0, 0), B:B &lt;= TIME(18, 0, 0)), "Day", "Night")</f>
        <v>Night</v>
      </c>
      <c r="AA1326">
        <f t="shared" si="251"/>
        <v>1</v>
      </c>
    </row>
    <row r="1327" spans="1:27" x14ac:dyDescent="0.2">
      <c r="A1327">
        <v>19875</v>
      </c>
      <c r="C1327" t="s">
        <v>6201</v>
      </c>
      <c r="D1327" t="s">
        <v>6202</v>
      </c>
      <c r="F1327" t="s">
        <v>6203</v>
      </c>
      <c r="G1327" t="s">
        <v>1814</v>
      </c>
      <c r="H1327" t="s">
        <v>6204</v>
      </c>
      <c r="I1327" t="s">
        <v>6205</v>
      </c>
      <c r="J1327">
        <v>19</v>
      </c>
      <c r="K1327">
        <v>19</v>
      </c>
      <c r="L1327">
        <v>0</v>
      </c>
      <c r="M1327" t="s">
        <v>6206</v>
      </c>
      <c r="N1327">
        <f t="shared" si="240"/>
        <v>0</v>
      </c>
      <c r="O1327" t="str">
        <f t="shared" si="241"/>
        <v>No</v>
      </c>
      <c r="P1327">
        <f t="shared" si="242"/>
        <v>0</v>
      </c>
      <c r="Q1327">
        <f t="shared" si="243"/>
        <v>0</v>
      </c>
      <c r="R1327">
        <f t="shared" si="247"/>
        <v>27.565026697177728</v>
      </c>
      <c r="S1327" t="str">
        <f t="shared" si="244"/>
        <v>ID-19875-Governador Valadares - Belo Horizonte</v>
      </c>
      <c r="T1327">
        <f t="shared" si="245"/>
        <v>0</v>
      </c>
      <c r="U1327" t="str">
        <f t="shared" si="246"/>
        <v>Acceptable</v>
      </c>
      <c r="V1327">
        <f t="shared" si="248"/>
        <v>23</v>
      </c>
      <c r="W1327">
        <f t="shared" si="249"/>
        <v>2</v>
      </c>
      <c r="X1327">
        <v>1</v>
      </c>
      <c r="Y1327" t="str">
        <f t="shared" si="250"/>
        <v>Flight Not Found</v>
      </c>
      <c r="Z1327" t="str" cm="1">
        <f t="array" ref="Z1327">IF(AND(B:B &gt; TIME(6, 0, 0), B:B &lt;= TIME(18, 0, 0)), "Day", "Night")</f>
        <v>Night</v>
      </c>
      <c r="AA1327">
        <f t="shared" si="251"/>
        <v>1</v>
      </c>
    </row>
    <row r="1328" spans="1:27" x14ac:dyDescent="0.2">
      <c r="A1328">
        <v>19878</v>
      </c>
      <c r="C1328" t="s">
        <v>6207</v>
      </c>
      <c r="D1328" t="s">
        <v>775</v>
      </c>
      <c r="F1328" t="s">
        <v>6208</v>
      </c>
      <c r="G1328" t="s">
        <v>2731</v>
      </c>
      <c r="H1328" t="s">
        <v>6209</v>
      </c>
      <c r="I1328" t="s">
        <v>6210</v>
      </c>
      <c r="J1328">
        <v>4</v>
      </c>
      <c r="K1328">
        <v>1</v>
      </c>
      <c r="L1328">
        <v>0</v>
      </c>
      <c r="M1328" t="s">
        <v>6211</v>
      </c>
      <c r="N1328">
        <f t="shared" si="240"/>
        <v>0</v>
      </c>
      <c r="O1328" t="str">
        <f t="shared" si="241"/>
        <v>No</v>
      </c>
      <c r="P1328">
        <f t="shared" si="242"/>
        <v>0</v>
      </c>
      <c r="Q1328">
        <f t="shared" si="243"/>
        <v>0</v>
      </c>
      <c r="R1328">
        <f t="shared" si="247"/>
        <v>27.565026697177728</v>
      </c>
      <c r="S1328" t="str">
        <f t="shared" si="244"/>
        <v>ID-19878-Blackbushe, UK - Beogard, Serbia</v>
      </c>
      <c r="T1328">
        <f t="shared" si="245"/>
        <v>0</v>
      </c>
      <c r="U1328" t="str">
        <f t="shared" si="246"/>
        <v>Acceptable</v>
      </c>
      <c r="V1328">
        <f t="shared" si="248"/>
        <v>23</v>
      </c>
      <c r="W1328">
        <f t="shared" si="249"/>
        <v>2</v>
      </c>
      <c r="X1328">
        <v>1</v>
      </c>
      <c r="Y1328" t="str">
        <f t="shared" si="250"/>
        <v>Flight Not Found</v>
      </c>
      <c r="Z1328" t="str" cm="1">
        <f t="array" ref="Z1328">IF(AND(B:B &gt; TIME(6, 0, 0), B:B &lt;= TIME(18, 0, 0)), "Day", "Night")</f>
        <v>Night</v>
      </c>
      <c r="AA1328">
        <f t="shared" si="251"/>
        <v>1</v>
      </c>
    </row>
    <row r="1329" spans="1:27" x14ac:dyDescent="0.2">
      <c r="A1329">
        <v>19879</v>
      </c>
      <c r="C1329" t="s">
        <v>1928</v>
      </c>
      <c r="D1329" t="s">
        <v>2745</v>
      </c>
      <c r="F1329" t="s">
        <v>4607</v>
      </c>
      <c r="G1329" t="s">
        <v>2928</v>
      </c>
      <c r="H1329" t="s">
        <v>6212</v>
      </c>
      <c r="I1329" t="s">
        <v>6213</v>
      </c>
      <c r="J1329">
        <v>3</v>
      </c>
      <c r="K1329">
        <v>3</v>
      </c>
      <c r="L1329">
        <v>0</v>
      </c>
      <c r="M1329" t="s">
        <v>6214</v>
      </c>
      <c r="N1329">
        <f t="shared" si="240"/>
        <v>0</v>
      </c>
      <c r="O1329" t="str">
        <f t="shared" si="241"/>
        <v>No</v>
      </c>
      <c r="P1329">
        <f t="shared" si="242"/>
        <v>0</v>
      </c>
      <c r="Q1329">
        <f t="shared" si="243"/>
        <v>0</v>
      </c>
      <c r="R1329">
        <f t="shared" si="247"/>
        <v>27.565026697177728</v>
      </c>
      <c r="S1329" t="str">
        <f t="shared" si="244"/>
        <v>ID-19879-Sao Paulo - Porto Alegre</v>
      </c>
      <c r="T1329">
        <f t="shared" si="245"/>
        <v>0</v>
      </c>
      <c r="U1329" t="str">
        <f t="shared" si="246"/>
        <v>Acceptable</v>
      </c>
      <c r="V1329">
        <f t="shared" si="248"/>
        <v>23</v>
      </c>
      <c r="W1329">
        <f t="shared" si="249"/>
        <v>2</v>
      </c>
      <c r="X1329">
        <v>1</v>
      </c>
      <c r="Y1329" t="str">
        <f t="shared" si="250"/>
        <v>Flight Not Found</v>
      </c>
      <c r="Z1329" t="str" cm="1">
        <f t="array" ref="Z1329">IF(AND(B:B &gt; TIME(6, 0, 0), B:B &lt;= TIME(18, 0, 0)), "Day", "Night")</f>
        <v>Night</v>
      </c>
      <c r="AA1329">
        <f t="shared" si="251"/>
        <v>1</v>
      </c>
    </row>
    <row r="1330" spans="1:27" x14ac:dyDescent="0.2">
      <c r="A1330">
        <v>19883</v>
      </c>
      <c r="C1330" t="s">
        <v>6215</v>
      </c>
      <c r="D1330" t="s">
        <v>6216</v>
      </c>
      <c r="G1330" t="s">
        <v>2566</v>
      </c>
      <c r="H1330" t="s">
        <v>6217</v>
      </c>
      <c r="I1330" t="s">
        <v>6218</v>
      </c>
      <c r="J1330">
        <v>4</v>
      </c>
      <c r="K1330">
        <v>4</v>
      </c>
      <c r="L1330">
        <v>0</v>
      </c>
      <c r="N1330">
        <f t="shared" si="240"/>
        <v>0</v>
      </c>
      <c r="O1330" t="str">
        <f t="shared" si="241"/>
        <v>No</v>
      </c>
      <c r="P1330">
        <f t="shared" si="242"/>
        <v>0</v>
      </c>
      <c r="Q1330">
        <f t="shared" si="243"/>
        <v>0</v>
      </c>
      <c r="R1330">
        <f t="shared" si="247"/>
        <v>27.565026697177728</v>
      </c>
      <c r="S1330" t="str">
        <f t="shared" si="244"/>
        <v>ID-19883-</v>
      </c>
      <c r="T1330">
        <f t="shared" si="245"/>
        <v>0</v>
      </c>
      <c r="U1330" t="str">
        <f t="shared" si="246"/>
        <v>Acceptable</v>
      </c>
      <c r="V1330">
        <f t="shared" si="248"/>
        <v>23</v>
      </c>
      <c r="W1330">
        <f t="shared" si="249"/>
        <v>2</v>
      </c>
      <c r="X1330">
        <v>1</v>
      </c>
      <c r="Y1330" t="str">
        <f t="shared" si="250"/>
        <v>Flight Not Found</v>
      </c>
      <c r="Z1330" t="str" cm="1">
        <f t="array" ref="Z1330">IF(AND(B:B &gt; TIME(6, 0, 0), B:B &lt;= TIME(18, 0, 0)), "Day", "Night")</f>
        <v>Night</v>
      </c>
      <c r="AA1330">
        <f t="shared" si="251"/>
        <v>1</v>
      </c>
    </row>
    <row r="1331" spans="1:27" x14ac:dyDescent="0.2">
      <c r="A1331">
        <v>19894</v>
      </c>
      <c r="C1331" t="s">
        <v>6219</v>
      </c>
      <c r="D1331" t="s">
        <v>1262</v>
      </c>
      <c r="F1331" t="s">
        <v>6220</v>
      </c>
      <c r="G1331" t="s">
        <v>5904</v>
      </c>
      <c r="H1331" t="s">
        <v>6221</v>
      </c>
      <c r="I1331" t="s">
        <v>110</v>
      </c>
      <c r="J1331">
        <v>9</v>
      </c>
      <c r="K1331">
        <v>3</v>
      </c>
      <c r="L1331">
        <v>0</v>
      </c>
      <c r="M1331" t="s">
        <v>6222</v>
      </c>
      <c r="N1331">
        <f t="shared" si="240"/>
        <v>0</v>
      </c>
      <c r="O1331" t="str">
        <f t="shared" si="241"/>
        <v>No</v>
      </c>
      <c r="P1331">
        <f t="shared" si="242"/>
        <v>0</v>
      </c>
      <c r="Q1331">
        <f t="shared" si="243"/>
        <v>0</v>
      </c>
      <c r="R1331">
        <f t="shared" si="247"/>
        <v>27.565026697177728</v>
      </c>
      <c r="S1331" t="str">
        <f t="shared" si="244"/>
        <v>ID-19894-Geneva - London</v>
      </c>
      <c r="T1331">
        <f t="shared" si="245"/>
        <v>0</v>
      </c>
      <c r="U1331" t="str">
        <f t="shared" si="246"/>
        <v>Acceptable</v>
      </c>
      <c r="V1331">
        <f t="shared" si="248"/>
        <v>23</v>
      </c>
      <c r="W1331">
        <f t="shared" si="249"/>
        <v>2</v>
      </c>
      <c r="X1331">
        <v>1</v>
      </c>
      <c r="Y1331" t="str">
        <f t="shared" si="250"/>
        <v>Flight Not Found</v>
      </c>
      <c r="Z1331" t="str" cm="1">
        <f t="array" ref="Z1331">IF(AND(B:B &gt; TIME(6, 0, 0), B:B &lt;= TIME(18, 0, 0)), "Day", "Night")</f>
        <v>Night</v>
      </c>
      <c r="AA1331">
        <f t="shared" si="251"/>
        <v>1</v>
      </c>
    </row>
    <row r="1332" spans="1:27" x14ac:dyDescent="0.2">
      <c r="A1332">
        <v>19907</v>
      </c>
      <c r="B1332" t="s">
        <v>2146</v>
      </c>
      <c r="C1332" t="s">
        <v>6223</v>
      </c>
      <c r="D1332" t="s">
        <v>4124</v>
      </c>
      <c r="G1332" t="s">
        <v>6224</v>
      </c>
      <c r="H1332" t="s">
        <v>6225</v>
      </c>
      <c r="J1332">
        <v>20</v>
      </c>
      <c r="K1332">
        <v>20</v>
      </c>
      <c r="L1332">
        <v>0</v>
      </c>
      <c r="M1332" t="s">
        <v>6226</v>
      </c>
      <c r="N1332">
        <f t="shared" si="240"/>
        <v>0</v>
      </c>
      <c r="O1332" t="str">
        <f t="shared" si="241"/>
        <v>No</v>
      </c>
      <c r="P1332">
        <f t="shared" si="242"/>
        <v>0</v>
      </c>
      <c r="Q1332">
        <f t="shared" si="243"/>
        <v>0</v>
      </c>
      <c r="R1332">
        <f t="shared" si="247"/>
        <v>27.565026697177728</v>
      </c>
      <c r="S1332" t="str">
        <f t="shared" si="244"/>
        <v>ID-19907-</v>
      </c>
      <c r="T1332" t="str">
        <f t="shared" si="245"/>
        <v>12:00</v>
      </c>
      <c r="U1332" t="str">
        <f t="shared" si="246"/>
        <v>Acceptable</v>
      </c>
      <c r="V1332">
        <f t="shared" si="248"/>
        <v>23</v>
      </c>
      <c r="W1332">
        <f t="shared" si="249"/>
        <v>2</v>
      </c>
      <c r="X1332">
        <v>1</v>
      </c>
      <c r="Y1332" t="str">
        <f t="shared" si="250"/>
        <v>Flight Not Found</v>
      </c>
      <c r="Z1332" t="str" cm="1">
        <f t="array" ref="Z1332">IF(AND(B:B &gt; TIME(6, 0, 0), B:B &lt;= TIME(18, 0, 0)), "Day", "Night")</f>
        <v>Night</v>
      </c>
      <c r="AA1332">
        <f t="shared" si="251"/>
        <v>1</v>
      </c>
    </row>
    <row r="1333" spans="1:27" x14ac:dyDescent="0.2">
      <c r="A1333">
        <v>19928</v>
      </c>
      <c r="B1333" t="s">
        <v>790</v>
      </c>
      <c r="C1333" t="s">
        <v>6227</v>
      </c>
      <c r="D1333" t="s">
        <v>4261</v>
      </c>
      <c r="F1333" t="s">
        <v>6228</v>
      </c>
      <c r="G1333" t="s">
        <v>3490</v>
      </c>
      <c r="H1333" t="s">
        <v>6229</v>
      </c>
      <c r="I1333" t="s">
        <v>6230</v>
      </c>
      <c r="J1333">
        <v>18</v>
      </c>
      <c r="K1333">
        <v>10</v>
      </c>
      <c r="L1333">
        <v>0</v>
      </c>
      <c r="M1333" t="s">
        <v>6231</v>
      </c>
      <c r="N1333">
        <f t="shared" si="240"/>
        <v>0</v>
      </c>
      <c r="O1333" t="str">
        <f t="shared" si="241"/>
        <v>No</v>
      </c>
      <c r="P1333">
        <f t="shared" si="242"/>
        <v>0</v>
      </c>
      <c r="Q1333">
        <f t="shared" si="243"/>
        <v>0</v>
      </c>
      <c r="R1333">
        <f t="shared" si="247"/>
        <v>27.565026697177728</v>
      </c>
      <c r="S1333" t="str">
        <f t="shared" si="244"/>
        <v>ID-19928-Singapore - Hong Kong - Bangkok</v>
      </c>
      <c r="T1333" t="str">
        <f t="shared" si="245"/>
        <v>09:45</v>
      </c>
      <c r="U1333" t="str">
        <f t="shared" si="246"/>
        <v>Acceptable</v>
      </c>
      <c r="V1333">
        <f t="shared" si="248"/>
        <v>23</v>
      </c>
      <c r="W1333">
        <f t="shared" si="249"/>
        <v>2</v>
      </c>
      <c r="X1333">
        <v>1</v>
      </c>
      <c r="Y1333" t="str">
        <f t="shared" si="250"/>
        <v>Flight Not Found</v>
      </c>
      <c r="Z1333" t="str" cm="1">
        <f t="array" ref="Z1333">IF(AND(B:B &gt; TIME(6, 0, 0), B:B &lt;= TIME(18, 0, 0)), "Day", "Night")</f>
        <v>Night</v>
      </c>
      <c r="AA1333">
        <f t="shared" si="251"/>
        <v>1</v>
      </c>
    </row>
    <row r="1334" spans="1:27" x14ac:dyDescent="0.2">
      <c r="A1334">
        <v>19944</v>
      </c>
      <c r="B1334" t="s">
        <v>2842</v>
      </c>
      <c r="C1334" t="s">
        <v>6232</v>
      </c>
      <c r="D1334" t="s">
        <v>4002</v>
      </c>
      <c r="F1334" t="s">
        <v>6233</v>
      </c>
      <c r="G1334" t="s">
        <v>1427</v>
      </c>
      <c r="H1334" t="s">
        <v>6234</v>
      </c>
      <c r="I1334" t="s">
        <v>6235</v>
      </c>
      <c r="J1334">
        <v>2</v>
      </c>
      <c r="K1334">
        <v>2</v>
      </c>
      <c r="L1334">
        <v>0</v>
      </c>
      <c r="M1334" t="s">
        <v>6236</v>
      </c>
      <c r="N1334">
        <f t="shared" si="240"/>
        <v>0</v>
      </c>
      <c r="O1334" t="str">
        <f t="shared" si="241"/>
        <v>No</v>
      </c>
      <c r="P1334">
        <f t="shared" si="242"/>
        <v>0</v>
      </c>
      <c r="Q1334">
        <f t="shared" si="243"/>
        <v>0</v>
      </c>
      <c r="R1334">
        <f t="shared" si="247"/>
        <v>27.565026697177728</v>
      </c>
      <c r="S1334" t="str">
        <f t="shared" si="244"/>
        <v>ID-19944-McGrath - Colorado Creek</v>
      </c>
      <c r="T1334" t="str">
        <f t="shared" si="245"/>
        <v>15:40</v>
      </c>
      <c r="U1334" t="str">
        <f t="shared" si="246"/>
        <v>Acceptable</v>
      </c>
      <c r="V1334">
        <f t="shared" si="248"/>
        <v>23</v>
      </c>
      <c r="W1334">
        <f t="shared" si="249"/>
        <v>2</v>
      </c>
      <c r="X1334">
        <v>1</v>
      </c>
      <c r="Y1334" t="str">
        <f t="shared" si="250"/>
        <v>Flight Not Found</v>
      </c>
      <c r="Z1334" t="str" cm="1">
        <f t="array" ref="Z1334">IF(AND(B:B &gt; TIME(6, 0, 0), B:B &lt;= TIME(18, 0, 0)), "Day", "Night")</f>
        <v>Night</v>
      </c>
      <c r="AA1334">
        <f t="shared" si="251"/>
        <v>1</v>
      </c>
    </row>
    <row r="1335" spans="1:27" x14ac:dyDescent="0.2">
      <c r="A1335">
        <v>19945</v>
      </c>
      <c r="B1335" t="s">
        <v>3064</v>
      </c>
      <c r="C1335" t="s">
        <v>6237</v>
      </c>
      <c r="D1335" t="s">
        <v>3442</v>
      </c>
      <c r="F1335" t="s">
        <v>6238</v>
      </c>
      <c r="G1335" t="s">
        <v>6239</v>
      </c>
      <c r="H1335" t="s">
        <v>6240</v>
      </c>
      <c r="I1335" t="s">
        <v>6241</v>
      </c>
      <c r="J1335">
        <v>30</v>
      </c>
      <c r="K1335">
        <v>30</v>
      </c>
      <c r="L1335">
        <v>0</v>
      </c>
      <c r="M1335" t="s">
        <v>6242</v>
      </c>
      <c r="N1335">
        <f t="shared" si="240"/>
        <v>0</v>
      </c>
      <c r="O1335" t="str">
        <f t="shared" si="241"/>
        <v>No</v>
      </c>
      <c r="P1335">
        <f t="shared" si="242"/>
        <v>0</v>
      </c>
      <c r="Q1335">
        <f t="shared" si="243"/>
        <v>0</v>
      </c>
      <c r="R1335">
        <f t="shared" si="247"/>
        <v>27.565026697177728</v>
      </c>
      <c r="S1335" t="str">
        <f t="shared" si="244"/>
        <v>ID-19945-Lajes, Azores - Bermuda</v>
      </c>
      <c r="T1335" t="str">
        <f t="shared" si="245"/>
        <v>00:08</v>
      </c>
      <c r="U1335" t="str">
        <f t="shared" si="246"/>
        <v>Acceptable</v>
      </c>
      <c r="V1335">
        <f t="shared" si="248"/>
        <v>23</v>
      </c>
      <c r="W1335">
        <f t="shared" si="249"/>
        <v>2</v>
      </c>
      <c r="X1335">
        <v>4</v>
      </c>
      <c r="Y1335" t="str">
        <f t="shared" si="250"/>
        <v>Flight Not Found</v>
      </c>
      <c r="Z1335" t="str" cm="1">
        <f t="array" ref="Z1335">IF(AND(B:B &gt; TIME(6, 0, 0), B:B &lt;= TIME(18, 0, 0)), "Day", "Night")</f>
        <v>Night</v>
      </c>
      <c r="AA1335">
        <f t="shared" si="251"/>
        <v>1</v>
      </c>
    </row>
    <row r="1336" spans="1:27" x14ac:dyDescent="0.2">
      <c r="A1336">
        <v>19948</v>
      </c>
      <c r="C1336" t="s">
        <v>6243</v>
      </c>
      <c r="D1336" t="s">
        <v>5781</v>
      </c>
      <c r="F1336" t="s">
        <v>6244</v>
      </c>
      <c r="G1336" t="s">
        <v>1814</v>
      </c>
      <c r="H1336" t="s">
        <v>6245</v>
      </c>
      <c r="J1336">
        <v>3</v>
      </c>
      <c r="K1336">
        <v>3</v>
      </c>
      <c r="L1336">
        <v>0</v>
      </c>
      <c r="M1336" t="s">
        <v>5237</v>
      </c>
      <c r="N1336">
        <f t="shared" si="240"/>
        <v>0</v>
      </c>
      <c r="O1336" t="str">
        <f t="shared" si="241"/>
        <v>No</v>
      </c>
      <c r="P1336">
        <f t="shared" si="242"/>
        <v>0</v>
      </c>
      <c r="Q1336">
        <f t="shared" si="243"/>
        <v>0</v>
      </c>
      <c r="R1336">
        <f t="shared" si="247"/>
        <v>27.565026697177728</v>
      </c>
      <c r="S1336" t="str">
        <f t="shared" si="244"/>
        <v>ID-19948-Saigan - Hanoi</v>
      </c>
      <c r="T1336">
        <f t="shared" si="245"/>
        <v>0</v>
      </c>
      <c r="U1336" t="str">
        <f t="shared" si="246"/>
        <v>Acceptable</v>
      </c>
      <c r="V1336">
        <f t="shared" si="248"/>
        <v>23</v>
      </c>
      <c r="W1336">
        <f t="shared" si="249"/>
        <v>2</v>
      </c>
      <c r="X1336">
        <v>2</v>
      </c>
      <c r="Y1336" t="str">
        <f t="shared" si="250"/>
        <v>Flight Not Found</v>
      </c>
      <c r="Z1336" t="str" cm="1">
        <f t="array" ref="Z1336">IF(AND(B:B &gt; TIME(6, 0, 0), B:B &lt;= TIME(18, 0, 0)), "Day", "Night")</f>
        <v>Night</v>
      </c>
      <c r="AA1336">
        <f t="shared" si="251"/>
        <v>1</v>
      </c>
    </row>
    <row r="1337" spans="1:27" x14ac:dyDescent="0.2">
      <c r="A1337">
        <v>19952</v>
      </c>
      <c r="C1337" t="s">
        <v>6246</v>
      </c>
      <c r="D1337" t="s">
        <v>6247</v>
      </c>
      <c r="F1337" t="s">
        <v>6248</v>
      </c>
      <c r="G1337" t="s">
        <v>6249</v>
      </c>
      <c r="H1337" t="s">
        <v>6250</v>
      </c>
      <c r="I1337" t="s">
        <v>6251</v>
      </c>
      <c r="J1337">
        <v>55</v>
      </c>
      <c r="K1337">
        <v>47</v>
      </c>
      <c r="L1337">
        <v>0</v>
      </c>
      <c r="M1337" t="s">
        <v>6252</v>
      </c>
      <c r="N1337">
        <f t="shared" si="240"/>
        <v>0</v>
      </c>
      <c r="O1337" t="str">
        <f t="shared" si="241"/>
        <v>No</v>
      </c>
      <c r="P1337">
        <f t="shared" si="242"/>
        <v>0</v>
      </c>
      <c r="Q1337">
        <f t="shared" si="243"/>
        <v>0</v>
      </c>
      <c r="R1337">
        <f t="shared" si="247"/>
        <v>27.565026697177728</v>
      </c>
      <c r="S1337" t="str">
        <f t="shared" si="244"/>
        <v>ID-19952-Red River delta - Saigon</v>
      </c>
      <c r="T1337">
        <f t="shared" si="245"/>
        <v>0</v>
      </c>
      <c r="U1337" t="str">
        <f t="shared" si="246"/>
        <v>Acceptable</v>
      </c>
      <c r="V1337">
        <f t="shared" si="248"/>
        <v>23</v>
      </c>
      <c r="W1337">
        <f t="shared" si="249"/>
        <v>2</v>
      </c>
      <c r="X1337">
        <v>1</v>
      </c>
      <c r="Y1337" t="str">
        <f t="shared" si="250"/>
        <v>Flight Not Found</v>
      </c>
      <c r="Z1337" t="str" cm="1">
        <f t="array" ref="Z1337">IF(AND(B:B &gt; TIME(6, 0, 0), B:B &lt;= TIME(18, 0, 0)), "Day", "Night")</f>
        <v>Night</v>
      </c>
      <c r="AA1337">
        <f t="shared" si="251"/>
        <v>1</v>
      </c>
    </row>
    <row r="1338" spans="1:27" x14ac:dyDescent="0.2">
      <c r="A1338">
        <v>19958</v>
      </c>
      <c r="B1338" t="s">
        <v>6253</v>
      </c>
      <c r="C1338" t="s">
        <v>6254</v>
      </c>
      <c r="D1338" t="s">
        <v>896</v>
      </c>
      <c r="E1338" t="s">
        <v>6255</v>
      </c>
      <c r="F1338" t="s">
        <v>6256</v>
      </c>
      <c r="G1338" t="s">
        <v>1814</v>
      </c>
      <c r="H1338" t="s">
        <v>6257</v>
      </c>
      <c r="I1338" t="s">
        <v>6258</v>
      </c>
      <c r="J1338">
        <v>19</v>
      </c>
      <c r="K1338">
        <v>12</v>
      </c>
      <c r="L1338">
        <v>0</v>
      </c>
      <c r="M1338" t="s">
        <v>6259</v>
      </c>
      <c r="N1338">
        <f t="shared" si="240"/>
        <v>0</v>
      </c>
      <c r="O1338" t="str">
        <f t="shared" si="241"/>
        <v>No</v>
      </c>
      <c r="P1338">
        <f t="shared" si="242"/>
        <v>0</v>
      </c>
      <c r="Q1338">
        <f t="shared" si="243"/>
        <v>0</v>
      </c>
      <c r="R1338">
        <f t="shared" si="247"/>
        <v>27.565026697177728</v>
      </c>
      <c r="S1338" t="str">
        <f t="shared" si="244"/>
        <v>ID-19958-Memphis - Minneapolis</v>
      </c>
      <c r="T1338" t="str">
        <f t="shared" si="245"/>
        <v>17:03</v>
      </c>
      <c r="U1338" t="str">
        <f t="shared" si="246"/>
        <v>Acceptable</v>
      </c>
      <c r="V1338">
        <f t="shared" si="248"/>
        <v>23</v>
      </c>
      <c r="W1338">
        <f t="shared" si="249"/>
        <v>2</v>
      </c>
      <c r="X1338">
        <v>1</v>
      </c>
      <c r="Y1338" t="str">
        <f t="shared" si="250"/>
        <v>Flight Not Found</v>
      </c>
      <c r="Z1338" t="str" cm="1">
        <f t="array" ref="Z1338">IF(AND(B:B &gt; TIME(6, 0, 0), B:B &lt;= TIME(18, 0, 0)), "Day", "Night")</f>
        <v>Night</v>
      </c>
      <c r="AA1338">
        <f t="shared" si="251"/>
        <v>1</v>
      </c>
    </row>
    <row r="1339" spans="1:27" x14ac:dyDescent="0.2">
      <c r="A1339">
        <v>19959</v>
      </c>
      <c r="B1339" t="s">
        <v>5176</v>
      </c>
      <c r="C1339" t="s">
        <v>6260</v>
      </c>
      <c r="D1339" t="s">
        <v>285</v>
      </c>
      <c r="F1339" t="s">
        <v>6261</v>
      </c>
      <c r="G1339" t="s">
        <v>5241</v>
      </c>
      <c r="H1339" t="s">
        <v>6262</v>
      </c>
      <c r="I1339" t="s">
        <v>6263</v>
      </c>
      <c r="J1339">
        <v>21</v>
      </c>
      <c r="K1339">
        <v>21</v>
      </c>
      <c r="L1339">
        <v>0</v>
      </c>
      <c r="M1339" t="s">
        <v>6264</v>
      </c>
      <c r="N1339">
        <f t="shared" si="240"/>
        <v>0</v>
      </c>
      <c r="O1339" t="str">
        <f t="shared" si="241"/>
        <v>No</v>
      </c>
      <c r="P1339">
        <f t="shared" si="242"/>
        <v>0</v>
      </c>
      <c r="Q1339">
        <f t="shared" si="243"/>
        <v>0</v>
      </c>
      <c r="R1339">
        <f t="shared" si="247"/>
        <v>27.565026697177728</v>
      </c>
      <c r="S1339" t="str">
        <f t="shared" si="244"/>
        <v>ID-19959-Shannon - Amsterdam</v>
      </c>
      <c r="T1339" t="str">
        <f t="shared" si="245"/>
        <v>11:35</v>
      </c>
      <c r="U1339" t="str">
        <f t="shared" si="246"/>
        <v>Acceptable</v>
      </c>
      <c r="V1339">
        <f t="shared" si="248"/>
        <v>23</v>
      </c>
      <c r="W1339">
        <f t="shared" si="249"/>
        <v>2</v>
      </c>
      <c r="X1339">
        <v>1</v>
      </c>
      <c r="Y1339" t="str">
        <f t="shared" si="250"/>
        <v>Flight Not Found</v>
      </c>
      <c r="Z1339" t="str" cm="1">
        <f t="array" ref="Z1339">IF(AND(B:B &gt; TIME(6, 0, 0), B:B &lt;= TIME(18, 0, 0)), "Day", "Night")</f>
        <v>Night</v>
      </c>
      <c r="AA1339">
        <f t="shared" si="251"/>
        <v>1</v>
      </c>
    </row>
    <row r="1340" spans="1:27" x14ac:dyDescent="0.2">
      <c r="A1340">
        <v>21321</v>
      </c>
      <c r="C1340" t="s">
        <v>6265</v>
      </c>
      <c r="D1340" t="s">
        <v>3371</v>
      </c>
      <c r="G1340" t="s">
        <v>2731</v>
      </c>
      <c r="H1340" t="s">
        <v>6266</v>
      </c>
      <c r="I1340" t="s">
        <v>6267</v>
      </c>
      <c r="J1340">
        <v>3</v>
      </c>
      <c r="K1340">
        <v>3</v>
      </c>
      <c r="L1340">
        <v>0</v>
      </c>
      <c r="M1340" t="s">
        <v>6268</v>
      </c>
      <c r="N1340">
        <f t="shared" si="240"/>
        <v>0</v>
      </c>
      <c r="O1340" t="str">
        <f t="shared" si="241"/>
        <v>No</v>
      </c>
      <c r="P1340">
        <f t="shared" si="242"/>
        <v>0</v>
      </c>
      <c r="Q1340">
        <f t="shared" si="243"/>
        <v>0</v>
      </c>
      <c r="R1340">
        <f t="shared" si="247"/>
        <v>27.565026697177728</v>
      </c>
      <c r="S1340" t="str">
        <f t="shared" si="244"/>
        <v>ID-21321-</v>
      </c>
      <c r="T1340">
        <f t="shared" si="245"/>
        <v>0</v>
      </c>
      <c r="U1340" t="str">
        <f t="shared" si="246"/>
        <v>Acceptable</v>
      </c>
      <c r="V1340">
        <f t="shared" si="248"/>
        <v>23</v>
      </c>
      <c r="W1340">
        <f t="shared" si="249"/>
        <v>2</v>
      </c>
      <c r="X1340">
        <v>1</v>
      </c>
      <c r="Y1340" t="str">
        <f t="shared" si="250"/>
        <v>Flight Not Found</v>
      </c>
      <c r="Z1340" t="str" cm="1">
        <f t="array" ref="Z1340">IF(AND(B:B &gt; TIME(6, 0, 0), B:B &lt;= TIME(18, 0, 0)), "Day", "Night")</f>
        <v>Night</v>
      </c>
      <c r="AA1340">
        <f t="shared" si="251"/>
        <v>1</v>
      </c>
    </row>
    <row r="1341" spans="1:27" x14ac:dyDescent="0.2">
      <c r="A1341">
        <v>19963</v>
      </c>
      <c r="B1341" t="s">
        <v>2373</v>
      </c>
      <c r="C1341" t="s">
        <v>6269</v>
      </c>
      <c r="D1341" t="s">
        <v>2615</v>
      </c>
      <c r="G1341" t="s">
        <v>5823</v>
      </c>
      <c r="H1341" t="s">
        <v>6270</v>
      </c>
      <c r="J1341">
        <v>27</v>
      </c>
      <c r="K1341">
        <v>26</v>
      </c>
      <c r="L1341">
        <v>0</v>
      </c>
      <c r="M1341" t="s">
        <v>6271</v>
      </c>
      <c r="N1341">
        <f t="shared" si="240"/>
        <v>0</v>
      </c>
      <c r="O1341" t="str">
        <f t="shared" si="241"/>
        <v>No</v>
      </c>
      <c r="P1341">
        <f t="shared" si="242"/>
        <v>0</v>
      </c>
      <c r="Q1341">
        <f t="shared" si="243"/>
        <v>0</v>
      </c>
      <c r="R1341">
        <f t="shared" si="247"/>
        <v>27.565026697177728</v>
      </c>
      <c r="S1341" t="str">
        <f t="shared" si="244"/>
        <v>ID-19963-</v>
      </c>
      <c r="T1341" t="str">
        <f t="shared" si="245"/>
        <v>22:10</v>
      </c>
      <c r="U1341" t="str">
        <f t="shared" si="246"/>
        <v>Acceptable</v>
      </c>
      <c r="V1341">
        <f t="shared" si="248"/>
        <v>23</v>
      </c>
      <c r="W1341">
        <f t="shared" si="249"/>
        <v>2</v>
      </c>
      <c r="X1341">
        <v>1</v>
      </c>
      <c r="Y1341" t="str">
        <f t="shared" si="250"/>
        <v>Flight Not Found</v>
      </c>
      <c r="Z1341" t="str" cm="1">
        <f t="array" ref="Z1341">IF(AND(B:B &gt; TIME(6, 0, 0), B:B &lt;= TIME(18, 0, 0)), "Day", "Night")</f>
        <v>Night</v>
      </c>
      <c r="AA1341">
        <f t="shared" si="251"/>
        <v>1</v>
      </c>
    </row>
    <row r="1342" spans="1:27" x14ac:dyDescent="0.2">
      <c r="A1342">
        <v>19972</v>
      </c>
      <c r="B1342" t="s">
        <v>273</v>
      </c>
      <c r="C1342" t="s">
        <v>6272</v>
      </c>
      <c r="D1342" t="s">
        <v>285</v>
      </c>
      <c r="E1342" t="s">
        <v>6273</v>
      </c>
      <c r="F1342" t="s">
        <v>6274</v>
      </c>
      <c r="G1342" t="s">
        <v>6275</v>
      </c>
      <c r="H1342" t="s">
        <v>6276</v>
      </c>
      <c r="I1342" t="s">
        <v>6277</v>
      </c>
      <c r="J1342">
        <v>56</v>
      </c>
      <c r="K1342">
        <v>28</v>
      </c>
      <c r="L1342">
        <v>0</v>
      </c>
      <c r="M1342" t="s">
        <v>6278</v>
      </c>
      <c r="N1342">
        <f t="shared" si="240"/>
        <v>0</v>
      </c>
      <c r="O1342" t="str">
        <f t="shared" si="241"/>
        <v>No</v>
      </c>
      <c r="P1342">
        <f t="shared" si="242"/>
        <v>0</v>
      </c>
      <c r="Q1342">
        <f t="shared" si="243"/>
        <v>0</v>
      </c>
      <c r="R1342">
        <f t="shared" si="247"/>
        <v>27.565026697177728</v>
      </c>
      <c r="S1342" t="str">
        <f t="shared" si="244"/>
        <v>ID-19972-Shannon - New York City</v>
      </c>
      <c r="T1342" t="str">
        <f t="shared" si="245"/>
        <v>02:30</v>
      </c>
      <c r="U1342" t="str">
        <f t="shared" si="246"/>
        <v>Acceptable</v>
      </c>
      <c r="V1342">
        <f t="shared" si="248"/>
        <v>23</v>
      </c>
      <c r="W1342">
        <f t="shared" si="249"/>
        <v>2</v>
      </c>
      <c r="X1342">
        <v>2</v>
      </c>
      <c r="Y1342" t="str">
        <f t="shared" si="250"/>
        <v>Flight Not Found</v>
      </c>
      <c r="Z1342" t="str" cm="1">
        <f t="array" ref="Z1342">IF(AND(B:B &gt; TIME(6, 0, 0), B:B &lt;= TIME(18, 0, 0)), "Day", "Night")</f>
        <v>Night</v>
      </c>
      <c r="AA1342">
        <f t="shared" si="251"/>
        <v>1</v>
      </c>
    </row>
    <row r="1343" spans="1:27" x14ac:dyDescent="0.2">
      <c r="A1343">
        <v>19979</v>
      </c>
      <c r="B1343" t="s">
        <v>1441</v>
      </c>
      <c r="C1343" t="s">
        <v>5621</v>
      </c>
      <c r="D1343" t="s">
        <v>4157</v>
      </c>
      <c r="G1343" t="s">
        <v>1814</v>
      </c>
      <c r="H1343" t="s">
        <v>6279</v>
      </c>
      <c r="I1343" t="s">
        <v>6280</v>
      </c>
      <c r="J1343">
        <v>30</v>
      </c>
      <c r="K1343">
        <v>6</v>
      </c>
      <c r="L1343">
        <v>0</v>
      </c>
      <c r="M1343" t="s">
        <v>6281</v>
      </c>
      <c r="N1343">
        <f t="shared" si="240"/>
        <v>0</v>
      </c>
      <c r="O1343" t="str">
        <f t="shared" si="241"/>
        <v>No</v>
      </c>
      <c r="P1343">
        <f t="shared" si="242"/>
        <v>0</v>
      </c>
      <c r="Q1343">
        <f t="shared" si="243"/>
        <v>0</v>
      </c>
      <c r="R1343">
        <f t="shared" si="247"/>
        <v>27.565026697177728</v>
      </c>
      <c r="S1343" t="str">
        <f t="shared" si="244"/>
        <v>ID-19979-</v>
      </c>
      <c r="T1343" t="str">
        <f t="shared" si="245"/>
        <v>20:08</v>
      </c>
      <c r="U1343" t="str">
        <f t="shared" si="246"/>
        <v>Acceptable</v>
      </c>
      <c r="V1343">
        <f t="shared" si="248"/>
        <v>23</v>
      </c>
      <c r="W1343">
        <f t="shared" si="249"/>
        <v>2</v>
      </c>
      <c r="X1343">
        <v>1</v>
      </c>
      <c r="Y1343" t="str">
        <f t="shared" si="250"/>
        <v>Flight Not Found</v>
      </c>
      <c r="Z1343" t="str" cm="1">
        <f t="array" ref="Z1343">IF(AND(B:B &gt; TIME(6, 0, 0), B:B &lt;= TIME(18, 0, 0)), "Day", "Night")</f>
        <v>Night</v>
      </c>
      <c r="AA1343">
        <f t="shared" si="251"/>
        <v>1</v>
      </c>
    </row>
    <row r="1344" spans="1:27" x14ac:dyDescent="0.2">
      <c r="A1344">
        <v>19982</v>
      </c>
      <c r="C1344" t="s">
        <v>3397</v>
      </c>
      <c r="D1344" t="s">
        <v>1352</v>
      </c>
      <c r="F1344" t="s">
        <v>6282</v>
      </c>
      <c r="G1344" t="s">
        <v>6283</v>
      </c>
      <c r="H1344" t="s">
        <v>6284</v>
      </c>
      <c r="I1344" t="s">
        <v>6285</v>
      </c>
      <c r="J1344">
        <v>4</v>
      </c>
      <c r="K1344">
        <v>3</v>
      </c>
      <c r="L1344">
        <v>0</v>
      </c>
      <c r="M1344" t="s">
        <v>6286</v>
      </c>
      <c r="N1344">
        <f t="shared" si="240"/>
        <v>0</v>
      </c>
      <c r="O1344" t="str">
        <f t="shared" si="241"/>
        <v>No</v>
      </c>
      <c r="P1344">
        <f t="shared" si="242"/>
        <v>0</v>
      </c>
      <c r="Q1344">
        <f t="shared" si="243"/>
        <v>0</v>
      </c>
      <c r="R1344">
        <f t="shared" si="247"/>
        <v>27.565026697177728</v>
      </c>
      <c r="S1344" t="str">
        <f t="shared" si="244"/>
        <v>ID-19982-Test</v>
      </c>
      <c r="T1344">
        <f t="shared" si="245"/>
        <v>0</v>
      </c>
      <c r="U1344" t="str">
        <f t="shared" si="246"/>
        <v>Acceptable</v>
      </c>
      <c r="V1344">
        <f t="shared" si="248"/>
        <v>23</v>
      </c>
      <c r="W1344">
        <f t="shared" si="249"/>
        <v>2</v>
      </c>
      <c r="X1344">
        <v>1</v>
      </c>
      <c r="Y1344" t="str">
        <f t="shared" si="250"/>
        <v>Flight Not Found</v>
      </c>
      <c r="Z1344" t="str" cm="1">
        <f t="array" ref="Z1344">IF(AND(B:B &gt; TIME(6, 0, 0), B:B &lt;= TIME(18, 0, 0)), "Day", "Night")</f>
        <v>Night</v>
      </c>
      <c r="AA1344">
        <f t="shared" si="251"/>
        <v>1</v>
      </c>
    </row>
    <row r="1345" spans="1:27" x14ac:dyDescent="0.2">
      <c r="A1345">
        <v>20021</v>
      </c>
      <c r="B1345" t="s">
        <v>6287</v>
      </c>
      <c r="C1345" t="s">
        <v>6288</v>
      </c>
      <c r="D1345" t="s">
        <v>2615</v>
      </c>
      <c r="G1345" t="s">
        <v>2584</v>
      </c>
      <c r="H1345" t="s">
        <v>6289</v>
      </c>
      <c r="I1345" t="s">
        <v>6290</v>
      </c>
      <c r="J1345">
        <v>21</v>
      </c>
      <c r="K1345">
        <v>21</v>
      </c>
      <c r="L1345">
        <v>0</v>
      </c>
      <c r="M1345" t="s">
        <v>6291</v>
      </c>
      <c r="N1345">
        <f t="shared" si="240"/>
        <v>0</v>
      </c>
      <c r="O1345" t="str">
        <f t="shared" si="241"/>
        <v>No</v>
      </c>
      <c r="P1345">
        <f t="shared" si="242"/>
        <v>0</v>
      </c>
      <c r="Q1345">
        <f t="shared" si="243"/>
        <v>0</v>
      </c>
      <c r="R1345">
        <f t="shared" si="247"/>
        <v>27.565026697177728</v>
      </c>
      <c r="S1345" t="str">
        <f t="shared" si="244"/>
        <v>ID-20021-</v>
      </c>
      <c r="T1345" t="str">
        <f t="shared" si="245"/>
        <v>17:50</v>
      </c>
      <c r="U1345" t="str">
        <f t="shared" si="246"/>
        <v>Acceptable</v>
      </c>
      <c r="V1345">
        <f t="shared" si="248"/>
        <v>23</v>
      </c>
      <c r="W1345">
        <f t="shared" si="249"/>
        <v>2</v>
      </c>
      <c r="X1345">
        <v>1</v>
      </c>
      <c r="Y1345" t="str">
        <f t="shared" si="250"/>
        <v>Flight Not Found</v>
      </c>
      <c r="Z1345" t="str" cm="1">
        <f t="array" ref="Z1345">IF(AND(B:B &gt; TIME(6, 0, 0), B:B &lt;= TIME(18, 0, 0)), "Day", "Night")</f>
        <v>Night</v>
      </c>
      <c r="AA1345">
        <f t="shared" si="251"/>
        <v>1</v>
      </c>
    </row>
    <row r="1346" spans="1:27" x14ac:dyDescent="0.2">
      <c r="A1346">
        <v>20027</v>
      </c>
      <c r="C1346" t="s">
        <v>6292</v>
      </c>
      <c r="D1346" t="s">
        <v>30</v>
      </c>
      <c r="E1346" t="s">
        <v>6293</v>
      </c>
      <c r="F1346" t="s">
        <v>6294</v>
      </c>
      <c r="G1346" t="s">
        <v>6295</v>
      </c>
      <c r="H1346" t="s">
        <v>6296</v>
      </c>
      <c r="I1346" t="s">
        <v>6297</v>
      </c>
      <c r="J1346">
        <v>42</v>
      </c>
      <c r="K1346">
        <v>42</v>
      </c>
      <c r="L1346">
        <v>0</v>
      </c>
      <c r="M1346" t="s">
        <v>6298</v>
      </c>
      <c r="N1346">
        <f t="shared" ref="N1346:N1409" si="252">SUM(B1346,C1346)</f>
        <v>0</v>
      </c>
      <c r="O1346" t="str">
        <f t="shared" ref="O1346:O1409" si="253">IF(F1346="good","Yes","No")</f>
        <v>No</v>
      </c>
      <c r="P1346">
        <f t="shared" ref="P1346:P1409" si="254">COUNTIF(C:C,"&lt;0")</f>
        <v>0</v>
      </c>
      <c r="Q1346">
        <f t="shared" ref="Q1346:Q1409" si="255">SUMIF(E:E,"&gt;"&amp;AVERAGE(E:E))</f>
        <v>0</v>
      </c>
      <c r="R1346">
        <f t="shared" si="247"/>
        <v>27.565026697177728</v>
      </c>
      <c r="S1346" t="str">
        <f t="shared" ref="S1346:S1409" si="256">CONCATENATE("ID-",A1346,"-",F1346)</f>
        <v>ID-20027-Patuxent River NAS - Kenitra, Morocco</v>
      </c>
      <c r="T1346">
        <f t="shared" ref="T1346:T1409" si="257">INDEX(B:B,MATCH(A1346,A:A,0))</f>
        <v>0</v>
      </c>
      <c r="U1346" t="str">
        <f t="shared" ref="U1346:U1409" si="258">IF(OR(B1346&gt;0,C1346&gt;0),"Acceptable","Check")</f>
        <v>Acceptable</v>
      </c>
      <c r="V1346">
        <f t="shared" si="248"/>
        <v>23</v>
      </c>
      <c r="W1346">
        <f t="shared" si="249"/>
        <v>2</v>
      </c>
      <c r="X1346">
        <v>1</v>
      </c>
      <c r="Y1346" t="str">
        <f t="shared" si="250"/>
        <v>Flight Not Found</v>
      </c>
      <c r="Z1346" t="str" cm="1">
        <f t="array" ref="Z1346">IF(AND(B:B &gt; TIME(6, 0, 0), B:B &lt;= TIME(18, 0, 0)), "Day", "Night")</f>
        <v>Night</v>
      </c>
      <c r="AA1346">
        <f t="shared" si="251"/>
        <v>1</v>
      </c>
    </row>
    <row r="1347" spans="1:27" x14ac:dyDescent="0.2">
      <c r="A1347">
        <v>20027</v>
      </c>
      <c r="B1347" t="s">
        <v>1454</v>
      </c>
      <c r="C1347" t="s">
        <v>6299</v>
      </c>
      <c r="D1347" t="s">
        <v>6300</v>
      </c>
      <c r="F1347" t="s">
        <v>6301</v>
      </c>
      <c r="G1347" t="s">
        <v>6302</v>
      </c>
      <c r="H1347" t="s">
        <v>6296</v>
      </c>
      <c r="J1347">
        <v>42</v>
      </c>
      <c r="K1347">
        <v>42</v>
      </c>
      <c r="L1347">
        <v>0</v>
      </c>
      <c r="M1347" t="s">
        <v>6303</v>
      </c>
      <c r="N1347">
        <f t="shared" si="252"/>
        <v>0</v>
      </c>
      <c r="O1347" t="str">
        <f t="shared" si="253"/>
        <v>No</v>
      </c>
      <c r="P1347">
        <f t="shared" si="254"/>
        <v>0</v>
      </c>
      <c r="Q1347">
        <f t="shared" si="255"/>
        <v>0</v>
      </c>
      <c r="R1347">
        <f t="shared" ref="R1347:R1410" si="259">AVERAGEIF(J:J,"&gt;0")</f>
        <v>27.565026697177728</v>
      </c>
      <c r="S1347" t="str">
        <f t="shared" si="256"/>
        <v>ID-20027-New Jersey - Azores - Port Lyautey, Moroco</v>
      </c>
      <c r="T1347">
        <f t="shared" si="257"/>
        <v>0</v>
      </c>
      <c r="U1347" t="str">
        <f t="shared" si="258"/>
        <v>Acceptable</v>
      </c>
      <c r="V1347">
        <f t="shared" ref="V1347:V1410" si="260">COUNTIF(D:D, "Military - U.S. Army")</f>
        <v>23</v>
      </c>
      <c r="W1347">
        <f t="shared" ref="W1347:W1410" si="261">AVERAGEIF(C:C,"Fort Myer, Virginia", J:J)</f>
        <v>2</v>
      </c>
      <c r="X1347">
        <v>1</v>
      </c>
      <c r="Y1347" t="str">
        <f t="shared" ref="Y1347:Y1410" si="262">IFERROR(VLOOKUP("FlightNumber", A:E, 4, FALSE), "Flight Not Found")</f>
        <v>Flight Not Found</v>
      </c>
      <c r="Z1347" t="str" cm="1">
        <f t="array" ref="Z1347">IF(AND(B:B &gt; TIME(6, 0, 0), B:B &lt;= TIME(18, 0, 0)), "Day", "Night")</f>
        <v>Night</v>
      </c>
      <c r="AA1347">
        <f t="shared" ref="AA1347:AA1410" si="263">COUNTIFS(D:D, "Military - U.S. Army", C:C, "Fort Myer, Virginia")</f>
        <v>1</v>
      </c>
    </row>
    <row r="1348" spans="1:27" x14ac:dyDescent="0.2">
      <c r="A1348">
        <v>20028</v>
      </c>
      <c r="B1348" t="s">
        <v>2855</v>
      </c>
      <c r="C1348" t="s">
        <v>6304</v>
      </c>
      <c r="D1348" t="s">
        <v>6305</v>
      </c>
      <c r="F1348" t="s">
        <v>997</v>
      </c>
      <c r="G1348" t="s">
        <v>6306</v>
      </c>
      <c r="H1348" t="s">
        <v>6307</v>
      </c>
      <c r="I1348" t="s">
        <v>131</v>
      </c>
      <c r="J1348">
        <v>8</v>
      </c>
      <c r="K1348">
        <v>3</v>
      </c>
      <c r="L1348">
        <v>0</v>
      </c>
      <c r="M1348" t="s">
        <v>6308</v>
      </c>
      <c r="N1348">
        <f t="shared" si="252"/>
        <v>0</v>
      </c>
      <c r="O1348" t="str">
        <f t="shared" si="253"/>
        <v>No</v>
      </c>
      <c r="P1348">
        <f t="shared" si="254"/>
        <v>0</v>
      </c>
      <c r="Q1348">
        <f t="shared" si="255"/>
        <v>0</v>
      </c>
      <c r="R1348">
        <f t="shared" si="259"/>
        <v>27.565026697177728</v>
      </c>
      <c r="S1348" t="str">
        <f t="shared" si="256"/>
        <v>ID-20028-Training</v>
      </c>
      <c r="T1348" t="str">
        <f t="shared" si="257"/>
        <v>15:10</v>
      </c>
      <c r="U1348" t="str">
        <f t="shared" si="258"/>
        <v>Acceptable</v>
      </c>
      <c r="V1348">
        <f t="shared" si="260"/>
        <v>23</v>
      </c>
      <c r="W1348">
        <f t="shared" si="261"/>
        <v>2</v>
      </c>
      <c r="X1348">
        <v>1</v>
      </c>
      <c r="Y1348" t="str">
        <f t="shared" si="262"/>
        <v>Flight Not Found</v>
      </c>
      <c r="Z1348" t="str" cm="1">
        <f t="array" ref="Z1348">IF(AND(B:B &gt; TIME(6, 0, 0), B:B &lt;= TIME(18, 0, 0)), "Day", "Night")</f>
        <v>Night</v>
      </c>
      <c r="AA1348">
        <f t="shared" si="263"/>
        <v>1</v>
      </c>
    </row>
    <row r="1349" spans="1:27" x14ac:dyDescent="0.2">
      <c r="A1349">
        <v>20044</v>
      </c>
      <c r="C1349" t="s">
        <v>6309</v>
      </c>
      <c r="D1349" t="s">
        <v>6310</v>
      </c>
      <c r="F1349" t="s">
        <v>6311</v>
      </c>
      <c r="G1349" t="s">
        <v>1814</v>
      </c>
      <c r="H1349" t="s">
        <v>6312</v>
      </c>
      <c r="J1349">
        <v>24</v>
      </c>
      <c r="K1349">
        <v>24</v>
      </c>
      <c r="L1349">
        <v>0</v>
      </c>
      <c r="M1349" t="s">
        <v>6313</v>
      </c>
      <c r="N1349">
        <f t="shared" si="252"/>
        <v>0</v>
      </c>
      <c r="O1349" t="str">
        <f t="shared" si="253"/>
        <v>No</v>
      </c>
      <c r="P1349">
        <f t="shared" si="254"/>
        <v>0</v>
      </c>
      <c r="Q1349">
        <f t="shared" si="255"/>
        <v>0</v>
      </c>
      <c r="R1349">
        <f t="shared" si="259"/>
        <v>27.565026697177728</v>
      </c>
      <c r="S1349" t="str">
        <f t="shared" si="256"/>
        <v>ID-20044-Pucallpa - Lima</v>
      </c>
      <c r="T1349">
        <f t="shared" si="257"/>
        <v>0</v>
      </c>
      <c r="U1349" t="str">
        <f t="shared" si="258"/>
        <v>Acceptable</v>
      </c>
      <c r="V1349">
        <f t="shared" si="260"/>
        <v>23</v>
      </c>
      <c r="W1349">
        <f t="shared" si="261"/>
        <v>2</v>
      </c>
      <c r="X1349">
        <v>1</v>
      </c>
      <c r="Y1349" t="str">
        <f t="shared" si="262"/>
        <v>Flight Not Found</v>
      </c>
      <c r="Z1349" t="str" cm="1">
        <f t="array" ref="Z1349">IF(AND(B:B &gt; TIME(6, 0, 0), B:B &lt;= TIME(18, 0, 0)), "Day", "Night")</f>
        <v>Night</v>
      </c>
      <c r="AA1349">
        <f t="shared" si="263"/>
        <v>1</v>
      </c>
    </row>
    <row r="1350" spans="1:27" x14ac:dyDescent="0.2">
      <c r="A1350">
        <v>20058</v>
      </c>
      <c r="B1350" t="s">
        <v>3278</v>
      </c>
      <c r="C1350" t="s">
        <v>6314</v>
      </c>
      <c r="D1350" t="s">
        <v>6315</v>
      </c>
      <c r="E1350" t="s">
        <v>6316</v>
      </c>
      <c r="F1350" t="s">
        <v>6317</v>
      </c>
      <c r="G1350" t="s">
        <v>1814</v>
      </c>
      <c r="H1350" t="s">
        <v>6318</v>
      </c>
      <c r="I1350" t="s">
        <v>6319</v>
      </c>
      <c r="J1350">
        <v>7</v>
      </c>
      <c r="K1350">
        <v>2</v>
      </c>
      <c r="L1350">
        <v>0</v>
      </c>
      <c r="M1350" t="s">
        <v>6320</v>
      </c>
      <c r="N1350">
        <f t="shared" si="252"/>
        <v>0</v>
      </c>
      <c r="O1350" t="str">
        <f t="shared" si="253"/>
        <v>No</v>
      </c>
      <c r="P1350">
        <f t="shared" si="254"/>
        <v>0</v>
      </c>
      <c r="Q1350">
        <f t="shared" si="255"/>
        <v>0</v>
      </c>
      <c r="R1350">
        <f t="shared" si="259"/>
        <v>27.565026697177728</v>
      </c>
      <c r="S1350" t="str">
        <f t="shared" si="256"/>
        <v>ID-20058-Laconia, NH - Berlin, NH</v>
      </c>
      <c r="T1350" t="str">
        <f t="shared" si="257"/>
        <v>11:15</v>
      </c>
      <c r="U1350" t="str">
        <f t="shared" si="258"/>
        <v>Acceptable</v>
      </c>
      <c r="V1350">
        <f t="shared" si="260"/>
        <v>23</v>
      </c>
      <c r="W1350">
        <f t="shared" si="261"/>
        <v>2</v>
      </c>
      <c r="X1350">
        <v>2</v>
      </c>
      <c r="Y1350" t="str">
        <f t="shared" si="262"/>
        <v>Flight Not Found</v>
      </c>
      <c r="Z1350" t="str" cm="1">
        <f t="array" ref="Z1350">IF(AND(B:B &gt; TIME(6, 0, 0), B:B &lt;= TIME(18, 0, 0)), "Day", "Night")</f>
        <v>Night</v>
      </c>
      <c r="AA1350">
        <f t="shared" si="263"/>
        <v>1</v>
      </c>
    </row>
    <row r="1351" spans="1:27" x14ac:dyDescent="0.2">
      <c r="A1351">
        <v>20062</v>
      </c>
      <c r="C1351" t="s">
        <v>6321</v>
      </c>
      <c r="D1351" t="s">
        <v>6322</v>
      </c>
      <c r="F1351" t="s">
        <v>6323</v>
      </c>
      <c r="G1351" t="s">
        <v>1814</v>
      </c>
      <c r="H1351" t="s">
        <v>6324</v>
      </c>
      <c r="I1351" t="s">
        <v>6325</v>
      </c>
      <c r="J1351">
        <v>28</v>
      </c>
      <c r="K1351">
        <v>28</v>
      </c>
      <c r="L1351">
        <v>0</v>
      </c>
      <c r="M1351" t="s">
        <v>6326</v>
      </c>
      <c r="N1351">
        <f t="shared" si="252"/>
        <v>0</v>
      </c>
      <c r="O1351" t="str">
        <f t="shared" si="253"/>
        <v>No</v>
      </c>
      <c r="P1351">
        <f t="shared" si="254"/>
        <v>0</v>
      </c>
      <c r="Q1351">
        <f t="shared" si="255"/>
        <v>0</v>
      </c>
      <c r="R1351">
        <f t="shared" si="259"/>
        <v>27.565026697177728</v>
      </c>
      <c r="S1351" t="str">
        <f t="shared" si="256"/>
        <v>ID-20062-Luang Prabang - Nam Tha</v>
      </c>
      <c r="T1351">
        <f t="shared" si="257"/>
        <v>0</v>
      </c>
      <c r="U1351" t="str">
        <f t="shared" si="258"/>
        <v>Acceptable</v>
      </c>
      <c r="V1351">
        <f t="shared" si="260"/>
        <v>23</v>
      </c>
      <c r="W1351">
        <f t="shared" si="261"/>
        <v>2</v>
      </c>
      <c r="X1351">
        <v>1</v>
      </c>
      <c r="Y1351" t="str">
        <f t="shared" si="262"/>
        <v>Flight Not Found</v>
      </c>
      <c r="Z1351" t="str" cm="1">
        <f t="array" ref="Z1351">IF(AND(B:B &gt; TIME(6, 0, 0), B:B &lt;= TIME(18, 0, 0)), "Day", "Night")</f>
        <v>Night</v>
      </c>
      <c r="AA1351">
        <f t="shared" si="263"/>
        <v>1</v>
      </c>
    </row>
    <row r="1352" spans="1:27" x14ac:dyDescent="0.2">
      <c r="A1352">
        <v>20070</v>
      </c>
      <c r="C1352" t="s">
        <v>6327</v>
      </c>
      <c r="D1352" t="s">
        <v>6328</v>
      </c>
      <c r="G1352" t="s">
        <v>2731</v>
      </c>
      <c r="H1352" t="s">
        <v>6329</v>
      </c>
      <c r="I1352" t="s">
        <v>6330</v>
      </c>
      <c r="J1352">
        <v>4</v>
      </c>
      <c r="K1352">
        <v>4</v>
      </c>
      <c r="L1352">
        <v>0</v>
      </c>
      <c r="N1352">
        <f t="shared" si="252"/>
        <v>0</v>
      </c>
      <c r="O1352" t="str">
        <f t="shared" si="253"/>
        <v>No</v>
      </c>
      <c r="P1352">
        <f t="shared" si="254"/>
        <v>0</v>
      </c>
      <c r="Q1352">
        <f t="shared" si="255"/>
        <v>0</v>
      </c>
      <c r="R1352">
        <f t="shared" si="259"/>
        <v>27.565026697177728</v>
      </c>
      <c r="S1352" t="str">
        <f t="shared" si="256"/>
        <v>ID-20070-</v>
      </c>
      <c r="T1352">
        <f t="shared" si="257"/>
        <v>0</v>
      </c>
      <c r="U1352" t="str">
        <f t="shared" si="258"/>
        <v>Acceptable</v>
      </c>
      <c r="V1352">
        <f t="shared" si="260"/>
        <v>23</v>
      </c>
      <c r="W1352">
        <f t="shared" si="261"/>
        <v>2</v>
      </c>
      <c r="X1352">
        <v>1</v>
      </c>
      <c r="Y1352" t="str">
        <f t="shared" si="262"/>
        <v>Flight Not Found</v>
      </c>
      <c r="Z1352" t="str" cm="1">
        <f t="array" ref="Z1352">IF(AND(B:B &gt; TIME(6, 0, 0), B:B &lt;= TIME(18, 0, 0)), "Day", "Night")</f>
        <v>Night</v>
      </c>
      <c r="AA1352">
        <f t="shared" si="263"/>
        <v>1</v>
      </c>
    </row>
    <row r="1353" spans="1:27" x14ac:dyDescent="0.2">
      <c r="A1353">
        <v>20076</v>
      </c>
      <c r="C1353" t="s">
        <v>6331</v>
      </c>
      <c r="D1353" t="s">
        <v>3766</v>
      </c>
      <c r="G1353" t="s">
        <v>2731</v>
      </c>
      <c r="H1353" t="s">
        <v>6332</v>
      </c>
      <c r="I1353" t="s">
        <v>6333</v>
      </c>
      <c r="J1353">
        <v>2</v>
      </c>
      <c r="K1353">
        <v>2</v>
      </c>
      <c r="L1353">
        <v>0</v>
      </c>
      <c r="M1353" t="s">
        <v>6334</v>
      </c>
      <c r="N1353">
        <f t="shared" si="252"/>
        <v>0</v>
      </c>
      <c r="O1353" t="str">
        <f t="shared" si="253"/>
        <v>No</v>
      </c>
      <c r="P1353">
        <f t="shared" si="254"/>
        <v>0</v>
      </c>
      <c r="Q1353">
        <f t="shared" si="255"/>
        <v>0</v>
      </c>
      <c r="R1353">
        <f t="shared" si="259"/>
        <v>27.565026697177728</v>
      </c>
      <c r="S1353" t="str">
        <f t="shared" si="256"/>
        <v>ID-20076-</v>
      </c>
      <c r="T1353">
        <f t="shared" si="257"/>
        <v>0</v>
      </c>
      <c r="U1353" t="str">
        <f t="shared" si="258"/>
        <v>Acceptable</v>
      </c>
      <c r="V1353">
        <f t="shared" si="260"/>
        <v>23</v>
      </c>
      <c r="W1353">
        <f t="shared" si="261"/>
        <v>2</v>
      </c>
      <c r="X1353">
        <v>1</v>
      </c>
      <c r="Y1353" t="str">
        <f t="shared" si="262"/>
        <v>Flight Not Found</v>
      </c>
      <c r="Z1353" t="str" cm="1">
        <f t="array" ref="Z1353">IF(AND(B:B &gt; TIME(6, 0, 0), B:B &lt;= TIME(18, 0, 0)), "Day", "Night")</f>
        <v>Night</v>
      </c>
      <c r="AA1353">
        <f t="shared" si="263"/>
        <v>1</v>
      </c>
    </row>
    <row r="1354" spans="1:27" x14ac:dyDescent="0.2">
      <c r="A1354">
        <v>20076</v>
      </c>
      <c r="B1354" t="s">
        <v>2224</v>
      </c>
      <c r="C1354" t="s">
        <v>358</v>
      </c>
      <c r="D1354" t="s">
        <v>2200</v>
      </c>
      <c r="E1354" t="s">
        <v>6335</v>
      </c>
      <c r="F1354" t="s">
        <v>6336</v>
      </c>
      <c r="G1354" t="s">
        <v>5241</v>
      </c>
      <c r="H1354" t="s">
        <v>6337</v>
      </c>
      <c r="I1354" t="s">
        <v>6338</v>
      </c>
      <c r="J1354">
        <v>32</v>
      </c>
      <c r="K1354">
        <v>26</v>
      </c>
      <c r="L1354">
        <v>0</v>
      </c>
      <c r="M1354" t="s">
        <v>6339</v>
      </c>
      <c r="N1354">
        <f t="shared" si="252"/>
        <v>0</v>
      </c>
      <c r="O1354" t="str">
        <f t="shared" si="253"/>
        <v>No</v>
      </c>
      <c r="P1354">
        <f t="shared" si="254"/>
        <v>0</v>
      </c>
      <c r="Q1354">
        <f t="shared" si="255"/>
        <v>0</v>
      </c>
      <c r="R1354">
        <f t="shared" si="259"/>
        <v>27.565026697177728</v>
      </c>
      <c r="S1354" t="str">
        <f t="shared" si="256"/>
        <v>ID-20076-Rome - New York City</v>
      </c>
      <c r="T1354">
        <f t="shared" si="257"/>
        <v>0</v>
      </c>
      <c r="U1354" t="str">
        <f t="shared" si="258"/>
        <v>Acceptable</v>
      </c>
      <c r="V1354">
        <f t="shared" si="260"/>
        <v>23</v>
      </c>
      <c r="W1354">
        <f t="shared" si="261"/>
        <v>2</v>
      </c>
      <c r="X1354">
        <v>1</v>
      </c>
      <c r="Y1354" t="str">
        <f t="shared" si="262"/>
        <v>Flight Not Found</v>
      </c>
      <c r="Z1354" t="str" cm="1">
        <f t="array" ref="Z1354">IF(AND(B:B &gt; TIME(6, 0, 0), B:B &lt;= TIME(18, 0, 0)), "Day", "Night")</f>
        <v>Night</v>
      </c>
      <c r="AA1354">
        <f t="shared" si="263"/>
        <v>1</v>
      </c>
    </row>
    <row r="1355" spans="1:27" x14ac:dyDescent="0.2">
      <c r="A1355">
        <v>20080</v>
      </c>
      <c r="B1355" t="s">
        <v>1454</v>
      </c>
      <c r="C1355" t="s">
        <v>1334</v>
      </c>
      <c r="D1355" t="s">
        <v>6340</v>
      </c>
      <c r="E1355" t="s">
        <v>6341</v>
      </c>
      <c r="F1355" t="s">
        <v>6342</v>
      </c>
      <c r="G1355" t="s">
        <v>1814</v>
      </c>
      <c r="H1355" t="s">
        <v>6343</v>
      </c>
      <c r="I1355" t="s">
        <v>6344</v>
      </c>
      <c r="J1355">
        <v>28</v>
      </c>
      <c r="K1355">
        <v>10</v>
      </c>
      <c r="L1355">
        <v>0</v>
      </c>
      <c r="M1355" t="s">
        <v>6345</v>
      </c>
      <c r="N1355">
        <f t="shared" si="252"/>
        <v>0</v>
      </c>
      <c r="O1355" t="str">
        <f t="shared" si="253"/>
        <v>No</v>
      </c>
      <c r="P1355">
        <f t="shared" si="254"/>
        <v>0</v>
      </c>
      <c r="Q1355">
        <f t="shared" si="255"/>
        <v>0</v>
      </c>
      <c r="R1355">
        <f t="shared" si="259"/>
        <v>27.565026697177728</v>
      </c>
      <c r="S1355" t="str">
        <f t="shared" si="256"/>
        <v>ID-20080-Newark - Tacoma</v>
      </c>
      <c r="T1355" t="str">
        <f t="shared" si="257"/>
        <v>23:00</v>
      </c>
      <c r="U1355" t="str">
        <f t="shared" si="258"/>
        <v>Acceptable</v>
      </c>
      <c r="V1355">
        <f t="shared" si="260"/>
        <v>23</v>
      </c>
      <c r="W1355">
        <f t="shared" si="261"/>
        <v>2</v>
      </c>
      <c r="X1355">
        <v>1</v>
      </c>
      <c r="Y1355" t="str">
        <f t="shared" si="262"/>
        <v>Flight Not Found</v>
      </c>
      <c r="Z1355" t="str" cm="1">
        <f t="array" ref="Z1355">IF(AND(B:B &gt; TIME(6, 0, 0), B:B &lt;= TIME(18, 0, 0)), "Day", "Night")</f>
        <v>Night</v>
      </c>
      <c r="AA1355">
        <f t="shared" si="263"/>
        <v>1</v>
      </c>
    </row>
    <row r="1356" spans="1:27" x14ac:dyDescent="0.2">
      <c r="A1356">
        <v>20083</v>
      </c>
      <c r="C1356" t="s">
        <v>6346</v>
      </c>
      <c r="D1356" t="s">
        <v>2217</v>
      </c>
      <c r="F1356" t="s">
        <v>4509</v>
      </c>
      <c r="G1356" t="s">
        <v>6347</v>
      </c>
      <c r="H1356" t="s">
        <v>6348</v>
      </c>
      <c r="I1356" t="s">
        <v>6349</v>
      </c>
      <c r="J1356">
        <v>36</v>
      </c>
      <c r="K1356">
        <v>28</v>
      </c>
      <c r="L1356">
        <v>0</v>
      </c>
      <c r="M1356" t="s">
        <v>6350</v>
      </c>
      <c r="N1356">
        <f t="shared" si="252"/>
        <v>0</v>
      </c>
      <c r="O1356" t="str">
        <f t="shared" si="253"/>
        <v>No</v>
      </c>
      <c r="P1356">
        <f t="shared" si="254"/>
        <v>0</v>
      </c>
      <c r="Q1356">
        <f t="shared" si="255"/>
        <v>0</v>
      </c>
      <c r="R1356">
        <f t="shared" si="259"/>
        <v>27.565026697177728</v>
      </c>
      <c r="S1356" t="str">
        <f t="shared" si="256"/>
        <v>ID-20083-London - Glasgow</v>
      </c>
      <c r="T1356">
        <f t="shared" si="257"/>
        <v>0</v>
      </c>
      <c r="U1356" t="str">
        <f t="shared" si="258"/>
        <v>Acceptable</v>
      </c>
      <c r="V1356">
        <f t="shared" si="260"/>
        <v>23</v>
      </c>
      <c r="W1356">
        <f t="shared" si="261"/>
        <v>2</v>
      </c>
      <c r="X1356">
        <v>1</v>
      </c>
      <c r="Y1356" t="str">
        <f t="shared" si="262"/>
        <v>Flight Not Found</v>
      </c>
      <c r="Z1356" t="str" cm="1">
        <f t="array" ref="Z1356">IF(AND(B:B &gt; TIME(6, 0, 0), B:B &lt;= TIME(18, 0, 0)), "Day", "Night")</f>
        <v>Night</v>
      </c>
      <c r="AA1356">
        <f t="shared" si="263"/>
        <v>1</v>
      </c>
    </row>
    <row r="1357" spans="1:27" x14ac:dyDescent="0.2">
      <c r="A1357">
        <v>20087</v>
      </c>
      <c r="C1357" t="s">
        <v>1388</v>
      </c>
      <c r="D1357" t="s">
        <v>3562</v>
      </c>
      <c r="J1357">
        <v>45</v>
      </c>
      <c r="K1357">
        <v>45</v>
      </c>
      <c r="L1357">
        <v>0</v>
      </c>
      <c r="N1357">
        <f t="shared" si="252"/>
        <v>0</v>
      </c>
      <c r="O1357" t="str">
        <f t="shared" si="253"/>
        <v>No</v>
      </c>
      <c r="P1357">
        <f t="shared" si="254"/>
        <v>0</v>
      </c>
      <c r="Q1357">
        <f t="shared" si="255"/>
        <v>0</v>
      </c>
      <c r="R1357">
        <f t="shared" si="259"/>
        <v>27.565026697177728</v>
      </c>
      <c r="S1357" t="str">
        <f t="shared" si="256"/>
        <v>ID-20087-</v>
      </c>
      <c r="T1357">
        <f t="shared" si="257"/>
        <v>0</v>
      </c>
      <c r="U1357" t="str">
        <f t="shared" si="258"/>
        <v>Acceptable</v>
      </c>
      <c r="V1357">
        <f t="shared" si="260"/>
        <v>23</v>
      </c>
      <c r="W1357">
        <f t="shared" si="261"/>
        <v>2</v>
      </c>
      <c r="X1357">
        <v>4</v>
      </c>
      <c r="Y1357" t="str">
        <f t="shared" si="262"/>
        <v>Flight Not Found</v>
      </c>
      <c r="Z1357" t="str" cm="1">
        <f t="array" ref="Z1357">IF(AND(B:B &gt; TIME(6, 0, 0), B:B &lt;= TIME(18, 0, 0)), "Day", "Night")</f>
        <v>Night</v>
      </c>
      <c r="AA1357">
        <f t="shared" si="263"/>
        <v>1</v>
      </c>
    </row>
    <row r="1358" spans="1:27" x14ac:dyDescent="0.2">
      <c r="A1358">
        <v>20089</v>
      </c>
      <c r="C1358" t="s">
        <v>6351</v>
      </c>
      <c r="D1358" t="s">
        <v>3562</v>
      </c>
      <c r="F1358" t="s">
        <v>6352</v>
      </c>
      <c r="G1358" t="s">
        <v>6353</v>
      </c>
      <c r="J1358">
        <v>17</v>
      </c>
      <c r="K1358">
        <v>17</v>
      </c>
      <c r="L1358">
        <v>0</v>
      </c>
      <c r="M1358" t="s">
        <v>2325</v>
      </c>
      <c r="N1358">
        <f t="shared" si="252"/>
        <v>0</v>
      </c>
      <c r="O1358" t="str">
        <f t="shared" si="253"/>
        <v>No</v>
      </c>
      <c r="P1358">
        <f t="shared" si="254"/>
        <v>0</v>
      </c>
      <c r="Q1358">
        <f t="shared" si="255"/>
        <v>0</v>
      </c>
      <c r="R1358">
        <f t="shared" si="259"/>
        <v>27.565026697177728</v>
      </c>
      <c r="S1358" t="str">
        <f t="shared" si="256"/>
        <v>ID-20089-Peking -  Irkutsk - Cyprus</v>
      </c>
      <c r="T1358">
        <f t="shared" si="257"/>
        <v>0</v>
      </c>
      <c r="U1358" t="str">
        <f t="shared" si="258"/>
        <v>Acceptable</v>
      </c>
      <c r="V1358">
        <f t="shared" si="260"/>
        <v>23</v>
      </c>
      <c r="W1358">
        <f t="shared" si="261"/>
        <v>2</v>
      </c>
      <c r="X1358">
        <v>1</v>
      </c>
      <c r="Y1358" t="str">
        <f t="shared" si="262"/>
        <v>Flight Not Found</v>
      </c>
      <c r="Z1358" t="str" cm="1">
        <f t="array" ref="Z1358">IF(AND(B:B &gt; TIME(6, 0, 0), B:B &lt;= TIME(18, 0, 0)), "Day", "Night")</f>
        <v>Night</v>
      </c>
      <c r="AA1358">
        <f t="shared" si="263"/>
        <v>1</v>
      </c>
    </row>
    <row r="1359" spans="1:27" x14ac:dyDescent="0.2">
      <c r="A1359">
        <v>20100</v>
      </c>
      <c r="B1359" t="s">
        <v>1145</v>
      </c>
      <c r="C1359" t="s">
        <v>6354</v>
      </c>
      <c r="D1359" t="s">
        <v>2332</v>
      </c>
      <c r="G1359" t="s">
        <v>6355</v>
      </c>
      <c r="H1359" t="s">
        <v>6356</v>
      </c>
      <c r="J1359">
        <v>18</v>
      </c>
      <c r="K1359">
        <v>18</v>
      </c>
      <c r="L1359">
        <v>0</v>
      </c>
      <c r="M1359" t="s">
        <v>6357</v>
      </c>
      <c r="N1359">
        <f t="shared" si="252"/>
        <v>0</v>
      </c>
      <c r="O1359" t="str">
        <f t="shared" si="253"/>
        <v>No</v>
      </c>
      <c r="P1359">
        <f t="shared" si="254"/>
        <v>0</v>
      </c>
      <c r="Q1359">
        <f t="shared" si="255"/>
        <v>0</v>
      </c>
      <c r="R1359">
        <f t="shared" si="259"/>
        <v>27.565026697177728</v>
      </c>
      <c r="S1359" t="str">
        <f t="shared" si="256"/>
        <v>ID-20100-</v>
      </c>
      <c r="T1359" t="str">
        <f t="shared" si="257"/>
        <v>21:00</v>
      </c>
      <c r="U1359" t="str">
        <f t="shared" si="258"/>
        <v>Acceptable</v>
      </c>
      <c r="V1359">
        <f t="shared" si="260"/>
        <v>23</v>
      </c>
      <c r="W1359">
        <f t="shared" si="261"/>
        <v>2</v>
      </c>
      <c r="X1359">
        <v>1</v>
      </c>
      <c r="Y1359" t="str">
        <f t="shared" si="262"/>
        <v>Flight Not Found</v>
      </c>
      <c r="Z1359" t="str" cm="1">
        <f t="array" ref="Z1359">IF(AND(B:B &gt; TIME(6, 0, 0), B:B &lt;= TIME(18, 0, 0)), "Day", "Night")</f>
        <v>Night</v>
      </c>
      <c r="AA1359">
        <f t="shared" si="263"/>
        <v>1</v>
      </c>
    </row>
    <row r="1360" spans="1:27" x14ac:dyDescent="0.2">
      <c r="A1360">
        <v>20101</v>
      </c>
      <c r="B1360" t="s">
        <v>6358</v>
      </c>
      <c r="C1360" t="s">
        <v>6359</v>
      </c>
      <c r="D1360" t="s">
        <v>6360</v>
      </c>
      <c r="F1360" t="s">
        <v>6361</v>
      </c>
      <c r="G1360" t="s">
        <v>6362</v>
      </c>
      <c r="H1360" t="s">
        <v>6363</v>
      </c>
      <c r="I1360" t="s">
        <v>6364</v>
      </c>
      <c r="J1360">
        <v>15</v>
      </c>
      <c r="K1360">
        <v>15</v>
      </c>
      <c r="L1360">
        <v>0</v>
      </c>
      <c r="M1360" t="s">
        <v>6365</v>
      </c>
      <c r="N1360">
        <f t="shared" si="252"/>
        <v>0</v>
      </c>
      <c r="O1360" t="str">
        <f t="shared" si="253"/>
        <v>No</v>
      </c>
      <c r="P1360">
        <f t="shared" si="254"/>
        <v>0</v>
      </c>
      <c r="Q1360">
        <f t="shared" si="255"/>
        <v>0</v>
      </c>
      <c r="R1360">
        <f t="shared" si="259"/>
        <v>27.565026697177728</v>
      </c>
      <c r="S1360" t="str">
        <f t="shared" si="256"/>
        <v>ID-20101-Cincinnati - Cleveland</v>
      </c>
      <c r="T1360" t="str">
        <f t="shared" si="257"/>
        <v>09:05</v>
      </c>
      <c r="U1360" t="str">
        <f t="shared" si="258"/>
        <v>Acceptable</v>
      </c>
      <c r="V1360">
        <f t="shared" si="260"/>
        <v>23</v>
      </c>
      <c r="W1360">
        <f t="shared" si="261"/>
        <v>2</v>
      </c>
      <c r="X1360">
        <v>1</v>
      </c>
      <c r="Y1360" t="str">
        <f t="shared" si="262"/>
        <v>Flight Not Found</v>
      </c>
      <c r="Z1360" t="str" cm="1">
        <f t="array" ref="Z1360">IF(AND(B:B &gt; TIME(6, 0, 0), B:B &lt;= TIME(18, 0, 0)), "Day", "Night")</f>
        <v>Night</v>
      </c>
      <c r="AA1360">
        <f t="shared" si="263"/>
        <v>1</v>
      </c>
    </row>
    <row r="1361" spans="1:27" x14ac:dyDescent="0.2">
      <c r="A1361">
        <v>20108</v>
      </c>
      <c r="B1361" t="s">
        <v>6366</v>
      </c>
      <c r="C1361" t="s">
        <v>6367</v>
      </c>
      <c r="D1361" t="s">
        <v>1147</v>
      </c>
      <c r="E1361" t="s">
        <v>6368</v>
      </c>
      <c r="F1361" t="s">
        <v>6369</v>
      </c>
      <c r="G1361" t="s">
        <v>6370</v>
      </c>
      <c r="H1361" t="s">
        <v>6371</v>
      </c>
      <c r="I1361" t="s">
        <v>6372</v>
      </c>
      <c r="J1361">
        <v>39</v>
      </c>
      <c r="K1361">
        <v>0</v>
      </c>
      <c r="L1361">
        <v>0</v>
      </c>
      <c r="M1361" t="s">
        <v>6373</v>
      </c>
      <c r="N1361">
        <f t="shared" si="252"/>
        <v>0</v>
      </c>
      <c r="O1361" t="str">
        <f t="shared" si="253"/>
        <v>No</v>
      </c>
      <c r="P1361">
        <f t="shared" si="254"/>
        <v>0</v>
      </c>
      <c r="Q1361">
        <f t="shared" si="255"/>
        <v>0</v>
      </c>
      <c r="R1361">
        <f t="shared" si="259"/>
        <v>27.565026697177728</v>
      </c>
      <c r="S1361" t="str">
        <f t="shared" si="256"/>
        <v>ID-20108-Newark - Des Moines - Lincoln</v>
      </c>
      <c r="T1361" t="str">
        <f t="shared" si="257"/>
        <v>16:25</v>
      </c>
      <c r="U1361" t="str">
        <f t="shared" si="258"/>
        <v>Acceptable</v>
      </c>
      <c r="V1361">
        <f t="shared" si="260"/>
        <v>23</v>
      </c>
      <c r="W1361">
        <f t="shared" si="261"/>
        <v>2</v>
      </c>
      <c r="X1361">
        <v>1</v>
      </c>
      <c r="Y1361" t="str">
        <f t="shared" si="262"/>
        <v>Flight Not Found</v>
      </c>
      <c r="Z1361" t="str" cm="1">
        <f t="array" ref="Z1361">IF(AND(B:B &gt; TIME(6, 0, 0), B:B &lt;= TIME(18, 0, 0)), "Day", "Night")</f>
        <v>Night</v>
      </c>
      <c r="AA1361">
        <f t="shared" si="263"/>
        <v>1</v>
      </c>
    </row>
    <row r="1362" spans="1:27" x14ac:dyDescent="0.2">
      <c r="A1362">
        <v>20120</v>
      </c>
      <c r="C1362" t="s">
        <v>6374</v>
      </c>
      <c r="D1362" t="s">
        <v>6375</v>
      </c>
      <c r="G1362" t="s">
        <v>6376</v>
      </c>
      <c r="H1362" t="s">
        <v>6377</v>
      </c>
      <c r="J1362">
        <v>5</v>
      </c>
      <c r="K1362">
        <v>5</v>
      </c>
      <c r="L1362">
        <v>0</v>
      </c>
      <c r="M1362" t="s">
        <v>6378</v>
      </c>
      <c r="N1362">
        <f t="shared" si="252"/>
        <v>0</v>
      </c>
      <c r="O1362" t="str">
        <f t="shared" si="253"/>
        <v>No</v>
      </c>
      <c r="P1362">
        <f t="shared" si="254"/>
        <v>0</v>
      </c>
      <c r="Q1362">
        <f t="shared" si="255"/>
        <v>0</v>
      </c>
      <c r="R1362">
        <f t="shared" si="259"/>
        <v>27.565026697177728</v>
      </c>
      <c r="S1362" t="str">
        <f t="shared" si="256"/>
        <v>ID-20120-</v>
      </c>
      <c r="T1362">
        <f t="shared" si="257"/>
        <v>0</v>
      </c>
      <c r="U1362" t="str">
        <f t="shared" si="258"/>
        <v>Acceptable</v>
      </c>
      <c r="V1362">
        <f t="shared" si="260"/>
        <v>23</v>
      </c>
      <c r="W1362">
        <f t="shared" si="261"/>
        <v>2</v>
      </c>
      <c r="X1362">
        <v>1</v>
      </c>
      <c r="Y1362" t="str">
        <f t="shared" si="262"/>
        <v>Flight Not Found</v>
      </c>
      <c r="Z1362" t="str" cm="1">
        <f t="array" ref="Z1362">IF(AND(B:B &gt; TIME(6, 0, 0), B:B &lt;= TIME(18, 0, 0)), "Day", "Night")</f>
        <v>Night</v>
      </c>
      <c r="AA1362">
        <f t="shared" si="263"/>
        <v>1</v>
      </c>
    </row>
    <row r="1363" spans="1:27" x14ac:dyDescent="0.2">
      <c r="A1363">
        <v>20122</v>
      </c>
      <c r="B1363" t="s">
        <v>4577</v>
      </c>
      <c r="C1363" t="s">
        <v>5484</v>
      </c>
      <c r="D1363" t="s">
        <v>6056</v>
      </c>
      <c r="F1363" t="s">
        <v>6379</v>
      </c>
      <c r="G1363" t="s">
        <v>1814</v>
      </c>
      <c r="H1363" t="s">
        <v>6380</v>
      </c>
      <c r="I1363" t="s">
        <v>6381</v>
      </c>
      <c r="J1363">
        <v>10</v>
      </c>
      <c r="K1363">
        <v>10</v>
      </c>
      <c r="L1363">
        <v>0</v>
      </c>
      <c r="M1363" t="s">
        <v>6382</v>
      </c>
      <c r="N1363">
        <f t="shared" si="252"/>
        <v>0</v>
      </c>
      <c r="O1363" t="str">
        <f t="shared" si="253"/>
        <v>No</v>
      </c>
      <c r="P1363">
        <f t="shared" si="254"/>
        <v>0</v>
      </c>
      <c r="Q1363">
        <f t="shared" si="255"/>
        <v>0</v>
      </c>
      <c r="R1363">
        <f t="shared" si="259"/>
        <v>27.565026697177728</v>
      </c>
      <c r="S1363" t="str">
        <f t="shared" si="256"/>
        <v>ID-20122-Nagpur - Delhi</v>
      </c>
      <c r="T1363" t="str">
        <f t="shared" si="257"/>
        <v>03:50</v>
      </c>
      <c r="U1363" t="str">
        <f t="shared" si="258"/>
        <v>Acceptable</v>
      </c>
      <c r="V1363">
        <f t="shared" si="260"/>
        <v>23</v>
      </c>
      <c r="W1363">
        <f t="shared" si="261"/>
        <v>2</v>
      </c>
      <c r="X1363">
        <v>1</v>
      </c>
      <c r="Y1363" t="str">
        <f t="shared" si="262"/>
        <v>Flight Not Found</v>
      </c>
      <c r="Z1363" t="str" cm="1">
        <f t="array" ref="Z1363">IF(AND(B:B &gt; TIME(6, 0, 0), B:B &lt;= TIME(18, 0, 0)), "Day", "Night")</f>
        <v>Night</v>
      </c>
      <c r="AA1363">
        <f t="shared" si="263"/>
        <v>1</v>
      </c>
    </row>
    <row r="1364" spans="1:27" x14ac:dyDescent="0.2">
      <c r="A1364">
        <v>20125</v>
      </c>
      <c r="B1364" t="s">
        <v>6383</v>
      </c>
      <c r="C1364" t="s">
        <v>6384</v>
      </c>
      <c r="D1364" t="s">
        <v>6385</v>
      </c>
      <c r="F1364" t="s">
        <v>6386</v>
      </c>
      <c r="G1364" t="s">
        <v>6249</v>
      </c>
      <c r="H1364" t="s">
        <v>6387</v>
      </c>
      <c r="I1364" t="s">
        <v>6388</v>
      </c>
      <c r="J1364">
        <v>13</v>
      </c>
      <c r="K1364">
        <v>13</v>
      </c>
      <c r="L1364">
        <v>0</v>
      </c>
      <c r="M1364" t="s">
        <v>6389</v>
      </c>
      <c r="N1364">
        <f t="shared" si="252"/>
        <v>0</v>
      </c>
      <c r="O1364" t="str">
        <f t="shared" si="253"/>
        <v>No</v>
      </c>
      <c r="P1364">
        <f t="shared" si="254"/>
        <v>0</v>
      </c>
      <c r="Q1364">
        <f t="shared" si="255"/>
        <v>0</v>
      </c>
      <c r="R1364">
        <f t="shared" si="259"/>
        <v>27.565026697177728</v>
      </c>
      <c r="S1364" t="str">
        <f t="shared" si="256"/>
        <v>ID-20125-Enugu - Calabar</v>
      </c>
      <c r="T1364" t="str">
        <f t="shared" si="257"/>
        <v>10:04</v>
      </c>
      <c r="U1364" t="str">
        <f t="shared" si="258"/>
        <v>Acceptable</v>
      </c>
      <c r="V1364">
        <f t="shared" si="260"/>
        <v>23</v>
      </c>
      <c r="W1364">
        <f t="shared" si="261"/>
        <v>2</v>
      </c>
      <c r="X1364">
        <v>1</v>
      </c>
      <c r="Y1364" t="str">
        <f t="shared" si="262"/>
        <v>Flight Not Found</v>
      </c>
      <c r="Z1364" t="str" cm="1">
        <f t="array" ref="Z1364">IF(AND(B:B &gt; TIME(6, 0, 0), B:B &lt;= TIME(18, 0, 0)), "Day", "Night")</f>
        <v>Night</v>
      </c>
      <c r="AA1364">
        <f t="shared" si="263"/>
        <v>1</v>
      </c>
    </row>
    <row r="1365" spans="1:27" x14ac:dyDescent="0.2">
      <c r="A1365">
        <v>20133</v>
      </c>
      <c r="B1365" t="s">
        <v>6390</v>
      </c>
      <c r="C1365" t="s">
        <v>6092</v>
      </c>
      <c r="D1365" t="s">
        <v>775</v>
      </c>
      <c r="F1365" t="s">
        <v>6391</v>
      </c>
      <c r="G1365" t="s">
        <v>3936</v>
      </c>
      <c r="H1365" t="s">
        <v>6392</v>
      </c>
      <c r="I1365" t="s">
        <v>6393</v>
      </c>
      <c r="J1365">
        <v>29</v>
      </c>
      <c r="K1365">
        <v>29</v>
      </c>
      <c r="L1365">
        <v>0</v>
      </c>
      <c r="M1365" t="s">
        <v>6394</v>
      </c>
      <c r="N1365">
        <f t="shared" si="252"/>
        <v>0</v>
      </c>
      <c r="O1365" t="str">
        <f t="shared" si="253"/>
        <v>No</v>
      </c>
      <c r="P1365">
        <f t="shared" si="254"/>
        <v>0</v>
      </c>
      <c r="Q1365">
        <f t="shared" si="255"/>
        <v>0</v>
      </c>
      <c r="R1365">
        <f t="shared" si="259"/>
        <v>27.565026697177728</v>
      </c>
      <c r="S1365" t="str">
        <f t="shared" si="256"/>
        <v>ID-20133-Brussels - Rome</v>
      </c>
      <c r="T1365" t="str">
        <f t="shared" si="257"/>
        <v>18:53</v>
      </c>
      <c r="U1365" t="str">
        <f t="shared" si="258"/>
        <v>Acceptable</v>
      </c>
      <c r="V1365">
        <f t="shared" si="260"/>
        <v>23</v>
      </c>
      <c r="W1365">
        <f t="shared" si="261"/>
        <v>2</v>
      </c>
      <c r="X1365">
        <v>1</v>
      </c>
      <c r="Y1365" t="str">
        <f t="shared" si="262"/>
        <v>Flight Not Found</v>
      </c>
      <c r="Z1365" t="str" cm="1">
        <f t="array" ref="Z1365">IF(AND(B:B &gt; TIME(6, 0, 0), B:B &lt;= TIME(18, 0, 0)), "Day", "Night")</f>
        <v>Night</v>
      </c>
      <c r="AA1365">
        <f t="shared" si="263"/>
        <v>1</v>
      </c>
    </row>
    <row r="1366" spans="1:27" x14ac:dyDescent="0.2">
      <c r="A1366">
        <v>20139</v>
      </c>
      <c r="B1366" t="s">
        <v>6395</v>
      </c>
      <c r="C1366" t="s">
        <v>6396</v>
      </c>
      <c r="D1366" t="s">
        <v>4939</v>
      </c>
      <c r="E1366" t="s">
        <v>6397</v>
      </c>
      <c r="F1366" t="s">
        <v>6398</v>
      </c>
      <c r="G1366" t="s">
        <v>6399</v>
      </c>
      <c r="H1366" t="s">
        <v>6400</v>
      </c>
      <c r="I1366" t="s">
        <v>6401</v>
      </c>
      <c r="J1366">
        <v>16</v>
      </c>
      <c r="K1366">
        <v>16</v>
      </c>
      <c r="L1366">
        <v>0</v>
      </c>
      <c r="M1366" t="s">
        <v>6402</v>
      </c>
      <c r="N1366">
        <f t="shared" si="252"/>
        <v>0</v>
      </c>
      <c r="O1366" t="str">
        <f t="shared" si="253"/>
        <v>No</v>
      </c>
      <c r="P1366">
        <f t="shared" si="254"/>
        <v>0</v>
      </c>
      <c r="Q1366">
        <f t="shared" si="255"/>
        <v>0</v>
      </c>
      <c r="R1366">
        <f t="shared" si="259"/>
        <v>27.565026697177728</v>
      </c>
      <c r="S1366" t="str">
        <f t="shared" si="256"/>
        <v>ID-20139-Albuquerque - Sante Fe</v>
      </c>
      <c r="T1366" t="str">
        <f t="shared" si="257"/>
        <v>07:31</v>
      </c>
      <c r="U1366" t="str">
        <f t="shared" si="258"/>
        <v>Acceptable</v>
      </c>
      <c r="V1366">
        <f t="shared" si="260"/>
        <v>23</v>
      </c>
      <c r="W1366">
        <f t="shared" si="261"/>
        <v>2</v>
      </c>
      <c r="X1366">
        <v>1</v>
      </c>
      <c r="Y1366" t="str">
        <f t="shared" si="262"/>
        <v>Flight Not Found</v>
      </c>
      <c r="Z1366" t="str" cm="1">
        <f t="array" ref="Z1366">IF(AND(B:B &gt; TIME(6, 0, 0), B:B &lt;= TIME(18, 0, 0)), "Day", "Night")</f>
        <v>Night</v>
      </c>
      <c r="AA1366">
        <f t="shared" si="263"/>
        <v>1</v>
      </c>
    </row>
    <row r="1367" spans="1:27" x14ac:dyDescent="0.2">
      <c r="A1367">
        <v>20143</v>
      </c>
      <c r="B1367" t="s">
        <v>2675</v>
      </c>
      <c r="C1367" t="s">
        <v>6403</v>
      </c>
      <c r="D1367" t="s">
        <v>5840</v>
      </c>
      <c r="E1367" t="s">
        <v>390</v>
      </c>
      <c r="F1367" t="s">
        <v>6404</v>
      </c>
      <c r="G1367" t="s">
        <v>1814</v>
      </c>
      <c r="H1367" t="s">
        <v>6405</v>
      </c>
      <c r="I1367" t="s">
        <v>6406</v>
      </c>
      <c r="J1367">
        <v>26</v>
      </c>
      <c r="K1367">
        <v>1</v>
      </c>
      <c r="L1367">
        <v>0</v>
      </c>
      <c r="M1367" t="s">
        <v>6407</v>
      </c>
      <c r="N1367">
        <f t="shared" si="252"/>
        <v>0</v>
      </c>
      <c r="O1367" t="str">
        <f t="shared" si="253"/>
        <v>No</v>
      </c>
      <c r="P1367">
        <f t="shared" si="254"/>
        <v>0</v>
      </c>
      <c r="Q1367">
        <f t="shared" si="255"/>
        <v>0</v>
      </c>
      <c r="R1367">
        <f t="shared" si="259"/>
        <v>27.565026697177728</v>
      </c>
      <c r="S1367" t="str">
        <f t="shared" si="256"/>
        <v>ID-20143-Salisbury - Lusaka</v>
      </c>
      <c r="T1367" t="str">
        <f t="shared" si="257"/>
        <v>09:20</v>
      </c>
      <c r="U1367" t="str">
        <f t="shared" si="258"/>
        <v>Acceptable</v>
      </c>
      <c r="V1367">
        <f t="shared" si="260"/>
        <v>23</v>
      </c>
      <c r="W1367">
        <f t="shared" si="261"/>
        <v>2</v>
      </c>
      <c r="X1367">
        <v>1</v>
      </c>
      <c r="Y1367" t="str">
        <f t="shared" si="262"/>
        <v>Flight Not Found</v>
      </c>
      <c r="Z1367" t="str" cm="1">
        <f t="array" ref="Z1367">IF(AND(B:B &gt; TIME(6, 0, 0), B:B &lt;= TIME(18, 0, 0)), "Day", "Night")</f>
        <v>Night</v>
      </c>
      <c r="AA1367">
        <f t="shared" si="263"/>
        <v>1</v>
      </c>
    </row>
    <row r="1368" spans="1:27" x14ac:dyDescent="0.2">
      <c r="A1368">
        <v>20154</v>
      </c>
      <c r="C1368" t="s">
        <v>6408</v>
      </c>
      <c r="D1368" t="s">
        <v>4707</v>
      </c>
      <c r="G1368" t="s">
        <v>1814</v>
      </c>
      <c r="H1368" t="s">
        <v>6409</v>
      </c>
      <c r="I1368" t="s">
        <v>6410</v>
      </c>
      <c r="J1368">
        <v>21</v>
      </c>
      <c r="K1368">
        <v>5</v>
      </c>
      <c r="L1368">
        <v>0</v>
      </c>
      <c r="M1368" t="s">
        <v>6411</v>
      </c>
      <c r="N1368">
        <f t="shared" si="252"/>
        <v>0</v>
      </c>
      <c r="O1368" t="str">
        <f t="shared" si="253"/>
        <v>No</v>
      </c>
      <c r="P1368">
        <f t="shared" si="254"/>
        <v>0</v>
      </c>
      <c r="Q1368">
        <f t="shared" si="255"/>
        <v>0</v>
      </c>
      <c r="R1368">
        <f t="shared" si="259"/>
        <v>27.565026697177728</v>
      </c>
      <c r="S1368" t="str">
        <f t="shared" si="256"/>
        <v>ID-20154-</v>
      </c>
      <c r="T1368">
        <f t="shared" si="257"/>
        <v>0</v>
      </c>
      <c r="U1368" t="str">
        <f t="shared" si="258"/>
        <v>Acceptable</v>
      </c>
      <c r="V1368">
        <f t="shared" si="260"/>
        <v>23</v>
      </c>
      <c r="W1368">
        <f t="shared" si="261"/>
        <v>2</v>
      </c>
      <c r="X1368">
        <v>1</v>
      </c>
      <c r="Y1368" t="str">
        <f t="shared" si="262"/>
        <v>Flight Not Found</v>
      </c>
      <c r="Z1368" t="str" cm="1">
        <f t="array" ref="Z1368">IF(AND(B:B &gt; TIME(6, 0, 0), B:B &lt;= TIME(18, 0, 0)), "Day", "Night")</f>
        <v>Night</v>
      </c>
      <c r="AA1368">
        <f t="shared" si="263"/>
        <v>1</v>
      </c>
    </row>
    <row r="1369" spans="1:27" x14ac:dyDescent="0.2">
      <c r="A1369">
        <v>20156</v>
      </c>
      <c r="C1369" t="s">
        <v>6412</v>
      </c>
      <c r="D1369" t="s">
        <v>1611</v>
      </c>
      <c r="F1369" t="s">
        <v>6413</v>
      </c>
      <c r="G1369" t="s">
        <v>1814</v>
      </c>
      <c r="H1369" t="s">
        <v>6414</v>
      </c>
      <c r="I1369" t="s">
        <v>6415</v>
      </c>
      <c r="J1369">
        <v>26</v>
      </c>
      <c r="K1369">
        <v>26</v>
      </c>
      <c r="L1369">
        <v>0</v>
      </c>
      <c r="M1369" t="s">
        <v>6416</v>
      </c>
      <c r="N1369">
        <f t="shared" si="252"/>
        <v>0</v>
      </c>
      <c r="O1369" t="str">
        <f t="shared" si="253"/>
        <v>No</v>
      </c>
      <c r="P1369">
        <f t="shared" si="254"/>
        <v>0</v>
      </c>
      <c r="Q1369">
        <f t="shared" si="255"/>
        <v>0</v>
      </c>
      <c r="R1369">
        <f t="shared" si="259"/>
        <v>27.565026697177728</v>
      </c>
      <c r="S1369" t="str">
        <f t="shared" si="256"/>
        <v>ID-20156-Puerto Vallarta - Guadalajara</v>
      </c>
      <c r="T1369">
        <f t="shared" si="257"/>
        <v>0</v>
      </c>
      <c r="U1369" t="str">
        <f t="shared" si="258"/>
        <v>Acceptable</v>
      </c>
      <c r="V1369">
        <f t="shared" si="260"/>
        <v>23</v>
      </c>
      <c r="W1369">
        <f t="shared" si="261"/>
        <v>2</v>
      </c>
      <c r="X1369">
        <v>1</v>
      </c>
      <c r="Y1369" t="str">
        <f t="shared" si="262"/>
        <v>Flight Not Found</v>
      </c>
      <c r="Z1369" t="str" cm="1">
        <f t="array" ref="Z1369">IF(AND(B:B &gt; TIME(6, 0, 0), B:B &lt;= TIME(18, 0, 0)), "Day", "Night")</f>
        <v>Night</v>
      </c>
      <c r="AA1369">
        <f t="shared" si="263"/>
        <v>1</v>
      </c>
    </row>
    <row r="1370" spans="1:27" x14ac:dyDescent="0.2">
      <c r="A1370">
        <v>20157</v>
      </c>
      <c r="C1370" t="s">
        <v>6417</v>
      </c>
      <c r="D1370" t="s">
        <v>3442</v>
      </c>
      <c r="F1370" t="s">
        <v>6418</v>
      </c>
      <c r="G1370" t="s">
        <v>2731</v>
      </c>
      <c r="H1370" t="s">
        <v>6419</v>
      </c>
      <c r="I1370" t="s">
        <v>6420</v>
      </c>
      <c r="J1370">
        <v>8</v>
      </c>
      <c r="K1370">
        <v>8</v>
      </c>
      <c r="L1370">
        <v>0</v>
      </c>
      <c r="M1370" t="s">
        <v>6421</v>
      </c>
      <c r="N1370">
        <f t="shared" si="252"/>
        <v>0</v>
      </c>
      <c r="O1370" t="str">
        <f t="shared" si="253"/>
        <v>No</v>
      </c>
      <c r="P1370">
        <f t="shared" si="254"/>
        <v>0</v>
      </c>
      <c r="Q1370">
        <f t="shared" si="255"/>
        <v>0</v>
      </c>
      <c r="R1370">
        <f t="shared" si="259"/>
        <v>27.565026697177728</v>
      </c>
      <c r="S1370" t="str">
        <f t="shared" si="256"/>
        <v>ID-20157-Condoto - Cali</v>
      </c>
      <c r="T1370">
        <f t="shared" si="257"/>
        <v>0</v>
      </c>
      <c r="U1370" t="str">
        <f t="shared" si="258"/>
        <v>Acceptable</v>
      </c>
      <c r="V1370">
        <f t="shared" si="260"/>
        <v>23</v>
      </c>
      <c r="W1370">
        <f t="shared" si="261"/>
        <v>2</v>
      </c>
      <c r="X1370">
        <v>1</v>
      </c>
      <c r="Y1370" t="str">
        <f t="shared" si="262"/>
        <v>Flight Not Found</v>
      </c>
      <c r="Z1370" t="str" cm="1">
        <f t="array" ref="Z1370">IF(AND(B:B &gt; TIME(6, 0, 0), B:B &lt;= TIME(18, 0, 0)), "Day", "Night")</f>
        <v>Night</v>
      </c>
      <c r="AA1370">
        <f t="shared" si="263"/>
        <v>1</v>
      </c>
    </row>
    <row r="1371" spans="1:27" x14ac:dyDescent="0.2">
      <c r="A1371">
        <v>20168</v>
      </c>
      <c r="B1371" t="s">
        <v>6422</v>
      </c>
      <c r="C1371" t="s">
        <v>6423</v>
      </c>
      <c r="D1371" t="s">
        <v>1329</v>
      </c>
      <c r="E1371" t="s">
        <v>6424</v>
      </c>
      <c r="F1371" t="s">
        <v>6425</v>
      </c>
      <c r="G1371" t="s">
        <v>5452</v>
      </c>
      <c r="H1371" t="s">
        <v>6426</v>
      </c>
      <c r="I1371" t="s">
        <v>6427</v>
      </c>
      <c r="J1371">
        <v>35</v>
      </c>
      <c r="K1371">
        <v>13</v>
      </c>
      <c r="L1371">
        <v>0</v>
      </c>
      <c r="M1371" t="s">
        <v>6428</v>
      </c>
      <c r="N1371">
        <f t="shared" si="252"/>
        <v>0</v>
      </c>
      <c r="O1371" t="str">
        <f t="shared" si="253"/>
        <v>No</v>
      </c>
      <c r="P1371">
        <f t="shared" si="254"/>
        <v>0</v>
      </c>
      <c r="Q1371">
        <f t="shared" si="255"/>
        <v>0</v>
      </c>
      <c r="R1371">
        <f t="shared" si="259"/>
        <v>27.565026697177728</v>
      </c>
      <c r="S1371" t="str">
        <f t="shared" si="256"/>
        <v>ID-20168-Newark - Chicago - St. Louis - Springfield - Tulsa</v>
      </c>
      <c r="T1371" t="str">
        <f t="shared" si="257"/>
        <v>22:36</v>
      </c>
      <c r="U1371" t="str">
        <f t="shared" si="258"/>
        <v>Acceptable</v>
      </c>
      <c r="V1371">
        <f t="shared" si="260"/>
        <v>23</v>
      </c>
      <c r="W1371">
        <f t="shared" si="261"/>
        <v>2</v>
      </c>
      <c r="X1371">
        <v>2</v>
      </c>
      <c r="Y1371" t="str">
        <f t="shared" si="262"/>
        <v>Flight Not Found</v>
      </c>
      <c r="Z1371" t="str" cm="1">
        <f t="array" ref="Z1371">IF(AND(B:B &gt; TIME(6, 0, 0), B:B &lt;= TIME(18, 0, 0)), "Day", "Night")</f>
        <v>Night</v>
      </c>
      <c r="AA1371">
        <f t="shared" si="263"/>
        <v>1</v>
      </c>
    </row>
    <row r="1372" spans="1:27" x14ac:dyDescent="0.2">
      <c r="A1372">
        <v>20170</v>
      </c>
      <c r="B1372" t="s">
        <v>994</v>
      </c>
      <c r="C1372" t="s">
        <v>6429</v>
      </c>
      <c r="D1372" t="s">
        <v>30</v>
      </c>
      <c r="G1372" t="s">
        <v>6430</v>
      </c>
      <c r="H1372" t="s">
        <v>6431</v>
      </c>
      <c r="I1372" t="s">
        <v>6432</v>
      </c>
      <c r="J1372">
        <v>66</v>
      </c>
      <c r="K1372">
        <v>66</v>
      </c>
      <c r="L1372">
        <v>0</v>
      </c>
      <c r="M1372" t="s">
        <v>6433</v>
      </c>
      <c r="N1372">
        <f t="shared" si="252"/>
        <v>0</v>
      </c>
      <c r="O1372" t="str">
        <f t="shared" si="253"/>
        <v>No</v>
      </c>
      <c r="P1372">
        <f t="shared" si="254"/>
        <v>0</v>
      </c>
      <c r="Q1372">
        <f t="shared" si="255"/>
        <v>0</v>
      </c>
      <c r="R1372">
        <f t="shared" si="259"/>
        <v>27.565026697177728</v>
      </c>
      <c r="S1372" t="str">
        <f t="shared" si="256"/>
        <v>ID-20170-</v>
      </c>
      <c r="T1372" t="str">
        <f t="shared" si="257"/>
        <v>02:00</v>
      </c>
      <c r="U1372" t="str">
        <f t="shared" si="258"/>
        <v>Acceptable</v>
      </c>
      <c r="V1372">
        <f t="shared" si="260"/>
        <v>23</v>
      </c>
      <c r="W1372">
        <f t="shared" si="261"/>
        <v>2</v>
      </c>
      <c r="X1372">
        <v>1</v>
      </c>
      <c r="Y1372" t="str">
        <f t="shared" si="262"/>
        <v>Flight Not Found</v>
      </c>
      <c r="Z1372" t="str" cm="1">
        <f t="array" ref="Z1372">IF(AND(B:B &gt; TIME(6, 0, 0), B:B &lt;= TIME(18, 0, 0)), "Day", "Night")</f>
        <v>Night</v>
      </c>
      <c r="AA1372">
        <f t="shared" si="263"/>
        <v>1</v>
      </c>
    </row>
    <row r="1373" spans="1:27" x14ac:dyDescent="0.2">
      <c r="A1373">
        <v>20174</v>
      </c>
      <c r="B1373" t="s">
        <v>6434</v>
      </c>
      <c r="C1373" t="s">
        <v>6435</v>
      </c>
      <c r="D1373" t="s">
        <v>1861</v>
      </c>
      <c r="E1373" t="s">
        <v>6436</v>
      </c>
      <c r="F1373" t="s">
        <v>6437</v>
      </c>
      <c r="G1373" t="s">
        <v>6438</v>
      </c>
      <c r="H1373" t="s">
        <v>6439</v>
      </c>
      <c r="I1373" t="s">
        <v>6440</v>
      </c>
      <c r="J1373">
        <v>23</v>
      </c>
      <c r="K1373">
        <v>4</v>
      </c>
      <c r="L1373">
        <v>0</v>
      </c>
      <c r="M1373" t="s">
        <v>6441</v>
      </c>
      <c r="N1373">
        <f t="shared" si="252"/>
        <v>0</v>
      </c>
      <c r="O1373" t="str">
        <f t="shared" si="253"/>
        <v>No</v>
      </c>
      <c r="P1373">
        <f t="shared" si="254"/>
        <v>0</v>
      </c>
      <c r="Q1373">
        <f t="shared" si="255"/>
        <v>0</v>
      </c>
      <c r="R1373">
        <f t="shared" si="259"/>
        <v>27.565026697177728</v>
      </c>
      <c r="S1373" t="str">
        <f t="shared" si="256"/>
        <v>ID-20174-Portland - Honolulu</v>
      </c>
      <c r="T1373" t="str">
        <f t="shared" si="257"/>
        <v>11:12</v>
      </c>
      <c r="U1373" t="str">
        <f t="shared" si="258"/>
        <v>Acceptable</v>
      </c>
      <c r="V1373">
        <f t="shared" si="260"/>
        <v>23</v>
      </c>
      <c r="W1373">
        <f t="shared" si="261"/>
        <v>2</v>
      </c>
      <c r="X1373">
        <v>1</v>
      </c>
      <c r="Y1373" t="str">
        <f t="shared" si="262"/>
        <v>Flight Not Found</v>
      </c>
      <c r="Z1373" t="str" cm="1">
        <f t="array" ref="Z1373">IF(AND(B:B &gt; TIME(6, 0, 0), B:B &lt;= TIME(18, 0, 0)), "Day", "Night")</f>
        <v>Night</v>
      </c>
      <c r="AA1373">
        <f t="shared" si="263"/>
        <v>1</v>
      </c>
    </row>
    <row r="1374" spans="1:27" x14ac:dyDescent="0.2">
      <c r="A1374">
        <v>20181</v>
      </c>
      <c r="C1374" t="s">
        <v>6442</v>
      </c>
      <c r="D1374" t="s">
        <v>6443</v>
      </c>
      <c r="F1374" t="s">
        <v>6444</v>
      </c>
      <c r="G1374" t="s">
        <v>2928</v>
      </c>
      <c r="H1374" t="s">
        <v>6445</v>
      </c>
      <c r="I1374" t="s">
        <v>6446</v>
      </c>
      <c r="J1374">
        <v>2</v>
      </c>
      <c r="K1374">
        <v>2</v>
      </c>
      <c r="L1374">
        <v>0</v>
      </c>
      <c r="M1374" t="s">
        <v>6447</v>
      </c>
      <c r="N1374">
        <f t="shared" si="252"/>
        <v>0</v>
      </c>
      <c r="O1374" t="str">
        <f t="shared" si="253"/>
        <v>No</v>
      </c>
      <c r="P1374">
        <f t="shared" si="254"/>
        <v>0</v>
      </c>
      <c r="Q1374">
        <f t="shared" si="255"/>
        <v>0</v>
      </c>
      <c r="R1374">
        <f t="shared" si="259"/>
        <v>27.565026697177728</v>
      </c>
      <c r="S1374" t="str">
        <f t="shared" si="256"/>
        <v>ID-20181-Mobile, AL - Macon, GA</v>
      </c>
      <c r="T1374">
        <f t="shared" si="257"/>
        <v>0</v>
      </c>
      <c r="U1374" t="str">
        <f t="shared" si="258"/>
        <v>Acceptable</v>
      </c>
      <c r="V1374">
        <f t="shared" si="260"/>
        <v>23</v>
      </c>
      <c r="W1374">
        <f t="shared" si="261"/>
        <v>2</v>
      </c>
      <c r="X1374">
        <v>1</v>
      </c>
      <c r="Y1374" t="str">
        <f t="shared" si="262"/>
        <v>Flight Not Found</v>
      </c>
      <c r="Z1374" t="str" cm="1">
        <f t="array" ref="Z1374">IF(AND(B:B &gt; TIME(6, 0, 0), B:B &lt;= TIME(18, 0, 0)), "Day", "Night")</f>
        <v>Night</v>
      </c>
      <c r="AA1374">
        <f t="shared" si="263"/>
        <v>1</v>
      </c>
    </row>
    <row r="1375" spans="1:27" x14ac:dyDescent="0.2">
      <c r="A1375">
        <v>20183</v>
      </c>
      <c r="B1375" t="s">
        <v>6448</v>
      </c>
      <c r="C1375" t="s">
        <v>6449</v>
      </c>
      <c r="D1375" t="s">
        <v>1147</v>
      </c>
      <c r="F1375" t="s">
        <v>997</v>
      </c>
      <c r="G1375" t="s">
        <v>3936</v>
      </c>
      <c r="H1375" t="s">
        <v>6450</v>
      </c>
      <c r="I1375" t="s">
        <v>6451</v>
      </c>
      <c r="J1375">
        <v>3</v>
      </c>
      <c r="K1375">
        <v>3</v>
      </c>
      <c r="L1375">
        <v>0</v>
      </c>
      <c r="M1375" t="s">
        <v>6452</v>
      </c>
      <c r="N1375">
        <f t="shared" si="252"/>
        <v>0</v>
      </c>
      <c r="O1375" t="str">
        <f t="shared" si="253"/>
        <v>No</v>
      </c>
      <c r="P1375">
        <f t="shared" si="254"/>
        <v>0</v>
      </c>
      <c r="Q1375">
        <f t="shared" si="255"/>
        <v>0</v>
      </c>
      <c r="R1375">
        <f t="shared" si="259"/>
        <v>27.565026697177728</v>
      </c>
      <c r="S1375" t="str">
        <f t="shared" si="256"/>
        <v>ID-20183-Training</v>
      </c>
      <c r="T1375" t="str">
        <f t="shared" si="257"/>
        <v>15:55</v>
      </c>
      <c r="U1375" t="str">
        <f t="shared" si="258"/>
        <v>Acceptable</v>
      </c>
      <c r="V1375">
        <f t="shared" si="260"/>
        <v>23</v>
      </c>
      <c r="W1375">
        <f t="shared" si="261"/>
        <v>2</v>
      </c>
      <c r="X1375">
        <v>1</v>
      </c>
      <c r="Y1375" t="str">
        <f t="shared" si="262"/>
        <v>Flight Not Found</v>
      </c>
      <c r="Z1375" t="str" cm="1">
        <f t="array" ref="Z1375">IF(AND(B:B &gt; TIME(6, 0, 0), B:B &lt;= TIME(18, 0, 0)), "Day", "Night")</f>
        <v>Night</v>
      </c>
      <c r="AA1375">
        <f t="shared" si="263"/>
        <v>1</v>
      </c>
    </row>
    <row r="1376" spans="1:27" x14ac:dyDescent="0.2">
      <c r="A1376">
        <v>20190</v>
      </c>
      <c r="B1376" t="s">
        <v>732</v>
      </c>
      <c r="C1376" t="s">
        <v>6453</v>
      </c>
      <c r="D1376" t="s">
        <v>4024</v>
      </c>
      <c r="F1376" t="s">
        <v>6454</v>
      </c>
      <c r="G1376" t="s">
        <v>4941</v>
      </c>
      <c r="H1376" t="s">
        <v>6455</v>
      </c>
      <c r="I1376" t="s">
        <v>6456</v>
      </c>
      <c r="J1376">
        <v>19</v>
      </c>
      <c r="K1376">
        <v>19</v>
      </c>
      <c r="L1376">
        <v>0</v>
      </c>
      <c r="M1376" t="s">
        <v>6457</v>
      </c>
      <c r="N1376">
        <f t="shared" si="252"/>
        <v>0</v>
      </c>
      <c r="O1376" t="str">
        <f t="shared" si="253"/>
        <v>No</v>
      </c>
      <c r="P1376">
        <f t="shared" si="254"/>
        <v>0</v>
      </c>
      <c r="Q1376">
        <f t="shared" si="255"/>
        <v>0</v>
      </c>
      <c r="R1376">
        <f t="shared" si="259"/>
        <v>27.565026697177728</v>
      </c>
      <c r="S1376" t="str">
        <f t="shared" si="256"/>
        <v>ID-20190-Hong Kong - Jakarta</v>
      </c>
      <c r="T1376" t="str">
        <f t="shared" si="257"/>
        <v>17:30</v>
      </c>
      <c r="U1376" t="str">
        <f t="shared" si="258"/>
        <v>Acceptable</v>
      </c>
      <c r="V1376">
        <f t="shared" si="260"/>
        <v>23</v>
      </c>
      <c r="W1376">
        <f t="shared" si="261"/>
        <v>2</v>
      </c>
      <c r="X1376">
        <v>1</v>
      </c>
      <c r="Y1376" t="str">
        <f t="shared" si="262"/>
        <v>Flight Not Found</v>
      </c>
      <c r="Z1376" t="str" cm="1">
        <f t="array" ref="Z1376">IF(AND(B:B &gt; TIME(6, 0, 0), B:B &lt;= TIME(18, 0, 0)), "Day", "Night")</f>
        <v>Night</v>
      </c>
      <c r="AA1376">
        <f t="shared" si="263"/>
        <v>1</v>
      </c>
    </row>
    <row r="1377" spans="1:27" x14ac:dyDescent="0.2">
      <c r="A1377">
        <v>20197</v>
      </c>
      <c r="C1377" t="s">
        <v>6458</v>
      </c>
      <c r="D1377" t="s">
        <v>6459</v>
      </c>
      <c r="F1377" t="s">
        <v>3847</v>
      </c>
      <c r="G1377" t="s">
        <v>5835</v>
      </c>
      <c r="H1377" t="s">
        <v>6460</v>
      </c>
      <c r="I1377" t="s">
        <v>6461</v>
      </c>
      <c r="J1377">
        <v>14</v>
      </c>
      <c r="K1377">
        <v>12</v>
      </c>
      <c r="L1377">
        <v>0</v>
      </c>
      <c r="M1377" t="s">
        <v>6462</v>
      </c>
      <c r="N1377">
        <f t="shared" si="252"/>
        <v>0</v>
      </c>
      <c r="O1377" t="str">
        <f t="shared" si="253"/>
        <v>No</v>
      </c>
      <c r="P1377">
        <f t="shared" si="254"/>
        <v>0</v>
      </c>
      <c r="Q1377">
        <f t="shared" si="255"/>
        <v>0</v>
      </c>
      <c r="R1377">
        <f t="shared" si="259"/>
        <v>27.565026697177728</v>
      </c>
      <c r="S1377" t="str">
        <f t="shared" si="256"/>
        <v>ID-20197-Yaounde - Douala</v>
      </c>
      <c r="T1377">
        <f t="shared" si="257"/>
        <v>0</v>
      </c>
      <c r="U1377" t="str">
        <f t="shared" si="258"/>
        <v>Acceptable</v>
      </c>
      <c r="V1377">
        <f t="shared" si="260"/>
        <v>23</v>
      </c>
      <c r="W1377">
        <f t="shared" si="261"/>
        <v>2</v>
      </c>
      <c r="X1377">
        <v>1</v>
      </c>
      <c r="Y1377" t="str">
        <f t="shared" si="262"/>
        <v>Flight Not Found</v>
      </c>
      <c r="Z1377" t="str" cm="1">
        <f t="array" ref="Z1377">IF(AND(B:B &gt; TIME(6, 0, 0), B:B &lt;= TIME(18, 0, 0)), "Day", "Night")</f>
        <v>Night</v>
      </c>
      <c r="AA1377">
        <f t="shared" si="263"/>
        <v>1</v>
      </c>
    </row>
    <row r="1378" spans="1:27" x14ac:dyDescent="0.2">
      <c r="A1378">
        <v>20227</v>
      </c>
      <c r="B1378" t="s">
        <v>6463</v>
      </c>
      <c r="C1378" t="s">
        <v>6464</v>
      </c>
      <c r="D1378" t="s">
        <v>6465</v>
      </c>
      <c r="F1378" t="s">
        <v>6466</v>
      </c>
      <c r="G1378" t="s">
        <v>1814</v>
      </c>
      <c r="H1378" t="s">
        <v>6467</v>
      </c>
      <c r="I1378" t="s">
        <v>6468</v>
      </c>
      <c r="J1378">
        <v>20</v>
      </c>
      <c r="K1378">
        <v>20</v>
      </c>
      <c r="L1378">
        <v>0</v>
      </c>
      <c r="M1378" t="s">
        <v>6469</v>
      </c>
      <c r="N1378">
        <f t="shared" si="252"/>
        <v>0</v>
      </c>
      <c r="O1378" t="str">
        <f t="shared" si="253"/>
        <v>No</v>
      </c>
      <c r="P1378">
        <f t="shared" si="254"/>
        <v>0</v>
      </c>
      <c r="Q1378">
        <f t="shared" si="255"/>
        <v>0</v>
      </c>
      <c r="R1378">
        <f t="shared" si="259"/>
        <v>27.565026697177728</v>
      </c>
      <c r="S1378" t="str">
        <f t="shared" si="256"/>
        <v>ID-20227-Dar-es-Salaam - Nairobi</v>
      </c>
      <c r="T1378" t="str">
        <f t="shared" si="257"/>
        <v>11:56</v>
      </c>
      <c r="U1378" t="str">
        <f t="shared" si="258"/>
        <v>Acceptable</v>
      </c>
      <c r="V1378">
        <f t="shared" si="260"/>
        <v>23</v>
      </c>
      <c r="W1378">
        <f t="shared" si="261"/>
        <v>2</v>
      </c>
      <c r="X1378">
        <v>1</v>
      </c>
      <c r="Y1378" t="str">
        <f t="shared" si="262"/>
        <v>Flight Not Found</v>
      </c>
      <c r="Z1378" t="str" cm="1">
        <f t="array" ref="Z1378">IF(AND(B:B &gt; TIME(6, 0, 0), B:B &lt;= TIME(18, 0, 0)), "Day", "Night")</f>
        <v>Night</v>
      </c>
      <c r="AA1378">
        <f t="shared" si="263"/>
        <v>1</v>
      </c>
    </row>
    <row r="1379" spans="1:27" x14ac:dyDescent="0.2">
      <c r="A1379">
        <v>20230</v>
      </c>
      <c r="C1379" t="s">
        <v>6470</v>
      </c>
      <c r="D1379" t="s">
        <v>3766</v>
      </c>
      <c r="G1379" t="s">
        <v>2566</v>
      </c>
      <c r="H1379" t="s">
        <v>6471</v>
      </c>
      <c r="I1379" t="s">
        <v>6472</v>
      </c>
      <c r="J1379">
        <v>13</v>
      </c>
      <c r="K1379">
        <v>4</v>
      </c>
      <c r="L1379">
        <v>0</v>
      </c>
      <c r="M1379" t="s">
        <v>6473</v>
      </c>
      <c r="N1379">
        <f t="shared" si="252"/>
        <v>0</v>
      </c>
      <c r="O1379" t="str">
        <f t="shared" si="253"/>
        <v>No</v>
      </c>
      <c r="P1379">
        <f t="shared" si="254"/>
        <v>0</v>
      </c>
      <c r="Q1379">
        <f t="shared" si="255"/>
        <v>0</v>
      </c>
      <c r="R1379">
        <f t="shared" si="259"/>
        <v>27.565026697177728</v>
      </c>
      <c r="S1379" t="str">
        <f t="shared" si="256"/>
        <v>ID-20230-</v>
      </c>
      <c r="T1379">
        <f t="shared" si="257"/>
        <v>0</v>
      </c>
      <c r="U1379" t="str">
        <f t="shared" si="258"/>
        <v>Acceptable</v>
      </c>
      <c r="V1379">
        <f t="shared" si="260"/>
        <v>23</v>
      </c>
      <c r="W1379">
        <f t="shared" si="261"/>
        <v>2</v>
      </c>
      <c r="X1379">
        <v>1</v>
      </c>
      <c r="Y1379" t="str">
        <f t="shared" si="262"/>
        <v>Flight Not Found</v>
      </c>
      <c r="Z1379" t="str" cm="1">
        <f t="array" ref="Z1379">IF(AND(B:B &gt; TIME(6, 0, 0), B:B &lt;= TIME(18, 0, 0)), "Day", "Night")</f>
        <v>Night</v>
      </c>
      <c r="AA1379">
        <f t="shared" si="263"/>
        <v>1</v>
      </c>
    </row>
    <row r="1380" spans="1:27" x14ac:dyDescent="0.2">
      <c r="A1380">
        <v>20235</v>
      </c>
      <c r="B1380" t="s">
        <v>1103</v>
      </c>
      <c r="C1380" t="s">
        <v>6474</v>
      </c>
      <c r="D1380" t="s">
        <v>5952</v>
      </c>
      <c r="G1380" t="s">
        <v>5953</v>
      </c>
      <c r="H1380" t="s">
        <v>6475</v>
      </c>
      <c r="J1380">
        <v>2</v>
      </c>
      <c r="K1380">
        <v>2</v>
      </c>
      <c r="L1380">
        <v>0</v>
      </c>
      <c r="M1380" t="s">
        <v>6476</v>
      </c>
      <c r="N1380">
        <f t="shared" si="252"/>
        <v>0</v>
      </c>
      <c r="O1380" t="str">
        <f t="shared" si="253"/>
        <v>No</v>
      </c>
      <c r="P1380">
        <f t="shared" si="254"/>
        <v>0</v>
      </c>
      <c r="Q1380">
        <f t="shared" si="255"/>
        <v>0</v>
      </c>
      <c r="R1380">
        <f t="shared" si="259"/>
        <v>27.565026697177728</v>
      </c>
      <c r="S1380" t="str">
        <f t="shared" si="256"/>
        <v>ID-20235-</v>
      </c>
      <c r="T1380" t="str">
        <f t="shared" si="257"/>
        <v>14:30</v>
      </c>
      <c r="U1380" t="str">
        <f t="shared" si="258"/>
        <v>Acceptable</v>
      </c>
      <c r="V1380">
        <f t="shared" si="260"/>
        <v>23</v>
      </c>
      <c r="W1380">
        <f t="shared" si="261"/>
        <v>2</v>
      </c>
      <c r="X1380">
        <v>1</v>
      </c>
      <c r="Y1380" t="str">
        <f t="shared" si="262"/>
        <v>Flight Not Found</v>
      </c>
      <c r="Z1380" t="str" cm="1">
        <f t="array" ref="Z1380">IF(AND(B:B &gt; TIME(6, 0, 0), B:B &lt;= TIME(18, 0, 0)), "Day", "Night")</f>
        <v>Night</v>
      </c>
      <c r="AA1380">
        <f t="shared" si="263"/>
        <v>1</v>
      </c>
    </row>
    <row r="1381" spans="1:27" x14ac:dyDescent="0.2">
      <c r="A1381">
        <v>20243</v>
      </c>
      <c r="C1381" t="s">
        <v>6477</v>
      </c>
      <c r="D1381" t="s">
        <v>6478</v>
      </c>
      <c r="F1381" t="s">
        <v>6479</v>
      </c>
      <c r="G1381" t="s">
        <v>2521</v>
      </c>
      <c r="H1381" t="s">
        <v>6480</v>
      </c>
      <c r="I1381" t="s">
        <v>6481</v>
      </c>
      <c r="J1381">
        <v>3</v>
      </c>
      <c r="K1381">
        <v>3</v>
      </c>
      <c r="L1381">
        <v>0</v>
      </c>
      <c r="M1381" t="s">
        <v>4530</v>
      </c>
      <c r="N1381">
        <f t="shared" si="252"/>
        <v>0</v>
      </c>
      <c r="O1381" t="str">
        <f t="shared" si="253"/>
        <v>No</v>
      </c>
      <c r="P1381">
        <f t="shared" si="254"/>
        <v>0</v>
      </c>
      <c r="Q1381">
        <f t="shared" si="255"/>
        <v>0</v>
      </c>
      <c r="R1381">
        <f t="shared" si="259"/>
        <v>27.565026697177728</v>
      </c>
      <c r="S1381" t="str">
        <f t="shared" si="256"/>
        <v>ID-20243-Douala - Fort Lamy</v>
      </c>
      <c r="T1381">
        <f t="shared" si="257"/>
        <v>0</v>
      </c>
      <c r="U1381" t="str">
        <f t="shared" si="258"/>
        <v>Acceptable</v>
      </c>
      <c r="V1381">
        <f t="shared" si="260"/>
        <v>23</v>
      </c>
      <c r="W1381">
        <f t="shared" si="261"/>
        <v>2</v>
      </c>
      <c r="X1381">
        <v>1</v>
      </c>
      <c r="Y1381" t="str">
        <f t="shared" si="262"/>
        <v>Flight Not Found</v>
      </c>
      <c r="Z1381" t="str" cm="1">
        <f t="array" ref="Z1381">IF(AND(B:B &gt; TIME(6, 0, 0), B:B &lt;= TIME(18, 0, 0)), "Day", "Night")</f>
        <v>Night</v>
      </c>
      <c r="AA1381">
        <f t="shared" si="263"/>
        <v>1</v>
      </c>
    </row>
    <row r="1382" spans="1:27" x14ac:dyDescent="0.2">
      <c r="A1382">
        <v>20256</v>
      </c>
      <c r="B1382" t="s">
        <v>2734</v>
      </c>
      <c r="C1382" t="s">
        <v>6482</v>
      </c>
      <c r="D1382" t="s">
        <v>2341</v>
      </c>
      <c r="F1382" t="s">
        <v>6483</v>
      </c>
      <c r="G1382" t="s">
        <v>3842</v>
      </c>
      <c r="H1382" t="s">
        <v>6484</v>
      </c>
      <c r="I1382" t="s">
        <v>6485</v>
      </c>
      <c r="J1382">
        <v>24</v>
      </c>
      <c r="K1382">
        <v>16</v>
      </c>
      <c r="L1382">
        <v>0</v>
      </c>
      <c r="M1382" t="s">
        <v>6486</v>
      </c>
      <c r="N1382">
        <f t="shared" si="252"/>
        <v>0</v>
      </c>
      <c r="O1382" t="str">
        <f t="shared" si="253"/>
        <v>No</v>
      </c>
      <c r="P1382">
        <f t="shared" si="254"/>
        <v>0</v>
      </c>
      <c r="Q1382">
        <f t="shared" si="255"/>
        <v>0</v>
      </c>
      <c r="R1382">
        <f t="shared" si="259"/>
        <v>27.565026697177728</v>
      </c>
      <c r="S1382" t="str">
        <f t="shared" si="256"/>
        <v>ID-20256-Sao Paulo - Asuncion</v>
      </c>
      <c r="T1382" t="str">
        <f t="shared" si="257"/>
        <v>01:15</v>
      </c>
      <c r="U1382" t="str">
        <f t="shared" si="258"/>
        <v>Acceptable</v>
      </c>
      <c r="V1382">
        <f t="shared" si="260"/>
        <v>23</v>
      </c>
      <c r="W1382">
        <f t="shared" si="261"/>
        <v>2</v>
      </c>
      <c r="X1382">
        <v>1</v>
      </c>
      <c r="Y1382" t="str">
        <f t="shared" si="262"/>
        <v>Flight Not Found</v>
      </c>
      <c r="Z1382" t="str" cm="1">
        <f t="array" ref="Z1382">IF(AND(B:B &gt; TIME(6, 0, 0), B:B &lt;= TIME(18, 0, 0)), "Day", "Night")</f>
        <v>Night</v>
      </c>
      <c r="AA1382">
        <f t="shared" si="263"/>
        <v>1</v>
      </c>
    </row>
    <row r="1383" spans="1:27" x14ac:dyDescent="0.2">
      <c r="A1383">
        <v>20258</v>
      </c>
      <c r="C1383" t="s">
        <v>4030</v>
      </c>
      <c r="D1383" t="s">
        <v>6487</v>
      </c>
      <c r="G1383" t="s">
        <v>3348</v>
      </c>
      <c r="H1383" t="s">
        <v>6488</v>
      </c>
      <c r="J1383">
        <v>18</v>
      </c>
      <c r="K1383">
        <v>18</v>
      </c>
      <c r="L1383">
        <v>0</v>
      </c>
      <c r="M1383" t="s">
        <v>6489</v>
      </c>
      <c r="N1383">
        <f t="shared" si="252"/>
        <v>0</v>
      </c>
      <c r="O1383" t="str">
        <f t="shared" si="253"/>
        <v>No</v>
      </c>
      <c r="P1383">
        <f t="shared" si="254"/>
        <v>0</v>
      </c>
      <c r="Q1383">
        <f t="shared" si="255"/>
        <v>0</v>
      </c>
      <c r="R1383">
        <f t="shared" si="259"/>
        <v>27.565026697177728</v>
      </c>
      <c r="S1383" t="str">
        <f t="shared" si="256"/>
        <v>ID-20258-</v>
      </c>
      <c r="T1383">
        <f t="shared" si="257"/>
        <v>0</v>
      </c>
      <c r="U1383" t="str">
        <f t="shared" si="258"/>
        <v>Acceptable</v>
      </c>
      <c r="V1383">
        <f t="shared" si="260"/>
        <v>23</v>
      </c>
      <c r="W1383">
        <f t="shared" si="261"/>
        <v>2</v>
      </c>
      <c r="X1383">
        <v>1</v>
      </c>
      <c r="Y1383" t="str">
        <f t="shared" si="262"/>
        <v>Flight Not Found</v>
      </c>
      <c r="Z1383" t="str" cm="1">
        <f t="array" ref="Z1383">IF(AND(B:B &gt; TIME(6, 0, 0), B:B &lt;= TIME(18, 0, 0)), "Day", "Night")</f>
        <v>Night</v>
      </c>
      <c r="AA1383">
        <f t="shared" si="263"/>
        <v>1</v>
      </c>
    </row>
    <row r="1384" spans="1:27" x14ac:dyDescent="0.2">
      <c r="A1384">
        <v>20284</v>
      </c>
      <c r="C1384" t="s">
        <v>6490</v>
      </c>
      <c r="D1384" t="s">
        <v>6491</v>
      </c>
      <c r="F1384" t="s">
        <v>6492</v>
      </c>
      <c r="G1384" t="s">
        <v>3049</v>
      </c>
      <c r="H1384" t="s">
        <v>6493</v>
      </c>
      <c r="I1384" t="s">
        <v>6494</v>
      </c>
      <c r="J1384">
        <v>22</v>
      </c>
      <c r="K1384">
        <v>22</v>
      </c>
      <c r="L1384">
        <v>0</v>
      </c>
      <c r="M1384" t="s">
        <v>6495</v>
      </c>
      <c r="N1384">
        <f t="shared" si="252"/>
        <v>0</v>
      </c>
      <c r="O1384" t="str">
        <f t="shared" si="253"/>
        <v>No</v>
      </c>
      <c r="P1384">
        <f t="shared" si="254"/>
        <v>0</v>
      </c>
      <c r="Q1384">
        <f t="shared" si="255"/>
        <v>0</v>
      </c>
      <c r="R1384">
        <f t="shared" si="259"/>
        <v>27.565026697177728</v>
      </c>
      <c r="S1384" t="str">
        <f t="shared" si="256"/>
        <v>ID-20284-Acapulco - Oaxaca</v>
      </c>
      <c r="T1384">
        <f t="shared" si="257"/>
        <v>0</v>
      </c>
      <c r="U1384" t="str">
        <f t="shared" si="258"/>
        <v>Acceptable</v>
      </c>
      <c r="V1384">
        <f t="shared" si="260"/>
        <v>23</v>
      </c>
      <c r="W1384">
        <f t="shared" si="261"/>
        <v>2</v>
      </c>
      <c r="X1384">
        <v>1</v>
      </c>
      <c r="Y1384" t="str">
        <f t="shared" si="262"/>
        <v>Flight Not Found</v>
      </c>
      <c r="Z1384" t="str" cm="1">
        <f t="array" ref="Z1384">IF(AND(B:B &gt; TIME(6, 0, 0), B:B &lt;= TIME(18, 0, 0)), "Day", "Night")</f>
        <v>Night</v>
      </c>
      <c r="AA1384">
        <f t="shared" si="263"/>
        <v>1</v>
      </c>
    </row>
    <row r="1385" spans="1:27" x14ac:dyDescent="0.2">
      <c r="A1385">
        <v>20287</v>
      </c>
      <c r="B1385" t="s">
        <v>6496</v>
      </c>
      <c r="C1385" t="s">
        <v>895</v>
      </c>
      <c r="D1385" t="s">
        <v>896</v>
      </c>
      <c r="E1385" t="s">
        <v>6497</v>
      </c>
      <c r="F1385" t="s">
        <v>6498</v>
      </c>
      <c r="G1385" t="s">
        <v>6499</v>
      </c>
      <c r="H1385" t="s">
        <v>6500</v>
      </c>
      <c r="I1385" t="s">
        <v>6501</v>
      </c>
      <c r="J1385">
        <v>43</v>
      </c>
      <c r="K1385">
        <v>22</v>
      </c>
      <c r="L1385">
        <v>0</v>
      </c>
      <c r="M1385" t="s">
        <v>6502</v>
      </c>
      <c r="N1385">
        <f t="shared" si="252"/>
        <v>0</v>
      </c>
      <c r="O1385" t="str">
        <f t="shared" si="253"/>
        <v>No</v>
      </c>
      <c r="P1385">
        <f t="shared" si="254"/>
        <v>0</v>
      </c>
      <c r="Q1385">
        <f t="shared" si="255"/>
        <v>0</v>
      </c>
      <c r="R1385">
        <f t="shared" si="259"/>
        <v>27.565026697177728</v>
      </c>
      <c r="S1385" t="str">
        <f t="shared" si="256"/>
        <v>ID-20287-Kansas City, MO - Chicago</v>
      </c>
      <c r="T1385" t="str">
        <f t="shared" si="257"/>
        <v>06:24</v>
      </c>
      <c r="U1385" t="str">
        <f t="shared" si="258"/>
        <v>Acceptable</v>
      </c>
      <c r="V1385">
        <f t="shared" si="260"/>
        <v>23</v>
      </c>
      <c r="W1385">
        <f t="shared" si="261"/>
        <v>2</v>
      </c>
      <c r="X1385">
        <v>2</v>
      </c>
      <c r="Y1385" t="str">
        <f t="shared" si="262"/>
        <v>Flight Not Found</v>
      </c>
      <c r="Z1385" t="str" cm="1">
        <f t="array" ref="Z1385">IF(AND(B:B &gt; TIME(6, 0, 0), B:B &lt;= TIME(18, 0, 0)), "Day", "Night")</f>
        <v>Night</v>
      </c>
      <c r="AA1385">
        <f t="shared" si="263"/>
        <v>1</v>
      </c>
    </row>
    <row r="1386" spans="1:27" x14ac:dyDescent="0.2">
      <c r="A1386">
        <v>20297</v>
      </c>
      <c r="B1386" t="s">
        <v>3308</v>
      </c>
      <c r="C1386" t="s">
        <v>6503</v>
      </c>
      <c r="D1386" t="s">
        <v>5381</v>
      </c>
      <c r="E1386" t="s">
        <v>6504</v>
      </c>
      <c r="F1386" t="s">
        <v>6505</v>
      </c>
      <c r="G1386" t="s">
        <v>4918</v>
      </c>
      <c r="H1386" t="s">
        <v>6506</v>
      </c>
      <c r="I1386" t="s">
        <v>6507</v>
      </c>
      <c r="J1386">
        <v>58</v>
      </c>
      <c r="K1386">
        <v>58</v>
      </c>
      <c r="L1386">
        <v>0</v>
      </c>
      <c r="M1386" t="s">
        <v>6508</v>
      </c>
      <c r="N1386">
        <f t="shared" si="252"/>
        <v>0</v>
      </c>
      <c r="O1386" t="str">
        <f t="shared" si="253"/>
        <v>No</v>
      </c>
      <c r="P1386">
        <f t="shared" si="254"/>
        <v>0</v>
      </c>
      <c r="Q1386">
        <f t="shared" si="255"/>
        <v>0</v>
      </c>
      <c r="R1386">
        <f t="shared" si="259"/>
        <v>27.565026697177728</v>
      </c>
      <c r="S1386" t="str">
        <f t="shared" si="256"/>
        <v>ID-20297-Wien - Tel Aviv</v>
      </c>
      <c r="T1386" t="str">
        <f t="shared" si="257"/>
        <v>07:40</v>
      </c>
      <c r="U1386" t="str">
        <f t="shared" si="258"/>
        <v>Acceptable</v>
      </c>
      <c r="V1386">
        <f t="shared" si="260"/>
        <v>23</v>
      </c>
      <c r="W1386">
        <f t="shared" si="261"/>
        <v>2</v>
      </c>
      <c r="X1386">
        <v>1</v>
      </c>
      <c r="Y1386" t="str">
        <f t="shared" si="262"/>
        <v>Flight Not Found</v>
      </c>
      <c r="Z1386" t="str" cm="1">
        <f t="array" ref="Z1386">IF(AND(B:B &gt; TIME(6, 0, 0), B:B &lt;= TIME(18, 0, 0)), "Day", "Night")</f>
        <v>Night</v>
      </c>
      <c r="AA1386">
        <f t="shared" si="263"/>
        <v>1</v>
      </c>
    </row>
    <row r="1387" spans="1:27" x14ac:dyDescent="0.2">
      <c r="A1387">
        <v>20305</v>
      </c>
      <c r="B1387" t="s">
        <v>6509</v>
      </c>
      <c r="C1387" t="s">
        <v>6510</v>
      </c>
      <c r="D1387" t="s">
        <v>1329</v>
      </c>
      <c r="F1387" t="s">
        <v>6511</v>
      </c>
      <c r="G1387" t="s">
        <v>5452</v>
      </c>
      <c r="H1387" t="s">
        <v>6512</v>
      </c>
      <c r="I1387" t="s">
        <v>6513</v>
      </c>
      <c r="J1387">
        <v>30</v>
      </c>
      <c r="K1387">
        <v>30</v>
      </c>
      <c r="L1387">
        <v>0</v>
      </c>
      <c r="M1387" t="s">
        <v>6514</v>
      </c>
      <c r="N1387">
        <f t="shared" si="252"/>
        <v>0</v>
      </c>
      <c r="O1387" t="str">
        <f t="shared" si="253"/>
        <v>No</v>
      </c>
      <c r="P1387">
        <f t="shared" si="254"/>
        <v>0</v>
      </c>
      <c r="Q1387">
        <f t="shared" si="255"/>
        <v>0</v>
      </c>
      <c r="R1387">
        <f t="shared" si="259"/>
        <v>27.565026697177728</v>
      </c>
      <c r="S1387" t="str">
        <f t="shared" si="256"/>
        <v>ID-20305-Springfield, IL - St. Louis, MO</v>
      </c>
      <c r="T1387" t="str">
        <f t="shared" si="257"/>
        <v>12:23</v>
      </c>
      <c r="U1387" t="str">
        <f t="shared" si="258"/>
        <v>Acceptable</v>
      </c>
      <c r="V1387">
        <f t="shared" si="260"/>
        <v>23</v>
      </c>
      <c r="W1387">
        <f t="shared" si="261"/>
        <v>2</v>
      </c>
      <c r="X1387">
        <v>1</v>
      </c>
      <c r="Y1387" t="str">
        <f t="shared" si="262"/>
        <v>Flight Not Found</v>
      </c>
      <c r="Z1387" t="str" cm="1">
        <f t="array" ref="Z1387">IF(AND(B:B &gt; TIME(6, 0, 0), B:B &lt;= TIME(18, 0, 0)), "Day", "Night")</f>
        <v>Night</v>
      </c>
      <c r="AA1387">
        <f t="shared" si="263"/>
        <v>1</v>
      </c>
    </row>
    <row r="1388" spans="1:27" x14ac:dyDescent="0.2">
      <c r="A1388">
        <v>20307</v>
      </c>
      <c r="C1388" t="s">
        <v>6515</v>
      </c>
      <c r="D1388" t="s">
        <v>3562</v>
      </c>
      <c r="F1388" t="s">
        <v>6516</v>
      </c>
      <c r="J1388">
        <v>25</v>
      </c>
      <c r="K1388">
        <v>25</v>
      </c>
      <c r="L1388">
        <v>0</v>
      </c>
      <c r="M1388" t="s">
        <v>5237</v>
      </c>
      <c r="N1388">
        <f t="shared" si="252"/>
        <v>0</v>
      </c>
      <c r="O1388" t="str">
        <f t="shared" si="253"/>
        <v>No</v>
      </c>
      <c r="P1388">
        <f t="shared" si="254"/>
        <v>0</v>
      </c>
      <c r="Q1388">
        <f t="shared" si="255"/>
        <v>0</v>
      </c>
      <c r="R1388">
        <f t="shared" si="259"/>
        <v>27.565026697177728</v>
      </c>
      <c r="S1388" t="str">
        <f t="shared" si="256"/>
        <v>ID-20307-Starllingrad - Moscow.</v>
      </c>
      <c r="T1388">
        <f t="shared" si="257"/>
        <v>0</v>
      </c>
      <c r="U1388" t="str">
        <f t="shared" si="258"/>
        <v>Acceptable</v>
      </c>
      <c r="V1388">
        <f t="shared" si="260"/>
        <v>23</v>
      </c>
      <c r="W1388">
        <f t="shared" si="261"/>
        <v>2</v>
      </c>
      <c r="X1388">
        <v>1</v>
      </c>
      <c r="Y1388" t="str">
        <f t="shared" si="262"/>
        <v>Flight Not Found</v>
      </c>
      <c r="Z1388" t="str" cm="1">
        <f t="array" ref="Z1388">IF(AND(B:B &gt; TIME(6, 0, 0), B:B &lt;= TIME(18, 0, 0)), "Day", "Night")</f>
        <v>Night</v>
      </c>
      <c r="AA1388">
        <f t="shared" si="263"/>
        <v>1</v>
      </c>
    </row>
    <row r="1389" spans="1:27" x14ac:dyDescent="0.2">
      <c r="A1389">
        <v>20312</v>
      </c>
      <c r="B1389" t="s">
        <v>1418</v>
      </c>
      <c r="C1389" t="s">
        <v>6517</v>
      </c>
      <c r="D1389" t="s">
        <v>6518</v>
      </c>
      <c r="G1389" t="s">
        <v>6519</v>
      </c>
      <c r="H1389" t="s">
        <v>6520</v>
      </c>
      <c r="J1389">
        <v>66</v>
      </c>
      <c r="K1389">
        <v>66</v>
      </c>
      <c r="L1389">
        <v>0</v>
      </c>
      <c r="M1389" t="s">
        <v>6521</v>
      </c>
      <c r="N1389">
        <f t="shared" si="252"/>
        <v>0</v>
      </c>
      <c r="O1389" t="str">
        <f t="shared" si="253"/>
        <v>No</v>
      </c>
      <c r="P1389">
        <f t="shared" si="254"/>
        <v>0</v>
      </c>
      <c r="Q1389">
        <f t="shared" si="255"/>
        <v>0</v>
      </c>
      <c r="R1389">
        <f t="shared" si="259"/>
        <v>27.565026697177728</v>
      </c>
      <c r="S1389" t="str">
        <f t="shared" si="256"/>
        <v>ID-20312-</v>
      </c>
      <c r="T1389" t="str">
        <f t="shared" si="257"/>
        <v>14:20</v>
      </c>
      <c r="U1389" t="str">
        <f t="shared" si="258"/>
        <v>Acceptable</v>
      </c>
      <c r="V1389">
        <f t="shared" si="260"/>
        <v>23</v>
      </c>
      <c r="W1389">
        <f t="shared" si="261"/>
        <v>2</v>
      </c>
      <c r="X1389">
        <v>1</v>
      </c>
      <c r="Y1389" t="str">
        <f t="shared" si="262"/>
        <v>Flight Not Found</v>
      </c>
      <c r="Z1389" t="str" cm="1">
        <f t="array" ref="Z1389">IF(AND(B:B &gt; TIME(6, 0, 0), B:B &lt;= TIME(18, 0, 0)), "Day", "Night")</f>
        <v>Night</v>
      </c>
      <c r="AA1389">
        <f t="shared" si="263"/>
        <v>1</v>
      </c>
    </row>
    <row r="1390" spans="1:27" x14ac:dyDescent="0.2">
      <c r="A1390">
        <v>20327</v>
      </c>
      <c r="C1390" t="s">
        <v>6522</v>
      </c>
      <c r="D1390" t="s">
        <v>4157</v>
      </c>
      <c r="F1390" t="s">
        <v>6523</v>
      </c>
      <c r="G1390" t="s">
        <v>1814</v>
      </c>
      <c r="H1390" t="s">
        <v>6524</v>
      </c>
      <c r="I1390" t="s">
        <v>6525</v>
      </c>
      <c r="J1390">
        <v>13</v>
      </c>
      <c r="K1390">
        <v>13</v>
      </c>
      <c r="L1390">
        <v>0</v>
      </c>
      <c r="M1390" t="s">
        <v>6526</v>
      </c>
      <c r="N1390">
        <f t="shared" si="252"/>
        <v>0</v>
      </c>
      <c r="O1390" t="str">
        <f t="shared" si="253"/>
        <v>No</v>
      </c>
      <c r="P1390">
        <f t="shared" si="254"/>
        <v>0</v>
      </c>
      <c r="Q1390">
        <f t="shared" si="255"/>
        <v>0</v>
      </c>
      <c r="R1390">
        <f t="shared" si="259"/>
        <v>27.565026697177728</v>
      </c>
      <c r="S1390" t="str">
        <f t="shared" si="256"/>
        <v>ID-20327-Rio de Janeiro - Caravelas</v>
      </c>
      <c r="T1390">
        <f t="shared" si="257"/>
        <v>0</v>
      </c>
      <c r="U1390" t="str">
        <f t="shared" si="258"/>
        <v>Acceptable</v>
      </c>
      <c r="V1390">
        <f t="shared" si="260"/>
        <v>23</v>
      </c>
      <c r="W1390">
        <f t="shared" si="261"/>
        <v>2</v>
      </c>
      <c r="X1390">
        <v>5</v>
      </c>
      <c r="Y1390" t="str">
        <f t="shared" si="262"/>
        <v>Flight Not Found</v>
      </c>
      <c r="Z1390" t="str" cm="1">
        <f t="array" ref="Z1390">IF(AND(B:B &gt; TIME(6, 0, 0), B:B &lt;= TIME(18, 0, 0)), "Day", "Night")</f>
        <v>Night</v>
      </c>
      <c r="AA1390">
        <f t="shared" si="263"/>
        <v>1</v>
      </c>
    </row>
    <row r="1391" spans="1:27" x14ac:dyDescent="0.2">
      <c r="A1391">
        <v>20331</v>
      </c>
      <c r="C1391" t="s">
        <v>6527</v>
      </c>
      <c r="D1391" t="s">
        <v>5430</v>
      </c>
      <c r="G1391" t="s">
        <v>2731</v>
      </c>
      <c r="H1391" t="s">
        <v>6528</v>
      </c>
      <c r="I1391" t="s">
        <v>6529</v>
      </c>
      <c r="J1391">
        <v>3</v>
      </c>
      <c r="K1391">
        <v>2</v>
      </c>
      <c r="L1391">
        <v>0</v>
      </c>
      <c r="M1391" t="s">
        <v>6530</v>
      </c>
      <c r="N1391">
        <f t="shared" si="252"/>
        <v>0</v>
      </c>
      <c r="O1391" t="str">
        <f t="shared" si="253"/>
        <v>No</v>
      </c>
      <c r="P1391">
        <f t="shared" si="254"/>
        <v>0</v>
      </c>
      <c r="Q1391">
        <f t="shared" si="255"/>
        <v>0</v>
      </c>
      <c r="R1391">
        <f t="shared" si="259"/>
        <v>27.565026697177728</v>
      </c>
      <c r="S1391" t="str">
        <f t="shared" si="256"/>
        <v>ID-20331-</v>
      </c>
      <c r="T1391">
        <f t="shared" si="257"/>
        <v>0</v>
      </c>
      <c r="U1391" t="str">
        <f t="shared" si="258"/>
        <v>Acceptable</v>
      </c>
      <c r="V1391">
        <f t="shared" si="260"/>
        <v>23</v>
      </c>
      <c r="W1391">
        <f t="shared" si="261"/>
        <v>2</v>
      </c>
      <c r="X1391">
        <v>1</v>
      </c>
      <c r="Y1391" t="str">
        <f t="shared" si="262"/>
        <v>Flight Not Found</v>
      </c>
      <c r="Z1391" t="str" cm="1">
        <f t="array" ref="Z1391">IF(AND(B:B &gt; TIME(6, 0, 0), B:B &lt;= TIME(18, 0, 0)), "Day", "Night")</f>
        <v>Night</v>
      </c>
      <c r="AA1391">
        <f t="shared" si="263"/>
        <v>1</v>
      </c>
    </row>
    <row r="1392" spans="1:27" x14ac:dyDescent="0.2">
      <c r="A1392">
        <v>20334</v>
      </c>
      <c r="C1392" t="s">
        <v>6531</v>
      </c>
      <c r="D1392" t="s">
        <v>6532</v>
      </c>
      <c r="F1392" t="s">
        <v>6533</v>
      </c>
      <c r="G1392" t="s">
        <v>1814</v>
      </c>
      <c r="H1392" t="s">
        <v>6534</v>
      </c>
      <c r="I1392" t="s">
        <v>6535</v>
      </c>
      <c r="J1392">
        <v>9</v>
      </c>
      <c r="K1392">
        <v>9</v>
      </c>
      <c r="L1392">
        <v>0</v>
      </c>
      <c r="M1392" t="s">
        <v>6536</v>
      </c>
      <c r="N1392">
        <f t="shared" si="252"/>
        <v>0</v>
      </c>
      <c r="O1392" t="str">
        <f t="shared" si="253"/>
        <v>No</v>
      </c>
      <c r="P1392">
        <f t="shared" si="254"/>
        <v>0</v>
      </c>
      <c r="Q1392">
        <f t="shared" si="255"/>
        <v>0</v>
      </c>
      <c r="R1392">
        <f t="shared" si="259"/>
        <v>27.565026697177728</v>
      </c>
      <c r="S1392" t="str">
        <f t="shared" si="256"/>
        <v>ID-20334-Meiktila - Lanywa</v>
      </c>
      <c r="T1392">
        <f t="shared" si="257"/>
        <v>0</v>
      </c>
      <c r="U1392" t="str">
        <f t="shared" si="258"/>
        <v>Acceptable</v>
      </c>
      <c r="V1392">
        <f t="shared" si="260"/>
        <v>23</v>
      </c>
      <c r="W1392">
        <f t="shared" si="261"/>
        <v>2</v>
      </c>
      <c r="X1392">
        <v>1</v>
      </c>
      <c r="Y1392" t="str">
        <f t="shared" si="262"/>
        <v>Flight Not Found</v>
      </c>
      <c r="Z1392" t="str" cm="1">
        <f t="array" ref="Z1392">IF(AND(B:B &gt; TIME(6, 0, 0), B:B &lt;= TIME(18, 0, 0)), "Day", "Night")</f>
        <v>Night</v>
      </c>
      <c r="AA1392">
        <f t="shared" si="263"/>
        <v>1</v>
      </c>
    </row>
    <row r="1393" spans="1:27" x14ac:dyDescent="0.2">
      <c r="A1393">
        <v>20340</v>
      </c>
      <c r="C1393" t="s">
        <v>865</v>
      </c>
      <c r="D1393" t="s">
        <v>6537</v>
      </c>
      <c r="E1393" t="s">
        <v>3123</v>
      </c>
      <c r="F1393" t="s">
        <v>4079</v>
      </c>
      <c r="G1393" t="s">
        <v>1814</v>
      </c>
      <c r="H1393" t="s">
        <v>6538</v>
      </c>
      <c r="I1393" t="s">
        <v>6539</v>
      </c>
      <c r="J1393">
        <v>33</v>
      </c>
      <c r="K1393">
        <v>3</v>
      </c>
      <c r="L1393">
        <v>0</v>
      </c>
      <c r="M1393" t="s">
        <v>6540</v>
      </c>
      <c r="N1393">
        <f t="shared" si="252"/>
        <v>0</v>
      </c>
      <c r="O1393" t="str">
        <f t="shared" si="253"/>
        <v>No</v>
      </c>
      <c r="P1393">
        <f t="shared" si="254"/>
        <v>0</v>
      </c>
      <c r="Q1393">
        <f t="shared" si="255"/>
        <v>0</v>
      </c>
      <c r="R1393">
        <f t="shared" si="259"/>
        <v>27.565026697177728</v>
      </c>
      <c r="S1393" t="str">
        <f t="shared" si="256"/>
        <v>ID-20340-Burbank - Oakland</v>
      </c>
      <c r="T1393">
        <f t="shared" si="257"/>
        <v>0</v>
      </c>
      <c r="U1393" t="str">
        <f t="shared" si="258"/>
        <v>Acceptable</v>
      </c>
      <c r="V1393">
        <f t="shared" si="260"/>
        <v>23</v>
      </c>
      <c r="W1393">
        <f t="shared" si="261"/>
        <v>2</v>
      </c>
      <c r="X1393">
        <v>1</v>
      </c>
      <c r="Y1393" t="str">
        <f t="shared" si="262"/>
        <v>Flight Not Found</v>
      </c>
      <c r="Z1393" t="str" cm="1">
        <f t="array" ref="Z1393">IF(AND(B:B &gt; TIME(6, 0, 0), B:B &lt;= TIME(18, 0, 0)), "Day", "Night")</f>
        <v>Night</v>
      </c>
      <c r="AA1393">
        <f t="shared" si="263"/>
        <v>1</v>
      </c>
    </row>
    <row r="1394" spans="1:27" x14ac:dyDescent="0.2">
      <c r="A1394">
        <v>20342</v>
      </c>
      <c r="C1394" t="s">
        <v>6541</v>
      </c>
      <c r="D1394" t="s">
        <v>6542</v>
      </c>
      <c r="F1394" t="s">
        <v>6543</v>
      </c>
      <c r="G1394" t="s">
        <v>4110</v>
      </c>
      <c r="H1394" t="s">
        <v>6544</v>
      </c>
      <c r="I1394" t="s">
        <v>1231</v>
      </c>
      <c r="J1394">
        <v>16</v>
      </c>
      <c r="K1394">
        <v>16</v>
      </c>
      <c r="L1394">
        <v>0</v>
      </c>
      <c r="M1394" t="s">
        <v>6545</v>
      </c>
      <c r="N1394">
        <f t="shared" si="252"/>
        <v>0</v>
      </c>
      <c r="O1394" t="str">
        <f t="shared" si="253"/>
        <v>No</v>
      </c>
      <c r="P1394">
        <f t="shared" si="254"/>
        <v>0</v>
      </c>
      <c r="Q1394">
        <f t="shared" si="255"/>
        <v>0</v>
      </c>
      <c r="R1394">
        <f t="shared" si="259"/>
        <v>27.565026697177728</v>
      </c>
      <c r="S1394" t="str">
        <f t="shared" si="256"/>
        <v>ID-20342-LaLérè - Douala</v>
      </c>
      <c r="T1394">
        <f t="shared" si="257"/>
        <v>0</v>
      </c>
      <c r="U1394" t="str">
        <f t="shared" si="258"/>
        <v>Acceptable</v>
      </c>
      <c r="V1394">
        <f t="shared" si="260"/>
        <v>23</v>
      </c>
      <c r="W1394">
        <f t="shared" si="261"/>
        <v>2</v>
      </c>
      <c r="X1394">
        <v>3</v>
      </c>
      <c r="Y1394" t="str">
        <f t="shared" si="262"/>
        <v>Flight Not Found</v>
      </c>
      <c r="Z1394" t="str" cm="1">
        <f t="array" ref="Z1394">IF(AND(B:B &gt; TIME(6, 0, 0), B:B &lt;= TIME(18, 0, 0)), "Day", "Night")</f>
        <v>Night</v>
      </c>
      <c r="AA1394">
        <f t="shared" si="263"/>
        <v>1</v>
      </c>
    </row>
    <row r="1395" spans="1:27" x14ac:dyDescent="0.2">
      <c r="A1395">
        <v>20349</v>
      </c>
      <c r="C1395" t="s">
        <v>6546</v>
      </c>
      <c r="D1395" t="s">
        <v>6547</v>
      </c>
      <c r="F1395" t="s">
        <v>6548</v>
      </c>
      <c r="G1395" t="s">
        <v>6549</v>
      </c>
      <c r="H1395" t="s">
        <v>6550</v>
      </c>
      <c r="I1395" t="s">
        <v>6551</v>
      </c>
      <c r="J1395">
        <v>6</v>
      </c>
      <c r="K1395">
        <v>2</v>
      </c>
      <c r="L1395">
        <v>0</v>
      </c>
      <c r="M1395" t="s">
        <v>6552</v>
      </c>
      <c r="N1395">
        <f t="shared" si="252"/>
        <v>0</v>
      </c>
      <c r="O1395" t="str">
        <f t="shared" si="253"/>
        <v>No</v>
      </c>
      <c r="P1395">
        <f t="shared" si="254"/>
        <v>0</v>
      </c>
      <c r="Q1395">
        <f t="shared" si="255"/>
        <v>0</v>
      </c>
      <c r="R1395">
        <f t="shared" si="259"/>
        <v>27.565026697177728</v>
      </c>
      <c r="S1395" t="str">
        <f t="shared" si="256"/>
        <v>ID-20349-Edmonton, AB - Yellowknife, NT</v>
      </c>
      <c r="T1395">
        <f t="shared" si="257"/>
        <v>0</v>
      </c>
      <c r="U1395" t="str">
        <f t="shared" si="258"/>
        <v>Acceptable</v>
      </c>
      <c r="V1395">
        <f t="shared" si="260"/>
        <v>23</v>
      </c>
      <c r="W1395">
        <f t="shared" si="261"/>
        <v>2</v>
      </c>
      <c r="X1395">
        <v>1</v>
      </c>
      <c r="Y1395" t="str">
        <f t="shared" si="262"/>
        <v>Flight Not Found</v>
      </c>
      <c r="Z1395" t="str" cm="1">
        <f t="array" ref="Z1395">IF(AND(B:B &gt; TIME(6, 0, 0), B:B &lt;= TIME(18, 0, 0)), "Day", "Night")</f>
        <v>Night</v>
      </c>
      <c r="AA1395">
        <f t="shared" si="263"/>
        <v>1</v>
      </c>
    </row>
    <row r="1396" spans="1:27" x14ac:dyDescent="0.2">
      <c r="A1396">
        <v>20353</v>
      </c>
      <c r="B1396" t="s">
        <v>6553</v>
      </c>
      <c r="C1396" t="s">
        <v>6554</v>
      </c>
      <c r="D1396" t="s">
        <v>2217</v>
      </c>
      <c r="F1396" t="s">
        <v>6555</v>
      </c>
      <c r="G1396" t="s">
        <v>6556</v>
      </c>
      <c r="H1396" t="s">
        <v>6557</v>
      </c>
      <c r="I1396" t="s">
        <v>6558</v>
      </c>
      <c r="J1396">
        <v>47</v>
      </c>
      <c r="K1396">
        <v>15</v>
      </c>
      <c r="L1396">
        <v>0</v>
      </c>
      <c r="M1396" t="s">
        <v>6559</v>
      </c>
      <c r="N1396">
        <f t="shared" si="252"/>
        <v>0</v>
      </c>
      <c r="O1396" t="str">
        <f t="shared" si="253"/>
        <v>No</v>
      </c>
      <c r="P1396">
        <f t="shared" si="254"/>
        <v>0</v>
      </c>
      <c r="Q1396">
        <f t="shared" si="255"/>
        <v>0</v>
      </c>
      <c r="R1396">
        <f t="shared" si="259"/>
        <v>27.565026697177728</v>
      </c>
      <c r="S1396" t="str">
        <f t="shared" si="256"/>
        <v>ID-20353-Rome - Tripoli</v>
      </c>
      <c r="T1396" t="str">
        <f t="shared" si="257"/>
        <v>22:23</v>
      </c>
      <c r="U1396" t="str">
        <f t="shared" si="258"/>
        <v>Acceptable</v>
      </c>
      <c r="V1396">
        <f t="shared" si="260"/>
        <v>23</v>
      </c>
      <c r="W1396">
        <f t="shared" si="261"/>
        <v>2</v>
      </c>
      <c r="X1396">
        <v>1</v>
      </c>
      <c r="Y1396" t="str">
        <f t="shared" si="262"/>
        <v>Flight Not Found</v>
      </c>
      <c r="Z1396" t="str" cm="1">
        <f t="array" ref="Z1396">IF(AND(B:B &gt; TIME(6, 0, 0), B:B &lt;= TIME(18, 0, 0)), "Day", "Night")</f>
        <v>Night</v>
      </c>
      <c r="AA1396">
        <f t="shared" si="263"/>
        <v>1</v>
      </c>
    </row>
    <row r="1397" spans="1:27" x14ac:dyDescent="0.2">
      <c r="A1397">
        <v>20356</v>
      </c>
      <c r="B1397" t="s">
        <v>6560</v>
      </c>
      <c r="C1397" t="s">
        <v>6561</v>
      </c>
      <c r="D1397" t="s">
        <v>5466</v>
      </c>
      <c r="F1397" t="s">
        <v>6562</v>
      </c>
      <c r="G1397" t="s">
        <v>2521</v>
      </c>
      <c r="H1397" t="s">
        <v>6563</v>
      </c>
      <c r="I1397" t="s">
        <v>6564</v>
      </c>
      <c r="J1397">
        <v>5</v>
      </c>
      <c r="K1397">
        <v>3</v>
      </c>
      <c r="L1397">
        <v>0</v>
      </c>
      <c r="M1397" t="s">
        <v>6565</v>
      </c>
      <c r="N1397">
        <f t="shared" si="252"/>
        <v>0</v>
      </c>
      <c r="O1397" t="str">
        <f t="shared" si="253"/>
        <v>No</v>
      </c>
      <c r="P1397">
        <f t="shared" si="254"/>
        <v>0</v>
      </c>
      <c r="Q1397">
        <f t="shared" si="255"/>
        <v>0</v>
      </c>
      <c r="R1397">
        <f t="shared" si="259"/>
        <v>27.565026697177728</v>
      </c>
      <c r="S1397" t="str">
        <f t="shared" si="256"/>
        <v>ID-20356-Wake Island - Honolulu</v>
      </c>
      <c r="T1397" t="str">
        <f t="shared" si="257"/>
        <v>06:41</v>
      </c>
      <c r="U1397" t="str">
        <f t="shared" si="258"/>
        <v>Acceptable</v>
      </c>
      <c r="V1397">
        <f t="shared" si="260"/>
        <v>23</v>
      </c>
      <c r="W1397">
        <f t="shared" si="261"/>
        <v>2</v>
      </c>
      <c r="X1397">
        <v>1</v>
      </c>
      <c r="Y1397" t="str">
        <f t="shared" si="262"/>
        <v>Flight Not Found</v>
      </c>
      <c r="Z1397" t="str" cm="1">
        <f t="array" ref="Z1397">IF(AND(B:B &gt; TIME(6, 0, 0), B:B &lt;= TIME(18, 0, 0)), "Day", "Night")</f>
        <v>Night</v>
      </c>
      <c r="AA1397">
        <f t="shared" si="263"/>
        <v>1</v>
      </c>
    </row>
    <row r="1398" spans="1:27" x14ac:dyDescent="0.2">
      <c r="A1398">
        <v>20364</v>
      </c>
      <c r="C1398" t="s">
        <v>6566</v>
      </c>
      <c r="D1398" t="s">
        <v>3120</v>
      </c>
      <c r="F1398" t="s">
        <v>6567</v>
      </c>
      <c r="G1398" t="s">
        <v>6568</v>
      </c>
      <c r="H1398" t="s">
        <v>6569</v>
      </c>
      <c r="I1398" t="s">
        <v>6570</v>
      </c>
      <c r="J1398">
        <v>35</v>
      </c>
      <c r="K1398">
        <v>19</v>
      </c>
      <c r="L1398">
        <v>0</v>
      </c>
      <c r="M1398" t="s">
        <v>6571</v>
      </c>
      <c r="N1398">
        <f t="shared" si="252"/>
        <v>0</v>
      </c>
      <c r="O1398" t="str">
        <f t="shared" si="253"/>
        <v>No</v>
      </c>
      <c r="P1398">
        <f t="shared" si="254"/>
        <v>0</v>
      </c>
      <c r="Q1398">
        <f t="shared" si="255"/>
        <v>0</v>
      </c>
      <c r="R1398">
        <f t="shared" si="259"/>
        <v>27.565026697177728</v>
      </c>
      <c r="S1398" t="str">
        <f t="shared" si="256"/>
        <v>ID-20364-Lima - Cuzco</v>
      </c>
      <c r="T1398">
        <f t="shared" si="257"/>
        <v>0</v>
      </c>
      <c r="U1398" t="str">
        <f t="shared" si="258"/>
        <v>Acceptable</v>
      </c>
      <c r="V1398">
        <f t="shared" si="260"/>
        <v>23</v>
      </c>
      <c r="W1398">
        <f t="shared" si="261"/>
        <v>2</v>
      </c>
      <c r="X1398">
        <v>1</v>
      </c>
      <c r="Y1398" t="str">
        <f t="shared" si="262"/>
        <v>Flight Not Found</v>
      </c>
      <c r="Z1398" t="str" cm="1">
        <f t="array" ref="Z1398">IF(AND(B:B &gt; TIME(6, 0, 0), B:B &lt;= TIME(18, 0, 0)), "Day", "Night")</f>
        <v>Night</v>
      </c>
      <c r="AA1398">
        <f t="shared" si="263"/>
        <v>1</v>
      </c>
    </row>
    <row r="1399" spans="1:27" x14ac:dyDescent="0.2">
      <c r="A1399">
        <v>20368</v>
      </c>
      <c r="B1399" t="s">
        <v>6572</v>
      </c>
      <c r="C1399" t="s">
        <v>6573</v>
      </c>
      <c r="D1399" t="s">
        <v>1147</v>
      </c>
      <c r="E1399" t="s">
        <v>6574</v>
      </c>
      <c r="F1399" t="s">
        <v>6575</v>
      </c>
      <c r="G1399" t="s">
        <v>3490</v>
      </c>
      <c r="H1399" t="s">
        <v>6576</v>
      </c>
      <c r="I1399" t="s">
        <v>6577</v>
      </c>
      <c r="J1399">
        <v>66</v>
      </c>
      <c r="K1399">
        <v>66</v>
      </c>
      <c r="L1399">
        <v>0</v>
      </c>
      <c r="M1399" t="s">
        <v>6578</v>
      </c>
      <c r="N1399">
        <f t="shared" si="252"/>
        <v>0</v>
      </c>
      <c r="O1399" t="str">
        <f t="shared" si="253"/>
        <v>No</v>
      </c>
      <c r="P1399">
        <f t="shared" si="254"/>
        <v>0</v>
      </c>
      <c r="Q1399">
        <f t="shared" si="255"/>
        <v>0</v>
      </c>
      <c r="R1399">
        <f t="shared" si="259"/>
        <v>27.565026697177728</v>
      </c>
      <c r="S1399" t="str">
        <f t="shared" si="256"/>
        <v>ID-20368-Denver - Salt Lake City - San Francisco</v>
      </c>
      <c r="T1399" t="str">
        <f t="shared" si="257"/>
        <v>07:26</v>
      </c>
      <c r="U1399" t="str">
        <f t="shared" si="258"/>
        <v>Acceptable</v>
      </c>
      <c r="V1399">
        <f t="shared" si="260"/>
        <v>23</v>
      </c>
      <c r="W1399">
        <f t="shared" si="261"/>
        <v>2</v>
      </c>
      <c r="X1399">
        <v>1</v>
      </c>
      <c r="Y1399" t="str">
        <f t="shared" si="262"/>
        <v>Flight Not Found</v>
      </c>
      <c r="Z1399" t="str" cm="1">
        <f t="array" ref="Z1399">IF(AND(B:B &gt; TIME(6, 0, 0), B:B &lt;= TIME(18, 0, 0)), "Day", "Night")</f>
        <v>Night</v>
      </c>
      <c r="AA1399">
        <f t="shared" si="263"/>
        <v>1</v>
      </c>
    </row>
    <row r="1400" spans="1:27" x14ac:dyDescent="0.2">
      <c r="A1400">
        <v>20372</v>
      </c>
      <c r="B1400" t="s">
        <v>6579</v>
      </c>
      <c r="C1400" t="s">
        <v>6580</v>
      </c>
      <c r="D1400" t="s">
        <v>3993</v>
      </c>
      <c r="F1400" t="s">
        <v>6581</v>
      </c>
      <c r="G1400" t="s">
        <v>6582</v>
      </c>
      <c r="H1400" t="s">
        <v>6583</v>
      </c>
      <c r="I1400" t="s">
        <v>162</v>
      </c>
      <c r="J1400">
        <v>29</v>
      </c>
      <c r="K1400">
        <v>7</v>
      </c>
      <c r="L1400">
        <v>0</v>
      </c>
      <c r="M1400" t="s">
        <v>6584</v>
      </c>
      <c r="N1400">
        <f t="shared" si="252"/>
        <v>0</v>
      </c>
      <c r="O1400" t="str">
        <f t="shared" si="253"/>
        <v>No</v>
      </c>
      <c r="P1400">
        <f t="shared" si="254"/>
        <v>0</v>
      </c>
      <c r="Q1400">
        <f t="shared" si="255"/>
        <v>0</v>
      </c>
      <c r="R1400">
        <f t="shared" si="259"/>
        <v>27.565026697177728</v>
      </c>
      <c r="S1400" t="str">
        <f t="shared" si="256"/>
        <v>ID-20372-Beograd - Wien</v>
      </c>
      <c r="T1400" t="str">
        <f t="shared" si="257"/>
        <v>16:40</v>
      </c>
      <c r="U1400" t="str">
        <f t="shared" si="258"/>
        <v>Acceptable</v>
      </c>
      <c r="V1400">
        <f t="shared" si="260"/>
        <v>23</v>
      </c>
      <c r="W1400">
        <f t="shared" si="261"/>
        <v>2</v>
      </c>
      <c r="X1400">
        <v>1</v>
      </c>
      <c r="Y1400" t="str">
        <f t="shared" si="262"/>
        <v>Flight Not Found</v>
      </c>
      <c r="Z1400" t="str" cm="1">
        <f t="array" ref="Z1400">IF(AND(B:B &gt; TIME(6, 0, 0), B:B &lt;= TIME(18, 0, 0)), "Day", "Night")</f>
        <v>Night</v>
      </c>
      <c r="AA1400">
        <f t="shared" si="263"/>
        <v>1</v>
      </c>
    </row>
    <row r="1401" spans="1:27" x14ac:dyDescent="0.2">
      <c r="A1401">
        <v>20394</v>
      </c>
      <c r="B1401" t="s">
        <v>6585</v>
      </c>
      <c r="C1401" t="s">
        <v>6586</v>
      </c>
      <c r="D1401" t="s">
        <v>1147</v>
      </c>
      <c r="E1401" t="s">
        <v>6587</v>
      </c>
      <c r="F1401" t="s">
        <v>6588</v>
      </c>
      <c r="G1401" t="s">
        <v>5241</v>
      </c>
      <c r="H1401" t="s">
        <v>6589</v>
      </c>
      <c r="I1401" t="s">
        <v>6590</v>
      </c>
      <c r="J1401">
        <v>44</v>
      </c>
      <c r="K1401">
        <v>44</v>
      </c>
      <c r="L1401">
        <v>0</v>
      </c>
      <c r="M1401" t="s">
        <v>6591</v>
      </c>
      <c r="N1401">
        <f t="shared" si="252"/>
        <v>0</v>
      </c>
      <c r="O1401" t="str">
        <f t="shared" si="253"/>
        <v>No</v>
      </c>
      <c r="P1401">
        <f t="shared" si="254"/>
        <v>0</v>
      </c>
      <c r="Q1401">
        <f t="shared" si="255"/>
        <v>0</v>
      </c>
      <c r="R1401">
        <f t="shared" si="259"/>
        <v>27.565026697177728</v>
      </c>
      <c r="S1401" t="str">
        <f t="shared" si="256"/>
        <v>ID-20394-Denver - Portland</v>
      </c>
      <c r="T1401" t="str">
        <f t="shared" si="257"/>
        <v>19:03</v>
      </c>
      <c r="U1401" t="str">
        <f t="shared" si="258"/>
        <v>Acceptable</v>
      </c>
      <c r="V1401">
        <f t="shared" si="260"/>
        <v>23</v>
      </c>
      <c r="W1401">
        <f t="shared" si="261"/>
        <v>2</v>
      </c>
      <c r="X1401">
        <v>1</v>
      </c>
      <c r="Y1401" t="str">
        <f t="shared" si="262"/>
        <v>Flight Not Found</v>
      </c>
      <c r="Z1401" t="str" cm="1">
        <f t="array" ref="Z1401">IF(AND(B:B &gt; TIME(6, 0, 0), B:B &lt;= TIME(18, 0, 0)), "Day", "Night")</f>
        <v>Night</v>
      </c>
      <c r="AA1401">
        <f t="shared" si="263"/>
        <v>1</v>
      </c>
    </row>
    <row r="1402" spans="1:27" x14ac:dyDescent="0.2">
      <c r="A1402">
        <v>20410</v>
      </c>
      <c r="B1402" t="s">
        <v>6592</v>
      </c>
      <c r="C1402" t="s">
        <v>6593</v>
      </c>
      <c r="D1402" t="s">
        <v>6594</v>
      </c>
      <c r="E1402" t="s">
        <v>6595</v>
      </c>
      <c r="F1402" t="s">
        <v>6596</v>
      </c>
      <c r="G1402" t="s">
        <v>3160</v>
      </c>
      <c r="H1402" t="s">
        <v>6597</v>
      </c>
      <c r="I1402" t="s">
        <v>6598</v>
      </c>
      <c r="J1402">
        <v>74</v>
      </c>
      <c r="K1402">
        <v>28</v>
      </c>
      <c r="L1402">
        <v>0</v>
      </c>
      <c r="M1402" t="s">
        <v>6599</v>
      </c>
      <c r="N1402">
        <f t="shared" si="252"/>
        <v>0</v>
      </c>
      <c r="O1402" t="str">
        <f t="shared" si="253"/>
        <v>No</v>
      </c>
      <c r="P1402">
        <f t="shared" si="254"/>
        <v>0</v>
      </c>
      <c r="Q1402">
        <f t="shared" si="255"/>
        <v>0</v>
      </c>
      <c r="R1402">
        <f t="shared" si="259"/>
        <v>27.565026697177728</v>
      </c>
      <c r="S1402" t="str">
        <f t="shared" si="256"/>
        <v>ID-20410-Seattle - Newark</v>
      </c>
      <c r="T1402" t="str">
        <f t="shared" si="257"/>
        <v>23:59</v>
      </c>
      <c r="U1402" t="str">
        <f t="shared" si="258"/>
        <v>Acceptable</v>
      </c>
      <c r="V1402">
        <f t="shared" si="260"/>
        <v>23</v>
      </c>
      <c r="W1402">
        <f t="shared" si="261"/>
        <v>2</v>
      </c>
      <c r="X1402">
        <v>1</v>
      </c>
      <c r="Y1402" t="str">
        <f t="shared" si="262"/>
        <v>Flight Not Found</v>
      </c>
      <c r="Z1402" t="str" cm="1">
        <f t="array" ref="Z1402">IF(AND(B:B &gt; TIME(6, 0, 0), B:B &lt;= TIME(18, 0, 0)), "Day", "Night")</f>
        <v>Night</v>
      </c>
      <c r="AA1402">
        <f t="shared" si="263"/>
        <v>1</v>
      </c>
    </row>
    <row r="1403" spans="1:27" x14ac:dyDescent="0.2">
      <c r="A1403">
        <v>20410</v>
      </c>
      <c r="C1403" t="s">
        <v>2382</v>
      </c>
      <c r="D1403" t="s">
        <v>2615</v>
      </c>
      <c r="G1403" t="s">
        <v>6600</v>
      </c>
      <c r="H1403" t="s">
        <v>6601</v>
      </c>
      <c r="I1403" t="s">
        <v>6602</v>
      </c>
      <c r="J1403">
        <v>14</v>
      </c>
      <c r="K1403">
        <v>14</v>
      </c>
      <c r="L1403">
        <v>0</v>
      </c>
      <c r="M1403" t="s">
        <v>6603</v>
      </c>
      <c r="N1403">
        <f t="shared" si="252"/>
        <v>0</v>
      </c>
      <c r="O1403" t="str">
        <f t="shared" si="253"/>
        <v>No</v>
      </c>
      <c r="P1403">
        <f t="shared" si="254"/>
        <v>0</v>
      </c>
      <c r="Q1403">
        <f t="shared" si="255"/>
        <v>0</v>
      </c>
      <c r="R1403">
        <f t="shared" si="259"/>
        <v>27.565026697177728</v>
      </c>
      <c r="S1403" t="str">
        <f t="shared" si="256"/>
        <v>ID-20410-</v>
      </c>
      <c r="T1403" t="str">
        <f t="shared" si="257"/>
        <v>23:59</v>
      </c>
      <c r="U1403" t="str">
        <f t="shared" si="258"/>
        <v>Acceptable</v>
      </c>
      <c r="V1403">
        <f t="shared" si="260"/>
        <v>23</v>
      </c>
      <c r="W1403">
        <f t="shared" si="261"/>
        <v>2</v>
      </c>
      <c r="X1403">
        <v>1</v>
      </c>
      <c r="Y1403" t="str">
        <f t="shared" si="262"/>
        <v>Flight Not Found</v>
      </c>
      <c r="Z1403" t="str" cm="1">
        <f t="array" ref="Z1403">IF(AND(B:B &gt; TIME(6, 0, 0), B:B &lt;= TIME(18, 0, 0)), "Day", "Night")</f>
        <v>Night</v>
      </c>
      <c r="AA1403">
        <f t="shared" si="263"/>
        <v>1</v>
      </c>
    </row>
    <row r="1404" spans="1:27" x14ac:dyDescent="0.2">
      <c r="A1404">
        <v>20413</v>
      </c>
      <c r="B1404" t="s">
        <v>2124</v>
      </c>
      <c r="C1404" t="s">
        <v>6604</v>
      </c>
      <c r="D1404" t="s">
        <v>6605</v>
      </c>
      <c r="G1404" t="s">
        <v>6606</v>
      </c>
      <c r="H1404" t="s">
        <v>6607</v>
      </c>
      <c r="I1404" t="s">
        <v>6608</v>
      </c>
      <c r="J1404">
        <v>11</v>
      </c>
      <c r="K1404">
        <v>10</v>
      </c>
      <c r="L1404">
        <v>0</v>
      </c>
      <c r="M1404" t="s">
        <v>6609</v>
      </c>
      <c r="N1404">
        <f t="shared" si="252"/>
        <v>0</v>
      </c>
      <c r="O1404" t="str">
        <f t="shared" si="253"/>
        <v>No</v>
      </c>
      <c r="P1404">
        <f t="shared" si="254"/>
        <v>0</v>
      </c>
      <c r="Q1404">
        <f t="shared" si="255"/>
        <v>0</v>
      </c>
      <c r="R1404">
        <f t="shared" si="259"/>
        <v>27.565026697177728</v>
      </c>
      <c r="S1404" t="str">
        <f t="shared" si="256"/>
        <v>ID-20413-</v>
      </c>
      <c r="T1404" t="str">
        <f t="shared" si="257"/>
        <v>17:00</v>
      </c>
      <c r="U1404" t="str">
        <f t="shared" si="258"/>
        <v>Acceptable</v>
      </c>
      <c r="V1404">
        <f t="shared" si="260"/>
        <v>23</v>
      </c>
      <c r="W1404">
        <f t="shared" si="261"/>
        <v>2</v>
      </c>
      <c r="X1404">
        <v>1</v>
      </c>
      <c r="Y1404" t="str">
        <f t="shared" si="262"/>
        <v>Flight Not Found</v>
      </c>
      <c r="Z1404" t="str" cm="1">
        <f t="array" ref="Z1404">IF(AND(B:B &gt; TIME(6, 0, 0), B:B &lt;= TIME(18, 0, 0)), "Day", "Night")</f>
        <v>Night</v>
      </c>
      <c r="AA1404">
        <f t="shared" si="263"/>
        <v>1</v>
      </c>
    </row>
    <row r="1405" spans="1:27" x14ac:dyDescent="0.2">
      <c r="A1405">
        <v>20423</v>
      </c>
      <c r="B1405" t="s">
        <v>1613</v>
      </c>
      <c r="C1405" t="s">
        <v>6610</v>
      </c>
      <c r="D1405" t="s">
        <v>2615</v>
      </c>
      <c r="G1405" t="s">
        <v>6611</v>
      </c>
      <c r="H1405" t="s">
        <v>6612</v>
      </c>
      <c r="J1405">
        <v>10</v>
      </c>
      <c r="K1405">
        <v>10</v>
      </c>
      <c r="L1405">
        <v>0</v>
      </c>
      <c r="M1405" t="s">
        <v>6613</v>
      </c>
      <c r="N1405">
        <f t="shared" si="252"/>
        <v>0</v>
      </c>
      <c r="O1405" t="str">
        <f t="shared" si="253"/>
        <v>No</v>
      </c>
      <c r="P1405">
        <f t="shared" si="254"/>
        <v>0</v>
      </c>
      <c r="Q1405">
        <f t="shared" si="255"/>
        <v>0</v>
      </c>
      <c r="R1405">
        <f t="shared" si="259"/>
        <v>27.565026697177728</v>
      </c>
      <c r="S1405" t="str">
        <f t="shared" si="256"/>
        <v>ID-20423-</v>
      </c>
      <c r="T1405" t="str">
        <f t="shared" si="257"/>
        <v>22:00</v>
      </c>
      <c r="U1405" t="str">
        <f t="shared" si="258"/>
        <v>Acceptable</v>
      </c>
      <c r="V1405">
        <f t="shared" si="260"/>
        <v>23</v>
      </c>
      <c r="W1405">
        <f t="shared" si="261"/>
        <v>2</v>
      </c>
      <c r="X1405">
        <v>1</v>
      </c>
      <c r="Y1405" t="str">
        <f t="shared" si="262"/>
        <v>Flight Not Found</v>
      </c>
      <c r="Z1405" t="str" cm="1">
        <f t="array" ref="Z1405">IF(AND(B:B &gt; TIME(6, 0, 0), B:B &lt;= TIME(18, 0, 0)), "Day", "Night")</f>
        <v>Night</v>
      </c>
      <c r="AA1405">
        <f t="shared" si="263"/>
        <v>1</v>
      </c>
    </row>
    <row r="1406" spans="1:27" x14ac:dyDescent="0.2">
      <c r="A1406">
        <v>20424</v>
      </c>
      <c r="B1406" t="s">
        <v>994</v>
      </c>
      <c r="C1406" t="s">
        <v>4255</v>
      </c>
      <c r="D1406" t="s">
        <v>4157</v>
      </c>
      <c r="G1406" t="s">
        <v>1814</v>
      </c>
      <c r="H1406" t="s">
        <v>6614</v>
      </c>
      <c r="I1406" t="s">
        <v>6615</v>
      </c>
      <c r="J1406">
        <v>6</v>
      </c>
      <c r="K1406">
        <v>6</v>
      </c>
      <c r="L1406">
        <v>0</v>
      </c>
      <c r="M1406" t="s">
        <v>6616</v>
      </c>
      <c r="N1406">
        <f t="shared" si="252"/>
        <v>0</v>
      </c>
      <c r="O1406" t="str">
        <f t="shared" si="253"/>
        <v>No</v>
      </c>
      <c r="P1406">
        <f t="shared" si="254"/>
        <v>0</v>
      </c>
      <c r="Q1406">
        <f t="shared" si="255"/>
        <v>0</v>
      </c>
      <c r="R1406">
        <f t="shared" si="259"/>
        <v>27.565026697177728</v>
      </c>
      <c r="S1406" t="str">
        <f t="shared" si="256"/>
        <v>ID-20424-</v>
      </c>
      <c r="T1406" t="str">
        <f t="shared" si="257"/>
        <v>02:00</v>
      </c>
      <c r="U1406" t="str">
        <f t="shared" si="258"/>
        <v>Acceptable</v>
      </c>
      <c r="V1406">
        <f t="shared" si="260"/>
        <v>23</v>
      </c>
      <c r="W1406">
        <f t="shared" si="261"/>
        <v>2</v>
      </c>
      <c r="X1406">
        <v>1</v>
      </c>
      <c r="Y1406" t="str">
        <f t="shared" si="262"/>
        <v>Flight Not Found</v>
      </c>
      <c r="Z1406" t="str" cm="1">
        <f t="array" ref="Z1406">IF(AND(B:B &gt; TIME(6, 0, 0), B:B &lt;= TIME(18, 0, 0)), "Day", "Night")</f>
        <v>Night</v>
      </c>
      <c r="AA1406">
        <f t="shared" si="263"/>
        <v>1</v>
      </c>
    </row>
    <row r="1407" spans="1:27" x14ac:dyDescent="0.2">
      <c r="A1407">
        <v>20440</v>
      </c>
      <c r="B1407" t="s">
        <v>6617</v>
      </c>
      <c r="C1407" t="s">
        <v>6618</v>
      </c>
      <c r="D1407" t="s">
        <v>6619</v>
      </c>
      <c r="G1407" t="s">
        <v>2928</v>
      </c>
      <c r="H1407" t="s">
        <v>6620</v>
      </c>
      <c r="I1407" t="s">
        <v>6621</v>
      </c>
      <c r="J1407">
        <v>2</v>
      </c>
      <c r="K1407">
        <v>2</v>
      </c>
      <c r="L1407">
        <v>0</v>
      </c>
      <c r="M1407" t="s">
        <v>6622</v>
      </c>
      <c r="N1407">
        <f t="shared" si="252"/>
        <v>0</v>
      </c>
      <c r="O1407" t="str">
        <f t="shared" si="253"/>
        <v>No</v>
      </c>
      <c r="P1407">
        <f t="shared" si="254"/>
        <v>0</v>
      </c>
      <c r="Q1407">
        <f t="shared" si="255"/>
        <v>0</v>
      </c>
      <c r="R1407">
        <f t="shared" si="259"/>
        <v>27.565026697177728</v>
      </c>
      <c r="S1407" t="str">
        <f t="shared" si="256"/>
        <v>ID-20440-</v>
      </c>
      <c r="T1407" t="str">
        <f t="shared" si="257"/>
        <v>20:17</v>
      </c>
      <c r="U1407" t="str">
        <f t="shared" si="258"/>
        <v>Acceptable</v>
      </c>
      <c r="V1407">
        <f t="shared" si="260"/>
        <v>23</v>
      </c>
      <c r="W1407">
        <f t="shared" si="261"/>
        <v>2</v>
      </c>
      <c r="X1407">
        <v>1</v>
      </c>
      <c r="Y1407" t="str">
        <f t="shared" si="262"/>
        <v>Flight Not Found</v>
      </c>
      <c r="Z1407" t="str" cm="1">
        <f t="array" ref="Z1407">IF(AND(B:B &gt; TIME(6, 0, 0), B:B &lt;= TIME(18, 0, 0)), "Day", "Night")</f>
        <v>Night</v>
      </c>
      <c r="AA1407">
        <f t="shared" si="263"/>
        <v>1</v>
      </c>
    </row>
    <row r="1408" spans="1:27" x14ac:dyDescent="0.2">
      <c r="A1408">
        <v>20442</v>
      </c>
      <c r="C1408" t="s">
        <v>1928</v>
      </c>
      <c r="D1408" t="s">
        <v>6623</v>
      </c>
      <c r="F1408" t="s">
        <v>6624</v>
      </c>
      <c r="G1408" t="s">
        <v>1814</v>
      </c>
      <c r="J1408">
        <v>26</v>
      </c>
      <c r="K1408">
        <v>26</v>
      </c>
      <c r="L1408">
        <v>0</v>
      </c>
      <c r="M1408" t="s">
        <v>1763</v>
      </c>
      <c r="N1408">
        <f t="shared" si="252"/>
        <v>0</v>
      </c>
      <c r="O1408" t="str">
        <f t="shared" si="253"/>
        <v>No</v>
      </c>
      <c r="P1408">
        <f t="shared" si="254"/>
        <v>0</v>
      </c>
      <c r="Q1408">
        <f t="shared" si="255"/>
        <v>0</v>
      </c>
      <c r="R1408">
        <f t="shared" si="259"/>
        <v>27.565026697177728</v>
      </c>
      <c r="S1408" t="str">
        <f t="shared" si="256"/>
        <v>ID-20442-Sao Paulo - Belem</v>
      </c>
      <c r="T1408">
        <f t="shared" si="257"/>
        <v>0</v>
      </c>
      <c r="U1408" t="str">
        <f t="shared" si="258"/>
        <v>Acceptable</v>
      </c>
      <c r="V1408">
        <f t="shared" si="260"/>
        <v>23</v>
      </c>
      <c r="W1408">
        <f t="shared" si="261"/>
        <v>2</v>
      </c>
      <c r="X1408">
        <v>3</v>
      </c>
      <c r="Y1408" t="str">
        <f t="shared" si="262"/>
        <v>Flight Not Found</v>
      </c>
      <c r="Z1408" t="str" cm="1">
        <f t="array" ref="Z1408">IF(AND(B:B &gt; TIME(6, 0, 0), B:B &lt;= TIME(18, 0, 0)), "Day", "Night")</f>
        <v>Night</v>
      </c>
      <c r="AA1408">
        <f t="shared" si="263"/>
        <v>1</v>
      </c>
    </row>
    <row r="1409" spans="1:27" x14ac:dyDescent="0.2">
      <c r="A1409">
        <v>20444</v>
      </c>
      <c r="B1409" t="s">
        <v>6625</v>
      </c>
      <c r="C1409" t="s">
        <v>6626</v>
      </c>
      <c r="D1409" t="s">
        <v>1684</v>
      </c>
      <c r="E1409" t="s">
        <v>6627</v>
      </c>
      <c r="F1409" t="s">
        <v>3080</v>
      </c>
      <c r="G1409" t="s">
        <v>6628</v>
      </c>
      <c r="H1409" t="s">
        <v>6629</v>
      </c>
      <c r="I1409" t="s">
        <v>4095</v>
      </c>
      <c r="J1409">
        <v>17</v>
      </c>
      <c r="K1409">
        <v>17</v>
      </c>
      <c r="L1409">
        <v>0</v>
      </c>
      <c r="M1409" t="s">
        <v>6630</v>
      </c>
      <c r="N1409">
        <f t="shared" si="252"/>
        <v>0</v>
      </c>
      <c r="O1409" t="str">
        <f t="shared" si="253"/>
        <v>No</v>
      </c>
      <c r="P1409">
        <f t="shared" si="254"/>
        <v>0</v>
      </c>
      <c r="Q1409">
        <f t="shared" si="255"/>
        <v>0</v>
      </c>
      <c r="R1409">
        <f t="shared" si="259"/>
        <v>27.565026697177728</v>
      </c>
      <c r="S1409" t="str">
        <f t="shared" si="256"/>
        <v>ID-20444-Miami - Jacksonville</v>
      </c>
      <c r="T1409" t="str">
        <f t="shared" si="257"/>
        <v>03:43</v>
      </c>
      <c r="U1409" t="str">
        <f t="shared" si="258"/>
        <v>Acceptable</v>
      </c>
      <c r="V1409">
        <f t="shared" si="260"/>
        <v>23</v>
      </c>
      <c r="W1409">
        <f t="shared" si="261"/>
        <v>2</v>
      </c>
      <c r="X1409">
        <v>1</v>
      </c>
      <c r="Y1409" t="str">
        <f t="shared" si="262"/>
        <v>Flight Not Found</v>
      </c>
      <c r="Z1409" t="str" cm="1">
        <f t="array" ref="Z1409">IF(AND(B:B &gt; TIME(6, 0, 0), B:B &lt;= TIME(18, 0, 0)), "Day", "Night")</f>
        <v>Night</v>
      </c>
      <c r="AA1409">
        <f t="shared" si="263"/>
        <v>1</v>
      </c>
    </row>
    <row r="1410" spans="1:27" x14ac:dyDescent="0.2">
      <c r="A1410">
        <v>20466</v>
      </c>
      <c r="C1410" t="s">
        <v>6631</v>
      </c>
      <c r="D1410" t="s">
        <v>4890</v>
      </c>
      <c r="G1410" t="s">
        <v>2471</v>
      </c>
      <c r="H1410" t="s">
        <v>6632</v>
      </c>
      <c r="I1410" t="s">
        <v>6633</v>
      </c>
      <c r="J1410">
        <v>2</v>
      </c>
      <c r="K1410">
        <v>1</v>
      </c>
      <c r="L1410">
        <v>0</v>
      </c>
      <c r="M1410" t="s">
        <v>6634</v>
      </c>
      <c r="N1410">
        <f t="shared" ref="N1410:N1473" si="264">SUM(B1410,C1410)</f>
        <v>0</v>
      </c>
      <c r="O1410" t="str">
        <f t="shared" ref="O1410:O1473" si="265">IF(F1410="good","Yes","No")</f>
        <v>No</v>
      </c>
      <c r="P1410">
        <f t="shared" ref="P1410:P1473" si="266">COUNTIF(C:C,"&lt;0")</f>
        <v>0</v>
      </c>
      <c r="Q1410">
        <f t="shared" ref="Q1410:Q1473" si="267">SUMIF(E:E,"&gt;"&amp;AVERAGE(E:E))</f>
        <v>0</v>
      </c>
      <c r="R1410">
        <f t="shared" si="259"/>
        <v>27.565026697177728</v>
      </c>
      <c r="S1410" t="str">
        <f t="shared" ref="S1410:S1473" si="268">CONCATENATE("ID-",A1410,"-",F1410)</f>
        <v>ID-20466-</v>
      </c>
      <c r="T1410">
        <f t="shared" ref="T1410:T1473" si="269">INDEX(B:B,MATCH(A1410,A:A,0))</f>
        <v>0</v>
      </c>
      <c r="U1410" t="str">
        <f t="shared" ref="U1410:U1473" si="270">IF(OR(B1410&gt;0,C1410&gt;0),"Acceptable","Check")</f>
        <v>Acceptable</v>
      </c>
      <c r="V1410">
        <f t="shared" si="260"/>
        <v>23</v>
      </c>
      <c r="W1410">
        <f t="shared" si="261"/>
        <v>2</v>
      </c>
      <c r="X1410">
        <v>1</v>
      </c>
      <c r="Y1410" t="str">
        <f t="shared" si="262"/>
        <v>Flight Not Found</v>
      </c>
      <c r="Z1410" t="str" cm="1">
        <f t="array" ref="Z1410">IF(AND(B:B &gt; TIME(6, 0, 0), B:B &lt;= TIME(18, 0, 0)), "Day", "Night")</f>
        <v>Night</v>
      </c>
      <c r="AA1410">
        <f t="shared" si="263"/>
        <v>1</v>
      </c>
    </row>
    <row r="1411" spans="1:27" x14ac:dyDescent="0.2">
      <c r="A1411">
        <v>20471</v>
      </c>
      <c r="B1411" t="s">
        <v>6635</v>
      </c>
      <c r="C1411" t="s">
        <v>6636</v>
      </c>
      <c r="D1411" t="s">
        <v>6637</v>
      </c>
      <c r="F1411" t="s">
        <v>6638</v>
      </c>
      <c r="G1411" t="s">
        <v>1814</v>
      </c>
      <c r="H1411" t="s">
        <v>6639</v>
      </c>
      <c r="I1411" t="s">
        <v>6640</v>
      </c>
      <c r="J1411">
        <v>18</v>
      </c>
      <c r="K1411">
        <v>4</v>
      </c>
      <c r="L1411">
        <v>0</v>
      </c>
      <c r="M1411" t="s">
        <v>6641</v>
      </c>
      <c r="N1411">
        <f t="shared" si="264"/>
        <v>0</v>
      </c>
      <c r="O1411" t="str">
        <f t="shared" si="265"/>
        <v>No</v>
      </c>
      <c r="P1411">
        <f t="shared" si="266"/>
        <v>0</v>
      </c>
      <c r="Q1411">
        <f t="shared" si="267"/>
        <v>0</v>
      </c>
      <c r="R1411">
        <f t="shared" ref="R1411:R1474" si="271">AVERAGEIF(J:J,"&gt;0")</f>
        <v>27.565026697177728</v>
      </c>
      <c r="S1411" t="str">
        <f t="shared" si="268"/>
        <v>ID-20471-Knob Lake - Oreway</v>
      </c>
      <c r="T1411" t="str">
        <f t="shared" si="269"/>
        <v>00:52</v>
      </c>
      <c r="U1411" t="str">
        <f t="shared" si="270"/>
        <v>Acceptable</v>
      </c>
      <c r="V1411">
        <f t="shared" ref="V1411:V1474" si="272">COUNTIF(D:D, "Military - U.S. Army")</f>
        <v>23</v>
      </c>
      <c r="W1411">
        <f t="shared" ref="W1411:W1474" si="273">AVERAGEIF(C:C,"Fort Myer, Virginia", J:J)</f>
        <v>2</v>
      </c>
      <c r="X1411">
        <v>1</v>
      </c>
      <c r="Y1411" t="str">
        <f t="shared" ref="Y1411:Y1474" si="274">IFERROR(VLOOKUP("FlightNumber", A:E, 4, FALSE), "Flight Not Found")</f>
        <v>Flight Not Found</v>
      </c>
      <c r="Z1411" t="str" cm="1">
        <f t="array" ref="Z1411">IF(AND(B:B &gt; TIME(6, 0, 0), B:B &lt;= TIME(18, 0, 0)), "Day", "Night")</f>
        <v>Night</v>
      </c>
      <c r="AA1411">
        <f t="shared" ref="AA1411:AA1474" si="275">COUNTIFS(D:D, "Military - U.S. Army", C:C, "Fort Myer, Virginia")</f>
        <v>1</v>
      </c>
    </row>
    <row r="1412" spans="1:27" x14ac:dyDescent="0.2">
      <c r="A1412">
        <v>20472</v>
      </c>
      <c r="C1412" t="s">
        <v>6642</v>
      </c>
      <c r="D1412" t="s">
        <v>769</v>
      </c>
      <c r="F1412" t="s">
        <v>6643</v>
      </c>
      <c r="G1412" t="s">
        <v>1814</v>
      </c>
      <c r="H1412" t="s">
        <v>6644</v>
      </c>
      <c r="I1412" t="s">
        <v>6645</v>
      </c>
      <c r="J1412">
        <v>26</v>
      </c>
      <c r="K1412">
        <v>22</v>
      </c>
      <c r="L1412">
        <v>0</v>
      </c>
      <c r="M1412" t="s">
        <v>6646</v>
      </c>
      <c r="N1412">
        <f t="shared" si="264"/>
        <v>0</v>
      </c>
      <c r="O1412" t="str">
        <f t="shared" si="265"/>
        <v>No</v>
      </c>
      <c r="P1412">
        <f t="shared" si="266"/>
        <v>0</v>
      </c>
      <c r="Q1412">
        <f t="shared" si="267"/>
        <v>0</v>
      </c>
      <c r="R1412">
        <f t="shared" si="271"/>
        <v>27.565026697177728</v>
      </c>
      <c r="S1412" t="str">
        <f t="shared" si="268"/>
        <v>ID-20472-Bratislava - Kosice</v>
      </c>
      <c r="T1412">
        <f t="shared" si="269"/>
        <v>0</v>
      </c>
      <c r="U1412" t="str">
        <f t="shared" si="270"/>
        <v>Acceptable</v>
      </c>
      <c r="V1412">
        <f t="shared" si="272"/>
        <v>23</v>
      </c>
      <c r="W1412">
        <f t="shared" si="273"/>
        <v>2</v>
      </c>
      <c r="X1412">
        <v>1</v>
      </c>
      <c r="Y1412" t="str">
        <f t="shared" si="274"/>
        <v>Flight Not Found</v>
      </c>
      <c r="Z1412" t="str" cm="1">
        <f t="array" ref="Z1412">IF(AND(B:B &gt; TIME(6, 0, 0), B:B &lt;= TIME(18, 0, 0)), "Day", "Night")</f>
        <v>Night</v>
      </c>
      <c r="AA1412">
        <f t="shared" si="275"/>
        <v>1</v>
      </c>
    </row>
    <row r="1413" spans="1:27" x14ac:dyDescent="0.2">
      <c r="A1413">
        <v>20482</v>
      </c>
      <c r="C1413" t="s">
        <v>6647</v>
      </c>
      <c r="D1413" t="s">
        <v>1153</v>
      </c>
      <c r="G1413" t="s">
        <v>2471</v>
      </c>
      <c r="H1413" t="s">
        <v>6648</v>
      </c>
      <c r="I1413" t="s">
        <v>6277</v>
      </c>
      <c r="J1413">
        <v>3</v>
      </c>
      <c r="K1413">
        <v>3</v>
      </c>
      <c r="L1413">
        <v>0</v>
      </c>
      <c r="M1413" t="s">
        <v>6649</v>
      </c>
      <c r="N1413">
        <f t="shared" si="264"/>
        <v>0</v>
      </c>
      <c r="O1413" t="str">
        <f t="shared" si="265"/>
        <v>No</v>
      </c>
      <c r="P1413">
        <f t="shared" si="266"/>
        <v>0</v>
      </c>
      <c r="Q1413">
        <f t="shared" si="267"/>
        <v>0</v>
      </c>
      <c r="R1413">
        <f t="shared" si="271"/>
        <v>27.565026697177728</v>
      </c>
      <c r="S1413" t="str">
        <f t="shared" si="268"/>
        <v>ID-20482-</v>
      </c>
      <c r="T1413">
        <f t="shared" si="269"/>
        <v>0</v>
      </c>
      <c r="U1413" t="str">
        <f t="shared" si="270"/>
        <v>Acceptable</v>
      </c>
      <c r="V1413">
        <f t="shared" si="272"/>
        <v>23</v>
      </c>
      <c r="W1413">
        <f t="shared" si="273"/>
        <v>2</v>
      </c>
      <c r="X1413">
        <v>2</v>
      </c>
      <c r="Y1413" t="str">
        <f t="shared" si="274"/>
        <v>Flight Not Found</v>
      </c>
      <c r="Z1413" t="str" cm="1">
        <f t="array" ref="Z1413">IF(AND(B:B &gt; TIME(6, 0, 0), B:B &lt;= TIME(18, 0, 0)), "Day", "Night")</f>
        <v>Night</v>
      </c>
      <c r="AA1413">
        <f t="shared" si="275"/>
        <v>1</v>
      </c>
    </row>
    <row r="1414" spans="1:27" x14ac:dyDescent="0.2">
      <c r="A1414">
        <v>20498</v>
      </c>
      <c r="C1414" t="s">
        <v>6650</v>
      </c>
      <c r="D1414" t="s">
        <v>5509</v>
      </c>
      <c r="G1414" t="s">
        <v>6549</v>
      </c>
      <c r="H1414" t="s">
        <v>6651</v>
      </c>
      <c r="J1414">
        <v>2</v>
      </c>
      <c r="K1414">
        <v>2</v>
      </c>
      <c r="L1414">
        <v>0</v>
      </c>
      <c r="M1414" t="s">
        <v>6652</v>
      </c>
      <c r="N1414">
        <f t="shared" si="264"/>
        <v>0</v>
      </c>
      <c r="O1414" t="str">
        <f t="shared" si="265"/>
        <v>No</v>
      </c>
      <c r="P1414">
        <f t="shared" si="266"/>
        <v>0</v>
      </c>
      <c r="Q1414">
        <f t="shared" si="267"/>
        <v>0</v>
      </c>
      <c r="R1414">
        <f t="shared" si="271"/>
        <v>27.565026697177728</v>
      </c>
      <c r="S1414" t="str">
        <f t="shared" si="268"/>
        <v>ID-20498-</v>
      </c>
      <c r="T1414">
        <f t="shared" si="269"/>
        <v>0</v>
      </c>
      <c r="U1414" t="str">
        <f t="shared" si="270"/>
        <v>Acceptable</v>
      </c>
      <c r="V1414">
        <f t="shared" si="272"/>
        <v>23</v>
      </c>
      <c r="W1414">
        <f t="shared" si="273"/>
        <v>2</v>
      </c>
      <c r="X1414">
        <v>1</v>
      </c>
      <c r="Y1414" t="str">
        <f t="shared" si="274"/>
        <v>Flight Not Found</v>
      </c>
      <c r="Z1414" t="str" cm="1">
        <f t="array" ref="Z1414">IF(AND(B:B &gt; TIME(6, 0, 0), B:B &lt;= TIME(18, 0, 0)), "Day", "Night")</f>
        <v>Night</v>
      </c>
      <c r="AA1414">
        <f t="shared" si="275"/>
        <v>1</v>
      </c>
    </row>
    <row r="1415" spans="1:27" x14ac:dyDescent="0.2">
      <c r="A1415">
        <v>20499</v>
      </c>
      <c r="C1415" t="s">
        <v>6653</v>
      </c>
      <c r="D1415" t="s">
        <v>6654</v>
      </c>
      <c r="G1415" t="s">
        <v>2566</v>
      </c>
      <c r="H1415" t="s">
        <v>6655</v>
      </c>
      <c r="I1415" t="s">
        <v>6656</v>
      </c>
      <c r="J1415">
        <v>3</v>
      </c>
      <c r="K1415">
        <v>2</v>
      </c>
      <c r="L1415">
        <v>0</v>
      </c>
      <c r="M1415" t="s">
        <v>6657</v>
      </c>
      <c r="N1415">
        <f t="shared" si="264"/>
        <v>0</v>
      </c>
      <c r="O1415" t="str">
        <f t="shared" si="265"/>
        <v>No</v>
      </c>
      <c r="P1415">
        <f t="shared" si="266"/>
        <v>0</v>
      </c>
      <c r="Q1415">
        <f t="shared" si="267"/>
        <v>0</v>
      </c>
      <c r="R1415">
        <f t="shared" si="271"/>
        <v>27.565026697177728</v>
      </c>
      <c r="S1415" t="str">
        <f t="shared" si="268"/>
        <v>ID-20499-</v>
      </c>
      <c r="T1415">
        <f t="shared" si="269"/>
        <v>0</v>
      </c>
      <c r="U1415" t="str">
        <f t="shared" si="270"/>
        <v>Acceptable</v>
      </c>
      <c r="V1415">
        <f t="shared" si="272"/>
        <v>23</v>
      </c>
      <c r="W1415">
        <f t="shared" si="273"/>
        <v>2</v>
      </c>
      <c r="X1415">
        <v>1</v>
      </c>
      <c r="Y1415" t="str">
        <f t="shared" si="274"/>
        <v>Flight Not Found</v>
      </c>
      <c r="Z1415" t="str" cm="1">
        <f t="array" ref="Z1415">IF(AND(B:B &gt; TIME(6, 0, 0), B:B &lt;= TIME(18, 0, 0)), "Day", "Night")</f>
        <v>Night</v>
      </c>
      <c r="AA1415">
        <f t="shared" si="275"/>
        <v>1</v>
      </c>
    </row>
    <row r="1416" spans="1:27" x14ac:dyDescent="0.2">
      <c r="A1416">
        <v>20502</v>
      </c>
      <c r="B1416" t="s">
        <v>3940</v>
      </c>
      <c r="C1416" t="s">
        <v>6658</v>
      </c>
      <c r="D1416" t="s">
        <v>3567</v>
      </c>
      <c r="F1416" t="s">
        <v>6659</v>
      </c>
      <c r="G1416" t="s">
        <v>6660</v>
      </c>
      <c r="H1416" t="s">
        <v>6661</v>
      </c>
      <c r="J1416">
        <v>40</v>
      </c>
      <c r="K1416">
        <v>40</v>
      </c>
      <c r="L1416">
        <v>0</v>
      </c>
      <c r="M1416" t="s">
        <v>6662</v>
      </c>
      <c r="N1416">
        <f t="shared" si="264"/>
        <v>0</v>
      </c>
      <c r="O1416" t="str">
        <f t="shared" si="265"/>
        <v>No</v>
      </c>
      <c r="P1416">
        <f t="shared" si="266"/>
        <v>0</v>
      </c>
      <c r="Q1416">
        <f t="shared" si="267"/>
        <v>0</v>
      </c>
      <c r="R1416">
        <f t="shared" si="271"/>
        <v>27.565026697177728</v>
      </c>
      <c r="S1416" t="str">
        <f t="shared" si="268"/>
        <v>ID-20502-El Toro MAS - Alameda NAS</v>
      </c>
      <c r="T1416" t="str">
        <f t="shared" si="269"/>
        <v>13:45</v>
      </c>
      <c r="U1416" t="str">
        <f t="shared" si="270"/>
        <v>Acceptable</v>
      </c>
      <c r="V1416">
        <f t="shared" si="272"/>
        <v>23</v>
      </c>
      <c r="W1416">
        <f t="shared" si="273"/>
        <v>2</v>
      </c>
      <c r="X1416">
        <v>5</v>
      </c>
      <c r="Y1416" t="str">
        <f t="shared" si="274"/>
        <v>Flight Not Found</v>
      </c>
      <c r="Z1416" t="str" cm="1">
        <f t="array" ref="Z1416">IF(AND(B:B &gt; TIME(6, 0, 0), B:B &lt;= TIME(18, 0, 0)), "Day", "Night")</f>
        <v>Night</v>
      </c>
      <c r="AA1416">
        <f t="shared" si="275"/>
        <v>1</v>
      </c>
    </row>
    <row r="1417" spans="1:27" x14ac:dyDescent="0.2">
      <c r="A1417">
        <v>20503</v>
      </c>
      <c r="B1417" t="s">
        <v>6663</v>
      </c>
      <c r="C1417" t="s">
        <v>6664</v>
      </c>
      <c r="D1417" t="s">
        <v>6665</v>
      </c>
      <c r="F1417" t="s">
        <v>6666</v>
      </c>
      <c r="G1417" t="s">
        <v>5953</v>
      </c>
      <c r="H1417" t="s">
        <v>6667</v>
      </c>
      <c r="J1417">
        <v>50</v>
      </c>
      <c r="K1417">
        <v>50</v>
      </c>
      <c r="L1417">
        <v>0</v>
      </c>
      <c r="M1417" t="s">
        <v>6668</v>
      </c>
      <c r="N1417">
        <f t="shared" si="264"/>
        <v>0</v>
      </c>
      <c r="O1417" t="str">
        <f t="shared" si="265"/>
        <v>No</v>
      </c>
      <c r="P1417">
        <f t="shared" si="266"/>
        <v>0</v>
      </c>
      <c r="Q1417">
        <f t="shared" si="267"/>
        <v>0</v>
      </c>
      <c r="R1417">
        <f t="shared" si="271"/>
        <v>27.565026697177728</v>
      </c>
      <c r="S1417" t="str">
        <f t="shared" si="268"/>
        <v>ID-20503-Malta - London</v>
      </c>
      <c r="T1417" t="str">
        <f t="shared" si="269"/>
        <v>13:23</v>
      </c>
      <c r="U1417" t="str">
        <f t="shared" si="270"/>
        <v>Acceptable</v>
      </c>
      <c r="V1417">
        <f t="shared" si="272"/>
        <v>23</v>
      </c>
      <c r="W1417">
        <f t="shared" si="273"/>
        <v>2</v>
      </c>
      <c r="X1417">
        <v>1</v>
      </c>
      <c r="Y1417" t="str">
        <f t="shared" si="274"/>
        <v>Flight Not Found</v>
      </c>
      <c r="Z1417" t="str" cm="1">
        <f t="array" ref="Z1417">IF(AND(B:B &gt; TIME(6, 0, 0), B:B &lt;= TIME(18, 0, 0)), "Day", "Night")</f>
        <v>Night</v>
      </c>
      <c r="AA1417">
        <f t="shared" si="275"/>
        <v>1</v>
      </c>
    </row>
    <row r="1418" spans="1:27" x14ac:dyDescent="0.2">
      <c r="A1418">
        <v>20505</v>
      </c>
      <c r="B1418" t="s">
        <v>6669</v>
      </c>
      <c r="C1418" t="s">
        <v>6670</v>
      </c>
      <c r="D1418" t="s">
        <v>6671</v>
      </c>
      <c r="F1418" t="s">
        <v>1190</v>
      </c>
      <c r="G1418" t="s">
        <v>5241</v>
      </c>
      <c r="H1418" t="s">
        <v>6672</v>
      </c>
      <c r="I1418" t="s">
        <v>6673</v>
      </c>
      <c r="J1418">
        <v>64</v>
      </c>
      <c r="K1418">
        <v>52</v>
      </c>
      <c r="L1418">
        <v>0</v>
      </c>
      <c r="M1418" t="s">
        <v>6674</v>
      </c>
      <c r="N1418">
        <f t="shared" si="264"/>
        <v>0</v>
      </c>
      <c r="O1418" t="str">
        <f t="shared" si="265"/>
        <v>No</v>
      </c>
      <c r="P1418">
        <f t="shared" si="266"/>
        <v>0</v>
      </c>
      <c r="Q1418">
        <f t="shared" si="267"/>
        <v>0</v>
      </c>
      <c r="R1418">
        <f t="shared" si="271"/>
        <v>27.565026697177728</v>
      </c>
      <c r="S1418" t="str">
        <f t="shared" si="268"/>
        <v>ID-20505-Saigon - Paris</v>
      </c>
      <c r="T1418" t="str">
        <f t="shared" si="269"/>
        <v>02:40</v>
      </c>
      <c r="U1418" t="str">
        <f t="shared" si="270"/>
        <v>Acceptable</v>
      </c>
      <c r="V1418">
        <f t="shared" si="272"/>
        <v>23</v>
      </c>
      <c r="W1418">
        <f t="shared" si="273"/>
        <v>2</v>
      </c>
      <c r="X1418">
        <v>2</v>
      </c>
      <c r="Y1418" t="str">
        <f t="shared" si="274"/>
        <v>Flight Not Found</v>
      </c>
      <c r="Z1418" t="str" cm="1">
        <f t="array" ref="Z1418">IF(AND(B:B &gt; TIME(6, 0, 0), B:B &lt;= TIME(18, 0, 0)), "Day", "Night")</f>
        <v>Night</v>
      </c>
      <c r="AA1418">
        <f t="shared" si="275"/>
        <v>1</v>
      </c>
    </row>
    <row r="1419" spans="1:27" x14ac:dyDescent="0.2">
      <c r="A1419">
        <v>20509</v>
      </c>
      <c r="C1419" t="s">
        <v>6675</v>
      </c>
      <c r="D1419" t="s">
        <v>6065</v>
      </c>
      <c r="G1419" t="s">
        <v>1814</v>
      </c>
      <c r="H1419" t="s">
        <v>6676</v>
      </c>
      <c r="I1419" t="s">
        <v>6677</v>
      </c>
      <c r="J1419">
        <v>19</v>
      </c>
      <c r="K1419">
        <v>19</v>
      </c>
      <c r="L1419">
        <v>0</v>
      </c>
      <c r="M1419" t="s">
        <v>6678</v>
      </c>
      <c r="N1419">
        <f t="shared" si="264"/>
        <v>0</v>
      </c>
      <c r="O1419" t="str">
        <f t="shared" si="265"/>
        <v>No</v>
      </c>
      <c r="P1419">
        <f t="shared" si="266"/>
        <v>0</v>
      </c>
      <c r="Q1419">
        <f t="shared" si="267"/>
        <v>0</v>
      </c>
      <c r="R1419">
        <f t="shared" si="271"/>
        <v>27.565026697177728</v>
      </c>
      <c r="S1419" t="str">
        <f t="shared" si="268"/>
        <v>ID-20509-</v>
      </c>
      <c r="T1419">
        <f t="shared" si="269"/>
        <v>0</v>
      </c>
      <c r="U1419" t="str">
        <f t="shared" si="270"/>
        <v>Acceptable</v>
      </c>
      <c r="V1419">
        <f t="shared" si="272"/>
        <v>23</v>
      </c>
      <c r="W1419">
        <f t="shared" si="273"/>
        <v>2</v>
      </c>
      <c r="X1419">
        <v>1</v>
      </c>
      <c r="Y1419" t="str">
        <f t="shared" si="274"/>
        <v>Flight Not Found</v>
      </c>
      <c r="Z1419" t="str" cm="1">
        <f t="array" ref="Z1419">IF(AND(B:B &gt; TIME(6, 0, 0), B:B &lt;= TIME(18, 0, 0)), "Day", "Night")</f>
        <v>Night</v>
      </c>
      <c r="AA1419">
        <f t="shared" si="275"/>
        <v>1</v>
      </c>
    </row>
    <row r="1420" spans="1:27" x14ac:dyDescent="0.2">
      <c r="A1420">
        <v>20510</v>
      </c>
      <c r="B1420" t="s">
        <v>6679</v>
      </c>
      <c r="C1420" t="s">
        <v>6680</v>
      </c>
      <c r="D1420" t="s">
        <v>6681</v>
      </c>
      <c r="F1420" t="s">
        <v>6682</v>
      </c>
      <c r="G1420" t="s">
        <v>3110</v>
      </c>
      <c r="H1420" t="s">
        <v>6683</v>
      </c>
      <c r="I1420" t="s">
        <v>6684</v>
      </c>
      <c r="J1420">
        <v>3</v>
      </c>
      <c r="K1420">
        <v>3</v>
      </c>
      <c r="L1420">
        <v>0</v>
      </c>
      <c r="M1420" t="s">
        <v>6685</v>
      </c>
      <c r="N1420">
        <f t="shared" si="264"/>
        <v>0</v>
      </c>
      <c r="O1420" t="str">
        <f t="shared" si="265"/>
        <v>No</v>
      </c>
      <c r="P1420">
        <f t="shared" si="266"/>
        <v>0</v>
      </c>
      <c r="Q1420">
        <f t="shared" si="267"/>
        <v>0</v>
      </c>
      <c r="R1420">
        <f t="shared" si="271"/>
        <v>27.565026697177728</v>
      </c>
      <c r="S1420" t="str">
        <f t="shared" si="268"/>
        <v>ID-20510-Gilgit  - Islamabad</v>
      </c>
      <c r="T1420" t="str">
        <f t="shared" si="269"/>
        <v>14:55</v>
      </c>
      <c r="U1420" t="str">
        <f t="shared" si="270"/>
        <v>Acceptable</v>
      </c>
      <c r="V1420">
        <f t="shared" si="272"/>
        <v>23</v>
      </c>
      <c r="W1420">
        <f t="shared" si="273"/>
        <v>2</v>
      </c>
      <c r="X1420">
        <v>1</v>
      </c>
      <c r="Y1420" t="str">
        <f t="shared" si="274"/>
        <v>Flight Not Found</v>
      </c>
      <c r="Z1420" t="str" cm="1">
        <f t="array" ref="Z1420">IF(AND(B:B &gt; TIME(6, 0, 0), B:B &lt;= TIME(18, 0, 0)), "Day", "Night")</f>
        <v>Night</v>
      </c>
      <c r="AA1420">
        <f t="shared" si="275"/>
        <v>1</v>
      </c>
    </row>
    <row r="1421" spans="1:27" x14ac:dyDescent="0.2">
      <c r="A1421">
        <v>20535</v>
      </c>
      <c r="C1421" t="s">
        <v>6686</v>
      </c>
      <c r="D1421" t="s">
        <v>6056</v>
      </c>
      <c r="G1421" t="s">
        <v>1814</v>
      </c>
      <c r="H1421" t="s">
        <v>6687</v>
      </c>
      <c r="I1421" t="s">
        <v>6688</v>
      </c>
      <c r="J1421">
        <v>21</v>
      </c>
      <c r="K1421">
        <v>2</v>
      </c>
      <c r="L1421">
        <v>0</v>
      </c>
      <c r="M1421" t="s">
        <v>6689</v>
      </c>
      <c r="N1421">
        <f t="shared" si="264"/>
        <v>0</v>
      </c>
      <c r="O1421" t="str">
        <f t="shared" si="265"/>
        <v>No</v>
      </c>
      <c r="P1421">
        <f t="shared" si="266"/>
        <v>0</v>
      </c>
      <c r="Q1421">
        <f t="shared" si="267"/>
        <v>0</v>
      </c>
      <c r="R1421">
        <f t="shared" si="271"/>
        <v>27.565026697177728</v>
      </c>
      <c r="S1421" t="str">
        <f t="shared" si="268"/>
        <v>ID-20535-</v>
      </c>
      <c r="T1421">
        <f t="shared" si="269"/>
        <v>0</v>
      </c>
      <c r="U1421" t="str">
        <f t="shared" si="270"/>
        <v>Acceptable</v>
      </c>
      <c r="V1421">
        <f t="shared" si="272"/>
        <v>23</v>
      </c>
      <c r="W1421">
        <f t="shared" si="273"/>
        <v>2</v>
      </c>
      <c r="X1421">
        <v>1</v>
      </c>
      <c r="Y1421" t="str">
        <f t="shared" si="274"/>
        <v>Flight Not Found</v>
      </c>
      <c r="Z1421" t="str" cm="1">
        <f t="array" ref="Z1421">IF(AND(B:B &gt; TIME(6, 0, 0), B:B &lt;= TIME(18, 0, 0)), "Day", "Night")</f>
        <v>Night</v>
      </c>
      <c r="AA1421">
        <f t="shared" si="275"/>
        <v>1</v>
      </c>
    </row>
    <row r="1422" spans="1:27" x14ac:dyDescent="0.2">
      <c r="A1422">
        <v>20542</v>
      </c>
      <c r="C1422" t="s">
        <v>6690</v>
      </c>
      <c r="D1422" t="s">
        <v>6691</v>
      </c>
      <c r="F1422" t="s">
        <v>6692</v>
      </c>
      <c r="G1422" t="s">
        <v>3110</v>
      </c>
      <c r="H1422" t="s">
        <v>6693</v>
      </c>
      <c r="I1422" t="s">
        <v>6694</v>
      </c>
      <c r="J1422">
        <v>3</v>
      </c>
      <c r="K1422">
        <v>1</v>
      </c>
      <c r="L1422">
        <v>0</v>
      </c>
      <c r="M1422" t="s">
        <v>6695</v>
      </c>
      <c r="N1422">
        <f t="shared" si="264"/>
        <v>0</v>
      </c>
      <c r="O1422" t="str">
        <f t="shared" si="265"/>
        <v>No</v>
      </c>
      <c r="P1422">
        <f t="shared" si="266"/>
        <v>0</v>
      </c>
      <c r="Q1422">
        <f t="shared" si="267"/>
        <v>0</v>
      </c>
      <c r="R1422">
        <f t="shared" si="271"/>
        <v>27.565026697177728</v>
      </c>
      <c r="S1422" t="str">
        <f t="shared" si="268"/>
        <v>ID-20542-Liverpool - Glasgow</v>
      </c>
      <c r="T1422">
        <f t="shared" si="269"/>
        <v>0</v>
      </c>
      <c r="U1422" t="str">
        <f t="shared" si="270"/>
        <v>Acceptable</v>
      </c>
      <c r="V1422">
        <f t="shared" si="272"/>
        <v>23</v>
      </c>
      <c r="W1422">
        <f t="shared" si="273"/>
        <v>2</v>
      </c>
      <c r="X1422">
        <v>1</v>
      </c>
      <c r="Y1422" t="str">
        <f t="shared" si="274"/>
        <v>Flight Not Found</v>
      </c>
      <c r="Z1422" t="str" cm="1">
        <f t="array" ref="Z1422">IF(AND(B:B &gt; TIME(6, 0, 0), B:B &lt;= TIME(18, 0, 0)), "Day", "Night")</f>
        <v>Night</v>
      </c>
      <c r="AA1422">
        <f t="shared" si="275"/>
        <v>1</v>
      </c>
    </row>
    <row r="1423" spans="1:27" x14ac:dyDescent="0.2">
      <c r="A1423">
        <v>20545</v>
      </c>
      <c r="C1423" t="s">
        <v>6696</v>
      </c>
      <c r="D1423" t="s">
        <v>6697</v>
      </c>
      <c r="F1423" t="s">
        <v>6698</v>
      </c>
      <c r="G1423" t="s">
        <v>2731</v>
      </c>
      <c r="H1423" t="s">
        <v>6699</v>
      </c>
      <c r="I1423" t="s">
        <v>6700</v>
      </c>
      <c r="J1423">
        <v>3</v>
      </c>
      <c r="K1423">
        <v>3</v>
      </c>
      <c r="L1423">
        <v>0</v>
      </c>
      <c r="M1423" t="s">
        <v>6701</v>
      </c>
      <c r="N1423">
        <f t="shared" si="264"/>
        <v>0</v>
      </c>
      <c r="O1423" t="str">
        <f t="shared" si="265"/>
        <v>No</v>
      </c>
      <c r="P1423">
        <f t="shared" si="266"/>
        <v>0</v>
      </c>
      <c r="Q1423">
        <f t="shared" si="267"/>
        <v>0</v>
      </c>
      <c r="R1423">
        <f t="shared" si="271"/>
        <v>27.565026697177728</v>
      </c>
      <c r="S1423" t="str">
        <f t="shared" si="268"/>
        <v>ID-20545-Asansol - Bagdogra</v>
      </c>
      <c r="T1423">
        <f t="shared" si="269"/>
        <v>0</v>
      </c>
      <c r="U1423" t="str">
        <f t="shared" si="270"/>
        <v>Acceptable</v>
      </c>
      <c r="V1423">
        <f t="shared" si="272"/>
        <v>23</v>
      </c>
      <c r="W1423">
        <f t="shared" si="273"/>
        <v>2</v>
      </c>
      <c r="X1423">
        <v>1</v>
      </c>
      <c r="Y1423" t="str">
        <f t="shared" si="274"/>
        <v>Flight Not Found</v>
      </c>
      <c r="Z1423" t="str" cm="1">
        <f t="array" ref="Z1423">IF(AND(B:B &gt; TIME(6, 0, 0), B:B &lt;= TIME(18, 0, 0)), "Day", "Night")</f>
        <v>Night</v>
      </c>
      <c r="AA1423">
        <f t="shared" si="275"/>
        <v>1</v>
      </c>
    </row>
    <row r="1424" spans="1:27" x14ac:dyDescent="0.2">
      <c r="A1424">
        <v>20545</v>
      </c>
      <c r="C1424" t="s">
        <v>6702</v>
      </c>
      <c r="D1424" t="s">
        <v>6703</v>
      </c>
      <c r="G1424" t="s">
        <v>2731</v>
      </c>
      <c r="J1424">
        <v>18</v>
      </c>
      <c r="K1424">
        <v>18</v>
      </c>
      <c r="L1424">
        <v>0</v>
      </c>
      <c r="N1424">
        <f t="shared" si="264"/>
        <v>0</v>
      </c>
      <c r="O1424" t="str">
        <f t="shared" si="265"/>
        <v>No</v>
      </c>
      <c r="P1424">
        <f t="shared" si="266"/>
        <v>0</v>
      </c>
      <c r="Q1424">
        <f t="shared" si="267"/>
        <v>0</v>
      </c>
      <c r="R1424">
        <f t="shared" si="271"/>
        <v>27.565026697177728</v>
      </c>
      <c r="S1424" t="str">
        <f t="shared" si="268"/>
        <v>ID-20545-</v>
      </c>
      <c r="T1424">
        <f t="shared" si="269"/>
        <v>0</v>
      </c>
      <c r="U1424" t="str">
        <f t="shared" si="270"/>
        <v>Acceptable</v>
      </c>
      <c r="V1424">
        <f t="shared" si="272"/>
        <v>23</v>
      </c>
      <c r="W1424">
        <f t="shared" si="273"/>
        <v>2</v>
      </c>
      <c r="X1424">
        <v>1</v>
      </c>
      <c r="Y1424" t="str">
        <f t="shared" si="274"/>
        <v>Flight Not Found</v>
      </c>
      <c r="Z1424" t="str" cm="1">
        <f t="array" ref="Z1424">IF(AND(B:B &gt; TIME(6, 0, 0), B:B &lt;= TIME(18, 0, 0)), "Day", "Night")</f>
        <v>Night</v>
      </c>
      <c r="AA1424">
        <f t="shared" si="275"/>
        <v>1</v>
      </c>
    </row>
    <row r="1425" spans="1:27" x14ac:dyDescent="0.2">
      <c r="A1425">
        <v>20546</v>
      </c>
      <c r="B1425" t="s">
        <v>6704</v>
      </c>
      <c r="C1425" t="s">
        <v>1334</v>
      </c>
      <c r="D1425" t="s">
        <v>4939</v>
      </c>
      <c r="E1425" t="s">
        <v>5354</v>
      </c>
      <c r="F1425" t="s">
        <v>6705</v>
      </c>
      <c r="G1425" t="s">
        <v>6399</v>
      </c>
      <c r="H1425" t="s">
        <v>6706</v>
      </c>
      <c r="I1425" t="s">
        <v>6707</v>
      </c>
      <c r="J1425">
        <v>36</v>
      </c>
      <c r="K1425">
        <v>22</v>
      </c>
      <c r="L1425">
        <v>0</v>
      </c>
      <c r="M1425" t="s">
        <v>6708</v>
      </c>
      <c r="N1425">
        <f t="shared" si="264"/>
        <v>0</v>
      </c>
      <c r="O1425" t="str">
        <f t="shared" si="265"/>
        <v>No</v>
      </c>
      <c r="P1425">
        <f t="shared" si="266"/>
        <v>0</v>
      </c>
      <c r="Q1425">
        <f t="shared" si="267"/>
        <v>0</v>
      </c>
      <c r="R1425">
        <f t="shared" si="271"/>
        <v>27.565026697177728</v>
      </c>
      <c r="S1425" t="str">
        <f t="shared" si="268"/>
        <v>ID-20546-Pittsburgh - Newark</v>
      </c>
      <c r="T1425" t="str">
        <f t="shared" si="269"/>
        <v>19:20</v>
      </c>
      <c r="U1425" t="str">
        <f t="shared" si="270"/>
        <v>Acceptable</v>
      </c>
      <c r="V1425">
        <f t="shared" si="272"/>
        <v>23</v>
      </c>
      <c r="W1425">
        <f t="shared" si="273"/>
        <v>2</v>
      </c>
      <c r="X1425">
        <v>2</v>
      </c>
      <c r="Y1425" t="str">
        <f t="shared" si="274"/>
        <v>Flight Not Found</v>
      </c>
      <c r="Z1425" t="str" cm="1">
        <f t="array" ref="Z1425">IF(AND(B:B &gt; TIME(6, 0, 0), B:B &lt;= TIME(18, 0, 0)), "Day", "Night")</f>
        <v>Night</v>
      </c>
      <c r="AA1425">
        <f t="shared" si="275"/>
        <v>1</v>
      </c>
    </row>
    <row r="1426" spans="1:27" x14ac:dyDescent="0.2">
      <c r="A1426">
        <v>20547</v>
      </c>
      <c r="B1426" t="s">
        <v>5493</v>
      </c>
      <c r="C1426" t="s">
        <v>2545</v>
      </c>
      <c r="D1426" t="s">
        <v>613</v>
      </c>
      <c r="E1426" t="s">
        <v>356</v>
      </c>
      <c r="F1426" t="s">
        <v>6709</v>
      </c>
      <c r="G1426" t="s">
        <v>6710</v>
      </c>
      <c r="H1426" t="s">
        <v>6711</v>
      </c>
      <c r="I1426" t="s">
        <v>6712</v>
      </c>
      <c r="J1426">
        <v>38</v>
      </c>
      <c r="K1426">
        <v>5</v>
      </c>
      <c r="L1426">
        <v>0</v>
      </c>
      <c r="M1426" t="s">
        <v>6713</v>
      </c>
      <c r="N1426">
        <f t="shared" si="264"/>
        <v>0</v>
      </c>
      <c r="O1426" t="str">
        <f t="shared" si="265"/>
        <v>No</v>
      </c>
      <c r="P1426">
        <f t="shared" si="266"/>
        <v>0</v>
      </c>
      <c r="Q1426">
        <f t="shared" si="267"/>
        <v>0</v>
      </c>
      <c r="R1426">
        <f t="shared" si="271"/>
        <v>27.565026697177728</v>
      </c>
      <c r="S1426" t="str">
        <f t="shared" si="268"/>
        <v>ID-20547-Seattle - Portland</v>
      </c>
      <c r="T1426" t="str">
        <f t="shared" si="269"/>
        <v>08:10</v>
      </c>
      <c r="U1426" t="str">
        <f t="shared" si="270"/>
        <v>Acceptable</v>
      </c>
      <c r="V1426">
        <f t="shared" si="272"/>
        <v>23</v>
      </c>
      <c r="W1426">
        <f t="shared" si="273"/>
        <v>2</v>
      </c>
      <c r="X1426">
        <v>1</v>
      </c>
      <c r="Y1426" t="str">
        <f t="shared" si="274"/>
        <v>Flight Not Found</v>
      </c>
      <c r="Z1426" t="str" cm="1">
        <f t="array" ref="Z1426">IF(AND(B:B &gt; TIME(6, 0, 0), B:B &lt;= TIME(18, 0, 0)), "Day", "Night")</f>
        <v>Night</v>
      </c>
      <c r="AA1426">
        <f t="shared" si="275"/>
        <v>1</v>
      </c>
    </row>
    <row r="1427" spans="1:27" x14ac:dyDescent="0.2">
      <c r="A1427">
        <v>20554</v>
      </c>
      <c r="B1427" t="s">
        <v>6714</v>
      </c>
      <c r="C1427" t="s">
        <v>6715</v>
      </c>
      <c r="D1427" t="s">
        <v>6716</v>
      </c>
      <c r="E1427" t="s">
        <v>1274</v>
      </c>
      <c r="F1427" t="s">
        <v>6717</v>
      </c>
      <c r="G1427" t="s">
        <v>6718</v>
      </c>
      <c r="H1427" t="s">
        <v>6719</v>
      </c>
      <c r="I1427" t="s">
        <v>6720</v>
      </c>
      <c r="J1427">
        <v>6</v>
      </c>
      <c r="K1427">
        <v>6</v>
      </c>
      <c r="L1427">
        <v>0</v>
      </c>
      <c r="M1427" t="s">
        <v>6721</v>
      </c>
      <c r="N1427">
        <f t="shared" si="264"/>
        <v>0</v>
      </c>
      <c r="O1427" t="str">
        <f t="shared" si="265"/>
        <v>No</v>
      </c>
      <c r="P1427">
        <f t="shared" si="266"/>
        <v>0</v>
      </c>
      <c r="Q1427">
        <f t="shared" si="267"/>
        <v>0</v>
      </c>
      <c r="R1427">
        <f t="shared" si="271"/>
        <v>27.565026697177728</v>
      </c>
      <c r="S1427" t="str">
        <f t="shared" si="268"/>
        <v>ID-20554-Anchorage - Seward</v>
      </c>
      <c r="T1427" t="str">
        <f t="shared" si="269"/>
        <v>09:51</v>
      </c>
      <c r="U1427" t="str">
        <f t="shared" si="270"/>
        <v>Acceptable</v>
      </c>
      <c r="V1427">
        <f t="shared" si="272"/>
        <v>23</v>
      </c>
      <c r="W1427">
        <f t="shared" si="273"/>
        <v>2</v>
      </c>
      <c r="X1427">
        <v>1</v>
      </c>
      <c r="Y1427" t="str">
        <f t="shared" si="274"/>
        <v>Flight Not Found</v>
      </c>
      <c r="Z1427" t="str" cm="1">
        <f t="array" ref="Z1427">IF(AND(B:B &gt; TIME(6, 0, 0), B:B &lt;= TIME(18, 0, 0)), "Day", "Night")</f>
        <v>Night</v>
      </c>
      <c r="AA1427">
        <f t="shared" si="275"/>
        <v>1</v>
      </c>
    </row>
    <row r="1428" spans="1:27" x14ac:dyDescent="0.2">
      <c r="A1428">
        <v>20563</v>
      </c>
      <c r="C1428" t="s">
        <v>6722</v>
      </c>
      <c r="D1428" t="s">
        <v>2341</v>
      </c>
      <c r="F1428" t="s">
        <v>6723</v>
      </c>
      <c r="G1428" t="s">
        <v>3880</v>
      </c>
      <c r="H1428" t="s">
        <v>6724</v>
      </c>
      <c r="J1428">
        <v>12</v>
      </c>
      <c r="K1428">
        <v>3</v>
      </c>
      <c r="L1428">
        <v>0</v>
      </c>
      <c r="M1428" t="s">
        <v>6725</v>
      </c>
      <c r="N1428">
        <f t="shared" si="264"/>
        <v>0</v>
      </c>
      <c r="O1428" t="str">
        <f t="shared" si="265"/>
        <v>No</v>
      </c>
      <c r="P1428">
        <f t="shared" si="266"/>
        <v>0</v>
      </c>
      <c r="Q1428">
        <f t="shared" si="267"/>
        <v>0</v>
      </c>
      <c r="R1428">
        <f t="shared" si="271"/>
        <v>27.565026697177728</v>
      </c>
      <c r="S1428" t="str">
        <f t="shared" si="268"/>
        <v>ID-20563-Belem - Parintins</v>
      </c>
      <c r="T1428">
        <f t="shared" si="269"/>
        <v>0</v>
      </c>
      <c r="U1428" t="str">
        <f t="shared" si="270"/>
        <v>Acceptable</v>
      </c>
      <c r="V1428">
        <f t="shared" si="272"/>
        <v>23</v>
      </c>
      <c r="W1428">
        <f t="shared" si="273"/>
        <v>2</v>
      </c>
      <c r="X1428">
        <v>1</v>
      </c>
      <c r="Y1428" t="str">
        <f t="shared" si="274"/>
        <v>Flight Not Found</v>
      </c>
      <c r="Z1428" t="str" cm="1">
        <f t="array" ref="Z1428">IF(AND(B:B &gt; TIME(6, 0, 0), B:B &lt;= TIME(18, 0, 0)), "Day", "Night")</f>
        <v>Night</v>
      </c>
      <c r="AA1428">
        <f t="shared" si="275"/>
        <v>1</v>
      </c>
    </row>
    <row r="1429" spans="1:27" x14ac:dyDescent="0.2">
      <c r="A1429">
        <v>20575</v>
      </c>
      <c r="B1429" t="s">
        <v>2474</v>
      </c>
      <c r="C1429" t="s">
        <v>1655</v>
      </c>
      <c r="D1429" t="s">
        <v>6665</v>
      </c>
      <c r="F1429" t="s">
        <v>6726</v>
      </c>
      <c r="G1429" t="s">
        <v>5953</v>
      </c>
      <c r="H1429" t="s">
        <v>6727</v>
      </c>
      <c r="J1429">
        <v>54</v>
      </c>
      <c r="K1429">
        <v>2</v>
      </c>
      <c r="L1429">
        <v>0</v>
      </c>
      <c r="M1429" t="s">
        <v>6728</v>
      </c>
      <c r="N1429">
        <f t="shared" si="264"/>
        <v>0</v>
      </c>
      <c r="O1429" t="str">
        <f t="shared" si="265"/>
        <v>No</v>
      </c>
      <c r="P1429">
        <f t="shared" si="266"/>
        <v>0</v>
      </c>
      <c r="Q1429">
        <f t="shared" si="267"/>
        <v>0</v>
      </c>
      <c r="R1429">
        <f t="shared" si="271"/>
        <v>27.565026697177728</v>
      </c>
      <c r="S1429" t="str">
        <f t="shared" si="268"/>
        <v>ID-20575-London - Malta</v>
      </c>
      <c r="T1429" t="str">
        <f t="shared" si="269"/>
        <v>09:30</v>
      </c>
      <c r="U1429" t="str">
        <f t="shared" si="270"/>
        <v>Acceptable</v>
      </c>
      <c r="V1429">
        <f t="shared" si="272"/>
        <v>23</v>
      </c>
      <c r="W1429">
        <f t="shared" si="273"/>
        <v>2</v>
      </c>
      <c r="X1429">
        <v>1</v>
      </c>
      <c r="Y1429" t="str">
        <f t="shared" si="274"/>
        <v>Flight Not Found</v>
      </c>
      <c r="Z1429" t="str" cm="1">
        <f t="array" ref="Z1429">IF(AND(B:B &gt; TIME(6, 0, 0), B:B &lt;= TIME(18, 0, 0)), "Day", "Night")</f>
        <v>Night</v>
      </c>
      <c r="AA1429">
        <f t="shared" si="275"/>
        <v>1</v>
      </c>
    </row>
    <row r="1430" spans="1:27" x14ac:dyDescent="0.2">
      <c r="A1430">
        <v>20590</v>
      </c>
      <c r="C1430" t="s">
        <v>6729</v>
      </c>
      <c r="D1430" t="s">
        <v>6056</v>
      </c>
      <c r="G1430" t="s">
        <v>1814</v>
      </c>
      <c r="H1430" t="s">
        <v>6730</v>
      </c>
      <c r="I1430" t="s">
        <v>6731</v>
      </c>
      <c r="J1430">
        <v>33</v>
      </c>
      <c r="K1430">
        <v>14</v>
      </c>
      <c r="L1430">
        <v>1</v>
      </c>
      <c r="M1430" t="s">
        <v>6732</v>
      </c>
      <c r="N1430">
        <f t="shared" si="264"/>
        <v>0</v>
      </c>
      <c r="O1430" t="str">
        <f t="shared" si="265"/>
        <v>No</v>
      </c>
      <c r="P1430">
        <f t="shared" si="266"/>
        <v>0</v>
      </c>
      <c r="Q1430">
        <f t="shared" si="267"/>
        <v>0</v>
      </c>
      <c r="R1430">
        <f t="shared" si="271"/>
        <v>27.565026697177728</v>
      </c>
      <c r="S1430" t="str">
        <f t="shared" si="268"/>
        <v>ID-20590-</v>
      </c>
      <c r="T1430">
        <f t="shared" si="269"/>
        <v>0</v>
      </c>
      <c r="U1430" t="str">
        <f t="shared" si="270"/>
        <v>Acceptable</v>
      </c>
      <c r="V1430">
        <f t="shared" si="272"/>
        <v>23</v>
      </c>
      <c r="W1430">
        <f t="shared" si="273"/>
        <v>2</v>
      </c>
      <c r="X1430">
        <v>4</v>
      </c>
      <c r="Y1430" t="str">
        <f t="shared" si="274"/>
        <v>Flight Not Found</v>
      </c>
      <c r="Z1430" t="str" cm="1">
        <f t="array" ref="Z1430">IF(AND(B:B &gt; TIME(6, 0, 0), B:B &lt;= TIME(18, 0, 0)), "Day", "Night")</f>
        <v>Night</v>
      </c>
      <c r="AA1430">
        <f t="shared" si="275"/>
        <v>1</v>
      </c>
    </row>
    <row r="1431" spans="1:27" x14ac:dyDescent="0.2">
      <c r="A1431">
        <v>20590</v>
      </c>
      <c r="B1431" t="s">
        <v>1932</v>
      </c>
      <c r="C1431" t="s">
        <v>6733</v>
      </c>
      <c r="D1431" t="s">
        <v>2650</v>
      </c>
      <c r="G1431" t="s">
        <v>6734</v>
      </c>
      <c r="J1431">
        <v>2</v>
      </c>
      <c r="K1431">
        <v>2</v>
      </c>
      <c r="L1431">
        <v>13</v>
      </c>
      <c r="M1431" t="s">
        <v>6735</v>
      </c>
      <c r="N1431">
        <f t="shared" si="264"/>
        <v>0</v>
      </c>
      <c r="O1431" t="str">
        <f t="shared" si="265"/>
        <v>No</v>
      </c>
      <c r="P1431">
        <f t="shared" si="266"/>
        <v>0</v>
      </c>
      <c r="Q1431">
        <f t="shared" si="267"/>
        <v>0</v>
      </c>
      <c r="R1431">
        <f t="shared" si="271"/>
        <v>27.565026697177728</v>
      </c>
      <c r="S1431" t="str">
        <f t="shared" si="268"/>
        <v>ID-20590-</v>
      </c>
      <c r="T1431">
        <f t="shared" si="269"/>
        <v>0</v>
      </c>
      <c r="U1431" t="str">
        <f t="shared" si="270"/>
        <v>Acceptable</v>
      </c>
      <c r="V1431">
        <f t="shared" si="272"/>
        <v>23</v>
      </c>
      <c r="W1431">
        <f t="shared" si="273"/>
        <v>2</v>
      </c>
      <c r="X1431">
        <v>1</v>
      </c>
      <c r="Y1431" t="str">
        <f t="shared" si="274"/>
        <v>Flight Not Found</v>
      </c>
      <c r="Z1431" t="str" cm="1">
        <f t="array" ref="Z1431">IF(AND(B:B &gt; TIME(6, 0, 0), B:B &lt;= TIME(18, 0, 0)), "Day", "Night")</f>
        <v>Night</v>
      </c>
      <c r="AA1431">
        <f t="shared" si="275"/>
        <v>1</v>
      </c>
    </row>
    <row r="1432" spans="1:27" x14ac:dyDescent="0.2">
      <c r="A1432">
        <v>20599</v>
      </c>
      <c r="C1432" t="s">
        <v>6736</v>
      </c>
      <c r="D1432" t="s">
        <v>5565</v>
      </c>
      <c r="F1432" t="s">
        <v>6737</v>
      </c>
      <c r="G1432" t="s">
        <v>1814</v>
      </c>
      <c r="H1432" t="s">
        <v>6738</v>
      </c>
      <c r="I1432" t="s">
        <v>6739</v>
      </c>
      <c r="J1432">
        <v>31</v>
      </c>
      <c r="K1432">
        <v>30</v>
      </c>
      <c r="L1432">
        <v>0</v>
      </c>
      <c r="M1432" t="s">
        <v>6740</v>
      </c>
      <c r="N1432">
        <f t="shared" si="264"/>
        <v>0</v>
      </c>
      <c r="O1432" t="str">
        <f t="shared" si="265"/>
        <v>No</v>
      </c>
      <c r="P1432">
        <f t="shared" si="266"/>
        <v>0</v>
      </c>
      <c r="Q1432">
        <f t="shared" si="267"/>
        <v>0</v>
      </c>
      <c r="R1432">
        <f t="shared" si="271"/>
        <v>27.565026697177728</v>
      </c>
      <c r="S1432" t="str">
        <f t="shared" si="268"/>
        <v>ID-20599-Kano - Tripoli</v>
      </c>
      <c r="T1432">
        <f t="shared" si="269"/>
        <v>0</v>
      </c>
      <c r="U1432" t="str">
        <f t="shared" si="270"/>
        <v>Acceptable</v>
      </c>
      <c r="V1432">
        <f t="shared" si="272"/>
        <v>23</v>
      </c>
      <c r="W1432">
        <f t="shared" si="273"/>
        <v>2</v>
      </c>
      <c r="X1432">
        <v>1</v>
      </c>
      <c r="Y1432" t="str">
        <f t="shared" si="274"/>
        <v>Flight Not Found</v>
      </c>
      <c r="Z1432" t="str" cm="1">
        <f t="array" ref="Z1432">IF(AND(B:B &gt; TIME(6, 0, 0), B:B &lt;= TIME(18, 0, 0)), "Day", "Night")</f>
        <v>Night</v>
      </c>
      <c r="AA1432">
        <f t="shared" si="275"/>
        <v>1</v>
      </c>
    </row>
    <row r="1433" spans="1:27" x14ac:dyDescent="0.2">
      <c r="A1433">
        <v>20626</v>
      </c>
      <c r="B1433" t="s">
        <v>2725</v>
      </c>
      <c r="C1433" t="s">
        <v>6741</v>
      </c>
      <c r="D1433" t="s">
        <v>3766</v>
      </c>
      <c r="F1433" t="s">
        <v>6742</v>
      </c>
      <c r="G1433" t="s">
        <v>6743</v>
      </c>
      <c r="H1433" t="s">
        <v>6744</v>
      </c>
      <c r="I1433" t="s">
        <v>6745</v>
      </c>
      <c r="J1433">
        <v>74</v>
      </c>
      <c r="K1433">
        <v>74</v>
      </c>
      <c r="L1433">
        <v>0</v>
      </c>
      <c r="M1433" t="s">
        <v>6746</v>
      </c>
      <c r="N1433">
        <f t="shared" si="264"/>
        <v>0</v>
      </c>
      <c r="O1433" t="str">
        <f t="shared" si="265"/>
        <v>No</v>
      </c>
      <c r="P1433">
        <f t="shared" si="266"/>
        <v>0</v>
      </c>
      <c r="Q1433">
        <f t="shared" si="267"/>
        <v>0</v>
      </c>
      <c r="R1433">
        <f t="shared" si="271"/>
        <v>27.565026697177728</v>
      </c>
      <c r="S1433" t="str">
        <f t="shared" si="268"/>
        <v>ID-20626-New York City - Caracas</v>
      </c>
      <c r="T1433" t="str">
        <f t="shared" si="269"/>
        <v>01:30</v>
      </c>
      <c r="U1433" t="str">
        <f t="shared" si="270"/>
        <v>Acceptable</v>
      </c>
      <c r="V1433">
        <f t="shared" si="272"/>
        <v>23</v>
      </c>
      <c r="W1433">
        <f t="shared" si="273"/>
        <v>2</v>
      </c>
      <c r="X1433">
        <v>1</v>
      </c>
      <c r="Y1433" t="str">
        <f t="shared" si="274"/>
        <v>Flight Not Found</v>
      </c>
      <c r="Z1433" t="str" cm="1">
        <f t="array" ref="Z1433">IF(AND(B:B &gt; TIME(6, 0, 0), B:B &lt;= TIME(18, 0, 0)), "Day", "Night")</f>
        <v>Night</v>
      </c>
      <c r="AA1433">
        <f t="shared" si="275"/>
        <v>1</v>
      </c>
    </row>
    <row r="1434" spans="1:27" x14ac:dyDescent="0.2">
      <c r="A1434">
        <v>20630</v>
      </c>
      <c r="B1434" t="s">
        <v>6747</v>
      </c>
      <c r="C1434" t="s">
        <v>6748</v>
      </c>
      <c r="D1434" t="s">
        <v>2217</v>
      </c>
      <c r="F1434" t="s">
        <v>6737</v>
      </c>
      <c r="G1434" t="s">
        <v>6749</v>
      </c>
      <c r="H1434" t="s">
        <v>6750</v>
      </c>
      <c r="I1434" t="s">
        <v>623</v>
      </c>
      <c r="J1434">
        <v>45</v>
      </c>
      <c r="K1434">
        <v>32</v>
      </c>
      <c r="L1434">
        <v>0</v>
      </c>
      <c r="M1434" t="s">
        <v>6751</v>
      </c>
      <c r="N1434">
        <f t="shared" si="264"/>
        <v>0</v>
      </c>
      <c r="O1434" t="str">
        <f t="shared" si="265"/>
        <v>No</v>
      </c>
      <c r="P1434">
        <f t="shared" si="266"/>
        <v>0</v>
      </c>
      <c r="Q1434">
        <f t="shared" si="267"/>
        <v>0</v>
      </c>
      <c r="R1434">
        <f t="shared" si="271"/>
        <v>27.565026697177728</v>
      </c>
      <c r="S1434" t="str">
        <f t="shared" si="268"/>
        <v>ID-20630-Kano - Tripoli</v>
      </c>
      <c r="T1434" t="str">
        <f t="shared" si="269"/>
        <v>17:25</v>
      </c>
      <c r="U1434" t="str">
        <f t="shared" si="270"/>
        <v>Acceptable</v>
      </c>
      <c r="V1434">
        <f t="shared" si="272"/>
        <v>23</v>
      </c>
      <c r="W1434">
        <f t="shared" si="273"/>
        <v>2</v>
      </c>
      <c r="X1434">
        <v>1</v>
      </c>
      <c r="Y1434" t="str">
        <f t="shared" si="274"/>
        <v>Flight Not Found</v>
      </c>
      <c r="Z1434" t="str" cm="1">
        <f t="array" ref="Z1434">IF(AND(B:B &gt; TIME(6, 0, 0), B:B &lt;= TIME(18, 0, 0)), "Day", "Night")</f>
        <v>Night</v>
      </c>
      <c r="AA1434">
        <f t="shared" si="275"/>
        <v>1</v>
      </c>
    </row>
    <row r="1435" spans="1:27" x14ac:dyDescent="0.2">
      <c r="A1435">
        <v>20636</v>
      </c>
      <c r="B1435" t="s">
        <v>6123</v>
      </c>
      <c r="C1435" t="s">
        <v>6752</v>
      </c>
      <c r="D1435" t="s">
        <v>6753</v>
      </c>
      <c r="E1435" t="s">
        <v>6754</v>
      </c>
      <c r="F1435" t="s">
        <v>6755</v>
      </c>
      <c r="G1435" t="s">
        <v>6756</v>
      </c>
      <c r="H1435" t="s">
        <v>6757</v>
      </c>
      <c r="I1435" t="s">
        <v>6758</v>
      </c>
      <c r="J1435">
        <v>128</v>
      </c>
      <c r="K1435">
        <v>128</v>
      </c>
      <c r="L1435">
        <v>0</v>
      </c>
      <c r="M1435" t="s">
        <v>6759</v>
      </c>
      <c r="N1435">
        <f t="shared" si="264"/>
        <v>0</v>
      </c>
      <c r="O1435" t="str">
        <f t="shared" si="265"/>
        <v>No</v>
      </c>
      <c r="P1435">
        <f t="shared" si="266"/>
        <v>0</v>
      </c>
      <c r="Q1435">
        <f t="shared" si="267"/>
        <v>0</v>
      </c>
      <c r="R1435">
        <f t="shared" si="271"/>
        <v>27.565026697177728</v>
      </c>
      <c r="S1435" t="str">
        <f t="shared" si="268"/>
        <v>ID-20636-Los Angeles - Chicago / Los Angeles - Kansas City</v>
      </c>
      <c r="T1435" t="str">
        <f t="shared" si="269"/>
        <v>10:32</v>
      </c>
      <c r="U1435" t="str">
        <f t="shared" si="270"/>
        <v>Acceptable</v>
      </c>
      <c r="V1435">
        <f t="shared" si="272"/>
        <v>23</v>
      </c>
      <c r="W1435">
        <f t="shared" si="273"/>
        <v>2</v>
      </c>
      <c r="X1435">
        <v>1</v>
      </c>
      <c r="Y1435" t="str">
        <f t="shared" si="274"/>
        <v>Flight Not Found</v>
      </c>
      <c r="Z1435" t="str" cm="1">
        <f t="array" ref="Z1435">IF(AND(B:B &gt; TIME(6, 0, 0), B:B &lt;= TIME(18, 0, 0)), "Day", "Night")</f>
        <v>Night</v>
      </c>
      <c r="AA1435">
        <f t="shared" si="275"/>
        <v>1</v>
      </c>
    </row>
    <row r="1436" spans="1:27" x14ac:dyDescent="0.2">
      <c r="A1436">
        <v>20645</v>
      </c>
      <c r="B1436" t="s">
        <v>5068</v>
      </c>
      <c r="C1436" t="s">
        <v>6760</v>
      </c>
      <c r="D1436" t="s">
        <v>2056</v>
      </c>
      <c r="E1436" t="s">
        <v>6761</v>
      </c>
      <c r="F1436" t="s">
        <v>6762</v>
      </c>
      <c r="G1436" t="s">
        <v>6763</v>
      </c>
      <c r="H1436" t="s">
        <v>6764</v>
      </c>
      <c r="I1436" t="s">
        <v>6765</v>
      </c>
      <c r="J1436">
        <v>35</v>
      </c>
      <c r="K1436">
        <v>1</v>
      </c>
      <c r="L1436">
        <v>0</v>
      </c>
      <c r="M1436" t="s">
        <v>6766</v>
      </c>
      <c r="N1436">
        <f t="shared" si="264"/>
        <v>0</v>
      </c>
      <c r="O1436" t="str">
        <f t="shared" si="265"/>
        <v>No</v>
      </c>
      <c r="P1436">
        <f t="shared" si="266"/>
        <v>0</v>
      </c>
      <c r="Q1436">
        <f t="shared" si="267"/>
        <v>0</v>
      </c>
      <c r="R1436">
        <f t="shared" si="271"/>
        <v>27.565026697177728</v>
      </c>
      <c r="S1436" t="str">
        <f t="shared" si="268"/>
        <v>ID-20645-Chicago - Montreal</v>
      </c>
      <c r="T1436" t="str">
        <f t="shared" si="269"/>
        <v>13:53</v>
      </c>
      <c r="U1436" t="str">
        <f t="shared" si="270"/>
        <v>Acceptable</v>
      </c>
      <c r="V1436">
        <f t="shared" si="272"/>
        <v>23</v>
      </c>
      <c r="W1436">
        <f t="shared" si="273"/>
        <v>2</v>
      </c>
      <c r="X1436">
        <v>1</v>
      </c>
      <c r="Y1436" t="str">
        <f t="shared" si="274"/>
        <v>Flight Not Found</v>
      </c>
      <c r="Z1436" t="str" cm="1">
        <f t="array" ref="Z1436">IF(AND(B:B &gt; TIME(6, 0, 0), B:B &lt;= TIME(18, 0, 0)), "Day", "Night")</f>
        <v>Night</v>
      </c>
      <c r="AA1436">
        <f t="shared" si="275"/>
        <v>1</v>
      </c>
    </row>
    <row r="1437" spans="1:27" x14ac:dyDescent="0.2">
      <c r="A1437">
        <v>20649</v>
      </c>
      <c r="B1437" t="s">
        <v>6767</v>
      </c>
      <c r="C1437" t="s">
        <v>6768</v>
      </c>
      <c r="D1437" t="s">
        <v>2615</v>
      </c>
      <c r="F1437" t="s">
        <v>6769</v>
      </c>
      <c r="G1437" t="s">
        <v>6770</v>
      </c>
      <c r="H1437" t="s">
        <v>6771</v>
      </c>
      <c r="J1437">
        <v>66</v>
      </c>
      <c r="K1437">
        <v>46</v>
      </c>
      <c r="L1437">
        <v>0</v>
      </c>
      <c r="M1437" t="s">
        <v>6772</v>
      </c>
      <c r="N1437">
        <f t="shared" si="264"/>
        <v>0</v>
      </c>
      <c r="O1437" t="str">
        <f t="shared" si="265"/>
        <v>No</v>
      </c>
      <c r="P1437">
        <f t="shared" si="266"/>
        <v>0</v>
      </c>
      <c r="Q1437">
        <f t="shared" si="267"/>
        <v>0</v>
      </c>
      <c r="R1437">
        <f t="shared" si="271"/>
        <v>27.565026697177728</v>
      </c>
      <c r="S1437" t="str">
        <f t="shared" si="268"/>
        <v>ID-20649-McGuire AFB - Harmon AFB</v>
      </c>
      <c r="T1437" t="str">
        <f t="shared" si="269"/>
        <v>15:35</v>
      </c>
      <c r="U1437" t="str">
        <f t="shared" si="270"/>
        <v>Acceptable</v>
      </c>
      <c r="V1437">
        <f t="shared" si="272"/>
        <v>23</v>
      </c>
      <c r="W1437">
        <f t="shared" si="273"/>
        <v>2</v>
      </c>
      <c r="X1437">
        <v>1</v>
      </c>
      <c r="Y1437" t="str">
        <f t="shared" si="274"/>
        <v>Flight Not Found</v>
      </c>
      <c r="Z1437" t="str" cm="1">
        <f t="array" ref="Z1437">IF(AND(B:B &gt; TIME(6, 0, 0), B:B &lt;= TIME(18, 0, 0)), "Day", "Night")</f>
        <v>Night</v>
      </c>
      <c r="AA1437">
        <f t="shared" si="275"/>
        <v>1</v>
      </c>
    </row>
    <row r="1438" spans="1:27" x14ac:dyDescent="0.2">
      <c r="A1438">
        <v>20652</v>
      </c>
      <c r="B1438" t="s">
        <v>6773</v>
      </c>
      <c r="C1438" t="s">
        <v>6774</v>
      </c>
      <c r="D1438" t="s">
        <v>5075</v>
      </c>
      <c r="F1438" t="s">
        <v>6775</v>
      </c>
      <c r="G1438" t="s">
        <v>1814</v>
      </c>
      <c r="H1438" t="s">
        <v>6776</v>
      </c>
      <c r="I1438" t="s">
        <v>6777</v>
      </c>
      <c r="J1438">
        <v>18</v>
      </c>
      <c r="K1438">
        <v>18</v>
      </c>
      <c r="L1438">
        <v>0</v>
      </c>
      <c r="M1438" t="s">
        <v>6778</v>
      </c>
      <c r="N1438">
        <f t="shared" si="264"/>
        <v>0</v>
      </c>
      <c r="O1438" t="str">
        <f t="shared" si="265"/>
        <v>No</v>
      </c>
      <c r="P1438">
        <f t="shared" si="266"/>
        <v>0</v>
      </c>
      <c r="Q1438">
        <f t="shared" si="267"/>
        <v>0</v>
      </c>
      <c r="R1438">
        <f t="shared" si="271"/>
        <v>27.565026697177728</v>
      </c>
      <c r="S1438" t="str">
        <f t="shared" si="268"/>
        <v>ID-20652-Buenos Aires - Rio Cuarto</v>
      </c>
      <c r="T1438" t="str">
        <f t="shared" si="269"/>
        <v>07:15</v>
      </c>
      <c r="U1438" t="str">
        <f t="shared" si="270"/>
        <v>Acceptable</v>
      </c>
      <c r="V1438">
        <f t="shared" si="272"/>
        <v>23</v>
      </c>
      <c r="W1438">
        <f t="shared" si="273"/>
        <v>2</v>
      </c>
      <c r="X1438">
        <v>1</v>
      </c>
      <c r="Y1438" t="str">
        <f t="shared" si="274"/>
        <v>Flight Not Found</v>
      </c>
      <c r="Z1438" t="str" cm="1">
        <f t="array" ref="Z1438">IF(AND(B:B &gt; TIME(6, 0, 0), B:B &lt;= TIME(18, 0, 0)), "Day", "Night")</f>
        <v>Night</v>
      </c>
      <c r="AA1438">
        <f t="shared" si="275"/>
        <v>1</v>
      </c>
    </row>
    <row r="1439" spans="1:27" x14ac:dyDescent="0.2">
      <c r="A1439">
        <v>20675</v>
      </c>
      <c r="C1439" t="s">
        <v>6779</v>
      </c>
      <c r="D1439" t="s">
        <v>6532</v>
      </c>
      <c r="F1439" t="s">
        <v>6780</v>
      </c>
      <c r="G1439" t="s">
        <v>1814</v>
      </c>
      <c r="H1439" t="s">
        <v>6781</v>
      </c>
      <c r="I1439" t="s">
        <v>6782</v>
      </c>
      <c r="J1439">
        <v>20</v>
      </c>
      <c r="K1439">
        <v>12</v>
      </c>
      <c r="L1439">
        <v>0</v>
      </c>
      <c r="M1439" t="s">
        <v>343</v>
      </c>
      <c r="N1439">
        <f t="shared" si="264"/>
        <v>0</v>
      </c>
      <c r="O1439" t="str">
        <f t="shared" si="265"/>
        <v>No</v>
      </c>
      <c r="P1439">
        <f t="shared" si="266"/>
        <v>0</v>
      </c>
      <c r="Q1439">
        <f t="shared" si="267"/>
        <v>0</v>
      </c>
      <c r="R1439">
        <f t="shared" si="271"/>
        <v>27.565026697177728</v>
      </c>
      <c r="S1439" t="str">
        <f t="shared" si="268"/>
        <v>ID-20675-Rangoon - Mandalay</v>
      </c>
      <c r="T1439">
        <f t="shared" si="269"/>
        <v>0</v>
      </c>
      <c r="U1439" t="str">
        <f t="shared" si="270"/>
        <v>Acceptable</v>
      </c>
      <c r="V1439">
        <f t="shared" si="272"/>
        <v>23</v>
      </c>
      <c r="W1439">
        <f t="shared" si="273"/>
        <v>2</v>
      </c>
      <c r="X1439">
        <v>3</v>
      </c>
      <c r="Y1439" t="str">
        <f t="shared" si="274"/>
        <v>Flight Not Found</v>
      </c>
      <c r="Z1439" t="str" cm="1">
        <f t="array" ref="Z1439">IF(AND(B:B &gt; TIME(6, 0, 0), B:B &lt;= TIME(18, 0, 0)), "Day", "Night")</f>
        <v>Night</v>
      </c>
      <c r="AA1439">
        <f t="shared" si="275"/>
        <v>1</v>
      </c>
    </row>
    <row r="1440" spans="1:27" x14ac:dyDescent="0.2">
      <c r="A1440">
        <v>20696</v>
      </c>
      <c r="B1440" t="s">
        <v>3095</v>
      </c>
      <c r="C1440" t="s">
        <v>6783</v>
      </c>
      <c r="D1440" t="s">
        <v>4646</v>
      </c>
      <c r="E1440" t="s">
        <v>4790</v>
      </c>
      <c r="F1440" t="s">
        <v>6784</v>
      </c>
      <c r="G1440" t="s">
        <v>5241</v>
      </c>
      <c r="H1440" t="s">
        <v>6785</v>
      </c>
      <c r="I1440" t="s">
        <v>6786</v>
      </c>
      <c r="J1440">
        <v>22</v>
      </c>
      <c r="K1440">
        <v>15</v>
      </c>
      <c r="L1440">
        <v>0</v>
      </c>
      <c r="M1440" t="s">
        <v>6787</v>
      </c>
      <c r="N1440">
        <f t="shared" si="264"/>
        <v>0</v>
      </c>
      <c r="O1440" t="str">
        <f t="shared" si="265"/>
        <v>No</v>
      </c>
      <c r="P1440">
        <f t="shared" si="266"/>
        <v>0</v>
      </c>
      <c r="Q1440">
        <f t="shared" si="267"/>
        <v>0</v>
      </c>
      <c r="R1440">
        <f t="shared" si="271"/>
        <v>27.565026697177728</v>
      </c>
      <c r="S1440" t="str">
        <f t="shared" si="268"/>
        <v>ID-20696-Vancouver - Hong Kong</v>
      </c>
      <c r="T1440" t="str">
        <f t="shared" si="269"/>
        <v>20:45</v>
      </c>
      <c r="U1440" t="str">
        <f t="shared" si="270"/>
        <v>Acceptable</v>
      </c>
      <c r="V1440">
        <f t="shared" si="272"/>
        <v>23</v>
      </c>
      <c r="W1440">
        <f t="shared" si="273"/>
        <v>2</v>
      </c>
      <c r="X1440">
        <v>1</v>
      </c>
      <c r="Y1440" t="str">
        <f t="shared" si="274"/>
        <v>Flight Not Found</v>
      </c>
      <c r="Z1440" t="str" cm="1">
        <f t="array" ref="Z1440">IF(AND(B:B &gt; TIME(6, 0, 0), B:B &lt;= TIME(18, 0, 0)), "Day", "Night")</f>
        <v>Night</v>
      </c>
      <c r="AA1440">
        <f t="shared" si="275"/>
        <v>1</v>
      </c>
    </row>
    <row r="1441" spans="1:27" x14ac:dyDescent="0.2">
      <c r="A1441">
        <v>20707</v>
      </c>
      <c r="C1441" t="s">
        <v>6788</v>
      </c>
      <c r="D1441" t="s">
        <v>6789</v>
      </c>
      <c r="G1441" t="s">
        <v>6790</v>
      </c>
      <c r="H1441" t="s">
        <v>6791</v>
      </c>
      <c r="I1441" t="s">
        <v>6792</v>
      </c>
      <c r="J1441">
        <v>57</v>
      </c>
      <c r="K1441">
        <v>1</v>
      </c>
      <c r="L1441">
        <v>0</v>
      </c>
      <c r="M1441" t="s">
        <v>6793</v>
      </c>
      <c r="N1441">
        <f t="shared" si="264"/>
        <v>0</v>
      </c>
      <c r="O1441" t="str">
        <f t="shared" si="265"/>
        <v>No</v>
      </c>
      <c r="P1441">
        <f t="shared" si="266"/>
        <v>0</v>
      </c>
      <c r="Q1441">
        <f t="shared" si="267"/>
        <v>0</v>
      </c>
      <c r="R1441">
        <f t="shared" si="271"/>
        <v>27.565026697177728</v>
      </c>
      <c r="S1441" t="str">
        <f t="shared" si="268"/>
        <v>ID-20707-</v>
      </c>
      <c r="T1441">
        <f t="shared" si="269"/>
        <v>0</v>
      </c>
      <c r="U1441" t="str">
        <f t="shared" si="270"/>
        <v>Acceptable</v>
      </c>
      <c r="V1441">
        <f t="shared" si="272"/>
        <v>23</v>
      </c>
      <c r="W1441">
        <f t="shared" si="273"/>
        <v>2</v>
      </c>
      <c r="X1441">
        <v>1</v>
      </c>
      <c r="Y1441" t="str">
        <f t="shared" si="274"/>
        <v>Flight Not Found</v>
      </c>
      <c r="Z1441" t="str" cm="1">
        <f t="array" ref="Z1441">IF(AND(B:B &gt; TIME(6, 0, 0), B:B &lt;= TIME(18, 0, 0)), "Day", "Night")</f>
        <v>Night</v>
      </c>
      <c r="AA1441">
        <f t="shared" si="275"/>
        <v>1</v>
      </c>
    </row>
    <row r="1442" spans="1:27" x14ac:dyDescent="0.2">
      <c r="A1442">
        <v>20707</v>
      </c>
      <c r="C1442" t="s">
        <v>6794</v>
      </c>
      <c r="D1442" t="s">
        <v>6795</v>
      </c>
      <c r="G1442" t="s">
        <v>6796</v>
      </c>
      <c r="H1442" t="s">
        <v>6797</v>
      </c>
      <c r="I1442" t="s">
        <v>6798</v>
      </c>
      <c r="J1442">
        <v>18</v>
      </c>
      <c r="K1442">
        <v>0</v>
      </c>
      <c r="L1442">
        <v>0</v>
      </c>
      <c r="M1442" t="s">
        <v>6799</v>
      </c>
      <c r="N1442">
        <f t="shared" si="264"/>
        <v>0</v>
      </c>
      <c r="O1442" t="str">
        <f t="shared" si="265"/>
        <v>No</v>
      </c>
      <c r="P1442">
        <f t="shared" si="266"/>
        <v>0</v>
      </c>
      <c r="Q1442">
        <f t="shared" si="267"/>
        <v>0</v>
      </c>
      <c r="R1442">
        <f t="shared" si="271"/>
        <v>27.565026697177728</v>
      </c>
      <c r="S1442" t="str">
        <f t="shared" si="268"/>
        <v>ID-20707-</v>
      </c>
      <c r="T1442">
        <f t="shared" si="269"/>
        <v>0</v>
      </c>
      <c r="U1442" t="str">
        <f t="shared" si="270"/>
        <v>Acceptable</v>
      </c>
      <c r="V1442">
        <f t="shared" si="272"/>
        <v>23</v>
      </c>
      <c r="W1442">
        <f t="shared" si="273"/>
        <v>2</v>
      </c>
      <c r="X1442">
        <v>1</v>
      </c>
      <c r="Y1442" t="str">
        <f t="shared" si="274"/>
        <v>Flight Not Found</v>
      </c>
      <c r="Z1442" t="str" cm="1">
        <f t="array" ref="Z1442">IF(AND(B:B &gt; TIME(6, 0, 0), B:B &lt;= TIME(18, 0, 0)), "Day", "Night")</f>
        <v>Night</v>
      </c>
      <c r="AA1442">
        <f t="shared" si="275"/>
        <v>1</v>
      </c>
    </row>
    <row r="1443" spans="1:27" x14ac:dyDescent="0.2">
      <c r="A1443">
        <v>20730</v>
      </c>
      <c r="B1443" t="s">
        <v>3205</v>
      </c>
      <c r="C1443" t="s">
        <v>2706</v>
      </c>
      <c r="D1443" t="s">
        <v>4002</v>
      </c>
      <c r="E1443" t="s">
        <v>6800</v>
      </c>
      <c r="F1443" t="s">
        <v>6801</v>
      </c>
      <c r="G1443" t="s">
        <v>6802</v>
      </c>
      <c r="H1443" t="s">
        <v>6803</v>
      </c>
      <c r="I1443" t="s">
        <v>6804</v>
      </c>
      <c r="J1443">
        <v>5</v>
      </c>
      <c r="K1443">
        <v>5</v>
      </c>
      <c r="L1443">
        <v>0</v>
      </c>
      <c r="M1443" t="s">
        <v>6805</v>
      </c>
      <c r="N1443">
        <f t="shared" si="264"/>
        <v>0</v>
      </c>
      <c r="O1443" t="str">
        <f t="shared" si="265"/>
        <v>No</v>
      </c>
      <c r="P1443">
        <f t="shared" si="266"/>
        <v>0</v>
      </c>
      <c r="Q1443">
        <f t="shared" si="267"/>
        <v>0</v>
      </c>
      <c r="R1443">
        <f t="shared" si="271"/>
        <v>27.565026697177728</v>
      </c>
      <c r="S1443" t="str">
        <f t="shared" si="268"/>
        <v>ID-20730-Unalakleet and Nome</v>
      </c>
      <c r="T1443" t="str">
        <f t="shared" si="269"/>
        <v>18:25</v>
      </c>
      <c r="U1443" t="str">
        <f t="shared" si="270"/>
        <v>Acceptable</v>
      </c>
      <c r="V1443">
        <f t="shared" si="272"/>
        <v>23</v>
      </c>
      <c r="W1443">
        <f t="shared" si="273"/>
        <v>2</v>
      </c>
      <c r="X1443">
        <v>1</v>
      </c>
      <c r="Y1443" t="str">
        <f t="shared" si="274"/>
        <v>Flight Not Found</v>
      </c>
      <c r="Z1443" t="str" cm="1">
        <f t="array" ref="Z1443">IF(AND(B:B &gt; TIME(6, 0, 0), B:B &lt;= TIME(18, 0, 0)), "Day", "Night")</f>
        <v>Night</v>
      </c>
      <c r="AA1443">
        <f t="shared" si="275"/>
        <v>1</v>
      </c>
    </row>
    <row r="1444" spans="1:27" x14ac:dyDescent="0.2">
      <c r="A1444">
        <v>20738</v>
      </c>
      <c r="B1444" t="s">
        <v>2373</v>
      </c>
      <c r="C1444" t="s">
        <v>6806</v>
      </c>
      <c r="D1444" t="s">
        <v>30</v>
      </c>
      <c r="F1444" t="s">
        <v>6807</v>
      </c>
      <c r="G1444" t="s">
        <v>6808</v>
      </c>
      <c r="H1444" t="s">
        <v>6809</v>
      </c>
      <c r="I1444" t="s">
        <v>6810</v>
      </c>
      <c r="J1444">
        <v>59</v>
      </c>
      <c r="K1444">
        <v>59</v>
      </c>
      <c r="L1444">
        <v>0</v>
      </c>
      <c r="M1444" t="s">
        <v>6811</v>
      </c>
      <c r="N1444">
        <f t="shared" si="264"/>
        <v>0</v>
      </c>
      <c r="O1444" t="str">
        <f t="shared" si="265"/>
        <v>No</v>
      </c>
      <c r="P1444">
        <f t="shared" si="266"/>
        <v>0</v>
      </c>
      <c r="Q1444">
        <f t="shared" si="267"/>
        <v>0</v>
      </c>
      <c r="R1444">
        <f t="shared" si="271"/>
        <v>27.565026697177728</v>
      </c>
      <c r="S1444" t="str">
        <f t="shared" si="268"/>
        <v>ID-20738-RAF Lakenheath - McGuire AFB</v>
      </c>
      <c r="T1444" t="str">
        <f t="shared" si="269"/>
        <v>22:10</v>
      </c>
      <c r="U1444" t="str">
        <f t="shared" si="270"/>
        <v>Acceptable</v>
      </c>
      <c r="V1444">
        <f t="shared" si="272"/>
        <v>23</v>
      </c>
      <c r="W1444">
        <f t="shared" si="273"/>
        <v>2</v>
      </c>
      <c r="X1444">
        <v>1</v>
      </c>
      <c r="Y1444" t="str">
        <f t="shared" si="274"/>
        <v>Flight Not Found</v>
      </c>
      <c r="Z1444" t="str" cm="1">
        <f t="array" ref="Z1444">IF(AND(B:B &gt; TIME(6, 0, 0), B:B &lt;= TIME(18, 0, 0)), "Day", "Night")</f>
        <v>Night</v>
      </c>
      <c r="AA1444">
        <f t="shared" si="275"/>
        <v>1</v>
      </c>
    </row>
    <row r="1445" spans="1:27" x14ac:dyDescent="0.2">
      <c r="A1445">
        <v>20744</v>
      </c>
      <c r="B1445" t="s">
        <v>6812</v>
      </c>
      <c r="C1445" t="s">
        <v>6813</v>
      </c>
      <c r="D1445" t="s">
        <v>1861</v>
      </c>
      <c r="E1445" t="s">
        <v>6814</v>
      </c>
      <c r="F1445" t="s">
        <v>6815</v>
      </c>
      <c r="G1445" t="s">
        <v>6816</v>
      </c>
      <c r="H1445" t="s">
        <v>6817</v>
      </c>
      <c r="I1445" t="s">
        <v>6818</v>
      </c>
      <c r="J1445">
        <v>31</v>
      </c>
      <c r="K1445">
        <v>0</v>
      </c>
      <c r="L1445">
        <v>0</v>
      </c>
      <c r="M1445" t="s">
        <v>6819</v>
      </c>
      <c r="N1445">
        <f t="shared" si="264"/>
        <v>0</v>
      </c>
      <c r="O1445" t="str">
        <f t="shared" si="265"/>
        <v>No</v>
      </c>
      <c r="P1445">
        <f t="shared" si="266"/>
        <v>0</v>
      </c>
      <c r="Q1445">
        <f t="shared" si="267"/>
        <v>0</v>
      </c>
      <c r="R1445">
        <f t="shared" si="271"/>
        <v>27.565026697177728</v>
      </c>
      <c r="S1445" t="str">
        <f t="shared" si="268"/>
        <v>ID-20744-Honolulu - San Francisco</v>
      </c>
      <c r="T1445" t="str">
        <f t="shared" si="269"/>
        <v>06:15</v>
      </c>
      <c r="U1445" t="str">
        <f t="shared" si="270"/>
        <v>Acceptable</v>
      </c>
      <c r="V1445">
        <f t="shared" si="272"/>
        <v>23</v>
      </c>
      <c r="W1445">
        <f t="shared" si="273"/>
        <v>2</v>
      </c>
      <c r="X1445">
        <v>1</v>
      </c>
      <c r="Y1445" t="str">
        <f t="shared" si="274"/>
        <v>Flight Not Found</v>
      </c>
      <c r="Z1445" t="str" cm="1">
        <f t="array" ref="Z1445">IF(AND(B:B &gt; TIME(6, 0, 0), B:B &lt;= TIME(18, 0, 0)), "Day", "Night")</f>
        <v>Night</v>
      </c>
      <c r="AA1445">
        <f t="shared" si="275"/>
        <v>1</v>
      </c>
    </row>
    <row r="1446" spans="1:27" x14ac:dyDescent="0.2">
      <c r="A1446">
        <v>20747</v>
      </c>
      <c r="C1446" t="s">
        <v>5545</v>
      </c>
      <c r="D1446" t="s">
        <v>6056</v>
      </c>
      <c r="G1446" t="s">
        <v>1814</v>
      </c>
      <c r="H1446" t="s">
        <v>6820</v>
      </c>
      <c r="J1446">
        <v>3</v>
      </c>
      <c r="K1446">
        <v>3</v>
      </c>
      <c r="L1446">
        <v>0</v>
      </c>
      <c r="M1446" t="s">
        <v>6821</v>
      </c>
      <c r="N1446">
        <f t="shared" si="264"/>
        <v>0</v>
      </c>
      <c r="O1446" t="str">
        <f t="shared" si="265"/>
        <v>No</v>
      </c>
      <c r="P1446">
        <f t="shared" si="266"/>
        <v>0</v>
      </c>
      <c r="Q1446">
        <f t="shared" si="267"/>
        <v>0</v>
      </c>
      <c r="R1446">
        <f t="shared" si="271"/>
        <v>27.565026697177728</v>
      </c>
      <c r="S1446" t="str">
        <f t="shared" si="268"/>
        <v>ID-20747-</v>
      </c>
      <c r="T1446">
        <f t="shared" si="269"/>
        <v>0</v>
      </c>
      <c r="U1446" t="str">
        <f t="shared" si="270"/>
        <v>Acceptable</v>
      </c>
      <c r="V1446">
        <f t="shared" si="272"/>
        <v>23</v>
      </c>
      <c r="W1446">
        <f t="shared" si="273"/>
        <v>2</v>
      </c>
      <c r="X1446">
        <v>1</v>
      </c>
      <c r="Y1446" t="str">
        <f t="shared" si="274"/>
        <v>Flight Not Found</v>
      </c>
      <c r="Z1446" t="str" cm="1">
        <f t="array" ref="Z1446">IF(AND(B:B &gt; TIME(6, 0, 0), B:B &lt;= TIME(18, 0, 0)), "Day", "Night")</f>
        <v>Night</v>
      </c>
      <c r="AA1446">
        <f t="shared" si="275"/>
        <v>1</v>
      </c>
    </row>
    <row r="1447" spans="1:27" x14ac:dyDescent="0.2">
      <c r="A1447">
        <v>20756</v>
      </c>
      <c r="B1447" t="s">
        <v>1613</v>
      </c>
      <c r="C1447" t="s">
        <v>274</v>
      </c>
      <c r="D1447" t="s">
        <v>5785</v>
      </c>
      <c r="F1447" t="s">
        <v>6822</v>
      </c>
      <c r="G1447" t="s">
        <v>3348</v>
      </c>
      <c r="H1447" t="s">
        <v>6823</v>
      </c>
      <c r="J1447">
        <v>23</v>
      </c>
      <c r="K1447">
        <v>23</v>
      </c>
      <c r="L1447">
        <v>0</v>
      </c>
      <c r="M1447" t="s">
        <v>3739</v>
      </c>
      <c r="N1447">
        <f t="shared" si="264"/>
        <v>0</v>
      </c>
      <c r="O1447" t="str">
        <f t="shared" si="265"/>
        <v>No</v>
      </c>
      <c r="P1447">
        <f t="shared" si="266"/>
        <v>0</v>
      </c>
      <c r="Q1447">
        <f t="shared" si="267"/>
        <v>0</v>
      </c>
      <c r="R1447">
        <f t="shared" si="271"/>
        <v>27.565026697177728</v>
      </c>
      <c r="S1447" t="str">
        <f t="shared" si="268"/>
        <v>ID-20756-Cairo - Dismascus</v>
      </c>
      <c r="T1447" t="str">
        <f t="shared" si="269"/>
        <v>22:00</v>
      </c>
      <c r="U1447" t="str">
        <f t="shared" si="270"/>
        <v>Acceptable</v>
      </c>
      <c r="V1447">
        <f t="shared" si="272"/>
        <v>23</v>
      </c>
      <c r="W1447">
        <f t="shared" si="273"/>
        <v>2</v>
      </c>
      <c r="X1447">
        <v>15</v>
      </c>
      <c r="Y1447" t="str">
        <f t="shared" si="274"/>
        <v>Flight Not Found</v>
      </c>
      <c r="Z1447" t="str" cm="1">
        <f t="array" ref="Z1447">IF(AND(B:B &gt; TIME(6, 0, 0), B:B &lt;= TIME(18, 0, 0)), "Day", "Night")</f>
        <v>Night</v>
      </c>
      <c r="AA1447">
        <f t="shared" si="275"/>
        <v>1</v>
      </c>
    </row>
    <row r="1448" spans="1:27" x14ac:dyDescent="0.2">
      <c r="A1448">
        <v>20764</v>
      </c>
      <c r="B1448" t="s">
        <v>6824</v>
      </c>
      <c r="C1448" t="s">
        <v>6825</v>
      </c>
      <c r="D1448" t="s">
        <v>6826</v>
      </c>
      <c r="F1448" t="s">
        <v>6827</v>
      </c>
      <c r="G1448" t="s">
        <v>6828</v>
      </c>
      <c r="H1448" t="s">
        <v>6829</v>
      </c>
      <c r="I1448" t="s">
        <v>6830</v>
      </c>
      <c r="J1448">
        <v>80</v>
      </c>
      <c r="K1448">
        <v>5</v>
      </c>
      <c r="L1448">
        <v>0</v>
      </c>
      <c r="M1448" t="s">
        <v>6831</v>
      </c>
      <c r="N1448">
        <f t="shared" si="264"/>
        <v>0</v>
      </c>
      <c r="O1448" t="str">
        <f t="shared" si="265"/>
        <v>No</v>
      </c>
      <c r="P1448">
        <f t="shared" si="266"/>
        <v>0</v>
      </c>
      <c r="Q1448">
        <f t="shared" si="267"/>
        <v>0</v>
      </c>
      <c r="R1448">
        <f t="shared" si="271"/>
        <v>27.565026697177728</v>
      </c>
      <c r="S1448" t="str">
        <f t="shared" si="268"/>
        <v>ID-20764-Tripoli - Blackbushe</v>
      </c>
      <c r="T1448" t="str">
        <f t="shared" si="269"/>
        <v>23:52</v>
      </c>
      <c r="U1448" t="str">
        <f t="shared" si="270"/>
        <v>Acceptable</v>
      </c>
      <c r="V1448">
        <f t="shared" si="272"/>
        <v>23</v>
      </c>
      <c r="W1448">
        <f t="shared" si="273"/>
        <v>2</v>
      </c>
      <c r="X1448">
        <v>2</v>
      </c>
      <c r="Y1448" t="str">
        <f t="shared" si="274"/>
        <v>Flight Not Found</v>
      </c>
      <c r="Z1448" t="str" cm="1">
        <f t="array" ref="Z1448">IF(AND(B:B &gt; TIME(6, 0, 0), B:B &lt;= TIME(18, 0, 0)), "Day", "Night")</f>
        <v>Night</v>
      </c>
      <c r="AA1448">
        <f t="shared" si="275"/>
        <v>1</v>
      </c>
    </row>
    <row r="1449" spans="1:27" x14ac:dyDescent="0.2">
      <c r="A1449">
        <v>20766</v>
      </c>
      <c r="B1449" t="s">
        <v>4465</v>
      </c>
      <c r="C1449" t="s">
        <v>6832</v>
      </c>
      <c r="D1449" t="s">
        <v>6833</v>
      </c>
      <c r="F1449" t="s">
        <v>6834</v>
      </c>
      <c r="G1449" t="s">
        <v>6835</v>
      </c>
      <c r="H1449" t="s">
        <v>6836</v>
      </c>
      <c r="I1449" t="s">
        <v>6837</v>
      </c>
      <c r="J1449">
        <v>12</v>
      </c>
      <c r="K1449">
        <v>2</v>
      </c>
      <c r="L1449">
        <v>0</v>
      </c>
      <c r="M1449" t="s">
        <v>6838</v>
      </c>
      <c r="N1449">
        <f t="shared" si="264"/>
        <v>0</v>
      </c>
      <c r="O1449" t="str">
        <f t="shared" si="265"/>
        <v>No</v>
      </c>
      <c r="P1449">
        <f t="shared" si="266"/>
        <v>0</v>
      </c>
      <c r="Q1449">
        <f t="shared" si="267"/>
        <v>0</v>
      </c>
      <c r="R1449">
        <f t="shared" si="271"/>
        <v>27.565026697177728</v>
      </c>
      <c r="S1449" t="str">
        <f t="shared" si="268"/>
        <v>ID-20766-Trondheim - Oslo</v>
      </c>
      <c r="T1449" t="str">
        <f t="shared" si="269"/>
        <v>09:50</v>
      </c>
      <c r="U1449" t="str">
        <f t="shared" si="270"/>
        <v>Acceptable</v>
      </c>
      <c r="V1449">
        <f t="shared" si="272"/>
        <v>23</v>
      </c>
      <c r="W1449">
        <f t="shared" si="273"/>
        <v>2</v>
      </c>
      <c r="X1449">
        <v>1</v>
      </c>
      <c r="Y1449" t="str">
        <f t="shared" si="274"/>
        <v>Flight Not Found</v>
      </c>
      <c r="Z1449" t="str" cm="1">
        <f t="array" ref="Z1449">IF(AND(B:B &gt; TIME(6, 0, 0), B:B &lt;= TIME(18, 0, 0)), "Day", "Night")</f>
        <v>Night</v>
      </c>
      <c r="AA1449">
        <f t="shared" si="275"/>
        <v>1</v>
      </c>
    </row>
    <row r="1450" spans="1:27" x14ac:dyDescent="0.2">
      <c r="A1450">
        <v>20774</v>
      </c>
      <c r="B1450" t="s">
        <v>6839</v>
      </c>
      <c r="C1450" t="s">
        <v>6840</v>
      </c>
      <c r="D1450" t="s">
        <v>6841</v>
      </c>
      <c r="F1450" t="s">
        <v>6842</v>
      </c>
      <c r="G1450" t="s">
        <v>6843</v>
      </c>
      <c r="H1450" t="s">
        <v>6844</v>
      </c>
      <c r="I1450" t="s">
        <v>6845</v>
      </c>
      <c r="J1450">
        <v>25</v>
      </c>
      <c r="K1450">
        <v>25</v>
      </c>
      <c r="L1450">
        <v>0</v>
      </c>
      <c r="M1450" t="s">
        <v>6846</v>
      </c>
      <c r="N1450">
        <f t="shared" si="264"/>
        <v>0</v>
      </c>
      <c r="O1450" t="str">
        <f t="shared" si="265"/>
        <v>No</v>
      </c>
      <c r="P1450">
        <f t="shared" si="266"/>
        <v>0</v>
      </c>
      <c r="Q1450">
        <f t="shared" si="267"/>
        <v>0</v>
      </c>
      <c r="R1450">
        <f t="shared" si="271"/>
        <v>27.565026697177728</v>
      </c>
      <c r="S1450" t="str">
        <f t="shared" si="268"/>
        <v>ID-20774-Tocumen - Guatemala City</v>
      </c>
      <c r="T1450" t="str">
        <f t="shared" si="269"/>
        <v>14:53</v>
      </c>
      <c r="U1450" t="str">
        <f t="shared" si="270"/>
        <v>Acceptable</v>
      </c>
      <c r="V1450">
        <f t="shared" si="272"/>
        <v>23</v>
      </c>
      <c r="W1450">
        <f t="shared" si="273"/>
        <v>2</v>
      </c>
      <c r="X1450">
        <v>1</v>
      </c>
      <c r="Y1450" t="str">
        <f t="shared" si="274"/>
        <v>Flight Not Found</v>
      </c>
      <c r="Z1450" t="str" cm="1">
        <f t="array" ref="Z1450">IF(AND(B:B &gt; TIME(6, 0, 0), B:B &lt;= TIME(18, 0, 0)), "Day", "Night")</f>
        <v>Night</v>
      </c>
      <c r="AA1450">
        <f t="shared" si="275"/>
        <v>1</v>
      </c>
    </row>
    <row r="1451" spans="1:27" x14ac:dyDescent="0.2">
      <c r="A1451">
        <v>21111</v>
      </c>
      <c r="C1451" t="s">
        <v>2744</v>
      </c>
      <c r="D1451" t="s">
        <v>2745</v>
      </c>
      <c r="G1451" t="s">
        <v>2731</v>
      </c>
      <c r="H1451" t="s">
        <v>6847</v>
      </c>
      <c r="I1451" t="s">
        <v>6848</v>
      </c>
      <c r="J1451">
        <v>2</v>
      </c>
      <c r="K1451">
        <v>2</v>
      </c>
      <c r="L1451">
        <v>0</v>
      </c>
      <c r="M1451" t="s">
        <v>6849</v>
      </c>
      <c r="N1451">
        <f t="shared" si="264"/>
        <v>0</v>
      </c>
      <c r="O1451" t="str">
        <f t="shared" si="265"/>
        <v>No</v>
      </c>
      <c r="P1451">
        <f t="shared" si="266"/>
        <v>0</v>
      </c>
      <c r="Q1451">
        <f t="shared" si="267"/>
        <v>0</v>
      </c>
      <c r="R1451">
        <f t="shared" si="271"/>
        <v>27.565026697177728</v>
      </c>
      <c r="S1451" t="str">
        <f t="shared" si="268"/>
        <v>ID-21111-</v>
      </c>
      <c r="T1451">
        <f t="shared" si="269"/>
        <v>0</v>
      </c>
      <c r="U1451" t="str">
        <f t="shared" si="270"/>
        <v>Acceptable</v>
      </c>
      <c r="V1451">
        <f t="shared" si="272"/>
        <v>23</v>
      </c>
      <c r="W1451">
        <f t="shared" si="273"/>
        <v>2</v>
      </c>
      <c r="X1451">
        <v>1</v>
      </c>
      <c r="Y1451" t="str">
        <f t="shared" si="274"/>
        <v>Flight Not Found</v>
      </c>
      <c r="Z1451" t="str" cm="1">
        <f t="array" ref="Z1451">IF(AND(B:B &gt; TIME(6, 0, 0), B:B &lt;= TIME(18, 0, 0)), "Day", "Night")</f>
        <v>Night</v>
      </c>
      <c r="AA1451">
        <f t="shared" si="275"/>
        <v>1</v>
      </c>
    </row>
    <row r="1452" spans="1:27" x14ac:dyDescent="0.2">
      <c r="A1452">
        <v>20776</v>
      </c>
      <c r="B1452" t="s">
        <v>2124</v>
      </c>
      <c r="C1452" t="s">
        <v>6850</v>
      </c>
      <c r="D1452" t="s">
        <v>6851</v>
      </c>
      <c r="F1452" t="s">
        <v>6852</v>
      </c>
      <c r="G1452" t="s">
        <v>1814</v>
      </c>
      <c r="H1452" t="s">
        <v>6853</v>
      </c>
      <c r="I1452" t="s">
        <v>6854</v>
      </c>
      <c r="J1452">
        <v>36</v>
      </c>
      <c r="K1452">
        <v>36</v>
      </c>
      <c r="L1452">
        <v>0</v>
      </c>
      <c r="M1452" t="s">
        <v>6855</v>
      </c>
      <c r="N1452">
        <f t="shared" si="264"/>
        <v>0</v>
      </c>
      <c r="O1452" t="str">
        <f t="shared" si="265"/>
        <v>No</v>
      </c>
      <c r="P1452">
        <f t="shared" si="266"/>
        <v>0</v>
      </c>
      <c r="Q1452">
        <f t="shared" si="267"/>
        <v>0</v>
      </c>
      <c r="R1452">
        <f t="shared" si="271"/>
        <v>27.565026697177728</v>
      </c>
      <c r="S1452" t="str">
        <f t="shared" si="268"/>
        <v>ID-20776-Buenaventura - Cali</v>
      </c>
      <c r="T1452" t="str">
        <f t="shared" si="269"/>
        <v>17:00</v>
      </c>
      <c r="U1452" t="str">
        <f t="shared" si="270"/>
        <v>Acceptable</v>
      </c>
      <c r="V1452">
        <f t="shared" si="272"/>
        <v>23</v>
      </c>
      <c r="W1452">
        <f t="shared" si="273"/>
        <v>2</v>
      </c>
      <c r="X1452">
        <v>1</v>
      </c>
      <c r="Y1452" t="str">
        <f t="shared" si="274"/>
        <v>Flight Not Found</v>
      </c>
      <c r="Z1452" t="str" cm="1">
        <f t="array" ref="Z1452">IF(AND(B:B &gt; TIME(6, 0, 0), B:B &lt;= TIME(18, 0, 0)), "Day", "Night")</f>
        <v>Night</v>
      </c>
      <c r="AA1452">
        <f t="shared" si="275"/>
        <v>1</v>
      </c>
    </row>
    <row r="1453" spans="1:27" x14ac:dyDescent="0.2">
      <c r="A1453">
        <v>20783</v>
      </c>
      <c r="C1453" t="s">
        <v>6856</v>
      </c>
      <c r="D1453" t="s">
        <v>769</v>
      </c>
      <c r="F1453" t="s">
        <v>6857</v>
      </c>
      <c r="G1453" t="s">
        <v>6858</v>
      </c>
      <c r="H1453" t="s">
        <v>6859</v>
      </c>
      <c r="I1453" t="s">
        <v>6860</v>
      </c>
      <c r="J1453">
        <v>23</v>
      </c>
      <c r="K1453">
        <v>23</v>
      </c>
      <c r="L1453">
        <v>0</v>
      </c>
      <c r="M1453" t="s">
        <v>6861</v>
      </c>
      <c r="N1453">
        <f t="shared" si="264"/>
        <v>0</v>
      </c>
      <c r="O1453" t="str">
        <f t="shared" si="265"/>
        <v>No</v>
      </c>
      <c r="P1453">
        <f t="shared" si="266"/>
        <v>0</v>
      </c>
      <c r="Q1453">
        <f t="shared" si="267"/>
        <v>0</v>
      </c>
      <c r="R1453">
        <f t="shared" si="271"/>
        <v>27.565026697177728</v>
      </c>
      <c r="S1453" t="str">
        <f t="shared" si="268"/>
        <v>ID-20783-Eglisau - Prague</v>
      </c>
      <c r="T1453">
        <f t="shared" si="269"/>
        <v>0</v>
      </c>
      <c r="U1453" t="str">
        <f t="shared" si="270"/>
        <v>Acceptable</v>
      </c>
      <c r="V1453">
        <f t="shared" si="272"/>
        <v>23</v>
      </c>
      <c r="W1453">
        <f t="shared" si="273"/>
        <v>2</v>
      </c>
      <c r="X1453">
        <v>1</v>
      </c>
      <c r="Y1453" t="str">
        <f t="shared" si="274"/>
        <v>Flight Not Found</v>
      </c>
      <c r="Z1453" t="str" cm="1">
        <f t="array" ref="Z1453">IF(AND(B:B &gt; TIME(6, 0, 0), B:B &lt;= TIME(18, 0, 0)), "Day", "Night")</f>
        <v>Night</v>
      </c>
      <c r="AA1453">
        <f t="shared" si="275"/>
        <v>1</v>
      </c>
    </row>
    <row r="1454" spans="1:27" x14ac:dyDescent="0.2">
      <c r="A1454">
        <v>20783</v>
      </c>
      <c r="B1454" t="s">
        <v>2642</v>
      </c>
      <c r="C1454" t="s">
        <v>198</v>
      </c>
      <c r="D1454" t="s">
        <v>2200</v>
      </c>
      <c r="F1454" t="s">
        <v>6862</v>
      </c>
      <c r="G1454" t="s">
        <v>5241</v>
      </c>
      <c r="H1454" t="s">
        <v>6863</v>
      </c>
      <c r="I1454" t="s">
        <v>6864</v>
      </c>
      <c r="J1454">
        <v>35</v>
      </c>
      <c r="K1454">
        <v>34</v>
      </c>
      <c r="L1454">
        <v>8</v>
      </c>
      <c r="M1454" t="s">
        <v>6865</v>
      </c>
      <c r="N1454">
        <f t="shared" si="264"/>
        <v>0</v>
      </c>
      <c r="O1454" t="str">
        <f t="shared" si="265"/>
        <v>No</v>
      </c>
      <c r="P1454">
        <f t="shared" si="266"/>
        <v>0</v>
      </c>
      <c r="Q1454">
        <f t="shared" si="267"/>
        <v>0</v>
      </c>
      <c r="R1454">
        <f t="shared" si="271"/>
        <v>27.565026697177728</v>
      </c>
      <c r="S1454" t="str">
        <f t="shared" si="268"/>
        <v>ID-20783-Rome - Paris -  Shannon - New York City</v>
      </c>
      <c r="T1454">
        <f t="shared" si="269"/>
        <v>0</v>
      </c>
      <c r="U1454" t="str">
        <f t="shared" si="270"/>
        <v>Acceptable</v>
      </c>
      <c r="V1454">
        <f t="shared" si="272"/>
        <v>23</v>
      </c>
      <c r="W1454">
        <f t="shared" si="273"/>
        <v>2</v>
      </c>
      <c r="X1454">
        <v>1</v>
      </c>
      <c r="Y1454" t="str">
        <f t="shared" si="274"/>
        <v>Flight Not Found</v>
      </c>
      <c r="Z1454" t="str" cm="1">
        <f t="array" ref="Z1454">IF(AND(B:B &gt; TIME(6, 0, 0), B:B &lt;= TIME(18, 0, 0)), "Day", "Night")</f>
        <v>Night</v>
      </c>
      <c r="AA1454">
        <f t="shared" si="275"/>
        <v>1</v>
      </c>
    </row>
    <row r="1455" spans="1:27" x14ac:dyDescent="0.2">
      <c r="A1455">
        <v>20786</v>
      </c>
      <c r="B1455" t="s">
        <v>3010</v>
      </c>
      <c r="C1455" t="s">
        <v>6866</v>
      </c>
      <c r="D1455" t="s">
        <v>3766</v>
      </c>
      <c r="E1455" t="s">
        <v>6867</v>
      </c>
      <c r="F1455" t="s">
        <v>6868</v>
      </c>
      <c r="G1455" t="s">
        <v>6869</v>
      </c>
      <c r="H1455" t="s">
        <v>6870</v>
      </c>
      <c r="I1455" t="s">
        <v>6871</v>
      </c>
      <c r="J1455">
        <v>25</v>
      </c>
      <c r="K1455">
        <v>25</v>
      </c>
      <c r="L1455">
        <v>0</v>
      </c>
      <c r="M1455" t="s">
        <v>6872</v>
      </c>
      <c r="N1455">
        <f t="shared" si="264"/>
        <v>0</v>
      </c>
      <c r="O1455" t="str">
        <f t="shared" si="265"/>
        <v>No</v>
      </c>
      <c r="P1455">
        <f t="shared" si="266"/>
        <v>0</v>
      </c>
      <c r="Q1455">
        <f t="shared" si="267"/>
        <v>0</v>
      </c>
      <c r="R1455">
        <f t="shared" si="271"/>
        <v>27.565026697177728</v>
      </c>
      <c r="S1455" t="str">
        <f t="shared" si="268"/>
        <v>ID-20786-New York City - Maiquetia</v>
      </c>
      <c r="T1455" t="str">
        <f t="shared" si="269"/>
        <v>07:50</v>
      </c>
      <c r="U1455" t="str">
        <f t="shared" si="270"/>
        <v>Acceptable</v>
      </c>
      <c r="V1455">
        <f t="shared" si="272"/>
        <v>23</v>
      </c>
      <c r="W1455">
        <f t="shared" si="273"/>
        <v>2</v>
      </c>
      <c r="X1455">
        <v>1</v>
      </c>
      <c r="Y1455" t="str">
        <f t="shared" si="274"/>
        <v>Flight Not Found</v>
      </c>
      <c r="Z1455" t="str" cm="1">
        <f t="array" ref="Z1455">IF(AND(B:B &gt; TIME(6, 0, 0), B:B &lt;= TIME(18, 0, 0)), "Day", "Night")</f>
        <v>Night</v>
      </c>
      <c r="AA1455">
        <f t="shared" si="275"/>
        <v>1</v>
      </c>
    </row>
    <row r="1456" spans="1:27" x14ac:dyDescent="0.2">
      <c r="A1456">
        <v>20797</v>
      </c>
      <c r="B1456" t="s">
        <v>2550</v>
      </c>
      <c r="C1456" t="s">
        <v>6873</v>
      </c>
      <c r="D1456" t="s">
        <v>6874</v>
      </c>
      <c r="F1456" t="s">
        <v>6875</v>
      </c>
      <c r="G1456" t="s">
        <v>3880</v>
      </c>
      <c r="H1456" t="s">
        <v>6876</v>
      </c>
      <c r="J1456">
        <v>16</v>
      </c>
      <c r="K1456">
        <v>14</v>
      </c>
      <c r="L1456">
        <v>0</v>
      </c>
      <c r="M1456" t="s">
        <v>6877</v>
      </c>
      <c r="N1456">
        <f t="shared" si="264"/>
        <v>0</v>
      </c>
      <c r="O1456" t="str">
        <f t="shared" si="265"/>
        <v>No</v>
      </c>
      <c r="P1456">
        <f t="shared" si="266"/>
        <v>0</v>
      </c>
      <c r="Q1456">
        <f t="shared" si="267"/>
        <v>0</v>
      </c>
      <c r="R1456">
        <f t="shared" si="271"/>
        <v>27.565026697177728</v>
      </c>
      <c r="S1456" t="str">
        <f t="shared" si="268"/>
        <v>ID-20797-Bogota - Medellin - Quibdo</v>
      </c>
      <c r="T1456" t="str">
        <f t="shared" si="269"/>
        <v>06:47</v>
      </c>
      <c r="U1456" t="str">
        <f t="shared" si="270"/>
        <v>Acceptable</v>
      </c>
      <c r="V1456">
        <f t="shared" si="272"/>
        <v>23</v>
      </c>
      <c r="W1456">
        <f t="shared" si="273"/>
        <v>2</v>
      </c>
      <c r="X1456">
        <v>1</v>
      </c>
      <c r="Y1456" t="str">
        <f t="shared" si="274"/>
        <v>Flight Not Found</v>
      </c>
      <c r="Z1456" t="str" cm="1">
        <f t="array" ref="Z1456">IF(AND(B:B &gt; TIME(6, 0, 0), B:B &lt;= TIME(18, 0, 0)), "Day", "Night")</f>
        <v>Night</v>
      </c>
      <c r="AA1456">
        <f t="shared" si="275"/>
        <v>1</v>
      </c>
    </row>
    <row r="1457" spans="1:27" x14ac:dyDescent="0.2">
      <c r="A1457">
        <v>20798</v>
      </c>
      <c r="B1457" t="s">
        <v>3124</v>
      </c>
      <c r="C1457" t="s">
        <v>6878</v>
      </c>
      <c r="D1457" t="s">
        <v>2056</v>
      </c>
      <c r="E1457" t="s">
        <v>6879</v>
      </c>
      <c r="F1457" t="s">
        <v>6880</v>
      </c>
      <c r="G1457" t="s">
        <v>6881</v>
      </c>
      <c r="H1457" t="s">
        <v>6882</v>
      </c>
      <c r="I1457" t="s">
        <v>6062</v>
      </c>
      <c r="J1457">
        <v>62</v>
      </c>
      <c r="K1457">
        <v>62</v>
      </c>
      <c r="L1457">
        <v>0</v>
      </c>
      <c r="M1457" t="s">
        <v>6883</v>
      </c>
      <c r="N1457">
        <f t="shared" si="264"/>
        <v>0</v>
      </c>
      <c r="O1457" t="str">
        <f t="shared" si="265"/>
        <v>No</v>
      </c>
      <c r="P1457">
        <f t="shared" si="266"/>
        <v>0</v>
      </c>
      <c r="Q1457">
        <f t="shared" si="267"/>
        <v>0</v>
      </c>
      <c r="R1457">
        <f t="shared" si="271"/>
        <v>27.565026697177728</v>
      </c>
      <c r="S1457" t="str">
        <f t="shared" si="268"/>
        <v>ID-20798-Vancouver - Toronto</v>
      </c>
      <c r="T1457" t="str">
        <f t="shared" si="269"/>
        <v>19:15</v>
      </c>
      <c r="U1457" t="str">
        <f t="shared" si="270"/>
        <v>Acceptable</v>
      </c>
      <c r="V1457">
        <f t="shared" si="272"/>
        <v>23</v>
      </c>
      <c r="W1457">
        <f t="shared" si="273"/>
        <v>2</v>
      </c>
      <c r="X1457">
        <v>1</v>
      </c>
      <c r="Y1457" t="str">
        <f t="shared" si="274"/>
        <v>Flight Not Found</v>
      </c>
      <c r="Z1457" t="str" cm="1">
        <f t="array" ref="Z1457">IF(AND(B:B &gt; TIME(6, 0, 0), B:B &lt;= TIME(18, 0, 0)), "Day", "Night")</f>
        <v>Night</v>
      </c>
      <c r="AA1457">
        <f t="shared" si="275"/>
        <v>1</v>
      </c>
    </row>
    <row r="1458" spans="1:27" x14ac:dyDescent="0.2">
      <c r="A1458">
        <v>20801</v>
      </c>
      <c r="B1458" t="s">
        <v>877</v>
      </c>
      <c r="C1458" t="s">
        <v>6884</v>
      </c>
      <c r="D1458" t="s">
        <v>1153</v>
      </c>
      <c r="F1458" t="s">
        <v>997</v>
      </c>
      <c r="G1458" t="s">
        <v>6885</v>
      </c>
      <c r="H1458" t="s">
        <v>6886</v>
      </c>
      <c r="I1458" t="s">
        <v>1231</v>
      </c>
      <c r="J1458">
        <v>5</v>
      </c>
      <c r="K1458">
        <v>5</v>
      </c>
      <c r="L1458">
        <v>0</v>
      </c>
      <c r="M1458" t="s">
        <v>6887</v>
      </c>
      <c r="N1458">
        <f t="shared" si="264"/>
        <v>0</v>
      </c>
      <c r="O1458" t="str">
        <f t="shared" si="265"/>
        <v>No</v>
      </c>
      <c r="P1458">
        <f t="shared" si="266"/>
        <v>0</v>
      </c>
      <c r="Q1458">
        <f t="shared" si="267"/>
        <v>0</v>
      </c>
      <c r="R1458">
        <f t="shared" si="271"/>
        <v>27.565026697177728</v>
      </c>
      <c r="S1458" t="str">
        <f t="shared" si="268"/>
        <v>ID-20801-Training</v>
      </c>
      <c r="T1458" t="str">
        <f t="shared" si="269"/>
        <v>09:00</v>
      </c>
      <c r="U1458" t="str">
        <f t="shared" si="270"/>
        <v>Acceptable</v>
      </c>
      <c r="V1458">
        <f t="shared" si="272"/>
        <v>23</v>
      </c>
      <c r="W1458">
        <f t="shared" si="273"/>
        <v>2</v>
      </c>
      <c r="X1458">
        <v>1</v>
      </c>
      <c r="Y1458" t="str">
        <f t="shared" si="274"/>
        <v>Flight Not Found</v>
      </c>
      <c r="Z1458" t="str" cm="1">
        <f t="array" ref="Z1458">IF(AND(B:B &gt; TIME(6, 0, 0), B:B &lt;= TIME(18, 0, 0)), "Day", "Night")</f>
        <v>Night</v>
      </c>
      <c r="AA1458">
        <f t="shared" si="275"/>
        <v>1</v>
      </c>
    </row>
    <row r="1459" spans="1:27" x14ac:dyDescent="0.2">
      <c r="A1459">
        <v>20811</v>
      </c>
      <c r="B1459" t="s">
        <v>94</v>
      </c>
      <c r="C1459" t="s">
        <v>6888</v>
      </c>
      <c r="D1459" t="s">
        <v>3993</v>
      </c>
      <c r="F1459" t="s">
        <v>6889</v>
      </c>
      <c r="G1459" t="s">
        <v>6582</v>
      </c>
      <c r="H1459" t="s">
        <v>6890</v>
      </c>
      <c r="I1459" t="s">
        <v>5803</v>
      </c>
      <c r="J1459">
        <v>30</v>
      </c>
      <c r="K1459">
        <v>3</v>
      </c>
      <c r="L1459">
        <v>0</v>
      </c>
      <c r="M1459" t="s">
        <v>6891</v>
      </c>
      <c r="N1459">
        <f t="shared" si="264"/>
        <v>0</v>
      </c>
      <c r="O1459" t="str">
        <f t="shared" si="265"/>
        <v>No</v>
      </c>
      <c r="P1459">
        <f t="shared" si="266"/>
        <v>0</v>
      </c>
      <c r="Q1459">
        <f t="shared" si="267"/>
        <v>0</v>
      </c>
      <c r="R1459">
        <f t="shared" si="271"/>
        <v>27.565026697177728</v>
      </c>
      <c r="S1459" t="str">
        <f t="shared" si="268"/>
        <v>ID-20811-Wien - Munchen</v>
      </c>
      <c r="T1459" t="str">
        <f t="shared" si="269"/>
        <v>21:30</v>
      </c>
      <c r="U1459" t="str">
        <f t="shared" si="270"/>
        <v>Acceptable</v>
      </c>
      <c r="V1459">
        <f t="shared" si="272"/>
        <v>23</v>
      </c>
      <c r="W1459">
        <f t="shared" si="273"/>
        <v>2</v>
      </c>
      <c r="X1459">
        <v>1</v>
      </c>
      <c r="Y1459" t="str">
        <f t="shared" si="274"/>
        <v>Flight Not Found</v>
      </c>
      <c r="Z1459" t="str" cm="1">
        <f t="array" ref="Z1459">IF(AND(B:B &gt; TIME(6, 0, 0), B:B &lt;= TIME(18, 0, 0)), "Day", "Night")</f>
        <v>Night</v>
      </c>
      <c r="AA1459">
        <f t="shared" si="275"/>
        <v>1</v>
      </c>
    </row>
    <row r="1460" spans="1:27" x14ac:dyDescent="0.2">
      <c r="A1460">
        <v>20811</v>
      </c>
      <c r="B1460" t="s">
        <v>1509</v>
      </c>
      <c r="C1460" t="s">
        <v>6892</v>
      </c>
      <c r="D1460" t="s">
        <v>2200</v>
      </c>
      <c r="F1460" t="s">
        <v>6893</v>
      </c>
      <c r="G1460" t="s">
        <v>1814</v>
      </c>
      <c r="H1460" t="s">
        <v>6894</v>
      </c>
      <c r="I1460" t="s">
        <v>6895</v>
      </c>
      <c r="J1460">
        <v>21</v>
      </c>
      <c r="K1460">
        <v>21</v>
      </c>
      <c r="L1460">
        <v>0</v>
      </c>
      <c r="M1460" t="s">
        <v>6896</v>
      </c>
      <c r="N1460">
        <f t="shared" si="264"/>
        <v>0</v>
      </c>
      <c r="O1460" t="str">
        <f t="shared" si="265"/>
        <v>No</v>
      </c>
      <c r="P1460">
        <f t="shared" si="266"/>
        <v>0</v>
      </c>
      <c r="Q1460">
        <f t="shared" si="267"/>
        <v>0</v>
      </c>
      <c r="R1460">
        <f t="shared" si="271"/>
        <v>27.565026697177728</v>
      </c>
      <c r="S1460" t="str">
        <f t="shared" si="268"/>
        <v>ID-20811-Rome - Milan</v>
      </c>
      <c r="T1460" t="str">
        <f t="shared" si="269"/>
        <v>21:30</v>
      </c>
      <c r="U1460" t="str">
        <f t="shared" si="270"/>
        <v>Acceptable</v>
      </c>
      <c r="V1460">
        <f t="shared" si="272"/>
        <v>23</v>
      </c>
      <c r="W1460">
        <f t="shared" si="273"/>
        <v>2</v>
      </c>
      <c r="X1460">
        <v>1</v>
      </c>
      <c r="Y1460" t="str">
        <f t="shared" si="274"/>
        <v>Flight Not Found</v>
      </c>
      <c r="Z1460" t="str" cm="1">
        <f t="array" ref="Z1460">IF(AND(B:B &gt; TIME(6, 0, 0), B:B &lt;= TIME(18, 0, 0)), "Day", "Night")</f>
        <v>Night</v>
      </c>
      <c r="AA1460">
        <f t="shared" si="275"/>
        <v>1</v>
      </c>
    </row>
    <row r="1461" spans="1:27" x14ac:dyDescent="0.2">
      <c r="A1461">
        <v>20819</v>
      </c>
      <c r="B1461" t="s">
        <v>1167</v>
      </c>
      <c r="C1461" t="s">
        <v>6897</v>
      </c>
      <c r="D1461" t="s">
        <v>2615</v>
      </c>
      <c r="G1461" t="s">
        <v>6898</v>
      </c>
      <c r="H1461" t="s">
        <v>6899</v>
      </c>
      <c r="I1461" t="s">
        <v>6899</v>
      </c>
      <c r="J1461">
        <v>37</v>
      </c>
      <c r="K1461">
        <v>11</v>
      </c>
      <c r="L1461">
        <v>0</v>
      </c>
      <c r="M1461" t="s">
        <v>6900</v>
      </c>
      <c r="N1461">
        <f t="shared" si="264"/>
        <v>0</v>
      </c>
      <c r="O1461" t="str">
        <f t="shared" si="265"/>
        <v>No</v>
      </c>
      <c r="P1461">
        <f t="shared" si="266"/>
        <v>0</v>
      </c>
      <c r="Q1461">
        <f t="shared" si="267"/>
        <v>0</v>
      </c>
      <c r="R1461">
        <f t="shared" si="271"/>
        <v>27.565026697177728</v>
      </c>
      <c r="S1461" t="str">
        <f t="shared" si="268"/>
        <v>ID-20819-</v>
      </c>
      <c r="T1461" t="str">
        <f t="shared" si="269"/>
        <v>15:00</v>
      </c>
      <c r="U1461" t="str">
        <f t="shared" si="270"/>
        <v>Acceptable</v>
      </c>
      <c r="V1461">
        <f t="shared" si="272"/>
        <v>23</v>
      </c>
      <c r="W1461">
        <f t="shared" si="273"/>
        <v>2</v>
      </c>
      <c r="X1461">
        <v>1</v>
      </c>
      <c r="Y1461" t="str">
        <f t="shared" si="274"/>
        <v>Flight Not Found</v>
      </c>
      <c r="Z1461" t="str" cm="1">
        <f t="array" ref="Z1461">IF(AND(B:B &gt; TIME(6, 0, 0), B:B &lt;= TIME(18, 0, 0)), "Day", "Night")</f>
        <v>Night</v>
      </c>
      <c r="AA1461">
        <f t="shared" si="275"/>
        <v>1</v>
      </c>
    </row>
    <row r="1462" spans="1:27" x14ac:dyDescent="0.2">
      <c r="A1462">
        <v>20826</v>
      </c>
      <c r="B1462" t="s">
        <v>6901</v>
      </c>
      <c r="C1462" t="s">
        <v>6902</v>
      </c>
      <c r="D1462" t="s">
        <v>1329</v>
      </c>
      <c r="E1462" t="s">
        <v>283</v>
      </c>
      <c r="F1462" t="s">
        <v>6903</v>
      </c>
      <c r="G1462" t="s">
        <v>5452</v>
      </c>
      <c r="H1462" t="s">
        <v>6904</v>
      </c>
      <c r="I1462" t="s">
        <v>6905</v>
      </c>
      <c r="J1462">
        <v>10</v>
      </c>
      <c r="K1462">
        <v>1</v>
      </c>
      <c r="L1462">
        <v>0</v>
      </c>
      <c r="M1462" t="s">
        <v>6906</v>
      </c>
      <c r="N1462">
        <f t="shared" si="264"/>
        <v>0</v>
      </c>
      <c r="O1462" t="str">
        <f t="shared" si="265"/>
        <v>No</v>
      </c>
      <c r="P1462">
        <f t="shared" si="266"/>
        <v>0</v>
      </c>
      <c r="Q1462">
        <f t="shared" si="267"/>
        <v>0</v>
      </c>
      <c r="R1462">
        <f t="shared" si="271"/>
        <v>27.565026697177728</v>
      </c>
      <c r="S1462" t="str">
        <f t="shared" si="268"/>
        <v>ID-20826-Joplin - Owasso</v>
      </c>
      <c r="T1462" t="str">
        <f t="shared" si="269"/>
        <v>00:01</v>
      </c>
      <c r="U1462" t="str">
        <f t="shared" si="270"/>
        <v>Acceptable</v>
      </c>
      <c r="V1462">
        <f t="shared" si="272"/>
        <v>23</v>
      </c>
      <c r="W1462">
        <f t="shared" si="273"/>
        <v>2</v>
      </c>
      <c r="X1462">
        <v>1</v>
      </c>
      <c r="Y1462" t="str">
        <f t="shared" si="274"/>
        <v>Flight Not Found</v>
      </c>
      <c r="Z1462" t="str" cm="1">
        <f t="array" ref="Z1462">IF(AND(B:B &gt; TIME(6, 0, 0), B:B &lt;= TIME(18, 0, 0)), "Day", "Night")</f>
        <v>Night</v>
      </c>
      <c r="AA1462">
        <f t="shared" si="275"/>
        <v>1</v>
      </c>
    </row>
    <row r="1463" spans="1:27" x14ac:dyDescent="0.2">
      <c r="A1463">
        <v>20831</v>
      </c>
      <c r="B1463" t="s">
        <v>877</v>
      </c>
      <c r="C1463" t="s">
        <v>6907</v>
      </c>
      <c r="D1463" t="s">
        <v>3556</v>
      </c>
      <c r="F1463" t="s">
        <v>6908</v>
      </c>
      <c r="G1463" t="s">
        <v>6909</v>
      </c>
      <c r="H1463" t="s">
        <v>6910</v>
      </c>
      <c r="I1463" t="s">
        <v>6911</v>
      </c>
      <c r="J1463">
        <v>33</v>
      </c>
      <c r="K1463">
        <v>17</v>
      </c>
      <c r="L1463">
        <v>1</v>
      </c>
      <c r="M1463" t="s">
        <v>6912</v>
      </c>
      <c r="N1463">
        <f t="shared" si="264"/>
        <v>0</v>
      </c>
      <c r="O1463" t="str">
        <f t="shared" si="265"/>
        <v>No</v>
      </c>
      <c r="P1463">
        <f t="shared" si="266"/>
        <v>0</v>
      </c>
      <c r="Q1463">
        <f t="shared" si="267"/>
        <v>0</v>
      </c>
      <c r="R1463">
        <f t="shared" si="271"/>
        <v>27.565026697177728</v>
      </c>
      <c r="S1463" t="str">
        <f t="shared" si="268"/>
        <v>ID-20831-Buenos Aires - Mar Del Plata - Mendoza</v>
      </c>
      <c r="T1463" t="str">
        <f t="shared" si="269"/>
        <v>09:00</v>
      </c>
      <c r="U1463" t="str">
        <f t="shared" si="270"/>
        <v>Acceptable</v>
      </c>
      <c r="V1463">
        <f t="shared" si="272"/>
        <v>23</v>
      </c>
      <c r="W1463">
        <f t="shared" si="273"/>
        <v>2</v>
      </c>
      <c r="X1463">
        <v>2</v>
      </c>
      <c r="Y1463" t="str">
        <f t="shared" si="274"/>
        <v>Flight Not Found</v>
      </c>
      <c r="Z1463" t="str" cm="1">
        <f t="array" ref="Z1463">IF(AND(B:B &gt; TIME(6, 0, 0), B:B &lt;= TIME(18, 0, 0)), "Day", "Night")</f>
        <v>Night</v>
      </c>
      <c r="AA1463">
        <f t="shared" si="275"/>
        <v>1</v>
      </c>
    </row>
    <row r="1464" spans="1:27" x14ac:dyDescent="0.2">
      <c r="A1464">
        <v>20843</v>
      </c>
      <c r="B1464" t="s">
        <v>6913</v>
      </c>
      <c r="C1464" t="s">
        <v>6914</v>
      </c>
      <c r="D1464" t="s">
        <v>6915</v>
      </c>
      <c r="F1464" t="s">
        <v>6916</v>
      </c>
      <c r="G1464" t="s">
        <v>1814</v>
      </c>
      <c r="H1464" t="s">
        <v>6917</v>
      </c>
      <c r="I1464" t="s">
        <v>6918</v>
      </c>
      <c r="J1464">
        <v>16</v>
      </c>
      <c r="K1464">
        <v>16</v>
      </c>
      <c r="L1464">
        <v>0</v>
      </c>
      <c r="M1464" t="s">
        <v>6919</v>
      </c>
      <c r="N1464">
        <f t="shared" si="264"/>
        <v>0</v>
      </c>
      <c r="O1464" t="str">
        <f t="shared" si="265"/>
        <v>No</v>
      </c>
      <c r="P1464">
        <f t="shared" si="266"/>
        <v>0</v>
      </c>
      <c r="Q1464">
        <f t="shared" si="267"/>
        <v>0</v>
      </c>
      <c r="R1464">
        <f t="shared" si="271"/>
        <v>27.565026697177728</v>
      </c>
      <c r="S1464" t="str">
        <f t="shared" si="268"/>
        <v>ID-20843-San Carlos - Managua</v>
      </c>
      <c r="T1464" t="str">
        <f t="shared" si="269"/>
        <v>c16:50</v>
      </c>
      <c r="U1464" t="str">
        <f t="shared" si="270"/>
        <v>Acceptable</v>
      </c>
      <c r="V1464">
        <f t="shared" si="272"/>
        <v>23</v>
      </c>
      <c r="W1464">
        <f t="shared" si="273"/>
        <v>2</v>
      </c>
      <c r="X1464">
        <v>4</v>
      </c>
      <c r="Y1464" t="str">
        <f t="shared" si="274"/>
        <v>Flight Not Found</v>
      </c>
      <c r="Z1464" t="str" cm="1">
        <f t="array" ref="Z1464">IF(AND(B:B &gt; TIME(6, 0, 0), B:B &lt;= TIME(18, 0, 0)), "Day", "Night")</f>
        <v>Night</v>
      </c>
      <c r="AA1464">
        <f t="shared" si="275"/>
        <v>1</v>
      </c>
    </row>
    <row r="1465" spans="1:27" x14ac:dyDescent="0.2">
      <c r="A1465">
        <v>20849</v>
      </c>
      <c r="B1465" t="s">
        <v>6920</v>
      </c>
      <c r="C1465" t="s">
        <v>198</v>
      </c>
      <c r="D1465" t="s">
        <v>1153</v>
      </c>
      <c r="F1465" t="s">
        <v>6921</v>
      </c>
      <c r="G1465" t="s">
        <v>6922</v>
      </c>
      <c r="H1465" t="s">
        <v>6923</v>
      </c>
      <c r="I1465" t="s">
        <v>4287</v>
      </c>
      <c r="J1465">
        <v>70</v>
      </c>
      <c r="K1465">
        <v>2</v>
      </c>
      <c r="L1465">
        <v>0</v>
      </c>
      <c r="M1465" t="s">
        <v>6924</v>
      </c>
      <c r="N1465">
        <f t="shared" si="264"/>
        <v>0</v>
      </c>
      <c r="O1465" t="str">
        <f t="shared" si="265"/>
        <v>No</v>
      </c>
      <c r="P1465">
        <f t="shared" si="266"/>
        <v>0</v>
      </c>
      <c r="Q1465">
        <f t="shared" si="267"/>
        <v>0</v>
      </c>
      <c r="R1465">
        <f t="shared" si="271"/>
        <v>27.565026697177728</v>
      </c>
      <c r="S1465" t="str">
        <f t="shared" si="268"/>
        <v>ID-20849-Tunis - Paris</v>
      </c>
      <c r="T1465" t="str">
        <f t="shared" si="269"/>
        <v>19:24</v>
      </c>
      <c r="U1465" t="str">
        <f t="shared" si="270"/>
        <v>Acceptable</v>
      </c>
      <c r="V1465">
        <f t="shared" si="272"/>
        <v>23</v>
      </c>
      <c r="W1465">
        <f t="shared" si="273"/>
        <v>2</v>
      </c>
      <c r="X1465">
        <v>2</v>
      </c>
      <c r="Y1465" t="str">
        <f t="shared" si="274"/>
        <v>Flight Not Found</v>
      </c>
      <c r="Z1465" t="str" cm="1">
        <f t="array" ref="Z1465">IF(AND(B:B &gt; TIME(6, 0, 0), B:B &lt;= TIME(18, 0, 0)), "Day", "Night")</f>
        <v>Night</v>
      </c>
      <c r="AA1465">
        <f t="shared" si="275"/>
        <v>1</v>
      </c>
    </row>
    <row r="1466" spans="1:27" x14ac:dyDescent="0.2">
      <c r="A1466">
        <v>20851</v>
      </c>
      <c r="B1466" t="s">
        <v>6925</v>
      </c>
      <c r="C1466" t="s">
        <v>6926</v>
      </c>
      <c r="D1466" t="s">
        <v>6927</v>
      </c>
      <c r="F1466" t="s">
        <v>6928</v>
      </c>
      <c r="G1466" t="s">
        <v>6929</v>
      </c>
      <c r="H1466" t="s">
        <v>6930</v>
      </c>
      <c r="I1466" t="s">
        <v>6931</v>
      </c>
      <c r="J1466">
        <v>6</v>
      </c>
      <c r="K1466">
        <v>5</v>
      </c>
      <c r="L1466">
        <v>3</v>
      </c>
      <c r="M1466" t="s">
        <v>6932</v>
      </c>
      <c r="N1466">
        <f t="shared" si="264"/>
        <v>0</v>
      </c>
      <c r="O1466" t="str">
        <f t="shared" si="265"/>
        <v>No</v>
      </c>
      <c r="P1466">
        <f t="shared" si="266"/>
        <v>0</v>
      </c>
      <c r="Q1466">
        <f t="shared" si="267"/>
        <v>0</v>
      </c>
      <c r="R1466">
        <f t="shared" si="271"/>
        <v>27.565026697177728</v>
      </c>
      <c r="S1466" t="str">
        <f t="shared" si="268"/>
        <v>ID-20851-Santa Monica - Santa Monica</v>
      </c>
      <c r="T1466" t="str">
        <f t="shared" si="269"/>
        <v>11:18</v>
      </c>
      <c r="U1466" t="str">
        <f t="shared" si="270"/>
        <v>Acceptable</v>
      </c>
      <c r="V1466">
        <f t="shared" si="272"/>
        <v>23</v>
      </c>
      <c r="W1466">
        <f t="shared" si="273"/>
        <v>2</v>
      </c>
      <c r="X1466">
        <v>1</v>
      </c>
      <c r="Y1466" t="str">
        <f t="shared" si="274"/>
        <v>Flight Not Found</v>
      </c>
      <c r="Z1466" t="str" cm="1">
        <f t="array" ref="Z1466">IF(AND(B:B &gt; TIME(6, 0, 0), B:B &lt;= TIME(18, 0, 0)), "Day", "Night")</f>
        <v>Night</v>
      </c>
      <c r="AA1466">
        <f t="shared" si="275"/>
        <v>1</v>
      </c>
    </row>
    <row r="1467" spans="1:27" x14ac:dyDescent="0.2">
      <c r="A1467">
        <v>20852</v>
      </c>
      <c r="B1467" t="s">
        <v>6933</v>
      </c>
      <c r="C1467" t="s">
        <v>358</v>
      </c>
      <c r="D1467" t="s">
        <v>6315</v>
      </c>
      <c r="E1467" t="s">
        <v>6934</v>
      </c>
      <c r="F1467" t="s">
        <v>6935</v>
      </c>
      <c r="G1467" t="s">
        <v>5938</v>
      </c>
      <c r="H1467" t="s">
        <v>6936</v>
      </c>
      <c r="I1467" t="s">
        <v>6937</v>
      </c>
      <c r="J1467">
        <v>101</v>
      </c>
      <c r="K1467">
        <v>21</v>
      </c>
      <c r="L1467">
        <v>0</v>
      </c>
      <c r="M1467" t="s">
        <v>6938</v>
      </c>
      <c r="N1467">
        <f t="shared" si="264"/>
        <v>0</v>
      </c>
      <c r="O1467" t="str">
        <f t="shared" si="265"/>
        <v>No</v>
      </c>
      <c r="P1467">
        <f t="shared" si="266"/>
        <v>0</v>
      </c>
      <c r="Q1467">
        <f t="shared" si="267"/>
        <v>0</v>
      </c>
      <c r="R1467">
        <f t="shared" si="271"/>
        <v>27.565026697177728</v>
      </c>
      <c r="S1467" t="str">
        <f t="shared" si="268"/>
        <v>ID-20852-New York City - Miami</v>
      </c>
      <c r="T1467" t="str">
        <f t="shared" si="269"/>
        <v>18:02</v>
      </c>
      <c r="U1467" t="str">
        <f t="shared" si="270"/>
        <v>Acceptable</v>
      </c>
      <c r="V1467">
        <f t="shared" si="272"/>
        <v>23</v>
      </c>
      <c r="W1467">
        <f t="shared" si="273"/>
        <v>2</v>
      </c>
      <c r="X1467">
        <v>3</v>
      </c>
      <c r="Y1467" t="str">
        <f t="shared" si="274"/>
        <v>Flight Not Found</v>
      </c>
      <c r="Z1467" t="str" cm="1">
        <f t="array" ref="Z1467">IF(AND(B:B &gt; TIME(6, 0, 0), B:B &lt;= TIME(18, 0, 0)), "Day", "Night")</f>
        <v>Night</v>
      </c>
      <c r="AA1467">
        <f t="shared" si="275"/>
        <v>1</v>
      </c>
    </row>
    <row r="1468" spans="1:27" x14ac:dyDescent="0.2">
      <c r="A1468">
        <v>20873</v>
      </c>
      <c r="B1468" t="s">
        <v>914</v>
      </c>
      <c r="C1468" t="s">
        <v>6939</v>
      </c>
      <c r="D1468" t="s">
        <v>2615</v>
      </c>
      <c r="F1468" t="s">
        <v>6940</v>
      </c>
      <c r="G1468" t="s">
        <v>6941</v>
      </c>
      <c r="H1468" t="s">
        <v>6942</v>
      </c>
      <c r="I1468" t="s">
        <v>6943</v>
      </c>
      <c r="J1468">
        <v>159</v>
      </c>
      <c r="K1468">
        <v>22</v>
      </c>
      <c r="L1468">
        <v>0</v>
      </c>
      <c r="M1468" t="s">
        <v>6944</v>
      </c>
      <c r="N1468">
        <f t="shared" si="264"/>
        <v>0</v>
      </c>
      <c r="O1468" t="str">
        <f t="shared" si="265"/>
        <v>No</v>
      </c>
      <c r="P1468">
        <f t="shared" si="266"/>
        <v>0</v>
      </c>
      <c r="Q1468">
        <f t="shared" si="267"/>
        <v>0</v>
      </c>
      <c r="R1468">
        <f t="shared" si="271"/>
        <v>27.565026697177728</v>
      </c>
      <c r="S1468" t="str">
        <f t="shared" si="268"/>
        <v>ID-20873-Kimpo AB - Tokyo, Japan</v>
      </c>
      <c r="T1468" t="str">
        <f t="shared" si="269"/>
        <v>20:00</v>
      </c>
      <c r="U1468" t="str">
        <f t="shared" si="270"/>
        <v>Acceptable</v>
      </c>
      <c r="V1468">
        <f t="shared" si="272"/>
        <v>23</v>
      </c>
      <c r="W1468">
        <f t="shared" si="273"/>
        <v>2</v>
      </c>
      <c r="X1468">
        <v>1</v>
      </c>
      <c r="Y1468" t="str">
        <f t="shared" si="274"/>
        <v>Flight Not Found</v>
      </c>
      <c r="Z1468" t="str" cm="1">
        <f t="array" ref="Z1468">IF(AND(B:B &gt; TIME(6, 0, 0), B:B &lt;= TIME(18, 0, 0)), "Day", "Night")</f>
        <v>Night</v>
      </c>
      <c r="AA1468">
        <f t="shared" si="275"/>
        <v>1</v>
      </c>
    </row>
    <row r="1469" spans="1:27" x14ac:dyDescent="0.2">
      <c r="A1469">
        <v>20881</v>
      </c>
      <c r="B1469" t="s">
        <v>6945</v>
      </c>
      <c r="C1469" t="s">
        <v>6946</v>
      </c>
      <c r="D1469" t="s">
        <v>4002</v>
      </c>
      <c r="E1469" t="s">
        <v>4479</v>
      </c>
      <c r="F1469" t="s">
        <v>6947</v>
      </c>
      <c r="G1469" t="s">
        <v>3808</v>
      </c>
      <c r="H1469" t="s">
        <v>6948</v>
      </c>
      <c r="I1469" t="s">
        <v>6949</v>
      </c>
      <c r="J1469">
        <v>5</v>
      </c>
      <c r="K1469">
        <v>5</v>
      </c>
      <c r="L1469">
        <v>0</v>
      </c>
      <c r="M1469" t="s">
        <v>6950</v>
      </c>
      <c r="N1469">
        <f t="shared" si="264"/>
        <v>0</v>
      </c>
      <c r="O1469" t="str">
        <f t="shared" si="265"/>
        <v>No</v>
      </c>
      <c r="P1469">
        <f t="shared" si="266"/>
        <v>0</v>
      </c>
      <c r="Q1469">
        <f t="shared" si="267"/>
        <v>0</v>
      </c>
      <c r="R1469">
        <f t="shared" si="271"/>
        <v>27.565026697177728</v>
      </c>
      <c r="S1469" t="str">
        <f t="shared" si="268"/>
        <v>ID-20881-Fairbanks - Seattle</v>
      </c>
      <c r="T1469" t="str">
        <f t="shared" si="269"/>
        <v>17:19</v>
      </c>
      <c r="U1469" t="str">
        <f t="shared" si="270"/>
        <v>Acceptable</v>
      </c>
      <c r="V1469">
        <f t="shared" si="272"/>
        <v>23</v>
      </c>
      <c r="W1469">
        <f t="shared" si="273"/>
        <v>2</v>
      </c>
      <c r="X1469">
        <v>1</v>
      </c>
      <c r="Y1469" t="str">
        <f t="shared" si="274"/>
        <v>Flight Not Found</v>
      </c>
      <c r="Z1469" t="str" cm="1">
        <f t="array" ref="Z1469">IF(AND(B:B &gt; TIME(6, 0, 0), B:B &lt;= TIME(18, 0, 0)), "Day", "Night")</f>
        <v>Night</v>
      </c>
      <c r="AA1469">
        <f t="shared" si="275"/>
        <v>1</v>
      </c>
    </row>
    <row r="1470" spans="1:27" x14ac:dyDescent="0.2">
      <c r="A1470">
        <v>20884</v>
      </c>
      <c r="B1470" t="s">
        <v>2575</v>
      </c>
      <c r="C1470" t="s">
        <v>6951</v>
      </c>
      <c r="D1470" t="s">
        <v>2332</v>
      </c>
      <c r="G1470" t="s">
        <v>6952</v>
      </c>
      <c r="H1470" t="s">
        <v>6953</v>
      </c>
      <c r="J1470">
        <v>22</v>
      </c>
      <c r="K1470">
        <v>18</v>
      </c>
      <c r="L1470">
        <v>2</v>
      </c>
      <c r="M1470" t="s">
        <v>6954</v>
      </c>
      <c r="N1470">
        <f t="shared" si="264"/>
        <v>0</v>
      </c>
      <c r="O1470" t="str">
        <f t="shared" si="265"/>
        <v>No</v>
      </c>
      <c r="P1470">
        <f t="shared" si="266"/>
        <v>0</v>
      </c>
      <c r="Q1470">
        <f t="shared" si="267"/>
        <v>0</v>
      </c>
      <c r="R1470">
        <f t="shared" si="271"/>
        <v>27.565026697177728</v>
      </c>
      <c r="S1470" t="str">
        <f t="shared" si="268"/>
        <v>ID-20884-</v>
      </c>
      <c r="T1470" t="str">
        <f t="shared" si="269"/>
        <v>11:00</v>
      </c>
      <c r="U1470" t="str">
        <f t="shared" si="270"/>
        <v>Acceptable</v>
      </c>
      <c r="V1470">
        <f t="shared" si="272"/>
        <v>23</v>
      </c>
      <c r="W1470">
        <f t="shared" si="273"/>
        <v>2</v>
      </c>
      <c r="X1470">
        <v>3</v>
      </c>
      <c r="Y1470" t="str">
        <f t="shared" si="274"/>
        <v>Flight Not Found</v>
      </c>
      <c r="Z1470" t="str" cm="1">
        <f t="array" ref="Z1470">IF(AND(B:B &gt; TIME(6, 0, 0), B:B &lt;= TIME(18, 0, 0)), "Day", "Night")</f>
        <v>Night</v>
      </c>
      <c r="AA1470">
        <f t="shared" si="275"/>
        <v>1</v>
      </c>
    </row>
    <row r="1471" spans="1:27" x14ac:dyDescent="0.2">
      <c r="A1471">
        <v>20888</v>
      </c>
      <c r="B1471" t="s">
        <v>101</v>
      </c>
      <c r="C1471" t="s">
        <v>6955</v>
      </c>
      <c r="D1471" t="s">
        <v>3442</v>
      </c>
      <c r="F1471" t="s">
        <v>6418</v>
      </c>
      <c r="G1471" t="s">
        <v>1814</v>
      </c>
      <c r="H1471" t="s">
        <v>6956</v>
      </c>
      <c r="I1471" t="s">
        <v>6957</v>
      </c>
      <c r="J1471">
        <v>15</v>
      </c>
      <c r="K1471">
        <v>15</v>
      </c>
      <c r="L1471">
        <v>0</v>
      </c>
      <c r="M1471" t="s">
        <v>6958</v>
      </c>
      <c r="N1471">
        <f t="shared" si="264"/>
        <v>0</v>
      </c>
      <c r="O1471" t="str">
        <f t="shared" si="265"/>
        <v>No</v>
      </c>
      <c r="P1471">
        <f t="shared" si="266"/>
        <v>0</v>
      </c>
      <c r="Q1471">
        <f t="shared" si="267"/>
        <v>0</v>
      </c>
      <c r="R1471">
        <f t="shared" si="271"/>
        <v>27.565026697177728</v>
      </c>
      <c r="S1471" t="str">
        <f t="shared" si="268"/>
        <v>ID-20888-Condoto - Cali</v>
      </c>
      <c r="T1471" t="str">
        <f t="shared" si="269"/>
        <v>10:00</v>
      </c>
      <c r="U1471" t="str">
        <f t="shared" si="270"/>
        <v>Acceptable</v>
      </c>
      <c r="V1471">
        <f t="shared" si="272"/>
        <v>23</v>
      </c>
      <c r="W1471">
        <f t="shared" si="273"/>
        <v>2</v>
      </c>
      <c r="X1471">
        <v>1</v>
      </c>
      <c r="Y1471" t="str">
        <f t="shared" si="274"/>
        <v>Flight Not Found</v>
      </c>
      <c r="Z1471" t="str" cm="1">
        <f t="array" ref="Z1471">IF(AND(B:B &gt; TIME(6, 0, 0), B:B &lt;= TIME(18, 0, 0)), "Day", "Night")</f>
        <v>Night</v>
      </c>
      <c r="AA1471">
        <f t="shared" si="275"/>
        <v>1</v>
      </c>
    </row>
    <row r="1472" spans="1:27" x14ac:dyDescent="0.2">
      <c r="A1472">
        <v>20893</v>
      </c>
      <c r="B1472" t="s">
        <v>6959</v>
      </c>
      <c r="C1472" t="s">
        <v>6960</v>
      </c>
      <c r="D1472" t="s">
        <v>3371</v>
      </c>
      <c r="F1472" t="s">
        <v>6961</v>
      </c>
      <c r="G1472" t="s">
        <v>6962</v>
      </c>
      <c r="H1472" t="s">
        <v>6963</v>
      </c>
      <c r="I1472" t="s">
        <v>6964</v>
      </c>
      <c r="J1472">
        <v>20</v>
      </c>
      <c r="K1472">
        <v>20</v>
      </c>
      <c r="L1472">
        <v>2</v>
      </c>
      <c r="M1472" t="s">
        <v>6965</v>
      </c>
      <c r="N1472">
        <f t="shared" si="264"/>
        <v>0</v>
      </c>
      <c r="O1472" t="str">
        <f t="shared" si="265"/>
        <v>No</v>
      </c>
      <c r="P1472">
        <f t="shared" si="266"/>
        <v>0</v>
      </c>
      <c r="Q1472">
        <f t="shared" si="267"/>
        <v>0</v>
      </c>
      <c r="R1472">
        <f t="shared" si="271"/>
        <v>27.565026697177728</v>
      </c>
      <c r="S1472" t="str">
        <f t="shared" si="268"/>
        <v>ID-20893-Amsterdam - Manchester</v>
      </c>
      <c r="T1472" t="str">
        <f t="shared" si="269"/>
        <v>13:46</v>
      </c>
      <c r="U1472" t="str">
        <f t="shared" si="270"/>
        <v>Acceptable</v>
      </c>
      <c r="V1472">
        <f t="shared" si="272"/>
        <v>23</v>
      </c>
      <c r="W1472">
        <f t="shared" si="273"/>
        <v>2</v>
      </c>
      <c r="X1472">
        <v>1</v>
      </c>
      <c r="Y1472" t="str">
        <f t="shared" si="274"/>
        <v>Flight Not Found</v>
      </c>
      <c r="Z1472" t="str" cm="1">
        <f t="array" ref="Z1472">IF(AND(B:B &gt; TIME(6, 0, 0), B:B &lt;= TIME(18, 0, 0)), "Day", "Night")</f>
        <v>Night</v>
      </c>
      <c r="AA1472">
        <f t="shared" si="275"/>
        <v>1</v>
      </c>
    </row>
    <row r="1473" spans="1:27" x14ac:dyDescent="0.2">
      <c r="A1473">
        <v>20896</v>
      </c>
      <c r="B1473" t="s">
        <v>2725</v>
      </c>
      <c r="C1473" t="s">
        <v>6966</v>
      </c>
      <c r="D1473" t="s">
        <v>6967</v>
      </c>
      <c r="F1473" t="s">
        <v>6968</v>
      </c>
      <c r="G1473" t="s">
        <v>6969</v>
      </c>
      <c r="H1473" t="s">
        <v>6970</v>
      </c>
      <c r="J1473">
        <v>25</v>
      </c>
      <c r="K1473">
        <v>24</v>
      </c>
      <c r="L1473">
        <v>0</v>
      </c>
      <c r="M1473" t="s">
        <v>6971</v>
      </c>
      <c r="N1473">
        <f t="shared" si="264"/>
        <v>0</v>
      </c>
      <c r="O1473" t="str">
        <f t="shared" si="265"/>
        <v>No</v>
      </c>
      <c r="P1473">
        <f t="shared" si="266"/>
        <v>0</v>
      </c>
      <c r="Q1473">
        <f t="shared" si="267"/>
        <v>0</v>
      </c>
      <c r="R1473">
        <f t="shared" si="271"/>
        <v>27.565026697177728</v>
      </c>
      <c r="S1473" t="str">
        <f t="shared" si="268"/>
        <v>ID-20896-Cebu - Manila</v>
      </c>
      <c r="T1473" t="str">
        <f t="shared" si="269"/>
        <v>01:30</v>
      </c>
      <c r="U1473" t="str">
        <f t="shared" si="270"/>
        <v>Acceptable</v>
      </c>
      <c r="V1473">
        <f t="shared" si="272"/>
        <v>23</v>
      </c>
      <c r="W1473">
        <f t="shared" si="273"/>
        <v>2</v>
      </c>
      <c r="X1473">
        <v>2</v>
      </c>
      <c r="Y1473" t="str">
        <f t="shared" si="274"/>
        <v>Flight Not Found</v>
      </c>
      <c r="Z1473" t="str" cm="1">
        <f t="array" ref="Z1473">IF(AND(B:B &gt; TIME(6, 0, 0), B:B &lt;= TIME(18, 0, 0)), "Day", "Night")</f>
        <v>Night</v>
      </c>
      <c r="AA1473">
        <f t="shared" si="275"/>
        <v>1</v>
      </c>
    </row>
    <row r="1474" spans="1:27" x14ac:dyDescent="0.2">
      <c r="A1474">
        <v>20897</v>
      </c>
      <c r="C1474" t="s">
        <v>6972</v>
      </c>
      <c r="D1474" t="s">
        <v>1523</v>
      </c>
      <c r="F1474" t="s">
        <v>6973</v>
      </c>
      <c r="G1474" t="s">
        <v>1814</v>
      </c>
      <c r="H1474" t="s">
        <v>6974</v>
      </c>
      <c r="I1474" t="s">
        <v>6975</v>
      </c>
      <c r="J1474">
        <v>19</v>
      </c>
      <c r="K1474">
        <v>19</v>
      </c>
      <c r="L1474">
        <v>0</v>
      </c>
      <c r="M1474" t="s">
        <v>6976</v>
      </c>
      <c r="N1474">
        <f t="shared" ref="N1474:N1537" si="276">SUM(B1474,C1474)</f>
        <v>0</v>
      </c>
      <c r="O1474" t="str">
        <f t="shared" ref="O1474:O1537" si="277">IF(F1474="good","Yes","No")</f>
        <v>No</v>
      </c>
      <c r="P1474">
        <f t="shared" ref="P1474:P1537" si="278">COUNTIF(C:C,"&lt;0")</f>
        <v>0</v>
      </c>
      <c r="Q1474">
        <f t="shared" ref="Q1474:Q1537" si="279">SUMIF(E:E,"&gt;"&amp;AVERAGE(E:E))</f>
        <v>0</v>
      </c>
      <c r="R1474">
        <f t="shared" si="271"/>
        <v>27.565026697177728</v>
      </c>
      <c r="S1474" t="str">
        <f t="shared" ref="S1474:S1537" si="280">CONCATENATE("ID-",A1474,"-",F1474)</f>
        <v>ID-20897-Cochabamba - Oruro</v>
      </c>
      <c r="T1474">
        <f t="shared" ref="T1474:T1537" si="281">INDEX(B:B,MATCH(A1474,A:A,0))</f>
        <v>0</v>
      </c>
      <c r="U1474" t="str">
        <f t="shared" ref="U1474:U1537" si="282">IF(OR(B1474&gt;0,C1474&gt;0),"Acceptable","Check")</f>
        <v>Acceptable</v>
      </c>
      <c r="V1474">
        <f t="shared" si="272"/>
        <v>23</v>
      </c>
      <c r="W1474">
        <f t="shared" si="273"/>
        <v>2</v>
      </c>
      <c r="X1474">
        <v>1</v>
      </c>
      <c r="Y1474" t="str">
        <f t="shared" si="274"/>
        <v>Flight Not Found</v>
      </c>
      <c r="Z1474" t="str" cm="1">
        <f t="array" ref="Z1474">IF(AND(B:B &gt; TIME(6, 0, 0), B:B &lt;= TIME(18, 0, 0)), "Day", "Night")</f>
        <v>Night</v>
      </c>
      <c r="AA1474">
        <f t="shared" si="275"/>
        <v>1</v>
      </c>
    </row>
    <row r="1475" spans="1:27" x14ac:dyDescent="0.2">
      <c r="A1475">
        <v>20901</v>
      </c>
      <c r="B1475" t="s">
        <v>48</v>
      </c>
      <c r="C1475" t="s">
        <v>6977</v>
      </c>
      <c r="D1475" t="s">
        <v>2615</v>
      </c>
      <c r="F1475" t="s">
        <v>6978</v>
      </c>
      <c r="G1475" t="s">
        <v>6979</v>
      </c>
      <c r="H1475" t="s">
        <v>6980</v>
      </c>
      <c r="I1475" t="s">
        <v>6981</v>
      </c>
      <c r="J1475">
        <v>67</v>
      </c>
      <c r="K1475">
        <v>67</v>
      </c>
      <c r="L1475">
        <v>0</v>
      </c>
      <c r="M1475" t="s">
        <v>6982</v>
      </c>
      <c r="N1475">
        <f t="shared" si="276"/>
        <v>0</v>
      </c>
      <c r="O1475" t="str">
        <f t="shared" si="277"/>
        <v>No</v>
      </c>
      <c r="P1475">
        <f t="shared" si="278"/>
        <v>0</v>
      </c>
      <c r="Q1475">
        <f t="shared" si="279"/>
        <v>0</v>
      </c>
      <c r="R1475">
        <f t="shared" ref="R1475:R1538" si="283">AVERAGEIF(J:J,"&gt;0")</f>
        <v>27.565026697177728</v>
      </c>
      <c r="S1475" t="str">
        <f t="shared" si="280"/>
        <v>ID-20901-Travis AFB - Tokyo</v>
      </c>
      <c r="T1475" t="str">
        <f t="shared" si="281"/>
        <v>01:00</v>
      </c>
      <c r="U1475" t="str">
        <f t="shared" si="282"/>
        <v>Acceptable</v>
      </c>
      <c r="V1475">
        <f t="shared" ref="V1475:V1538" si="284">COUNTIF(D:D, "Military - U.S. Army")</f>
        <v>23</v>
      </c>
      <c r="W1475">
        <f t="shared" ref="W1475:W1538" si="285">AVERAGEIF(C:C,"Fort Myer, Virginia", J:J)</f>
        <v>2</v>
      </c>
      <c r="X1475">
        <v>1</v>
      </c>
      <c r="Y1475" t="str">
        <f t="shared" ref="Y1475:Y1538" si="286">IFERROR(VLOOKUP("FlightNumber", A:E, 4, FALSE), "Flight Not Found")</f>
        <v>Flight Not Found</v>
      </c>
      <c r="Z1475" t="str" cm="1">
        <f t="array" ref="Z1475">IF(AND(B:B &gt; TIME(6, 0, 0), B:B &lt;= TIME(18, 0, 0)), "Day", "Night")</f>
        <v>Night</v>
      </c>
      <c r="AA1475">
        <f t="shared" ref="AA1475:AA1538" si="287">COUNTIFS(D:D, "Military - U.S. Army", C:C, "Fort Myer, Virginia")</f>
        <v>1</v>
      </c>
    </row>
    <row r="1476" spans="1:27" x14ac:dyDescent="0.2">
      <c r="A1476">
        <v>20917</v>
      </c>
      <c r="C1476" t="s">
        <v>6983</v>
      </c>
      <c r="D1476" t="s">
        <v>2745</v>
      </c>
      <c r="G1476" t="s">
        <v>6790</v>
      </c>
      <c r="H1476" t="s">
        <v>6984</v>
      </c>
      <c r="I1476" t="s">
        <v>6985</v>
      </c>
      <c r="J1476">
        <v>40</v>
      </c>
      <c r="K1476">
        <v>40</v>
      </c>
      <c r="L1476">
        <v>0</v>
      </c>
      <c r="M1476" t="s">
        <v>6986</v>
      </c>
      <c r="N1476">
        <f t="shared" si="276"/>
        <v>0</v>
      </c>
      <c r="O1476" t="str">
        <f t="shared" si="277"/>
        <v>No</v>
      </c>
      <c r="P1476">
        <f t="shared" si="278"/>
        <v>0</v>
      </c>
      <c r="Q1476">
        <f t="shared" si="279"/>
        <v>0</v>
      </c>
      <c r="R1476">
        <f t="shared" si="283"/>
        <v>27.565026697177728</v>
      </c>
      <c r="S1476" t="str">
        <f t="shared" si="280"/>
        <v>ID-20917-</v>
      </c>
      <c r="T1476">
        <f t="shared" si="281"/>
        <v>0</v>
      </c>
      <c r="U1476" t="str">
        <f t="shared" si="282"/>
        <v>Acceptable</v>
      </c>
      <c r="V1476">
        <f t="shared" si="284"/>
        <v>23</v>
      </c>
      <c r="W1476">
        <f t="shared" si="285"/>
        <v>2</v>
      </c>
      <c r="X1476">
        <v>1</v>
      </c>
      <c r="Y1476" t="str">
        <f t="shared" si="286"/>
        <v>Flight Not Found</v>
      </c>
      <c r="Z1476" t="str" cm="1">
        <f t="array" ref="Z1476">IF(AND(B:B &gt; TIME(6, 0, 0), B:B &lt;= TIME(18, 0, 0)), "Day", "Night")</f>
        <v>Night</v>
      </c>
      <c r="AA1476">
        <f t="shared" si="287"/>
        <v>1</v>
      </c>
    </row>
    <row r="1477" spans="1:27" x14ac:dyDescent="0.2">
      <c r="A1477">
        <v>20918</v>
      </c>
      <c r="C1477" t="s">
        <v>395</v>
      </c>
      <c r="D1477" t="s">
        <v>1153</v>
      </c>
      <c r="G1477" t="s">
        <v>1814</v>
      </c>
      <c r="H1477" t="s">
        <v>6987</v>
      </c>
      <c r="I1477" t="s">
        <v>6988</v>
      </c>
      <c r="J1477">
        <v>34</v>
      </c>
      <c r="K1477">
        <v>34</v>
      </c>
      <c r="L1477">
        <v>0</v>
      </c>
      <c r="M1477" t="s">
        <v>6989</v>
      </c>
      <c r="N1477">
        <f t="shared" si="276"/>
        <v>0</v>
      </c>
      <c r="O1477" t="str">
        <f t="shared" si="277"/>
        <v>No</v>
      </c>
      <c r="P1477">
        <f t="shared" si="278"/>
        <v>0</v>
      </c>
      <c r="Q1477">
        <f t="shared" si="279"/>
        <v>0</v>
      </c>
      <c r="R1477">
        <f t="shared" si="283"/>
        <v>27.565026697177728</v>
      </c>
      <c r="S1477" t="str">
        <f t="shared" si="280"/>
        <v>ID-20918-</v>
      </c>
      <c r="T1477">
        <f t="shared" si="281"/>
        <v>0</v>
      </c>
      <c r="U1477" t="str">
        <f t="shared" si="282"/>
        <v>Acceptable</v>
      </c>
      <c r="V1477">
        <f t="shared" si="284"/>
        <v>23</v>
      </c>
      <c r="W1477">
        <f t="shared" si="285"/>
        <v>2</v>
      </c>
      <c r="X1477">
        <v>1</v>
      </c>
      <c r="Y1477" t="str">
        <f t="shared" si="286"/>
        <v>Flight Not Found</v>
      </c>
      <c r="Z1477" t="str" cm="1">
        <f t="array" ref="Z1477">IF(AND(B:B &gt; TIME(6, 0, 0), B:B &lt;= TIME(18, 0, 0)), "Day", "Night")</f>
        <v>Night</v>
      </c>
      <c r="AA1477">
        <f t="shared" si="287"/>
        <v>1</v>
      </c>
    </row>
    <row r="1478" spans="1:27" x14ac:dyDescent="0.2">
      <c r="A1478">
        <v>20920</v>
      </c>
      <c r="B1478" t="s">
        <v>52</v>
      </c>
      <c r="C1478" t="s">
        <v>6990</v>
      </c>
      <c r="D1478" t="s">
        <v>4707</v>
      </c>
      <c r="E1478" t="s">
        <v>6991</v>
      </c>
      <c r="F1478" t="s">
        <v>6992</v>
      </c>
      <c r="G1478" t="s">
        <v>1814</v>
      </c>
      <c r="H1478" t="s">
        <v>6993</v>
      </c>
      <c r="I1478" t="s">
        <v>6994</v>
      </c>
      <c r="J1478">
        <v>30</v>
      </c>
      <c r="K1478">
        <v>26</v>
      </c>
      <c r="L1478">
        <v>0</v>
      </c>
      <c r="M1478" t="s">
        <v>6995</v>
      </c>
      <c r="N1478">
        <f t="shared" si="276"/>
        <v>0</v>
      </c>
      <c r="O1478" t="str">
        <f t="shared" si="277"/>
        <v>No</v>
      </c>
      <c r="P1478">
        <f t="shared" si="278"/>
        <v>0</v>
      </c>
      <c r="Q1478">
        <f t="shared" si="279"/>
        <v>0</v>
      </c>
      <c r="R1478">
        <f t="shared" si="283"/>
        <v>27.565026697177728</v>
      </c>
      <c r="S1478" t="str">
        <f t="shared" si="280"/>
        <v>ID-20920-Rio de Janerio - Sao Paulo</v>
      </c>
      <c r="T1478" t="str">
        <f t="shared" si="281"/>
        <v>15:20</v>
      </c>
      <c r="U1478" t="str">
        <f t="shared" si="282"/>
        <v>Acceptable</v>
      </c>
      <c r="V1478">
        <f t="shared" si="284"/>
        <v>23</v>
      </c>
      <c r="W1478">
        <f t="shared" si="285"/>
        <v>2</v>
      </c>
      <c r="X1478">
        <v>1</v>
      </c>
      <c r="Y1478" t="str">
        <f t="shared" si="286"/>
        <v>Flight Not Found</v>
      </c>
      <c r="Z1478" t="str" cm="1">
        <f t="array" ref="Z1478">IF(AND(B:B &gt; TIME(6, 0, 0), B:B &lt;= TIME(18, 0, 0)), "Day", "Night")</f>
        <v>Night</v>
      </c>
      <c r="AA1478">
        <f t="shared" si="287"/>
        <v>1</v>
      </c>
    </row>
    <row r="1479" spans="1:27" x14ac:dyDescent="0.2">
      <c r="A1479">
        <v>20925</v>
      </c>
      <c r="B1479" t="s">
        <v>6996</v>
      </c>
      <c r="C1479" t="s">
        <v>6997</v>
      </c>
      <c r="D1479" t="s">
        <v>5993</v>
      </c>
      <c r="G1479" t="s">
        <v>6998</v>
      </c>
      <c r="H1479" t="s">
        <v>6999</v>
      </c>
      <c r="J1479">
        <v>3</v>
      </c>
      <c r="K1479">
        <v>3</v>
      </c>
      <c r="L1479">
        <v>1</v>
      </c>
      <c r="M1479" t="s">
        <v>7000</v>
      </c>
      <c r="N1479">
        <f t="shared" si="276"/>
        <v>0</v>
      </c>
      <c r="O1479" t="str">
        <f t="shared" si="277"/>
        <v>No</v>
      </c>
      <c r="P1479">
        <f t="shared" si="278"/>
        <v>0</v>
      </c>
      <c r="Q1479">
        <f t="shared" si="279"/>
        <v>0</v>
      </c>
      <c r="R1479">
        <f t="shared" si="283"/>
        <v>27.565026697177728</v>
      </c>
      <c r="S1479" t="str">
        <f t="shared" si="280"/>
        <v>ID-20925-</v>
      </c>
      <c r="T1479" t="str">
        <f t="shared" si="281"/>
        <v>07:53</v>
      </c>
      <c r="U1479" t="str">
        <f t="shared" si="282"/>
        <v>Acceptable</v>
      </c>
      <c r="V1479">
        <f t="shared" si="284"/>
        <v>23</v>
      </c>
      <c r="W1479">
        <f t="shared" si="285"/>
        <v>2</v>
      </c>
      <c r="X1479">
        <v>1</v>
      </c>
      <c r="Y1479" t="str">
        <f t="shared" si="286"/>
        <v>Flight Not Found</v>
      </c>
      <c r="Z1479" t="str" cm="1">
        <f t="array" ref="Z1479">IF(AND(B:B &gt; TIME(6, 0, 0), B:B &lt;= TIME(18, 0, 0)), "Day", "Night")</f>
        <v>Night</v>
      </c>
      <c r="AA1479">
        <f t="shared" si="287"/>
        <v>1</v>
      </c>
    </row>
    <row r="1480" spans="1:27" x14ac:dyDescent="0.2">
      <c r="A1480">
        <v>20927</v>
      </c>
      <c r="B1480" t="s">
        <v>400</v>
      </c>
      <c r="C1480" t="s">
        <v>7001</v>
      </c>
      <c r="D1480" t="s">
        <v>2332</v>
      </c>
      <c r="G1480" t="s">
        <v>7002</v>
      </c>
      <c r="H1480" t="s">
        <v>7003</v>
      </c>
      <c r="J1480">
        <v>24</v>
      </c>
      <c r="K1480">
        <v>24</v>
      </c>
      <c r="L1480">
        <v>0</v>
      </c>
      <c r="M1480" t="s">
        <v>7004</v>
      </c>
      <c r="N1480">
        <f t="shared" si="276"/>
        <v>0</v>
      </c>
      <c r="O1480" t="str">
        <f t="shared" si="277"/>
        <v>No</v>
      </c>
      <c r="P1480">
        <f t="shared" si="278"/>
        <v>0</v>
      </c>
      <c r="Q1480">
        <f t="shared" si="279"/>
        <v>0</v>
      </c>
      <c r="R1480">
        <f t="shared" si="283"/>
        <v>27.565026697177728</v>
      </c>
      <c r="S1480" t="str">
        <f t="shared" si="280"/>
        <v>ID-20927-</v>
      </c>
      <c r="T1480" t="str">
        <f t="shared" si="281"/>
        <v>08:30</v>
      </c>
      <c r="U1480" t="str">
        <f t="shared" si="282"/>
        <v>Acceptable</v>
      </c>
      <c r="V1480">
        <f t="shared" si="284"/>
        <v>23</v>
      </c>
      <c r="W1480">
        <f t="shared" si="285"/>
        <v>2</v>
      </c>
      <c r="X1480">
        <v>1</v>
      </c>
      <c r="Y1480" t="str">
        <f t="shared" si="286"/>
        <v>Flight Not Found</v>
      </c>
      <c r="Z1480" t="str" cm="1">
        <f t="array" ref="Z1480">IF(AND(B:B &gt; TIME(6, 0, 0), B:B &lt;= TIME(18, 0, 0)), "Day", "Night")</f>
        <v>Night</v>
      </c>
      <c r="AA1480">
        <f t="shared" si="287"/>
        <v>1</v>
      </c>
    </row>
    <row r="1481" spans="1:27" x14ac:dyDescent="0.2">
      <c r="A1481">
        <v>20930</v>
      </c>
      <c r="C1481" t="s">
        <v>7005</v>
      </c>
      <c r="D1481" t="s">
        <v>1153</v>
      </c>
      <c r="F1481" t="s">
        <v>7006</v>
      </c>
      <c r="G1481" t="s">
        <v>7007</v>
      </c>
      <c r="H1481" t="s">
        <v>7008</v>
      </c>
      <c r="I1481" t="s">
        <v>7009</v>
      </c>
      <c r="K1481">
        <v>1</v>
      </c>
      <c r="L1481">
        <v>0</v>
      </c>
      <c r="M1481" t="s">
        <v>7010</v>
      </c>
      <c r="N1481">
        <f t="shared" si="276"/>
        <v>0</v>
      </c>
      <c r="O1481" t="str">
        <f t="shared" si="277"/>
        <v>No</v>
      </c>
      <c r="P1481">
        <f t="shared" si="278"/>
        <v>0</v>
      </c>
      <c r="Q1481">
        <f t="shared" si="279"/>
        <v>0</v>
      </c>
      <c r="R1481">
        <f t="shared" si="283"/>
        <v>27.565026697177728</v>
      </c>
      <c r="S1481" t="str">
        <f t="shared" si="280"/>
        <v>ID-20930-Tehran, Iran - Istanbul, Turkey</v>
      </c>
      <c r="T1481">
        <f t="shared" si="281"/>
        <v>0</v>
      </c>
      <c r="U1481" t="str">
        <f t="shared" si="282"/>
        <v>Acceptable</v>
      </c>
      <c r="V1481">
        <f t="shared" si="284"/>
        <v>23</v>
      </c>
      <c r="W1481">
        <f t="shared" si="285"/>
        <v>2</v>
      </c>
      <c r="X1481">
        <v>1</v>
      </c>
      <c r="Y1481" t="str">
        <f t="shared" si="286"/>
        <v>Flight Not Found</v>
      </c>
      <c r="Z1481" t="str" cm="1">
        <f t="array" ref="Z1481">IF(AND(B:B &gt; TIME(6, 0, 0), B:B &lt;= TIME(18, 0, 0)), "Day", "Night")</f>
        <v>Night</v>
      </c>
      <c r="AA1481">
        <f t="shared" si="287"/>
        <v>1</v>
      </c>
    </row>
    <row r="1482" spans="1:27" x14ac:dyDescent="0.2">
      <c r="A1482">
        <v>20941</v>
      </c>
      <c r="B1482" t="s">
        <v>7011</v>
      </c>
      <c r="C1482" t="s">
        <v>7012</v>
      </c>
      <c r="D1482" t="s">
        <v>7013</v>
      </c>
      <c r="F1482" t="s">
        <v>7014</v>
      </c>
      <c r="G1482" t="s">
        <v>7015</v>
      </c>
      <c r="H1482" t="s">
        <v>7016</v>
      </c>
      <c r="I1482" t="s">
        <v>848</v>
      </c>
      <c r="J1482">
        <v>35</v>
      </c>
      <c r="K1482">
        <v>34</v>
      </c>
      <c r="L1482">
        <v>0</v>
      </c>
      <c r="M1482" t="s">
        <v>7017</v>
      </c>
      <c r="N1482">
        <f t="shared" si="276"/>
        <v>0</v>
      </c>
      <c r="O1482" t="str">
        <f t="shared" si="277"/>
        <v>No</v>
      </c>
      <c r="P1482">
        <f t="shared" si="278"/>
        <v>0</v>
      </c>
      <c r="Q1482">
        <f t="shared" si="279"/>
        <v>0</v>
      </c>
      <c r="R1482">
        <f t="shared" si="283"/>
        <v>27.565026697177728</v>
      </c>
      <c r="S1482" t="str">
        <f t="shared" si="280"/>
        <v>ID-20941-Blackbushe - Tripoli</v>
      </c>
      <c r="T1482" t="str">
        <f t="shared" si="281"/>
        <v>21:20</v>
      </c>
      <c r="U1482" t="str">
        <f t="shared" si="282"/>
        <v>Acceptable</v>
      </c>
      <c r="V1482">
        <f t="shared" si="284"/>
        <v>23</v>
      </c>
      <c r="W1482">
        <f t="shared" si="285"/>
        <v>2</v>
      </c>
      <c r="X1482">
        <v>1</v>
      </c>
      <c r="Y1482" t="str">
        <f t="shared" si="286"/>
        <v>Flight Not Found</v>
      </c>
      <c r="Z1482" t="str" cm="1">
        <f t="array" ref="Z1482">IF(AND(B:B &gt; TIME(6, 0, 0), B:B &lt;= TIME(18, 0, 0)), "Day", "Night")</f>
        <v>Night</v>
      </c>
      <c r="AA1482">
        <f t="shared" si="287"/>
        <v>1</v>
      </c>
    </row>
    <row r="1483" spans="1:27" x14ac:dyDescent="0.2">
      <c r="A1483">
        <v>20945</v>
      </c>
      <c r="C1483" t="s">
        <v>7018</v>
      </c>
      <c r="D1483" t="s">
        <v>6056</v>
      </c>
      <c r="G1483" t="s">
        <v>2731</v>
      </c>
      <c r="H1483" t="s">
        <v>7019</v>
      </c>
      <c r="I1483" t="s">
        <v>7020</v>
      </c>
      <c r="J1483">
        <v>3</v>
      </c>
      <c r="K1483">
        <v>1</v>
      </c>
      <c r="L1483">
        <v>0</v>
      </c>
      <c r="M1483" t="s">
        <v>7021</v>
      </c>
      <c r="N1483">
        <f t="shared" si="276"/>
        <v>0</v>
      </c>
      <c r="O1483" t="str">
        <f t="shared" si="277"/>
        <v>No</v>
      </c>
      <c r="P1483">
        <f t="shared" si="278"/>
        <v>0</v>
      </c>
      <c r="Q1483">
        <f t="shared" si="279"/>
        <v>0</v>
      </c>
      <c r="R1483">
        <f t="shared" si="283"/>
        <v>27.565026697177728</v>
      </c>
      <c r="S1483" t="str">
        <f t="shared" si="280"/>
        <v>ID-20945-</v>
      </c>
      <c r="T1483">
        <f t="shared" si="281"/>
        <v>0</v>
      </c>
      <c r="U1483" t="str">
        <f t="shared" si="282"/>
        <v>Acceptable</v>
      </c>
      <c r="V1483">
        <f t="shared" si="284"/>
        <v>23</v>
      </c>
      <c r="W1483">
        <f t="shared" si="285"/>
        <v>2</v>
      </c>
      <c r="X1483">
        <v>3</v>
      </c>
      <c r="Y1483" t="str">
        <f t="shared" si="286"/>
        <v>Flight Not Found</v>
      </c>
      <c r="Z1483" t="str" cm="1">
        <f t="array" ref="Z1483">IF(AND(B:B &gt; TIME(6, 0, 0), B:B &lt;= TIME(18, 0, 0)), "Day", "Night")</f>
        <v>Night</v>
      </c>
      <c r="AA1483">
        <f t="shared" si="287"/>
        <v>1</v>
      </c>
    </row>
    <row r="1484" spans="1:27" x14ac:dyDescent="0.2">
      <c r="A1484">
        <v>20949</v>
      </c>
      <c r="B1484" t="s">
        <v>7022</v>
      </c>
      <c r="C1484" t="s">
        <v>7023</v>
      </c>
      <c r="D1484" t="s">
        <v>6052</v>
      </c>
      <c r="E1484" t="s">
        <v>7024</v>
      </c>
      <c r="F1484" t="s">
        <v>7025</v>
      </c>
      <c r="G1484" t="s">
        <v>5643</v>
      </c>
      <c r="H1484" t="s">
        <v>7026</v>
      </c>
      <c r="I1484" t="s">
        <v>7027</v>
      </c>
      <c r="J1484">
        <v>37</v>
      </c>
      <c r="K1484">
        <v>37</v>
      </c>
      <c r="L1484">
        <v>0</v>
      </c>
      <c r="M1484" t="s">
        <v>7028</v>
      </c>
      <c r="N1484">
        <f t="shared" si="276"/>
        <v>0</v>
      </c>
      <c r="O1484" t="str">
        <f t="shared" si="277"/>
        <v>No</v>
      </c>
      <c r="P1484">
        <f t="shared" si="278"/>
        <v>0</v>
      </c>
      <c r="Q1484">
        <f t="shared" si="279"/>
        <v>0</v>
      </c>
      <c r="R1484">
        <f t="shared" si="283"/>
        <v>27.565026697177728</v>
      </c>
      <c r="S1484" t="str">
        <f t="shared" si="280"/>
        <v>ID-20949-Santiago de Compostella - Madrid</v>
      </c>
      <c r="T1484" t="str">
        <f t="shared" si="281"/>
        <v>19:04</v>
      </c>
      <c r="U1484" t="str">
        <f t="shared" si="282"/>
        <v>Acceptable</v>
      </c>
      <c r="V1484">
        <f t="shared" si="284"/>
        <v>23</v>
      </c>
      <c r="W1484">
        <f t="shared" si="285"/>
        <v>2</v>
      </c>
      <c r="X1484">
        <v>1</v>
      </c>
      <c r="Y1484" t="str">
        <f t="shared" si="286"/>
        <v>Flight Not Found</v>
      </c>
      <c r="Z1484" t="str" cm="1">
        <f t="array" ref="Z1484">IF(AND(B:B &gt; TIME(6, 0, 0), B:B &lt;= TIME(18, 0, 0)), "Day", "Night")</f>
        <v>Night</v>
      </c>
      <c r="AA1484">
        <f t="shared" si="287"/>
        <v>1</v>
      </c>
    </row>
    <row r="1485" spans="1:27" x14ac:dyDescent="0.2">
      <c r="A1485">
        <v>20953</v>
      </c>
      <c r="C1485" t="s">
        <v>7029</v>
      </c>
      <c r="D1485" t="s">
        <v>7030</v>
      </c>
      <c r="G1485" t="s">
        <v>6909</v>
      </c>
      <c r="H1485" t="s">
        <v>7031</v>
      </c>
      <c r="I1485" t="s">
        <v>623</v>
      </c>
      <c r="J1485">
        <v>16</v>
      </c>
      <c r="K1485">
        <v>16</v>
      </c>
      <c r="L1485">
        <v>0</v>
      </c>
      <c r="M1485" t="s">
        <v>7032</v>
      </c>
      <c r="N1485">
        <f t="shared" si="276"/>
        <v>0</v>
      </c>
      <c r="O1485" t="str">
        <f t="shared" si="277"/>
        <v>No</v>
      </c>
      <c r="P1485">
        <f t="shared" si="278"/>
        <v>0</v>
      </c>
      <c r="Q1485">
        <f t="shared" si="279"/>
        <v>0</v>
      </c>
      <c r="R1485">
        <f t="shared" si="283"/>
        <v>27.565026697177728</v>
      </c>
      <c r="S1485" t="str">
        <f t="shared" si="280"/>
        <v>ID-20953-</v>
      </c>
      <c r="T1485">
        <f t="shared" si="281"/>
        <v>0</v>
      </c>
      <c r="U1485" t="str">
        <f t="shared" si="282"/>
        <v>Acceptable</v>
      </c>
      <c r="V1485">
        <f t="shared" si="284"/>
        <v>23</v>
      </c>
      <c r="W1485">
        <f t="shared" si="285"/>
        <v>2</v>
      </c>
      <c r="X1485">
        <v>2</v>
      </c>
      <c r="Y1485" t="str">
        <f t="shared" si="286"/>
        <v>Flight Not Found</v>
      </c>
      <c r="Z1485" t="str" cm="1">
        <f t="array" ref="Z1485">IF(AND(B:B &gt; TIME(6, 0, 0), B:B &lt;= TIME(18, 0, 0)), "Day", "Night")</f>
        <v>Night</v>
      </c>
      <c r="AA1485">
        <f t="shared" si="287"/>
        <v>1</v>
      </c>
    </row>
    <row r="1486" spans="1:27" x14ac:dyDescent="0.2">
      <c r="A1486">
        <v>20953</v>
      </c>
      <c r="B1486" t="s">
        <v>5796</v>
      </c>
      <c r="C1486" t="s">
        <v>7033</v>
      </c>
      <c r="D1486" t="s">
        <v>7034</v>
      </c>
      <c r="G1486" t="s">
        <v>3490</v>
      </c>
      <c r="H1486" t="s">
        <v>7035</v>
      </c>
      <c r="I1486" t="s">
        <v>7036</v>
      </c>
      <c r="J1486">
        <v>3</v>
      </c>
      <c r="K1486">
        <v>2</v>
      </c>
      <c r="L1486">
        <v>0</v>
      </c>
      <c r="M1486" t="s">
        <v>7037</v>
      </c>
      <c r="N1486">
        <f t="shared" si="276"/>
        <v>0</v>
      </c>
      <c r="O1486" t="str">
        <f t="shared" si="277"/>
        <v>No</v>
      </c>
      <c r="P1486">
        <f t="shared" si="278"/>
        <v>0</v>
      </c>
      <c r="Q1486">
        <f t="shared" si="279"/>
        <v>0</v>
      </c>
      <c r="R1486">
        <f t="shared" si="283"/>
        <v>27.565026697177728</v>
      </c>
      <c r="S1486" t="str">
        <f t="shared" si="280"/>
        <v>ID-20953-</v>
      </c>
      <c r="T1486">
        <f t="shared" si="281"/>
        <v>0</v>
      </c>
      <c r="U1486" t="str">
        <f t="shared" si="282"/>
        <v>Acceptable</v>
      </c>
      <c r="V1486">
        <f t="shared" si="284"/>
        <v>23</v>
      </c>
      <c r="W1486">
        <f t="shared" si="285"/>
        <v>2</v>
      </c>
      <c r="X1486">
        <v>1</v>
      </c>
      <c r="Y1486" t="str">
        <f t="shared" si="286"/>
        <v>Flight Not Found</v>
      </c>
      <c r="Z1486" t="str" cm="1">
        <f t="array" ref="Z1486">IF(AND(B:B &gt; TIME(6, 0, 0), B:B &lt;= TIME(18, 0, 0)), "Day", "Night")</f>
        <v>Night</v>
      </c>
      <c r="AA1486">
        <f t="shared" si="287"/>
        <v>1</v>
      </c>
    </row>
    <row r="1487" spans="1:27" x14ac:dyDescent="0.2">
      <c r="A1487">
        <v>20953</v>
      </c>
      <c r="C1487" t="s">
        <v>5889</v>
      </c>
      <c r="D1487" t="s">
        <v>6056</v>
      </c>
      <c r="G1487" t="s">
        <v>1814</v>
      </c>
      <c r="H1487" t="s">
        <v>7038</v>
      </c>
      <c r="I1487" t="s">
        <v>7039</v>
      </c>
      <c r="J1487">
        <v>2</v>
      </c>
      <c r="K1487">
        <v>2</v>
      </c>
      <c r="L1487">
        <v>3</v>
      </c>
      <c r="M1487" t="s">
        <v>7040</v>
      </c>
      <c r="N1487">
        <f t="shared" si="276"/>
        <v>0</v>
      </c>
      <c r="O1487" t="str">
        <f t="shared" si="277"/>
        <v>No</v>
      </c>
      <c r="P1487">
        <f t="shared" si="278"/>
        <v>0</v>
      </c>
      <c r="Q1487">
        <f t="shared" si="279"/>
        <v>0</v>
      </c>
      <c r="R1487">
        <f t="shared" si="283"/>
        <v>27.565026697177728</v>
      </c>
      <c r="S1487" t="str">
        <f t="shared" si="280"/>
        <v>ID-20953-</v>
      </c>
      <c r="T1487">
        <f t="shared" si="281"/>
        <v>0</v>
      </c>
      <c r="U1487" t="str">
        <f t="shared" si="282"/>
        <v>Acceptable</v>
      </c>
      <c r="V1487">
        <f t="shared" si="284"/>
        <v>23</v>
      </c>
      <c r="W1487">
        <f t="shared" si="285"/>
        <v>2</v>
      </c>
      <c r="X1487">
        <v>2</v>
      </c>
      <c r="Y1487" t="str">
        <f t="shared" si="286"/>
        <v>Flight Not Found</v>
      </c>
      <c r="Z1487" t="str" cm="1">
        <f t="array" ref="Z1487">IF(AND(B:B &gt; TIME(6, 0, 0), B:B &lt;= TIME(18, 0, 0)), "Day", "Night")</f>
        <v>Night</v>
      </c>
      <c r="AA1487">
        <f t="shared" si="287"/>
        <v>1</v>
      </c>
    </row>
    <row r="1488" spans="1:27" x14ac:dyDescent="0.2">
      <c r="A1488">
        <v>20985</v>
      </c>
      <c r="B1488" t="s">
        <v>7041</v>
      </c>
      <c r="C1488" t="s">
        <v>1388</v>
      </c>
      <c r="D1488" t="s">
        <v>1965</v>
      </c>
      <c r="E1488" t="s">
        <v>7042</v>
      </c>
      <c r="F1488" t="s">
        <v>7043</v>
      </c>
      <c r="G1488" t="s">
        <v>7044</v>
      </c>
      <c r="H1488" t="s">
        <v>7045</v>
      </c>
      <c r="I1488" t="s">
        <v>7046</v>
      </c>
      <c r="J1488">
        <v>13</v>
      </c>
      <c r="K1488">
        <v>9</v>
      </c>
      <c r="L1488">
        <v>0</v>
      </c>
      <c r="M1488" t="s">
        <v>7047</v>
      </c>
      <c r="N1488">
        <f t="shared" si="276"/>
        <v>0</v>
      </c>
      <c r="O1488" t="str">
        <f t="shared" si="277"/>
        <v>No</v>
      </c>
      <c r="P1488">
        <f t="shared" si="278"/>
        <v>0</v>
      </c>
      <c r="Q1488">
        <f t="shared" si="279"/>
        <v>0</v>
      </c>
      <c r="R1488">
        <f t="shared" si="283"/>
        <v>27.565026697177728</v>
      </c>
      <c r="S1488" t="str">
        <f t="shared" si="280"/>
        <v>ID-20985-Warsaw - Moscow</v>
      </c>
      <c r="T1488" t="str">
        <f t="shared" si="281"/>
        <v>23:10</v>
      </c>
      <c r="U1488" t="str">
        <f t="shared" si="282"/>
        <v>Acceptable</v>
      </c>
      <c r="V1488">
        <f t="shared" si="284"/>
        <v>23</v>
      </c>
      <c r="W1488">
        <f t="shared" si="285"/>
        <v>2</v>
      </c>
      <c r="X1488">
        <v>1</v>
      </c>
      <c r="Y1488" t="str">
        <f t="shared" si="286"/>
        <v>Flight Not Found</v>
      </c>
      <c r="Z1488" t="str" cm="1">
        <f t="array" ref="Z1488">IF(AND(B:B &gt; TIME(6, 0, 0), B:B &lt;= TIME(18, 0, 0)), "Day", "Night")</f>
        <v>Night</v>
      </c>
      <c r="AA1488">
        <f t="shared" si="287"/>
        <v>1</v>
      </c>
    </row>
    <row r="1489" spans="1:27" x14ac:dyDescent="0.2">
      <c r="A1489">
        <v>20989</v>
      </c>
      <c r="C1489" t="s">
        <v>7048</v>
      </c>
      <c r="D1489" t="s">
        <v>1262</v>
      </c>
      <c r="F1489" t="s">
        <v>997</v>
      </c>
      <c r="G1489" t="s">
        <v>3110</v>
      </c>
      <c r="H1489" t="s">
        <v>7049</v>
      </c>
      <c r="I1489" t="s">
        <v>7050</v>
      </c>
      <c r="J1489">
        <v>9</v>
      </c>
      <c r="K1489">
        <v>9</v>
      </c>
      <c r="L1489">
        <v>0</v>
      </c>
      <c r="M1489" t="s">
        <v>7051</v>
      </c>
      <c r="N1489">
        <f t="shared" si="276"/>
        <v>0</v>
      </c>
      <c r="O1489" t="str">
        <f t="shared" si="277"/>
        <v>No</v>
      </c>
      <c r="P1489">
        <f t="shared" si="278"/>
        <v>0</v>
      </c>
      <c r="Q1489">
        <f t="shared" si="279"/>
        <v>0</v>
      </c>
      <c r="R1489">
        <f t="shared" si="283"/>
        <v>27.565026697177728</v>
      </c>
      <c r="S1489" t="str">
        <f t="shared" si="280"/>
        <v>ID-20989-Training</v>
      </c>
      <c r="T1489">
        <f t="shared" si="281"/>
        <v>0</v>
      </c>
      <c r="U1489" t="str">
        <f t="shared" si="282"/>
        <v>Acceptable</v>
      </c>
      <c r="V1489">
        <f t="shared" si="284"/>
        <v>23</v>
      </c>
      <c r="W1489">
        <f t="shared" si="285"/>
        <v>2</v>
      </c>
      <c r="X1489">
        <v>1</v>
      </c>
      <c r="Y1489" t="str">
        <f t="shared" si="286"/>
        <v>Flight Not Found</v>
      </c>
      <c r="Z1489" t="str" cm="1">
        <f t="array" ref="Z1489">IF(AND(B:B &gt; TIME(6, 0, 0), B:B &lt;= TIME(18, 0, 0)), "Day", "Night")</f>
        <v>Night</v>
      </c>
      <c r="AA1489">
        <f t="shared" si="287"/>
        <v>1</v>
      </c>
    </row>
    <row r="1490" spans="1:27" x14ac:dyDescent="0.2">
      <c r="A1490">
        <v>20993</v>
      </c>
      <c r="B1490" t="s">
        <v>3010</v>
      </c>
      <c r="C1490" t="s">
        <v>7052</v>
      </c>
      <c r="D1490" t="s">
        <v>4734</v>
      </c>
      <c r="F1490" t="s">
        <v>997</v>
      </c>
      <c r="G1490" t="s">
        <v>2731</v>
      </c>
      <c r="H1490" t="s">
        <v>7053</v>
      </c>
      <c r="I1490" t="s">
        <v>7054</v>
      </c>
      <c r="J1490">
        <v>3</v>
      </c>
      <c r="K1490">
        <v>3</v>
      </c>
      <c r="L1490">
        <v>0</v>
      </c>
      <c r="M1490" t="s">
        <v>7055</v>
      </c>
      <c r="N1490">
        <f t="shared" si="276"/>
        <v>0</v>
      </c>
      <c r="O1490" t="str">
        <f t="shared" si="277"/>
        <v>No</v>
      </c>
      <c r="P1490">
        <f t="shared" si="278"/>
        <v>0</v>
      </c>
      <c r="Q1490">
        <f t="shared" si="279"/>
        <v>0</v>
      </c>
      <c r="R1490">
        <f t="shared" si="283"/>
        <v>27.565026697177728</v>
      </c>
      <c r="S1490" t="str">
        <f t="shared" si="280"/>
        <v>ID-20993-Training</v>
      </c>
      <c r="T1490" t="str">
        <f t="shared" si="281"/>
        <v>07:50</v>
      </c>
      <c r="U1490" t="str">
        <f t="shared" si="282"/>
        <v>Acceptable</v>
      </c>
      <c r="V1490">
        <f t="shared" si="284"/>
        <v>23</v>
      </c>
      <c r="W1490">
        <f t="shared" si="285"/>
        <v>2</v>
      </c>
      <c r="X1490">
        <v>1</v>
      </c>
      <c r="Y1490" t="str">
        <f t="shared" si="286"/>
        <v>Flight Not Found</v>
      </c>
      <c r="Z1490" t="str" cm="1">
        <f t="array" ref="Z1490">IF(AND(B:B &gt; TIME(6, 0, 0), B:B &lt;= TIME(18, 0, 0)), "Day", "Night")</f>
        <v>Night</v>
      </c>
      <c r="AA1490">
        <f t="shared" si="287"/>
        <v>1</v>
      </c>
    </row>
    <row r="1491" spans="1:27" x14ac:dyDescent="0.2">
      <c r="A1491">
        <v>20994</v>
      </c>
      <c r="B1491" t="s">
        <v>1418</v>
      </c>
      <c r="C1491" t="s">
        <v>7056</v>
      </c>
      <c r="D1491" t="s">
        <v>5351</v>
      </c>
      <c r="F1491" t="s">
        <v>7057</v>
      </c>
      <c r="G1491" t="s">
        <v>1814</v>
      </c>
      <c r="H1491" t="s">
        <v>7058</v>
      </c>
      <c r="I1491" t="s">
        <v>7059</v>
      </c>
      <c r="J1491">
        <v>18</v>
      </c>
      <c r="K1491">
        <v>14</v>
      </c>
      <c r="L1491">
        <v>0</v>
      </c>
      <c r="M1491" t="s">
        <v>7060</v>
      </c>
      <c r="N1491">
        <f t="shared" si="276"/>
        <v>0</v>
      </c>
      <c r="O1491" t="str">
        <f t="shared" si="277"/>
        <v>No</v>
      </c>
      <c r="P1491">
        <f t="shared" si="278"/>
        <v>0</v>
      </c>
      <c r="Q1491">
        <f t="shared" si="279"/>
        <v>0</v>
      </c>
      <c r="R1491">
        <f t="shared" si="283"/>
        <v>27.565026697177728</v>
      </c>
      <c r="S1491" t="str">
        <f t="shared" si="280"/>
        <v>ID-20994-Port Hardy - Vancouver</v>
      </c>
      <c r="T1491" t="str">
        <f t="shared" si="281"/>
        <v>14:20</v>
      </c>
      <c r="U1491" t="str">
        <f t="shared" si="282"/>
        <v>Acceptable</v>
      </c>
      <c r="V1491">
        <f t="shared" si="284"/>
        <v>23</v>
      </c>
      <c r="W1491">
        <f t="shared" si="285"/>
        <v>2</v>
      </c>
      <c r="X1491">
        <v>1</v>
      </c>
      <c r="Y1491" t="str">
        <f t="shared" si="286"/>
        <v>Flight Not Found</v>
      </c>
      <c r="Z1491" t="str" cm="1">
        <f t="array" ref="Z1491">IF(AND(B:B &gt; TIME(6, 0, 0), B:B &lt;= TIME(18, 0, 0)), "Day", "Night")</f>
        <v>Night</v>
      </c>
      <c r="AA1491">
        <f t="shared" si="287"/>
        <v>1</v>
      </c>
    </row>
    <row r="1492" spans="1:27" x14ac:dyDescent="0.2">
      <c r="A1492">
        <v>21002</v>
      </c>
      <c r="C1492" t="s">
        <v>7061</v>
      </c>
      <c r="D1492" t="s">
        <v>6681</v>
      </c>
      <c r="G1492" t="s">
        <v>1814</v>
      </c>
      <c r="H1492" t="s">
        <v>7062</v>
      </c>
      <c r="I1492" t="s">
        <v>7063</v>
      </c>
      <c r="J1492">
        <v>24</v>
      </c>
      <c r="K1492">
        <v>24</v>
      </c>
      <c r="L1492">
        <v>0</v>
      </c>
      <c r="M1492" t="s">
        <v>7064</v>
      </c>
      <c r="N1492">
        <f t="shared" si="276"/>
        <v>0</v>
      </c>
      <c r="O1492" t="str">
        <f t="shared" si="277"/>
        <v>No</v>
      </c>
      <c r="P1492">
        <f t="shared" si="278"/>
        <v>0</v>
      </c>
      <c r="Q1492">
        <f t="shared" si="279"/>
        <v>0</v>
      </c>
      <c r="R1492">
        <f t="shared" si="283"/>
        <v>27.565026697177728</v>
      </c>
      <c r="S1492" t="str">
        <f t="shared" si="280"/>
        <v>ID-21002-</v>
      </c>
      <c r="T1492">
        <f t="shared" si="281"/>
        <v>0</v>
      </c>
      <c r="U1492" t="str">
        <f t="shared" si="282"/>
        <v>Acceptable</v>
      </c>
      <c r="V1492">
        <f t="shared" si="284"/>
        <v>23</v>
      </c>
      <c r="W1492">
        <f t="shared" si="285"/>
        <v>2</v>
      </c>
      <c r="X1492">
        <v>1</v>
      </c>
      <c r="Y1492" t="str">
        <f t="shared" si="286"/>
        <v>Flight Not Found</v>
      </c>
      <c r="Z1492" t="str" cm="1">
        <f t="array" ref="Z1492">IF(AND(B:B &gt; TIME(6, 0, 0), B:B &lt;= TIME(18, 0, 0)), "Day", "Night")</f>
        <v>Night</v>
      </c>
      <c r="AA1492">
        <f t="shared" si="287"/>
        <v>1</v>
      </c>
    </row>
    <row r="1493" spans="1:27" x14ac:dyDescent="0.2">
      <c r="A1493">
        <v>21017</v>
      </c>
      <c r="B1493" t="s">
        <v>7065</v>
      </c>
      <c r="C1493" t="s">
        <v>7066</v>
      </c>
      <c r="D1493" t="s">
        <v>285</v>
      </c>
      <c r="E1493" t="s">
        <v>7067</v>
      </c>
      <c r="F1493" t="s">
        <v>7068</v>
      </c>
      <c r="G1493" t="s">
        <v>7069</v>
      </c>
      <c r="H1493" t="s">
        <v>7070</v>
      </c>
      <c r="I1493" t="s">
        <v>7071</v>
      </c>
      <c r="J1493">
        <v>68</v>
      </c>
      <c r="K1493">
        <v>58</v>
      </c>
      <c r="L1493">
        <v>0</v>
      </c>
      <c r="M1493" t="s">
        <v>7072</v>
      </c>
      <c r="N1493">
        <f t="shared" si="276"/>
        <v>0</v>
      </c>
      <c r="O1493" t="str">
        <f t="shared" si="277"/>
        <v>No</v>
      </c>
      <c r="P1493">
        <f t="shared" si="278"/>
        <v>0</v>
      </c>
      <c r="Q1493">
        <f t="shared" si="279"/>
        <v>0</v>
      </c>
      <c r="R1493">
        <f t="shared" si="283"/>
        <v>27.565026697177728</v>
      </c>
      <c r="S1493" t="str">
        <f t="shared" si="280"/>
        <v>ID-21017-Mokmer - Manila</v>
      </c>
      <c r="T1493" t="str">
        <f t="shared" si="281"/>
        <v>03:36</v>
      </c>
      <c r="U1493" t="str">
        <f t="shared" si="282"/>
        <v>Acceptable</v>
      </c>
      <c r="V1493">
        <f t="shared" si="284"/>
        <v>23</v>
      </c>
      <c r="W1493">
        <f t="shared" si="285"/>
        <v>2</v>
      </c>
      <c r="X1493">
        <v>1</v>
      </c>
      <c r="Y1493" t="str">
        <f t="shared" si="286"/>
        <v>Flight Not Found</v>
      </c>
      <c r="Z1493" t="str" cm="1">
        <f t="array" ref="Z1493">IF(AND(B:B &gt; TIME(6, 0, 0), B:B &lt;= TIME(18, 0, 0)), "Day", "Night")</f>
        <v>Night</v>
      </c>
      <c r="AA1493">
        <f t="shared" si="287"/>
        <v>1</v>
      </c>
    </row>
    <row r="1494" spans="1:27" x14ac:dyDescent="0.2">
      <c r="A1494">
        <v>21026</v>
      </c>
      <c r="B1494" t="s">
        <v>7073</v>
      </c>
      <c r="C1494" t="s">
        <v>7074</v>
      </c>
      <c r="D1494" t="s">
        <v>2506</v>
      </c>
      <c r="E1494" t="s">
        <v>445</v>
      </c>
      <c r="F1494" t="s">
        <v>7075</v>
      </c>
      <c r="G1494" t="s">
        <v>6060</v>
      </c>
      <c r="H1494" t="s">
        <v>7076</v>
      </c>
      <c r="I1494" t="s">
        <v>1241</v>
      </c>
      <c r="J1494">
        <v>16</v>
      </c>
      <c r="K1494">
        <v>1</v>
      </c>
      <c r="L1494">
        <v>0</v>
      </c>
      <c r="M1494" t="s">
        <v>7077</v>
      </c>
      <c r="N1494">
        <f t="shared" si="276"/>
        <v>0</v>
      </c>
      <c r="O1494" t="str">
        <f t="shared" si="277"/>
        <v>No</v>
      </c>
      <c r="P1494">
        <f t="shared" si="278"/>
        <v>0</v>
      </c>
      <c r="Q1494">
        <f t="shared" si="279"/>
        <v>0</v>
      </c>
      <c r="R1494">
        <f t="shared" si="283"/>
        <v>27.565026697177728</v>
      </c>
      <c r="S1494" t="str">
        <f t="shared" si="280"/>
        <v>ID-21026-Minneapolis -- Salt Lake - Cedar City - Las Vegas- LA</v>
      </c>
      <c r="T1494" t="str">
        <f t="shared" si="281"/>
        <v>03:37</v>
      </c>
      <c r="U1494" t="str">
        <f t="shared" si="282"/>
        <v>Acceptable</v>
      </c>
      <c r="V1494">
        <f t="shared" si="284"/>
        <v>23</v>
      </c>
      <c r="W1494">
        <f t="shared" si="285"/>
        <v>2</v>
      </c>
      <c r="X1494">
        <v>1</v>
      </c>
      <c r="Y1494" t="str">
        <f t="shared" si="286"/>
        <v>Flight Not Found</v>
      </c>
      <c r="Z1494" t="str" cm="1">
        <f t="array" ref="Z1494">IF(AND(B:B &gt; TIME(6, 0, 0), B:B &lt;= TIME(18, 0, 0)), "Day", "Night")</f>
        <v>Night</v>
      </c>
      <c r="AA1494">
        <f t="shared" si="287"/>
        <v>1</v>
      </c>
    </row>
    <row r="1495" spans="1:27" x14ac:dyDescent="0.2">
      <c r="A1495">
        <v>21043</v>
      </c>
      <c r="B1495" t="s">
        <v>5898</v>
      </c>
      <c r="C1495" t="s">
        <v>7078</v>
      </c>
      <c r="D1495" t="s">
        <v>5509</v>
      </c>
      <c r="F1495" t="s">
        <v>7079</v>
      </c>
      <c r="G1495" t="s">
        <v>3490</v>
      </c>
      <c r="H1495" t="s">
        <v>7080</v>
      </c>
      <c r="I1495" t="s">
        <v>7081</v>
      </c>
      <c r="J1495">
        <v>79</v>
      </c>
      <c r="K1495">
        <v>79</v>
      </c>
      <c r="L1495">
        <v>0</v>
      </c>
      <c r="M1495" t="s">
        <v>7082</v>
      </c>
      <c r="N1495">
        <f t="shared" si="276"/>
        <v>0</v>
      </c>
      <c r="O1495" t="str">
        <f t="shared" si="277"/>
        <v>No</v>
      </c>
      <c r="P1495">
        <f t="shared" si="278"/>
        <v>0</v>
      </c>
      <c r="Q1495">
        <f t="shared" si="279"/>
        <v>0</v>
      </c>
      <c r="R1495">
        <f t="shared" si="283"/>
        <v>27.565026697177728</v>
      </c>
      <c r="S1495" t="str">
        <f t="shared" si="280"/>
        <v>ID-21043-Reykjavík - Montreal</v>
      </c>
      <c r="T1495" t="str">
        <f t="shared" si="281"/>
        <v>14:15</v>
      </c>
      <c r="U1495" t="str">
        <f t="shared" si="282"/>
        <v>Acceptable</v>
      </c>
      <c r="V1495">
        <f t="shared" si="284"/>
        <v>23</v>
      </c>
      <c r="W1495">
        <f t="shared" si="285"/>
        <v>2</v>
      </c>
      <c r="X1495">
        <v>1</v>
      </c>
      <c r="Y1495" t="str">
        <f t="shared" si="286"/>
        <v>Flight Not Found</v>
      </c>
      <c r="Z1495" t="str" cm="1">
        <f t="array" ref="Z1495">IF(AND(B:B &gt; TIME(6, 0, 0), B:B &lt;= TIME(18, 0, 0)), "Day", "Night")</f>
        <v>Night</v>
      </c>
      <c r="AA1495">
        <f t="shared" si="287"/>
        <v>1</v>
      </c>
    </row>
    <row r="1496" spans="1:27" x14ac:dyDescent="0.2">
      <c r="A1496">
        <v>21047</v>
      </c>
      <c r="C1496" t="s">
        <v>3683</v>
      </c>
      <c r="D1496" t="s">
        <v>3562</v>
      </c>
      <c r="F1496" t="s">
        <v>7083</v>
      </c>
      <c r="G1496" t="s">
        <v>7084</v>
      </c>
      <c r="H1496" t="s">
        <v>7085</v>
      </c>
      <c r="I1496" t="s">
        <v>7086</v>
      </c>
      <c r="J1496">
        <v>23</v>
      </c>
      <c r="K1496">
        <v>23</v>
      </c>
      <c r="L1496">
        <v>0</v>
      </c>
      <c r="M1496" t="s">
        <v>7087</v>
      </c>
      <c r="N1496">
        <f t="shared" si="276"/>
        <v>0</v>
      </c>
      <c r="O1496" t="str">
        <f t="shared" si="277"/>
        <v>No</v>
      </c>
      <c r="P1496">
        <f t="shared" si="278"/>
        <v>0</v>
      </c>
      <c r="Q1496">
        <f t="shared" si="279"/>
        <v>0</v>
      </c>
      <c r="R1496">
        <f t="shared" si="283"/>
        <v>27.565026697177728</v>
      </c>
      <c r="S1496" t="str">
        <f t="shared" si="280"/>
        <v>ID-21047-Riga - Copenhagen</v>
      </c>
      <c r="T1496">
        <f t="shared" si="281"/>
        <v>0</v>
      </c>
      <c r="U1496" t="str">
        <f t="shared" si="282"/>
        <v>Acceptable</v>
      </c>
      <c r="V1496">
        <f t="shared" si="284"/>
        <v>23</v>
      </c>
      <c r="W1496">
        <f t="shared" si="285"/>
        <v>2</v>
      </c>
      <c r="X1496">
        <v>1</v>
      </c>
      <c r="Y1496" t="str">
        <f t="shared" si="286"/>
        <v>Flight Not Found</v>
      </c>
      <c r="Z1496" t="str" cm="1">
        <f t="array" ref="Z1496">IF(AND(B:B &gt; TIME(6, 0, 0), B:B &lt;= TIME(18, 0, 0)), "Day", "Night")</f>
        <v>Night</v>
      </c>
      <c r="AA1496">
        <f t="shared" si="287"/>
        <v>1</v>
      </c>
    </row>
    <row r="1497" spans="1:27" x14ac:dyDescent="0.2">
      <c r="A1497">
        <v>21052</v>
      </c>
      <c r="C1497" t="s">
        <v>7088</v>
      </c>
      <c r="D1497" t="s">
        <v>5033</v>
      </c>
      <c r="G1497" t="s">
        <v>1814</v>
      </c>
      <c r="H1497" t="s">
        <v>7089</v>
      </c>
      <c r="I1497" t="s">
        <v>7090</v>
      </c>
      <c r="J1497">
        <v>8</v>
      </c>
      <c r="K1497">
        <v>8</v>
      </c>
      <c r="L1497">
        <v>0</v>
      </c>
      <c r="M1497" t="s">
        <v>7091</v>
      </c>
      <c r="N1497">
        <f t="shared" si="276"/>
        <v>0</v>
      </c>
      <c r="O1497" t="str">
        <f t="shared" si="277"/>
        <v>No</v>
      </c>
      <c r="P1497">
        <f t="shared" si="278"/>
        <v>0</v>
      </c>
      <c r="Q1497">
        <f t="shared" si="279"/>
        <v>0</v>
      </c>
      <c r="R1497">
        <f t="shared" si="283"/>
        <v>27.565026697177728</v>
      </c>
      <c r="S1497" t="str">
        <f t="shared" si="280"/>
        <v>ID-21052-</v>
      </c>
      <c r="T1497">
        <f t="shared" si="281"/>
        <v>0</v>
      </c>
      <c r="U1497" t="str">
        <f t="shared" si="282"/>
        <v>Acceptable</v>
      </c>
      <c r="V1497">
        <f t="shared" si="284"/>
        <v>23</v>
      </c>
      <c r="W1497">
        <f t="shared" si="285"/>
        <v>2</v>
      </c>
      <c r="X1497">
        <v>1</v>
      </c>
      <c r="Y1497" t="str">
        <f t="shared" si="286"/>
        <v>Flight Not Found</v>
      </c>
      <c r="Z1497" t="str" cm="1">
        <f t="array" ref="Z1497">IF(AND(B:B &gt; TIME(6, 0, 0), B:B &lt;= TIME(18, 0, 0)), "Day", "Night")</f>
        <v>Night</v>
      </c>
      <c r="AA1497">
        <f t="shared" si="287"/>
        <v>1</v>
      </c>
    </row>
    <row r="1498" spans="1:27" x14ac:dyDescent="0.2">
      <c r="A1498">
        <v>21061</v>
      </c>
      <c r="C1498" t="s">
        <v>1487</v>
      </c>
      <c r="D1498" t="s">
        <v>7092</v>
      </c>
      <c r="G1498" t="s">
        <v>1814</v>
      </c>
      <c r="H1498" t="s">
        <v>7093</v>
      </c>
      <c r="I1498" t="s">
        <v>7094</v>
      </c>
      <c r="J1498">
        <v>12</v>
      </c>
      <c r="K1498">
        <v>12</v>
      </c>
      <c r="L1498">
        <v>0</v>
      </c>
      <c r="M1498" t="s">
        <v>2325</v>
      </c>
      <c r="N1498">
        <f t="shared" si="276"/>
        <v>0</v>
      </c>
      <c r="O1498" t="str">
        <f t="shared" si="277"/>
        <v>No</v>
      </c>
      <c r="P1498">
        <f t="shared" si="278"/>
        <v>0</v>
      </c>
      <c r="Q1498">
        <f t="shared" si="279"/>
        <v>0</v>
      </c>
      <c r="R1498">
        <f t="shared" si="283"/>
        <v>27.565026697177728</v>
      </c>
      <c r="S1498" t="str">
        <f t="shared" si="280"/>
        <v>ID-21061-</v>
      </c>
      <c r="T1498">
        <f t="shared" si="281"/>
        <v>0</v>
      </c>
      <c r="U1498" t="str">
        <f t="shared" si="282"/>
        <v>Acceptable</v>
      </c>
      <c r="V1498">
        <f t="shared" si="284"/>
        <v>23</v>
      </c>
      <c r="W1498">
        <f t="shared" si="285"/>
        <v>2</v>
      </c>
      <c r="X1498">
        <v>1</v>
      </c>
      <c r="Y1498" t="str">
        <f t="shared" si="286"/>
        <v>Flight Not Found</v>
      </c>
      <c r="Z1498" t="str" cm="1">
        <f t="array" ref="Z1498">IF(AND(B:B &gt; TIME(6, 0, 0), B:B &lt;= TIME(18, 0, 0)), "Day", "Night")</f>
        <v>Night</v>
      </c>
      <c r="AA1498">
        <f t="shared" si="287"/>
        <v>1</v>
      </c>
    </row>
    <row r="1499" spans="1:27" x14ac:dyDescent="0.2">
      <c r="A1499">
        <v>21066</v>
      </c>
      <c r="C1499" t="s">
        <v>7095</v>
      </c>
      <c r="D1499" t="s">
        <v>4300</v>
      </c>
      <c r="F1499" t="s">
        <v>7096</v>
      </c>
      <c r="G1499" t="s">
        <v>1814</v>
      </c>
      <c r="H1499" t="s">
        <v>7097</v>
      </c>
      <c r="I1499" t="s">
        <v>7098</v>
      </c>
      <c r="J1499">
        <v>8</v>
      </c>
      <c r="K1499">
        <v>8</v>
      </c>
      <c r="L1499">
        <v>0</v>
      </c>
      <c r="M1499" t="s">
        <v>7099</v>
      </c>
      <c r="N1499">
        <f t="shared" si="276"/>
        <v>0</v>
      </c>
      <c r="O1499" t="str">
        <f t="shared" si="277"/>
        <v>No</v>
      </c>
      <c r="P1499">
        <f t="shared" si="278"/>
        <v>0</v>
      </c>
      <c r="Q1499">
        <f t="shared" si="279"/>
        <v>0</v>
      </c>
      <c r="R1499">
        <f t="shared" si="283"/>
        <v>27.565026697177728</v>
      </c>
      <c r="S1499" t="str">
        <f t="shared" si="280"/>
        <v>ID-21066-Maiquetia - Barinas</v>
      </c>
      <c r="T1499">
        <f t="shared" si="281"/>
        <v>0</v>
      </c>
      <c r="U1499" t="str">
        <f t="shared" si="282"/>
        <v>Acceptable</v>
      </c>
      <c r="V1499">
        <f t="shared" si="284"/>
        <v>23</v>
      </c>
      <c r="W1499">
        <f t="shared" si="285"/>
        <v>2</v>
      </c>
      <c r="X1499">
        <v>1</v>
      </c>
      <c r="Y1499" t="str">
        <f t="shared" si="286"/>
        <v>Flight Not Found</v>
      </c>
      <c r="Z1499" t="str" cm="1">
        <f t="array" ref="Z1499">IF(AND(B:B &gt; TIME(6, 0, 0), B:B &lt;= TIME(18, 0, 0)), "Day", "Night")</f>
        <v>Night</v>
      </c>
      <c r="AA1499">
        <f t="shared" si="287"/>
        <v>1</v>
      </c>
    </row>
    <row r="1500" spans="1:27" x14ac:dyDescent="0.2">
      <c r="A1500">
        <v>21078</v>
      </c>
      <c r="B1500" t="s">
        <v>7100</v>
      </c>
      <c r="C1500" t="s">
        <v>7101</v>
      </c>
      <c r="D1500" t="s">
        <v>6315</v>
      </c>
      <c r="E1500" t="s">
        <v>7102</v>
      </c>
      <c r="F1500" t="s">
        <v>7103</v>
      </c>
      <c r="G1500" t="s">
        <v>1814</v>
      </c>
      <c r="H1500" t="s">
        <v>7104</v>
      </c>
      <c r="I1500" t="s">
        <v>7105</v>
      </c>
      <c r="J1500">
        <v>24</v>
      </c>
      <c r="K1500">
        <v>12</v>
      </c>
      <c r="L1500">
        <v>0</v>
      </c>
      <c r="M1500" t="s">
        <v>7106</v>
      </c>
      <c r="N1500">
        <f t="shared" si="276"/>
        <v>0</v>
      </c>
      <c r="O1500" t="str">
        <f t="shared" si="277"/>
        <v>No</v>
      </c>
      <c r="P1500">
        <f t="shared" si="278"/>
        <v>0</v>
      </c>
      <c r="Q1500">
        <f t="shared" si="279"/>
        <v>0</v>
      </c>
      <c r="R1500">
        <f t="shared" si="283"/>
        <v>27.565026697177728</v>
      </c>
      <c r="S1500" t="str">
        <f t="shared" si="280"/>
        <v>ID-21078-Martha's Vineyard - New Bedford</v>
      </c>
      <c r="T1500" t="str">
        <f t="shared" si="281"/>
        <v>20:46</v>
      </c>
      <c r="U1500" t="str">
        <f t="shared" si="282"/>
        <v>Acceptable</v>
      </c>
      <c r="V1500">
        <f t="shared" si="284"/>
        <v>23</v>
      </c>
      <c r="W1500">
        <f t="shared" si="285"/>
        <v>2</v>
      </c>
      <c r="X1500">
        <v>1</v>
      </c>
      <c r="Y1500" t="str">
        <f t="shared" si="286"/>
        <v>Flight Not Found</v>
      </c>
      <c r="Z1500" t="str" cm="1">
        <f t="array" ref="Z1500">IF(AND(B:B &gt; TIME(6, 0, 0), B:B &lt;= TIME(18, 0, 0)), "Day", "Night")</f>
        <v>Night</v>
      </c>
      <c r="AA1500">
        <f t="shared" si="287"/>
        <v>1</v>
      </c>
    </row>
    <row r="1501" spans="1:27" x14ac:dyDescent="0.2">
      <c r="A1501">
        <v>21081</v>
      </c>
      <c r="B1501" t="s">
        <v>7011</v>
      </c>
      <c r="C1501" t="s">
        <v>7107</v>
      </c>
      <c r="D1501" t="s">
        <v>4707</v>
      </c>
      <c r="F1501" t="s">
        <v>7108</v>
      </c>
      <c r="G1501" t="s">
        <v>7109</v>
      </c>
      <c r="H1501" t="s">
        <v>7110</v>
      </c>
      <c r="I1501" t="s">
        <v>7111</v>
      </c>
      <c r="J1501">
        <v>35</v>
      </c>
      <c r="K1501">
        <v>1</v>
      </c>
      <c r="L1501">
        <v>0</v>
      </c>
      <c r="M1501" t="s">
        <v>7112</v>
      </c>
      <c r="N1501">
        <f t="shared" si="276"/>
        <v>0</v>
      </c>
      <c r="O1501" t="str">
        <f t="shared" si="277"/>
        <v>No</v>
      </c>
      <c r="P1501">
        <f t="shared" si="278"/>
        <v>0</v>
      </c>
      <c r="Q1501">
        <f t="shared" si="279"/>
        <v>0</v>
      </c>
      <c r="R1501">
        <f t="shared" si="283"/>
        <v>27.565026697177728</v>
      </c>
      <c r="S1501" t="str">
        <f t="shared" si="280"/>
        <v>ID-21081-San Pablo - Porto Alegre - Montevideo</v>
      </c>
      <c r="T1501" t="str">
        <f t="shared" si="281"/>
        <v>21:20</v>
      </c>
      <c r="U1501" t="str">
        <f t="shared" si="282"/>
        <v>Acceptable</v>
      </c>
      <c r="V1501">
        <f t="shared" si="284"/>
        <v>23</v>
      </c>
      <c r="W1501">
        <f t="shared" si="285"/>
        <v>2</v>
      </c>
      <c r="X1501">
        <v>1</v>
      </c>
      <c r="Y1501" t="str">
        <f t="shared" si="286"/>
        <v>Flight Not Found</v>
      </c>
      <c r="Z1501" t="str" cm="1">
        <f t="array" ref="Z1501">IF(AND(B:B &gt; TIME(6, 0, 0), B:B &lt;= TIME(18, 0, 0)), "Day", "Night")</f>
        <v>Night</v>
      </c>
      <c r="AA1501">
        <f t="shared" si="287"/>
        <v>1</v>
      </c>
    </row>
    <row r="1502" spans="1:27" x14ac:dyDescent="0.2">
      <c r="A1502">
        <v>21091</v>
      </c>
      <c r="D1502" t="s">
        <v>3371</v>
      </c>
      <c r="G1502" t="s">
        <v>7113</v>
      </c>
      <c r="H1502" t="s">
        <v>7114</v>
      </c>
      <c r="I1502" t="s">
        <v>7115</v>
      </c>
      <c r="J1502">
        <v>3</v>
      </c>
      <c r="K1502">
        <v>3</v>
      </c>
      <c r="L1502">
        <v>0</v>
      </c>
      <c r="M1502" t="s">
        <v>7116</v>
      </c>
      <c r="N1502">
        <f t="shared" si="276"/>
        <v>0</v>
      </c>
      <c r="O1502" t="str">
        <f t="shared" si="277"/>
        <v>No</v>
      </c>
      <c r="P1502">
        <f t="shared" si="278"/>
        <v>0</v>
      </c>
      <c r="Q1502">
        <f t="shared" si="279"/>
        <v>0</v>
      </c>
      <c r="R1502">
        <f t="shared" si="283"/>
        <v>27.565026697177728</v>
      </c>
      <c r="S1502" t="str">
        <f t="shared" si="280"/>
        <v>ID-21091-</v>
      </c>
      <c r="T1502">
        <f t="shared" si="281"/>
        <v>0</v>
      </c>
      <c r="U1502" t="str">
        <f t="shared" si="282"/>
        <v>Check</v>
      </c>
      <c r="V1502">
        <f t="shared" si="284"/>
        <v>23</v>
      </c>
      <c r="W1502">
        <f t="shared" si="285"/>
        <v>2</v>
      </c>
      <c r="X1502">
        <v>1</v>
      </c>
      <c r="Y1502" t="str">
        <f t="shared" si="286"/>
        <v>Flight Not Found</v>
      </c>
      <c r="Z1502" t="str" cm="1">
        <f t="array" ref="Z1502">IF(AND(B:B &gt; TIME(6, 0, 0), B:B &lt;= TIME(18, 0, 0)), "Day", "Night")</f>
        <v>Night</v>
      </c>
      <c r="AA1502">
        <f t="shared" si="287"/>
        <v>1</v>
      </c>
    </row>
    <row r="1503" spans="1:27" x14ac:dyDescent="0.2">
      <c r="A1503">
        <v>21096</v>
      </c>
      <c r="C1503" t="s">
        <v>7117</v>
      </c>
      <c r="D1503" t="s">
        <v>7118</v>
      </c>
      <c r="F1503" t="s">
        <v>7119</v>
      </c>
      <c r="G1503" t="s">
        <v>6790</v>
      </c>
      <c r="H1503" t="s">
        <v>7120</v>
      </c>
      <c r="I1503" t="s">
        <v>7121</v>
      </c>
      <c r="J1503">
        <v>27</v>
      </c>
      <c r="K1503">
        <v>27</v>
      </c>
      <c r="L1503">
        <v>0</v>
      </c>
      <c r="M1503" t="s">
        <v>7122</v>
      </c>
      <c r="N1503">
        <f t="shared" si="276"/>
        <v>0</v>
      </c>
      <c r="O1503" t="str">
        <f t="shared" si="277"/>
        <v>No</v>
      </c>
      <c r="P1503">
        <f t="shared" si="278"/>
        <v>0</v>
      </c>
      <c r="Q1503">
        <f t="shared" si="279"/>
        <v>0</v>
      </c>
      <c r="R1503">
        <f t="shared" si="283"/>
        <v>27.565026697177728</v>
      </c>
      <c r="S1503" t="str">
        <f t="shared" si="280"/>
        <v>ID-21096-Beirut - Kuwait City</v>
      </c>
      <c r="T1503">
        <f t="shared" si="281"/>
        <v>0</v>
      </c>
      <c r="U1503" t="str">
        <f t="shared" si="282"/>
        <v>Acceptable</v>
      </c>
      <c r="V1503">
        <f t="shared" si="284"/>
        <v>23</v>
      </c>
      <c r="W1503">
        <f t="shared" si="285"/>
        <v>2</v>
      </c>
      <c r="X1503">
        <v>1</v>
      </c>
      <c r="Y1503" t="str">
        <f t="shared" si="286"/>
        <v>Flight Not Found</v>
      </c>
      <c r="Z1503" t="str" cm="1">
        <f t="array" ref="Z1503">IF(AND(B:B &gt; TIME(6, 0, 0), B:B &lt;= TIME(18, 0, 0)), "Day", "Night")</f>
        <v>Night</v>
      </c>
      <c r="AA1503">
        <f t="shared" si="287"/>
        <v>1</v>
      </c>
    </row>
    <row r="1504" spans="1:27" x14ac:dyDescent="0.2">
      <c r="A1504">
        <v>21116</v>
      </c>
      <c r="B1504" t="s">
        <v>7123</v>
      </c>
      <c r="C1504" t="s">
        <v>7124</v>
      </c>
      <c r="D1504" t="s">
        <v>3371</v>
      </c>
      <c r="F1504" t="s">
        <v>7125</v>
      </c>
      <c r="G1504" t="s">
        <v>7126</v>
      </c>
      <c r="H1504" t="s">
        <v>7127</v>
      </c>
      <c r="I1504" t="s">
        <v>6175</v>
      </c>
      <c r="J1504">
        <v>7</v>
      </c>
      <c r="K1504">
        <v>7</v>
      </c>
      <c r="L1504">
        <v>0</v>
      </c>
      <c r="M1504" t="s">
        <v>7128</v>
      </c>
      <c r="N1504">
        <f t="shared" si="276"/>
        <v>0</v>
      </c>
      <c r="O1504" t="str">
        <f t="shared" si="277"/>
        <v>No</v>
      </c>
      <c r="P1504">
        <f t="shared" si="278"/>
        <v>0</v>
      </c>
      <c r="Q1504">
        <f t="shared" si="279"/>
        <v>0</v>
      </c>
      <c r="R1504">
        <f t="shared" si="283"/>
        <v>27.565026697177728</v>
      </c>
      <c r="S1504" t="str">
        <f t="shared" si="280"/>
        <v>ID-21116-London - Belfast</v>
      </c>
      <c r="T1504" t="str">
        <f t="shared" si="281"/>
        <v>16:51</v>
      </c>
      <c r="U1504" t="str">
        <f t="shared" si="282"/>
        <v>Acceptable</v>
      </c>
      <c r="V1504">
        <f t="shared" si="284"/>
        <v>23</v>
      </c>
      <c r="W1504">
        <f t="shared" si="285"/>
        <v>2</v>
      </c>
      <c r="X1504">
        <v>1</v>
      </c>
      <c r="Y1504" t="str">
        <f t="shared" si="286"/>
        <v>Flight Not Found</v>
      </c>
      <c r="Z1504" t="str" cm="1">
        <f t="array" ref="Z1504">IF(AND(B:B &gt; TIME(6, 0, 0), B:B &lt;= TIME(18, 0, 0)), "Day", "Night")</f>
        <v>Night</v>
      </c>
      <c r="AA1504">
        <f t="shared" si="287"/>
        <v>1</v>
      </c>
    </row>
    <row r="1505" spans="1:27" x14ac:dyDescent="0.2">
      <c r="A1505">
        <v>21121</v>
      </c>
      <c r="B1505" t="s">
        <v>7129</v>
      </c>
      <c r="C1505" t="s">
        <v>7130</v>
      </c>
      <c r="D1505" t="s">
        <v>462</v>
      </c>
      <c r="F1505" t="s">
        <v>7131</v>
      </c>
      <c r="G1505" t="s">
        <v>1814</v>
      </c>
      <c r="H1505" t="s">
        <v>7132</v>
      </c>
      <c r="I1505" t="s">
        <v>7133</v>
      </c>
      <c r="J1505">
        <v>21</v>
      </c>
      <c r="K1505">
        <v>21</v>
      </c>
      <c r="L1505">
        <v>0</v>
      </c>
      <c r="M1505" t="s">
        <v>7134</v>
      </c>
      <c r="N1505">
        <f t="shared" si="276"/>
        <v>0</v>
      </c>
      <c r="O1505" t="str">
        <f t="shared" si="277"/>
        <v>No</v>
      </c>
      <c r="P1505">
        <f t="shared" si="278"/>
        <v>0</v>
      </c>
      <c r="Q1505">
        <f t="shared" si="279"/>
        <v>0</v>
      </c>
      <c r="R1505">
        <f t="shared" si="283"/>
        <v>27.565026697177728</v>
      </c>
      <c r="S1505" t="str">
        <f t="shared" si="280"/>
        <v>ID-21121-Tanger - Madrid</v>
      </c>
      <c r="T1505" t="str">
        <f t="shared" si="281"/>
        <v>18:05</v>
      </c>
      <c r="U1505" t="str">
        <f t="shared" si="282"/>
        <v>Acceptable</v>
      </c>
      <c r="V1505">
        <f t="shared" si="284"/>
        <v>23</v>
      </c>
      <c r="W1505">
        <f t="shared" si="285"/>
        <v>2</v>
      </c>
      <c r="X1505">
        <v>1</v>
      </c>
      <c r="Y1505" t="str">
        <f t="shared" si="286"/>
        <v>Flight Not Found</v>
      </c>
      <c r="Z1505" t="str" cm="1">
        <f t="array" ref="Z1505">IF(AND(B:B &gt; TIME(6, 0, 0), B:B &lt;= TIME(18, 0, 0)), "Day", "Night")</f>
        <v>Night</v>
      </c>
      <c r="AA1505">
        <f t="shared" si="287"/>
        <v>1</v>
      </c>
    </row>
    <row r="1506" spans="1:27" x14ac:dyDescent="0.2">
      <c r="A1506">
        <v>21123</v>
      </c>
      <c r="C1506" t="s">
        <v>7135</v>
      </c>
      <c r="D1506" t="s">
        <v>7136</v>
      </c>
      <c r="G1506" t="s">
        <v>7137</v>
      </c>
      <c r="H1506" t="s">
        <v>7138</v>
      </c>
      <c r="J1506">
        <v>3</v>
      </c>
      <c r="K1506">
        <v>3</v>
      </c>
      <c r="L1506">
        <v>0</v>
      </c>
      <c r="M1506" t="s">
        <v>7139</v>
      </c>
      <c r="N1506">
        <f t="shared" si="276"/>
        <v>0</v>
      </c>
      <c r="O1506" t="str">
        <f t="shared" si="277"/>
        <v>No</v>
      </c>
      <c r="P1506">
        <f t="shared" si="278"/>
        <v>0</v>
      </c>
      <c r="Q1506">
        <f t="shared" si="279"/>
        <v>0</v>
      </c>
      <c r="R1506">
        <f t="shared" si="283"/>
        <v>27.565026697177728</v>
      </c>
      <c r="S1506" t="str">
        <f t="shared" si="280"/>
        <v>ID-21123-</v>
      </c>
      <c r="T1506">
        <f t="shared" si="281"/>
        <v>0</v>
      </c>
      <c r="U1506" t="str">
        <f t="shared" si="282"/>
        <v>Acceptable</v>
      </c>
      <c r="V1506">
        <f t="shared" si="284"/>
        <v>23</v>
      </c>
      <c r="W1506">
        <f t="shared" si="285"/>
        <v>2</v>
      </c>
      <c r="X1506">
        <v>1</v>
      </c>
      <c r="Y1506" t="str">
        <f t="shared" si="286"/>
        <v>Flight Not Found</v>
      </c>
      <c r="Z1506" t="str" cm="1">
        <f t="array" ref="Z1506">IF(AND(B:B &gt; TIME(6, 0, 0), B:B &lt;= TIME(18, 0, 0)), "Day", "Night")</f>
        <v>Night</v>
      </c>
      <c r="AA1506">
        <f t="shared" si="287"/>
        <v>1</v>
      </c>
    </row>
    <row r="1507" spans="1:27" x14ac:dyDescent="0.2">
      <c r="A1507">
        <v>21130</v>
      </c>
      <c r="C1507" t="s">
        <v>7140</v>
      </c>
      <c r="D1507" t="s">
        <v>7141</v>
      </c>
      <c r="G1507" t="s">
        <v>7142</v>
      </c>
      <c r="H1507" t="s">
        <v>7143</v>
      </c>
      <c r="I1507" t="s">
        <v>7144</v>
      </c>
      <c r="J1507">
        <v>15</v>
      </c>
      <c r="K1507">
        <v>15</v>
      </c>
      <c r="L1507">
        <v>0</v>
      </c>
      <c r="M1507" t="s">
        <v>7145</v>
      </c>
      <c r="N1507">
        <f t="shared" si="276"/>
        <v>0</v>
      </c>
      <c r="O1507" t="str">
        <f t="shared" si="277"/>
        <v>No</v>
      </c>
      <c r="P1507">
        <f t="shared" si="278"/>
        <v>0</v>
      </c>
      <c r="Q1507">
        <f t="shared" si="279"/>
        <v>0</v>
      </c>
      <c r="R1507">
        <f t="shared" si="283"/>
        <v>27.565026697177728</v>
      </c>
      <c r="S1507" t="str">
        <f t="shared" si="280"/>
        <v>ID-21130-</v>
      </c>
      <c r="T1507">
        <f t="shared" si="281"/>
        <v>0</v>
      </c>
      <c r="U1507" t="str">
        <f t="shared" si="282"/>
        <v>Acceptable</v>
      </c>
      <c r="V1507">
        <f t="shared" si="284"/>
        <v>23</v>
      </c>
      <c r="W1507">
        <f t="shared" si="285"/>
        <v>2</v>
      </c>
      <c r="X1507">
        <v>1</v>
      </c>
      <c r="Y1507" t="str">
        <f t="shared" si="286"/>
        <v>Flight Not Found</v>
      </c>
      <c r="Z1507" t="str" cm="1">
        <f t="array" ref="Z1507">IF(AND(B:B &gt; TIME(6, 0, 0), B:B &lt;= TIME(18, 0, 0)), "Day", "Night")</f>
        <v>Night</v>
      </c>
      <c r="AA1507">
        <f t="shared" si="287"/>
        <v>1</v>
      </c>
    </row>
    <row r="1508" spans="1:27" x14ac:dyDescent="0.2">
      <c r="A1508">
        <v>21133</v>
      </c>
      <c r="B1508" t="s">
        <v>7146</v>
      </c>
      <c r="C1508" t="s">
        <v>7147</v>
      </c>
      <c r="D1508" t="s">
        <v>1861</v>
      </c>
      <c r="E1508" t="s">
        <v>724</v>
      </c>
      <c r="F1508" t="s">
        <v>7148</v>
      </c>
      <c r="G1508" t="s">
        <v>7149</v>
      </c>
      <c r="H1508" t="s">
        <v>7150</v>
      </c>
      <c r="I1508" t="s">
        <v>7151</v>
      </c>
      <c r="J1508">
        <v>44</v>
      </c>
      <c r="K1508">
        <v>44</v>
      </c>
      <c r="L1508">
        <v>0</v>
      </c>
      <c r="M1508" t="s">
        <v>7152</v>
      </c>
      <c r="N1508">
        <f t="shared" si="276"/>
        <v>0</v>
      </c>
      <c r="O1508" t="str">
        <f t="shared" si="277"/>
        <v>No</v>
      </c>
      <c r="P1508">
        <f t="shared" si="278"/>
        <v>0</v>
      </c>
      <c r="Q1508">
        <f t="shared" si="279"/>
        <v>0</v>
      </c>
      <c r="R1508">
        <f t="shared" si="283"/>
        <v>27.565026697177728</v>
      </c>
      <c r="S1508" t="str">
        <f t="shared" si="280"/>
        <v>ID-21133-San Fransisco - Honolulu</v>
      </c>
      <c r="T1508" t="str">
        <f t="shared" si="281"/>
        <v>16:27</v>
      </c>
      <c r="U1508" t="str">
        <f t="shared" si="282"/>
        <v>Acceptable</v>
      </c>
      <c r="V1508">
        <f t="shared" si="284"/>
        <v>23</v>
      </c>
      <c r="W1508">
        <f t="shared" si="285"/>
        <v>2</v>
      </c>
      <c r="X1508">
        <v>1</v>
      </c>
      <c r="Y1508" t="str">
        <f t="shared" si="286"/>
        <v>Flight Not Found</v>
      </c>
      <c r="Z1508" t="str" cm="1">
        <f t="array" ref="Z1508">IF(AND(B:B &gt; TIME(6, 0, 0), B:B &lt;= TIME(18, 0, 0)), "Day", "Night")</f>
        <v>Night</v>
      </c>
      <c r="AA1508">
        <f t="shared" si="287"/>
        <v>1</v>
      </c>
    </row>
    <row r="1509" spans="1:27" x14ac:dyDescent="0.2">
      <c r="A1509">
        <v>21139</v>
      </c>
      <c r="B1509" t="s">
        <v>1441</v>
      </c>
      <c r="C1509" t="s">
        <v>7153</v>
      </c>
      <c r="D1509" t="s">
        <v>6052</v>
      </c>
      <c r="F1509" t="s">
        <v>7154</v>
      </c>
      <c r="G1509" t="s">
        <v>7155</v>
      </c>
      <c r="H1509" t="s">
        <v>7156</v>
      </c>
      <c r="I1509" t="s">
        <v>7157</v>
      </c>
      <c r="J1509">
        <v>4</v>
      </c>
      <c r="K1509">
        <v>4</v>
      </c>
      <c r="L1509">
        <v>0</v>
      </c>
      <c r="M1509" t="s">
        <v>7158</v>
      </c>
      <c r="N1509">
        <f t="shared" si="276"/>
        <v>0</v>
      </c>
      <c r="O1509" t="str">
        <f t="shared" si="277"/>
        <v>No</v>
      </c>
      <c r="P1509">
        <f t="shared" si="278"/>
        <v>0</v>
      </c>
      <c r="Q1509">
        <f t="shared" si="279"/>
        <v>0</v>
      </c>
      <c r="R1509">
        <f t="shared" si="283"/>
        <v>27.565026697177728</v>
      </c>
      <c r="S1509" t="str">
        <f t="shared" si="280"/>
        <v>ID-21139-Barcelona - Palma de Mallorca</v>
      </c>
      <c r="T1509" t="str">
        <f t="shared" si="281"/>
        <v>20:08</v>
      </c>
      <c r="U1509" t="str">
        <f t="shared" si="282"/>
        <v>Acceptable</v>
      </c>
      <c r="V1509">
        <f t="shared" si="284"/>
        <v>23</v>
      </c>
      <c r="W1509">
        <f t="shared" si="285"/>
        <v>2</v>
      </c>
      <c r="X1509">
        <v>1</v>
      </c>
      <c r="Y1509" t="str">
        <f t="shared" si="286"/>
        <v>Flight Not Found</v>
      </c>
      <c r="Z1509" t="str" cm="1">
        <f t="array" ref="Z1509">IF(AND(B:B &gt; TIME(6, 0, 0), B:B &lt;= TIME(18, 0, 0)), "Day", "Night")</f>
        <v>Night</v>
      </c>
      <c r="AA1509">
        <f t="shared" si="287"/>
        <v>1</v>
      </c>
    </row>
    <row r="1510" spans="1:27" x14ac:dyDescent="0.2">
      <c r="A1510">
        <v>21139</v>
      </c>
      <c r="B1510" t="s">
        <v>7159</v>
      </c>
      <c r="C1510" t="s">
        <v>7160</v>
      </c>
      <c r="D1510" t="s">
        <v>7161</v>
      </c>
      <c r="F1510" t="s">
        <v>7162</v>
      </c>
      <c r="G1510" t="s">
        <v>7163</v>
      </c>
      <c r="H1510" t="s">
        <v>7164</v>
      </c>
      <c r="I1510" t="s">
        <v>7165</v>
      </c>
      <c r="J1510">
        <v>58</v>
      </c>
      <c r="K1510">
        <v>43</v>
      </c>
      <c r="L1510">
        <v>0</v>
      </c>
      <c r="M1510" t="s">
        <v>7166</v>
      </c>
      <c r="N1510">
        <f t="shared" si="276"/>
        <v>0</v>
      </c>
      <c r="O1510" t="str">
        <f t="shared" si="277"/>
        <v>No</v>
      </c>
      <c r="P1510">
        <f t="shared" si="278"/>
        <v>0</v>
      </c>
      <c r="Q1510">
        <f t="shared" si="279"/>
        <v>0</v>
      </c>
      <c r="R1510">
        <f t="shared" si="283"/>
        <v>27.565026697177728</v>
      </c>
      <c r="S1510" t="str">
        <f t="shared" si="280"/>
        <v>ID-21139-Southhampton - Lisbona</v>
      </c>
      <c r="T1510" t="str">
        <f t="shared" si="281"/>
        <v>20:08</v>
      </c>
      <c r="U1510" t="str">
        <f t="shared" si="282"/>
        <v>Acceptable</v>
      </c>
      <c r="V1510">
        <f t="shared" si="284"/>
        <v>23</v>
      </c>
      <c r="W1510">
        <f t="shared" si="285"/>
        <v>2</v>
      </c>
      <c r="X1510">
        <v>1</v>
      </c>
      <c r="Y1510" t="str">
        <f t="shared" si="286"/>
        <v>Flight Not Found</v>
      </c>
      <c r="Z1510" t="str" cm="1">
        <f t="array" ref="Z1510">IF(AND(B:B &gt; TIME(6, 0, 0), B:B &lt;= TIME(18, 0, 0)), "Day", "Night")</f>
        <v>Night</v>
      </c>
      <c r="AA1510">
        <f t="shared" si="287"/>
        <v>1</v>
      </c>
    </row>
    <row r="1511" spans="1:27" x14ac:dyDescent="0.2">
      <c r="A1511">
        <v>21145</v>
      </c>
      <c r="B1511" t="s">
        <v>7167</v>
      </c>
      <c r="C1511" t="s">
        <v>7168</v>
      </c>
      <c r="D1511" t="s">
        <v>7169</v>
      </c>
      <c r="F1511" t="s">
        <v>7170</v>
      </c>
      <c r="G1511" t="s">
        <v>6549</v>
      </c>
      <c r="H1511" t="s">
        <v>7171</v>
      </c>
      <c r="I1511" t="s">
        <v>7172</v>
      </c>
      <c r="J1511">
        <v>4</v>
      </c>
      <c r="K1511">
        <v>4</v>
      </c>
      <c r="L1511">
        <v>0</v>
      </c>
      <c r="M1511" t="s">
        <v>7173</v>
      </c>
      <c r="N1511">
        <f t="shared" si="276"/>
        <v>0</v>
      </c>
      <c r="O1511" t="str">
        <f t="shared" si="277"/>
        <v>No</v>
      </c>
      <c r="P1511">
        <f t="shared" si="278"/>
        <v>0</v>
      </c>
      <c r="Q1511">
        <f t="shared" si="279"/>
        <v>0</v>
      </c>
      <c r="R1511">
        <f t="shared" si="283"/>
        <v>27.565026697177728</v>
      </c>
      <c r="S1511" t="str">
        <f t="shared" si="280"/>
        <v>ID-21145-Paraparaumu - Timaru</v>
      </c>
      <c r="T1511" t="str">
        <f t="shared" si="281"/>
        <v>11:33</v>
      </c>
      <c r="U1511" t="str">
        <f t="shared" si="282"/>
        <v>Acceptable</v>
      </c>
      <c r="V1511">
        <f t="shared" si="284"/>
        <v>23</v>
      </c>
      <c r="W1511">
        <f t="shared" si="285"/>
        <v>2</v>
      </c>
      <c r="X1511">
        <v>1</v>
      </c>
      <c r="Y1511" t="str">
        <f t="shared" si="286"/>
        <v>Flight Not Found</v>
      </c>
      <c r="Z1511" t="str" cm="1">
        <f t="array" ref="Z1511">IF(AND(B:B &gt; TIME(6, 0, 0), B:B &lt;= TIME(18, 0, 0)), "Day", "Night")</f>
        <v>Night</v>
      </c>
      <c r="AA1511">
        <f t="shared" si="287"/>
        <v>1</v>
      </c>
    </row>
    <row r="1512" spans="1:27" x14ac:dyDescent="0.2">
      <c r="A1512">
        <v>21162</v>
      </c>
      <c r="B1512" t="s">
        <v>4693</v>
      </c>
      <c r="C1512" t="s">
        <v>7174</v>
      </c>
      <c r="D1512" t="s">
        <v>5075</v>
      </c>
      <c r="F1512" t="s">
        <v>7175</v>
      </c>
      <c r="G1512" t="s">
        <v>3490</v>
      </c>
      <c r="H1512" t="s">
        <v>7176</v>
      </c>
      <c r="I1512" t="s">
        <v>7177</v>
      </c>
      <c r="J1512">
        <v>61</v>
      </c>
      <c r="K1512">
        <v>61</v>
      </c>
      <c r="L1512">
        <v>0</v>
      </c>
      <c r="M1512" t="s">
        <v>7178</v>
      </c>
      <c r="N1512">
        <f t="shared" si="276"/>
        <v>0</v>
      </c>
      <c r="O1512" t="str">
        <f t="shared" si="277"/>
        <v>No</v>
      </c>
      <c r="P1512">
        <f t="shared" si="278"/>
        <v>0</v>
      </c>
      <c r="Q1512">
        <f t="shared" si="279"/>
        <v>0</v>
      </c>
      <c r="R1512">
        <f t="shared" si="283"/>
        <v>27.565026697177728</v>
      </c>
      <c r="S1512" t="str">
        <f t="shared" si="280"/>
        <v>ID-21162-Buenos Aires - San Carlos</v>
      </c>
      <c r="T1512" t="str">
        <f t="shared" si="281"/>
        <v>16:45</v>
      </c>
      <c r="U1512" t="str">
        <f t="shared" si="282"/>
        <v>Acceptable</v>
      </c>
      <c r="V1512">
        <f t="shared" si="284"/>
        <v>23</v>
      </c>
      <c r="W1512">
        <f t="shared" si="285"/>
        <v>2</v>
      </c>
      <c r="X1512">
        <v>1</v>
      </c>
      <c r="Y1512" t="str">
        <f t="shared" si="286"/>
        <v>Flight Not Found</v>
      </c>
      <c r="Z1512" t="str" cm="1">
        <f t="array" ref="Z1512">IF(AND(B:B &gt; TIME(6, 0, 0), B:B &lt;= TIME(18, 0, 0)), "Day", "Night")</f>
        <v>Night</v>
      </c>
      <c r="AA1512">
        <f t="shared" si="287"/>
        <v>1</v>
      </c>
    </row>
    <row r="1513" spans="1:27" x14ac:dyDescent="0.2">
      <c r="A1513">
        <v>21164</v>
      </c>
      <c r="C1513" t="s">
        <v>7179</v>
      </c>
      <c r="D1513" t="s">
        <v>7180</v>
      </c>
      <c r="G1513" t="s">
        <v>2731</v>
      </c>
      <c r="H1513" t="s">
        <v>7181</v>
      </c>
      <c r="I1513" t="s">
        <v>7182</v>
      </c>
      <c r="J1513">
        <v>3</v>
      </c>
      <c r="K1513">
        <v>3</v>
      </c>
      <c r="L1513">
        <v>0</v>
      </c>
      <c r="N1513">
        <f t="shared" si="276"/>
        <v>0</v>
      </c>
      <c r="O1513" t="str">
        <f t="shared" si="277"/>
        <v>No</v>
      </c>
      <c r="P1513">
        <f t="shared" si="278"/>
        <v>0</v>
      </c>
      <c r="Q1513">
        <f t="shared" si="279"/>
        <v>0</v>
      </c>
      <c r="R1513">
        <f t="shared" si="283"/>
        <v>27.565026697177728</v>
      </c>
      <c r="S1513" t="str">
        <f t="shared" si="280"/>
        <v>ID-21164-</v>
      </c>
      <c r="T1513">
        <f t="shared" si="281"/>
        <v>0</v>
      </c>
      <c r="U1513" t="str">
        <f t="shared" si="282"/>
        <v>Acceptable</v>
      </c>
      <c r="V1513">
        <f t="shared" si="284"/>
        <v>23</v>
      </c>
      <c r="W1513">
        <f t="shared" si="285"/>
        <v>2</v>
      </c>
      <c r="X1513">
        <v>1</v>
      </c>
      <c r="Y1513" t="str">
        <f t="shared" si="286"/>
        <v>Flight Not Found</v>
      </c>
      <c r="Z1513" t="str" cm="1">
        <f t="array" ref="Z1513">IF(AND(B:B &gt; TIME(6, 0, 0), B:B &lt;= TIME(18, 0, 0)), "Day", "Night")</f>
        <v>Night</v>
      </c>
      <c r="AA1513">
        <f t="shared" si="287"/>
        <v>1</v>
      </c>
    </row>
    <row r="1514" spans="1:27" x14ac:dyDescent="0.2">
      <c r="A1514">
        <v>21165</v>
      </c>
      <c r="B1514" t="s">
        <v>7183</v>
      </c>
      <c r="C1514" t="s">
        <v>7184</v>
      </c>
      <c r="D1514" t="s">
        <v>3679</v>
      </c>
      <c r="F1514" t="s">
        <v>7185</v>
      </c>
      <c r="G1514" t="s">
        <v>7186</v>
      </c>
      <c r="J1514">
        <v>12</v>
      </c>
      <c r="K1514">
        <v>2</v>
      </c>
      <c r="L1514">
        <v>0</v>
      </c>
      <c r="M1514" t="s">
        <v>7187</v>
      </c>
      <c r="N1514">
        <f t="shared" si="276"/>
        <v>0</v>
      </c>
      <c r="O1514" t="str">
        <f t="shared" si="277"/>
        <v>No</v>
      </c>
      <c r="P1514">
        <f t="shared" si="278"/>
        <v>0</v>
      </c>
      <c r="Q1514">
        <f t="shared" si="279"/>
        <v>0</v>
      </c>
      <c r="R1514">
        <f t="shared" si="283"/>
        <v>27.565026697177728</v>
      </c>
      <c r="S1514" t="str">
        <f t="shared" si="280"/>
        <v>ID-21165-Ozamis City - Pagadian</v>
      </c>
      <c r="T1514" t="str">
        <f t="shared" si="281"/>
        <v>13:12</v>
      </c>
      <c r="U1514" t="str">
        <f t="shared" si="282"/>
        <v>Acceptable</v>
      </c>
      <c r="V1514">
        <f t="shared" si="284"/>
        <v>23</v>
      </c>
      <c r="W1514">
        <f t="shared" si="285"/>
        <v>2</v>
      </c>
      <c r="X1514">
        <v>2</v>
      </c>
      <c r="Y1514" t="str">
        <f t="shared" si="286"/>
        <v>Flight Not Found</v>
      </c>
      <c r="Z1514" t="str" cm="1">
        <f t="array" ref="Z1514">IF(AND(B:B &gt; TIME(6, 0, 0), B:B &lt;= TIME(18, 0, 0)), "Day", "Night")</f>
        <v>Night</v>
      </c>
      <c r="AA1514">
        <f t="shared" si="287"/>
        <v>1</v>
      </c>
    </row>
    <row r="1515" spans="1:27" x14ac:dyDescent="0.2">
      <c r="A1515">
        <v>21177</v>
      </c>
      <c r="C1515" t="s">
        <v>7188</v>
      </c>
      <c r="D1515" t="s">
        <v>6665</v>
      </c>
      <c r="F1515" t="s">
        <v>6666</v>
      </c>
      <c r="G1515" t="s">
        <v>5953</v>
      </c>
      <c r="H1515" t="s">
        <v>7189</v>
      </c>
      <c r="J1515">
        <v>4</v>
      </c>
      <c r="K1515">
        <v>4</v>
      </c>
      <c r="L1515">
        <v>0</v>
      </c>
      <c r="M1515" t="s">
        <v>7190</v>
      </c>
      <c r="N1515">
        <f t="shared" si="276"/>
        <v>0</v>
      </c>
      <c r="O1515" t="str">
        <f t="shared" si="277"/>
        <v>No</v>
      </c>
      <c r="P1515">
        <f t="shared" si="278"/>
        <v>0</v>
      </c>
      <c r="Q1515">
        <f t="shared" si="279"/>
        <v>0</v>
      </c>
      <c r="R1515">
        <f t="shared" si="283"/>
        <v>27.565026697177728</v>
      </c>
      <c r="S1515" t="str">
        <f t="shared" si="280"/>
        <v>ID-21177-Malta - London</v>
      </c>
      <c r="T1515">
        <f t="shared" si="281"/>
        <v>0</v>
      </c>
      <c r="U1515" t="str">
        <f t="shared" si="282"/>
        <v>Acceptable</v>
      </c>
      <c r="V1515">
        <f t="shared" si="284"/>
        <v>23</v>
      </c>
      <c r="W1515">
        <f t="shared" si="285"/>
        <v>2</v>
      </c>
      <c r="X1515">
        <v>1</v>
      </c>
      <c r="Y1515" t="str">
        <f t="shared" si="286"/>
        <v>Flight Not Found</v>
      </c>
      <c r="Z1515" t="str" cm="1">
        <f t="array" ref="Z1515">IF(AND(B:B &gt; TIME(6, 0, 0), B:B &lt;= TIME(18, 0, 0)), "Day", "Night")</f>
        <v>Night</v>
      </c>
      <c r="AA1515">
        <f t="shared" si="287"/>
        <v>1</v>
      </c>
    </row>
    <row r="1516" spans="1:27" x14ac:dyDescent="0.2">
      <c r="A1516">
        <v>21177</v>
      </c>
      <c r="B1516" t="s">
        <v>2627</v>
      </c>
      <c r="C1516" t="s">
        <v>7191</v>
      </c>
      <c r="D1516" t="s">
        <v>30</v>
      </c>
      <c r="G1516" t="s">
        <v>7192</v>
      </c>
      <c r="H1516" t="s">
        <v>7193</v>
      </c>
      <c r="J1516">
        <v>23</v>
      </c>
      <c r="K1516">
        <v>19</v>
      </c>
      <c r="L1516">
        <v>0</v>
      </c>
      <c r="M1516" t="s">
        <v>7194</v>
      </c>
      <c r="N1516">
        <f t="shared" si="276"/>
        <v>0</v>
      </c>
      <c r="O1516" t="str">
        <f t="shared" si="277"/>
        <v>No</v>
      </c>
      <c r="P1516">
        <f t="shared" si="278"/>
        <v>0</v>
      </c>
      <c r="Q1516">
        <f t="shared" si="279"/>
        <v>0</v>
      </c>
      <c r="R1516">
        <f t="shared" si="283"/>
        <v>27.565026697177728</v>
      </c>
      <c r="S1516" t="str">
        <f t="shared" si="280"/>
        <v>ID-21177-</v>
      </c>
      <c r="T1516">
        <f t="shared" si="281"/>
        <v>0</v>
      </c>
      <c r="U1516" t="str">
        <f t="shared" si="282"/>
        <v>Acceptable</v>
      </c>
      <c r="V1516">
        <f t="shared" si="284"/>
        <v>23</v>
      </c>
      <c r="W1516">
        <f t="shared" si="285"/>
        <v>2</v>
      </c>
      <c r="X1516">
        <v>1</v>
      </c>
      <c r="Y1516" t="str">
        <f t="shared" si="286"/>
        <v>Flight Not Found</v>
      </c>
      <c r="Z1516" t="str" cm="1">
        <f t="array" ref="Z1516">IF(AND(B:B &gt; TIME(6, 0, 0), B:B &lt;= TIME(18, 0, 0)), "Day", "Night")</f>
        <v>Night</v>
      </c>
      <c r="AA1516">
        <f t="shared" si="287"/>
        <v>1</v>
      </c>
    </row>
    <row r="1517" spans="1:27" x14ac:dyDescent="0.2">
      <c r="A1517">
        <v>21185</v>
      </c>
      <c r="C1517" t="s">
        <v>4272</v>
      </c>
      <c r="D1517" t="s">
        <v>5075</v>
      </c>
      <c r="F1517" t="s">
        <v>7195</v>
      </c>
      <c r="G1517" t="s">
        <v>2463</v>
      </c>
      <c r="H1517" t="s">
        <v>7196</v>
      </c>
      <c r="J1517">
        <v>51</v>
      </c>
      <c r="K1517">
        <v>9</v>
      </c>
      <c r="L1517">
        <v>0</v>
      </c>
      <c r="M1517" t="s">
        <v>7197</v>
      </c>
      <c r="N1517">
        <f t="shared" si="276"/>
        <v>0</v>
      </c>
      <c r="O1517" t="str">
        <f t="shared" si="277"/>
        <v>No</v>
      </c>
      <c r="P1517">
        <f t="shared" si="278"/>
        <v>0</v>
      </c>
      <c r="Q1517">
        <f t="shared" si="279"/>
        <v>0</v>
      </c>
      <c r="R1517">
        <f t="shared" si="283"/>
        <v>27.565026697177728</v>
      </c>
      <c r="S1517" t="str">
        <f t="shared" si="280"/>
        <v>ID-21185-Buenos Aires - Rosario - Corrientes</v>
      </c>
      <c r="T1517">
        <f t="shared" si="281"/>
        <v>0</v>
      </c>
      <c r="U1517" t="str">
        <f t="shared" si="282"/>
        <v>Acceptable</v>
      </c>
      <c r="V1517">
        <f t="shared" si="284"/>
        <v>23</v>
      </c>
      <c r="W1517">
        <f t="shared" si="285"/>
        <v>2</v>
      </c>
      <c r="X1517">
        <v>1</v>
      </c>
      <c r="Y1517" t="str">
        <f t="shared" si="286"/>
        <v>Flight Not Found</v>
      </c>
      <c r="Z1517" t="str" cm="1">
        <f t="array" ref="Z1517">IF(AND(B:B &gt; TIME(6, 0, 0), B:B &lt;= TIME(18, 0, 0)), "Day", "Night")</f>
        <v>Night</v>
      </c>
      <c r="AA1517">
        <f t="shared" si="287"/>
        <v>1</v>
      </c>
    </row>
    <row r="1518" spans="1:27" x14ac:dyDescent="0.2">
      <c r="A1518">
        <v>21201</v>
      </c>
      <c r="C1518" t="s">
        <v>4255</v>
      </c>
      <c r="D1518" t="s">
        <v>4157</v>
      </c>
      <c r="G1518" t="s">
        <v>7137</v>
      </c>
      <c r="H1518" t="s">
        <v>7198</v>
      </c>
      <c r="I1518" t="s">
        <v>7199</v>
      </c>
      <c r="J1518">
        <v>3</v>
      </c>
      <c r="K1518">
        <v>3</v>
      </c>
      <c r="L1518">
        <v>0</v>
      </c>
      <c r="M1518" t="s">
        <v>7200</v>
      </c>
      <c r="N1518">
        <f t="shared" si="276"/>
        <v>0</v>
      </c>
      <c r="O1518" t="str">
        <f t="shared" si="277"/>
        <v>No</v>
      </c>
      <c r="P1518">
        <f t="shared" si="278"/>
        <v>0</v>
      </c>
      <c r="Q1518">
        <f t="shared" si="279"/>
        <v>0</v>
      </c>
      <c r="R1518">
        <f t="shared" si="283"/>
        <v>27.565026697177728</v>
      </c>
      <c r="S1518" t="str">
        <f t="shared" si="280"/>
        <v>ID-21201-</v>
      </c>
      <c r="T1518">
        <f t="shared" si="281"/>
        <v>0</v>
      </c>
      <c r="U1518" t="str">
        <f t="shared" si="282"/>
        <v>Acceptable</v>
      </c>
      <c r="V1518">
        <f t="shared" si="284"/>
        <v>23</v>
      </c>
      <c r="W1518">
        <f t="shared" si="285"/>
        <v>2</v>
      </c>
      <c r="X1518">
        <v>1</v>
      </c>
      <c r="Y1518" t="str">
        <f t="shared" si="286"/>
        <v>Flight Not Found</v>
      </c>
      <c r="Z1518" t="str" cm="1">
        <f t="array" ref="Z1518">IF(AND(B:B &gt; TIME(6, 0, 0), B:B &lt;= TIME(18, 0, 0)), "Day", "Night")</f>
        <v>Night</v>
      </c>
      <c r="AA1518">
        <f t="shared" si="287"/>
        <v>1</v>
      </c>
    </row>
    <row r="1519" spans="1:27" x14ac:dyDescent="0.2">
      <c r="A1519">
        <v>21205</v>
      </c>
      <c r="C1519" t="s">
        <v>7201</v>
      </c>
      <c r="D1519" t="s">
        <v>7202</v>
      </c>
      <c r="F1519" t="s">
        <v>7203</v>
      </c>
      <c r="G1519" t="s">
        <v>1814</v>
      </c>
      <c r="H1519" t="s">
        <v>7204</v>
      </c>
      <c r="J1519">
        <v>11</v>
      </c>
      <c r="K1519">
        <v>11</v>
      </c>
      <c r="L1519">
        <v>0</v>
      </c>
      <c r="M1519" t="s">
        <v>7205</v>
      </c>
      <c r="N1519">
        <f t="shared" si="276"/>
        <v>0</v>
      </c>
      <c r="O1519" t="str">
        <f t="shared" si="277"/>
        <v>No</v>
      </c>
      <c r="P1519">
        <f t="shared" si="278"/>
        <v>0</v>
      </c>
      <c r="Q1519">
        <f t="shared" si="279"/>
        <v>0</v>
      </c>
      <c r="R1519">
        <f t="shared" si="283"/>
        <v>27.565026697177728</v>
      </c>
      <c r="S1519" t="str">
        <f t="shared" si="280"/>
        <v>ID-21205-Tipuani - La Paz</v>
      </c>
      <c r="T1519">
        <f t="shared" si="281"/>
        <v>0</v>
      </c>
      <c r="U1519" t="str">
        <f t="shared" si="282"/>
        <v>Acceptable</v>
      </c>
      <c r="V1519">
        <f t="shared" si="284"/>
        <v>23</v>
      </c>
      <c r="W1519">
        <f t="shared" si="285"/>
        <v>2</v>
      </c>
      <c r="X1519">
        <v>1</v>
      </c>
      <c r="Y1519" t="str">
        <f t="shared" si="286"/>
        <v>Flight Not Found</v>
      </c>
      <c r="Z1519" t="str" cm="1">
        <f t="array" ref="Z1519">IF(AND(B:B &gt; TIME(6, 0, 0), B:B &lt;= TIME(18, 0, 0)), "Day", "Night")</f>
        <v>Night</v>
      </c>
      <c r="AA1519">
        <f t="shared" si="287"/>
        <v>1</v>
      </c>
    </row>
    <row r="1520" spans="1:27" x14ac:dyDescent="0.2">
      <c r="A1520">
        <v>21217</v>
      </c>
      <c r="C1520" t="s">
        <v>457</v>
      </c>
      <c r="D1520" t="s">
        <v>5284</v>
      </c>
      <c r="F1520" t="s">
        <v>7206</v>
      </c>
      <c r="G1520" t="s">
        <v>3490</v>
      </c>
      <c r="H1520" t="s">
        <v>7207</v>
      </c>
      <c r="I1520" t="s">
        <v>7208</v>
      </c>
      <c r="J1520">
        <v>67</v>
      </c>
      <c r="K1520">
        <v>5</v>
      </c>
      <c r="L1520">
        <v>0</v>
      </c>
      <c r="M1520" t="s">
        <v>7209</v>
      </c>
      <c r="N1520">
        <f t="shared" si="276"/>
        <v>0</v>
      </c>
      <c r="O1520" t="str">
        <f t="shared" si="277"/>
        <v>No</v>
      </c>
      <c r="P1520">
        <f t="shared" si="278"/>
        <v>0</v>
      </c>
      <c r="Q1520">
        <f t="shared" si="279"/>
        <v>0</v>
      </c>
      <c r="R1520">
        <f t="shared" si="283"/>
        <v>27.565026697177728</v>
      </c>
      <c r="S1520" t="str">
        <f t="shared" si="280"/>
        <v>ID-21217-Rio de Janerio - Fortaleza</v>
      </c>
      <c r="T1520">
        <f t="shared" si="281"/>
        <v>0</v>
      </c>
      <c r="U1520" t="str">
        <f t="shared" si="282"/>
        <v>Acceptable</v>
      </c>
      <c r="V1520">
        <f t="shared" si="284"/>
        <v>23</v>
      </c>
      <c r="W1520">
        <f t="shared" si="285"/>
        <v>2</v>
      </c>
      <c r="X1520">
        <v>2</v>
      </c>
      <c r="Y1520" t="str">
        <f t="shared" si="286"/>
        <v>Flight Not Found</v>
      </c>
      <c r="Z1520" t="str" cm="1">
        <f t="array" ref="Z1520">IF(AND(B:B &gt; TIME(6, 0, 0), B:B &lt;= TIME(18, 0, 0)), "Day", "Night")</f>
        <v>Night</v>
      </c>
      <c r="AA1520">
        <f t="shared" si="287"/>
        <v>1</v>
      </c>
    </row>
    <row r="1521" spans="1:27" x14ac:dyDescent="0.2">
      <c r="A1521">
        <v>21320</v>
      </c>
      <c r="C1521" t="s">
        <v>5889</v>
      </c>
      <c r="D1521" t="s">
        <v>6681</v>
      </c>
      <c r="E1521" t="s">
        <v>7210</v>
      </c>
      <c r="F1521" t="s">
        <v>7211</v>
      </c>
      <c r="G1521" t="s">
        <v>5812</v>
      </c>
      <c r="H1521" t="s">
        <v>7212</v>
      </c>
      <c r="I1521" t="s">
        <v>7213</v>
      </c>
      <c r="J1521">
        <v>38</v>
      </c>
      <c r="K1521">
        <v>21</v>
      </c>
      <c r="L1521">
        <v>2</v>
      </c>
      <c r="M1521" t="s">
        <v>7214</v>
      </c>
      <c r="N1521">
        <f t="shared" si="276"/>
        <v>0</v>
      </c>
      <c r="O1521" t="str">
        <f t="shared" si="277"/>
        <v>No</v>
      </c>
      <c r="P1521">
        <f t="shared" si="278"/>
        <v>0</v>
      </c>
      <c r="Q1521">
        <f t="shared" si="279"/>
        <v>0</v>
      </c>
      <c r="R1521">
        <f t="shared" si="283"/>
        <v>27.565026697177728</v>
      </c>
      <c r="S1521" t="str">
        <f t="shared" si="280"/>
        <v>ID-21320-Dehli - Karachi</v>
      </c>
      <c r="T1521">
        <f t="shared" si="281"/>
        <v>0</v>
      </c>
      <c r="U1521" t="str">
        <f t="shared" si="282"/>
        <v>Acceptable</v>
      </c>
      <c r="V1521">
        <f t="shared" si="284"/>
        <v>23</v>
      </c>
      <c r="W1521">
        <f t="shared" si="285"/>
        <v>2</v>
      </c>
      <c r="X1521">
        <v>1</v>
      </c>
      <c r="Y1521" t="str">
        <f t="shared" si="286"/>
        <v>Flight Not Found</v>
      </c>
      <c r="Z1521" t="str" cm="1">
        <f t="array" ref="Z1521">IF(AND(B:B &gt; TIME(6, 0, 0), B:B &lt;= TIME(18, 0, 0)), "Day", "Night")</f>
        <v>Night</v>
      </c>
      <c r="AA1521">
        <f t="shared" si="287"/>
        <v>1</v>
      </c>
    </row>
    <row r="1522" spans="1:27" x14ac:dyDescent="0.2">
      <c r="A1522">
        <v>21217</v>
      </c>
      <c r="B1522" t="s">
        <v>3124</v>
      </c>
      <c r="C1522" t="s">
        <v>7215</v>
      </c>
      <c r="D1522" t="s">
        <v>7216</v>
      </c>
      <c r="F1522" t="s">
        <v>7217</v>
      </c>
      <c r="G1522" t="s">
        <v>7218</v>
      </c>
      <c r="H1522" t="s">
        <v>7219</v>
      </c>
      <c r="I1522" t="s">
        <v>7220</v>
      </c>
      <c r="J1522">
        <v>49</v>
      </c>
      <c r="K1522">
        <v>47</v>
      </c>
      <c r="L1522">
        <v>1</v>
      </c>
      <c r="M1522" t="s">
        <v>7221</v>
      </c>
      <c r="N1522">
        <f t="shared" si="276"/>
        <v>0</v>
      </c>
      <c r="O1522" t="str">
        <f t="shared" si="277"/>
        <v>No</v>
      </c>
      <c r="P1522">
        <f t="shared" si="278"/>
        <v>0</v>
      </c>
      <c r="Q1522">
        <f t="shared" si="279"/>
        <v>0</v>
      </c>
      <c r="R1522">
        <f t="shared" si="283"/>
        <v>27.565026697177728</v>
      </c>
      <c r="S1522" t="str">
        <f t="shared" si="280"/>
        <v>ID-21217-Long Beach - McGuire AFB</v>
      </c>
      <c r="T1522">
        <f t="shared" si="281"/>
        <v>0</v>
      </c>
      <c r="U1522" t="str">
        <f t="shared" si="282"/>
        <v>Acceptable</v>
      </c>
      <c r="V1522">
        <f t="shared" si="284"/>
        <v>23</v>
      </c>
      <c r="W1522">
        <f t="shared" si="285"/>
        <v>2</v>
      </c>
      <c r="X1522">
        <v>1</v>
      </c>
      <c r="Y1522" t="str">
        <f t="shared" si="286"/>
        <v>Flight Not Found</v>
      </c>
      <c r="Z1522" t="str" cm="1">
        <f t="array" ref="Z1522">IF(AND(B:B &gt; TIME(6, 0, 0), B:B &lt;= TIME(18, 0, 0)), "Day", "Night")</f>
        <v>Night</v>
      </c>
      <c r="AA1522">
        <f t="shared" si="287"/>
        <v>1</v>
      </c>
    </row>
    <row r="1523" spans="1:27" x14ac:dyDescent="0.2">
      <c r="A1523">
        <v>21222</v>
      </c>
      <c r="B1523" t="s">
        <v>7222</v>
      </c>
      <c r="C1523" t="s">
        <v>7223</v>
      </c>
      <c r="D1523" t="s">
        <v>3371</v>
      </c>
      <c r="E1523" t="s">
        <v>7224</v>
      </c>
      <c r="F1523" t="s">
        <v>7225</v>
      </c>
      <c r="G1523" t="s">
        <v>7226</v>
      </c>
      <c r="H1523" t="s">
        <v>7227</v>
      </c>
      <c r="I1523" t="s">
        <v>7228</v>
      </c>
      <c r="J1523">
        <v>44</v>
      </c>
      <c r="K1523">
        <v>23</v>
      </c>
      <c r="L1523">
        <v>0</v>
      </c>
      <c r="M1523" t="s">
        <v>7229</v>
      </c>
      <c r="N1523">
        <f t="shared" si="276"/>
        <v>0</v>
      </c>
      <c r="O1523" t="str">
        <f t="shared" si="277"/>
        <v>No</v>
      </c>
      <c r="P1523">
        <f t="shared" si="278"/>
        <v>0</v>
      </c>
      <c r="Q1523">
        <f t="shared" si="279"/>
        <v>0</v>
      </c>
      <c r="R1523">
        <f t="shared" si="283"/>
        <v>27.565026697177728</v>
      </c>
      <c r="S1523" t="str">
        <f t="shared" si="280"/>
        <v>ID-21222-Munich - Manchester</v>
      </c>
      <c r="T1523" t="str">
        <f t="shared" si="281"/>
        <v>14:17</v>
      </c>
      <c r="U1523" t="str">
        <f t="shared" si="282"/>
        <v>Acceptable</v>
      </c>
      <c r="V1523">
        <f t="shared" si="284"/>
        <v>23</v>
      </c>
      <c r="W1523">
        <f t="shared" si="285"/>
        <v>2</v>
      </c>
      <c r="X1523">
        <v>1</v>
      </c>
      <c r="Y1523" t="str">
        <f t="shared" si="286"/>
        <v>Flight Not Found</v>
      </c>
      <c r="Z1523" t="str" cm="1">
        <f t="array" ref="Z1523">IF(AND(B:B &gt; TIME(6, 0, 0), B:B &lt;= TIME(18, 0, 0)), "Day", "Night")</f>
        <v>Night</v>
      </c>
      <c r="AA1523">
        <f t="shared" si="287"/>
        <v>1</v>
      </c>
    </row>
    <row r="1524" spans="1:27" x14ac:dyDescent="0.2">
      <c r="A1524">
        <v>21235</v>
      </c>
      <c r="C1524" t="s">
        <v>7230</v>
      </c>
      <c r="D1524" t="s">
        <v>7231</v>
      </c>
      <c r="G1524" t="s">
        <v>7232</v>
      </c>
      <c r="H1524" t="s">
        <v>7233</v>
      </c>
      <c r="J1524">
        <v>15</v>
      </c>
      <c r="K1524">
        <v>15</v>
      </c>
      <c r="L1524">
        <v>0</v>
      </c>
      <c r="M1524" t="s">
        <v>7234</v>
      </c>
      <c r="N1524">
        <f t="shared" si="276"/>
        <v>0</v>
      </c>
      <c r="O1524" t="str">
        <f t="shared" si="277"/>
        <v>No</v>
      </c>
      <c r="P1524">
        <f t="shared" si="278"/>
        <v>0</v>
      </c>
      <c r="Q1524">
        <f t="shared" si="279"/>
        <v>0</v>
      </c>
      <c r="R1524">
        <f t="shared" si="283"/>
        <v>27.565026697177728</v>
      </c>
      <c r="S1524" t="str">
        <f t="shared" si="280"/>
        <v>ID-21235-</v>
      </c>
      <c r="T1524">
        <f t="shared" si="281"/>
        <v>0</v>
      </c>
      <c r="U1524" t="str">
        <f t="shared" si="282"/>
        <v>Acceptable</v>
      </c>
      <c r="V1524">
        <f t="shared" si="284"/>
        <v>23</v>
      </c>
      <c r="W1524">
        <f t="shared" si="285"/>
        <v>2</v>
      </c>
      <c r="X1524">
        <v>1</v>
      </c>
      <c r="Y1524" t="str">
        <f t="shared" si="286"/>
        <v>Flight Not Found</v>
      </c>
      <c r="Z1524" t="str" cm="1">
        <f t="array" ref="Z1524">IF(AND(B:B &gt; TIME(6, 0, 0), B:B &lt;= TIME(18, 0, 0)), "Day", "Night")</f>
        <v>Night</v>
      </c>
      <c r="AA1524">
        <f t="shared" si="287"/>
        <v>1</v>
      </c>
    </row>
    <row r="1525" spans="1:27" x14ac:dyDescent="0.2">
      <c r="A1525">
        <v>21236</v>
      </c>
      <c r="B1525" t="s">
        <v>2950</v>
      </c>
      <c r="C1525" t="s">
        <v>7235</v>
      </c>
      <c r="D1525" t="s">
        <v>30</v>
      </c>
      <c r="G1525" t="s">
        <v>7192</v>
      </c>
      <c r="H1525" t="s">
        <v>7236</v>
      </c>
      <c r="J1525">
        <v>22</v>
      </c>
      <c r="K1525">
        <v>22</v>
      </c>
      <c r="L1525">
        <v>0</v>
      </c>
      <c r="M1525" t="s">
        <v>7237</v>
      </c>
      <c r="N1525">
        <f t="shared" si="276"/>
        <v>0</v>
      </c>
      <c r="O1525" t="str">
        <f t="shared" si="277"/>
        <v>No</v>
      </c>
      <c r="P1525">
        <f t="shared" si="278"/>
        <v>0</v>
      </c>
      <c r="Q1525">
        <f t="shared" si="279"/>
        <v>0</v>
      </c>
      <c r="R1525">
        <f t="shared" si="283"/>
        <v>27.565026697177728</v>
      </c>
      <c r="S1525" t="str">
        <f t="shared" si="280"/>
        <v>ID-21236-</v>
      </c>
      <c r="T1525" t="str">
        <f t="shared" si="281"/>
        <v>05:35</v>
      </c>
      <c r="U1525" t="str">
        <f t="shared" si="282"/>
        <v>Acceptable</v>
      </c>
      <c r="V1525">
        <f t="shared" si="284"/>
        <v>23</v>
      </c>
      <c r="W1525">
        <f t="shared" si="285"/>
        <v>2</v>
      </c>
      <c r="X1525">
        <v>1</v>
      </c>
      <c r="Y1525" t="str">
        <f t="shared" si="286"/>
        <v>Flight Not Found</v>
      </c>
      <c r="Z1525" t="str" cm="1">
        <f t="array" ref="Z1525">IF(AND(B:B &gt; TIME(6, 0, 0), B:B &lt;= TIME(18, 0, 0)), "Day", "Night")</f>
        <v>Night</v>
      </c>
      <c r="AA1525">
        <f t="shared" si="287"/>
        <v>1</v>
      </c>
    </row>
    <row r="1526" spans="1:27" x14ac:dyDescent="0.2">
      <c r="A1526">
        <v>21243</v>
      </c>
      <c r="B1526" t="s">
        <v>790</v>
      </c>
      <c r="C1526" t="s">
        <v>7238</v>
      </c>
      <c r="D1526" t="s">
        <v>7239</v>
      </c>
      <c r="F1526" t="s">
        <v>7240</v>
      </c>
      <c r="G1526" t="s">
        <v>4619</v>
      </c>
      <c r="H1526" t="s">
        <v>7241</v>
      </c>
      <c r="I1526" t="s">
        <v>7242</v>
      </c>
      <c r="J1526">
        <v>42</v>
      </c>
      <c r="K1526">
        <v>35</v>
      </c>
      <c r="L1526">
        <v>0</v>
      </c>
      <c r="M1526" t="s">
        <v>7243</v>
      </c>
      <c r="N1526">
        <f t="shared" si="276"/>
        <v>0</v>
      </c>
      <c r="O1526" t="str">
        <f t="shared" si="277"/>
        <v>No</v>
      </c>
      <c r="P1526">
        <f t="shared" si="278"/>
        <v>0</v>
      </c>
      <c r="Q1526">
        <f t="shared" si="279"/>
        <v>0</v>
      </c>
      <c r="R1526">
        <f t="shared" si="283"/>
        <v>27.565026697177728</v>
      </c>
      <c r="S1526" t="str">
        <f t="shared" si="280"/>
        <v>ID-21243-Isle of Man - Manchester</v>
      </c>
      <c r="T1526" t="str">
        <f t="shared" si="281"/>
        <v>09:45</v>
      </c>
      <c r="U1526" t="str">
        <f t="shared" si="282"/>
        <v>Acceptable</v>
      </c>
      <c r="V1526">
        <f t="shared" si="284"/>
        <v>23</v>
      </c>
      <c r="W1526">
        <f t="shared" si="285"/>
        <v>2</v>
      </c>
      <c r="X1526">
        <v>1</v>
      </c>
      <c r="Y1526" t="str">
        <f t="shared" si="286"/>
        <v>Flight Not Found</v>
      </c>
      <c r="Z1526" t="str" cm="1">
        <f t="array" ref="Z1526">IF(AND(B:B &gt; TIME(6, 0, 0), B:B &lt;= TIME(18, 0, 0)), "Day", "Night")</f>
        <v>Night</v>
      </c>
      <c r="AA1526">
        <f t="shared" si="287"/>
        <v>1</v>
      </c>
    </row>
    <row r="1527" spans="1:27" x14ac:dyDescent="0.2">
      <c r="A1527">
        <v>21251</v>
      </c>
      <c r="B1527" t="s">
        <v>7244</v>
      </c>
      <c r="C1527" t="s">
        <v>7245</v>
      </c>
      <c r="D1527" t="s">
        <v>7246</v>
      </c>
      <c r="G1527" t="s">
        <v>7247</v>
      </c>
      <c r="H1527" t="s">
        <v>7248</v>
      </c>
      <c r="J1527">
        <v>26</v>
      </c>
      <c r="K1527">
        <v>26</v>
      </c>
      <c r="L1527">
        <v>0</v>
      </c>
      <c r="M1527" t="s">
        <v>7249</v>
      </c>
      <c r="N1527">
        <f t="shared" si="276"/>
        <v>0</v>
      </c>
      <c r="O1527" t="str">
        <f t="shared" si="277"/>
        <v>No</v>
      </c>
      <c r="P1527">
        <f t="shared" si="278"/>
        <v>0</v>
      </c>
      <c r="Q1527">
        <f t="shared" si="279"/>
        <v>0</v>
      </c>
      <c r="R1527">
        <f t="shared" si="283"/>
        <v>27.565026697177728</v>
      </c>
      <c r="S1527" t="str">
        <f t="shared" si="280"/>
        <v>ID-21251-</v>
      </c>
      <c r="T1527" t="str">
        <f t="shared" si="281"/>
        <v>19:45</v>
      </c>
      <c r="U1527" t="str">
        <f t="shared" si="282"/>
        <v>Acceptable</v>
      </c>
      <c r="V1527">
        <f t="shared" si="284"/>
        <v>23</v>
      </c>
      <c r="W1527">
        <f t="shared" si="285"/>
        <v>2</v>
      </c>
      <c r="X1527">
        <v>1</v>
      </c>
      <c r="Y1527" t="str">
        <f t="shared" si="286"/>
        <v>Flight Not Found</v>
      </c>
      <c r="Z1527" t="str" cm="1">
        <f t="array" ref="Z1527">IF(AND(B:B &gt; TIME(6, 0, 0), B:B &lt;= TIME(18, 0, 0)), "Day", "Night")</f>
        <v>Night</v>
      </c>
      <c r="AA1527">
        <f t="shared" si="287"/>
        <v>1</v>
      </c>
    </row>
    <row r="1528" spans="1:27" x14ac:dyDescent="0.2">
      <c r="A1528">
        <v>21251</v>
      </c>
      <c r="C1528" t="s">
        <v>7250</v>
      </c>
      <c r="D1528" t="s">
        <v>1352</v>
      </c>
      <c r="F1528" t="s">
        <v>7251</v>
      </c>
      <c r="G1528" t="s">
        <v>4498</v>
      </c>
      <c r="H1528" t="s">
        <v>7252</v>
      </c>
      <c r="I1528" t="s">
        <v>185</v>
      </c>
      <c r="J1528">
        <v>26</v>
      </c>
      <c r="K1528">
        <v>8</v>
      </c>
      <c r="L1528">
        <v>0</v>
      </c>
      <c r="M1528" t="s">
        <v>7253</v>
      </c>
      <c r="N1528">
        <f t="shared" si="276"/>
        <v>0</v>
      </c>
      <c r="O1528" t="str">
        <f t="shared" si="277"/>
        <v>No</v>
      </c>
      <c r="P1528">
        <f t="shared" si="278"/>
        <v>0</v>
      </c>
      <c r="Q1528">
        <f t="shared" si="279"/>
        <v>0</v>
      </c>
      <c r="R1528">
        <f t="shared" si="283"/>
        <v>27.565026697177728</v>
      </c>
      <c r="S1528" t="str">
        <f t="shared" si="280"/>
        <v>ID-21251-Athens - Cairo</v>
      </c>
      <c r="T1528" t="str">
        <f t="shared" si="281"/>
        <v>19:45</v>
      </c>
      <c r="U1528" t="str">
        <f t="shared" si="282"/>
        <v>Acceptable</v>
      </c>
      <c r="V1528">
        <f t="shared" si="284"/>
        <v>23</v>
      </c>
      <c r="W1528">
        <f t="shared" si="285"/>
        <v>2</v>
      </c>
      <c r="X1528">
        <v>1</v>
      </c>
      <c r="Y1528" t="str">
        <f t="shared" si="286"/>
        <v>Flight Not Found</v>
      </c>
      <c r="Z1528" t="str" cm="1">
        <f t="array" ref="Z1528">IF(AND(B:B &gt; TIME(6, 0, 0), B:B &lt;= TIME(18, 0, 0)), "Day", "Night")</f>
        <v>Night</v>
      </c>
      <c r="AA1528">
        <f t="shared" si="287"/>
        <v>1</v>
      </c>
    </row>
    <row r="1529" spans="1:27" x14ac:dyDescent="0.2">
      <c r="A1529">
        <v>21266</v>
      </c>
      <c r="B1529" t="s">
        <v>782</v>
      </c>
      <c r="C1529" t="s">
        <v>7254</v>
      </c>
      <c r="D1529" t="s">
        <v>35</v>
      </c>
      <c r="G1529" t="s">
        <v>2319</v>
      </c>
      <c r="H1529" t="s">
        <v>7255</v>
      </c>
      <c r="I1529" t="s">
        <v>1461</v>
      </c>
      <c r="J1529">
        <v>4</v>
      </c>
      <c r="K1529">
        <v>4</v>
      </c>
      <c r="L1529">
        <v>0</v>
      </c>
      <c r="M1529" t="s">
        <v>7256</v>
      </c>
      <c r="N1529">
        <f t="shared" si="276"/>
        <v>0</v>
      </c>
      <c r="O1529" t="str">
        <f t="shared" si="277"/>
        <v>No</v>
      </c>
      <c r="P1529">
        <f t="shared" si="278"/>
        <v>0</v>
      </c>
      <c r="Q1529">
        <f t="shared" si="279"/>
        <v>0</v>
      </c>
      <c r="R1529">
        <f t="shared" si="283"/>
        <v>27.565026697177728</v>
      </c>
      <c r="S1529" t="str">
        <f t="shared" si="280"/>
        <v>ID-21266-</v>
      </c>
      <c r="T1529" t="str">
        <f t="shared" si="281"/>
        <v>02:05</v>
      </c>
      <c r="U1529" t="str">
        <f t="shared" si="282"/>
        <v>Acceptable</v>
      </c>
      <c r="V1529">
        <f t="shared" si="284"/>
        <v>23</v>
      </c>
      <c r="W1529">
        <f t="shared" si="285"/>
        <v>2</v>
      </c>
      <c r="X1529">
        <v>1</v>
      </c>
      <c r="Y1529" t="str">
        <f t="shared" si="286"/>
        <v>Flight Not Found</v>
      </c>
      <c r="Z1529" t="str" cm="1">
        <f t="array" ref="Z1529">IF(AND(B:B &gt; TIME(6, 0, 0), B:B &lt;= TIME(18, 0, 0)), "Day", "Night")</f>
        <v>Night</v>
      </c>
      <c r="AA1529">
        <f t="shared" si="287"/>
        <v>1</v>
      </c>
    </row>
    <row r="1530" spans="1:27" x14ac:dyDescent="0.2">
      <c r="A1530">
        <v>21268</v>
      </c>
      <c r="C1530" t="s">
        <v>7257</v>
      </c>
      <c r="D1530" t="s">
        <v>6056</v>
      </c>
      <c r="F1530" t="s">
        <v>7258</v>
      </c>
      <c r="G1530" t="s">
        <v>1814</v>
      </c>
      <c r="H1530" t="s">
        <v>7259</v>
      </c>
      <c r="I1530" t="s">
        <v>7260</v>
      </c>
      <c r="J1530">
        <v>20</v>
      </c>
      <c r="K1530">
        <v>20</v>
      </c>
      <c r="L1530">
        <v>0</v>
      </c>
      <c r="M1530" t="s">
        <v>7261</v>
      </c>
      <c r="N1530">
        <f t="shared" si="276"/>
        <v>0</v>
      </c>
      <c r="O1530" t="str">
        <f t="shared" si="277"/>
        <v>No</v>
      </c>
      <c r="P1530">
        <f t="shared" si="278"/>
        <v>0</v>
      </c>
      <c r="Q1530">
        <f t="shared" si="279"/>
        <v>0</v>
      </c>
      <c r="R1530">
        <f t="shared" si="283"/>
        <v>27.565026697177728</v>
      </c>
      <c r="S1530" t="str">
        <f t="shared" si="280"/>
        <v>ID-21268-Simra - Kathmandu</v>
      </c>
      <c r="T1530">
        <f t="shared" si="281"/>
        <v>0</v>
      </c>
      <c r="U1530" t="str">
        <f t="shared" si="282"/>
        <v>Acceptable</v>
      </c>
      <c r="V1530">
        <f t="shared" si="284"/>
        <v>23</v>
      </c>
      <c r="W1530">
        <f t="shared" si="285"/>
        <v>2</v>
      </c>
      <c r="X1530">
        <v>1</v>
      </c>
      <c r="Y1530" t="str">
        <f t="shared" si="286"/>
        <v>Flight Not Found</v>
      </c>
      <c r="Z1530" t="str" cm="1">
        <f t="array" ref="Z1530">IF(AND(B:B &gt; TIME(6, 0, 0), B:B &lt;= TIME(18, 0, 0)), "Day", "Night")</f>
        <v>Night</v>
      </c>
      <c r="AA1530">
        <f t="shared" si="287"/>
        <v>1</v>
      </c>
    </row>
    <row r="1531" spans="1:27" x14ac:dyDescent="0.2">
      <c r="A1531">
        <v>21269</v>
      </c>
      <c r="C1531" t="s">
        <v>2379</v>
      </c>
      <c r="D1531" t="s">
        <v>896</v>
      </c>
      <c r="E1531" t="s">
        <v>7262</v>
      </c>
      <c r="G1531" t="s">
        <v>7263</v>
      </c>
      <c r="H1531" t="s">
        <v>7264</v>
      </c>
      <c r="I1531" t="s">
        <v>7265</v>
      </c>
      <c r="J1531">
        <v>24</v>
      </c>
      <c r="K1531">
        <v>9</v>
      </c>
      <c r="L1531">
        <v>0</v>
      </c>
      <c r="M1531" t="s">
        <v>7266</v>
      </c>
      <c r="N1531">
        <f t="shared" si="276"/>
        <v>0</v>
      </c>
      <c r="O1531" t="str">
        <f t="shared" si="277"/>
        <v>No</v>
      </c>
      <c r="P1531">
        <f t="shared" si="278"/>
        <v>0</v>
      </c>
      <c r="Q1531">
        <f t="shared" si="279"/>
        <v>0</v>
      </c>
      <c r="R1531">
        <f t="shared" si="283"/>
        <v>27.565026697177728</v>
      </c>
      <c r="S1531" t="str">
        <f t="shared" si="280"/>
        <v>ID-21269-</v>
      </c>
      <c r="T1531">
        <f t="shared" si="281"/>
        <v>0</v>
      </c>
      <c r="U1531" t="str">
        <f t="shared" si="282"/>
        <v>Acceptable</v>
      </c>
      <c r="V1531">
        <f t="shared" si="284"/>
        <v>23</v>
      </c>
      <c r="W1531">
        <f t="shared" si="285"/>
        <v>2</v>
      </c>
      <c r="X1531">
        <v>1</v>
      </c>
      <c r="Y1531" t="str">
        <f t="shared" si="286"/>
        <v>Flight Not Found</v>
      </c>
      <c r="Z1531" t="str" cm="1">
        <f t="array" ref="Z1531">IF(AND(B:B &gt; TIME(6, 0, 0), B:B &lt;= TIME(18, 0, 0)), "Day", "Night")</f>
        <v>Night</v>
      </c>
      <c r="AA1531">
        <f t="shared" si="287"/>
        <v>1</v>
      </c>
    </row>
    <row r="1532" spans="1:27" x14ac:dyDescent="0.2">
      <c r="A1532">
        <v>21271</v>
      </c>
      <c r="B1532" t="s">
        <v>7267</v>
      </c>
      <c r="C1532" t="s">
        <v>7268</v>
      </c>
      <c r="D1532" t="s">
        <v>7269</v>
      </c>
      <c r="G1532" t="s">
        <v>7270</v>
      </c>
      <c r="H1532" t="s">
        <v>7271</v>
      </c>
      <c r="J1532">
        <v>18</v>
      </c>
      <c r="K1532">
        <v>18</v>
      </c>
      <c r="L1532">
        <v>0</v>
      </c>
      <c r="M1532" t="s">
        <v>7272</v>
      </c>
      <c r="N1532">
        <f t="shared" si="276"/>
        <v>0</v>
      </c>
      <c r="O1532" t="str">
        <f t="shared" si="277"/>
        <v>No</v>
      </c>
      <c r="P1532">
        <f t="shared" si="278"/>
        <v>0</v>
      </c>
      <c r="Q1532">
        <f t="shared" si="279"/>
        <v>0</v>
      </c>
      <c r="R1532">
        <f t="shared" si="283"/>
        <v>27.565026697177728</v>
      </c>
      <c r="S1532" t="str">
        <f t="shared" si="280"/>
        <v>ID-21271-</v>
      </c>
      <c r="T1532" t="str">
        <f t="shared" si="281"/>
        <v>16:15</v>
      </c>
      <c r="U1532" t="str">
        <f t="shared" si="282"/>
        <v>Acceptable</v>
      </c>
      <c r="V1532">
        <f t="shared" si="284"/>
        <v>23</v>
      </c>
      <c r="W1532">
        <f t="shared" si="285"/>
        <v>2</v>
      </c>
      <c r="X1532">
        <v>1</v>
      </c>
      <c r="Y1532" t="str">
        <f t="shared" si="286"/>
        <v>Flight Not Found</v>
      </c>
      <c r="Z1532" t="str" cm="1">
        <f t="array" ref="Z1532">IF(AND(B:B &gt; TIME(6, 0, 0), B:B &lt;= TIME(18, 0, 0)), "Day", "Night")</f>
        <v>Night</v>
      </c>
      <c r="AA1532">
        <f t="shared" si="287"/>
        <v>1</v>
      </c>
    </row>
    <row r="1533" spans="1:27" x14ac:dyDescent="0.2">
      <c r="A1533">
        <v>21277</v>
      </c>
      <c r="C1533" t="s">
        <v>7273</v>
      </c>
      <c r="D1533" t="s">
        <v>7274</v>
      </c>
      <c r="F1533" t="s">
        <v>7275</v>
      </c>
      <c r="G1533" t="s">
        <v>1342</v>
      </c>
      <c r="H1533" t="s">
        <v>7276</v>
      </c>
      <c r="I1533" t="s">
        <v>7277</v>
      </c>
      <c r="J1533">
        <v>14</v>
      </c>
      <c r="K1533">
        <v>3</v>
      </c>
      <c r="L1533">
        <v>0</v>
      </c>
      <c r="N1533">
        <f t="shared" si="276"/>
        <v>0</v>
      </c>
      <c r="O1533" t="str">
        <f t="shared" si="277"/>
        <v>No</v>
      </c>
      <c r="P1533">
        <f t="shared" si="278"/>
        <v>0</v>
      </c>
      <c r="Q1533">
        <f t="shared" si="279"/>
        <v>0</v>
      </c>
      <c r="R1533">
        <f t="shared" si="283"/>
        <v>27.565026697177728</v>
      </c>
      <c r="S1533" t="str">
        <f t="shared" si="280"/>
        <v>ID-21277-Quito - Esmeraldas</v>
      </c>
      <c r="T1533">
        <f t="shared" si="281"/>
        <v>0</v>
      </c>
      <c r="U1533" t="str">
        <f t="shared" si="282"/>
        <v>Acceptable</v>
      </c>
      <c r="V1533">
        <f t="shared" si="284"/>
        <v>23</v>
      </c>
      <c r="W1533">
        <f t="shared" si="285"/>
        <v>2</v>
      </c>
      <c r="X1533">
        <v>1</v>
      </c>
      <c r="Y1533" t="str">
        <f t="shared" si="286"/>
        <v>Flight Not Found</v>
      </c>
      <c r="Z1533" t="str" cm="1">
        <f t="array" ref="Z1533">IF(AND(B:B &gt; TIME(6, 0, 0), B:B &lt;= TIME(18, 0, 0)), "Day", "Night")</f>
        <v>Night</v>
      </c>
      <c r="AA1533">
        <f t="shared" si="287"/>
        <v>1</v>
      </c>
    </row>
    <row r="1534" spans="1:27" x14ac:dyDescent="0.2">
      <c r="A1534">
        <v>21281</v>
      </c>
      <c r="B1534" t="s">
        <v>7278</v>
      </c>
      <c r="C1534" t="s">
        <v>7279</v>
      </c>
      <c r="D1534" t="s">
        <v>4734</v>
      </c>
      <c r="E1534" t="s">
        <v>179</v>
      </c>
      <c r="F1534" t="s">
        <v>7280</v>
      </c>
      <c r="G1534" t="s">
        <v>7281</v>
      </c>
      <c r="H1534" t="s">
        <v>7282</v>
      </c>
      <c r="I1534" t="s">
        <v>7283</v>
      </c>
      <c r="J1534">
        <v>47</v>
      </c>
      <c r="K1534">
        <v>47</v>
      </c>
      <c r="L1534">
        <v>0</v>
      </c>
      <c r="M1534" t="s">
        <v>7284</v>
      </c>
      <c r="N1534">
        <f t="shared" si="276"/>
        <v>0</v>
      </c>
      <c r="O1534" t="str">
        <f t="shared" si="277"/>
        <v>No</v>
      </c>
      <c r="P1534">
        <f t="shared" si="278"/>
        <v>0</v>
      </c>
      <c r="Q1534">
        <f t="shared" si="279"/>
        <v>0</v>
      </c>
      <c r="R1534">
        <f t="shared" si="283"/>
        <v>27.565026697177728</v>
      </c>
      <c r="S1534" t="str">
        <f t="shared" si="280"/>
        <v>ID-21281-New York - Detroit - Saginaw - Chicago</v>
      </c>
      <c r="T1534" t="str">
        <f t="shared" si="281"/>
        <v>23:19</v>
      </c>
      <c r="U1534" t="str">
        <f t="shared" si="282"/>
        <v>Acceptable</v>
      </c>
      <c r="V1534">
        <f t="shared" si="284"/>
        <v>23</v>
      </c>
      <c r="W1534">
        <f t="shared" si="285"/>
        <v>2</v>
      </c>
      <c r="X1534">
        <v>1</v>
      </c>
      <c r="Y1534" t="str">
        <f t="shared" si="286"/>
        <v>Flight Not Found</v>
      </c>
      <c r="Z1534" t="str" cm="1">
        <f t="array" ref="Z1534">IF(AND(B:B &gt; TIME(6, 0, 0), B:B &lt;= TIME(18, 0, 0)), "Day", "Night")</f>
        <v>Night</v>
      </c>
      <c r="AA1534">
        <f t="shared" si="287"/>
        <v>1</v>
      </c>
    </row>
    <row r="1535" spans="1:27" x14ac:dyDescent="0.2">
      <c r="A1535">
        <v>21282</v>
      </c>
      <c r="B1535" t="s">
        <v>877</v>
      </c>
      <c r="C1535" t="s">
        <v>7285</v>
      </c>
      <c r="D1535" t="s">
        <v>7286</v>
      </c>
      <c r="E1535" t="s">
        <v>189</v>
      </c>
      <c r="F1535" t="s">
        <v>7287</v>
      </c>
      <c r="G1535" t="s">
        <v>1814</v>
      </c>
      <c r="H1535" t="s">
        <v>7288</v>
      </c>
      <c r="I1535" t="s">
        <v>7289</v>
      </c>
      <c r="J1535">
        <v>32</v>
      </c>
      <c r="K1535">
        <v>32</v>
      </c>
      <c r="L1535">
        <v>0</v>
      </c>
      <c r="M1535" t="s">
        <v>7290</v>
      </c>
      <c r="N1535">
        <f t="shared" si="276"/>
        <v>0</v>
      </c>
      <c r="O1535" t="str">
        <f t="shared" si="277"/>
        <v>No</v>
      </c>
      <c r="P1535">
        <f t="shared" si="278"/>
        <v>0</v>
      </c>
      <c r="Q1535">
        <f t="shared" si="279"/>
        <v>0</v>
      </c>
      <c r="R1535">
        <f t="shared" si="283"/>
        <v>27.565026697177728</v>
      </c>
      <c r="S1535" t="str">
        <f t="shared" si="280"/>
        <v>ID-21282-Guayaquil - Quito</v>
      </c>
      <c r="T1535" t="str">
        <f t="shared" si="281"/>
        <v>09:00</v>
      </c>
      <c r="U1535" t="str">
        <f t="shared" si="282"/>
        <v>Acceptable</v>
      </c>
      <c r="V1535">
        <f t="shared" si="284"/>
        <v>23</v>
      </c>
      <c r="W1535">
        <f t="shared" si="285"/>
        <v>2</v>
      </c>
      <c r="X1535">
        <v>1</v>
      </c>
      <c r="Y1535" t="str">
        <f t="shared" si="286"/>
        <v>Flight Not Found</v>
      </c>
      <c r="Z1535" t="str" cm="1">
        <f t="array" ref="Z1535">IF(AND(B:B &gt; TIME(6, 0, 0), B:B &lt;= TIME(18, 0, 0)), "Day", "Night")</f>
        <v>Night</v>
      </c>
      <c r="AA1535">
        <f t="shared" si="287"/>
        <v>1</v>
      </c>
    </row>
    <row r="1536" spans="1:27" x14ac:dyDescent="0.2">
      <c r="A1536">
        <v>21289</v>
      </c>
      <c r="B1536" t="s">
        <v>1096</v>
      </c>
      <c r="C1536" t="s">
        <v>7291</v>
      </c>
      <c r="D1536" t="s">
        <v>6052</v>
      </c>
      <c r="F1536" t="s">
        <v>7292</v>
      </c>
      <c r="G1536" t="s">
        <v>7155</v>
      </c>
      <c r="H1536" t="s">
        <v>7293</v>
      </c>
      <c r="I1536" t="s">
        <v>7294</v>
      </c>
      <c r="J1536">
        <v>16</v>
      </c>
      <c r="K1536">
        <v>16</v>
      </c>
      <c r="L1536">
        <v>0</v>
      </c>
      <c r="M1536" t="s">
        <v>7295</v>
      </c>
      <c r="N1536">
        <f t="shared" si="276"/>
        <v>0</v>
      </c>
      <c r="O1536" t="str">
        <f t="shared" si="277"/>
        <v>No</v>
      </c>
      <c r="P1536">
        <f t="shared" si="278"/>
        <v>0</v>
      </c>
      <c r="Q1536">
        <f t="shared" si="279"/>
        <v>0</v>
      </c>
      <c r="R1536">
        <f t="shared" si="283"/>
        <v>27.565026697177728</v>
      </c>
      <c r="S1536" t="str">
        <f t="shared" si="280"/>
        <v>ID-21289-Zaragoza - Barcelona</v>
      </c>
      <c r="T1536" t="str">
        <f t="shared" si="281"/>
        <v>20:07</v>
      </c>
      <c r="U1536" t="str">
        <f t="shared" si="282"/>
        <v>Acceptable</v>
      </c>
      <c r="V1536">
        <f t="shared" si="284"/>
        <v>23</v>
      </c>
      <c r="W1536">
        <f t="shared" si="285"/>
        <v>2</v>
      </c>
      <c r="X1536">
        <v>1</v>
      </c>
      <c r="Y1536" t="str">
        <f t="shared" si="286"/>
        <v>Flight Not Found</v>
      </c>
      <c r="Z1536" t="str" cm="1">
        <f t="array" ref="Z1536">IF(AND(B:B &gt; TIME(6, 0, 0), B:B &lt;= TIME(18, 0, 0)), "Day", "Night")</f>
        <v>Night</v>
      </c>
      <c r="AA1536">
        <f t="shared" si="287"/>
        <v>1</v>
      </c>
    </row>
    <row r="1537" spans="1:27" x14ac:dyDescent="0.2">
      <c r="A1537">
        <v>21296</v>
      </c>
      <c r="B1537" t="s">
        <v>400</v>
      </c>
      <c r="C1537" t="s">
        <v>7296</v>
      </c>
      <c r="D1537" t="s">
        <v>7297</v>
      </c>
      <c r="E1537" t="s">
        <v>7298</v>
      </c>
      <c r="F1537" t="s">
        <v>3935</v>
      </c>
      <c r="G1537" t="s">
        <v>7299</v>
      </c>
      <c r="H1537" t="s">
        <v>7300</v>
      </c>
      <c r="I1537" t="s">
        <v>7301</v>
      </c>
      <c r="J1537">
        <v>49</v>
      </c>
      <c r="K1537">
        <v>49</v>
      </c>
      <c r="L1537">
        <v>0</v>
      </c>
      <c r="M1537" t="s">
        <v>7302</v>
      </c>
      <c r="N1537">
        <f t="shared" si="276"/>
        <v>0</v>
      </c>
      <c r="O1537" t="str">
        <f t="shared" si="277"/>
        <v>No</v>
      </c>
      <c r="P1537">
        <f t="shared" si="278"/>
        <v>0</v>
      </c>
      <c r="Q1537">
        <f t="shared" si="279"/>
        <v>0</v>
      </c>
      <c r="R1537">
        <f t="shared" si="283"/>
        <v>27.565026697177728</v>
      </c>
      <c r="S1537" t="str">
        <f t="shared" si="280"/>
        <v>ID-21296-Los Angeles - New York City</v>
      </c>
      <c r="T1537" t="str">
        <f t="shared" si="281"/>
        <v>08:30</v>
      </c>
      <c r="U1537" t="str">
        <f t="shared" si="282"/>
        <v>Acceptable</v>
      </c>
      <c r="V1537">
        <f t="shared" si="284"/>
        <v>23</v>
      </c>
      <c r="W1537">
        <f t="shared" si="285"/>
        <v>2</v>
      </c>
      <c r="X1537">
        <v>1</v>
      </c>
      <c r="Y1537" t="str">
        <f t="shared" si="286"/>
        <v>Flight Not Found</v>
      </c>
      <c r="Z1537" t="str" cm="1">
        <f t="array" ref="Z1537">IF(AND(B:B &gt; TIME(6, 0, 0), B:B &lt;= TIME(18, 0, 0)), "Day", "Night")</f>
        <v>Night</v>
      </c>
      <c r="AA1537">
        <f t="shared" si="287"/>
        <v>1</v>
      </c>
    </row>
    <row r="1538" spans="1:27" x14ac:dyDescent="0.2">
      <c r="A1538">
        <v>21323</v>
      </c>
      <c r="B1538" t="s">
        <v>3850</v>
      </c>
      <c r="C1538" t="s">
        <v>7303</v>
      </c>
      <c r="D1538" t="s">
        <v>775</v>
      </c>
      <c r="F1538" t="s">
        <v>7304</v>
      </c>
      <c r="G1538" t="s">
        <v>7305</v>
      </c>
      <c r="H1538" t="s">
        <v>7306</v>
      </c>
      <c r="I1538" t="s">
        <v>7307</v>
      </c>
      <c r="J1538">
        <v>65</v>
      </c>
      <c r="K1538">
        <v>61</v>
      </c>
      <c r="L1538">
        <v>0</v>
      </c>
      <c r="M1538" t="s">
        <v>7308</v>
      </c>
      <c r="N1538">
        <f t="shared" ref="N1538:N1601" si="288">SUM(B1538,C1538)</f>
        <v>0</v>
      </c>
      <c r="O1538" t="str">
        <f t="shared" ref="O1538:O1601" si="289">IF(F1538="good","Yes","No")</f>
        <v>No</v>
      </c>
      <c r="P1538">
        <f t="shared" ref="P1538:P1601" si="290">COUNTIF(C:C,"&lt;0")</f>
        <v>0</v>
      </c>
      <c r="Q1538">
        <f t="shared" ref="Q1538:Q1601" si="291">SUMIF(E:E,"&gt;"&amp;AVERAGE(E:E))</f>
        <v>0</v>
      </c>
      <c r="R1538">
        <f t="shared" si="283"/>
        <v>27.565026697177728</v>
      </c>
      <c r="S1538" t="str">
        <f t="shared" ref="S1538:S1601" si="292">CONCATENATE("ID-",A1538,"-",F1538)</f>
        <v>ID-21323-Lisbon - Leopoldville</v>
      </c>
      <c r="T1538" t="str">
        <f t="shared" ref="T1538:T1601" si="293">INDEX(B:B,MATCH(A1538,A:A,0))</f>
        <v>04:30</v>
      </c>
      <c r="U1538" t="str">
        <f t="shared" ref="U1538:U1601" si="294">IF(OR(B1538&gt;0,C1538&gt;0),"Acceptable","Check")</f>
        <v>Acceptable</v>
      </c>
      <c r="V1538">
        <f t="shared" si="284"/>
        <v>23</v>
      </c>
      <c r="W1538">
        <f t="shared" si="285"/>
        <v>2</v>
      </c>
      <c r="X1538">
        <v>1</v>
      </c>
      <c r="Y1538" t="str">
        <f t="shared" si="286"/>
        <v>Flight Not Found</v>
      </c>
      <c r="Z1538" t="str" cm="1">
        <f t="array" ref="Z1538">IF(AND(B:B &gt; TIME(6, 0, 0), B:B &lt;= TIME(18, 0, 0)), "Day", "Night")</f>
        <v>Night</v>
      </c>
      <c r="AA1538">
        <f t="shared" si="287"/>
        <v>1</v>
      </c>
    </row>
    <row r="1539" spans="1:27" x14ac:dyDescent="0.2">
      <c r="A1539">
        <v>21325</v>
      </c>
      <c r="B1539" t="s">
        <v>5606</v>
      </c>
      <c r="C1539" t="s">
        <v>7309</v>
      </c>
      <c r="D1539" t="s">
        <v>7310</v>
      </c>
      <c r="E1539" t="s">
        <v>7311</v>
      </c>
      <c r="F1539" t="s">
        <v>7312</v>
      </c>
      <c r="G1539" t="s">
        <v>7313</v>
      </c>
      <c r="H1539" t="s">
        <v>7314</v>
      </c>
      <c r="I1539" t="s">
        <v>7315</v>
      </c>
      <c r="J1539">
        <v>11</v>
      </c>
      <c r="K1539">
        <v>11</v>
      </c>
      <c r="L1539">
        <v>0</v>
      </c>
      <c r="M1539" t="s">
        <v>7316</v>
      </c>
      <c r="N1539">
        <f t="shared" si="288"/>
        <v>0</v>
      </c>
      <c r="O1539" t="str">
        <f t="shared" si="289"/>
        <v>No</v>
      </c>
      <c r="P1539">
        <f t="shared" si="290"/>
        <v>0</v>
      </c>
      <c r="Q1539">
        <f t="shared" si="291"/>
        <v>0</v>
      </c>
      <c r="R1539">
        <f t="shared" ref="R1539:R1602" si="295">AVERAGEIF(J:J,"&gt;0")</f>
        <v>27.565026697177728</v>
      </c>
      <c r="S1539" t="str">
        <f t="shared" si="292"/>
        <v>ID-21325-Pittsburgh - Baltimore</v>
      </c>
      <c r="T1539" t="str">
        <f t="shared" si="293"/>
        <v>11:29</v>
      </c>
      <c r="U1539" t="str">
        <f t="shared" si="294"/>
        <v>Acceptable</v>
      </c>
      <c r="V1539">
        <f t="shared" ref="V1539:V1602" si="296">COUNTIF(D:D, "Military - U.S. Army")</f>
        <v>23</v>
      </c>
      <c r="W1539">
        <f t="shared" ref="W1539:W1602" si="297">AVERAGEIF(C:C,"Fort Myer, Virginia", J:J)</f>
        <v>2</v>
      </c>
      <c r="X1539">
        <v>1</v>
      </c>
      <c r="Y1539" t="str">
        <f t="shared" ref="Y1539:Y1602" si="298">IFERROR(VLOOKUP("FlightNumber", A:E, 4, FALSE), "Flight Not Found")</f>
        <v>Flight Not Found</v>
      </c>
      <c r="Z1539" t="str" cm="1">
        <f t="array" ref="Z1539">IF(AND(B:B &gt; TIME(6, 0, 0), B:B &lt;= TIME(18, 0, 0)), "Day", "Night")</f>
        <v>Night</v>
      </c>
      <c r="AA1539">
        <f t="shared" ref="AA1539:AA1602" si="299">COUNTIFS(D:D, "Military - U.S. Army", C:C, "Fort Myer, Virginia")</f>
        <v>1</v>
      </c>
    </row>
    <row r="1540" spans="1:27" x14ac:dyDescent="0.2">
      <c r="A1540">
        <v>21330</v>
      </c>
      <c r="C1540" t="s">
        <v>7317</v>
      </c>
      <c r="D1540" t="s">
        <v>7318</v>
      </c>
      <c r="G1540" t="s">
        <v>5953</v>
      </c>
      <c r="H1540" t="s">
        <v>7319</v>
      </c>
      <c r="J1540">
        <v>5</v>
      </c>
      <c r="K1540">
        <v>4</v>
      </c>
      <c r="L1540">
        <v>0</v>
      </c>
      <c r="M1540" t="s">
        <v>7320</v>
      </c>
      <c r="N1540">
        <f t="shared" si="288"/>
        <v>0</v>
      </c>
      <c r="O1540" t="str">
        <f t="shared" si="289"/>
        <v>No</v>
      </c>
      <c r="P1540">
        <f t="shared" si="290"/>
        <v>0</v>
      </c>
      <c r="Q1540">
        <f t="shared" si="291"/>
        <v>0</v>
      </c>
      <c r="R1540">
        <f t="shared" si="295"/>
        <v>27.565026697177728</v>
      </c>
      <c r="S1540" t="str">
        <f t="shared" si="292"/>
        <v>ID-21330-</v>
      </c>
      <c r="T1540">
        <f t="shared" si="293"/>
        <v>0</v>
      </c>
      <c r="U1540" t="str">
        <f t="shared" si="294"/>
        <v>Acceptable</v>
      </c>
      <c r="V1540">
        <f t="shared" si="296"/>
        <v>23</v>
      </c>
      <c r="W1540">
        <f t="shared" si="297"/>
        <v>2</v>
      </c>
      <c r="X1540">
        <v>1</v>
      </c>
      <c r="Y1540" t="str">
        <f t="shared" si="298"/>
        <v>Flight Not Found</v>
      </c>
      <c r="Z1540" t="str" cm="1">
        <f t="array" ref="Z1540">IF(AND(B:B &gt; TIME(6, 0, 0), B:B &lt;= TIME(18, 0, 0)), "Day", "Night")</f>
        <v>Night</v>
      </c>
      <c r="AA1540">
        <f t="shared" si="299"/>
        <v>1</v>
      </c>
    </row>
    <row r="1541" spans="1:27" x14ac:dyDescent="0.2">
      <c r="A1541">
        <v>21336</v>
      </c>
      <c r="C1541" t="s">
        <v>7321</v>
      </c>
      <c r="D1541" t="s">
        <v>1153</v>
      </c>
      <c r="F1541" t="s">
        <v>7322</v>
      </c>
      <c r="G1541" t="s">
        <v>1814</v>
      </c>
      <c r="H1541" t="s">
        <v>7323</v>
      </c>
      <c r="I1541" t="s">
        <v>7324</v>
      </c>
      <c r="J1541">
        <v>15</v>
      </c>
      <c r="K1541">
        <v>15</v>
      </c>
      <c r="L1541">
        <v>0</v>
      </c>
      <c r="M1541" t="s">
        <v>7325</v>
      </c>
      <c r="N1541">
        <f t="shared" si="288"/>
        <v>0</v>
      </c>
      <c r="O1541" t="str">
        <f t="shared" si="289"/>
        <v>No</v>
      </c>
      <c r="P1541">
        <f t="shared" si="290"/>
        <v>0</v>
      </c>
      <c r="Q1541">
        <f t="shared" si="291"/>
        <v>0</v>
      </c>
      <c r="R1541">
        <f t="shared" si="295"/>
        <v>27.565026697177728</v>
      </c>
      <c r="S1541" t="str">
        <f t="shared" si="292"/>
        <v>ID-21336-Algier - Colomb-Bechar - Tindouf</v>
      </c>
      <c r="T1541">
        <f t="shared" si="293"/>
        <v>0</v>
      </c>
      <c r="U1541" t="str">
        <f t="shared" si="294"/>
        <v>Acceptable</v>
      </c>
      <c r="V1541">
        <f t="shared" si="296"/>
        <v>23</v>
      </c>
      <c r="W1541">
        <f t="shared" si="297"/>
        <v>2</v>
      </c>
      <c r="X1541">
        <v>1</v>
      </c>
      <c r="Y1541" t="str">
        <f t="shared" si="298"/>
        <v>Flight Not Found</v>
      </c>
      <c r="Z1541" t="str" cm="1">
        <f t="array" ref="Z1541">IF(AND(B:B &gt; TIME(6, 0, 0), B:B &lt;= TIME(18, 0, 0)), "Day", "Night")</f>
        <v>Night</v>
      </c>
      <c r="AA1541">
        <f t="shared" si="299"/>
        <v>1</v>
      </c>
    </row>
    <row r="1542" spans="1:27" x14ac:dyDescent="0.2">
      <c r="A1542">
        <v>21336</v>
      </c>
      <c r="C1542" t="s">
        <v>457</v>
      </c>
      <c r="D1542" t="s">
        <v>7326</v>
      </c>
      <c r="G1542" t="s">
        <v>3074</v>
      </c>
      <c r="H1542" t="s">
        <v>7327</v>
      </c>
      <c r="I1542" t="s">
        <v>7328</v>
      </c>
      <c r="J1542">
        <v>4</v>
      </c>
      <c r="K1542">
        <v>4</v>
      </c>
      <c r="L1542">
        <v>0</v>
      </c>
      <c r="M1542" t="s">
        <v>7329</v>
      </c>
      <c r="N1542">
        <f t="shared" si="288"/>
        <v>0</v>
      </c>
      <c r="O1542" t="str">
        <f t="shared" si="289"/>
        <v>No</v>
      </c>
      <c r="P1542">
        <f t="shared" si="290"/>
        <v>0</v>
      </c>
      <c r="Q1542">
        <f t="shared" si="291"/>
        <v>0</v>
      </c>
      <c r="R1542">
        <f t="shared" si="295"/>
        <v>27.565026697177728</v>
      </c>
      <c r="S1542" t="str">
        <f t="shared" si="292"/>
        <v>ID-21336-</v>
      </c>
      <c r="T1542">
        <f t="shared" si="293"/>
        <v>0</v>
      </c>
      <c r="U1542" t="str">
        <f t="shared" si="294"/>
        <v>Acceptable</v>
      </c>
      <c r="V1542">
        <f t="shared" si="296"/>
        <v>23</v>
      </c>
      <c r="W1542">
        <f t="shared" si="297"/>
        <v>2</v>
      </c>
      <c r="X1542">
        <v>1</v>
      </c>
      <c r="Y1542" t="str">
        <f t="shared" si="298"/>
        <v>Flight Not Found</v>
      </c>
      <c r="Z1542" t="str" cm="1">
        <f t="array" ref="Z1542">IF(AND(B:B &gt; TIME(6, 0, 0), B:B &lt;= TIME(18, 0, 0)), "Day", "Night")</f>
        <v>Night</v>
      </c>
      <c r="AA1542">
        <f t="shared" si="299"/>
        <v>1</v>
      </c>
    </row>
    <row r="1543" spans="1:27" x14ac:dyDescent="0.2">
      <c r="A1543">
        <v>21338</v>
      </c>
      <c r="B1543" t="s">
        <v>7330</v>
      </c>
      <c r="C1543" t="s">
        <v>7331</v>
      </c>
      <c r="D1543" t="s">
        <v>1861</v>
      </c>
      <c r="F1543" t="s">
        <v>7332</v>
      </c>
      <c r="G1543" t="s">
        <v>6438</v>
      </c>
      <c r="H1543" t="s">
        <v>7333</v>
      </c>
      <c r="I1543" t="s">
        <v>7334</v>
      </c>
      <c r="J1543">
        <v>57</v>
      </c>
      <c r="K1543">
        <v>1</v>
      </c>
      <c r="L1543">
        <v>0</v>
      </c>
      <c r="M1543" t="s">
        <v>7335</v>
      </c>
      <c r="N1543">
        <f t="shared" si="288"/>
        <v>0</v>
      </c>
      <c r="O1543" t="str">
        <f t="shared" si="289"/>
        <v>No</v>
      </c>
      <c r="P1543">
        <f t="shared" si="290"/>
        <v>0</v>
      </c>
      <c r="Q1543">
        <f t="shared" si="291"/>
        <v>0</v>
      </c>
      <c r="R1543">
        <f t="shared" si="295"/>
        <v>27.565026697177728</v>
      </c>
      <c r="S1543" t="str">
        <f t="shared" si="292"/>
        <v>ID-21338-San Francisco - Singapore</v>
      </c>
      <c r="T1543" t="str">
        <f t="shared" si="293"/>
        <v>05:23</v>
      </c>
      <c r="U1543" t="str">
        <f t="shared" si="294"/>
        <v>Acceptable</v>
      </c>
      <c r="V1543">
        <f t="shared" si="296"/>
        <v>23</v>
      </c>
      <c r="W1543">
        <f t="shared" si="297"/>
        <v>2</v>
      </c>
      <c r="X1543">
        <v>1</v>
      </c>
      <c r="Y1543" t="str">
        <f t="shared" si="298"/>
        <v>Flight Not Found</v>
      </c>
      <c r="Z1543" t="str" cm="1">
        <f t="array" ref="Z1543">IF(AND(B:B &gt; TIME(6, 0, 0), B:B &lt;= TIME(18, 0, 0)), "Day", "Night")</f>
        <v>Night</v>
      </c>
      <c r="AA1543">
        <f t="shared" si="299"/>
        <v>1</v>
      </c>
    </row>
    <row r="1544" spans="1:27" x14ac:dyDescent="0.2">
      <c r="A1544">
        <v>21338</v>
      </c>
      <c r="C1544" t="s">
        <v>7336</v>
      </c>
      <c r="D1544" t="s">
        <v>6152</v>
      </c>
      <c r="F1544" t="s">
        <v>7337</v>
      </c>
      <c r="G1544" t="s">
        <v>4941</v>
      </c>
      <c r="H1544" t="s">
        <v>7338</v>
      </c>
      <c r="I1544" t="s">
        <v>7339</v>
      </c>
      <c r="J1544">
        <v>45</v>
      </c>
      <c r="K1544">
        <v>45</v>
      </c>
      <c r="L1544">
        <v>0</v>
      </c>
      <c r="M1544" t="s">
        <v>7340</v>
      </c>
      <c r="N1544">
        <f t="shared" si="288"/>
        <v>0</v>
      </c>
      <c r="O1544" t="str">
        <f t="shared" si="289"/>
        <v>No</v>
      </c>
      <c r="P1544">
        <f t="shared" si="290"/>
        <v>0</v>
      </c>
      <c r="Q1544">
        <f t="shared" si="291"/>
        <v>0</v>
      </c>
      <c r="R1544">
        <f t="shared" si="295"/>
        <v>27.565026697177728</v>
      </c>
      <c r="S1544" t="str">
        <f t="shared" si="292"/>
        <v>ID-21338-Guadalajara - Mexico City</v>
      </c>
      <c r="T1544" t="str">
        <f t="shared" si="293"/>
        <v>05:23</v>
      </c>
      <c r="U1544" t="str">
        <f t="shared" si="294"/>
        <v>Acceptable</v>
      </c>
      <c r="V1544">
        <f t="shared" si="296"/>
        <v>23</v>
      </c>
      <c r="W1544">
        <f t="shared" si="297"/>
        <v>2</v>
      </c>
      <c r="X1544">
        <v>1</v>
      </c>
      <c r="Y1544" t="str">
        <f t="shared" si="298"/>
        <v>Flight Not Found</v>
      </c>
      <c r="Z1544" t="str" cm="1">
        <f t="array" ref="Z1544">IF(AND(B:B &gt; TIME(6, 0, 0), B:B &lt;= TIME(18, 0, 0)), "Day", "Night")</f>
        <v>Night</v>
      </c>
      <c r="AA1544">
        <f t="shared" si="299"/>
        <v>1</v>
      </c>
    </row>
    <row r="1545" spans="1:27" x14ac:dyDescent="0.2">
      <c r="A1545">
        <v>21340</v>
      </c>
      <c r="B1545" t="s">
        <v>7341</v>
      </c>
      <c r="C1545" t="s">
        <v>7342</v>
      </c>
      <c r="D1545" t="s">
        <v>4734</v>
      </c>
      <c r="F1545" t="s">
        <v>997</v>
      </c>
      <c r="G1545" t="s">
        <v>1814</v>
      </c>
      <c r="H1545" t="s">
        <v>7343</v>
      </c>
      <c r="I1545" t="s">
        <v>7344</v>
      </c>
      <c r="J1545">
        <v>3</v>
      </c>
      <c r="K1545">
        <v>1</v>
      </c>
      <c r="L1545">
        <v>0</v>
      </c>
      <c r="M1545" t="s">
        <v>7345</v>
      </c>
      <c r="N1545">
        <f t="shared" si="288"/>
        <v>0</v>
      </c>
      <c r="O1545" t="str">
        <f t="shared" si="289"/>
        <v>No</v>
      </c>
      <c r="P1545">
        <f t="shared" si="290"/>
        <v>0</v>
      </c>
      <c r="Q1545">
        <f t="shared" si="291"/>
        <v>0</v>
      </c>
      <c r="R1545">
        <f t="shared" si="295"/>
        <v>27.565026697177728</v>
      </c>
      <c r="S1545" t="str">
        <f t="shared" si="292"/>
        <v>ID-21340-Training</v>
      </c>
      <c r="T1545" t="str">
        <f t="shared" si="293"/>
        <v>13:58</v>
      </c>
      <c r="U1545" t="str">
        <f t="shared" si="294"/>
        <v>Acceptable</v>
      </c>
      <c r="V1545">
        <f t="shared" si="296"/>
        <v>23</v>
      </c>
      <c r="W1545">
        <f t="shared" si="297"/>
        <v>2</v>
      </c>
      <c r="X1545">
        <v>1</v>
      </c>
      <c r="Y1545" t="str">
        <f t="shared" si="298"/>
        <v>Flight Not Found</v>
      </c>
      <c r="Z1545" t="str" cm="1">
        <f t="array" ref="Z1545">IF(AND(B:B &gt; TIME(6, 0, 0), B:B &lt;= TIME(18, 0, 0)), "Day", "Night")</f>
        <v>Night</v>
      </c>
      <c r="AA1545">
        <f t="shared" si="299"/>
        <v>1</v>
      </c>
    </row>
    <row r="1546" spans="1:27" x14ac:dyDescent="0.2">
      <c r="A1546">
        <v>21352</v>
      </c>
      <c r="C1546" t="s">
        <v>7346</v>
      </c>
      <c r="D1546" t="s">
        <v>4157</v>
      </c>
      <c r="F1546" t="s">
        <v>7347</v>
      </c>
      <c r="G1546" t="s">
        <v>7348</v>
      </c>
      <c r="H1546" t="s">
        <v>7349</v>
      </c>
      <c r="I1546" t="s">
        <v>5190</v>
      </c>
      <c r="J1546">
        <v>27</v>
      </c>
      <c r="K1546">
        <v>19</v>
      </c>
      <c r="L1546">
        <v>0</v>
      </c>
      <c r="M1546" t="s">
        <v>7350</v>
      </c>
      <c r="N1546">
        <f t="shared" si="288"/>
        <v>0</v>
      </c>
      <c r="O1546" t="str">
        <f t="shared" si="289"/>
        <v>No</v>
      </c>
      <c r="P1546">
        <f t="shared" si="290"/>
        <v>0</v>
      </c>
      <c r="Q1546">
        <f t="shared" si="291"/>
        <v>0</v>
      </c>
      <c r="R1546">
        <f t="shared" si="295"/>
        <v>27.565026697177728</v>
      </c>
      <c r="S1546" t="str">
        <f t="shared" si="292"/>
        <v>ID-21352-Florianopolis - Curitiba</v>
      </c>
      <c r="T1546">
        <f t="shared" si="293"/>
        <v>0</v>
      </c>
      <c r="U1546" t="str">
        <f t="shared" si="294"/>
        <v>Acceptable</v>
      </c>
      <c r="V1546">
        <f t="shared" si="296"/>
        <v>23</v>
      </c>
      <c r="W1546">
        <f t="shared" si="297"/>
        <v>2</v>
      </c>
      <c r="X1546">
        <v>1</v>
      </c>
      <c r="Y1546" t="str">
        <f t="shared" si="298"/>
        <v>Flight Not Found</v>
      </c>
      <c r="Z1546" t="str" cm="1">
        <f t="array" ref="Z1546">IF(AND(B:B &gt; TIME(6, 0, 0), B:B &lt;= TIME(18, 0, 0)), "Day", "Night")</f>
        <v>Night</v>
      </c>
      <c r="AA1546">
        <f t="shared" si="299"/>
        <v>1</v>
      </c>
    </row>
    <row r="1547" spans="1:27" x14ac:dyDescent="0.2">
      <c r="A1547">
        <v>21361</v>
      </c>
      <c r="C1547" t="s">
        <v>7351</v>
      </c>
      <c r="D1547" t="s">
        <v>6056</v>
      </c>
      <c r="G1547" t="s">
        <v>2731</v>
      </c>
      <c r="H1547" t="s">
        <v>7352</v>
      </c>
      <c r="I1547" t="s">
        <v>7353</v>
      </c>
      <c r="J1547">
        <v>7</v>
      </c>
      <c r="K1547">
        <v>7</v>
      </c>
      <c r="L1547">
        <v>0</v>
      </c>
      <c r="M1547" t="s">
        <v>7354</v>
      </c>
      <c r="N1547">
        <f t="shared" si="288"/>
        <v>0</v>
      </c>
      <c r="O1547" t="str">
        <f t="shared" si="289"/>
        <v>No</v>
      </c>
      <c r="P1547">
        <f t="shared" si="290"/>
        <v>0</v>
      </c>
      <c r="Q1547">
        <f t="shared" si="291"/>
        <v>0</v>
      </c>
      <c r="R1547">
        <f t="shared" si="295"/>
        <v>27.565026697177728</v>
      </c>
      <c r="S1547" t="str">
        <f t="shared" si="292"/>
        <v>ID-21361-</v>
      </c>
      <c r="T1547">
        <f t="shared" si="293"/>
        <v>0</v>
      </c>
      <c r="U1547" t="str">
        <f t="shared" si="294"/>
        <v>Acceptable</v>
      </c>
      <c r="V1547">
        <f t="shared" si="296"/>
        <v>23</v>
      </c>
      <c r="W1547">
        <f t="shared" si="297"/>
        <v>2</v>
      </c>
      <c r="X1547">
        <v>3</v>
      </c>
      <c r="Y1547" t="str">
        <f t="shared" si="298"/>
        <v>Flight Not Found</v>
      </c>
      <c r="Z1547" t="str" cm="1">
        <f t="array" ref="Z1547">IF(AND(B:B &gt; TIME(6, 0, 0), B:B &lt;= TIME(18, 0, 0)), "Day", "Night")</f>
        <v>Night</v>
      </c>
      <c r="AA1547">
        <f t="shared" si="299"/>
        <v>1</v>
      </c>
    </row>
    <row r="1548" spans="1:27" x14ac:dyDescent="0.2">
      <c r="A1548">
        <v>21363</v>
      </c>
      <c r="B1548" t="s">
        <v>3089</v>
      </c>
      <c r="C1548" t="s">
        <v>7355</v>
      </c>
      <c r="D1548" t="s">
        <v>2615</v>
      </c>
      <c r="F1548" t="s">
        <v>7356</v>
      </c>
      <c r="G1548" t="s">
        <v>7357</v>
      </c>
      <c r="H1548" t="s">
        <v>7358</v>
      </c>
      <c r="I1548" t="s">
        <v>7359</v>
      </c>
      <c r="J1548">
        <v>15</v>
      </c>
      <c r="K1548">
        <v>15</v>
      </c>
      <c r="L1548">
        <v>0</v>
      </c>
      <c r="M1548" t="s">
        <v>7360</v>
      </c>
      <c r="N1548">
        <f t="shared" si="288"/>
        <v>0</v>
      </c>
      <c r="O1548" t="str">
        <f t="shared" si="289"/>
        <v>No</v>
      </c>
      <c r="P1548">
        <f t="shared" si="290"/>
        <v>0</v>
      </c>
      <c r="Q1548">
        <f t="shared" si="291"/>
        <v>0</v>
      </c>
      <c r="R1548">
        <f t="shared" si="295"/>
        <v>27.565026697177728</v>
      </c>
      <c r="S1548" t="str">
        <f t="shared" si="292"/>
        <v>ID-21363-Westover AFB - London</v>
      </c>
      <c r="T1548" t="str">
        <f t="shared" si="293"/>
        <v>00:30</v>
      </c>
      <c r="U1548" t="str">
        <f t="shared" si="294"/>
        <v>Acceptable</v>
      </c>
      <c r="V1548">
        <f t="shared" si="296"/>
        <v>23</v>
      </c>
      <c r="W1548">
        <f t="shared" si="297"/>
        <v>2</v>
      </c>
      <c r="X1548">
        <v>3</v>
      </c>
      <c r="Y1548" t="str">
        <f t="shared" si="298"/>
        <v>Flight Not Found</v>
      </c>
      <c r="Z1548" t="str" cm="1">
        <f t="array" ref="Z1548">IF(AND(B:B &gt; TIME(6, 0, 0), B:B &lt;= TIME(18, 0, 0)), "Day", "Night")</f>
        <v>Night</v>
      </c>
      <c r="AA1548">
        <f t="shared" si="299"/>
        <v>1</v>
      </c>
    </row>
    <row r="1549" spans="1:27" x14ac:dyDescent="0.2">
      <c r="A1549">
        <v>21375</v>
      </c>
      <c r="C1549" t="s">
        <v>7361</v>
      </c>
      <c r="D1549" t="s">
        <v>6056</v>
      </c>
      <c r="G1549" t="s">
        <v>2731</v>
      </c>
      <c r="H1549" t="s">
        <v>7362</v>
      </c>
      <c r="I1549" t="s">
        <v>7363</v>
      </c>
      <c r="J1549">
        <v>3</v>
      </c>
      <c r="K1549">
        <v>3</v>
      </c>
      <c r="L1549">
        <v>0</v>
      </c>
      <c r="M1549" t="s">
        <v>7364</v>
      </c>
      <c r="N1549">
        <f t="shared" si="288"/>
        <v>0</v>
      </c>
      <c r="O1549" t="str">
        <f t="shared" si="289"/>
        <v>No</v>
      </c>
      <c r="P1549">
        <f t="shared" si="290"/>
        <v>0</v>
      </c>
      <c r="Q1549">
        <f t="shared" si="291"/>
        <v>0</v>
      </c>
      <c r="R1549">
        <f t="shared" si="295"/>
        <v>27.565026697177728</v>
      </c>
      <c r="S1549" t="str">
        <f t="shared" si="292"/>
        <v>ID-21375-</v>
      </c>
      <c r="T1549">
        <f t="shared" si="293"/>
        <v>0</v>
      </c>
      <c r="U1549" t="str">
        <f t="shared" si="294"/>
        <v>Acceptable</v>
      </c>
      <c r="V1549">
        <f t="shared" si="296"/>
        <v>23</v>
      </c>
      <c r="W1549">
        <f t="shared" si="297"/>
        <v>2</v>
      </c>
      <c r="X1549">
        <v>5</v>
      </c>
      <c r="Y1549" t="str">
        <f t="shared" si="298"/>
        <v>Flight Not Found</v>
      </c>
      <c r="Z1549" t="str" cm="1">
        <f t="array" ref="Z1549">IF(AND(B:B &gt; TIME(6, 0, 0), B:B &lt;= TIME(18, 0, 0)), "Day", "Night")</f>
        <v>Night</v>
      </c>
      <c r="AA1549">
        <f t="shared" si="299"/>
        <v>1</v>
      </c>
    </row>
    <row r="1550" spans="1:27" x14ac:dyDescent="0.2">
      <c r="A1550">
        <v>21406</v>
      </c>
      <c r="B1550" t="s">
        <v>7365</v>
      </c>
      <c r="C1550" t="s">
        <v>7366</v>
      </c>
      <c r="D1550" t="s">
        <v>5840</v>
      </c>
      <c r="F1550" t="s">
        <v>7367</v>
      </c>
      <c r="G1550" t="s">
        <v>7368</v>
      </c>
      <c r="H1550" t="s">
        <v>7369</v>
      </c>
      <c r="I1550" t="s">
        <v>7370</v>
      </c>
      <c r="J1550">
        <v>54</v>
      </c>
      <c r="K1550">
        <v>36</v>
      </c>
      <c r="L1550">
        <v>0</v>
      </c>
      <c r="M1550" t="s">
        <v>7371</v>
      </c>
      <c r="N1550">
        <f t="shared" si="288"/>
        <v>0</v>
      </c>
      <c r="O1550" t="str">
        <f t="shared" si="289"/>
        <v>No</v>
      </c>
      <c r="P1550">
        <f t="shared" si="290"/>
        <v>0</v>
      </c>
      <c r="Q1550">
        <f t="shared" si="291"/>
        <v>0</v>
      </c>
      <c r="R1550">
        <f t="shared" si="295"/>
        <v>27.565026697177728</v>
      </c>
      <c r="S1550" t="str">
        <f t="shared" si="292"/>
        <v>ID-21406-Wadi Halfa - Benina</v>
      </c>
      <c r="T1550" t="str">
        <f t="shared" si="293"/>
        <v>01:14</v>
      </c>
      <c r="U1550" t="str">
        <f t="shared" si="294"/>
        <v>Acceptable</v>
      </c>
      <c r="V1550">
        <f t="shared" si="296"/>
        <v>23</v>
      </c>
      <c r="W1550">
        <f t="shared" si="297"/>
        <v>2</v>
      </c>
      <c r="X1550">
        <v>1</v>
      </c>
      <c r="Y1550" t="str">
        <f t="shared" si="298"/>
        <v>Flight Not Found</v>
      </c>
      <c r="Z1550" t="str" cm="1">
        <f t="array" ref="Z1550">IF(AND(B:B &gt; TIME(6, 0, 0), B:B &lt;= TIME(18, 0, 0)), "Day", "Night")</f>
        <v>Night</v>
      </c>
      <c r="AA1550">
        <f t="shared" si="299"/>
        <v>1</v>
      </c>
    </row>
    <row r="1551" spans="1:27" x14ac:dyDescent="0.2">
      <c r="A1551">
        <v>21409</v>
      </c>
      <c r="C1551" t="s">
        <v>7372</v>
      </c>
      <c r="D1551" t="s">
        <v>7373</v>
      </c>
      <c r="F1551" t="s">
        <v>7374</v>
      </c>
      <c r="G1551" t="s">
        <v>1814</v>
      </c>
      <c r="H1551" t="s">
        <v>7375</v>
      </c>
      <c r="I1551" t="s">
        <v>7376</v>
      </c>
      <c r="J1551">
        <v>33</v>
      </c>
      <c r="K1551">
        <v>33</v>
      </c>
      <c r="L1551">
        <v>0</v>
      </c>
      <c r="M1551" t="s">
        <v>7377</v>
      </c>
      <c r="N1551">
        <f t="shared" si="288"/>
        <v>0</v>
      </c>
      <c r="O1551" t="str">
        <f t="shared" si="289"/>
        <v>No</v>
      </c>
      <c r="P1551">
        <f t="shared" si="290"/>
        <v>0</v>
      </c>
      <c r="Q1551">
        <f t="shared" si="291"/>
        <v>0</v>
      </c>
      <c r="R1551">
        <f t="shared" si="295"/>
        <v>27.565026697177728</v>
      </c>
      <c r="S1551" t="str">
        <f t="shared" si="292"/>
        <v>ID-21409-Tokyo - Nagoya</v>
      </c>
      <c r="T1551">
        <f t="shared" si="293"/>
        <v>0</v>
      </c>
      <c r="U1551" t="str">
        <f t="shared" si="294"/>
        <v>Acceptable</v>
      </c>
      <c r="V1551">
        <f t="shared" si="296"/>
        <v>23</v>
      </c>
      <c r="W1551">
        <f t="shared" si="297"/>
        <v>2</v>
      </c>
      <c r="X1551">
        <v>1</v>
      </c>
      <c r="Y1551" t="str">
        <f t="shared" si="298"/>
        <v>Flight Not Found</v>
      </c>
      <c r="Z1551" t="str" cm="1">
        <f t="array" ref="Z1551">IF(AND(B:B &gt; TIME(6, 0, 0), B:B &lt;= TIME(18, 0, 0)), "Day", "Night")</f>
        <v>Night</v>
      </c>
      <c r="AA1551">
        <f t="shared" si="299"/>
        <v>1</v>
      </c>
    </row>
    <row r="1552" spans="1:27" x14ac:dyDescent="0.2">
      <c r="A1552">
        <v>21409</v>
      </c>
      <c r="C1552" t="s">
        <v>7378</v>
      </c>
      <c r="D1552" t="s">
        <v>4306</v>
      </c>
      <c r="G1552" t="s">
        <v>3490</v>
      </c>
      <c r="H1552" t="s">
        <v>7379</v>
      </c>
      <c r="I1552" t="s">
        <v>7380</v>
      </c>
      <c r="J1552">
        <v>10</v>
      </c>
      <c r="K1552">
        <v>10</v>
      </c>
      <c r="L1552">
        <v>0</v>
      </c>
      <c r="M1552" t="s">
        <v>7381</v>
      </c>
      <c r="N1552">
        <f t="shared" si="288"/>
        <v>0</v>
      </c>
      <c r="O1552" t="str">
        <f t="shared" si="289"/>
        <v>No</v>
      </c>
      <c r="P1552">
        <f t="shared" si="290"/>
        <v>0</v>
      </c>
      <c r="Q1552">
        <f t="shared" si="291"/>
        <v>0</v>
      </c>
      <c r="R1552">
        <f t="shared" si="295"/>
        <v>27.565026697177728</v>
      </c>
      <c r="S1552" t="str">
        <f t="shared" si="292"/>
        <v>ID-21409-</v>
      </c>
      <c r="T1552">
        <f t="shared" si="293"/>
        <v>0</v>
      </c>
      <c r="U1552" t="str">
        <f t="shared" si="294"/>
        <v>Acceptable</v>
      </c>
      <c r="V1552">
        <f t="shared" si="296"/>
        <v>23</v>
      </c>
      <c r="W1552">
        <f t="shared" si="297"/>
        <v>2</v>
      </c>
      <c r="X1552">
        <v>2</v>
      </c>
      <c r="Y1552" t="str">
        <f t="shared" si="298"/>
        <v>Flight Not Found</v>
      </c>
      <c r="Z1552" t="str" cm="1">
        <f t="array" ref="Z1552">IF(AND(B:B &gt; TIME(6, 0, 0), B:B &lt;= TIME(18, 0, 0)), "Day", "Night")</f>
        <v>Night</v>
      </c>
      <c r="AA1552">
        <f t="shared" si="299"/>
        <v>1</v>
      </c>
    </row>
    <row r="1553" spans="1:27" x14ac:dyDescent="0.2">
      <c r="A1553">
        <v>21411</v>
      </c>
      <c r="B1553" t="s">
        <v>7382</v>
      </c>
      <c r="C1553" t="s">
        <v>7383</v>
      </c>
      <c r="D1553" t="s">
        <v>285</v>
      </c>
      <c r="E1553" t="s">
        <v>7384</v>
      </c>
      <c r="F1553" t="s">
        <v>7385</v>
      </c>
      <c r="G1553" t="s">
        <v>7386</v>
      </c>
      <c r="H1553" t="s">
        <v>7387</v>
      </c>
      <c r="I1553" t="s">
        <v>4731</v>
      </c>
      <c r="J1553">
        <v>99</v>
      </c>
      <c r="K1553">
        <v>99</v>
      </c>
      <c r="L1553">
        <v>0</v>
      </c>
      <c r="M1553" t="s">
        <v>7388</v>
      </c>
      <c r="N1553">
        <f t="shared" si="288"/>
        <v>0</v>
      </c>
      <c r="O1553" t="str">
        <f t="shared" si="289"/>
        <v>No</v>
      </c>
      <c r="P1553">
        <f t="shared" si="290"/>
        <v>0</v>
      </c>
      <c r="Q1553">
        <f t="shared" si="291"/>
        <v>0</v>
      </c>
      <c r="R1553">
        <f t="shared" si="295"/>
        <v>27.565026697177728</v>
      </c>
      <c r="S1553" t="str">
        <f t="shared" si="292"/>
        <v>ID-21411-Amsterdam - Shannon - Gander - New York</v>
      </c>
      <c r="T1553" t="str">
        <f t="shared" si="293"/>
        <v>03:45</v>
      </c>
      <c r="U1553" t="str">
        <f t="shared" si="294"/>
        <v>Acceptable</v>
      </c>
      <c r="V1553">
        <f t="shared" si="296"/>
        <v>23</v>
      </c>
      <c r="W1553">
        <f t="shared" si="297"/>
        <v>2</v>
      </c>
      <c r="X1553">
        <v>1</v>
      </c>
      <c r="Y1553" t="str">
        <f t="shared" si="298"/>
        <v>Flight Not Found</v>
      </c>
      <c r="Z1553" t="str" cm="1">
        <f t="array" ref="Z1553">IF(AND(B:B &gt; TIME(6, 0, 0), B:B &lt;= TIME(18, 0, 0)), "Day", "Night")</f>
        <v>Night</v>
      </c>
      <c r="AA1553">
        <f t="shared" si="299"/>
        <v>1</v>
      </c>
    </row>
    <row r="1554" spans="1:27" x14ac:dyDescent="0.2">
      <c r="A1554">
        <v>21412</v>
      </c>
      <c r="C1554" t="s">
        <v>7389</v>
      </c>
      <c r="D1554" t="s">
        <v>6315</v>
      </c>
      <c r="E1554" t="s">
        <v>7390</v>
      </c>
      <c r="F1554" t="s">
        <v>7391</v>
      </c>
      <c r="G1554" t="s">
        <v>7392</v>
      </c>
      <c r="H1554" t="s">
        <v>7393</v>
      </c>
      <c r="I1554" t="s">
        <v>5855</v>
      </c>
      <c r="J1554">
        <v>34</v>
      </c>
      <c r="K1554">
        <v>24</v>
      </c>
      <c r="L1554">
        <v>0</v>
      </c>
      <c r="M1554" t="s">
        <v>7394</v>
      </c>
      <c r="N1554">
        <f t="shared" si="288"/>
        <v>0</v>
      </c>
      <c r="O1554" t="str">
        <f t="shared" si="289"/>
        <v>No</v>
      </c>
      <c r="P1554">
        <f t="shared" si="290"/>
        <v>0</v>
      </c>
      <c r="Q1554">
        <f t="shared" si="291"/>
        <v>0</v>
      </c>
      <c r="R1554">
        <f t="shared" si="295"/>
        <v>27.565026697177728</v>
      </c>
      <c r="S1554" t="str">
        <f t="shared" si="292"/>
        <v>ID-21412-New York City - Nantucket</v>
      </c>
      <c r="T1554">
        <f t="shared" si="293"/>
        <v>0</v>
      </c>
      <c r="U1554" t="str">
        <f t="shared" si="294"/>
        <v>Acceptable</v>
      </c>
      <c r="V1554">
        <f t="shared" si="296"/>
        <v>23</v>
      </c>
      <c r="W1554">
        <f t="shared" si="297"/>
        <v>2</v>
      </c>
      <c r="X1554">
        <v>1</v>
      </c>
      <c r="Y1554" t="str">
        <f t="shared" si="298"/>
        <v>Flight Not Found</v>
      </c>
      <c r="Z1554" t="str" cm="1">
        <f t="array" ref="Z1554">IF(AND(B:B &gt; TIME(6, 0, 0), B:B &lt;= TIME(18, 0, 0)), "Day", "Night")</f>
        <v>Night</v>
      </c>
      <c r="AA1554">
        <f t="shared" si="299"/>
        <v>1</v>
      </c>
    </row>
    <row r="1555" spans="1:27" x14ac:dyDescent="0.2">
      <c r="A1555">
        <v>21412</v>
      </c>
      <c r="C1555" t="s">
        <v>7395</v>
      </c>
      <c r="D1555" t="s">
        <v>3562</v>
      </c>
      <c r="G1555" t="s">
        <v>7396</v>
      </c>
      <c r="H1555" t="s">
        <v>7397</v>
      </c>
      <c r="J1555">
        <v>64</v>
      </c>
      <c r="K1555">
        <v>64</v>
      </c>
      <c r="L1555">
        <v>0</v>
      </c>
      <c r="M1555" t="s">
        <v>7398</v>
      </c>
      <c r="N1555">
        <f t="shared" si="288"/>
        <v>0</v>
      </c>
      <c r="O1555" t="str">
        <f t="shared" si="289"/>
        <v>No</v>
      </c>
      <c r="P1555">
        <f t="shared" si="290"/>
        <v>0</v>
      </c>
      <c r="Q1555">
        <f t="shared" si="291"/>
        <v>0</v>
      </c>
      <c r="R1555">
        <f t="shared" si="295"/>
        <v>27.565026697177728</v>
      </c>
      <c r="S1555" t="str">
        <f t="shared" si="292"/>
        <v>ID-21412-</v>
      </c>
      <c r="T1555">
        <f t="shared" si="293"/>
        <v>0</v>
      </c>
      <c r="U1555" t="str">
        <f t="shared" si="294"/>
        <v>Acceptable</v>
      </c>
      <c r="V1555">
        <f t="shared" si="296"/>
        <v>23</v>
      </c>
      <c r="W1555">
        <f t="shared" si="297"/>
        <v>2</v>
      </c>
      <c r="X1555">
        <v>1</v>
      </c>
      <c r="Y1555" t="str">
        <f t="shared" si="298"/>
        <v>Flight Not Found</v>
      </c>
      <c r="Z1555" t="str" cm="1">
        <f t="array" ref="Z1555">IF(AND(B:B &gt; TIME(6, 0, 0), B:B &lt;= TIME(18, 0, 0)), "Day", "Night")</f>
        <v>Night</v>
      </c>
      <c r="AA1555">
        <f t="shared" si="299"/>
        <v>1</v>
      </c>
    </row>
    <row r="1556" spans="1:27" x14ac:dyDescent="0.2">
      <c r="A1556">
        <v>21430</v>
      </c>
      <c r="C1556" t="s">
        <v>7399</v>
      </c>
      <c r="D1556" t="s">
        <v>2615</v>
      </c>
      <c r="G1556" t="s">
        <v>7400</v>
      </c>
      <c r="H1556" t="s">
        <v>7401</v>
      </c>
      <c r="I1556" t="s">
        <v>7402</v>
      </c>
      <c r="J1556">
        <v>17</v>
      </c>
      <c r="K1556">
        <v>17</v>
      </c>
      <c r="L1556">
        <v>0</v>
      </c>
      <c r="M1556" t="s">
        <v>7403</v>
      </c>
      <c r="N1556">
        <f t="shared" si="288"/>
        <v>0</v>
      </c>
      <c r="O1556" t="str">
        <f t="shared" si="289"/>
        <v>No</v>
      </c>
      <c r="P1556">
        <f t="shared" si="290"/>
        <v>0</v>
      </c>
      <c r="Q1556">
        <f t="shared" si="291"/>
        <v>0</v>
      </c>
      <c r="R1556">
        <f t="shared" si="295"/>
        <v>27.565026697177728</v>
      </c>
      <c r="S1556" t="str">
        <f t="shared" si="292"/>
        <v>ID-21430-</v>
      </c>
      <c r="T1556">
        <f t="shared" si="293"/>
        <v>0</v>
      </c>
      <c r="U1556" t="str">
        <f t="shared" si="294"/>
        <v>Acceptable</v>
      </c>
      <c r="V1556">
        <f t="shared" si="296"/>
        <v>23</v>
      </c>
      <c r="W1556">
        <f t="shared" si="297"/>
        <v>2</v>
      </c>
      <c r="X1556">
        <v>4</v>
      </c>
      <c r="Y1556" t="str">
        <f t="shared" si="298"/>
        <v>Flight Not Found</v>
      </c>
      <c r="Z1556" t="str" cm="1">
        <f t="array" ref="Z1556">IF(AND(B:B &gt; TIME(6, 0, 0), B:B &lt;= TIME(18, 0, 0)), "Day", "Night")</f>
        <v>Night</v>
      </c>
      <c r="AA1556">
        <f t="shared" si="299"/>
        <v>1</v>
      </c>
    </row>
    <row r="1557" spans="1:27" x14ac:dyDescent="0.2">
      <c r="A1557">
        <v>21430</v>
      </c>
      <c r="C1557" t="s">
        <v>1655</v>
      </c>
      <c r="D1557" t="s">
        <v>7404</v>
      </c>
      <c r="G1557" t="s">
        <v>7405</v>
      </c>
      <c r="H1557" t="s">
        <v>7406</v>
      </c>
      <c r="I1557" t="s">
        <v>7407</v>
      </c>
      <c r="J1557">
        <v>3</v>
      </c>
      <c r="K1557">
        <v>3</v>
      </c>
      <c r="L1557">
        <v>4</v>
      </c>
      <c r="M1557" t="s">
        <v>7408</v>
      </c>
      <c r="N1557">
        <f t="shared" si="288"/>
        <v>0</v>
      </c>
      <c r="O1557" t="str">
        <f t="shared" si="289"/>
        <v>No</v>
      </c>
      <c r="P1557">
        <f t="shared" si="290"/>
        <v>0</v>
      </c>
      <c r="Q1557">
        <f t="shared" si="291"/>
        <v>0</v>
      </c>
      <c r="R1557">
        <f t="shared" si="295"/>
        <v>27.565026697177728</v>
      </c>
      <c r="S1557" t="str">
        <f t="shared" si="292"/>
        <v>ID-21430-</v>
      </c>
      <c r="T1557">
        <f t="shared" si="293"/>
        <v>0</v>
      </c>
      <c r="U1557" t="str">
        <f t="shared" si="294"/>
        <v>Acceptable</v>
      </c>
      <c r="V1557">
        <f t="shared" si="296"/>
        <v>23</v>
      </c>
      <c r="W1557">
        <f t="shared" si="297"/>
        <v>2</v>
      </c>
      <c r="X1557">
        <v>1</v>
      </c>
      <c r="Y1557" t="str">
        <f t="shared" si="298"/>
        <v>Flight Not Found</v>
      </c>
      <c r="Z1557" t="str" cm="1">
        <f t="array" ref="Z1557">IF(AND(B:B &gt; TIME(6, 0, 0), B:B &lt;= TIME(18, 0, 0)), "Day", "Night")</f>
        <v>Night</v>
      </c>
      <c r="AA1557">
        <f t="shared" si="299"/>
        <v>1</v>
      </c>
    </row>
    <row r="1558" spans="1:27" x14ac:dyDescent="0.2">
      <c r="A1558">
        <v>21430</v>
      </c>
      <c r="B1558" t="s">
        <v>7409</v>
      </c>
      <c r="C1558" t="s">
        <v>7410</v>
      </c>
      <c r="D1558" t="s">
        <v>2615</v>
      </c>
      <c r="F1558" t="s">
        <v>7411</v>
      </c>
      <c r="G1558" t="s">
        <v>7412</v>
      </c>
      <c r="H1558" t="s">
        <v>7413</v>
      </c>
      <c r="J1558">
        <v>19</v>
      </c>
      <c r="K1558">
        <v>19</v>
      </c>
      <c r="L1558">
        <v>0</v>
      </c>
      <c r="M1558" t="s">
        <v>7414</v>
      </c>
      <c r="N1558">
        <f t="shared" si="288"/>
        <v>0</v>
      </c>
      <c r="O1558" t="str">
        <f t="shared" si="289"/>
        <v>No</v>
      </c>
      <c r="P1558">
        <f t="shared" si="290"/>
        <v>0</v>
      </c>
      <c r="Q1558">
        <f t="shared" si="291"/>
        <v>0</v>
      </c>
      <c r="R1558">
        <f t="shared" si="295"/>
        <v>27.565026697177728</v>
      </c>
      <c r="S1558" t="str">
        <f t="shared" si="292"/>
        <v>ID-21430-Guam - Clark AB</v>
      </c>
      <c r="T1558">
        <f t="shared" si="293"/>
        <v>0</v>
      </c>
      <c r="U1558" t="str">
        <f t="shared" si="294"/>
        <v>Acceptable</v>
      </c>
      <c r="V1558">
        <f t="shared" si="296"/>
        <v>23</v>
      </c>
      <c r="W1558">
        <f t="shared" si="297"/>
        <v>2</v>
      </c>
      <c r="X1558">
        <v>1</v>
      </c>
      <c r="Y1558" t="str">
        <f t="shared" si="298"/>
        <v>Flight Not Found</v>
      </c>
      <c r="Z1558" t="str" cm="1">
        <f t="array" ref="Z1558">IF(AND(B:B &gt; TIME(6, 0, 0), B:B &lt;= TIME(18, 0, 0)), "Day", "Night")</f>
        <v>Night</v>
      </c>
      <c r="AA1558">
        <f t="shared" si="299"/>
        <v>1</v>
      </c>
    </row>
    <row r="1559" spans="1:27" x14ac:dyDescent="0.2">
      <c r="A1559">
        <v>21433</v>
      </c>
      <c r="C1559" t="s">
        <v>7415</v>
      </c>
      <c r="D1559" t="s">
        <v>5249</v>
      </c>
      <c r="G1559" t="s">
        <v>7416</v>
      </c>
      <c r="H1559" t="s">
        <v>7417</v>
      </c>
      <c r="I1559" t="s">
        <v>7418</v>
      </c>
      <c r="J1559">
        <v>18</v>
      </c>
      <c r="K1559">
        <v>13</v>
      </c>
      <c r="L1559">
        <v>0</v>
      </c>
      <c r="M1559" t="s">
        <v>7419</v>
      </c>
      <c r="N1559">
        <f t="shared" si="288"/>
        <v>0</v>
      </c>
      <c r="O1559" t="str">
        <f t="shared" si="289"/>
        <v>No</v>
      </c>
      <c r="P1559">
        <f t="shared" si="290"/>
        <v>0</v>
      </c>
      <c r="Q1559">
        <f t="shared" si="291"/>
        <v>0</v>
      </c>
      <c r="R1559">
        <f t="shared" si="295"/>
        <v>27.565026697177728</v>
      </c>
      <c r="S1559" t="str">
        <f t="shared" si="292"/>
        <v>ID-21433-</v>
      </c>
      <c r="T1559">
        <f t="shared" si="293"/>
        <v>0</v>
      </c>
      <c r="U1559" t="str">
        <f t="shared" si="294"/>
        <v>Acceptable</v>
      </c>
      <c r="V1559">
        <f t="shared" si="296"/>
        <v>23</v>
      </c>
      <c r="W1559">
        <f t="shared" si="297"/>
        <v>2</v>
      </c>
      <c r="X1559">
        <v>1</v>
      </c>
      <c r="Y1559" t="str">
        <f t="shared" si="298"/>
        <v>Flight Not Found</v>
      </c>
      <c r="Z1559" t="str" cm="1">
        <f t="array" ref="Z1559">IF(AND(B:B &gt; TIME(6, 0, 0), B:B &lt;= TIME(18, 0, 0)), "Day", "Night")</f>
        <v>Night</v>
      </c>
      <c r="AA1559">
        <f t="shared" si="299"/>
        <v>1</v>
      </c>
    </row>
    <row r="1560" spans="1:27" x14ac:dyDescent="0.2">
      <c r="A1560">
        <v>21436</v>
      </c>
      <c r="C1560" t="s">
        <v>7420</v>
      </c>
      <c r="D1560" t="s">
        <v>5505</v>
      </c>
      <c r="G1560" t="s">
        <v>7421</v>
      </c>
      <c r="H1560" t="s">
        <v>7422</v>
      </c>
      <c r="J1560">
        <v>16</v>
      </c>
      <c r="K1560">
        <v>13</v>
      </c>
      <c r="L1560">
        <v>0</v>
      </c>
      <c r="M1560" t="s">
        <v>7423</v>
      </c>
      <c r="N1560">
        <f t="shared" si="288"/>
        <v>0</v>
      </c>
      <c r="O1560" t="str">
        <f t="shared" si="289"/>
        <v>No</v>
      </c>
      <c r="P1560">
        <f t="shared" si="290"/>
        <v>0</v>
      </c>
      <c r="Q1560">
        <f t="shared" si="291"/>
        <v>0</v>
      </c>
      <c r="R1560">
        <f t="shared" si="295"/>
        <v>27.565026697177728</v>
      </c>
      <c r="S1560" t="str">
        <f t="shared" si="292"/>
        <v>ID-21436-</v>
      </c>
      <c r="T1560">
        <f t="shared" si="293"/>
        <v>0</v>
      </c>
      <c r="U1560" t="str">
        <f t="shared" si="294"/>
        <v>Acceptable</v>
      </c>
      <c r="V1560">
        <f t="shared" si="296"/>
        <v>23</v>
      </c>
      <c r="W1560">
        <f t="shared" si="297"/>
        <v>2</v>
      </c>
      <c r="X1560">
        <v>1</v>
      </c>
      <c r="Y1560" t="str">
        <f t="shared" si="298"/>
        <v>Flight Not Found</v>
      </c>
      <c r="Z1560" t="str" cm="1">
        <f t="array" ref="Z1560">IF(AND(B:B &gt; TIME(6, 0, 0), B:B &lt;= TIME(18, 0, 0)), "Day", "Night")</f>
        <v>Night</v>
      </c>
      <c r="AA1560">
        <f t="shared" si="299"/>
        <v>1</v>
      </c>
    </row>
    <row r="1561" spans="1:27" x14ac:dyDescent="0.2">
      <c r="A1561">
        <v>21437</v>
      </c>
      <c r="C1561" t="s">
        <v>7424</v>
      </c>
      <c r="D1561" t="s">
        <v>5466</v>
      </c>
      <c r="G1561" t="s">
        <v>7425</v>
      </c>
      <c r="H1561" t="s">
        <v>7426</v>
      </c>
      <c r="I1561" t="s">
        <v>7427</v>
      </c>
      <c r="J1561">
        <v>8</v>
      </c>
      <c r="K1561">
        <v>8</v>
      </c>
      <c r="L1561">
        <v>0</v>
      </c>
      <c r="M1561" t="s">
        <v>7428</v>
      </c>
      <c r="N1561">
        <f t="shared" si="288"/>
        <v>0</v>
      </c>
      <c r="O1561" t="str">
        <f t="shared" si="289"/>
        <v>No</v>
      </c>
      <c r="P1561">
        <f t="shared" si="290"/>
        <v>0</v>
      </c>
      <c r="Q1561">
        <f t="shared" si="291"/>
        <v>0</v>
      </c>
      <c r="R1561">
        <f t="shared" si="295"/>
        <v>27.565026697177728</v>
      </c>
      <c r="S1561" t="str">
        <f t="shared" si="292"/>
        <v>ID-21437-</v>
      </c>
      <c r="T1561">
        <f t="shared" si="293"/>
        <v>0</v>
      </c>
      <c r="U1561" t="str">
        <f t="shared" si="294"/>
        <v>Acceptable</v>
      </c>
      <c r="V1561">
        <f t="shared" si="296"/>
        <v>23</v>
      </c>
      <c r="W1561">
        <f t="shared" si="297"/>
        <v>2</v>
      </c>
      <c r="X1561">
        <v>4</v>
      </c>
      <c r="Y1561" t="str">
        <f t="shared" si="298"/>
        <v>Flight Not Found</v>
      </c>
      <c r="Z1561" t="str" cm="1">
        <f t="array" ref="Z1561">IF(AND(B:B &gt; TIME(6, 0, 0), B:B &lt;= TIME(18, 0, 0)), "Day", "Night")</f>
        <v>Night</v>
      </c>
      <c r="AA1561">
        <f t="shared" si="299"/>
        <v>1</v>
      </c>
    </row>
    <row r="1562" spans="1:27" x14ac:dyDescent="0.2">
      <c r="A1562">
        <v>21443</v>
      </c>
      <c r="C1562" t="s">
        <v>7429</v>
      </c>
      <c r="D1562" t="s">
        <v>2615</v>
      </c>
      <c r="G1562" t="s">
        <v>7430</v>
      </c>
      <c r="H1562" t="s">
        <v>7431</v>
      </c>
      <c r="I1562" t="s">
        <v>7432</v>
      </c>
      <c r="J1562">
        <v>15</v>
      </c>
      <c r="K1562">
        <v>15</v>
      </c>
      <c r="L1562">
        <v>0</v>
      </c>
      <c r="M1562" t="s">
        <v>7433</v>
      </c>
      <c r="N1562">
        <f t="shared" si="288"/>
        <v>0</v>
      </c>
      <c r="O1562" t="str">
        <f t="shared" si="289"/>
        <v>No</v>
      </c>
      <c r="P1562">
        <f t="shared" si="290"/>
        <v>0</v>
      </c>
      <c r="Q1562">
        <f t="shared" si="291"/>
        <v>0</v>
      </c>
      <c r="R1562">
        <f t="shared" si="295"/>
        <v>27.565026697177728</v>
      </c>
      <c r="S1562" t="str">
        <f t="shared" si="292"/>
        <v>ID-21443-</v>
      </c>
      <c r="T1562">
        <f t="shared" si="293"/>
        <v>0</v>
      </c>
      <c r="U1562" t="str">
        <f t="shared" si="294"/>
        <v>Acceptable</v>
      </c>
      <c r="V1562">
        <f t="shared" si="296"/>
        <v>23</v>
      </c>
      <c r="W1562">
        <f t="shared" si="297"/>
        <v>2</v>
      </c>
      <c r="X1562">
        <v>1</v>
      </c>
      <c r="Y1562" t="str">
        <f t="shared" si="298"/>
        <v>Flight Not Found</v>
      </c>
      <c r="Z1562" t="str" cm="1">
        <f t="array" ref="Z1562">IF(AND(B:B &gt; TIME(6, 0, 0), B:B &lt;= TIME(18, 0, 0)), "Day", "Night")</f>
        <v>Night</v>
      </c>
      <c r="AA1562">
        <f t="shared" si="299"/>
        <v>1</v>
      </c>
    </row>
    <row r="1563" spans="1:27" x14ac:dyDescent="0.2">
      <c r="A1563">
        <v>21457</v>
      </c>
      <c r="C1563" t="s">
        <v>274</v>
      </c>
      <c r="D1563" t="s">
        <v>7434</v>
      </c>
      <c r="F1563" t="s">
        <v>7435</v>
      </c>
      <c r="G1563" t="s">
        <v>3423</v>
      </c>
      <c r="H1563" t="s">
        <v>7436</v>
      </c>
      <c r="I1563" t="s">
        <v>1520</v>
      </c>
      <c r="J1563">
        <v>5</v>
      </c>
      <c r="K1563">
        <v>5</v>
      </c>
      <c r="L1563">
        <v>0</v>
      </c>
      <c r="M1563" t="s">
        <v>7437</v>
      </c>
      <c r="N1563">
        <f t="shared" si="288"/>
        <v>0</v>
      </c>
      <c r="O1563" t="str">
        <f t="shared" si="289"/>
        <v>No</v>
      </c>
      <c r="P1563">
        <f t="shared" si="290"/>
        <v>0</v>
      </c>
      <c r="Q1563">
        <f t="shared" si="291"/>
        <v>0</v>
      </c>
      <c r="R1563">
        <f t="shared" si="295"/>
        <v>27.565026697177728</v>
      </c>
      <c r="S1563" t="str">
        <f t="shared" si="292"/>
        <v>ID-21457-Beirut - Rome</v>
      </c>
      <c r="T1563">
        <f t="shared" si="293"/>
        <v>0</v>
      </c>
      <c r="U1563" t="str">
        <f t="shared" si="294"/>
        <v>Acceptable</v>
      </c>
      <c r="V1563">
        <f t="shared" si="296"/>
        <v>23</v>
      </c>
      <c r="W1563">
        <f t="shared" si="297"/>
        <v>2</v>
      </c>
      <c r="X1563">
        <v>2</v>
      </c>
      <c r="Y1563" t="str">
        <f t="shared" si="298"/>
        <v>Flight Not Found</v>
      </c>
      <c r="Z1563" t="str" cm="1">
        <f t="array" ref="Z1563">IF(AND(B:B &gt; TIME(6, 0, 0), B:B &lt;= TIME(18, 0, 0)), "Day", "Night")</f>
        <v>Night</v>
      </c>
      <c r="AA1563">
        <f t="shared" si="299"/>
        <v>1</v>
      </c>
    </row>
    <row r="1564" spans="1:27" x14ac:dyDescent="0.2">
      <c r="A1564">
        <v>21467</v>
      </c>
      <c r="C1564" t="s">
        <v>7438</v>
      </c>
      <c r="D1564" t="s">
        <v>2615</v>
      </c>
      <c r="G1564" t="s">
        <v>7439</v>
      </c>
      <c r="H1564" t="s">
        <v>7440</v>
      </c>
      <c r="J1564">
        <v>19</v>
      </c>
      <c r="K1564">
        <v>19</v>
      </c>
      <c r="L1564">
        <v>0</v>
      </c>
      <c r="M1564" t="s">
        <v>7441</v>
      </c>
      <c r="N1564">
        <f t="shared" si="288"/>
        <v>0</v>
      </c>
      <c r="O1564" t="str">
        <f t="shared" si="289"/>
        <v>No</v>
      </c>
      <c r="P1564">
        <f t="shared" si="290"/>
        <v>0</v>
      </c>
      <c r="Q1564">
        <f t="shared" si="291"/>
        <v>0</v>
      </c>
      <c r="R1564">
        <f t="shared" si="295"/>
        <v>27.565026697177728</v>
      </c>
      <c r="S1564" t="str">
        <f t="shared" si="292"/>
        <v>ID-21467-</v>
      </c>
      <c r="T1564">
        <f t="shared" si="293"/>
        <v>0</v>
      </c>
      <c r="U1564" t="str">
        <f t="shared" si="294"/>
        <v>Acceptable</v>
      </c>
      <c r="V1564">
        <f t="shared" si="296"/>
        <v>23</v>
      </c>
      <c r="W1564">
        <f t="shared" si="297"/>
        <v>2</v>
      </c>
      <c r="X1564">
        <v>1</v>
      </c>
      <c r="Y1564" t="str">
        <f t="shared" si="298"/>
        <v>Flight Not Found</v>
      </c>
      <c r="Z1564" t="str" cm="1">
        <f t="array" ref="Z1564">IF(AND(B:B &gt; TIME(6, 0, 0), B:B &lt;= TIME(18, 0, 0)), "Day", "Night")</f>
        <v>Night</v>
      </c>
      <c r="AA1564">
        <f t="shared" si="299"/>
        <v>1</v>
      </c>
    </row>
    <row r="1565" spans="1:27" x14ac:dyDescent="0.2">
      <c r="A1565">
        <v>21472</v>
      </c>
      <c r="B1565" t="s">
        <v>7442</v>
      </c>
      <c r="C1565" t="s">
        <v>7443</v>
      </c>
      <c r="D1565" t="s">
        <v>3766</v>
      </c>
      <c r="G1565" t="s">
        <v>7444</v>
      </c>
      <c r="H1565" t="s">
        <v>7445</v>
      </c>
      <c r="I1565" t="s">
        <v>7446</v>
      </c>
      <c r="J1565">
        <v>23</v>
      </c>
      <c r="K1565">
        <v>23</v>
      </c>
      <c r="L1565">
        <v>0</v>
      </c>
      <c r="M1565" t="s">
        <v>7447</v>
      </c>
      <c r="N1565">
        <f t="shared" si="288"/>
        <v>0</v>
      </c>
      <c r="O1565" t="str">
        <f t="shared" si="289"/>
        <v>No</v>
      </c>
      <c r="P1565">
        <f t="shared" si="290"/>
        <v>0</v>
      </c>
      <c r="Q1565">
        <f t="shared" si="291"/>
        <v>0</v>
      </c>
      <c r="R1565">
        <f t="shared" si="295"/>
        <v>27.565026697177728</v>
      </c>
      <c r="S1565" t="str">
        <f t="shared" si="292"/>
        <v>ID-21472-</v>
      </c>
      <c r="T1565" t="str">
        <f t="shared" si="293"/>
        <v>00:22</v>
      </c>
      <c r="U1565" t="str">
        <f t="shared" si="294"/>
        <v>Acceptable</v>
      </c>
      <c r="V1565">
        <f t="shared" si="296"/>
        <v>23</v>
      </c>
      <c r="W1565">
        <f t="shared" si="297"/>
        <v>2</v>
      </c>
      <c r="X1565">
        <v>1</v>
      </c>
      <c r="Y1565" t="str">
        <f t="shared" si="298"/>
        <v>Flight Not Found</v>
      </c>
      <c r="Z1565" t="str" cm="1">
        <f t="array" ref="Z1565">IF(AND(B:B &gt; TIME(6, 0, 0), B:B &lt;= TIME(18, 0, 0)), "Day", "Night")</f>
        <v>Night</v>
      </c>
      <c r="AA1565">
        <f t="shared" si="299"/>
        <v>1</v>
      </c>
    </row>
    <row r="1566" spans="1:27" x14ac:dyDescent="0.2">
      <c r="A1566">
        <v>21473</v>
      </c>
      <c r="C1566" t="s">
        <v>7448</v>
      </c>
      <c r="D1566" t="s">
        <v>7202</v>
      </c>
      <c r="F1566" t="s">
        <v>7449</v>
      </c>
      <c r="G1566" t="s">
        <v>2731</v>
      </c>
      <c r="H1566" t="s">
        <v>7450</v>
      </c>
      <c r="I1566" t="s">
        <v>7451</v>
      </c>
      <c r="J1566">
        <v>20</v>
      </c>
      <c r="K1566">
        <v>20</v>
      </c>
      <c r="L1566">
        <v>0</v>
      </c>
      <c r="M1566" t="s">
        <v>7452</v>
      </c>
      <c r="N1566">
        <f t="shared" si="288"/>
        <v>0</v>
      </c>
      <c r="O1566" t="str">
        <f t="shared" si="289"/>
        <v>No</v>
      </c>
      <c r="P1566">
        <f t="shared" si="290"/>
        <v>0</v>
      </c>
      <c r="Q1566">
        <f t="shared" si="291"/>
        <v>0</v>
      </c>
      <c r="R1566">
        <f t="shared" si="295"/>
        <v>27.565026697177728</v>
      </c>
      <c r="S1566" t="str">
        <f t="shared" si="292"/>
        <v>ID-21473-Fortin Campero - Tarija</v>
      </c>
      <c r="T1566">
        <f t="shared" si="293"/>
        <v>0</v>
      </c>
      <c r="U1566" t="str">
        <f t="shared" si="294"/>
        <v>Acceptable</v>
      </c>
      <c r="V1566">
        <f t="shared" si="296"/>
        <v>23</v>
      </c>
      <c r="W1566">
        <f t="shared" si="297"/>
        <v>2</v>
      </c>
      <c r="X1566">
        <v>1</v>
      </c>
      <c r="Y1566" t="str">
        <f t="shared" si="298"/>
        <v>Flight Not Found</v>
      </c>
      <c r="Z1566" t="str" cm="1">
        <f t="array" ref="Z1566">IF(AND(B:B &gt; TIME(6, 0, 0), B:B &lt;= TIME(18, 0, 0)), "Day", "Night")</f>
        <v>Night</v>
      </c>
      <c r="AA1566">
        <f t="shared" si="299"/>
        <v>1</v>
      </c>
    </row>
    <row r="1567" spans="1:27" x14ac:dyDescent="0.2">
      <c r="A1567">
        <v>21475</v>
      </c>
      <c r="C1567" t="s">
        <v>7453</v>
      </c>
      <c r="D1567" t="s">
        <v>3562</v>
      </c>
      <c r="F1567" t="s">
        <v>7454</v>
      </c>
      <c r="G1567" t="s">
        <v>7455</v>
      </c>
      <c r="H1567" t="s">
        <v>7456</v>
      </c>
      <c r="J1567">
        <v>80</v>
      </c>
      <c r="K1567">
        <v>80</v>
      </c>
      <c r="L1567">
        <v>0</v>
      </c>
      <c r="M1567" t="s">
        <v>7457</v>
      </c>
      <c r="N1567">
        <f t="shared" si="288"/>
        <v>0</v>
      </c>
      <c r="O1567" t="str">
        <f t="shared" si="289"/>
        <v>No</v>
      </c>
      <c r="P1567">
        <f t="shared" si="290"/>
        <v>0</v>
      </c>
      <c r="Q1567">
        <f t="shared" si="291"/>
        <v>0</v>
      </c>
      <c r="R1567">
        <f t="shared" si="295"/>
        <v>27.565026697177728</v>
      </c>
      <c r="S1567" t="str">
        <f t="shared" si="292"/>
        <v>ID-21475-Peking - Moscow</v>
      </c>
      <c r="T1567">
        <f t="shared" si="293"/>
        <v>0</v>
      </c>
      <c r="U1567" t="str">
        <f t="shared" si="294"/>
        <v>Acceptable</v>
      </c>
      <c r="V1567">
        <f t="shared" si="296"/>
        <v>23</v>
      </c>
      <c r="W1567">
        <f t="shared" si="297"/>
        <v>2</v>
      </c>
      <c r="X1567">
        <v>1</v>
      </c>
      <c r="Y1567" t="str">
        <f t="shared" si="298"/>
        <v>Flight Not Found</v>
      </c>
      <c r="Z1567" t="str" cm="1">
        <f t="array" ref="Z1567">IF(AND(B:B &gt; TIME(6, 0, 0), B:B &lt;= TIME(18, 0, 0)), "Day", "Night")</f>
        <v>Night</v>
      </c>
      <c r="AA1567">
        <f t="shared" si="299"/>
        <v>1</v>
      </c>
    </row>
    <row r="1568" spans="1:27" x14ac:dyDescent="0.2">
      <c r="A1568">
        <v>21476</v>
      </c>
      <c r="C1568" t="s">
        <v>7458</v>
      </c>
      <c r="D1568" t="s">
        <v>30</v>
      </c>
      <c r="F1568" t="s">
        <v>7459</v>
      </c>
      <c r="G1568" t="s">
        <v>7460</v>
      </c>
      <c r="H1568" t="s">
        <v>7461</v>
      </c>
      <c r="J1568">
        <v>29</v>
      </c>
      <c r="K1568">
        <v>11</v>
      </c>
      <c r="L1568">
        <v>0</v>
      </c>
      <c r="M1568" t="s">
        <v>7462</v>
      </c>
      <c r="N1568">
        <f t="shared" si="288"/>
        <v>0</v>
      </c>
      <c r="O1568" t="str">
        <f t="shared" si="289"/>
        <v>No</v>
      </c>
      <c r="P1568">
        <f t="shared" si="290"/>
        <v>0</v>
      </c>
      <c r="Q1568">
        <f t="shared" si="291"/>
        <v>0</v>
      </c>
      <c r="R1568">
        <f t="shared" si="295"/>
        <v>27.565026697177728</v>
      </c>
      <c r="S1568" t="str">
        <f t="shared" si="292"/>
        <v>ID-21476-Patuxent River, NAS - Argentia,NAS</v>
      </c>
      <c r="T1568">
        <f t="shared" si="293"/>
        <v>0</v>
      </c>
      <c r="U1568" t="str">
        <f t="shared" si="294"/>
        <v>Acceptable</v>
      </c>
      <c r="V1568">
        <f t="shared" si="296"/>
        <v>23</v>
      </c>
      <c r="W1568">
        <f t="shared" si="297"/>
        <v>2</v>
      </c>
      <c r="X1568">
        <v>1</v>
      </c>
      <c r="Y1568" t="str">
        <f t="shared" si="298"/>
        <v>Flight Not Found</v>
      </c>
      <c r="Z1568" t="str" cm="1">
        <f t="array" ref="Z1568">IF(AND(B:B &gt; TIME(6, 0, 0), B:B &lt;= TIME(18, 0, 0)), "Day", "Night")</f>
        <v>Night</v>
      </c>
      <c r="AA1568">
        <f t="shared" si="299"/>
        <v>1</v>
      </c>
    </row>
    <row r="1569" spans="1:27" x14ac:dyDescent="0.2">
      <c r="A1569">
        <v>21480</v>
      </c>
      <c r="B1569" t="s">
        <v>2307</v>
      </c>
      <c r="C1569" t="s">
        <v>7463</v>
      </c>
      <c r="D1569" t="s">
        <v>3371</v>
      </c>
      <c r="E1569" t="s">
        <v>2945</v>
      </c>
      <c r="F1569" t="s">
        <v>7464</v>
      </c>
      <c r="G1569" t="s">
        <v>7465</v>
      </c>
      <c r="H1569" t="s">
        <v>7466</v>
      </c>
      <c r="I1569" t="s">
        <v>545</v>
      </c>
      <c r="J1569">
        <v>31</v>
      </c>
      <c r="K1569">
        <v>31</v>
      </c>
      <c r="L1569">
        <v>0</v>
      </c>
      <c r="M1569" t="s">
        <v>7467</v>
      </c>
      <c r="N1569">
        <f t="shared" si="288"/>
        <v>0</v>
      </c>
      <c r="O1569" t="str">
        <f t="shared" si="289"/>
        <v>No</v>
      </c>
      <c r="P1569">
        <f t="shared" si="290"/>
        <v>0</v>
      </c>
      <c r="Q1569">
        <f t="shared" si="291"/>
        <v>0</v>
      </c>
      <c r="R1569">
        <f t="shared" si="295"/>
        <v>27.565026697177728</v>
      </c>
      <c r="S1569" t="str">
        <f t="shared" si="292"/>
        <v>ID-21480-London - Napoli</v>
      </c>
      <c r="T1569" t="str">
        <f t="shared" si="293"/>
        <v>11:50</v>
      </c>
      <c r="U1569" t="str">
        <f t="shared" si="294"/>
        <v>Acceptable</v>
      </c>
      <c r="V1569">
        <f t="shared" si="296"/>
        <v>23</v>
      </c>
      <c r="W1569">
        <f t="shared" si="297"/>
        <v>2</v>
      </c>
      <c r="X1569">
        <v>1</v>
      </c>
      <c r="Y1569" t="str">
        <f t="shared" si="298"/>
        <v>Flight Not Found</v>
      </c>
      <c r="Z1569" t="str" cm="1">
        <f t="array" ref="Z1569">IF(AND(B:B &gt; TIME(6, 0, 0), B:B &lt;= TIME(18, 0, 0)), "Day", "Night")</f>
        <v>Night</v>
      </c>
      <c r="AA1569">
        <f t="shared" si="299"/>
        <v>1</v>
      </c>
    </row>
    <row r="1570" spans="1:27" x14ac:dyDescent="0.2">
      <c r="A1570">
        <v>21490</v>
      </c>
      <c r="B1570" t="s">
        <v>7468</v>
      </c>
      <c r="C1570" t="s">
        <v>7469</v>
      </c>
      <c r="D1570" t="s">
        <v>1315</v>
      </c>
      <c r="E1570" t="s">
        <v>7470</v>
      </c>
      <c r="F1570" t="s">
        <v>7471</v>
      </c>
      <c r="G1570" t="s">
        <v>7472</v>
      </c>
      <c r="H1570" t="s">
        <v>7473</v>
      </c>
      <c r="I1570" t="s">
        <v>3849</v>
      </c>
      <c r="J1570">
        <v>20</v>
      </c>
      <c r="K1570">
        <v>17</v>
      </c>
      <c r="L1570">
        <v>0</v>
      </c>
      <c r="M1570" t="s">
        <v>7474</v>
      </c>
      <c r="N1570">
        <f t="shared" si="288"/>
        <v>0</v>
      </c>
      <c r="O1570" t="str">
        <f t="shared" si="289"/>
        <v>No</v>
      </c>
      <c r="P1570">
        <f t="shared" si="290"/>
        <v>0</v>
      </c>
      <c r="Q1570">
        <f t="shared" si="291"/>
        <v>0</v>
      </c>
      <c r="R1570">
        <f t="shared" si="295"/>
        <v>27.565026697177728</v>
      </c>
      <c r="S1570" t="str">
        <f t="shared" si="292"/>
        <v>ID-21490-Miami - Varadero</v>
      </c>
      <c r="T1570" t="str">
        <f t="shared" si="293"/>
        <v>02:01</v>
      </c>
      <c r="U1570" t="str">
        <f t="shared" si="294"/>
        <v>Acceptable</v>
      </c>
      <c r="V1570">
        <f t="shared" si="296"/>
        <v>23</v>
      </c>
      <c r="W1570">
        <f t="shared" si="297"/>
        <v>2</v>
      </c>
      <c r="X1570">
        <v>1</v>
      </c>
      <c r="Y1570" t="str">
        <f t="shared" si="298"/>
        <v>Flight Not Found</v>
      </c>
      <c r="Z1570" t="str" cm="1">
        <f t="array" ref="Z1570">IF(AND(B:B &gt; TIME(6, 0, 0), B:B &lt;= TIME(18, 0, 0)), "Day", "Night")</f>
        <v>Night</v>
      </c>
      <c r="AA1570">
        <f t="shared" si="299"/>
        <v>1</v>
      </c>
    </row>
    <row r="1571" spans="1:27" x14ac:dyDescent="0.2">
      <c r="A1571">
        <v>21492</v>
      </c>
      <c r="B1571" t="s">
        <v>914</v>
      </c>
      <c r="C1571" t="s">
        <v>7475</v>
      </c>
      <c r="D1571" t="s">
        <v>7476</v>
      </c>
      <c r="F1571" t="s">
        <v>7477</v>
      </c>
      <c r="G1571" t="s">
        <v>2566</v>
      </c>
      <c r="H1571" t="s">
        <v>7478</v>
      </c>
      <c r="I1571" t="s">
        <v>7479</v>
      </c>
      <c r="J1571">
        <v>8</v>
      </c>
      <c r="K1571">
        <v>8</v>
      </c>
      <c r="L1571">
        <v>0</v>
      </c>
      <c r="M1571" t="s">
        <v>7480</v>
      </c>
      <c r="N1571">
        <f t="shared" si="288"/>
        <v>0</v>
      </c>
      <c r="O1571" t="str">
        <f t="shared" si="289"/>
        <v>No</v>
      </c>
      <c r="P1571">
        <f t="shared" si="290"/>
        <v>0</v>
      </c>
      <c r="Q1571">
        <f t="shared" si="291"/>
        <v>0</v>
      </c>
      <c r="R1571">
        <f t="shared" si="295"/>
        <v>27.565026697177728</v>
      </c>
      <c r="S1571" t="str">
        <f t="shared" si="292"/>
        <v>ID-21492-Rome - Belgrade</v>
      </c>
      <c r="T1571" t="str">
        <f t="shared" si="293"/>
        <v>20:00</v>
      </c>
      <c r="U1571" t="str">
        <f t="shared" si="294"/>
        <v>Acceptable</v>
      </c>
      <c r="V1571">
        <f t="shared" si="296"/>
        <v>23</v>
      </c>
      <c r="W1571">
        <f t="shared" si="297"/>
        <v>2</v>
      </c>
      <c r="X1571">
        <v>1</v>
      </c>
      <c r="Y1571" t="str">
        <f t="shared" si="298"/>
        <v>Flight Not Found</v>
      </c>
      <c r="Z1571" t="str" cm="1">
        <f t="array" ref="Z1571">IF(AND(B:B &gt; TIME(6, 0, 0), B:B &lt;= TIME(18, 0, 0)), "Day", "Night")</f>
        <v>Night</v>
      </c>
      <c r="AA1571">
        <f t="shared" si="299"/>
        <v>1</v>
      </c>
    </row>
    <row r="1572" spans="1:27" x14ac:dyDescent="0.2">
      <c r="A1572">
        <v>21497</v>
      </c>
      <c r="C1572" t="s">
        <v>5328</v>
      </c>
      <c r="D1572" t="s">
        <v>7202</v>
      </c>
      <c r="F1572" t="s">
        <v>7481</v>
      </c>
      <c r="G1572" t="s">
        <v>1814</v>
      </c>
      <c r="H1572" t="s">
        <v>7482</v>
      </c>
      <c r="J1572">
        <v>3</v>
      </c>
      <c r="K1572">
        <v>3</v>
      </c>
      <c r="L1572">
        <v>0</v>
      </c>
      <c r="M1572" t="s">
        <v>4304</v>
      </c>
      <c r="N1572">
        <f t="shared" si="288"/>
        <v>0</v>
      </c>
      <c r="O1572" t="str">
        <f t="shared" si="289"/>
        <v>No</v>
      </c>
      <c r="P1572">
        <f t="shared" si="290"/>
        <v>0</v>
      </c>
      <c r="Q1572">
        <f t="shared" si="291"/>
        <v>0</v>
      </c>
      <c r="R1572">
        <f t="shared" si="295"/>
        <v>27.565026697177728</v>
      </c>
      <c r="S1572" t="str">
        <f t="shared" si="292"/>
        <v>ID-21497-San Borja - La Paz</v>
      </c>
      <c r="T1572">
        <f t="shared" si="293"/>
        <v>0</v>
      </c>
      <c r="U1572" t="str">
        <f t="shared" si="294"/>
        <v>Acceptable</v>
      </c>
      <c r="V1572">
        <f t="shared" si="296"/>
        <v>23</v>
      </c>
      <c r="W1572">
        <f t="shared" si="297"/>
        <v>2</v>
      </c>
      <c r="X1572">
        <v>1</v>
      </c>
      <c r="Y1572" t="str">
        <f t="shared" si="298"/>
        <v>Flight Not Found</v>
      </c>
      <c r="Z1572" t="str" cm="1">
        <f t="array" ref="Z1572">IF(AND(B:B &gt; TIME(6, 0, 0), B:B &lt;= TIME(18, 0, 0)), "Day", "Night")</f>
        <v>Night</v>
      </c>
      <c r="AA1572">
        <f t="shared" si="299"/>
        <v>1</v>
      </c>
    </row>
    <row r="1573" spans="1:27" x14ac:dyDescent="0.2">
      <c r="A1573">
        <v>21498</v>
      </c>
      <c r="B1573" t="s">
        <v>7483</v>
      </c>
      <c r="C1573" t="s">
        <v>2751</v>
      </c>
      <c r="D1573" t="s">
        <v>7484</v>
      </c>
      <c r="F1573" t="s">
        <v>7485</v>
      </c>
      <c r="G1573" t="s">
        <v>7486</v>
      </c>
      <c r="H1573" t="s">
        <v>7487</v>
      </c>
      <c r="I1573" t="s">
        <v>7488</v>
      </c>
      <c r="J1573">
        <v>36</v>
      </c>
      <c r="K1573">
        <v>36</v>
      </c>
      <c r="L1573">
        <v>0</v>
      </c>
      <c r="M1573" t="s">
        <v>7489</v>
      </c>
      <c r="N1573">
        <f t="shared" si="288"/>
        <v>0</v>
      </c>
      <c r="O1573" t="str">
        <f t="shared" si="289"/>
        <v>No</v>
      </c>
      <c r="P1573">
        <f t="shared" si="290"/>
        <v>0</v>
      </c>
      <c r="Q1573">
        <f t="shared" si="291"/>
        <v>0</v>
      </c>
      <c r="R1573">
        <f t="shared" si="295"/>
        <v>27.565026697177728</v>
      </c>
      <c r="S1573" t="str">
        <f t="shared" si="292"/>
        <v>ID-21498-Cabo Ruivo - Funchal</v>
      </c>
      <c r="T1573" t="str">
        <f t="shared" si="293"/>
        <v>13:21</v>
      </c>
      <c r="U1573" t="str">
        <f t="shared" si="294"/>
        <v>Acceptable</v>
      </c>
      <c r="V1573">
        <f t="shared" si="296"/>
        <v>23</v>
      </c>
      <c r="W1573">
        <f t="shared" si="297"/>
        <v>2</v>
      </c>
      <c r="X1573">
        <v>1</v>
      </c>
      <c r="Y1573" t="str">
        <f t="shared" si="298"/>
        <v>Flight Not Found</v>
      </c>
      <c r="Z1573" t="str" cm="1">
        <f t="array" ref="Z1573">IF(AND(B:B &gt; TIME(6, 0, 0), B:B &lt;= TIME(18, 0, 0)), "Day", "Night")</f>
        <v>Night</v>
      </c>
      <c r="AA1573">
        <f t="shared" si="299"/>
        <v>1</v>
      </c>
    </row>
    <row r="1574" spans="1:27" x14ac:dyDescent="0.2">
      <c r="A1574">
        <v>21505</v>
      </c>
      <c r="C1574" t="s">
        <v>7490</v>
      </c>
      <c r="D1574" t="s">
        <v>7491</v>
      </c>
      <c r="G1574" t="s">
        <v>5805</v>
      </c>
      <c r="H1574" t="s">
        <v>7492</v>
      </c>
      <c r="I1574" t="s">
        <v>7493</v>
      </c>
      <c r="J1574">
        <v>2</v>
      </c>
      <c r="K1574">
        <v>2</v>
      </c>
      <c r="L1574">
        <v>0</v>
      </c>
      <c r="M1574" t="s">
        <v>7494</v>
      </c>
      <c r="N1574">
        <f t="shared" si="288"/>
        <v>0</v>
      </c>
      <c r="O1574" t="str">
        <f t="shared" si="289"/>
        <v>No</v>
      </c>
      <c r="P1574">
        <f t="shared" si="290"/>
        <v>0</v>
      </c>
      <c r="Q1574">
        <f t="shared" si="291"/>
        <v>0</v>
      </c>
      <c r="R1574">
        <f t="shared" si="295"/>
        <v>27.565026697177728</v>
      </c>
      <c r="S1574" t="str">
        <f t="shared" si="292"/>
        <v>ID-21505-</v>
      </c>
      <c r="T1574">
        <f t="shared" si="293"/>
        <v>0</v>
      </c>
      <c r="U1574" t="str">
        <f t="shared" si="294"/>
        <v>Acceptable</v>
      </c>
      <c r="V1574">
        <f t="shared" si="296"/>
        <v>23</v>
      </c>
      <c r="W1574">
        <f t="shared" si="297"/>
        <v>2</v>
      </c>
      <c r="X1574">
        <v>1</v>
      </c>
      <c r="Y1574" t="str">
        <f t="shared" si="298"/>
        <v>Flight Not Found</v>
      </c>
      <c r="Z1574" t="str" cm="1">
        <f t="array" ref="Z1574">IF(AND(B:B &gt; TIME(6, 0, 0), B:B &lt;= TIME(18, 0, 0)), "Day", "Night")</f>
        <v>Night</v>
      </c>
      <c r="AA1574">
        <f t="shared" si="299"/>
        <v>1</v>
      </c>
    </row>
    <row r="1575" spans="1:27" x14ac:dyDescent="0.2">
      <c r="A1575">
        <v>21523</v>
      </c>
      <c r="B1575" t="s">
        <v>2492</v>
      </c>
      <c r="C1575" t="s">
        <v>7495</v>
      </c>
      <c r="D1575" t="s">
        <v>6052</v>
      </c>
      <c r="F1575" t="s">
        <v>7496</v>
      </c>
      <c r="G1575" t="s">
        <v>5405</v>
      </c>
      <c r="H1575" t="s">
        <v>7497</v>
      </c>
      <c r="I1575" t="s">
        <v>2495</v>
      </c>
      <c r="J1575">
        <v>21</v>
      </c>
      <c r="K1575">
        <v>21</v>
      </c>
      <c r="L1575">
        <v>0</v>
      </c>
      <c r="M1575" t="s">
        <v>7498</v>
      </c>
      <c r="N1575">
        <f t="shared" si="288"/>
        <v>0</v>
      </c>
      <c r="O1575" t="str">
        <f t="shared" si="289"/>
        <v>No</v>
      </c>
      <c r="P1575">
        <f t="shared" si="290"/>
        <v>0</v>
      </c>
      <c r="Q1575">
        <f t="shared" si="291"/>
        <v>0</v>
      </c>
      <c r="R1575">
        <f t="shared" si="295"/>
        <v>27.565026697177728</v>
      </c>
      <c r="S1575" t="str">
        <f t="shared" si="292"/>
        <v>ID-21523-Vigo - Madrid</v>
      </c>
      <c r="T1575" t="str">
        <f t="shared" si="293"/>
        <v>17:15</v>
      </c>
      <c r="U1575" t="str">
        <f t="shared" si="294"/>
        <v>Acceptable</v>
      </c>
      <c r="V1575">
        <f t="shared" si="296"/>
        <v>23</v>
      </c>
      <c r="W1575">
        <f t="shared" si="297"/>
        <v>2</v>
      </c>
      <c r="X1575">
        <v>1</v>
      </c>
      <c r="Y1575" t="str">
        <f t="shared" si="298"/>
        <v>Flight Not Found</v>
      </c>
      <c r="Z1575" t="str" cm="1">
        <f t="array" ref="Z1575">IF(AND(B:B &gt; TIME(6, 0, 0), B:B &lt;= TIME(18, 0, 0)), "Day", "Night")</f>
        <v>Night</v>
      </c>
      <c r="AA1575">
        <f t="shared" si="299"/>
        <v>1</v>
      </c>
    </row>
    <row r="1576" spans="1:27" x14ac:dyDescent="0.2">
      <c r="A1576">
        <v>21543</v>
      </c>
      <c r="B1576" t="s">
        <v>7499</v>
      </c>
      <c r="C1576" t="s">
        <v>7500</v>
      </c>
      <c r="D1576" t="s">
        <v>2863</v>
      </c>
      <c r="F1576" t="s">
        <v>6282</v>
      </c>
      <c r="G1576" t="s">
        <v>7501</v>
      </c>
      <c r="J1576">
        <v>12</v>
      </c>
      <c r="K1576">
        <v>9</v>
      </c>
      <c r="L1576">
        <v>0</v>
      </c>
      <c r="M1576" t="s">
        <v>7502</v>
      </c>
      <c r="N1576">
        <f t="shared" si="288"/>
        <v>0</v>
      </c>
      <c r="O1576" t="str">
        <f t="shared" si="289"/>
        <v>No</v>
      </c>
      <c r="P1576">
        <f t="shared" si="290"/>
        <v>0</v>
      </c>
      <c r="Q1576">
        <f t="shared" si="291"/>
        <v>0</v>
      </c>
      <c r="R1576">
        <f t="shared" si="295"/>
        <v>27.565026697177728</v>
      </c>
      <c r="S1576" t="str">
        <f t="shared" si="292"/>
        <v>ID-21543-Test</v>
      </c>
      <c r="T1576" t="str">
        <f t="shared" si="293"/>
        <v>11:58</v>
      </c>
      <c r="U1576" t="str">
        <f t="shared" si="294"/>
        <v>Acceptable</v>
      </c>
      <c r="V1576">
        <f t="shared" si="296"/>
        <v>23</v>
      </c>
      <c r="W1576">
        <f t="shared" si="297"/>
        <v>2</v>
      </c>
      <c r="X1576">
        <v>2</v>
      </c>
      <c r="Y1576" t="str">
        <f t="shared" si="298"/>
        <v>Flight Not Found</v>
      </c>
      <c r="Z1576" t="str" cm="1">
        <f t="array" ref="Z1576">IF(AND(B:B &gt; TIME(6, 0, 0), B:B &lt;= TIME(18, 0, 0)), "Day", "Night")</f>
        <v>Night</v>
      </c>
      <c r="AA1576">
        <f t="shared" si="299"/>
        <v>1</v>
      </c>
    </row>
    <row r="1577" spans="1:27" x14ac:dyDescent="0.2">
      <c r="A1577">
        <v>21545</v>
      </c>
      <c r="B1577" t="s">
        <v>7503</v>
      </c>
      <c r="C1577" t="s">
        <v>7504</v>
      </c>
      <c r="D1577" t="s">
        <v>5684</v>
      </c>
      <c r="E1577" t="s">
        <v>7298</v>
      </c>
      <c r="F1577" t="s">
        <v>7505</v>
      </c>
      <c r="G1577" t="s">
        <v>5241</v>
      </c>
      <c r="H1577" t="s">
        <v>7506</v>
      </c>
      <c r="I1577" t="s">
        <v>7507</v>
      </c>
      <c r="J1577">
        <v>70</v>
      </c>
      <c r="K1577">
        <v>3</v>
      </c>
      <c r="L1577">
        <v>0</v>
      </c>
      <c r="M1577" t="s">
        <v>7508</v>
      </c>
      <c r="N1577">
        <f t="shared" si="288"/>
        <v>0</v>
      </c>
      <c r="O1577" t="str">
        <f t="shared" si="289"/>
        <v>No</v>
      </c>
      <c r="P1577">
        <f t="shared" si="290"/>
        <v>0</v>
      </c>
      <c r="Q1577">
        <f t="shared" si="291"/>
        <v>0</v>
      </c>
      <c r="R1577">
        <f t="shared" si="295"/>
        <v>27.565026697177728</v>
      </c>
      <c r="S1577" t="str">
        <f t="shared" si="292"/>
        <v>ID-21545-Johannesberg - Salisbury - Brazzaville - Nice - Paris</v>
      </c>
      <c r="T1577" t="str">
        <f t="shared" si="293"/>
        <v>12:52</v>
      </c>
      <c r="U1577" t="str">
        <f t="shared" si="294"/>
        <v>Acceptable</v>
      </c>
      <c r="V1577">
        <f t="shared" si="296"/>
        <v>23</v>
      </c>
      <c r="W1577">
        <f t="shared" si="297"/>
        <v>2</v>
      </c>
      <c r="X1577">
        <v>3</v>
      </c>
      <c r="Y1577" t="str">
        <f t="shared" si="298"/>
        <v>Flight Not Found</v>
      </c>
      <c r="Z1577" t="str" cm="1">
        <f t="array" ref="Z1577">IF(AND(B:B &gt; TIME(6, 0, 0), B:B &lt;= TIME(18, 0, 0)), "Day", "Night")</f>
        <v>Night</v>
      </c>
      <c r="AA1577">
        <f t="shared" si="299"/>
        <v>1</v>
      </c>
    </row>
    <row r="1578" spans="1:27" x14ac:dyDescent="0.2">
      <c r="A1578">
        <v>21549</v>
      </c>
      <c r="C1578" t="s">
        <v>457</v>
      </c>
      <c r="D1578" t="s">
        <v>2623</v>
      </c>
      <c r="F1578" t="s">
        <v>2273</v>
      </c>
      <c r="G1578" t="s">
        <v>7509</v>
      </c>
      <c r="H1578" t="s">
        <v>7510</v>
      </c>
      <c r="I1578" t="s">
        <v>7511</v>
      </c>
      <c r="J1578">
        <v>37</v>
      </c>
      <c r="K1578">
        <v>21</v>
      </c>
      <c r="L1578">
        <v>0</v>
      </c>
      <c r="M1578" t="s">
        <v>7512</v>
      </c>
      <c r="N1578">
        <f t="shared" si="288"/>
        <v>0</v>
      </c>
      <c r="O1578" t="str">
        <f t="shared" si="289"/>
        <v>No</v>
      </c>
      <c r="P1578">
        <f t="shared" si="290"/>
        <v>0</v>
      </c>
      <c r="Q1578">
        <f t="shared" si="291"/>
        <v>0</v>
      </c>
      <c r="R1578">
        <f t="shared" si="295"/>
        <v>27.565026697177728</v>
      </c>
      <c r="S1578" t="str">
        <f t="shared" si="292"/>
        <v>ID-21549-Rio de Janeiro - Sao Paulo</v>
      </c>
      <c r="T1578">
        <f t="shared" si="293"/>
        <v>0</v>
      </c>
      <c r="U1578" t="str">
        <f t="shared" si="294"/>
        <v>Acceptable</v>
      </c>
      <c r="V1578">
        <f t="shared" si="296"/>
        <v>23</v>
      </c>
      <c r="W1578">
        <f t="shared" si="297"/>
        <v>2</v>
      </c>
      <c r="X1578">
        <v>2</v>
      </c>
      <c r="Y1578" t="str">
        <f t="shared" si="298"/>
        <v>Flight Not Found</v>
      </c>
      <c r="Z1578" t="str" cm="1">
        <f t="array" ref="Z1578">IF(AND(B:B &gt; TIME(6, 0, 0), B:B &lt;= TIME(18, 0, 0)), "Day", "Night")</f>
        <v>Night</v>
      </c>
      <c r="AA1578">
        <f t="shared" si="299"/>
        <v>1</v>
      </c>
    </row>
    <row r="1579" spans="1:27" x14ac:dyDescent="0.2">
      <c r="A1579">
        <v>22659</v>
      </c>
      <c r="C1579" t="s">
        <v>7513</v>
      </c>
      <c r="D1579" t="s">
        <v>7514</v>
      </c>
      <c r="F1579" t="s">
        <v>7515</v>
      </c>
      <c r="G1579" t="s">
        <v>1814</v>
      </c>
      <c r="H1579" t="s">
        <v>7516</v>
      </c>
      <c r="I1579" t="s">
        <v>7517</v>
      </c>
      <c r="J1579">
        <v>18</v>
      </c>
      <c r="K1579">
        <v>5</v>
      </c>
      <c r="L1579">
        <v>1</v>
      </c>
      <c r="M1579" t="s">
        <v>7518</v>
      </c>
      <c r="N1579">
        <f t="shared" si="288"/>
        <v>0</v>
      </c>
      <c r="O1579" t="str">
        <f t="shared" si="289"/>
        <v>No</v>
      </c>
      <c r="P1579">
        <f t="shared" si="290"/>
        <v>0</v>
      </c>
      <c r="Q1579">
        <f t="shared" si="291"/>
        <v>0</v>
      </c>
      <c r="R1579">
        <f t="shared" si="295"/>
        <v>27.565026697177728</v>
      </c>
      <c r="S1579" t="str">
        <f t="shared" si="292"/>
        <v>ID-22659-Tippi - Jimma</v>
      </c>
      <c r="T1579">
        <f t="shared" si="293"/>
        <v>0</v>
      </c>
      <c r="U1579" t="str">
        <f t="shared" si="294"/>
        <v>Acceptable</v>
      </c>
      <c r="V1579">
        <f t="shared" si="296"/>
        <v>23</v>
      </c>
      <c r="W1579">
        <f t="shared" si="297"/>
        <v>2</v>
      </c>
      <c r="X1579">
        <v>1</v>
      </c>
      <c r="Y1579" t="str">
        <f t="shared" si="298"/>
        <v>Flight Not Found</v>
      </c>
      <c r="Z1579" t="str" cm="1">
        <f t="array" ref="Z1579">IF(AND(B:B &gt; TIME(6, 0, 0), B:B &lt;= TIME(18, 0, 0)), "Day", "Night")</f>
        <v>Night</v>
      </c>
      <c r="AA1579">
        <f t="shared" si="299"/>
        <v>1</v>
      </c>
    </row>
    <row r="1580" spans="1:27" x14ac:dyDescent="0.2">
      <c r="A1580">
        <v>21556</v>
      </c>
      <c r="B1580" t="s">
        <v>3482</v>
      </c>
      <c r="C1580" t="s">
        <v>7519</v>
      </c>
      <c r="D1580" t="s">
        <v>7092</v>
      </c>
      <c r="F1580" t="s">
        <v>7520</v>
      </c>
      <c r="G1580" t="s">
        <v>1814</v>
      </c>
      <c r="H1580" t="s">
        <v>7521</v>
      </c>
      <c r="I1580" t="s">
        <v>7522</v>
      </c>
      <c r="J1580">
        <v>5</v>
      </c>
      <c r="K1580">
        <v>5</v>
      </c>
      <c r="L1580">
        <v>0</v>
      </c>
      <c r="M1580" t="s">
        <v>7523</v>
      </c>
      <c r="N1580">
        <f t="shared" si="288"/>
        <v>0</v>
      </c>
      <c r="O1580" t="str">
        <f t="shared" si="289"/>
        <v>No</v>
      </c>
      <c r="P1580">
        <f t="shared" si="290"/>
        <v>0</v>
      </c>
      <c r="Q1580">
        <f t="shared" si="291"/>
        <v>0</v>
      </c>
      <c r="R1580">
        <f t="shared" si="295"/>
        <v>27.565026697177728</v>
      </c>
      <c r="S1580" t="str">
        <f t="shared" si="292"/>
        <v>ID-21556-Copan - Nuovo Octopeque</v>
      </c>
      <c r="T1580" t="str">
        <f t="shared" si="293"/>
        <v>11:20</v>
      </c>
      <c r="U1580" t="str">
        <f t="shared" si="294"/>
        <v>Acceptable</v>
      </c>
      <c r="V1580">
        <f t="shared" si="296"/>
        <v>23</v>
      </c>
      <c r="W1580">
        <f t="shared" si="297"/>
        <v>2</v>
      </c>
      <c r="X1580">
        <v>2</v>
      </c>
      <c r="Y1580" t="str">
        <f t="shared" si="298"/>
        <v>Flight Not Found</v>
      </c>
      <c r="Z1580" t="str" cm="1">
        <f t="array" ref="Z1580">IF(AND(B:B &gt; TIME(6, 0, 0), B:B &lt;= TIME(18, 0, 0)), "Day", "Night")</f>
        <v>Night</v>
      </c>
      <c r="AA1580">
        <f t="shared" si="299"/>
        <v>1</v>
      </c>
    </row>
    <row r="1581" spans="1:27" x14ac:dyDescent="0.2">
      <c r="A1581">
        <v>21558</v>
      </c>
      <c r="B1581" t="s">
        <v>7524</v>
      </c>
      <c r="C1581" t="s">
        <v>7525</v>
      </c>
      <c r="D1581" t="s">
        <v>7526</v>
      </c>
      <c r="E1581" t="s">
        <v>146</v>
      </c>
      <c r="F1581" t="s">
        <v>7527</v>
      </c>
      <c r="G1581" t="s">
        <v>1814</v>
      </c>
      <c r="H1581" t="s">
        <v>7528</v>
      </c>
      <c r="I1581" t="s">
        <v>7529</v>
      </c>
      <c r="J1581">
        <v>10</v>
      </c>
      <c r="K1581">
        <v>10</v>
      </c>
      <c r="L1581">
        <v>0</v>
      </c>
      <c r="M1581" t="s">
        <v>7530</v>
      </c>
      <c r="N1581">
        <f t="shared" si="288"/>
        <v>0</v>
      </c>
      <c r="O1581" t="str">
        <f t="shared" si="289"/>
        <v>No</v>
      </c>
      <c r="P1581">
        <f t="shared" si="290"/>
        <v>0</v>
      </c>
      <c r="Q1581">
        <f t="shared" si="291"/>
        <v>0</v>
      </c>
      <c r="R1581">
        <f t="shared" si="295"/>
        <v>27.565026697177728</v>
      </c>
      <c r="S1581" t="str">
        <f t="shared" si="292"/>
        <v>ID-21558-Nashville - Knoxville - Tri-City Aport</v>
      </c>
      <c r="T1581" t="str">
        <f t="shared" si="293"/>
        <v>20:32</v>
      </c>
      <c r="U1581" t="str">
        <f t="shared" si="294"/>
        <v>Acceptable</v>
      </c>
      <c r="V1581">
        <f t="shared" si="296"/>
        <v>23</v>
      </c>
      <c r="W1581">
        <f t="shared" si="297"/>
        <v>2</v>
      </c>
      <c r="X1581">
        <v>2</v>
      </c>
      <c r="Y1581" t="str">
        <f t="shared" si="298"/>
        <v>Flight Not Found</v>
      </c>
      <c r="Z1581" t="str" cm="1">
        <f t="array" ref="Z1581">IF(AND(B:B &gt; TIME(6, 0, 0), B:B &lt;= TIME(18, 0, 0)), "Day", "Night")</f>
        <v>Night</v>
      </c>
      <c r="AA1581">
        <f t="shared" si="299"/>
        <v>1</v>
      </c>
    </row>
    <row r="1582" spans="1:27" x14ac:dyDescent="0.2">
      <c r="A1582">
        <v>21561</v>
      </c>
      <c r="C1582" t="s">
        <v>457</v>
      </c>
      <c r="D1582" t="s">
        <v>7531</v>
      </c>
      <c r="F1582" t="s">
        <v>7532</v>
      </c>
      <c r="G1582" t="s">
        <v>7533</v>
      </c>
      <c r="H1582" t="s">
        <v>7534</v>
      </c>
      <c r="I1582" t="s">
        <v>7535</v>
      </c>
      <c r="J1582">
        <v>39</v>
      </c>
      <c r="K1582">
        <v>36</v>
      </c>
      <c r="L1582">
        <v>0</v>
      </c>
      <c r="M1582" t="s">
        <v>7536</v>
      </c>
      <c r="N1582">
        <f t="shared" si="288"/>
        <v>0</v>
      </c>
      <c r="O1582" t="str">
        <f t="shared" si="289"/>
        <v>No</v>
      </c>
      <c r="P1582">
        <f t="shared" si="290"/>
        <v>0</v>
      </c>
      <c r="Q1582">
        <f t="shared" si="291"/>
        <v>0</v>
      </c>
      <c r="R1582">
        <f t="shared" si="295"/>
        <v>27.565026697177728</v>
      </c>
      <c r="S1582" t="str">
        <f t="shared" si="292"/>
        <v>ID-21561-Hamburg - Rio de Janeiro</v>
      </c>
      <c r="T1582">
        <f t="shared" si="293"/>
        <v>0</v>
      </c>
      <c r="U1582" t="str">
        <f t="shared" si="294"/>
        <v>Acceptable</v>
      </c>
      <c r="V1582">
        <f t="shared" si="296"/>
        <v>23</v>
      </c>
      <c r="W1582">
        <f t="shared" si="297"/>
        <v>2</v>
      </c>
      <c r="X1582">
        <v>2</v>
      </c>
      <c r="Y1582" t="str">
        <f t="shared" si="298"/>
        <v>Flight Not Found</v>
      </c>
      <c r="Z1582" t="str" cm="1">
        <f t="array" ref="Z1582">IF(AND(B:B &gt; TIME(6, 0, 0), B:B &lt;= TIME(18, 0, 0)), "Day", "Night")</f>
        <v>Night</v>
      </c>
      <c r="AA1582">
        <f t="shared" si="299"/>
        <v>1</v>
      </c>
    </row>
    <row r="1583" spans="1:27" x14ac:dyDescent="0.2">
      <c r="A1583">
        <v>21564</v>
      </c>
      <c r="C1583" t="s">
        <v>7537</v>
      </c>
      <c r="D1583" t="s">
        <v>7538</v>
      </c>
      <c r="F1583" t="s">
        <v>7539</v>
      </c>
      <c r="G1583" t="s">
        <v>5805</v>
      </c>
      <c r="H1583" t="s">
        <v>7540</v>
      </c>
      <c r="I1583" t="s">
        <v>7541</v>
      </c>
      <c r="J1583">
        <v>2</v>
      </c>
      <c r="K1583">
        <v>2</v>
      </c>
      <c r="L1583">
        <v>0</v>
      </c>
      <c r="M1583" t="s">
        <v>7542</v>
      </c>
      <c r="N1583">
        <f t="shared" si="288"/>
        <v>0</v>
      </c>
      <c r="O1583" t="str">
        <f t="shared" si="289"/>
        <v>No</v>
      </c>
      <c r="P1583">
        <f t="shared" si="290"/>
        <v>0</v>
      </c>
      <c r="Q1583">
        <f t="shared" si="291"/>
        <v>0</v>
      </c>
      <c r="R1583">
        <f t="shared" si="295"/>
        <v>27.565026697177728</v>
      </c>
      <c r="S1583" t="str">
        <f t="shared" si="292"/>
        <v>ID-21564-Burbank, CA - Seattle, WA</v>
      </c>
      <c r="T1583">
        <f t="shared" si="293"/>
        <v>0</v>
      </c>
      <c r="U1583" t="str">
        <f t="shared" si="294"/>
        <v>Acceptable</v>
      </c>
      <c r="V1583">
        <f t="shared" si="296"/>
        <v>23</v>
      </c>
      <c r="W1583">
        <f t="shared" si="297"/>
        <v>2</v>
      </c>
      <c r="X1583">
        <v>2</v>
      </c>
      <c r="Y1583" t="str">
        <f t="shared" si="298"/>
        <v>Flight Not Found</v>
      </c>
      <c r="Z1583" t="str" cm="1">
        <f t="array" ref="Z1583">IF(AND(B:B &gt; TIME(6, 0, 0), B:B &lt;= TIME(18, 0, 0)), "Day", "Night")</f>
        <v>Night</v>
      </c>
      <c r="AA1583">
        <f t="shared" si="299"/>
        <v>1</v>
      </c>
    </row>
    <row r="1584" spans="1:27" x14ac:dyDescent="0.2">
      <c r="A1584">
        <v>21566</v>
      </c>
      <c r="B1584" t="s">
        <v>7543</v>
      </c>
      <c r="C1584" t="s">
        <v>7544</v>
      </c>
      <c r="D1584" t="s">
        <v>7545</v>
      </c>
      <c r="F1584" t="s">
        <v>7546</v>
      </c>
      <c r="G1584" t="s">
        <v>5414</v>
      </c>
      <c r="H1584" t="s">
        <v>7547</v>
      </c>
      <c r="I1584" t="s">
        <v>7548</v>
      </c>
      <c r="J1584">
        <v>52</v>
      </c>
      <c r="K1584">
        <v>51</v>
      </c>
      <c r="L1584">
        <v>0</v>
      </c>
      <c r="M1584" t="s">
        <v>7549</v>
      </c>
      <c r="N1584">
        <f t="shared" si="288"/>
        <v>0</v>
      </c>
      <c r="O1584" t="str">
        <f t="shared" si="289"/>
        <v>No</v>
      </c>
      <c r="P1584">
        <f t="shared" si="290"/>
        <v>0</v>
      </c>
      <c r="Q1584">
        <f t="shared" si="291"/>
        <v>0</v>
      </c>
      <c r="R1584">
        <f t="shared" si="295"/>
        <v>27.565026697177728</v>
      </c>
      <c r="S1584" t="str">
        <f t="shared" si="292"/>
        <v>ID-21566-Buenos Aires - Mar del Plata</v>
      </c>
      <c r="T1584" t="str">
        <f t="shared" si="293"/>
        <v>21:40</v>
      </c>
      <c r="U1584" t="str">
        <f t="shared" si="294"/>
        <v>Acceptable</v>
      </c>
      <c r="V1584">
        <f t="shared" si="296"/>
        <v>23</v>
      </c>
      <c r="W1584">
        <f t="shared" si="297"/>
        <v>2</v>
      </c>
      <c r="X1584">
        <v>2</v>
      </c>
      <c r="Y1584" t="str">
        <f t="shared" si="298"/>
        <v>Flight Not Found</v>
      </c>
      <c r="Z1584" t="str" cm="1">
        <f t="array" ref="Z1584">IF(AND(B:B &gt; TIME(6, 0, 0), B:B &lt;= TIME(18, 0, 0)), "Day", "Night")</f>
        <v>Night</v>
      </c>
      <c r="AA1584">
        <f t="shared" si="299"/>
        <v>1</v>
      </c>
    </row>
    <row r="1585" spans="1:27" x14ac:dyDescent="0.2">
      <c r="A1585">
        <v>21571</v>
      </c>
      <c r="C1585" t="s">
        <v>7550</v>
      </c>
      <c r="D1585" t="s">
        <v>7551</v>
      </c>
      <c r="F1585" t="s">
        <v>7552</v>
      </c>
      <c r="G1585" t="s">
        <v>5330</v>
      </c>
      <c r="H1585" t="s">
        <v>7553</v>
      </c>
      <c r="I1585" t="s">
        <v>7554</v>
      </c>
      <c r="J1585">
        <v>4</v>
      </c>
      <c r="K1585">
        <v>4</v>
      </c>
      <c r="L1585">
        <v>0</v>
      </c>
      <c r="M1585" t="s">
        <v>7555</v>
      </c>
      <c r="N1585">
        <f t="shared" si="288"/>
        <v>0</v>
      </c>
      <c r="O1585" t="str">
        <f t="shared" si="289"/>
        <v>No</v>
      </c>
      <c r="P1585">
        <f t="shared" si="290"/>
        <v>0</v>
      </c>
      <c r="Q1585">
        <f t="shared" si="291"/>
        <v>0</v>
      </c>
      <c r="R1585">
        <f t="shared" si="295"/>
        <v>27.565026697177728</v>
      </c>
      <c r="S1585" t="str">
        <f t="shared" si="292"/>
        <v>ID-21571-Merida - Lagunillas</v>
      </c>
      <c r="T1585">
        <f t="shared" si="293"/>
        <v>0</v>
      </c>
      <c r="U1585" t="str">
        <f t="shared" si="294"/>
        <v>Acceptable</v>
      </c>
      <c r="V1585">
        <f t="shared" si="296"/>
        <v>23</v>
      </c>
      <c r="W1585">
        <f t="shared" si="297"/>
        <v>2</v>
      </c>
      <c r="X1585">
        <v>5</v>
      </c>
      <c r="Y1585" t="str">
        <f t="shared" si="298"/>
        <v>Flight Not Found</v>
      </c>
      <c r="Z1585" t="str" cm="1">
        <f t="array" ref="Z1585">IF(AND(B:B &gt; TIME(6, 0, 0), B:B &lt;= TIME(18, 0, 0)), "Day", "Night")</f>
        <v>Night</v>
      </c>
      <c r="AA1585">
        <f t="shared" si="299"/>
        <v>1</v>
      </c>
    </row>
    <row r="1586" spans="1:27" x14ac:dyDescent="0.2">
      <c r="A1586">
        <v>21572</v>
      </c>
      <c r="B1586" t="s">
        <v>1167</v>
      </c>
      <c r="C1586" t="s">
        <v>7556</v>
      </c>
      <c r="D1586" t="s">
        <v>7557</v>
      </c>
      <c r="E1586" t="s">
        <v>7558</v>
      </c>
      <c r="F1586" t="s">
        <v>7559</v>
      </c>
      <c r="G1586" t="s">
        <v>7392</v>
      </c>
      <c r="H1586" t="s">
        <v>7560</v>
      </c>
      <c r="I1586" t="s">
        <v>7561</v>
      </c>
      <c r="J1586">
        <v>15</v>
      </c>
      <c r="K1586">
        <v>10</v>
      </c>
      <c r="L1586">
        <v>0</v>
      </c>
      <c r="M1586" t="s">
        <v>7562</v>
      </c>
      <c r="N1586">
        <f t="shared" si="288"/>
        <v>0</v>
      </c>
      <c r="O1586" t="str">
        <f t="shared" si="289"/>
        <v>No</v>
      </c>
      <c r="P1586">
        <f t="shared" si="290"/>
        <v>0</v>
      </c>
      <c r="Q1586">
        <f t="shared" si="291"/>
        <v>0</v>
      </c>
      <c r="R1586">
        <f t="shared" si="295"/>
        <v>27.565026697177728</v>
      </c>
      <c r="S1586" t="str">
        <f t="shared" si="292"/>
        <v>ID-21572-Jerusalem - Dobouk</v>
      </c>
      <c r="T1586" t="str">
        <f t="shared" si="293"/>
        <v>15:00</v>
      </c>
      <c r="U1586" t="str">
        <f t="shared" si="294"/>
        <v>Acceptable</v>
      </c>
      <c r="V1586">
        <f t="shared" si="296"/>
        <v>23</v>
      </c>
      <c r="W1586">
        <f t="shared" si="297"/>
        <v>2</v>
      </c>
      <c r="X1586">
        <v>1</v>
      </c>
      <c r="Y1586" t="str">
        <f t="shared" si="298"/>
        <v>Flight Not Found</v>
      </c>
      <c r="Z1586" t="str" cm="1">
        <f t="array" ref="Z1586">IF(AND(B:B &gt; TIME(6, 0, 0), B:B &lt;= TIME(18, 0, 0)), "Day", "Night")</f>
        <v>Night</v>
      </c>
      <c r="AA1586">
        <f t="shared" si="299"/>
        <v>1</v>
      </c>
    </row>
    <row r="1587" spans="1:27" x14ac:dyDescent="0.2">
      <c r="A1587">
        <v>21577</v>
      </c>
      <c r="B1587" t="s">
        <v>7409</v>
      </c>
      <c r="C1587" t="s">
        <v>7563</v>
      </c>
      <c r="D1587" t="s">
        <v>7564</v>
      </c>
      <c r="G1587" t="s">
        <v>7565</v>
      </c>
      <c r="H1587" t="s">
        <v>7566</v>
      </c>
      <c r="I1587" t="s">
        <v>7567</v>
      </c>
      <c r="J1587">
        <v>6</v>
      </c>
      <c r="K1587">
        <v>2</v>
      </c>
      <c r="L1587">
        <v>0</v>
      </c>
      <c r="M1587" t="s">
        <v>7568</v>
      </c>
      <c r="N1587">
        <f t="shared" si="288"/>
        <v>0</v>
      </c>
      <c r="O1587" t="str">
        <f t="shared" si="289"/>
        <v>No</v>
      </c>
      <c r="P1587">
        <f t="shared" si="290"/>
        <v>0</v>
      </c>
      <c r="Q1587">
        <f t="shared" si="291"/>
        <v>0</v>
      </c>
      <c r="R1587">
        <f t="shared" si="295"/>
        <v>27.565026697177728</v>
      </c>
      <c r="S1587" t="str">
        <f t="shared" si="292"/>
        <v>ID-21577-</v>
      </c>
      <c r="T1587" t="str">
        <f t="shared" si="293"/>
        <v>06:10</v>
      </c>
      <c r="U1587" t="str">
        <f t="shared" si="294"/>
        <v>Acceptable</v>
      </c>
      <c r="V1587">
        <f t="shared" si="296"/>
        <v>23</v>
      </c>
      <c r="W1587">
        <f t="shared" si="297"/>
        <v>2</v>
      </c>
      <c r="X1587">
        <v>1</v>
      </c>
      <c r="Y1587" t="str">
        <f t="shared" si="298"/>
        <v>Flight Not Found</v>
      </c>
      <c r="Z1587" t="str" cm="1">
        <f t="array" ref="Z1587">IF(AND(B:B &gt; TIME(6, 0, 0), B:B &lt;= TIME(18, 0, 0)), "Day", "Night")</f>
        <v>Night</v>
      </c>
      <c r="AA1587">
        <f t="shared" si="299"/>
        <v>1</v>
      </c>
    </row>
    <row r="1588" spans="1:27" x14ac:dyDescent="0.2">
      <c r="A1588">
        <v>21582</v>
      </c>
      <c r="B1588" t="s">
        <v>7569</v>
      </c>
      <c r="C1588" t="s">
        <v>7570</v>
      </c>
      <c r="D1588" t="s">
        <v>1867</v>
      </c>
      <c r="F1588" t="s">
        <v>7571</v>
      </c>
      <c r="G1588" t="s">
        <v>1814</v>
      </c>
      <c r="H1588" t="s">
        <v>7572</v>
      </c>
      <c r="I1588" t="s">
        <v>7573</v>
      </c>
      <c r="J1588">
        <v>28</v>
      </c>
      <c r="K1588">
        <v>3</v>
      </c>
      <c r="L1588">
        <v>0</v>
      </c>
      <c r="M1588" t="s">
        <v>7574</v>
      </c>
      <c r="N1588">
        <f t="shared" si="288"/>
        <v>0</v>
      </c>
      <c r="O1588" t="str">
        <f t="shared" si="289"/>
        <v>No</v>
      </c>
      <c r="P1588">
        <f t="shared" si="290"/>
        <v>0</v>
      </c>
      <c r="Q1588">
        <f t="shared" si="291"/>
        <v>0</v>
      </c>
      <c r="R1588">
        <f t="shared" si="295"/>
        <v>27.565026697177728</v>
      </c>
      <c r="S1588" t="str">
        <f t="shared" si="292"/>
        <v>ID-21582-Pueblo, CO - San Antoonio, TX</v>
      </c>
      <c r="T1588" t="str">
        <f t="shared" si="293"/>
        <v>23:37</v>
      </c>
      <c r="U1588" t="str">
        <f t="shared" si="294"/>
        <v>Acceptable</v>
      </c>
      <c r="V1588">
        <f t="shared" si="296"/>
        <v>23</v>
      </c>
      <c r="W1588">
        <f t="shared" si="297"/>
        <v>2</v>
      </c>
      <c r="X1588">
        <v>1</v>
      </c>
      <c r="Y1588" t="str">
        <f t="shared" si="298"/>
        <v>Flight Not Found</v>
      </c>
      <c r="Z1588" t="str" cm="1">
        <f t="array" ref="Z1588">IF(AND(B:B &gt; TIME(6, 0, 0), B:B &lt;= TIME(18, 0, 0)), "Day", "Night")</f>
        <v>Night</v>
      </c>
      <c r="AA1588">
        <f t="shared" si="299"/>
        <v>1</v>
      </c>
    </row>
    <row r="1589" spans="1:27" x14ac:dyDescent="0.2">
      <c r="A1589">
        <v>21584</v>
      </c>
      <c r="B1589" t="s">
        <v>48</v>
      </c>
      <c r="C1589" t="s">
        <v>7575</v>
      </c>
      <c r="D1589" t="s">
        <v>7576</v>
      </c>
      <c r="E1589" t="s">
        <v>36</v>
      </c>
      <c r="F1589" t="s">
        <v>7577</v>
      </c>
      <c r="G1589" t="s">
        <v>7578</v>
      </c>
      <c r="H1589" t="s">
        <v>7579</v>
      </c>
      <c r="I1589" t="s">
        <v>7580</v>
      </c>
      <c r="J1589">
        <v>4</v>
      </c>
      <c r="K1589">
        <v>4</v>
      </c>
      <c r="L1589">
        <v>0</v>
      </c>
      <c r="M1589" t="s">
        <v>7581</v>
      </c>
      <c r="N1589">
        <f t="shared" si="288"/>
        <v>0</v>
      </c>
      <c r="O1589" t="str">
        <f t="shared" si="289"/>
        <v>No</v>
      </c>
      <c r="P1589">
        <f t="shared" si="290"/>
        <v>0</v>
      </c>
      <c r="Q1589">
        <f t="shared" si="291"/>
        <v>0</v>
      </c>
      <c r="R1589">
        <f t="shared" si="295"/>
        <v>27.565026697177728</v>
      </c>
      <c r="S1589" t="str">
        <f t="shared" si="292"/>
        <v>ID-21584-Mason City - Fargo</v>
      </c>
      <c r="T1589" t="str">
        <f t="shared" si="293"/>
        <v>01:00</v>
      </c>
      <c r="U1589" t="str">
        <f t="shared" si="294"/>
        <v>Acceptable</v>
      </c>
      <c r="V1589">
        <f t="shared" si="296"/>
        <v>23</v>
      </c>
      <c r="W1589">
        <f t="shared" si="297"/>
        <v>2</v>
      </c>
      <c r="X1589">
        <v>1</v>
      </c>
      <c r="Y1589" t="str">
        <f t="shared" si="298"/>
        <v>Flight Not Found</v>
      </c>
      <c r="Z1589" t="str" cm="1">
        <f t="array" ref="Z1589">IF(AND(B:B &gt; TIME(6, 0, 0), B:B &lt;= TIME(18, 0, 0)), "Day", "Night")</f>
        <v>Night</v>
      </c>
      <c r="AA1589">
        <f t="shared" si="299"/>
        <v>1</v>
      </c>
    </row>
    <row r="1590" spans="1:27" x14ac:dyDescent="0.2">
      <c r="A1590">
        <v>21584</v>
      </c>
      <c r="B1590" t="s">
        <v>7582</v>
      </c>
      <c r="C1590" t="s">
        <v>7583</v>
      </c>
      <c r="D1590" t="s">
        <v>1329</v>
      </c>
      <c r="E1590" t="s">
        <v>7584</v>
      </c>
      <c r="F1590" t="s">
        <v>4229</v>
      </c>
      <c r="G1590" t="s">
        <v>7585</v>
      </c>
      <c r="H1590" t="s">
        <v>7586</v>
      </c>
      <c r="I1590" t="s">
        <v>7587</v>
      </c>
      <c r="J1590">
        <v>73</v>
      </c>
      <c r="K1590">
        <v>65</v>
      </c>
      <c r="L1590">
        <v>0</v>
      </c>
      <c r="M1590" t="s">
        <v>7588</v>
      </c>
      <c r="N1590">
        <f t="shared" si="288"/>
        <v>0</v>
      </c>
      <c r="O1590" t="str">
        <f t="shared" si="289"/>
        <v>No</v>
      </c>
      <c r="P1590">
        <f t="shared" si="290"/>
        <v>0</v>
      </c>
      <c r="Q1590">
        <f t="shared" si="291"/>
        <v>0</v>
      </c>
      <c r="R1590">
        <f t="shared" si="295"/>
        <v>27.565026697177728</v>
      </c>
      <c r="S1590" t="str">
        <f t="shared" si="292"/>
        <v>ID-21584-Chicago - New York City</v>
      </c>
      <c r="T1590" t="str">
        <f t="shared" si="293"/>
        <v>01:00</v>
      </c>
      <c r="U1590" t="str">
        <f t="shared" si="294"/>
        <v>Acceptable</v>
      </c>
      <c r="V1590">
        <f t="shared" si="296"/>
        <v>23</v>
      </c>
      <c r="W1590">
        <f t="shared" si="297"/>
        <v>2</v>
      </c>
      <c r="X1590">
        <v>2</v>
      </c>
      <c r="Y1590" t="str">
        <f t="shared" si="298"/>
        <v>Flight Not Found</v>
      </c>
      <c r="Z1590" t="str" cm="1">
        <f t="array" ref="Z1590">IF(AND(B:B &gt; TIME(6, 0, 0), B:B &lt;= TIME(18, 0, 0)), "Day", "Night")</f>
        <v>Night</v>
      </c>
      <c r="AA1590">
        <f t="shared" si="299"/>
        <v>1</v>
      </c>
    </row>
    <row r="1591" spans="1:27" x14ac:dyDescent="0.2">
      <c r="A1591">
        <v>21598</v>
      </c>
      <c r="B1591" t="s">
        <v>2627</v>
      </c>
      <c r="C1591" t="s">
        <v>7589</v>
      </c>
      <c r="D1591" t="s">
        <v>7590</v>
      </c>
      <c r="F1591" t="s">
        <v>7591</v>
      </c>
      <c r="G1591" t="s">
        <v>7592</v>
      </c>
      <c r="H1591" t="s">
        <v>7593</v>
      </c>
      <c r="I1591" t="s">
        <v>7594</v>
      </c>
      <c r="J1591">
        <v>24</v>
      </c>
      <c r="K1591">
        <v>14</v>
      </c>
      <c r="L1591">
        <v>0</v>
      </c>
      <c r="M1591" t="s">
        <v>7595</v>
      </c>
      <c r="N1591">
        <f t="shared" si="288"/>
        <v>0</v>
      </c>
      <c r="O1591" t="str">
        <f t="shared" si="289"/>
        <v>No</v>
      </c>
      <c r="P1591">
        <f t="shared" si="290"/>
        <v>0</v>
      </c>
      <c r="Q1591">
        <f t="shared" si="291"/>
        <v>0</v>
      </c>
      <c r="R1591">
        <f t="shared" si="295"/>
        <v>27.565026697177728</v>
      </c>
      <c r="S1591" t="str">
        <f t="shared" si="292"/>
        <v>ID-21598-Ankara - Istanbul -  London</v>
      </c>
      <c r="T1591" t="str">
        <f t="shared" si="293"/>
        <v>16:00</v>
      </c>
      <c r="U1591" t="str">
        <f t="shared" si="294"/>
        <v>Acceptable</v>
      </c>
      <c r="V1591">
        <f t="shared" si="296"/>
        <v>23</v>
      </c>
      <c r="W1591">
        <f t="shared" si="297"/>
        <v>2</v>
      </c>
      <c r="X1591">
        <v>1</v>
      </c>
      <c r="Y1591" t="str">
        <f t="shared" si="298"/>
        <v>Flight Not Found</v>
      </c>
      <c r="Z1591" t="str" cm="1">
        <f t="array" ref="Z1591">IF(AND(B:B &gt; TIME(6, 0, 0), B:B &lt;= TIME(18, 0, 0)), "Day", "Night")</f>
        <v>Night</v>
      </c>
      <c r="AA1591">
        <f t="shared" si="299"/>
        <v>1</v>
      </c>
    </row>
    <row r="1592" spans="1:27" x14ac:dyDescent="0.2">
      <c r="A1592">
        <v>21599</v>
      </c>
      <c r="C1592" t="s">
        <v>7596</v>
      </c>
      <c r="D1592" t="s">
        <v>7597</v>
      </c>
      <c r="F1592" t="s">
        <v>7598</v>
      </c>
      <c r="G1592" t="s">
        <v>2928</v>
      </c>
      <c r="H1592" t="s">
        <v>7599</v>
      </c>
      <c r="I1592" t="s">
        <v>7600</v>
      </c>
      <c r="J1592">
        <v>5</v>
      </c>
      <c r="K1592">
        <v>5</v>
      </c>
      <c r="L1592">
        <v>0</v>
      </c>
      <c r="M1592" t="s">
        <v>7601</v>
      </c>
      <c r="N1592">
        <f t="shared" si="288"/>
        <v>0</v>
      </c>
      <c r="O1592" t="str">
        <f t="shared" si="289"/>
        <v>No</v>
      </c>
      <c r="P1592">
        <f t="shared" si="290"/>
        <v>0</v>
      </c>
      <c r="Q1592">
        <f t="shared" si="291"/>
        <v>0</v>
      </c>
      <c r="R1592">
        <f t="shared" si="295"/>
        <v>27.565026697177728</v>
      </c>
      <c r="S1592" t="str">
        <f t="shared" si="292"/>
        <v>ID-21599-Arica, Colombia - Puerto Suarez, Bolilvia</v>
      </c>
      <c r="T1592">
        <f t="shared" si="293"/>
        <v>0</v>
      </c>
      <c r="U1592" t="str">
        <f t="shared" si="294"/>
        <v>Acceptable</v>
      </c>
      <c r="V1592">
        <f t="shared" si="296"/>
        <v>23</v>
      </c>
      <c r="W1592">
        <f t="shared" si="297"/>
        <v>2</v>
      </c>
      <c r="X1592">
        <v>1</v>
      </c>
      <c r="Y1592" t="str">
        <f t="shared" si="298"/>
        <v>Flight Not Found</v>
      </c>
      <c r="Z1592" t="str" cm="1">
        <f t="array" ref="Z1592">IF(AND(B:B &gt; TIME(6, 0, 0), B:B &lt;= TIME(18, 0, 0)), "Day", "Night")</f>
        <v>Night</v>
      </c>
      <c r="AA1592">
        <f t="shared" si="299"/>
        <v>1</v>
      </c>
    </row>
    <row r="1593" spans="1:27" x14ac:dyDescent="0.2">
      <c r="A1593">
        <v>21875</v>
      </c>
      <c r="C1593" t="s">
        <v>7117</v>
      </c>
      <c r="D1593" t="s">
        <v>6068</v>
      </c>
      <c r="E1593" t="s">
        <v>5571</v>
      </c>
      <c r="F1593" t="s">
        <v>7602</v>
      </c>
      <c r="G1593" t="s">
        <v>3490</v>
      </c>
      <c r="H1593" t="s">
        <v>7603</v>
      </c>
      <c r="I1593" t="s">
        <v>7604</v>
      </c>
      <c r="J1593">
        <v>27</v>
      </c>
      <c r="K1593">
        <v>24</v>
      </c>
      <c r="L1593">
        <v>0</v>
      </c>
      <c r="M1593" t="s">
        <v>7605</v>
      </c>
      <c r="N1593">
        <f t="shared" si="288"/>
        <v>0</v>
      </c>
      <c r="O1593" t="str">
        <f t="shared" si="289"/>
        <v>No</v>
      </c>
      <c r="P1593">
        <f t="shared" si="290"/>
        <v>0</v>
      </c>
      <c r="Q1593">
        <f t="shared" si="291"/>
        <v>0</v>
      </c>
      <c r="R1593">
        <f t="shared" si="295"/>
        <v>27.565026697177728</v>
      </c>
      <c r="S1593" t="str">
        <f t="shared" si="292"/>
        <v>ID-21875-Beirut - Tehran</v>
      </c>
      <c r="T1593">
        <f t="shared" si="293"/>
        <v>0</v>
      </c>
      <c r="U1593" t="str">
        <f t="shared" si="294"/>
        <v>Acceptable</v>
      </c>
      <c r="V1593">
        <f t="shared" si="296"/>
        <v>23</v>
      </c>
      <c r="W1593">
        <f t="shared" si="297"/>
        <v>2</v>
      </c>
      <c r="X1593">
        <v>1</v>
      </c>
      <c r="Y1593" t="str">
        <f t="shared" si="298"/>
        <v>Flight Not Found</v>
      </c>
      <c r="Z1593" t="str" cm="1">
        <f t="array" ref="Z1593">IF(AND(B:B &gt; TIME(6, 0, 0), B:B &lt;= TIME(18, 0, 0)), "Day", "Night")</f>
        <v>Night</v>
      </c>
      <c r="AA1593">
        <f t="shared" si="299"/>
        <v>1</v>
      </c>
    </row>
    <row r="1594" spans="1:27" x14ac:dyDescent="0.2">
      <c r="A1594">
        <v>21614</v>
      </c>
      <c r="B1594" t="s">
        <v>5176</v>
      </c>
      <c r="C1594" t="s">
        <v>7606</v>
      </c>
      <c r="D1594" t="s">
        <v>1488</v>
      </c>
      <c r="F1594" t="s">
        <v>7607</v>
      </c>
      <c r="G1594" t="s">
        <v>7608</v>
      </c>
      <c r="H1594" t="s">
        <v>7609</v>
      </c>
      <c r="I1594" t="s">
        <v>5814</v>
      </c>
      <c r="J1594">
        <v>19</v>
      </c>
      <c r="K1594">
        <v>15</v>
      </c>
      <c r="L1594">
        <v>0</v>
      </c>
      <c r="M1594" t="s">
        <v>7610</v>
      </c>
      <c r="N1594">
        <f t="shared" si="288"/>
        <v>0</v>
      </c>
      <c r="O1594" t="str">
        <f t="shared" si="289"/>
        <v>No</v>
      </c>
      <c r="P1594">
        <f t="shared" si="290"/>
        <v>0</v>
      </c>
      <c r="Q1594">
        <f t="shared" si="291"/>
        <v>0</v>
      </c>
      <c r="R1594">
        <f t="shared" si="295"/>
        <v>27.565026697177728</v>
      </c>
      <c r="S1594" t="str">
        <f t="shared" si="292"/>
        <v>ID-21614-Las Mercedes - Tegucigalpa</v>
      </c>
      <c r="T1594" t="str">
        <f t="shared" si="293"/>
        <v>11:35</v>
      </c>
      <c r="U1594" t="str">
        <f t="shared" si="294"/>
        <v>Acceptable</v>
      </c>
      <c r="V1594">
        <f t="shared" si="296"/>
        <v>23</v>
      </c>
      <c r="W1594">
        <f t="shared" si="297"/>
        <v>2</v>
      </c>
      <c r="X1594">
        <v>1</v>
      </c>
      <c r="Y1594" t="str">
        <f t="shared" si="298"/>
        <v>Flight Not Found</v>
      </c>
      <c r="Z1594" t="str" cm="1">
        <f t="array" ref="Z1594">IF(AND(B:B &gt; TIME(6, 0, 0), B:B &lt;= TIME(18, 0, 0)), "Day", "Night")</f>
        <v>Night</v>
      </c>
      <c r="AA1594">
        <f t="shared" si="299"/>
        <v>1</v>
      </c>
    </row>
    <row r="1595" spans="1:27" x14ac:dyDescent="0.2">
      <c r="A1595">
        <v>21621</v>
      </c>
      <c r="B1595" t="s">
        <v>3997</v>
      </c>
      <c r="C1595" t="s">
        <v>7611</v>
      </c>
      <c r="D1595" t="s">
        <v>6056</v>
      </c>
      <c r="G1595" t="s">
        <v>2731</v>
      </c>
      <c r="H1595" t="s">
        <v>7612</v>
      </c>
      <c r="I1595" t="s">
        <v>7613</v>
      </c>
      <c r="J1595">
        <v>7</v>
      </c>
      <c r="K1595">
        <v>5</v>
      </c>
      <c r="L1595">
        <v>0</v>
      </c>
      <c r="M1595" t="s">
        <v>7614</v>
      </c>
      <c r="N1595">
        <f t="shared" si="288"/>
        <v>0</v>
      </c>
      <c r="O1595" t="str">
        <f t="shared" si="289"/>
        <v>No</v>
      </c>
      <c r="P1595">
        <f t="shared" si="290"/>
        <v>0</v>
      </c>
      <c r="Q1595">
        <f t="shared" si="291"/>
        <v>0</v>
      </c>
      <c r="R1595">
        <f t="shared" si="295"/>
        <v>27.565026697177728</v>
      </c>
      <c r="S1595" t="str">
        <f t="shared" si="292"/>
        <v>ID-21621-</v>
      </c>
      <c r="T1595" t="str">
        <f t="shared" si="293"/>
        <v>14:10</v>
      </c>
      <c r="U1595" t="str">
        <f t="shared" si="294"/>
        <v>Acceptable</v>
      </c>
      <c r="V1595">
        <f t="shared" si="296"/>
        <v>23</v>
      </c>
      <c r="W1595">
        <f t="shared" si="297"/>
        <v>2</v>
      </c>
      <c r="X1595">
        <v>1</v>
      </c>
      <c r="Y1595" t="str">
        <f t="shared" si="298"/>
        <v>Flight Not Found</v>
      </c>
      <c r="Z1595" t="str" cm="1">
        <f t="array" ref="Z1595">IF(AND(B:B &gt; TIME(6, 0, 0), B:B &lt;= TIME(18, 0, 0)), "Day", "Night")</f>
        <v>Night</v>
      </c>
      <c r="AA1595">
        <f t="shared" si="299"/>
        <v>1</v>
      </c>
    </row>
    <row r="1596" spans="1:27" x14ac:dyDescent="0.2">
      <c r="A1596">
        <v>21622</v>
      </c>
      <c r="B1596" t="s">
        <v>540</v>
      </c>
      <c r="C1596" t="s">
        <v>7615</v>
      </c>
      <c r="D1596" t="s">
        <v>6052</v>
      </c>
      <c r="F1596" t="s">
        <v>7616</v>
      </c>
      <c r="G1596" t="s">
        <v>6249</v>
      </c>
      <c r="H1596" t="s">
        <v>7617</v>
      </c>
      <c r="I1596" t="s">
        <v>7618</v>
      </c>
      <c r="J1596">
        <v>18</v>
      </c>
      <c r="K1596">
        <v>1</v>
      </c>
      <c r="L1596">
        <v>0</v>
      </c>
      <c r="M1596" t="s">
        <v>7619</v>
      </c>
      <c r="N1596">
        <f t="shared" si="288"/>
        <v>0</v>
      </c>
      <c r="O1596" t="str">
        <f t="shared" si="289"/>
        <v>No</v>
      </c>
      <c r="P1596">
        <f t="shared" si="290"/>
        <v>0</v>
      </c>
      <c r="Q1596">
        <f t="shared" si="291"/>
        <v>0</v>
      </c>
      <c r="R1596">
        <f t="shared" si="295"/>
        <v>27.565026697177728</v>
      </c>
      <c r="S1596" t="str">
        <f t="shared" si="292"/>
        <v>ID-21622-Palma de Mallorca - Mahon</v>
      </c>
      <c r="T1596" t="str">
        <f t="shared" si="293"/>
        <v>08:00</v>
      </c>
      <c r="U1596" t="str">
        <f t="shared" si="294"/>
        <v>Acceptable</v>
      </c>
      <c r="V1596">
        <f t="shared" si="296"/>
        <v>23</v>
      </c>
      <c r="W1596">
        <f t="shared" si="297"/>
        <v>2</v>
      </c>
      <c r="X1596">
        <v>1</v>
      </c>
      <c r="Y1596" t="str">
        <f t="shared" si="298"/>
        <v>Flight Not Found</v>
      </c>
      <c r="Z1596" t="str" cm="1">
        <f t="array" ref="Z1596">IF(AND(B:B &gt; TIME(6, 0, 0), B:B &lt;= TIME(18, 0, 0)), "Day", "Night")</f>
        <v>Night</v>
      </c>
      <c r="AA1596">
        <f t="shared" si="299"/>
        <v>1</v>
      </c>
    </row>
    <row r="1597" spans="1:27" x14ac:dyDescent="0.2">
      <c r="A1597">
        <v>21638</v>
      </c>
      <c r="C1597" t="s">
        <v>7620</v>
      </c>
      <c r="D1597" t="s">
        <v>5684</v>
      </c>
      <c r="G1597" t="s">
        <v>7621</v>
      </c>
      <c r="H1597" t="s">
        <v>7622</v>
      </c>
      <c r="I1597" t="s">
        <v>356</v>
      </c>
      <c r="J1597">
        <v>9</v>
      </c>
      <c r="K1597">
        <v>9</v>
      </c>
      <c r="L1597">
        <v>0</v>
      </c>
      <c r="M1597" t="s">
        <v>7623</v>
      </c>
      <c r="N1597">
        <f t="shared" si="288"/>
        <v>0</v>
      </c>
      <c r="O1597" t="str">
        <f t="shared" si="289"/>
        <v>No</v>
      </c>
      <c r="P1597">
        <f t="shared" si="290"/>
        <v>0</v>
      </c>
      <c r="Q1597">
        <f t="shared" si="291"/>
        <v>0</v>
      </c>
      <c r="R1597">
        <f t="shared" si="295"/>
        <v>27.565026697177728</v>
      </c>
      <c r="S1597" t="str">
        <f t="shared" si="292"/>
        <v>ID-21638-</v>
      </c>
      <c r="T1597">
        <f t="shared" si="293"/>
        <v>0</v>
      </c>
      <c r="U1597" t="str">
        <f t="shared" si="294"/>
        <v>Acceptable</v>
      </c>
      <c r="V1597">
        <f t="shared" si="296"/>
        <v>23</v>
      </c>
      <c r="W1597">
        <f t="shared" si="297"/>
        <v>2</v>
      </c>
      <c r="X1597">
        <v>1</v>
      </c>
      <c r="Y1597" t="str">
        <f t="shared" si="298"/>
        <v>Flight Not Found</v>
      </c>
      <c r="Z1597" t="str" cm="1">
        <f t="array" ref="Z1597">IF(AND(B:B &gt; TIME(6, 0, 0), B:B &lt;= TIME(18, 0, 0)), "Day", "Night")</f>
        <v>Night</v>
      </c>
      <c r="AA1597">
        <f t="shared" si="299"/>
        <v>1</v>
      </c>
    </row>
    <row r="1598" spans="1:27" x14ac:dyDescent="0.2">
      <c r="A1598">
        <v>21638</v>
      </c>
      <c r="B1598" t="s">
        <v>850</v>
      </c>
      <c r="C1598" t="s">
        <v>7624</v>
      </c>
      <c r="D1598" t="s">
        <v>6056</v>
      </c>
      <c r="F1598" t="s">
        <v>7625</v>
      </c>
      <c r="G1598" t="s">
        <v>1814</v>
      </c>
      <c r="H1598" t="s">
        <v>7626</v>
      </c>
      <c r="I1598" t="s">
        <v>7627</v>
      </c>
      <c r="J1598">
        <v>24</v>
      </c>
      <c r="K1598">
        <v>24</v>
      </c>
      <c r="L1598">
        <v>0</v>
      </c>
      <c r="M1598" t="s">
        <v>7628</v>
      </c>
      <c r="N1598">
        <f t="shared" si="288"/>
        <v>0</v>
      </c>
      <c r="O1598" t="str">
        <f t="shared" si="289"/>
        <v>No</v>
      </c>
      <c r="P1598">
        <f t="shared" si="290"/>
        <v>0</v>
      </c>
      <c r="Q1598">
        <f t="shared" si="291"/>
        <v>0</v>
      </c>
      <c r="R1598">
        <f t="shared" si="295"/>
        <v>27.565026697177728</v>
      </c>
      <c r="S1598" t="str">
        <f t="shared" si="292"/>
        <v>ID-21638-Dum Dum - Agartala-Singerbhil - Kumbhirgram</v>
      </c>
      <c r="T1598">
        <f t="shared" si="293"/>
        <v>0</v>
      </c>
      <c r="U1598" t="str">
        <f t="shared" si="294"/>
        <v>Acceptable</v>
      </c>
      <c r="V1598">
        <f t="shared" si="296"/>
        <v>23</v>
      </c>
      <c r="W1598">
        <f t="shared" si="297"/>
        <v>2</v>
      </c>
      <c r="X1598">
        <v>1</v>
      </c>
      <c r="Y1598" t="str">
        <f t="shared" si="298"/>
        <v>Flight Not Found</v>
      </c>
      <c r="Z1598" t="str" cm="1">
        <f t="array" ref="Z1598">IF(AND(B:B &gt; TIME(6, 0, 0), B:B &lt;= TIME(18, 0, 0)), "Day", "Night")</f>
        <v>Night</v>
      </c>
      <c r="AA1598">
        <f t="shared" si="299"/>
        <v>1</v>
      </c>
    </row>
    <row r="1599" spans="1:27" x14ac:dyDescent="0.2">
      <c r="A1599">
        <v>21639</v>
      </c>
      <c r="C1599" t="s">
        <v>7629</v>
      </c>
      <c r="D1599" t="s">
        <v>6619</v>
      </c>
      <c r="E1599" t="s">
        <v>7630</v>
      </c>
      <c r="F1599" t="s">
        <v>7631</v>
      </c>
      <c r="G1599" t="s">
        <v>2928</v>
      </c>
      <c r="H1599" t="s">
        <v>7632</v>
      </c>
      <c r="I1599" t="s">
        <v>7633</v>
      </c>
      <c r="J1599">
        <v>2</v>
      </c>
      <c r="K1599">
        <v>2</v>
      </c>
      <c r="L1599">
        <v>0</v>
      </c>
      <c r="M1599" t="s">
        <v>7634</v>
      </c>
      <c r="N1599">
        <f t="shared" si="288"/>
        <v>0</v>
      </c>
      <c r="O1599" t="str">
        <f t="shared" si="289"/>
        <v>No</v>
      </c>
      <c r="P1599">
        <f t="shared" si="290"/>
        <v>0</v>
      </c>
      <c r="Q1599">
        <f t="shared" si="291"/>
        <v>0</v>
      </c>
      <c r="R1599">
        <f t="shared" si="295"/>
        <v>27.565026697177728</v>
      </c>
      <c r="S1599" t="str">
        <f t="shared" si="292"/>
        <v>ID-21639-Orlando, FL - Atlanta, GA</v>
      </c>
      <c r="T1599">
        <f t="shared" si="293"/>
        <v>0</v>
      </c>
      <c r="U1599" t="str">
        <f t="shared" si="294"/>
        <v>Acceptable</v>
      </c>
      <c r="V1599">
        <f t="shared" si="296"/>
        <v>23</v>
      </c>
      <c r="W1599">
        <f t="shared" si="297"/>
        <v>2</v>
      </c>
      <c r="X1599">
        <v>1</v>
      </c>
      <c r="Y1599" t="str">
        <f t="shared" si="298"/>
        <v>Flight Not Found</v>
      </c>
      <c r="Z1599" t="str" cm="1">
        <f t="array" ref="Z1599">IF(AND(B:B &gt; TIME(6, 0, 0), B:B &lt;= TIME(18, 0, 0)), "Day", "Night")</f>
        <v>Night</v>
      </c>
      <c r="AA1599">
        <f t="shared" si="299"/>
        <v>1</v>
      </c>
    </row>
    <row r="1600" spans="1:27" x14ac:dyDescent="0.2">
      <c r="A1600">
        <v>21657</v>
      </c>
      <c r="C1600" t="s">
        <v>7635</v>
      </c>
      <c r="D1600" t="s">
        <v>6487</v>
      </c>
      <c r="F1600" t="s">
        <v>7636</v>
      </c>
      <c r="G1600" t="s">
        <v>4595</v>
      </c>
      <c r="H1600" t="s">
        <v>7637</v>
      </c>
      <c r="I1600" t="s">
        <v>7638</v>
      </c>
      <c r="J1600">
        <v>26</v>
      </c>
      <c r="K1600">
        <v>26</v>
      </c>
      <c r="L1600">
        <v>0</v>
      </c>
      <c r="M1600" t="s">
        <v>7639</v>
      </c>
      <c r="N1600">
        <f t="shared" si="288"/>
        <v>0</v>
      </c>
      <c r="O1600" t="str">
        <f t="shared" si="289"/>
        <v>No</v>
      </c>
      <c r="P1600">
        <f t="shared" si="290"/>
        <v>0</v>
      </c>
      <c r="Q1600">
        <f t="shared" si="291"/>
        <v>0</v>
      </c>
      <c r="R1600">
        <f t="shared" si="295"/>
        <v>27.565026697177728</v>
      </c>
      <c r="S1600" t="str">
        <f t="shared" si="292"/>
        <v>ID-21657-Mexicale - Guaymas</v>
      </c>
      <c r="T1600">
        <f t="shared" si="293"/>
        <v>0</v>
      </c>
      <c r="U1600" t="str">
        <f t="shared" si="294"/>
        <v>Acceptable</v>
      </c>
      <c r="V1600">
        <f t="shared" si="296"/>
        <v>23</v>
      </c>
      <c r="W1600">
        <f t="shared" si="297"/>
        <v>2</v>
      </c>
      <c r="X1600">
        <v>1</v>
      </c>
      <c r="Y1600" t="str">
        <f t="shared" si="298"/>
        <v>Flight Not Found</v>
      </c>
      <c r="Z1600" t="str" cm="1">
        <f t="array" ref="Z1600">IF(AND(B:B &gt; TIME(6, 0, 0), B:B &lt;= TIME(18, 0, 0)), "Day", "Night")</f>
        <v>Night</v>
      </c>
      <c r="AA1600">
        <f t="shared" si="299"/>
        <v>1</v>
      </c>
    </row>
    <row r="1601" spans="1:27" x14ac:dyDescent="0.2">
      <c r="A1601">
        <v>21663</v>
      </c>
      <c r="C1601" t="s">
        <v>7640</v>
      </c>
      <c r="D1601" t="s">
        <v>7564</v>
      </c>
      <c r="F1601" t="s">
        <v>7641</v>
      </c>
      <c r="G1601" t="s">
        <v>7642</v>
      </c>
      <c r="H1601" t="s">
        <v>7643</v>
      </c>
      <c r="I1601" t="s">
        <v>1746</v>
      </c>
      <c r="J1601">
        <v>12</v>
      </c>
      <c r="K1601">
        <v>12</v>
      </c>
      <c r="L1601">
        <v>0</v>
      </c>
      <c r="M1601" t="s">
        <v>7644</v>
      </c>
      <c r="N1601">
        <f t="shared" si="288"/>
        <v>0</v>
      </c>
      <c r="O1601" t="str">
        <f t="shared" si="289"/>
        <v>No</v>
      </c>
      <c r="P1601">
        <f t="shared" si="290"/>
        <v>0</v>
      </c>
      <c r="Q1601">
        <f t="shared" si="291"/>
        <v>0</v>
      </c>
      <c r="R1601">
        <f t="shared" si="295"/>
        <v>27.565026697177728</v>
      </c>
      <c r="S1601" t="str">
        <f t="shared" si="292"/>
        <v>ID-21663-Ankara, Turkey - Bahrain</v>
      </c>
      <c r="T1601">
        <f t="shared" si="293"/>
        <v>0</v>
      </c>
      <c r="U1601" t="str">
        <f t="shared" si="294"/>
        <v>Acceptable</v>
      </c>
      <c r="V1601">
        <f t="shared" si="296"/>
        <v>23</v>
      </c>
      <c r="W1601">
        <f t="shared" si="297"/>
        <v>2</v>
      </c>
      <c r="X1601">
        <v>3</v>
      </c>
      <c r="Y1601" t="str">
        <f t="shared" si="298"/>
        <v>Flight Not Found</v>
      </c>
      <c r="Z1601" t="str" cm="1">
        <f t="array" ref="Z1601">IF(AND(B:B &gt; TIME(6, 0, 0), B:B &lt;= TIME(18, 0, 0)), "Day", "Night")</f>
        <v>Night</v>
      </c>
      <c r="AA1601">
        <f t="shared" si="299"/>
        <v>1</v>
      </c>
    </row>
    <row r="1602" spans="1:27" x14ac:dyDescent="0.2">
      <c r="A1602">
        <v>21669</v>
      </c>
      <c r="B1602" t="s">
        <v>2627</v>
      </c>
      <c r="C1602" t="s">
        <v>7645</v>
      </c>
      <c r="D1602" t="s">
        <v>462</v>
      </c>
      <c r="F1602" t="s">
        <v>7646</v>
      </c>
      <c r="G1602" t="s">
        <v>1814</v>
      </c>
      <c r="H1602" t="s">
        <v>7647</v>
      </c>
      <c r="I1602" t="s">
        <v>7648</v>
      </c>
      <c r="J1602">
        <v>28</v>
      </c>
      <c r="K1602">
        <v>28</v>
      </c>
      <c r="L1602">
        <v>0</v>
      </c>
      <c r="M1602" t="s">
        <v>7649</v>
      </c>
      <c r="N1602">
        <f t="shared" ref="N1602:N1665" si="300">SUM(B1602,C1602)</f>
        <v>0</v>
      </c>
      <c r="O1602" t="str">
        <f t="shared" ref="O1602:O1665" si="301">IF(F1602="good","Yes","No")</f>
        <v>No</v>
      </c>
      <c r="P1602">
        <f t="shared" ref="P1602:P1665" si="302">COUNTIF(C:C,"&lt;0")</f>
        <v>0</v>
      </c>
      <c r="Q1602">
        <f t="shared" ref="Q1602:Q1665" si="303">SUMIF(E:E,"&gt;"&amp;AVERAGE(E:E))</f>
        <v>0</v>
      </c>
      <c r="R1602">
        <f t="shared" si="295"/>
        <v>27.565026697177728</v>
      </c>
      <c r="S1602" t="str">
        <f t="shared" ref="S1602:S1665" si="304">CONCATENATE("ID-",A1602,"-",F1602)</f>
        <v>ID-21669-Barcelona - Madrid</v>
      </c>
      <c r="T1602" t="str">
        <f t="shared" ref="T1602:T1665" si="305">INDEX(B:B,MATCH(A1602,A:A,0))</f>
        <v>16:00</v>
      </c>
      <c r="U1602" t="str">
        <f t="shared" ref="U1602:U1665" si="306">IF(OR(B1602&gt;0,C1602&gt;0),"Acceptable","Check")</f>
        <v>Acceptable</v>
      </c>
      <c r="V1602">
        <f t="shared" si="296"/>
        <v>23</v>
      </c>
      <c r="W1602">
        <f t="shared" si="297"/>
        <v>2</v>
      </c>
      <c r="X1602">
        <v>1</v>
      </c>
      <c r="Y1602" t="str">
        <f t="shared" si="298"/>
        <v>Flight Not Found</v>
      </c>
      <c r="Z1602" t="str" cm="1">
        <f t="array" ref="Z1602">IF(AND(B:B &gt; TIME(6, 0, 0), B:B &lt;= TIME(18, 0, 0)), "Day", "Night")</f>
        <v>Night</v>
      </c>
      <c r="AA1602">
        <f t="shared" si="299"/>
        <v>1</v>
      </c>
    </row>
    <row r="1603" spans="1:27" x14ac:dyDescent="0.2">
      <c r="A1603">
        <v>21672</v>
      </c>
      <c r="B1603" t="s">
        <v>7650</v>
      </c>
      <c r="C1603" t="s">
        <v>7651</v>
      </c>
      <c r="D1603" t="s">
        <v>7652</v>
      </c>
      <c r="F1603" t="s">
        <v>7653</v>
      </c>
      <c r="G1603" t="s">
        <v>1814</v>
      </c>
      <c r="H1603" t="s">
        <v>7654</v>
      </c>
      <c r="I1603" t="s">
        <v>7655</v>
      </c>
      <c r="J1603">
        <v>5</v>
      </c>
      <c r="K1603">
        <v>5</v>
      </c>
      <c r="L1603">
        <v>0</v>
      </c>
      <c r="M1603" t="s">
        <v>7656</v>
      </c>
      <c r="N1603">
        <f t="shared" si="300"/>
        <v>0</v>
      </c>
      <c r="O1603" t="str">
        <f t="shared" si="301"/>
        <v>No</v>
      </c>
      <c r="P1603">
        <f t="shared" si="302"/>
        <v>0</v>
      </c>
      <c r="Q1603">
        <f t="shared" si="303"/>
        <v>0</v>
      </c>
      <c r="R1603">
        <f t="shared" ref="R1603:R1666" si="307">AVERAGEIF(J:J,"&gt;0")</f>
        <v>27.565026697177728</v>
      </c>
      <c r="S1603" t="str">
        <f t="shared" si="304"/>
        <v>ID-21672-Palma de Mallorca - Wien</v>
      </c>
      <c r="T1603" t="str">
        <f t="shared" si="305"/>
        <v>21:12</v>
      </c>
      <c r="U1603" t="str">
        <f t="shared" si="306"/>
        <v>Acceptable</v>
      </c>
      <c r="V1603">
        <f t="shared" ref="V1603:V1666" si="308">COUNTIF(D:D, "Military - U.S. Army")</f>
        <v>23</v>
      </c>
      <c r="W1603">
        <f t="shared" ref="W1603:W1666" si="309">AVERAGEIF(C:C,"Fort Myer, Virginia", J:J)</f>
        <v>2</v>
      </c>
      <c r="X1603">
        <v>1</v>
      </c>
      <c r="Y1603" t="str">
        <f t="shared" ref="Y1603:Y1666" si="310">IFERROR(VLOOKUP("FlightNumber", A:E, 4, FALSE), "Flight Not Found")</f>
        <v>Flight Not Found</v>
      </c>
      <c r="Z1603" t="str" cm="1">
        <f t="array" ref="Z1603">IF(AND(B:B &gt; TIME(6, 0, 0), B:B &lt;= TIME(18, 0, 0)), "Day", "Night")</f>
        <v>Night</v>
      </c>
      <c r="AA1603">
        <f t="shared" ref="AA1603:AA1666" si="311">COUNTIFS(D:D, "Military - U.S. Army", C:C, "Fort Myer, Virginia")</f>
        <v>1</v>
      </c>
    </row>
    <row r="1604" spans="1:27" x14ac:dyDescent="0.2">
      <c r="A1604">
        <v>21682</v>
      </c>
      <c r="B1604" t="s">
        <v>7657</v>
      </c>
      <c r="C1604" t="s">
        <v>7658</v>
      </c>
      <c r="D1604" t="s">
        <v>4734</v>
      </c>
      <c r="E1604" t="s">
        <v>7659</v>
      </c>
      <c r="F1604" t="s">
        <v>7660</v>
      </c>
      <c r="G1604" t="s">
        <v>7661</v>
      </c>
      <c r="H1604" t="s">
        <v>7662</v>
      </c>
      <c r="I1604" t="s">
        <v>2436</v>
      </c>
      <c r="J1604">
        <v>44</v>
      </c>
      <c r="K1604">
        <v>2</v>
      </c>
      <c r="L1604">
        <v>0</v>
      </c>
      <c r="M1604" t="s">
        <v>7663</v>
      </c>
      <c r="N1604">
        <f t="shared" si="300"/>
        <v>0</v>
      </c>
      <c r="O1604" t="str">
        <f t="shared" si="301"/>
        <v>No</v>
      </c>
      <c r="P1604">
        <f t="shared" si="302"/>
        <v>0</v>
      </c>
      <c r="Q1604">
        <f t="shared" si="303"/>
        <v>0</v>
      </c>
      <c r="R1604">
        <f t="shared" si="307"/>
        <v>27.565026697177728</v>
      </c>
      <c r="S1604" t="str">
        <f t="shared" si="304"/>
        <v>ID-21682-Pittsburg - Charleston</v>
      </c>
      <c r="T1604" t="str">
        <f t="shared" si="305"/>
        <v>15:29</v>
      </c>
      <c r="U1604" t="str">
        <f t="shared" si="306"/>
        <v>Acceptable</v>
      </c>
      <c r="V1604">
        <f t="shared" si="308"/>
        <v>23</v>
      </c>
      <c r="W1604">
        <f t="shared" si="309"/>
        <v>2</v>
      </c>
      <c r="X1604">
        <v>1</v>
      </c>
      <c r="Y1604" t="str">
        <f t="shared" si="310"/>
        <v>Flight Not Found</v>
      </c>
      <c r="Z1604" t="str" cm="1">
        <f t="array" ref="Z1604">IF(AND(B:B &gt; TIME(6, 0, 0), B:B &lt;= TIME(18, 0, 0)), "Day", "Night")</f>
        <v>Night</v>
      </c>
      <c r="AA1604">
        <f t="shared" si="311"/>
        <v>1</v>
      </c>
    </row>
    <row r="1605" spans="1:27" x14ac:dyDescent="0.2">
      <c r="A1605">
        <v>21682</v>
      </c>
      <c r="B1605" t="s">
        <v>7664</v>
      </c>
      <c r="C1605" t="s">
        <v>7665</v>
      </c>
      <c r="D1605" t="s">
        <v>4734</v>
      </c>
      <c r="E1605" t="s">
        <v>2696</v>
      </c>
      <c r="F1605" t="s">
        <v>7666</v>
      </c>
      <c r="G1605" t="s">
        <v>7281</v>
      </c>
      <c r="H1605" t="s">
        <v>7667</v>
      </c>
      <c r="I1605" t="s">
        <v>7668</v>
      </c>
      <c r="J1605">
        <v>31</v>
      </c>
      <c r="K1605">
        <v>31</v>
      </c>
      <c r="L1605">
        <v>0</v>
      </c>
      <c r="M1605" t="s">
        <v>7669</v>
      </c>
      <c r="N1605">
        <f t="shared" si="300"/>
        <v>0</v>
      </c>
      <c r="O1605" t="str">
        <f t="shared" si="301"/>
        <v>No</v>
      </c>
      <c r="P1605">
        <f t="shared" si="302"/>
        <v>0</v>
      </c>
      <c r="Q1605">
        <f t="shared" si="303"/>
        <v>0</v>
      </c>
      <c r="R1605">
        <f t="shared" si="307"/>
        <v>27.565026697177728</v>
      </c>
      <c r="S1605" t="str">
        <f t="shared" si="304"/>
        <v>ID-21682-New York City - Atlanta</v>
      </c>
      <c r="T1605" t="str">
        <f t="shared" si="305"/>
        <v>15:29</v>
      </c>
      <c r="U1605" t="str">
        <f t="shared" si="306"/>
        <v>Acceptable</v>
      </c>
      <c r="V1605">
        <f t="shared" si="308"/>
        <v>23</v>
      </c>
      <c r="W1605">
        <f t="shared" si="309"/>
        <v>2</v>
      </c>
      <c r="X1605">
        <v>1</v>
      </c>
      <c r="Y1605" t="str">
        <f t="shared" si="310"/>
        <v>Flight Not Found</v>
      </c>
      <c r="Z1605" t="str" cm="1">
        <f t="array" ref="Z1605">IF(AND(B:B &gt; TIME(6, 0, 0), B:B &lt;= TIME(18, 0, 0)), "Day", "Night")</f>
        <v>Night</v>
      </c>
      <c r="AA1605">
        <f t="shared" si="311"/>
        <v>1</v>
      </c>
    </row>
    <row r="1606" spans="1:27" x14ac:dyDescent="0.2">
      <c r="A1606">
        <v>21683</v>
      </c>
      <c r="C1606" t="s">
        <v>7670</v>
      </c>
      <c r="D1606" t="s">
        <v>7671</v>
      </c>
      <c r="F1606" t="s">
        <v>7672</v>
      </c>
      <c r="G1606" t="s">
        <v>2928</v>
      </c>
      <c r="H1606" t="s">
        <v>7673</v>
      </c>
      <c r="I1606" t="s">
        <v>7674</v>
      </c>
      <c r="J1606">
        <v>12</v>
      </c>
      <c r="K1606">
        <v>12</v>
      </c>
      <c r="L1606">
        <v>0</v>
      </c>
      <c r="M1606" t="s">
        <v>7675</v>
      </c>
      <c r="N1606">
        <f t="shared" si="300"/>
        <v>0</v>
      </c>
      <c r="O1606" t="str">
        <f t="shared" si="301"/>
        <v>No</v>
      </c>
      <c r="P1606">
        <f t="shared" si="302"/>
        <v>0</v>
      </c>
      <c r="Q1606">
        <f t="shared" si="303"/>
        <v>0</v>
      </c>
      <c r="R1606">
        <f t="shared" si="307"/>
        <v>27.565026697177728</v>
      </c>
      <c r="S1606" t="str">
        <f t="shared" si="304"/>
        <v>ID-21683-Lima - Pucallpa</v>
      </c>
      <c r="T1606">
        <f t="shared" si="305"/>
        <v>0</v>
      </c>
      <c r="U1606" t="str">
        <f t="shared" si="306"/>
        <v>Acceptable</v>
      </c>
      <c r="V1606">
        <f t="shared" si="308"/>
        <v>23</v>
      </c>
      <c r="W1606">
        <f t="shared" si="309"/>
        <v>2</v>
      </c>
      <c r="X1606">
        <v>1</v>
      </c>
      <c r="Y1606" t="str">
        <f t="shared" si="310"/>
        <v>Flight Not Found</v>
      </c>
      <c r="Z1606" t="str" cm="1">
        <f t="array" ref="Z1606">IF(AND(B:B &gt; TIME(6, 0, 0), B:B &lt;= TIME(18, 0, 0)), "Day", "Night")</f>
        <v>Night</v>
      </c>
      <c r="AA1606">
        <f t="shared" si="311"/>
        <v>1</v>
      </c>
    </row>
    <row r="1607" spans="1:27" x14ac:dyDescent="0.2">
      <c r="A1607">
        <v>21685</v>
      </c>
      <c r="C1607" t="s">
        <v>7676</v>
      </c>
      <c r="D1607" t="s">
        <v>5075</v>
      </c>
      <c r="F1607" t="s">
        <v>7677</v>
      </c>
      <c r="G1607" t="s">
        <v>1814</v>
      </c>
      <c r="H1607" t="s">
        <v>7678</v>
      </c>
      <c r="I1607" t="s">
        <v>7679</v>
      </c>
      <c r="J1607">
        <v>10</v>
      </c>
      <c r="K1607">
        <v>10</v>
      </c>
      <c r="L1607">
        <v>0</v>
      </c>
      <c r="M1607" t="s">
        <v>7680</v>
      </c>
      <c r="N1607">
        <f t="shared" si="300"/>
        <v>0</v>
      </c>
      <c r="O1607" t="str">
        <f t="shared" si="301"/>
        <v>No</v>
      </c>
      <c r="P1607">
        <f t="shared" si="302"/>
        <v>0</v>
      </c>
      <c r="Q1607">
        <f t="shared" si="303"/>
        <v>0</v>
      </c>
      <c r="R1607">
        <f t="shared" si="307"/>
        <v>27.565026697177728</v>
      </c>
      <c r="S1607" t="str">
        <f t="shared" si="304"/>
        <v>ID-21685-Mar del Plata - Bahia Blanca</v>
      </c>
      <c r="T1607">
        <f t="shared" si="305"/>
        <v>0</v>
      </c>
      <c r="U1607" t="str">
        <f t="shared" si="306"/>
        <v>Acceptable</v>
      </c>
      <c r="V1607">
        <f t="shared" si="308"/>
        <v>23</v>
      </c>
      <c r="W1607">
        <f t="shared" si="309"/>
        <v>2</v>
      </c>
      <c r="X1607">
        <v>1</v>
      </c>
      <c r="Y1607" t="str">
        <f t="shared" si="310"/>
        <v>Flight Not Found</v>
      </c>
      <c r="Z1607" t="str" cm="1">
        <f t="array" ref="Z1607">IF(AND(B:B &gt; TIME(6, 0, 0), B:B &lt;= TIME(18, 0, 0)), "Day", "Night")</f>
        <v>Night</v>
      </c>
      <c r="AA1607">
        <f t="shared" si="311"/>
        <v>1</v>
      </c>
    </row>
    <row r="1608" spans="1:27" x14ac:dyDescent="0.2">
      <c r="A1608">
        <v>21691</v>
      </c>
      <c r="C1608" t="s">
        <v>7681</v>
      </c>
      <c r="D1608" t="s">
        <v>7682</v>
      </c>
      <c r="F1608" t="s">
        <v>7683</v>
      </c>
      <c r="G1608" t="s">
        <v>5414</v>
      </c>
      <c r="H1608" t="s">
        <v>7684</v>
      </c>
      <c r="I1608" t="s">
        <v>7685</v>
      </c>
      <c r="J1608">
        <v>8</v>
      </c>
      <c r="K1608">
        <v>8</v>
      </c>
      <c r="L1608">
        <v>0</v>
      </c>
      <c r="M1608" t="s">
        <v>7686</v>
      </c>
      <c r="N1608">
        <f t="shared" si="300"/>
        <v>0</v>
      </c>
      <c r="O1608" t="str">
        <f t="shared" si="301"/>
        <v>No</v>
      </c>
      <c r="P1608">
        <f t="shared" si="302"/>
        <v>0</v>
      </c>
      <c r="Q1608">
        <f t="shared" si="303"/>
        <v>0</v>
      </c>
      <c r="R1608">
        <f t="shared" si="307"/>
        <v>27.565026697177728</v>
      </c>
      <c r="S1608" t="str">
        <f t="shared" si="304"/>
        <v>ID-21691-Talara  - Arica</v>
      </c>
      <c r="T1608">
        <f t="shared" si="305"/>
        <v>0</v>
      </c>
      <c r="U1608" t="str">
        <f t="shared" si="306"/>
        <v>Acceptable</v>
      </c>
      <c r="V1608">
        <f t="shared" si="308"/>
        <v>23</v>
      </c>
      <c r="W1608">
        <f t="shared" si="309"/>
        <v>2</v>
      </c>
      <c r="X1608">
        <v>1</v>
      </c>
      <c r="Y1608" t="str">
        <f t="shared" si="310"/>
        <v>Flight Not Found</v>
      </c>
      <c r="Z1608" t="str" cm="1">
        <f t="array" ref="Z1608">IF(AND(B:B &gt; TIME(6, 0, 0), B:B &lt;= TIME(18, 0, 0)), "Day", "Night")</f>
        <v>Night</v>
      </c>
      <c r="AA1608">
        <f t="shared" si="311"/>
        <v>1</v>
      </c>
    </row>
    <row r="1609" spans="1:27" x14ac:dyDescent="0.2">
      <c r="A1609">
        <v>21702</v>
      </c>
      <c r="C1609" t="s">
        <v>7687</v>
      </c>
      <c r="D1609" t="s">
        <v>7688</v>
      </c>
      <c r="G1609" t="s">
        <v>3348</v>
      </c>
      <c r="H1609" t="s">
        <v>7689</v>
      </c>
      <c r="J1609">
        <v>60</v>
      </c>
      <c r="K1609">
        <v>60</v>
      </c>
      <c r="L1609">
        <v>0</v>
      </c>
      <c r="M1609" t="s">
        <v>7690</v>
      </c>
      <c r="N1609">
        <f t="shared" si="300"/>
        <v>0</v>
      </c>
      <c r="O1609" t="str">
        <f t="shared" si="301"/>
        <v>No</v>
      </c>
      <c r="P1609">
        <f t="shared" si="302"/>
        <v>0</v>
      </c>
      <c r="Q1609">
        <f t="shared" si="303"/>
        <v>0</v>
      </c>
      <c r="R1609">
        <f t="shared" si="307"/>
        <v>27.565026697177728</v>
      </c>
      <c r="S1609" t="str">
        <f t="shared" si="304"/>
        <v>ID-21702-</v>
      </c>
      <c r="T1609">
        <f t="shared" si="305"/>
        <v>0</v>
      </c>
      <c r="U1609" t="str">
        <f t="shared" si="306"/>
        <v>Acceptable</v>
      </c>
      <c r="V1609">
        <f t="shared" si="308"/>
        <v>23</v>
      </c>
      <c r="W1609">
        <f t="shared" si="309"/>
        <v>2</v>
      </c>
      <c r="X1609">
        <v>1</v>
      </c>
      <c r="Y1609" t="str">
        <f t="shared" si="310"/>
        <v>Flight Not Found</v>
      </c>
      <c r="Z1609" t="str" cm="1">
        <f t="array" ref="Z1609">IF(AND(B:B &gt; TIME(6, 0, 0), B:B &lt;= TIME(18, 0, 0)), "Day", "Night")</f>
        <v>Night</v>
      </c>
      <c r="AA1609">
        <f t="shared" si="311"/>
        <v>1</v>
      </c>
    </row>
    <row r="1610" spans="1:27" x14ac:dyDescent="0.2">
      <c r="A1610">
        <v>21724</v>
      </c>
      <c r="C1610" t="s">
        <v>7691</v>
      </c>
      <c r="D1610" t="s">
        <v>3442</v>
      </c>
      <c r="F1610" t="s">
        <v>7692</v>
      </c>
      <c r="G1610" t="s">
        <v>3490</v>
      </c>
      <c r="H1610" t="s">
        <v>7693</v>
      </c>
      <c r="I1610" t="s">
        <v>7694</v>
      </c>
      <c r="J1610">
        <v>14</v>
      </c>
      <c r="K1610">
        <v>14</v>
      </c>
      <c r="L1610">
        <v>0</v>
      </c>
      <c r="M1610" t="s">
        <v>7695</v>
      </c>
      <c r="N1610">
        <f t="shared" si="300"/>
        <v>0</v>
      </c>
      <c r="O1610" t="str">
        <f t="shared" si="301"/>
        <v>No</v>
      </c>
      <c r="P1610">
        <f t="shared" si="302"/>
        <v>0</v>
      </c>
      <c r="Q1610">
        <f t="shared" si="303"/>
        <v>0</v>
      </c>
      <c r="R1610">
        <f t="shared" si="307"/>
        <v>27.565026697177728</v>
      </c>
      <c r="S1610" t="str">
        <f t="shared" si="304"/>
        <v>ID-21724-Bogota - Lima</v>
      </c>
      <c r="T1610">
        <f t="shared" si="305"/>
        <v>0</v>
      </c>
      <c r="U1610" t="str">
        <f t="shared" si="306"/>
        <v>Acceptable</v>
      </c>
      <c r="V1610">
        <f t="shared" si="308"/>
        <v>23</v>
      </c>
      <c r="W1610">
        <f t="shared" si="309"/>
        <v>2</v>
      </c>
      <c r="X1610">
        <v>1</v>
      </c>
      <c r="Y1610" t="str">
        <f t="shared" si="310"/>
        <v>Flight Not Found</v>
      </c>
      <c r="Z1610" t="str" cm="1">
        <f t="array" ref="Z1610">IF(AND(B:B &gt; TIME(6, 0, 0), B:B &lt;= TIME(18, 0, 0)), "Day", "Night")</f>
        <v>Night</v>
      </c>
      <c r="AA1610">
        <f t="shared" si="311"/>
        <v>1</v>
      </c>
    </row>
    <row r="1611" spans="1:27" x14ac:dyDescent="0.2">
      <c r="A1611">
        <v>21727</v>
      </c>
      <c r="B1611" t="s">
        <v>7696</v>
      </c>
      <c r="C1611" t="s">
        <v>7697</v>
      </c>
      <c r="D1611" t="s">
        <v>4939</v>
      </c>
      <c r="E1611" t="s">
        <v>7698</v>
      </c>
      <c r="F1611" t="s">
        <v>7699</v>
      </c>
      <c r="G1611" t="s">
        <v>7700</v>
      </c>
      <c r="H1611" t="s">
        <v>7701</v>
      </c>
      <c r="I1611" t="s">
        <v>7587</v>
      </c>
      <c r="J1611">
        <v>68</v>
      </c>
      <c r="K1611">
        <v>68</v>
      </c>
      <c r="L1611">
        <v>0</v>
      </c>
      <c r="M1611" t="s">
        <v>7702</v>
      </c>
      <c r="N1611">
        <f t="shared" si="300"/>
        <v>0</v>
      </c>
      <c r="O1611" t="str">
        <f t="shared" si="301"/>
        <v>No</v>
      </c>
      <c r="P1611">
        <f t="shared" si="302"/>
        <v>0</v>
      </c>
      <c r="Q1611">
        <f t="shared" si="303"/>
        <v>0</v>
      </c>
      <c r="R1611">
        <f t="shared" si="307"/>
        <v>27.565026697177728</v>
      </c>
      <c r="S1611" t="str">
        <f t="shared" si="304"/>
        <v>ID-21727-Milan - Paris</v>
      </c>
      <c r="T1611" t="str">
        <f t="shared" si="305"/>
        <v>17:35</v>
      </c>
      <c r="U1611" t="str">
        <f t="shared" si="306"/>
        <v>Acceptable</v>
      </c>
      <c r="V1611">
        <f t="shared" si="308"/>
        <v>23</v>
      </c>
      <c r="W1611">
        <f t="shared" si="309"/>
        <v>2</v>
      </c>
      <c r="X1611">
        <v>1</v>
      </c>
      <c r="Y1611" t="str">
        <f t="shared" si="310"/>
        <v>Flight Not Found</v>
      </c>
      <c r="Z1611" t="str" cm="1">
        <f t="array" ref="Z1611">IF(AND(B:B &gt; TIME(6, 0, 0), B:B &lt;= TIME(18, 0, 0)), "Day", "Night")</f>
        <v>Night</v>
      </c>
      <c r="AA1611">
        <f t="shared" si="311"/>
        <v>1</v>
      </c>
    </row>
    <row r="1612" spans="1:27" x14ac:dyDescent="0.2">
      <c r="A1612">
        <v>21731</v>
      </c>
      <c r="B1612" t="s">
        <v>7703</v>
      </c>
      <c r="C1612" t="s">
        <v>7704</v>
      </c>
      <c r="D1612" t="s">
        <v>2615</v>
      </c>
      <c r="G1612" t="s">
        <v>7705</v>
      </c>
      <c r="H1612" t="s">
        <v>7706</v>
      </c>
      <c r="J1612">
        <v>1</v>
      </c>
      <c r="K1612">
        <v>0</v>
      </c>
      <c r="L1612">
        <v>17</v>
      </c>
      <c r="M1612" t="s">
        <v>7707</v>
      </c>
      <c r="N1612">
        <f t="shared" si="300"/>
        <v>0</v>
      </c>
      <c r="O1612" t="str">
        <f t="shared" si="301"/>
        <v>No</v>
      </c>
      <c r="P1612">
        <f t="shared" si="302"/>
        <v>0</v>
      </c>
      <c r="Q1612">
        <f t="shared" si="303"/>
        <v>0</v>
      </c>
      <c r="R1612">
        <f t="shared" si="307"/>
        <v>27.565026697177728</v>
      </c>
      <c r="S1612" t="str">
        <f t="shared" si="304"/>
        <v>ID-21731-</v>
      </c>
      <c r="T1612" t="str">
        <f t="shared" si="305"/>
        <v>10:35</v>
      </c>
      <c r="U1612" t="str">
        <f t="shared" si="306"/>
        <v>Acceptable</v>
      </c>
      <c r="V1612">
        <f t="shared" si="308"/>
        <v>23</v>
      </c>
      <c r="W1612">
        <f t="shared" si="309"/>
        <v>2</v>
      </c>
      <c r="X1612">
        <v>1</v>
      </c>
      <c r="Y1612" t="str">
        <f t="shared" si="310"/>
        <v>Flight Not Found</v>
      </c>
      <c r="Z1612" t="str" cm="1">
        <f t="array" ref="Z1612">IF(AND(B:B &gt; TIME(6, 0, 0), B:B &lt;= TIME(18, 0, 0)), "Day", "Night")</f>
        <v>Night</v>
      </c>
      <c r="AA1612">
        <f t="shared" si="311"/>
        <v>1</v>
      </c>
    </row>
    <row r="1613" spans="1:27" x14ac:dyDescent="0.2">
      <c r="A1613">
        <v>21765</v>
      </c>
      <c r="B1613" t="s">
        <v>44</v>
      </c>
      <c r="C1613" t="s">
        <v>7708</v>
      </c>
      <c r="D1613" t="s">
        <v>5430</v>
      </c>
      <c r="F1613" t="s">
        <v>7709</v>
      </c>
      <c r="G1613" t="s">
        <v>1814</v>
      </c>
      <c r="H1613" t="s">
        <v>7710</v>
      </c>
      <c r="I1613" t="s">
        <v>7711</v>
      </c>
      <c r="J1613">
        <v>6</v>
      </c>
      <c r="K1613">
        <v>6</v>
      </c>
      <c r="L1613">
        <v>0</v>
      </c>
      <c r="M1613" t="s">
        <v>7712</v>
      </c>
      <c r="N1613">
        <f t="shared" si="300"/>
        <v>0</v>
      </c>
      <c r="O1613" t="str">
        <f t="shared" si="301"/>
        <v>No</v>
      </c>
      <c r="P1613">
        <f t="shared" si="302"/>
        <v>0</v>
      </c>
      <c r="Q1613">
        <f t="shared" si="303"/>
        <v>0</v>
      </c>
      <c r="R1613">
        <f t="shared" si="307"/>
        <v>27.565026697177728</v>
      </c>
      <c r="S1613" t="str">
        <f t="shared" si="304"/>
        <v>ID-21765-Mohanbari - Along</v>
      </c>
      <c r="T1613" t="str">
        <f t="shared" si="305"/>
        <v>10:30</v>
      </c>
      <c r="U1613" t="str">
        <f t="shared" si="306"/>
        <v>Acceptable</v>
      </c>
      <c r="V1613">
        <f t="shared" si="308"/>
        <v>23</v>
      </c>
      <c r="W1613">
        <f t="shared" si="309"/>
        <v>2</v>
      </c>
      <c r="X1613">
        <v>1</v>
      </c>
      <c r="Y1613" t="str">
        <f t="shared" si="310"/>
        <v>Flight Not Found</v>
      </c>
      <c r="Z1613" t="str" cm="1">
        <f t="array" ref="Z1613">IF(AND(B:B &gt; TIME(6, 0, 0), B:B &lt;= TIME(18, 0, 0)), "Day", "Night")</f>
        <v>Night</v>
      </c>
      <c r="AA1613">
        <f t="shared" si="311"/>
        <v>1</v>
      </c>
    </row>
    <row r="1614" spans="1:27" x14ac:dyDescent="0.2">
      <c r="A1614">
        <v>21776</v>
      </c>
      <c r="B1614" t="s">
        <v>7713</v>
      </c>
      <c r="C1614" t="s">
        <v>4289</v>
      </c>
      <c r="D1614" t="s">
        <v>6681</v>
      </c>
      <c r="G1614" t="s">
        <v>7714</v>
      </c>
      <c r="H1614" t="s">
        <v>7715</v>
      </c>
      <c r="I1614" t="s">
        <v>7716</v>
      </c>
      <c r="J1614">
        <v>3</v>
      </c>
      <c r="K1614">
        <v>2</v>
      </c>
      <c r="L1614">
        <v>0</v>
      </c>
      <c r="M1614" t="s">
        <v>7717</v>
      </c>
      <c r="N1614">
        <f t="shared" si="300"/>
        <v>0</v>
      </c>
      <c r="O1614" t="str">
        <f t="shared" si="301"/>
        <v>No</v>
      </c>
      <c r="P1614">
        <f t="shared" si="302"/>
        <v>0</v>
      </c>
      <c r="Q1614">
        <f t="shared" si="303"/>
        <v>0</v>
      </c>
      <c r="R1614">
        <f t="shared" si="307"/>
        <v>27.565026697177728</v>
      </c>
      <c r="S1614" t="str">
        <f t="shared" si="304"/>
        <v>ID-21776-</v>
      </c>
      <c r="T1614" t="str">
        <f t="shared" si="305"/>
        <v>17:14</v>
      </c>
      <c r="U1614" t="str">
        <f t="shared" si="306"/>
        <v>Acceptable</v>
      </c>
      <c r="V1614">
        <f t="shared" si="308"/>
        <v>23</v>
      </c>
      <c r="W1614">
        <f t="shared" si="309"/>
        <v>2</v>
      </c>
      <c r="X1614">
        <v>1</v>
      </c>
      <c r="Y1614" t="str">
        <f t="shared" si="310"/>
        <v>Flight Not Found</v>
      </c>
      <c r="Z1614" t="str" cm="1">
        <f t="array" ref="Z1614">IF(AND(B:B &gt; TIME(6, 0, 0), B:B &lt;= TIME(18, 0, 0)), "Day", "Night")</f>
        <v>Night</v>
      </c>
      <c r="AA1614">
        <f t="shared" si="311"/>
        <v>1</v>
      </c>
    </row>
    <row r="1615" spans="1:27" x14ac:dyDescent="0.2">
      <c r="A1615">
        <v>21777</v>
      </c>
      <c r="B1615" t="s">
        <v>7718</v>
      </c>
      <c r="C1615" t="s">
        <v>7719</v>
      </c>
      <c r="D1615" t="s">
        <v>1329</v>
      </c>
      <c r="E1615" t="s">
        <v>7720</v>
      </c>
      <c r="F1615" t="s">
        <v>997</v>
      </c>
      <c r="G1615" t="s">
        <v>7721</v>
      </c>
      <c r="H1615" t="s">
        <v>7722</v>
      </c>
      <c r="I1615" t="s">
        <v>7723</v>
      </c>
      <c r="J1615">
        <v>5</v>
      </c>
      <c r="K1615">
        <v>5</v>
      </c>
      <c r="L1615">
        <v>0</v>
      </c>
      <c r="M1615" t="s">
        <v>7724</v>
      </c>
      <c r="N1615">
        <f t="shared" si="300"/>
        <v>0</v>
      </c>
      <c r="O1615" t="str">
        <f t="shared" si="301"/>
        <v>No</v>
      </c>
      <c r="P1615">
        <f t="shared" si="302"/>
        <v>0</v>
      </c>
      <c r="Q1615">
        <f t="shared" si="303"/>
        <v>0</v>
      </c>
      <c r="R1615">
        <f t="shared" si="307"/>
        <v>27.565026697177728</v>
      </c>
      <c r="S1615" t="str">
        <f t="shared" si="304"/>
        <v>ID-21777-Training</v>
      </c>
      <c r="T1615" t="str">
        <f t="shared" si="305"/>
        <v>16:42</v>
      </c>
      <c r="U1615" t="str">
        <f t="shared" si="306"/>
        <v>Acceptable</v>
      </c>
      <c r="V1615">
        <f t="shared" si="308"/>
        <v>23</v>
      </c>
      <c r="W1615">
        <f t="shared" si="309"/>
        <v>2</v>
      </c>
      <c r="X1615">
        <v>1</v>
      </c>
      <c r="Y1615" t="str">
        <f t="shared" si="310"/>
        <v>Flight Not Found</v>
      </c>
      <c r="Z1615" t="str" cm="1">
        <f t="array" ref="Z1615">IF(AND(B:B &gt; TIME(6, 0, 0), B:B &lt;= TIME(18, 0, 0)), "Day", "Night")</f>
        <v>Night</v>
      </c>
      <c r="AA1615">
        <f t="shared" si="311"/>
        <v>1</v>
      </c>
    </row>
    <row r="1616" spans="1:27" x14ac:dyDescent="0.2">
      <c r="A1616">
        <v>21781</v>
      </c>
      <c r="C1616" t="s">
        <v>7725</v>
      </c>
      <c r="D1616" t="s">
        <v>7726</v>
      </c>
      <c r="F1616" t="s">
        <v>7727</v>
      </c>
      <c r="G1616" t="s">
        <v>1814</v>
      </c>
      <c r="H1616" t="s">
        <v>7728</v>
      </c>
      <c r="I1616" t="s">
        <v>7729</v>
      </c>
      <c r="J1616">
        <v>32</v>
      </c>
      <c r="K1616">
        <v>32</v>
      </c>
      <c r="L1616">
        <v>0</v>
      </c>
      <c r="M1616" t="s">
        <v>7730</v>
      </c>
      <c r="N1616">
        <f t="shared" si="300"/>
        <v>0</v>
      </c>
      <c r="O1616" t="str">
        <f t="shared" si="301"/>
        <v>No</v>
      </c>
      <c r="P1616">
        <f t="shared" si="302"/>
        <v>0</v>
      </c>
      <c r="Q1616">
        <f t="shared" si="303"/>
        <v>0</v>
      </c>
      <c r="R1616">
        <f t="shared" si="307"/>
        <v>27.565026697177728</v>
      </c>
      <c r="S1616" t="str">
        <f t="shared" si="304"/>
        <v>ID-21781-Barcelona - London</v>
      </c>
      <c r="T1616">
        <f t="shared" si="305"/>
        <v>0</v>
      </c>
      <c r="U1616" t="str">
        <f t="shared" si="306"/>
        <v>Acceptable</v>
      </c>
      <c r="V1616">
        <f t="shared" si="308"/>
        <v>23</v>
      </c>
      <c r="W1616">
        <f t="shared" si="309"/>
        <v>2</v>
      </c>
      <c r="X1616">
        <v>1</v>
      </c>
      <c r="Y1616" t="str">
        <f t="shared" si="310"/>
        <v>Flight Not Found</v>
      </c>
      <c r="Z1616" t="str" cm="1">
        <f t="array" ref="Z1616">IF(AND(B:B &gt; TIME(6, 0, 0), B:B &lt;= TIME(18, 0, 0)), "Day", "Night")</f>
        <v>Night</v>
      </c>
      <c r="AA1616">
        <f t="shared" si="311"/>
        <v>1</v>
      </c>
    </row>
    <row r="1617" spans="1:27" x14ac:dyDescent="0.2">
      <c r="A1617">
        <v>21789</v>
      </c>
      <c r="C1617" t="s">
        <v>6482</v>
      </c>
      <c r="D1617" t="s">
        <v>5075</v>
      </c>
      <c r="G1617" t="s">
        <v>7731</v>
      </c>
      <c r="H1617" t="s">
        <v>7732</v>
      </c>
      <c r="I1617" t="s">
        <v>7733</v>
      </c>
      <c r="J1617">
        <v>50</v>
      </c>
      <c r="K1617">
        <v>2</v>
      </c>
      <c r="L1617">
        <v>0</v>
      </c>
      <c r="M1617" t="s">
        <v>7734</v>
      </c>
      <c r="N1617">
        <f t="shared" si="300"/>
        <v>0</v>
      </c>
      <c r="O1617" t="str">
        <f t="shared" si="301"/>
        <v>No</v>
      </c>
      <c r="P1617">
        <f t="shared" si="302"/>
        <v>0</v>
      </c>
      <c r="Q1617">
        <f t="shared" si="303"/>
        <v>0</v>
      </c>
      <c r="R1617">
        <f t="shared" si="307"/>
        <v>27.565026697177728</v>
      </c>
      <c r="S1617" t="str">
        <f t="shared" si="304"/>
        <v>ID-21789-</v>
      </c>
      <c r="T1617">
        <f t="shared" si="305"/>
        <v>0</v>
      </c>
      <c r="U1617" t="str">
        <f t="shared" si="306"/>
        <v>Acceptable</v>
      </c>
      <c r="V1617">
        <f t="shared" si="308"/>
        <v>23</v>
      </c>
      <c r="W1617">
        <f t="shared" si="309"/>
        <v>2</v>
      </c>
      <c r="X1617">
        <v>1</v>
      </c>
      <c r="Y1617" t="str">
        <f t="shared" si="310"/>
        <v>Flight Not Found</v>
      </c>
      <c r="Z1617" t="str" cm="1">
        <f t="array" ref="Z1617">IF(AND(B:B &gt; TIME(6, 0, 0), B:B &lt;= TIME(18, 0, 0)), "Day", "Night")</f>
        <v>Night</v>
      </c>
      <c r="AA1617">
        <f t="shared" si="311"/>
        <v>1</v>
      </c>
    </row>
    <row r="1618" spans="1:27" x14ac:dyDescent="0.2">
      <c r="A1618">
        <v>21795</v>
      </c>
      <c r="C1618" t="s">
        <v>7735</v>
      </c>
      <c r="D1618" t="s">
        <v>6443</v>
      </c>
      <c r="F1618" t="s">
        <v>7736</v>
      </c>
      <c r="G1618" t="s">
        <v>2928</v>
      </c>
      <c r="H1618" t="s">
        <v>7737</v>
      </c>
      <c r="I1618" t="s">
        <v>7738</v>
      </c>
      <c r="J1618">
        <v>2</v>
      </c>
      <c r="K1618">
        <v>2</v>
      </c>
      <c r="L1618">
        <v>0</v>
      </c>
      <c r="M1618" t="s">
        <v>7739</v>
      </c>
      <c r="N1618">
        <f t="shared" si="300"/>
        <v>0</v>
      </c>
      <c r="O1618" t="str">
        <f t="shared" si="301"/>
        <v>No</v>
      </c>
      <c r="P1618">
        <f t="shared" si="302"/>
        <v>0</v>
      </c>
      <c r="Q1618">
        <f t="shared" si="303"/>
        <v>0</v>
      </c>
      <c r="R1618">
        <f t="shared" si="307"/>
        <v>27.565026697177728</v>
      </c>
      <c r="S1618" t="str">
        <f t="shared" si="304"/>
        <v>ID-21795-Abilene, TX - Forth Worth, TX</v>
      </c>
      <c r="T1618">
        <f t="shared" si="305"/>
        <v>0</v>
      </c>
      <c r="U1618" t="str">
        <f t="shared" si="306"/>
        <v>Acceptable</v>
      </c>
      <c r="V1618">
        <f t="shared" si="308"/>
        <v>23</v>
      </c>
      <c r="W1618">
        <f t="shared" si="309"/>
        <v>2</v>
      </c>
      <c r="X1618">
        <v>1</v>
      </c>
      <c r="Y1618" t="str">
        <f t="shared" si="310"/>
        <v>Flight Not Found</v>
      </c>
      <c r="Z1618" t="str" cm="1">
        <f t="array" ref="Z1618">IF(AND(B:B &gt; TIME(6, 0, 0), B:B &lt;= TIME(18, 0, 0)), "Day", "Night")</f>
        <v>Night</v>
      </c>
      <c r="AA1618">
        <f t="shared" si="311"/>
        <v>1</v>
      </c>
    </row>
    <row r="1619" spans="1:27" x14ac:dyDescent="0.2">
      <c r="A1619">
        <v>21801</v>
      </c>
      <c r="C1619" t="s">
        <v>7740</v>
      </c>
      <c r="D1619" t="s">
        <v>1611</v>
      </c>
      <c r="F1619" t="s">
        <v>4742</v>
      </c>
      <c r="G1619" t="s">
        <v>1814</v>
      </c>
      <c r="J1619">
        <v>16</v>
      </c>
      <c r="K1619">
        <v>1</v>
      </c>
      <c r="L1619">
        <v>0</v>
      </c>
      <c r="M1619" t="s">
        <v>7741</v>
      </c>
      <c r="N1619">
        <f t="shared" si="300"/>
        <v>0</v>
      </c>
      <c r="O1619" t="str">
        <f t="shared" si="301"/>
        <v>No</v>
      </c>
      <c r="P1619">
        <f t="shared" si="302"/>
        <v>0</v>
      </c>
      <c r="Q1619">
        <f t="shared" si="303"/>
        <v>0</v>
      </c>
      <c r="R1619">
        <f t="shared" si="307"/>
        <v>27.565026697177728</v>
      </c>
      <c r="S1619" t="str">
        <f t="shared" si="304"/>
        <v>ID-21801-Mexico City - Merida</v>
      </c>
      <c r="T1619">
        <f t="shared" si="305"/>
        <v>0</v>
      </c>
      <c r="U1619" t="str">
        <f t="shared" si="306"/>
        <v>Acceptable</v>
      </c>
      <c r="V1619">
        <f t="shared" si="308"/>
        <v>23</v>
      </c>
      <c r="W1619">
        <f t="shared" si="309"/>
        <v>2</v>
      </c>
      <c r="X1619">
        <v>1</v>
      </c>
      <c r="Y1619" t="str">
        <f t="shared" si="310"/>
        <v>Flight Not Found</v>
      </c>
      <c r="Z1619" t="str" cm="1">
        <f t="array" ref="Z1619">IF(AND(B:B &gt; TIME(6, 0, 0), B:B &lt;= TIME(18, 0, 0)), "Day", "Night")</f>
        <v>Night</v>
      </c>
      <c r="AA1619">
        <f t="shared" si="311"/>
        <v>1</v>
      </c>
    </row>
    <row r="1620" spans="1:27" x14ac:dyDescent="0.2">
      <c r="A1620">
        <v>21805</v>
      </c>
      <c r="C1620" t="s">
        <v>7742</v>
      </c>
      <c r="D1620" t="s">
        <v>1861</v>
      </c>
      <c r="F1620" t="s">
        <v>7743</v>
      </c>
      <c r="G1620" t="s">
        <v>3490</v>
      </c>
      <c r="H1620" t="s">
        <v>7744</v>
      </c>
      <c r="I1620" t="s">
        <v>7745</v>
      </c>
      <c r="J1620">
        <v>3</v>
      </c>
      <c r="K1620">
        <v>3</v>
      </c>
      <c r="L1620">
        <v>0</v>
      </c>
      <c r="M1620" t="s">
        <v>7746</v>
      </c>
      <c r="N1620">
        <f t="shared" si="300"/>
        <v>0</v>
      </c>
      <c r="O1620" t="str">
        <f t="shared" si="301"/>
        <v>No</v>
      </c>
      <c r="P1620">
        <f t="shared" si="302"/>
        <v>0</v>
      </c>
      <c r="Q1620">
        <f t="shared" si="303"/>
        <v>0</v>
      </c>
      <c r="R1620">
        <f t="shared" si="307"/>
        <v>27.565026697177728</v>
      </c>
      <c r="S1620" t="str">
        <f t="shared" si="304"/>
        <v>ID-21805-San Salvador - Miami</v>
      </c>
      <c r="T1620">
        <f t="shared" si="305"/>
        <v>0</v>
      </c>
      <c r="U1620" t="str">
        <f t="shared" si="306"/>
        <v>Acceptable</v>
      </c>
      <c r="V1620">
        <f t="shared" si="308"/>
        <v>23</v>
      </c>
      <c r="W1620">
        <f t="shared" si="309"/>
        <v>2</v>
      </c>
      <c r="X1620">
        <v>1</v>
      </c>
      <c r="Y1620" t="str">
        <f t="shared" si="310"/>
        <v>Flight Not Found</v>
      </c>
      <c r="Z1620" t="str" cm="1">
        <f t="array" ref="Z1620">IF(AND(B:B &gt; TIME(6, 0, 0), B:B &lt;= TIME(18, 0, 0)), "Day", "Night")</f>
        <v>Night</v>
      </c>
      <c r="AA1620">
        <f t="shared" si="311"/>
        <v>1</v>
      </c>
    </row>
    <row r="1621" spans="1:27" x14ac:dyDescent="0.2">
      <c r="A1621">
        <v>21816</v>
      </c>
      <c r="B1621" t="s">
        <v>1741</v>
      </c>
      <c r="C1621" t="s">
        <v>1928</v>
      </c>
      <c r="D1621" t="s">
        <v>2623</v>
      </c>
      <c r="F1621" t="s">
        <v>7747</v>
      </c>
      <c r="G1621" t="s">
        <v>7748</v>
      </c>
      <c r="H1621" t="s">
        <v>7749</v>
      </c>
      <c r="I1621" t="s">
        <v>5436</v>
      </c>
      <c r="J1621">
        <v>20</v>
      </c>
      <c r="K1621">
        <v>20</v>
      </c>
      <c r="L1621">
        <v>0</v>
      </c>
      <c r="M1621" t="s">
        <v>7750</v>
      </c>
      <c r="N1621">
        <f t="shared" si="300"/>
        <v>0</v>
      </c>
      <c r="O1621" t="str">
        <f t="shared" si="301"/>
        <v>No</v>
      </c>
      <c r="P1621">
        <f t="shared" si="302"/>
        <v>0</v>
      </c>
      <c r="Q1621">
        <f t="shared" si="303"/>
        <v>0</v>
      </c>
      <c r="R1621">
        <f t="shared" si="307"/>
        <v>27.565026697177728</v>
      </c>
      <c r="S1621" t="str">
        <f t="shared" si="304"/>
        <v>ID-21816-Sao Paulo - Rio de Janeiro</v>
      </c>
      <c r="T1621" t="str">
        <f t="shared" si="305"/>
        <v>18:40</v>
      </c>
      <c r="U1621" t="str">
        <f t="shared" si="306"/>
        <v>Acceptable</v>
      </c>
      <c r="V1621">
        <f t="shared" si="308"/>
        <v>23</v>
      </c>
      <c r="W1621">
        <f t="shared" si="309"/>
        <v>2</v>
      </c>
      <c r="X1621">
        <v>1</v>
      </c>
      <c r="Y1621" t="str">
        <f t="shared" si="310"/>
        <v>Flight Not Found</v>
      </c>
      <c r="Z1621" t="str" cm="1">
        <f t="array" ref="Z1621">IF(AND(B:B &gt; TIME(6, 0, 0), B:B &lt;= TIME(18, 0, 0)), "Day", "Night")</f>
        <v>Night</v>
      </c>
      <c r="AA1621">
        <f t="shared" si="311"/>
        <v>1</v>
      </c>
    </row>
    <row r="1622" spans="1:27" x14ac:dyDescent="0.2">
      <c r="A1622">
        <v>21817</v>
      </c>
      <c r="B1622" t="s">
        <v>7751</v>
      </c>
      <c r="C1622" t="s">
        <v>5205</v>
      </c>
      <c r="D1622" t="s">
        <v>7752</v>
      </c>
      <c r="F1622" t="s">
        <v>7753</v>
      </c>
      <c r="G1622" t="s">
        <v>7305</v>
      </c>
      <c r="H1622" t="s">
        <v>7754</v>
      </c>
      <c r="I1622" t="s">
        <v>7755</v>
      </c>
      <c r="J1622">
        <v>65</v>
      </c>
      <c r="K1622">
        <v>53</v>
      </c>
      <c r="L1622">
        <v>0</v>
      </c>
      <c r="M1622" t="s">
        <v>7756</v>
      </c>
      <c r="N1622">
        <f t="shared" si="300"/>
        <v>0</v>
      </c>
      <c r="O1622" t="str">
        <f t="shared" si="301"/>
        <v>No</v>
      </c>
      <c r="P1622">
        <f t="shared" si="302"/>
        <v>0</v>
      </c>
      <c r="Q1622">
        <f t="shared" si="303"/>
        <v>0</v>
      </c>
      <c r="R1622">
        <f t="shared" si="307"/>
        <v>27.565026697177728</v>
      </c>
      <c r="S1622" t="str">
        <f t="shared" si="304"/>
        <v>ID-21817-Bordeaux - Bamako</v>
      </c>
      <c r="T1622" t="str">
        <f t="shared" si="305"/>
        <v>22:24</v>
      </c>
      <c r="U1622" t="str">
        <f t="shared" si="306"/>
        <v>Acceptable</v>
      </c>
      <c r="V1622">
        <f t="shared" si="308"/>
        <v>23</v>
      </c>
      <c r="W1622">
        <f t="shared" si="309"/>
        <v>2</v>
      </c>
      <c r="X1622">
        <v>1</v>
      </c>
      <c r="Y1622" t="str">
        <f t="shared" si="310"/>
        <v>Flight Not Found</v>
      </c>
      <c r="Z1622" t="str" cm="1">
        <f t="array" ref="Z1622">IF(AND(B:B &gt; TIME(6, 0, 0), B:B &lt;= TIME(18, 0, 0)), "Day", "Night")</f>
        <v>Night</v>
      </c>
      <c r="AA1622">
        <f t="shared" si="311"/>
        <v>1</v>
      </c>
    </row>
    <row r="1623" spans="1:27" x14ac:dyDescent="0.2">
      <c r="A1623">
        <v>21817</v>
      </c>
      <c r="B1623" t="s">
        <v>1509</v>
      </c>
      <c r="C1623" t="s">
        <v>7757</v>
      </c>
      <c r="D1623" t="s">
        <v>7758</v>
      </c>
      <c r="E1623" t="s">
        <v>2383</v>
      </c>
      <c r="F1623" t="s">
        <v>7759</v>
      </c>
      <c r="G1623" t="s">
        <v>3808</v>
      </c>
      <c r="H1623" t="s">
        <v>7760</v>
      </c>
      <c r="I1623" t="s">
        <v>7761</v>
      </c>
      <c r="J1623">
        <v>16</v>
      </c>
      <c r="K1623">
        <v>16</v>
      </c>
      <c r="L1623">
        <v>0</v>
      </c>
      <c r="M1623" t="s">
        <v>7762</v>
      </c>
      <c r="N1623">
        <f t="shared" si="300"/>
        <v>0</v>
      </c>
      <c r="O1623" t="str">
        <f t="shared" si="301"/>
        <v>No</v>
      </c>
      <c r="P1623">
        <f t="shared" si="302"/>
        <v>0</v>
      </c>
      <c r="Q1623">
        <f t="shared" si="303"/>
        <v>0</v>
      </c>
      <c r="R1623">
        <f t="shared" si="307"/>
        <v>27.565026697177728</v>
      </c>
      <c r="S1623" t="str">
        <f t="shared" si="304"/>
        <v>ID-21817-Shemya - Cold Bay - Adak - Anchorage</v>
      </c>
      <c r="T1623" t="str">
        <f t="shared" si="305"/>
        <v>22:24</v>
      </c>
      <c r="U1623" t="str">
        <f t="shared" si="306"/>
        <v>Acceptable</v>
      </c>
      <c r="V1623">
        <f t="shared" si="308"/>
        <v>23</v>
      </c>
      <c r="W1623">
        <f t="shared" si="309"/>
        <v>2</v>
      </c>
      <c r="X1623">
        <v>1</v>
      </c>
      <c r="Y1623" t="str">
        <f t="shared" si="310"/>
        <v>Flight Not Found</v>
      </c>
      <c r="Z1623" t="str" cm="1">
        <f t="array" ref="Z1623">IF(AND(B:B &gt; TIME(6, 0, 0), B:B &lt;= TIME(18, 0, 0)), "Day", "Night")</f>
        <v>Night</v>
      </c>
      <c r="AA1623">
        <f t="shared" si="311"/>
        <v>1</v>
      </c>
    </row>
    <row r="1624" spans="1:27" x14ac:dyDescent="0.2">
      <c r="A1624">
        <v>21822</v>
      </c>
      <c r="B1624" t="s">
        <v>7763</v>
      </c>
      <c r="C1624" t="s">
        <v>7764</v>
      </c>
      <c r="D1624" t="s">
        <v>896</v>
      </c>
      <c r="E1624" t="s">
        <v>7765</v>
      </c>
      <c r="F1624" t="s">
        <v>7766</v>
      </c>
      <c r="G1624" t="s">
        <v>7767</v>
      </c>
      <c r="H1624" t="s">
        <v>7768</v>
      </c>
      <c r="I1624" t="s">
        <v>7769</v>
      </c>
      <c r="J1624">
        <v>34</v>
      </c>
      <c r="K1624">
        <v>34</v>
      </c>
      <c r="L1624">
        <v>0</v>
      </c>
      <c r="M1624" t="s">
        <v>7770</v>
      </c>
      <c r="N1624">
        <f t="shared" si="300"/>
        <v>0</v>
      </c>
      <c r="O1624" t="str">
        <f t="shared" si="301"/>
        <v>No</v>
      </c>
      <c r="P1624">
        <f t="shared" si="302"/>
        <v>0</v>
      </c>
      <c r="Q1624">
        <f t="shared" si="303"/>
        <v>0</v>
      </c>
      <c r="R1624">
        <f t="shared" si="307"/>
        <v>27.565026697177728</v>
      </c>
      <c r="S1624" t="str">
        <f t="shared" si="304"/>
        <v>ID-21822-Houston - Dallas</v>
      </c>
      <c r="T1624" t="str">
        <f t="shared" si="305"/>
        <v>23:09</v>
      </c>
      <c r="U1624" t="str">
        <f t="shared" si="306"/>
        <v>Acceptable</v>
      </c>
      <c r="V1624">
        <f t="shared" si="308"/>
        <v>23</v>
      </c>
      <c r="W1624">
        <f t="shared" si="309"/>
        <v>2</v>
      </c>
      <c r="X1624">
        <v>1</v>
      </c>
      <c r="Y1624" t="str">
        <f t="shared" si="310"/>
        <v>Flight Not Found</v>
      </c>
      <c r="Z1624" t="str" cm="1">
        <f t="array" ref="Z1624">IF(AND(B:B &gt; TIME(6, 0, 0), B:B &lt;= TIME(18, 0, 0)), "Day", "Night")</f>
        <v>Night</v>
      </c>
      <c r="AA1624">
        <f t="shared" si="311"/>
        <v>1</v>
      </c>
    </row>
    <row r="1625" spans="1:27" x14ac:dyDescent="0.2">
      <c r="A1625">
        <v>21849</v>
      </c>
      <c r="B1625" t="s">
        <v>1448</v>
      </c>
      <c r="C1625" t="s">
        <v>7771</v>
      </c>
      <c r="D1625" t="s">
        <v>7772</v>
      </c>
      <c r="E1625" t="s">
        <v>146</v>
      </c>
      <c r="F1625" t="s">
        <v>7773</v>
      </c>
      <c r="G1625" t="s">
        <v>2584</v>
      </c>
      <c r="H1625" t="s">
        <v>7774</v>
      </c>
      <c r="I1625" t="s">
        <v>7775</v>
      </c>
      <c r="J1625">
        <v>19</v>
      </c>
      <c r="K1625">
        <v>1</v>
      </c>
      <c r="L1625">
        <v>1</v>
      </c>
      <c r="M1625" t="s">
        <v>7776</v>
      </c>
      <c r="N1625">
        <f t="shared" si="300"/>
        <v>0</v>
      </c>
      <c r="O1625" t="str">
        <f t="shared" si="301"/>
        <v>No</v>
      </c>
      <c r="P1625">
        <f t="shared" si="302"/>
        <v>0</v>
      </c>
      <c r="Q1625">
        <f t="shared" si="303"/>
        <v>0</v>
      </c>
      <c r="R1625">
        <f t="shared" si="307"/>
        <v>27.565026697177728</v>
      </c>
      <c r="S1625" t="str">
        <f t="shared" si="304"/>
        <v>ID-21849-Los Angeles - Oxnard - Santa Maria - Paso Robles</v>
      </c>
      <c r="T1625" t="str">
        <f t="shared" si="305"/>
        <v>20:18</v>
      </c>
      <c r="U1625" t="str">
        <f t="shared" si="306"/>
        <v>Acceptable</v>
      </c>
      <c r="V1625">
        <f t="shared" si="308"/>
        <v>23</v>
      </c>
      <c r="W1625">
        <f t="shared" si="309"/>
        <v>2</v>
      </c>
      <c r="X1625">
        <v>2</v>
      </c>
      <c r="Y1625" t="str">
        <f t="shared" si="310"/>
        <v>Flight Not Found</v>
      </c>
      <c r="Z1625" t="str" cm="1">
        <f t="array" ref="Z1625">IF(AND(B:B &gt; TIME(6, 0, 0), B:B &lt;= TIME(18, 0, 0)), "Day", "Night")</f>
        <v>Night</v>
      </c>
      <c r="AA1625">
        <f t="shared" si="311"/>
        <v>1</v>
      </c>
    </row>
    <row r="1626" spans="1:27" x14ac:dyDescent="0.2">
      <c r="A1626">
        <v>21852</v>
      </c>
      <c r="B1626" t="s">
        <v>7777</v>
      </c>
      <c r="C1626" t="s">
        <v>7778</v>
      </c>
      <c r="D1626" t="s">
        <v>7779</v>
      </c>
      <c r="E1626" t="s">
        <v>7780</v>
      </c>
      <c r="F1626" t="s">
        <v>7781</v>
      </c>
      <c r="G1626" t="s">
        <v>1814</v>
      </c>
      <c r="H1626" t="s">
        <v>7782</v>
      </c>
      <c r="I1626" t="s">
        <v>7783</v>
      </c>
      <c r="J1626">
        <v>18</v>
      </c>
      <c r="K1626">
        <v>18</v>
      </c>
      <c r="L1626">
        <v>0</v>
      </c>
      <c r="M1626" t="s">
        <v>7784</v>
      </c>
      <c r="N1626">
        <f t="shared" si="300"/>
        <v>0</v>
      </c>
      <c r="O1626" t="str">
        <f t="shared" si="301"/>
        <v>No</v>
      </c>
      <c r="P1626">
        <f t="shared" si="302"/>
        <v>0</v>
      </c>
      <c r="Q1626">
        <f t="shared" si="303"/>
        <v>0</v>
      </c>
      <c r="R1626">
        <f t="shared" si="307"/>
        <v>27.565026697177728</v>
      </c>
      <c r="S1626" t="str">
        <f t="shared" si="304"/>
        <v>ID-21852-Athens - Thessaloniki</v>
      </c>
      <c r="T1626" t="str">
        <f t="shared" si="305"/>
        <v>15:25</v>
      </c>
      <c r="U1626" t="str">
        <f t="shared" si="306"/>
        <v>Acceptable</v>
      </c>
      <c r="V1626">
        <f t="shared" si="308"/>
        <v>23</v>
      </c>
      <c r="W1626">
        <f t="shared" si="309"/>
        <v>2</v>
      </c>
      <c r="X1626">
        <v>1</v>
      </c>
      <c r="Y1626" t="str">
        <f t="shared" si="310"/>
        <v>Flight Not Found</v>
      </c>
      <c r="Z1626" t="str" cm="1">
        <f t="array" ref="Z1626">IF(AND(B:B &gt; TIME(6, 0, 0), B:B &lt;= TIME(18, 0, 0)), "Day", "Night")</f>
        <v>Night</v>
      </c>
      <c r="AA1626">
        <f t="shared" si="311"/>
        <v>1</v>
      </c>
    </row>
    <row r="1627" spans="1:27" x14ac:dyDescent="0.2">
      <c r="A1627">
        <v>21853</v>
      </c>
      <c r="B1627" t="s">
        <v>1872</v>
      </c>
      <c r="C1627" t="s">
        <v>7785</v>
      </c>
      <c r="D1627" t="s">
        <v>7786</v>
      </c>
      <c r="E1627" t="s">
        <v>7787</v>
      </c>
      <c r="F1627" t="s">
        <v>7788</v>
      </c>
      <c r="G1627" t="s">
        <v>1814</v>
      </c>
      <c r="H1627" t="s">
        <v>7789</v>
      </c>
      <c r="I1627" t="s">
        <v>7790</v>
      </c>
      <c r="J1627">
        <v>27</v>
      </c>
      <c r="K1627">
        <v>26</v>
      </c>
      <c r="L1627">
        <v>0</v>
      </c>
      <c r="M1627" t="s">
        <v>7791</v>
      </c>
      <c r="N1627">
        <f t="shared" si="300"/>
        <v>0</v>
      </c>
      <c r="O1627" t="str">
        <f t="shared" si="301"/>
        <v>No</v>
      </c>
      <c r="P1627">
        <f t="shared" si="302"/>
        <v>0</v>
      </c>
      <c r="Q1627">
        <f t="shared" si="303"/>
        <v>0</v>
      </c>
      <c r="R1627">
        <f t="shared" si="307"/>
        <v>27.565026697177728</v>
      </c>
      <c r="S1627" t="str">
        <f t="shared" si="304"/>
        <v>ID-21853-Washington DC - Charlottsville, VA</v>
      </c>
      <c r="T1627" t="str">
        <f t="shared" si="305"/>
        <v>20:40</v>
      </c>
      <c r="U1627" t="str">
        <f t="shared" si="306"/>
        <v>Acceptable</v>
      </c>
      <c r="V1627">
        <f t="shared" si="308"/>
        <v>23</v>
      </c>
      <c r="W1627">
        <f t="shared" si="309"/>
        <v>2</v>
      </c>
      <c r="X1627">
        <v>1</v>
      </c>
      <c r="Y1627" t="str">
        <f t="shared" si="310"/>
        <v>Flight Not Found</v>
      </c>
      <c r="Z1627" t="str" cm="1">
        <f t="array" ref="Z1627">IF(AND(B:B &gt; TIME(6, 0, 0), B:B &lt;= TIME(18, 0, 0)), "Day", "Night")</f>
        <v>Night</v>
      </c>
      <c r="AA1627">
        <f t="shared" si="311"/>
        <v>1</v>
      </c>
    </row>
    <row r="1628" spans="1:27" x14ac:dyDescent="0.2">
      <c r="A1628">
        <v>21858</v>
      </c>
      <c r="B1628" t="s">
        <v>7792</v>
      </c>
      <c r="C1628" t="s">
        <v>7793</v>
      </c>
      <c r="D1628" t="s">
        <v>7794</v>
      </c>
      <c r="E1628" t="s">
        <v>7795</v>
      </c>
      <c r="F1628" t="s">
        <v>7796</v>
      </c>
      <c r="G1628" t="s">
        <v>2521</v>
      </c>
      <c r="H1628" t="s">
        <v>7797</v>
      </c>
      <c r="I1628" t="s">
        <v>7798</v>
      </c>
      <c r="J1628">
        <v>5</v>
      </c>
      <c r="K1628">
        <v>5</v>
      </c>
      <c r="L1628">
        <v>0</v>
      </c>
      <c r="M1628" t="s">
        <v>7799</v>
      </c>
      <c r="N1628">
        <f t="shared" si="300"/>
        <v>0</v>
      </c>
      <c r="O1628" t="str">
        <f t="shared" si="301"/>
        <v>No</v>
      </c>
      <c r="P1628">
        <f t="shared" si="302"/>
        <v>0</v>
      </c>
      <c r="Q1628">
        <f t="shared" si="303"/>
        <v>0</v>
      </c>
      <c r="R1628">
        <f t="shared" si="307"/>
        <v>27.565026697177728</v>
      </c>
      <c r="S1628" t="str">
        <f t="shared" si="304"/>
        <v>ID-21858-Montreal - Hall Lake</v>
      </c>
      <c r="T1628" t="str">
        <f t="shared" si="305"/>
        <v>23:07</v>
      </c>
      <c r="U1628" t="str">
        <f t="shared" si="306"/>
        <v>Acceptable</v>
      </c>
      <c r="V1628">
        <f t="shared" si="308"/>
        <v>23</v>
      </c>
      <c r="W1628">
        <f t="shared" si="309"/>
        <v>2</v>
      </c>
      <c r="X1628">
        <v>1</v>
      </c>
      <c r="Y1628" t="str">
        <f t="shared" si="310"/>
        <v>Flight Not Found</v>
      </c>
      <c r="Z1628" t="str" cm="1">
        <f t="array" ref="Z1628">IF(AND(B:B &gt; TIME(6, 0, 0), B:B &lt;= TIME(18, 0, 0)), "Day", "Night")</f>
        <v>Night</v>
      </c>
      <c r="AA1628">
        <f t="shared" si="311"/>
        <v>1</v>
      </c>
    </row>
    <row r="1629" spans="1:27" x14ac:dyDescent="0.2">
      <c r="A1629">
        <v>21870</v>
      </c>
      <c r="B1629" t="s">
        <v>7800</v>
      </c>
      <c r="C1629" t="s">
        <v>7801</v>
      </c>
      <c r="D1629" t="s">
        <v>3079</v>
      </c>
      <c r="E1629" t="s">
        <v>7802</v>
      </c>
      <c r="F1629" t="s">
        <v>7803</v>
      </c>
      <c r="G1629" t="s">
        <v>7804</v>
      </c>
      <c r="H1629" t="s">
        <v>7805</v>
      </c>
      <c r="I1629" t="s">
        <v>7806</v>
      </c>
      <c r="J1629">
        <v>42</v>
      </c>
      <c r="K1629">
        <v>42</v>
      </c>
      <c r="L1629">
        <v>0</v>
      </c>
      <c r="M1629" t="s">
        <v>7807</v>
      </c>
      <c r="N1629">
        <f t="shared" si="300"/>
        <v>0</v>
      </c>
      <c r="O1629" t="str">
        <f t="shared" si="301"/>
        <v>No</v>
      </c>
      <c r="P1629">
        <f t="shared" si="302"/>
        <v>0</v>
      </c>
      <c r="Q1629">
        <f t="shared" si="303"/>
        <v>0</v>
      </c>
      <c r="R1629">
        <f t="shared" si="307"/>
        <v>27.565026697177728</v>
      </c>
      <c r="S1629" t="str">
        <f t="shared" si="304"/>
        <v>ID-21870-Tampa - New Orleans</v>
      </c>
      <c r="T1629" t="str">
        <f t="shared" si="305"/>
        <v>00:55</v>
      </c>
      <c r="U1629" t="str">
        <f t="shared" si="306"/>
        <v>Acceptable</v>
      </c>
      <c r="V1629">
        <f t="shared" si="308"/>
        <v>23</v>
      </c>
      <c r="W1629">
        <f t="shared" si="309"/>
        <v>2</v>
      </c>
      <c r="X1629">
        <v>1</v>
      </c>
      <c r="Y1629" t="str">
        <f t="shared" si="310"/>
        <v>Flight Not Found</v>
      </c>
      <c r="Z1629" t="str" cm="1">
        <f t="array" ref="Z1629">IF(AND(B:B &gt; TIME(6, 0, 0), B:B &lt;= TIME(18, 0, 0)), "Day", "Night")</f>
        <v>Night</v>
      </c>
      <c r="AA1629">
        <f t="shared" si="311"/>
        <v>1</v>
      </c>
    </row>
    <row r="1630" spans="1:27" x14ac:dyDescent="0.2">
      <c r="A1630">
        <v>21870</v>
      </c>
      <c r="C1630" t="s">
        <v>7808</v>
      </c>
      <c r="D1630" t="s">
        <v>3562</v>
      </c>
      <c r="G1630" t="s">
        <v>7809</v>
      </c>
      <c r="H1630" t="s">
        <v>7810</v>
      </c>
      <c r="I1630" t="s">
        <v>7811</v>
      </c>
      <c r="J1630">
        <v>40</v>
      </c>
      <c r="K1630">
        <v>40</v>
      </c>
      <c r="L1630">
        <v>0</v>
      </c>
      <c r="M1630" t="s">
        <v>7812</v>
      </c>
      <c r="N1630">
        <f t="shared" si="300"/>
        <v>0</v>
      </c>
      <c r="O1630" t="str">
        <f t="shared" si="301"/>
        <v>No</v>
      </c>
      <c r="P1630">
        <f t="shared" si="302"/>
        <v>0</v>
      </c>
      <c r="Q1630">
        <f t="shared" si="303"/>
        <v>0</v>
      </c>
      <c r="R1630">
        <f t="shared" si="307"/>
        <v>27.565026697177728</v>
      </c>
      <c r="S1630" t="str">
        <f t="shared" si="304"/>
        <v>ID-21870-</v>
      </c>
      <c r="T1630" t="str">
        <f t="shared" si="305"/>
        <v>00:55</v>
      </c>
      <c r="U1630" t="str">
        <f t="shared" si="306"/>
        <v>Acceptable</v>
      </c>
      <c r="V1630">
        <f t="shared" si="308"/>
        <v>23</v>
      </c>
      <c r="W1630">
        <f t="shared" si="309"/>
        <v>2</v>
      </c>
      <c r="X1630">
        <v>1</v>
      </c>
      <c r="Y1630" t="str">
        <f t="shared" si="310"/>
        <v>Flight Not Found</v>
      </c>
      <c r="Z1630" t="str" cm="1">
        <f t="array" ref="Z1630">IF(AND(B:B &gt; TIME(6, 0, 0), B:B &lt;= TIME(18, 0, 0)), "Day", "Night")</f>
        <v>Night</v>
      </c>
      <c r="AA1630">
        <f t="shared" si="311"/>
        <v>1</v>
      </c>
    </row>
    <row r="1631" spans="1:27" x14ac:dyDescent="0.2">
      <c r="A1631">
        <v>21878</v>
      </c>
      <c r="B1631" t="s">
        <v>2950</v>
      </c>
      <c r="C1631" t="s">
        <v>895</v>
      </c>
      <c r="D1631" t="s">
        <v>4939</v>
      </c>
      <c r="E1631" t="s">
        <v>7813</v>
      </c>
      <c r="F1631" t="s">
        <v>7814</v>
      </c>
      <c r="G1631" t="s">
        <v>7425</v>
      </c>
      <c r="H1631" t="s">
        <v>7815</v>
      </c>
      <c r="I1631" t="s">
        <v>7816</v>
      </c>
      <c r="J1631">
        <v>3</v>
      </c>
      <c r="K1631">
        <v>3</v>
      </c>
      <c r="L1631">
        <v>8</v>
      </c>
      <c r="M1631" t="s">
        <v>7817</v>
      </c>
      <c r="N1631">
        <f t="shared" si="300"/>
        <v>0</v>
      </c>
      <c r="O1631" t="str">
        <f t="shared" si="301"/>
        <v>No</v>
      </c>
      <c r="P1631">
        <f t="shared" si="302"/>
        <v>0</v>
      </c>
      <c r="Q1631">
        <f t="shared" si="303"/>
        <v>0</v>
      </c>
      <c r="R1631">
        <f t="shared" si="307"/>
        <v>27.565026697177728</v>
      </c>
      <c r="S1631" t="str">
        <f t="shared" si="304"/>
        <v>ID-21878-Chicago - Los Angeles</v>
      </c>
      <c r="T1631" t="str">
        <f t="shared" si="305"/>
        <v>05:35</v>
      </c>
      <c r="U1631" t="str">
        <f t="shared" si="306"/>
        <v>Acceptable</v>
      </c>
      <c r="V1631">
        <f t="shared" si="308"/>
        <v>23</v>
      </c>
      <c r="W1631">
        <f t="shared" si="309"/>
        <v>2</v>
      </c>
      <c r="X1631">
        <v>1</v>
      </c>
      <c r="Y1631" t="str">
        <f t="shared" si="310"/>
        <v>Flight Not Found</v>
      </c>
      <c r="Z1631" t="str" cm="1">
        <f t="array" ref="Z1631">IF(AND(B:B &gt; TIME(6, 0, 0), B:B &lt;= TIME(18, 0, 0)), "Day", "Night")</f>
        <v>Night</v>
      </c>
      <c r="AA1631">
        <f t="shared" si="311"/>
        <v>1</v>
      </c>
    </row>
    <row r="1632" spans="1:27" x14ac:dyDescent="0.2">
      <c r="A1632">
        <v>21885</v>
      </c>
      <c r="B1632" t="s">
        <v>7818</v>
      </c>
      <c r="C1632" t="s">
        <v>7819</v>
      </c>
      <c r="D1632" t="s">
        <v>7820</v>
      </c>
      <c r="E1632" t="s">
        <v>7821</v>
      </c>
      <c r="F1632" t="s">
        <v>7822</v>
      </c>
      <c r="G1632" t="s">
        <v>4315</v>
      </c>
      <c r="H1632" t="s">
        <v>7823</v>
      </c>
      <c r="I1632" t="s">
        <v>7824</v>
      </c>
      <c r="J1632">
        <v>26</v>
      </c>
      <c r="K1632">
        <v>25</v>
      </c>
      <c r="L1632">
        <v>0</v>
      </c>
      <c r="M1632" t="s">
        <v>7825</v>
      </c>
      <c r="N1632">
        <f t="shared" si="300"/>
        <v>0</v>
      </c>
      <c r="O1632" t="str">
        <f t="shared" si="301"/>
        <v>No</v>
      </c>
      <c r="P1632">
        <f t="shared" si="302"/>
        <v>0</v>
      </c>
      <c r="Q1632">
        <f t="shared" si="303"/>
        <v>0</v>
      </c>
      <c r="R1632">
        <f t="shared" si="307"/>
        <v>27.565026697177728</v>
      </c>
      <c r="S1632" t="str">
        <f t="shared" si="304"/>
        <v>ID-21885-Harrisburg - Willamsport</v>
      </c>
      <c r="T1632" t="str">
        <f t="shared" si="305"/>
        <v>09:47</v>
      </c>
      <c r="U1632" t="str">
        <f t="shared" si="306"/>
        <v>Acceptable</v>
      </c>
      <c r="V1632">
        <f t="shared" si="308"/>
        <v>23</v>
      </c>
      <c r="W1632">
        <f t="shared" si="309"/>
        <v>2</v>
      </c>
      <c r="X1632">
        <v>1</v>
      </c>
      <c r="Y1632" t="str">
        <f t="shared" si="310"/>
        <v>Flight Not Found</v>
      </c>
      <c r="Z1632" t="str" cm="1">
        <f t="array" ref="Z1632">IF(AND(B:B &gt; TIME(6, 0, 0), B:B &lt;= TIME(18, 0, 0)), "Day", "Night")</f>
        <v>Night</v>
      </c>
      <c r="AA1632">
        <f t="shared" si="311"/>
        <v>1</v>
      </c>
    </row>
    <row r="1633" spans="1:27" x14ac:dyDescent="0.2">
      <c r="A1633">
        <v>21892</v>
      </c>
      <c r="B1633" t="s">
        <v>7826</v>
      </c>
      <c r="C1633" t="s">
        <v>7827</v>
      </c>
      <c r="D1633" t="s">
        <v>5224</v>
      </c>
      <c r="F1633" t="s">
        <v>7828</v>
      </c>
      <c r="G1633" t="s">
        <v>2928</v>
      </c>
      <c r="H1633" t="s">
        <v>7829</v>
      </c>
      <c r="I1633" t="s">
        <v>7830</v>
      </c>
      <c r="J1633">
        <v>45</v>
      </c>
      <c r="K1633">
        <v>45</v>
      </c>
      <c r="L1633">
        <v>0</v>
      </c>
      <c r="M1633" t="s">
        <v>7831</v>
      </c>
      <c r="N1633">
        <f t="shared" si="300"/>
        <v>0</v>
      </c>
      <c r="O1633" t="str">
        <f t="shared" si="301"/>
        <v>No</v>
      </c>
      <c r="P1633">
        <f t="shared" si="302"/>
        <v>0</v>
      </c>
      <c r="Q1633">
        <f t="shared" si="303"/>
        <v>0</v>
      </c>
      <c r="R1633">
        <f t="shared" si="307"/>
        <v>27.565026697177728</v>
      </c>
      <c r="S1633" t="str">
        <f t="shared" si="304"/>
        <v>ID-21892-San Andres Island - Cartagena</v>
      </c>
      <c r="T1633" t="str">
        <f t="shared" si="305"/>
        <v>16:57</v>
      </c>
      <c r="U1633" t="str">
        <f t="shared" si="306"/>
        <v>Acceptable</v>
      </c>
      <c r="V1633">
        <f t="shared" si="308"/>
        <v>23</v>
      </c>
      <c r="W1633">
        <f t="shared" si="309"/>
        <v>2</v>
      </c>
      <c r="X1633">
        <v>2</v>
      </c>
      <c r="Y1633" t="str">
        <f t="shared" si="310"/>
        <v>Flight Not Found</v>
      </c>
      <c r="Z1633" t="str" cm="1">
        <f t="array" ref="Z1633">IF(AND(B:B &gt; TIME(6, 0, 0), B:B &lt;= TIME(18, 0, 0)), "Day", "Night")</f>
        <v>Night</v>
      </c>
      <c r="AA1633">
        <f t="shared" si="311"/>
        <v>1</v>
      </c>
    </row>
    <row r="1634" spans="1:27" x14ac:dyDescent="0.2">
      <c r="A1634">
        <v>21897</v>
      </c>
      <c r="C1634" t="s">
        <v>7832</v>
      </c>
      <c r="D1634" t="s">
        <v>3562</v>
      </c>
      <c r="F1634" t="s">
        <v>7833</v>
      </c>
      <c r="G1634" t="s">
        <v>7834</v>
      </c>
      <c r="J1634">
        <v>29</v>
      </c>
      <c r="K1634">
        <v>29</v>
      </c>
      <c r="L1634">
        <v>0</v>
      </c>
      <c r="M1634" t="s">
        <v>1320</v>
      </c>
      <c r="N1634">
        <f t="shared" si="300"/>
        <v>0</v>
      </c>
      <c r="O1634" t="str">
        <f t="shared" si="301"/>
        <v>No</v>
      </c>
      <c r="P1634">
        <f t="shared" si="302"/>
        <v>0</v>
      </c>
      <c r="Q1634">
        <f t="shared" si="303"/>
        <v>0</v>
      </c>
      <c r="R1634">
        <f t="shared" si="307"/>
        <v>27.565026697177728</v>
      </c>
      <c r="S1634" t="str">
        <f t="shared" si="304"/>
        <v>ID-21897-Kabul - Tashkent</v>
      </c>
      <c r="T1634">
        <f t="shared" si="305"/>
        <v>0</v>
      </c>
      <c r="U1634" t="str">
        <f t="shared" si="306"/>
        <v>Acceptable</v>
      </c>
      <c r="V1634">
        <f t="shared" si="308"/>
        <v>23</v>
      </c>
      <c r="W1634">
        <f t="shared" si="309"/>
        <v>2</v>
      </c>
      <c r="X1634">
        <v>1</v>
      </c>
      <c r="Y1634" t="str">
        <f t="shared" si="310"/>
        <v>Flight Not Found</v>
      </c>
      <c r="Z1634" t="str" cm="1">
        <f t="array" ref="Z1634">IF(AND(B:B &gt; TIME(6, 0, 0), B:B &lt;= TIME(18, 0, 0)), "Day", "Night")</f>
        <v>Night</v>
      </c>
      <c r="AA1634">
        <f t="shared" si="311"/>
        <v>1</v>
      </c>
    </row>
    <row r="1635" spans="1:27" x14ac:dyDescent="0.2">
      <c r="A1635">
        <v>21901</v>
      </c>
      <c r="B1635" t="s">
        <v>7835</v>
      </c>
      <c r="C1635" t="s">
        <v>7836</v>
      </c>
      <c r="D1635" t="s">
        <v>7837</v>
      </c>
      <c r="F1635" t="s">
        <v>7838</v>
      </c>
      <c r="G1635" t="s">
        <v>3880</v>
      </c>
      <c r="H1635" t="s">
        <v>7839</v>
      </c>
      <c r="J1635">
        <v>3</v>
      </c>
      <c r="K1635">
        <v>3</v>
      </c>
      <c r="L1635">
        <v>0</v>
      </c>
      <c r="M1635" t="s">
        <v>7840</v>
      </c>
      <c r="N1635">
        <f t="shared" si="300"/>
        <v>0</v>
      </c>
      <c r="O1635" t="str">
        <f t="shared" si="301"/>
        <v>No</v>
      </c>
      <c r="P1635">
        <f t="shared" si="302"/>
        <v>0</v>
      </c>
      <c r="Q1635">
        <f t="shared" si="303"/>
        <v>0</v>
      </c>
      <c r="R1635">
        <f t="shared" si="307"/>
        <v>27.565026697177728</v>
      </c>
      <c r="S1635" t="str">
        <f t="shared" si="304"/>
        <v>ID-21901-Juneau - Annette Island</v>
      </c>
      <c r="T1635" t="str">
        <f t="shared" si="305"/>
        <v>02:20</v>
      </c>
      <c r="U1635" t="str">
        <f t="shared" si="306"/>
        <v>Acceptable</v>
      </c>
      <c r="V1635">
        <f t="shared" si="308"/>
        <v>23</v>
      </c>
      <c r="W1635">
        <f t="shared" si="309"/>
        <v>2</v>
      </c>
      <c r="X1635">
        <v>1</v>
      </c>
      <c r="Y1635" t="str">
        <f t="shared" si="310"/>
        <v>Flight Not Found</v>
      </c>
      <c r="Z1635" t="str" cm="1">
        <f t="array" ref="Z1635">IF(AND(B:B &gt; TIME(6, 0, 0), B:B &lt;= TIME(18, 0, 0)), "Day", "Night")</f>
        <v>Night</v>
      </c>
      <c r="AA1635">
        <f t="shared" si="311"/>
        <v>1</v>
      </c>
    </row>
    <row r="1636" spans="1:27" x14ac:dyDescent="0.2">
      <c r="A1636">
        <v>21905</v>
      </c>
      <c r="B1636" t="s">
        <v>7841</v>
      </c>
      <c r="C1636" t="s">
        <v>6092</v>
      </c>
      <c r="D1636" t="s">
        <v>5104</v>
      </c>
      <c r="F1636" t="s">
        <v>997</v>
      </c>
      <c r="G1636" t="s">
        <v>7842</v>
      </c>
      <c r="H1636" t="s">
        <v>7843</v>
      </c>
      <c r="I1636" t="s">
        <v>7844</v>
      </c>
      <c r="J1636">
        <v>2</v>
      </c>
      <c r="K1636">
        <v>2</v>
      </c>
      <c r="L1636">
        <v>0</v>
      </c>
      <c r="M1636" t="s">
        <v>7845</v>
      </c>
      <c r="N1636">
        <f t="shared" si="300"/>
        <v>0</v>
      </c>
      <c r="O1636" t="str">
        <f t="shared" si="301"/>
        <v>No</v>
      </c>
      <c r="P1636">
        <f t="shared" si="302"/>
        <v>0</v>
      </c>
      <c r="Q1636">
        <f t="shared" si="303"/>
        <v>0</v>
      </c>
      <c r="R1636">
        <f t="shared" si="307"/>
        <v>27.565026697177728</v>
      </c>
      <c r="S1636" t="str">
        <f t="shared" si="304"/>
        <v>ID-21905-Training</v>
      </c>
      <c r="T1636" t="str">
        <f t="shared" si="305"/>
        <v>07:16</v>
      </c>
      <c r="U1636" t="str">
        <f t="shared" si="306"/>
        <v>Acceptable</v>
      </c>
      <c r="V1636">
        <f t="shared" si="308"/>
        <v>23</v>
      </c>
      <c r="W1636">
        <f t="shared" si="309"/>
        <v>2</v>
      </c>
      <c r="X1636">
        <v>1</v>
      </c>
      <c r="Y1636" t="str">
        <f t="shared" si="310"/>
        <v>Flight Not Found</v>
      </c>
      <c r="Z1636" t="str" cm="1">
        <f t="array" ref="Z1636">IF(AND(B:B &gt; TIME(6, 0, 0), B:B &lt;= TIME(18, 0, 0)), "Day", "Night")</f>
        <v>Night</v>
      </c>
      <c r="AA1636">
        <f t="shared" si="311"/>
        <v>1</v>
      </c>
    </row>
    <row r="1637" spans="1:27" x14ac:dyDescent="0.2">
      <c r="A1637">
        <v>21906</v>
      </c>
      <c r="C1637" t="s">
        <v>7846</v>
      </c>
      <c r="D1637" t="s">
        <v>2623</v>
      </c>
      <c r="F1637" t="s">
        <v>2273</v>
      </c>
      <c r="G1637" t="s">
        <v>7847</v>
      </c>
      <c r="H1637" t="s">
        <v>7848</v>
      </c>
      <c r="I1637" t="s">
        <v>7849</v>
      </c>
      <c r="J1637">
        <v>33</v>
      </c>
      <c r="K1637">
        <v>33</v>
      </c>
      <c r="L1637">
        <v>10</v>
      </c>
      <c r="M1637" t="s">
        <v>7850</v>
      </c>
      <c r="N1637">
        <f t="shared" si="300"/>
        <v>0</v>
      </c>
      <c r="O1637" t="str">
        <f t="shared" si="301"/>
        <v>No</v>
      </c>
      <c r="P1637">
        <f t="shared" si="302"/>
        <v>0</v>
      </c>
      <c r="Q1637">
        <f t="shared" si="303"/>
        <v>0</v>
      </c>
      <c r="R1637">
        <f t="shared" si="307"/>
        <v>27.565026697177728</v>
      </c>
      <c r="S1637" t="str">
        <f t="shared" si="304"/>
        <v>ID-21906-Rio de Janeiro - Sao Paulo</v>
      </c>
      <c r="T1637">
        <f t="shared" si="305"/>
        <v>0</v>
      </c>
      <c r="U1637" t="str">
        <f t="shared" si="306"/>
        <v>Acceptable</v>
      </c>
      <c r="V1637">
        <f t="shared" si="308"/>
        <v>23</v>
      </c>
      <c r="W1637">
        <f t="shared" si="309"/>
        <v>2</v>
      </c>
      <c r="X1637">
        <v>1</v>
      </c>
      <c r="Y1637" t="str">
        <f t="shared" si="310"/>
        <v>Flight Not Found</v>
      </c>
      <c r="Z1637" t="str" cm="1">
        <f t="array" ref="Z1637">IF(AND(B:B &gt; TIME(6, 0, 0), B:B &lt;= TIME(18, 0, 0)), "Day", "Night")</f>
        <v>Night</v>
      </c>
      <c r="AA1637">
        <f t="shared" si="311"/>
        <v>1</v>
      </c>
    </row>
    <row r="1638" spans="1:27" x14ac:dyDescent="0.2">
      <c r="A1638">
        <v>21908</v>
      </c>
      <c r="B1638" t="s">
        <v>1233</v>
      </c>
      <c r="C1638" t="s">
        <v>7851</v>
      </c>
      <c r="D1638" t="s">
        <v>5018</v>
      </c>
      <c r="E1638" t="s">
        <v>7852</v>
      </c>
      <c r="G1638" t="s">
        <v>2731</v>
      </c>
      <c r="H1638" t="s">
        <v>7853</v>
      </c>
      <c r="I1638" t="s">
        <v>7854</v>
      </c>
      <c r="J1638">
        <v>2</v>
      </c>
      <c r="K1638">
        <v>1</v>
      </c>
      <c r="L1638">
        <v>0</v>
      </c>
      <c r="M1638" t="s">
        <v>7855</v>
      </c>
      <c r="N1638">
        <f t="shared" si="300"/>
        <v>0</v>
      </c>
      <c r="O1638" t="str">
        <f t="shared" si="301"/>
        <v>No</v>
      </c>
      <c r="P1638">
        <f t="shared" si="302"/>
        <v>0</v>
      </c>
      <c r="Q1638">
        <f t="shared" si="303"/>
        <v>0</v>
      </c>
      <c r="R1638">
        <f t="shared" si="307"/>
        <v>27.565026697177728</v>
      </c>
      <c r="S1638" t="str">
        <f t="shared" si="304"/>
        <v>ID-21908-</v>
      </c>
      <c r="T1638" t="str">
        <f t="shared" si="305"/>
        <v>05:00</v>
      </c>
      <c r="U1638" t="str">
        <f t="shared" si="306"/>
        <v>Acceptable</v>
      </c>
      <c r="V1638">
        <f t="shared" si="308"/>
        <v>23</v>
      </c>
      <c r="W1638">
        <f t="shared" si="309"/>
        <v>2</v>
      </c>
      <c r="X1638">
        <v>1</v>
      </c>
      <c r="Y1638" t="str">
        <f t="shared" si="310"/>
        <v>Flight Not Found</v>
      </c>
      <c r="Z1638" t="str" cm="1">
        <f t="array" ref="Z1638">IF(AND(B:B &gt; TIME(6, 0, 0), B:B &lt;= TIME(18, 0, 0)), "Day", "Night")</f>
        <v>Night</v>
      </c>
      <c r="AA1638">
        <f t="shared" si="311"/>
        <v>1</v>
      </c>
    </row>
    <row r="1639" spans="1:27" x14ac:dyDescent="0.2">
      <c r="A1639">
        <v>21915</v>
      </c>
      <c r="C1639" t="s">
        <v>7856</v>
      </c>
      <c r="D1639" t="s">
        <v>1523</v>
      </c>
      <c r="G1639" t="s">
        <v>1814</v>
      </c>
      <c r="H1639" t="s">
        <v>7857</v>
      </c>
      <c r="I1639" t="s">
        <v>7858</v>
      </c>
      <c r="J1639">
        <v>11</v>
      </c>
      <c r="K1639">
        <v>11</v>
      </c>
      <c r="L1639">
        <v>0</v>
      </c>
      <c r="M1639" t="s">
        <v>1763</v>
      </c>
      <c r="N1639">
        <f t="shared" si="300"/>
        <v>0</v>
      </c>
      <c r="O1639" t="str">
        <f t="shared" si="301"/>
        <v>No</v>
      </c>
      <c r="P1639">
        <f t="shared" si="302"/>
        <v>0</v>
      </c>
      <c r="Q1639">
        <f t="shared" si="303"/>
        <v>0</v>
      </c>
      <c r="R1639">
        <f t="shared" si="307"/>
        <v>27.565026697177728</v>
      </c>
      <c r="S1639" t="str">
        <f t="shared" si="304"/>
        <v>ID-21915-</v>
      </c>
      <c r="T1639">
        <f t="shared" si="305"/>
        <v>0</v>
      </c>
      <c r="U1639" t="str">
        <f t="shared" si="306"/>
        <v>Acceptable</v>
      </c>
      <c r="V1639">
        <f t="shared" si="308"/>
        <v>23</v>
      </c>
      <c r="W1639">
        <f t="shared" si="309"/>
        <v>2</v>
      </c>
      <c r="X1639">
        <v>1</v>
      </c>
      <c r="Y1639" t="str">
        <f t="shared" si="310"/>
        <v>Flight Not Found</v>
      </c>
      <c r="Z1639" t="str" cm="1">
        <f t="array" ref="Z1639">IF(AND(B:B &gt; TIME(6, 0, 0), B:B &lt;= TIME(18, 0, 0)), "Day", "Night")</f>
        <v>Night</v>
      </c>
      <c r="AA1639">
        <f t="shared" si="311"/>
        <v>1</v>
      </c>
    </row>
    <row r="1640" spans="1:27" x14ac:dyDescent="0.2">
      <c r="A1640">
        <v>21918</v>
      </c>
      <c r="B1640" t="s">
        <v>3774</v>
      </c>
      <c r="C1640" t="s">
        <v>7859</v>
      </c>
      <c r="D1640" t="s">
        <v>6056</v>
      </c>
      <c r="G1640" t="s">
        <v>2731</v>
      </c>
      <c r="H1640" t="s">
        <v>7860</v>
      </c>
      <c r="I1640" t="s">
        <v>7861</v>
      </c>
      <c r="J1640">
        <v>9</v>
      </c>
      <c r="K1640">
        <v>9</v>
      </c>
      <c r="L1640">
        <v>0</v>
      </c>
      <c r="M1640" t="s">
        <v>7862</v>
      </c>
      <c r="N1640">
        <f t="shared" si="300"/>
        <v>0</v>
      </c>
      <c r="O1640" t="str">
        <f t="shared" si="301"/>
        <v>No</v>
      </c>
      <c r="P1640">
        <f t="shared" si="302"/>
        <v>0</v>
      </c>
      <c r="Q1640">
        <f t="shared" si="303"/>
        <v>0</v>
      </c>
      <c r="R1640">
        <f t="shared" si="307"/>
        <v>27.565026697177728</v>
      </c>
      <c r="S1640" t="str">
        <f t="shared" si="304"/>
        <v>ID-21918-</v>
      </c>
      <c r="T1640" t="str">
        <f t="shared" si="305"/>
        <v>10:40</v>
      </c>
      <c r="U1640" t="str">
        <f t="shared" si="306"/>
        <v>Acceptable</v>
      </c>
      <c r="V1640">
        <f t="shared" si="308"/>
        <v>23</v>
      </c>
      <c r="W1640">
        <f t="shared" si="309"/>
        <v>2</v>
      </c>
      <c r="X1640">
        <v>1</v>
      </c>
      <c r="Y1640" t="str">
        <f t="shared" si="310"/>
        <v>Flight Not Found</v>
      </c>
      <c r="Z1640" t="str" cm="1">
        <f t="array" ref="Z1640">IF(AND(B:B &gt; TIME(6, 0, 0), B:B &lt;= TIME(18, 0, 0)), "Day", "Night")</f>
        <v>Night</v>
      </c>
      <c r="AA1640">
        <f t="shared" si="311"/>
        <v>1</v>
      </c>
    </row>
    <row r="1641" spans="1:27" x14ac:dyDescent="0.2">
      <c r="A1641">
        <v>21921</v>
      </c>
      <c r="B1641" t="s">
        <v>7863</v>
      </c>
      <c r="C1641" t="s">
        <v>7864</v>
      </c>
      <c r="D1641" t="s">
        <v>3079</v>
      </c>
      <c r="E1641" t="s">
        <v>7865</v>
      </c>
      <c r="F1641" t="s">
        <v>7866</v>
      </c>
      <c r="G1641" t="s">
        <v>5241</v>
      </c>
      <c r="H1641" t="s">
        <v>7867</v>
      </c>
      <c r="I1641" t="s">
        <v>7868</v>
      </c>
      <c r="J1641">
        <v>34</v>
      </c>
      <c r="K1641">
        <v>34</v>
      </c>
      <c r="L1641">
        <v>0</v>
      </c>
      <c r="M1641" t="s">
        <v>7869</v>
      </c>
      <c r="N1641">
        <f t="shared" si="300"/>
        <v>0</v>
      </c>
      <c r="O1641" t="str">
        <f t="shared" si="301"/>
        <v>No</v>
      </c>
      <c r="P1641">
        <f t="shared" si="302"/>
        <v>0</v>
      </c>
      <c r="Q1641">
        <f t="shared" si="303"/>
        <v>0</v>
      </c>
      <c r="R1641">
        <f t="shared" si="307"/>
        <v>27.565026697177728</v>
      </c>
      <c r="S1641" t="str">
        <f t="shared" si="304"/>
        <v>ID-21921-New York - Miami</v>
      </c>
      <c r="T1641" t="str">
        <f t="shared" si="305"/>
        <v>02:38</v>
      </c>
      <c r="U1641" t="str">
        <f t="shared" si="306"/>
        <v>Acceptable</v>
      </c>
      <c r="V1641">
        <f t="shared" si="308"/>
        <v>23</v>
      </c>
      <c r="W1641">
        <f t="shared" si="309"/>
        <v>2</v>
      </c>
      <c r="X1641">
        <v>1</v>
      </c>
      <c r="Y1641" t="str">
        <f t="shared" si="310"/>
        <v>Flight Not Found</v>
      </c>
      <c r="Z1641" t="str" cm="1">
        <f t="array" ref="Z1641">IF(AND(B:B &gt; TIME(6, 0, 0), B:B &lt;= TIME(18, 0, 0)), "Day", "Night")</f>
        <v>Night</v>
      </c>
      <c r="AA1641">
        <f t="shared" si="311"/>
        <v>1</v>
      </c>
    </row>
    <row r="1642" spans="1:27" x14ac:dyDescent="0.2">
      <c r="A1642">
        <v>21925</v>
      </c>
      <c r="B1642" t="s">
        <v>7870</v>
      </c>
      <c r="C1642" t="s">
        <v>7871</v>
      </c>
      <c r="D1642" t="s">
        <v>23</v>
      </c>
      <c r="F1642" t="s">
        <v>7872</v>
      </c>
      <c r="G1642" t="s">
        <v>7873</v>
      </c>
      <c r="H1642" t="s">
        <v>7874</v>
      </c>
      <c r="I1642" t="s">
        <v>1178</v>
      </c>
      <c r="J1642">
        <v>10</v>
      </c>
      <c r="K1642">
        <v>10</v>
      </c>
      <c r="L1642">
        <v>0</v>
      </c>
      <c r="M1642" t="s">
        <v>7875</v>
      </c>
      <c r="N1642">
        <f t="shared" si="300"/>
        <v>0</v>
      </c>
      <c r="O1642" t="str">
        <f t="shared" si="301"/>
        <v>No</v>
      </c>
      <c r="P1642">
        <f t="shared" si="302"/>
        <v>0</v>
      </c>
      <c r="Q1642">
        <f t="shared" si="303"/>
        <v>0</v>
      </c>
      <c r="R1642">
        <f t="shared" si="307"/>
        <v>27.565026697177728</v>
      </c>
      <c r="S1642" t="str">
        <f t="shared" si="304"/>
        <v>ID-21925-Misurata - Benghazi</v>
      </c>
      <c r="T1642" t="str">
        <f t="shared" si="305"/>
        <v>15:38</v>
      </c>
      <c r="U1642" t="str">
        <f t="shared" si="306"/>
        <v>Acceptable</v>
      </c>
      <c r="V1642">
        <f t="shared" si="308"/>
        <v>23</v>
      </c>
      <c r="W1642">
        <f t="shared" si="309"/>
        <v>2</v>
      </c>
      <c r="X1642">
        <v>1</v>
      </c>
      <c r="Y1642" t="str">
        <f t="shared" si="310"/>
        <v>Flight Not Found</v>
      </c>
      <c r="Z1642" t="str" cm="1">
        <f t="array" ref="Z1642">IF(AND(B:B &gt; TIME(6, 0, 0), B:B &lt;= TIME(18, 0, 0)), "Day", "Night")</f>
        <v>Night</v>
      </c>
      <c r="AA1642">
        <f t="shared" si="311"/>
        <v>1</v>
      </c>
    </row>
    <row r="1643" spans="1:27" x14ac:dyDescent="0.2">
      <c r="A1643">
        <v>21933</v>
      </c>
      <c r="B1643" t="s">
        <v>7876</v>
      </c>
      <c r="C1643" t="s">
        <v>7877</v>
      </c>
      <c r="D1643" t="s">
        <v>4734</v>
      </c>
      <c r="E1643" t="s">
        <v>157</v>
      </c>
      <c r="F1643" t="s">
        <v>7878</v>
      </c>
      <c r="G1643" t="s">
        <v>7281</v>
      </c>
      <c r="H1643" t="s">
        <v>7879</v>
      </c>
      <c r="I1643" t="s">
        <v>7880</v>
      </c>
      <c r="J1643">
        <v>50</v>
      </c>
      <c r="K1643">
        <v>50</v>
      </c>
      <c r="L1643">
        <v>0</v>
      </c>
      <c r="M1643" t="s">
        <v>7881</v>
      </c>
      <c r="N1643">
        <f t="shared" si="300"/>
        <v>0</v>
      </c>
      <c r="O1643" t="str">
        <f t="shared" si="301"/>
        <v>No</v>
      </c>
      <c r="P1643">
        <f t="shared" si="302"/>
        <v>0</v>
      </c>
      <c r="Q1643">
        <f t="shared" si="303"/>
        <v>0</v>
      </c>
      <c r="R1643">
        <f t="shared" si="307"/>
        <v>27.565026697177728</v>
      </c>
      <c r="S1643" t="str">
        <f t="shared" si="304"/>
        <v>ID-21933-Washington D.C. - Norfolk</v>
      </c>
      <c r="T1643" t="str">
        <f t="shared" si="305"/>
        <v>22:19</v>
      </c>
      <c r="U1643" t="str">
        <f t="shared" si="306"/>
        <v>Acceptable</v>
      </c>
      <c r="V1643">
        <f t="shared" si="308"/>
        <v>23</v>
      </c>
      <c r="W1643">
        <f t="shared" si="309"/>
        <v>2</v>
      </c>
      <c r="X1643">
        <v>1</v>
      </c>
      <c r="Y1643" t="str">
        <f t="shared" si="310"/>
        <v>Flight Not Found</v>
      </c>
      <c r="Z1643" t="str" cm="1">
        <f t="array" ref="Z1643">IF(AND(B:B &gt; TIME(6, 0, 0), B:B &lt;= TIME(18, 0, 0)), "Day", "Night")</f>
        <v>Night</v>
      </c>
      <c r="AA1643">
        <f t="shared" si="311"/>
        <v>1</v>
      </c>
    </row>
    <row r="1644" spans="1:27" x14ac:dyDescent="0.2">
      <c r="A1644">
        <v>21934</v>
      </c>
      <c r="B1644" t="s">
        <v>7882</v>
      </c>
      <c r="C1644" t="s">
        <v>4808</v>
      </c>
      <c r="D1644" t="s">
        <v>4244</v>
      </c>
      <c r="E1644" t="s">
        <v>7883</v>
      </c>
      <c r="F1644" t="s">
        <v>7884</v>
      </c>
      <c r="G1644" t="s">
        <v>7885</v>
      </c>
      <c r="H1644" t="s">
        <v>7886</v>
      </c>
      <c r="I1644" t="s">
        <v>7887</v>
      </c>
      <c r="J1644">
        <v>42</v>
      </c>
      <c r="K1644">
        <v>42</v>
      </c>
      <c r="L1644">
        <v>0</v>
      </c>
      <c r="M1644" t="s">
        <v>7888</v>
      </c>
      <c r="N1644">
        <f t="shared" si="300"/>
        <v>0</v>
      </c>
      <c r="O1644" t="str">
        <f t="shared" si="301"/>
        <v>No</v>
      </c>
      <c r="P1644">
        <f t="shared" si="302"/>
        <v>0</v>
      </c>
      <c r="Q1644">
        <f t="shared" si="303"/>
        <v>0</v>
      </c>
      <c r="R1644">
        <f t="shared" si="307"/>
        <v>27.565026697177728</v>
      </c>
      <c r="S1644" t="str">
        <f t="shared" si="304"/>
        <v>ID-21934-Istanbul - Ankara</v>
      </c>
      <c r="T1644" t="str">
        <f t="shared" si="305"/>
        <v>18:47</v>
      </c>
      <c r="U1644" t="str">
        <f t="shared" si="306"/>
        <v>Acceptable</v>
      </c>
      <c r="V1644">
        <f t="shared" si="308"/>
        <v>23</v>
      </c>
      <c r="W1644">
        <f t="shared" si="309"/>
        <v>2</v>
      </c>
      <c r="X1644">
        <v>1</v>
      </c>
      <c r="Y1644" t="str">
        <f t="shared" si="310"/>
        <v>Flight Not Found</v>
      </c>
      <c r="Z1644" t="str" cm="1">
        <f t="array" ref="Z1644">IF(AND(B:B &gt; TIME(6, 0, 0), B:B &lt;= TIME(18, 0, 0)), "Day", "Night")</f>
        <v>Night</v>
      </c>
      <c r="AA1644">
        <f t="shared" si="311"/>
        <v>1</v>
      </c>
    </row>
    <row r="1645" spans="1:27" x14ac:dyDescent="0.2">
      <c r="A1645">
        <v>26795</v>
      </c>
      <c r="C1645" t="s">
        <v>7889</v>
      </c>
      <c r="D1645" t="s">
        <v>3562</v>
      </c>
      <c r="G1645" t="s">
        <v>7890</v>
      </c>
      <c r="H1645" t="s">
        <v>7891</v>
      </c>
      <c r="I1645" t="s">
        <v>7892</v>
      </c>
      <c r="J1645">
        <v>61</v>
      </c>
      <c r="K1645">
        <v>61</v>
      </c>
      <c r="L1645">
        <v>0</v>
      </c>
      <c r="N1645">
        <f t="shared" si="300"/>
        <v>0</v>
      </c>
      <c r="O1645" t="str">
        <f t="shared" si="301"/>
        <v>No</v>
      </c>
      <c r="P1645">
        <f t="shared" si="302"/>
        <v>0</v>
      </c>
      <c r="Q1645">
        <f t="shared" si="303"/>
        <v>0</v>
      </c>
      <c r="R1645">
        <f t="shared" si="307"/>
        <v>27.565026697177728</v>
      </c>
      <c r="S1645" t="str">
        <f t="shared" si="304"/>
        <v>ID-26795-</v>
      </c>
      <c r="T1645">
        <f t="shared" si="305"/>
        <v>0</v>
      </c>
      <c r="U1645" t="str">
        <f t="shared" si="306"/>
        <v>Acceptable</v>
      </c>
      <c r="V1645">
        <f t="shared" si="308"/>
        <v>23</v>
      </c>
      <c r="W1645">
        <f t="shared" si="309"/>
        <v>2</v>
      </c>
      <c r="X1645">
        <v>2</v>
      </c>
      <c r="Y1645" t="str">
        <f t="shared" si="310"/>
        <v>Flight Not Found</v>
      </c>
      <c r="Z1645" t="str" cm="1">
        <f t="array" ref="Z1645">IF(AND(B:B &gt; TIME(6, 0, 0), B:B &lt;= TIME(18, 0, 0)), "Day", "Night")</f>
        <v>Night</v>
      </c>
      <c r="AA1645">
        <f t="shared" si="311"/>
        <v>1</v>
      </c>
    </row>
    <row r="1646" spans="1:27" x14ac:dyDescent="0.2">
      <c r="A1646">
        <v>21936</v>
      </c>
      <c r="C1646" t="s">
        <v>7893</v>
      </c>
      <c r="D1646" t="s">
        <v>3442</v>
      </c>
      <c r="E1646" t="s">
        <v>7894</v>
      </c>
      <c r="F1646" t="s">
        <v>7895</v>
      </c>
      <c r="G1646" t="s">
        <v>7444</v>
      </c>
      <c r="H1646" t="s">
        <v>7896</v>
      </c>
      <c r="I1646" t="s">
        <v>7897</v>
      </c>
      <c r="J1646">
        <v>46</v>
      </c>
      <c r="K1646">
        <v>37</v>
      </c>
      <c r="L1646">
        <v>0</v>
      </c>
      <c r="M1646" t="s">
        <v>7898</v>
      </c>
      <c r="N1646">
        <f t="shared" si="300"/>
        <v>0</v>
      </c>
      <c r="O1646" t="str">
        <f t="shared" si="301"/>
        <v>No</v>
      </c>
      <c r="P1646">
        <f t="shared" si="302"/>
        <v>0</v>
      </c>
      <c r="Q1646">
        <f t="shared" si="303"/>
        <v>0</v>
      </c>
      <c r="R1646">
        <f t="shared" si="307"/>
        <v>27.565026697177728</v>
      </c>
      <c r="S1646" t="str">
        <f t="shared" si="304"/>
        <v>ID-21936-Miami - Montigo Bay</v>
      </c>
      <c r="T1646">
        <f t="shared" si="305"/>
        <v>0</v>
      </c>
      <c r="U1646" t="str">
        <f t="shared" si="306"/>
        <v>Acceptable</v>
      </c>
      <c r="V1646">
        <f t="shared" si="308"/>
        <v>23</v>
      </c>
      <c r="W1646">
        <f t="shared" si="309"/>
        <v>2</v>
      </c>
      <c r="X1646">
        <v>1</v>
      </c>
      <c r="Y1646" t="str">
        <f t="shared" si="310"/>
        <v>Flight Not Found</v>
      </c>
      <c r="Z1646" t="str" cm="1">
        <f t="array" ref="Z1646">IF(AND(B:B &gt; TIME(6, 0, 0), B:B &lt;= TIME(18, 0, 0)), "Day", "Night")</f>
        <v>Night</v>
      </c>
      <c r="AA1646">
        <f t="shared" si="311"/>
        <v>1</v>
      </c>
    </row>
    <row r="1647" spans="1:27" x14ac:dyDescent="0.2">
      <c r="A1647">
        <v>21941</v>
      </c>
      <c r="B1647" t="s">
        <v>7899</v>
      </c>
      <c r="C1647" t="s">
        <v>7900</v>
      </c>
      <c r="D1647" t="s">
        <v>7901</v>
      </c>
      <c r="F1647" t="s">
        <v>7902</v>
      </c>
      <c r="G1647" t="s">
        <v>7155</v>
      </c>
      <c r="H1647" t="s">
        <v>7903</v>
      </c>
      <c r="I1647" t="s">
        <v>7904</v>
      </c>
      <c r="J1647">
        <v>9</v>
      </c>
      <c r="K1647">
        <v>9</v>
      </c>
      <c r="L1647">
        <v>0</v>
      </c>
      <c r="M1647" t="s">
        <v>7905</v>
      </c>
      <c r="N1647">
        <f t="shared" si="300"/>
        <v>0</v>
      </c>
      <c r="O1647" t="str">
        <f t="shared" si="301"/>
        <v>No</v>
      </c>
      <c r="P1647">
        <f t="shared" si="302"/>
        <v>0</v>
      </c>
      <c r="Q1647">
        <f t="shared" si="303"/>
        <v>0</v>
      </c>
      <c r="R1647">
        <f t="shared" si="307"/>
        <v>27.565026697177728</v>
      </c>
      <c r="S1647" t="str">
        <f t="shared" si="304"/>
        <v>ID-21941-Darwin - Baucau</v>
      </c>
      <c r="T1647" t="str">
        <f t="shared" si="305"/>
        <v>00:15</v>
      </c>
      <c r="U1647" t="str">
        <f t="shared" si="306"/>
        <v>Acceptable</v>
      </c>
      <c r="V1647">
        <f t="shared" si="308"/>
        <v>23</v>
      </c>
      <c r="W1647">
        <f t="shared" si="309"/>
        <v>2</v>
      </c>
      <c r="X1647">
        <v>1</v>
      </c>
      <c r="Y1647" t="str">
        <f t="shared" si="310"/>
        <v>Flight Not Found</v>
      </c>
      <c r="Z1647" t="str" cm="1">
        <f t="array" ref="Z1647">IF(AND(B:B &gt; TIME(6, 0, 0), B:B &lt;= TIME(18, 0, 0)), "Day", "Night")</f>
        <v>Night</v>
      </c>
      <c r="AA1647">
        <f t="shared" si="311"/>
        <v>1</v>
      </c>
    </row>
    <row r="1648" spans="1:27" x14ac:dyDescent="0.2">
      <c r="A1648">
        <v>21951</v>
      </c>
      <c r="C1648" t="s">
        <v>7906</v>
      </c>
      <c r="D1648" t="s">
        <v>1523</v>
      </c>
      <c r="F1648" t="s">
        <v>7907</v>
      </c>
      <c r="G1648" t="s">
        <v>3490</v>
      </c>
      <c r="H1648" t="s">
        <v>7908</v>
      </c>
      <c r="I1648" t="s">
        <v>7909</v>
      </c>
      <c r="J1648">
        <v>59</v>
      </c>
      <c r="K1648">
        <v>59</v>
      </c>
      <c r="L1648">
        <v>0</v>
      </c>
      <c r="M1648" t="s">
        <v>7910</v>
      </c>
      <c r="N1648">
        <f t="shared" si="300"/>
        <v>0</v>
      </c>
      <c r="O1648" t="str">
        <f t="shared" si="301"/>
        <v>No</v>
      </c>
      <c r="P1648">
        <f t="shared" si="302"/>
        <v>0</v>
      </c>
      <c r="Q1648">
        <f t="shared" si="303"/>
        <v>0</v>
      </c>
      <c r="R1648">
        <f t="shared" si="307"/>
        <v>27.565026697177728</v>
      </c>
      <c r="S1648" t="str">
        <f t="shared" si="304"/>
        <v>ID-21951-Laguna de Huana-Costa - La Paz</v>
      </c>
      <c r="T1648">
        <f t="shared" si="305"/>
        <v>0</v>
      </c>
      <c r="U1648" t="str">
        <f t="shared" si="306"/>
        <v>Acceptable</v>
      </c>
      <c r="V1648">
        <f t="shared" si="308"/>
        <v>23</v>
      </c>
      <c r="W1648">
        <f t="shared" si="309"/>
        <v>2</v>
      </c>
      <c r="X1648">
        <v>1</v>
      </c>
      <c r="Y1648" t="str">
        <f t="shared" si="310"/>
        <v>Flight Not Found</v>
      </c>
      <c r="Z1648" t="str" cm="1">
        <f t="array" ref="Z1648">IF(AND(B:B &gt; TIME(6, 0, 0), B:B &lt;= TIME(18, 0, 0)), "Day", "Night")</f>
        <v>Night</v>
      </c>
      <c r="AA1648">
        <f t="shared" si="311"/>
        <v>1</v>
      </c>
    </row>
    <row r="1649" spans="1:27" x14ac:dyDescent="0.2">
      <c r="A1649">
        <v>21972</v>
      </c>
      <c r="B1649" t="s">
        <v>7911</v>
      </c>
      <c r="C1649" t="s">
        <v>457</v>
      </c>
      <c r="D1649" t="s">
        <v>7912</v>
      </c>
      <c r="F1649" t="s">
        <v>7913</v>
      </c>
      <c r="G1649" t="s">
        <v>7914</v>
      </c>
      <c r="H1649" t="s">
        <v>7915</v>
      </c>
      <c r="I1649" t="s">
        <v>7916</v>
      </c>
      <c r="J1649">
        <v>61</v>
      </c>
      <c r="K1649">
        <v>61</v>
      </c>
      <c r="L1649">
        <v>0</v>
      </c>
      <c r="M1649" t="s">
        <v>7917</v>
      </c>
      <c r="N1649">
        <f t="shared" si="300"/>
        <v>0</v>
      </c>
      <c r="O1649" t="str">
        <f t="shared" si="301"/>
        <v>No</v>
      </c>
      <c r="P1649">
        <f t="shared" si="302"/>
        <v>0</v>
      </c>
      <c r="Q1649">
        <f t="shared" si="303"/>
        <v>0</v>
      </c>
      <c r="R1649">
        <f t="shared" si="307"/>
        <v>27.565026697177728</v>
      </c>
      <c r="S1649" t="str">
        <f t="shared" si="304"/>
        <v>ID-21972-Campos - Rio de Janeiro</v>
      </c>
      <c r="T1649" t="str">
        <f t="shared" si="305"/>
        <v>13:07</v>
      </c>
      <c r="U1649" t="str">
        <f t="shared" si="306"/>
        <v>Acceptable</v>
      </c>
      <c r="V1649">
        <f t="shared" si="308"/>
        <v>23</v>
      </c>
      <c r="W1649">
        <f t="shared" si="309"/>
        <v>2</v>
      </c>
      <c r="X1649">
        <v>1</v>
      </c>
      <c r="Y1649" t="str">
        <f t="shared" si="310"/>
        <v>Flight Not Found</v>
      </c>
      <c r="Z1649" t="str" cm="1">
        <f t="array" ref="Z1649">IF(AND(B:B &gt; TIME(6, 0, 0), B:B &lt;= TIME(18, 0, 0)), "Day", "Night")</f>
        <v>Night</v>
      </c>
      <c r="AA1649">
        <f t="shared" si="311"/>
        <v>1</v>
      </c>
    </row>
    <row r="1650" spans="1:27" x14ac:dyDescent="0.2">
      <c r="A1650">
        <v>21972</v>
      </c>
      <c r="C1650" t="s">
        <v>4178</v>
      </c>
      <c r="D1650" t="s">
        <v>5104</v>
      </c>
      <c r="F1650" t="s">
        <v>6274</v>
      </c>
      <c r="G1650" t="s">
        <v>7305</v>
      </c>
      <c r="H1650" t="s">
        <v>7918</v>
      </c>
      <c r="I1650" t="s">
        <v>7919</v>
      </c>
      <c r="J1650">
        <v>52</v>
      </c>
      <c r="K1650">
        <v>34</v>
      </c>
      <c r="L1650">
        <v>0</v>
      </c>
      <c r="M1650" t="s">
        <v>7920</v>
      </c>
      <c r="N1650">
        <f t="shared" si="300"/>
        <v>0</v>
      </c>
      <c r="O1650" t="str">
        <f t="shared" si="301"/>
        <v>No</v>
      </c>
      <c r="P1650">
        <f t="shared" si="302"/>
        <v>0</v>
      </c>
      <c r="Q1650">
        <f t="shared" si="303"/>
        <v>0</v>
      </c>
      <c r="R1650">
        <f t="shared" si="307"/>
        <v>27.565026697177728</v>
      </c>
      <c r="S1650" t="str">
        <f t="shared" si="304"/>
        <v>ID-21972-Shannon - New York City</v>
      </c>
      <c r="T1650" t="str">
        <f t="shared" si="305"/>
        <v>13:07</v>
      </c>
      <c r="U1650" t="str">
        <f t="shared" si="306"/>
        <v>Acceptable</v>
      </c>
      <c r="V1650">
        <f t="shared" si="308"/>
        <v>23</v>
      </c>
      <c r="W1650">
        <f t="shared" si="309"/>
        <v>2</v>
      </c>
      <c r="X1650">
        <v>1</v>
      </c>
      <c r="Y1650" t="str">
        <f t="shared" si="310"/>
        <v>Flight Not Found</v>
      </c>
      <c r="Z1650" t="str" cm="1">
        <f t="array" ref="Z1650">IF(AND(B:B &gt; TIME(6, 0, 0), B:B &lt;= TIME(18, 0, 0)), "Day", "Night")</f>
        <v>Night</v>
      </c>
      <c r="AA1650">
        <f t="shared" si="311"/>
        <v>1</v>
      </c>
    </row>
    <row r="1651" spans="1:27" x14ac:dyDescent="0.2">
      <c r="A1651">
        <v>21972</v>
      </c>
      <c r="C1651" t="s">
        <v>7808</v>
      </c>
      <c r="D1651" t="s">
        <v>3562</v>
      </c>
      <c r="G1651" t="s">
        <v>7809</v>
      </c>
      <c r="H1651" t="s">
        <v>7921</v>
      </c>
      <c r="J1651">
        <v>32</v>
      </c>
      <c r="K1651">
        <v>32</v>
      </c>
      <c r="L1651">
        <v>0</v>
      </c>
      <c r="M1651" t="s">
        <v>7812</v>
      </c>
      <c r="N1651">
        <f t="shared" si="300"/>
        <v>0</v>
      </c>
      <c r="O1651" t="str">
        <f t="shared" si="301"/>
        <v>No</v>
      </c>
      <c r="P1651">
        <f t="shared" si="302"/>
        <v>0</v>
      </c>
      <c r="Q1651">
        <f t="shared" si="303"/>
        <v>0</v>
      </c>
      <c r="R1651">
        <f t="shared" si="307"/>
        <v>27.565026697177728</v>
      </c>
      <c r="S1651" t="str">
        <f t="shared" si="304"/>
        <v>ID-21972-</v>
      </c>
      <c r="T1651" t="str">
        <f t="shared" si="305"/>
        <v>13:07</v>
      </c>
      <c r="U1651" t="str">
        <f t="shared" si="306"/>
        <v>Acceptable</v>
      </c>
      <c r="V1651">
        <f t="shared" si="308"/>
        <v>23</v>
      </c>
      <c r="W1651">
        <f t="shared" si="309"/>
        <v>2</v>
      </c>
      <c r="X1651">
        <v>1</v>
      </c>
      <c r="Y1651" t="str">
        <f t="shared" si="310"/>
        <v>Flight Not Found</v>
      </c>
      <c r="Z1651" t="str" cm="1">
        <f t="array" ref="Z1651">IF(AND(B:B &gt; TIME(6, 0, 0), B:B &lt;= TIME(18, 0, 0)), "Day", "Night")</f>
        <v>Night</v>
      </c>
      <c r="AA1651">
        <f t="shared" si="311"/>
        <v>1</v>
      </c>
    </row>
    <row r="1652" spans="1:27" x14ac:dyDescent="0.2">
      <c r="A1652">
        <v>21990</v>
      </c>
      <c r="C1652" t="s">
        <v>7922</v>
      </c>
      <c r="D1652" t="s">
        <v>4162</v>
      </c>
      <c r="F1652" t="s">
        <v>7923</v>
      </c>
      <c r="G1652" t="s">
        <v>3880</v>
      </c>
      <c r="H1652" t="s">
        <v>7924</v>
      </c>
      <c r="J1652">
        <v>13</v>
      </c>
      <c r="K1652">
        <v>6</v>
      </c>
      <c r="L1652">
        <v>0</v>
      </c>
      <c r="M1652" t="s">
        <v>5237</v>
      </c>
      <c r="N1652">
        <f t="shared" si="300"/>
        <v>0</v>
      </c>
      <c r="O1652" t="str">
        <f t="shared" si="301"/>
        <v>No</v>
      </c>
      <c r="P1652">
        <f t="shared" si="302"/>
        <v>0</v>
      </c>
      <c r="Q1652">
        <f t="shared" si="303"/>
        <v>0</v>
      </c>
      <c r="R1652">
        <f t="shared" si="307"/>
        <v>27.565026697177728</v>
      </c>
      <c r="S1652" t="str">
        <f t="shared" si="304"/>
        <v>ID-21990-Aracacuara - Villavicencio</v>
      </c>
      <c r="T1652">
        <f t="shared" si="305"/>
        <v>0</v>
      </c>
      <c r="U1652" t="str">
        <f t="shared" si="306"/>
        <v>Acceptable</v>
      </c>
      <c r="V1652">
        <f t="shared" si="308"/>
        <v>23</v>
      </c>
      <c r="W1652">
        <f t="shared" si="309"/>
        <v>2</v>
      </c>
      <c r="X1652">
        <v>1</v>
      </c>
      <c r="Y1652" t="str">
        <f t="shared" si="310"/>
        <v>Flight Not Found</v>
      </c>
      <c r="Z1652" t="str" cm="1">
        <f t="array" ref="Z1652">IF(AND(B:B &gt; TIME(6, 0, 0), B:B &lt;= TIME(18, 0, 0)), "Day", "Night")</f>
        <v>Night</v>
      </c>
      <c r="AA1652">
        <f t="shared" si="311"/>
        <v>1</v>
      </c>
    </row>
    <row r="1653" spans="1:27" x14ac:dyDescent="0.2">
      <c r="A1653">
        <v>21991</v>
      </c>
      <c r="C1653" t="s">
        <v>7925</v>
      </c>
      <c r="D1653" t="s">
        <v>7373</v>
      </c>
      <c r="F1653" t="s">
        <v>7374</v>
      </c>
      <c r="G1653" t="s">
        <v>1814</v>
      </c>
      <c r="H1653" t="s">
        <v>7926</v>
      </c>
      <c r="I1653" t="s">
        <v>7927</v>
      </c>
      <c r="J1653">
        <v>33</v>
      </c>
      <c r="K1653">
        <v>3</v>
      </c>
      <c r="L1653">
        <v>0</v>
      </c>
      <c r="M1653" t="s">
        <v>7928</v>
      </c>
      <c r="N1653">
        <f t="shared" si="300"/>
        <v>0</v>
      </c>
      <c r="O1653" t="str">
        <f t="shared" si="301"/>
        <v>No</v>
      </c>
      <c r="P1653">
        <f t="shared" si="302"/>
        <v>0</v>
      </c>
      <c r="Q1653">
        <f t="shared" si="303"/>
        <v>0</v>
      </c>
      <c r="R1653">
        <f t="shared" si="307"/>
        <v>27.565026697177728</v>
      </c>
      <c r="S1653" t="str">
        <f t="shared" si="304"/>
        <v>ID-21991-Tokyo - Nagoya</v>
      </c>
      <c r="T1653">
        <f t="shared" si="305"/>
        <v>0</v>
      </c>
      <c r="U1653" t="str">
        <f t="shared" si="306"/>
        <v>Acceptable</v>
      </c>
      <c r="V1653">
        <f t="shared" si="308"/>
        <v>23</v>
      </c>
      <c r="W1653">
        <f t="shared" si="309"/>
        <v>2</v>
      </c>
      <c r="X1653">
        <v>1</v>
      </c>
      <c r="Y1653" t="str">
        <f t="shared" si="310"/>
        <v>Flight Not Found</v>
      </c>
      <c r="Z1653" t="str" cm="1">
        <f t="array" ref="Z1653">IF(AND(B:B &gt; TIME(6, 0, 0), B:B &lt;= TIME(18, 0, 0)), "Day", "Night")</f>
        <v>Night</v>
      </c>
      <c r="AA1653">
        <f t="shared" si="311"/>
        <v>1</v>
      </c>
    </row>
    <row r="1654" spans="1:27" x14ac:dyDescent="0.2">
      <c r="A1654">
        <v>21992</v>
      </c>
      <c r="B1654" t="s">
        <v>7777</v>
      </c>
      <c r="C1654" t="s">
        <v>7929</v>
      </c>
      <c r="D1654" t="s">
        <v>613</v>
      </c>
      <c r="E1654" t="s">
        <v>7930</v>
      </c>
      <c r="F1654" t="s">
        <v>4145</v>
      </c>
      <c r="G1654" t="s">
        <v>7931</v>
      </c>
      <c r="H1654" t="s">
        <v>7932</v>
      </c>
      <c r="I1654" t="s">
        <v>7933</v>
      </c>
      <c r="J1654">
        <v>63</v>
      </c>
      <c r="K1654">
        <v>63</v>
      </c>
      <c r="L1654">
        <v>0</v>
      </c>
      <c r="M1654" t="s">
        <v>7934</v>
      </c>
      <c r="N1654">
        <f t="shared" si="300"/>
        <v>0</v>
      </c>
      <c r="O1654" t="str">
        <f t="shared" si="301"/>
        <v>No</v>
      </c>
      <c r="P1654">
        <f t="shared" si="302"/>
        <v>0</v>
      </c>
      <c r="Q1654">
        <f t="shared" si="303"/>
        <v>0</v>
      </c>
      <c r="R1654">
        <f t="shared" si="307"/>
        <v>27.565026697177728</v>
      </c>
      <c r="S1654" t="str">
        <f t="shared" si="304"/>
        <v>ID-21992-Chicago - Miami</v>
      </c>
      <c r="T1654" t="str">
        <f t="shared" si="305"/>
        <v>15:25</v>
      </c>
      <c r="U1654" t="str">
        <f t="shared" si="306"/>
        <v>Acceptable</v>
      </c>
      <c r="V1654">
        <f t="shared" si="308"/>
        <v>23</v>
      </c>
      <c r="W1654">
        <f t="shared" si="309"/>
        <v>2</v>
      </c>
      <c r="X1654">
        <v>1</v>
      </c>
      <c r="Y1654" t="str">
        <f t="shared" si="310"/>
        <v>Flight Not Found</v>
      </c>
      <c r="Z1654" t="str" cm="1">
        <f t="array" ref="Z1654">IF(AND(B:B &gt; TIME(6, 0, 0), B:B &lt;= TIME(18, 0, 0)), "Day", "Night")</f>
        <v>Night</v>
      </c>
      <c r="AA1654">
        <f t="shared" si="311"/>
        <v>1</v>
      </c>
    </row>
    <row r="1655" spans="1:27" x14ac:dyDescent="0.2">
      <c r="A1655">
        <v>21994</v>
      </c>
      <c r="B1655" t="s">
        <v>7935</v>
      </c>
      <c r="C1655" t="s">
        <v>7936</v>
      </c>
      <c r="D1655" t="s">
        <v>7937</v>
      </c>
      <c r="E1655" t="s">
        <v>7938</v>
      </c>
      <c r="F1655" t="s">
        <v>7939</v>
      </c>
      <c r="G1655" t="s">
        <v>3348</v>
      </c>
      <c r="H1655" t="s">
        <v>7940</v>
      </c>
      <c r="I1655" t="s">
        <v>7941</v>
      </c>
      <c r="J1655">
        <v>46</v>
      </c>
      <c r="K1655">
        <v>25</v>
      </c>
      <c r="L1655">
        <v>0</v>
      </c>
      <c r="M1655" t="s">
        <v>7942</v>
      </c>
      <c r="N1655">
        <f t="shared" si="300"/>
        <v>0</v>
      </c>
      <c r="O1655" t="str">
        <f t="shared" si="301"/>
        <v>No</v>
      </c>
      <c r="P1655">
        <f t="shared" si="302"/>
        <v>0</v>
      </c>
      <c r="Q1655">
        <f t="shared" si="303"/>
        <v>0</v>
      </c>
      <c r="R1655">
        <f t="shared" si="307"/>
        <v>27.565026697177728</v>
      </c>
      <c r="S1655" t="str">
        <f t="shared" si="304"/>
        <v>ID-21994-San Andres - Medellin</v>
      </c>
      <c r="T1655" t="str">
        <f t="shared" si="305"/>
        <v>11:10</v>
      </c>
      <c r="U1655" t="str">
        <f t="shared" si="306"/>
        <v>Acceptable</v>
      </c>
      <c r="V1655">
        <f t="shared" si="308"/>
        <v>23</v>
      </c>
      <c r="W1655">
        <f t="shared" si="309"/>
        <v>2</v>
      </c>
      <c r="X1655">
        <v>2</v>
      </c>
      <c r="Y1655" t="str">
        <f t="shared" si="310"/>
        <v>Flight Not Found</v>
      </c>
      <c r="Z1655" t="str" cm="1">
        <f t="array" ref="Z1655">IF(AND(B:B &gt; TIME(6, 0, 0), B:B &lt;= TIME(18, 0, 0)), "Day", "Night")</f>
        <v>Night</v>
      </c>
      <c r="AA1655">
        <f t="shared" si="311"/>
        <v>1</v>
      </c>
    </row>
    <row r="1656" spans="1:27" x14ac:dyDescent="0.2">
      <c r="A1656">
        <v>22011</v>
      </c>
      <c r="B1656" t="s">
        <v>7943</v>
      </c>
      <c r="C1656" t="s">
        <v>7944</v>
      </c>
      <c r="D1656" t="s">
        <v>6915</v>
      </c>
      <c r="F1656" t="s">
        <v>7945</v>
      </c>
      <c r="G1656" t="s">
        <v>7946</v>
      </c>
      <c r="H1656" t="s">
        <v>7947</v>
      </c>
      <c r="I1656" t="s">
        <v>7948</v>
      </c>
      <c r="J1656">
        <v>18</v>
      </c>
      <c r="K1656">
        <v>2</v>
      </c>
      <c r="L1656">
        <v>0</v>
      </c>
      <c r="M1656" t="s">
        <v>7949</v>
      </c>
      <c r="N1656">
        <f t="shared" si="300"/>
        <v>0</v>
      </c>
      <c r="O1656" t="str">
        <f t="shared" si="301"/>
        <v>No</v>
      </c>
      <c r="P1656">
        <f t="shared" si="302"/>
        <v>0</v>
      </c>
      <c r="Q1656">
        <f t="shared" si="303"/>
        <v>0</v>
      </c>
      <c r="R1656">
        <f t="shared" si="307"/>
        <v>27.565026697177728</v>
      </c>
      <c r="S1656" t="str">
        <f t="shared" si="304"/>
        <v>ID-22011-Siuna - Bonanza</v>
      </c>
      <c r="T1656" t="str">
        <f t="shared" si="305"/>
        <v>14:39</v>
      </c>
      <c r="U1656" t="str">
        <f t="shared" si="306"/>
        <v>Acceptable</v>
      </c>
      <c r="V1656">
        <f t="shared" si="308"/>
        <v>23</v>
      </c>
      <c r="W1656">
        <f t="shared" si="309"/>
        <v>2</v>
      </c>
      <c r="X1656">
        <v>1</v>
      </c>
      <c r="Y1656" t="str">
        <f t="shared" si="310"/>
        <v>Flight Not Found</v>
      </c>
      <c r="Z1656" t="str" cm="1">
        <f t="array" ref="Z1656">IF(AND(B:B &gt; TIME(6, 0, 0), B:B &lt;= TIME(18, 0, 0)), "Day", "Night")</f>
        <v>Night</v>
      </c>
      <c r="AA1656">
        <f t="shared" si="311"/>
        <v>1</v>
      </c>
    </row>
    <row r="1657" spans="1:27" x14ac:dyDescent="0.2">
      <c r="A1657">
        <v>22018</v>
      </c>
      <c r="B1657" t="s">
        <v>1418</v>
      </c>
      <c r="C1657" t="s">
        <v>7950</v>
      </c>
      <c r="D1657" t="s">
        <v>4157</v>
      </c>
      <c r="G1657" t="s">
        <v>1814</v>
      </c>
      <c r="H1657" t="s">
        <v>7951</v>
      </c>
      <c r="I1657" t="s">
        <v>7952</v>
      </c>
      <c r="J1657">
        <v>22</v>
      </c>
      <c r="K1657">
        <v>10</v>
      </c>
      <c r="L1657">
        <v>0</v>
      </c>
      <c r="M1657" t="s">
        <v>7953</v>
      </c>
      <c r="N1657">
        <f t="shared" si="300"/>
        <v>0</v>
      </c>
      <c r="O1657" t="str">
        <f t="shared" si="301"/>
        <v>No</v>
      </c>
      <c r="P1657">
        <f t="shared" si="302"/>
        <v>0</v>
      </c>
      <c r="Q1657">
        <f t="shared" si="303"/>
        <v>0</v>
      </c>
      <c r="R1657">
        <f t="shared" si="307"/>
        <v>27.565026697177728</v>
      </c>
      <c r="S1657" t="str">
        <f t="shared" si="304"/>
        <v>ID-22018-</v>
      </c>
      <c r="T1657" t="str">
        <f t="shared" si="305"/>
        <v>14:20</v>
      </c>
      <c r="U1657" t="str">
        <f t="shared" si="306"/>
        <v>Acceptable</v>
      </c>
      <c r="V1657">
        <f t="shared" si="308"/>
        <v>23</v>
      </c>
      <c r="W1657">
        <f t="shared" si="309"/>
        <v>2</v>
      </c>
      <c r="X1657">
        <v>1</v>
      </c>
      <c r="Y1657" t="str">
        <f t="shared" si="310"/>
        <v>Flight Not Found</v>
      </c>
      <c r="Z1657" t="str" cm="1">
        <f t="array" ref="Z1657">IF(AND(B:B &gt; TIME(6, 0, 0), B:B &lt;= TIME(18, 0, 0)), "Day", "Night")</f>
        <v>Night</v>
      </c>
      <c r="AA1657">
        <f t="shared" si="311"/>
        <v>1</v>
      </c>
    </row>
    <row r="1658" spans="1:27" x14ac:dyDescent="0.2">
      <c r="A1658">
        <v>22020</v>
      </c>
      <c r="C1658" t="s">
        <v>7954</v>
      </c>
      <c r="D1658" t="s">
        <v>6703</v>
      </c>
      <c r="G1658" t="s">
        <v>3490</v>
      </c>
      <c r="J1658">
        <v>18</v>
      </c>
      <c r="K1658">
        <v>18</v>
      </c>
      <c r="L1658">
        <v>0</v>
      </c>
      <c r="M1658" t="s">
        <v>7955</v>
      </c>
      <c r="N1658">
        <f t="shared" si="300"/>
        <v>0</v>
      </c>
      <c r="O1658" t="str">
        <f t="shared" si="301"/>
        <v>No</v>
      </c>
      <c r="P1658">
        <f t="shared" si="302"/>
        <v>0</v>
      </c>
      <c r="Q1658">
        <f t="shared" si="303"/>
        <v>0</v>
      </c>
      <c r="R1658">
        <f t="shared" si="307"/>
        <v>27.565026697177728</v>
      </c>
      <c r="S1658" t="str">
        <f t="shared" si="304"/>
        <v>ID-22020-</v>
      </c>
      <c r="T1658">
        <f t="shared" si="305"/>
        <v>0</v>
      </c>
      <c r="U1658" t="str">
        <f t="shared" si="306"/>
        <v>Acceptable</v>
      </c>
      <c r="V1658">
        <f t="shared" si="308"/>
        <v>23</v>
      </c>
      <c r="W1658">
        <f t="shared" si="309"/>
        <v>2</v>
      </c>
      <c r="X1658">
        <v>1</v>
      </c>
      <c r="Y1658" t="str">
        <f t="shared" si="310"/>
        <v>Flight Not Found</v>
      </c>
      <c r="Z1658" t="str" cm="1">
        <f t="array" ref="Z1658">IF(AND(B:B &gt; TIME(6, 0, 0), B:B &lt;= TIME(18, 0, 0)), "Day", "Night")</f>
        <v>Night</v>
      </c>
      <c r="AA1658">
        <f t="shared" si="311"/>
        <v>1</v>
      </c>
    </row>
    <row r="1659" spans="1:27" x14ac:dyDescent="0.2">
      <c r="A1659">
        <v>22024</v>
      </c>
      <c r="C1659" t="s">
        <v>3471</v>
      </c>
      <c r="D1659" t="s">
        <v>2615</v>
      </c>
      <c r="F1659" t="s">
        <v>7956</v>
      </c>
      <c r="G1659" t="s">
        <v>7412</v>
      </c>
      <c r="H1659" t="s">
        <v>7957</v>
      </c>
      <c r="I1659" t="s">
        <v>7958</v>
      </c>
      <c r="J1659">
        <v>9</v>
      </c>
      <c r="K1659">
        <v>9</v>
      </c>
      <c r="L1659">
        <v>0</v>
      </c>
      <c r="M1659" t="s">
        <v>7959</v>
      </c>
      <c r="N1659">
        <f t="shared" si="300"/>
        <v>0</v>
      </c>
      <c r="O1659" t="str">
        <f t="shared" si="301"/>
        <v>No</v>
      </c>
      <c r="P1659">
        <f t="shared" si="302"/>
        <v>0</v>
      </c>
      <c r="Q1659">
        <f t="shared" si="303"/>
        <v>0</v>
      </c>
      <c r="R1659">
        <f t="shared" si="307"/>
        <v>27.565026697177728</v>
      </c>
      <c r="S1659" t="str">
        <f t="shared" si="304"/>
        <v>ID-22024-Dover, Delaware - Mildenhall, England</v>
      </c>
      <c r="T1659">
        <f t="shared" si="305"/>
        <v>0</v>
      </c>
      <c r="U1659" t="str">
        <f t="shared" si="306"/>
        <v>Acceptable</v>
      </c>
      <c r="V1659">
        <f t="shared" si="308"/>
        <v>23</v>
      </c>
      <c r="W1659">
        <f t="shared" si="309"/>
        <v>2</v>
      </c>
      <c r="X1659">
        <v>2</v>
      </c>
      <c r="Y1659" t="str">
        <f t="shared" si="310"/>
        <v>Flight Not Found</v>
      </c>
      <c r="Z1659" t="str" cm="1">
        <f t="array" ref="Z1659">IF(AND(B:B &gt; TIME(6, 0, 0), B:B &lt;= TIME(18, 0, 0)), "Day", "Night")</f>
        <v>Night</v>
      </c>
      <c r="AA1659">
        <f t="shared" si="311"/>
        <v>1</v>
      </c>
    </row>
    <row r="1660" spans="1:27" x14ac:dyDescent="0.2">
      <c r="A1660">
        <v>22025</v>
      </c>
      <c r="B1660" t="s">
        <v>7960</v>
      </c>
      <c r="C1660" t="s">
        <v>5168</v>
      </c>
      <c r="D1660" t="s">
        <v>7961</v>
      </c>
      <c r="E1660" t="s">
        <v>7962</v>
      </c>
      <c r="F1660" t="s">
        <v>7963</v>
      </c>
      <c r="G1660" t="s">
        <v>3348</v>
      </c>
      <c r="H1660" t="s">
        <v>7964</v>
      </c>
      <c r="I1660" t="s">
        <v>7965</v>
      </c>
      <c r="J1660">
        <v>51</v>
      </c>
      <c r="K1660">
        <v>37</v>
      </c>
      <c r="L1660">
        <v>0</v>
      </c>
      <c r="M1660" t="s">
        <v>7966</v>
      </c>
      <c r="N1660">
        <f t="shared" si="300"/>
        <v>0</v>
      </c>
      <c r="O1660" t="str">
        <f t="shared" si="301"/>
        <v>No</v>
      </c>
      <c r="P1660">
        <f t="shared" si="302"/>
        <v>0</v>
      </c>
      <c r="Q1660">
        <f t="shared" si="303"/>
        <v>0</v>
      </c>
      <c r="R1660">
        <f t="shared" si="307"/>
        <v>27.565026697177728</v>
      </c>
      <c r="S1660" t="str">
        <f t="shared" si="304"/>
        <v>ID-22025-Miami - Medellin - Bogota</v>
      </c>
      <c r="T1660" t="str">
        <f t="shared" si="305"/>
        <v>20:48</v>
      </c>
      <c r="U1660" t="str">
        <f t="shared" si="306"/>
        <v>Acceptable</v>
      </c>
      <c r="V1660">
        <f t="shared" si="308"/>
        <v>23</v>
      </c>
      <c r="W1660">
        <f t="shared" si="309"/>
        <v>2</v>
      </c>
      <c r="X1660">
        <v>1</v>
      </c>
      <c r="Y1660" t="str">
        <f t="shared" si="310"/>
        <v>Flight Not Found</v>
      </c>
      <c r="Z1660" t="str" cm="1">
        <f t="array" ref="Z1660">IF(AND(B:B &gt; TIME(6, 0, 0), B:B &lt;= TIME(18, 0, 0)), "Day", "Night")</f>
        <v>Night</v>
      </c>
      <c r="AA1660">
        <f t="shared" si="311"/>
        <v>1</v>
      </c>
    </row>
    <row r="1661" spans="1:27" x14ac:dyDescent="0.2">
      <c r="A1661">
        <v>22026</v>
      </c>
      <c r="B1661" t="s">
        <v>7967</v>
      </c>
      <c r="C1661" t="s">
        <v>7968</v>
      </c>
      <c r="D1661" t="s">
        <v>7969</v>
      </c>
      <c r="F1661" t="s">
        <v>7970</v>
      </c>
      <c r="G1661" t="s">
        <v>7971</v>
      </c>
      <c r="H1661" t="s">
        <v>7972</v>
      </c>
      <c r="I1661" t="s">
        <v>7973</v>
      </c>
      <c r="J1661">
        <v>44</v>
      </c>
      <c r="K1661">
        <v>4</v>
      </c>
      <c r="L1661">
        <v>0</v>
      </c>
      <c r="M1661" t="s">
        <v>7974</v>
      </c>
      <c r="N1661">
        <f t="shared" si="300"/>
        <v>0</v>
      </c>
      <c r="O1661" t="str">
        <f t="shared" si="301"/>
        <v>No</v>
      </c>
      <c r="P1661">
        <f t="shared" si="302"/>
        <v>0</v>
      </c>
      <c r="Q1661">
        <f t="shared" si="303"/>
        <v>0</v>
      </c>
      <c r="R1661">
        <f t="shared" si="307"/>
        <v>27.565026697177728</v>
      </c>
      <c r="S1661" t="str">
        <f t="shared" si="304"/>
        <v>ID-22026-Cincinnati, OH - Hickory, NC</v>
      </c>
      <c r="T1661" t="str">
        <f t="shared" si="305"/>
        <v>13:06</v>
      </c>
      <c r="U1661" t="str">
        <f t="shared" si="306"/>
        <v>Acceptable</v>
      </c>
      <c r="V1661">
        <f t="shared" si="308"/>
        <v>23</v>
      </c>
      <c r="W1661">
        <f t="shared" si="309"/>
        <v>2</v>
      </c>
      <c r="X1661">
        <v>2</v>
      </c>
      <c r="Y1661" t="str">
        <f t="shared" si="310"/>
        <v>Flight Not Found</v>
      </c>
      <c r="Z1661" t="str" cm="1">
        <f t="array" ref="Z1661">IF(AND(B:B &gt; TIME(6, 0, 0), B:B &lt;= TIME(18, 0, 0)), "Day", "Night")</f>
        <v>Night</v>
      </c>
      <c r="AA1661">
        <f t="shared" si="311"/>
        <v>1</v>
      </c>
    </row>
    <row r="1662" spans="1:27" x14ac:dyDescent="0.2">
      <c r="A1662">
        <v>22028</v>
      </c>
      <c r="C1662" t="s">
        <v>7975</v>
      </c>
      <c r="D1662" t="s">
        <v>7976</v>
      </c>
      <c r="F1662" t="s">
        <v>7977</v>
      </c>
      <c r="G1662" t="s">
        <v>3808</v>
      </c>
      <c r="H1662" t="s">
        <v>7978</v>
      </c>
      <c r="I1662" t="s">
        <v>7979</v>
      </c>
      <c r="J1662">
        <v>35</v>
      </c>
      <c r="K1662">
        <v>35</v>
      </c>
      <c r="L1662">
        <v>0</v>
      </c>
      <c r="M1662" t="s">
        <v>7980</v>
      </c>
      <c r="N1662">
        <f t="shared" si="300"/>
        <v>0</v>
      </c>
      <c r="O1662" t="str">
        <f t="shared" si="301"/>
        <v>No</v>
      </c>
      <c r="P1662">
        <f t="shared" si="302"/>
        <v>0</v>
      </c>
      <c r="Q1662">
        <f t="shared" si="303"/>
        <v>0</v>
      </c>
      <c r="R1662">
        <f t="shared" si="307"/>
        <v>27.565026697177728</v>
      </c>
      <c r="S1662" t="str">
        <f t="shared" si="304"/>
        <v>ID-22028-Cairo - Bunia</v>
      </c>
      <c r="T1662">
        <f t="shared" si="305"/>
        <v>0</v>
      </c>
      <c r="U1662" t="str">
        <f t="shared" si="306"/>
        <v>Acceptable</v>
      </c>
      <c r="V1662">
        <f t="shared" si="308"/>
        <v>23</v>
      </c>
      <c r="W1662">
        <f t="shared" si="309"/>
        <v>2</v>
      </c>
      <c r="X1662">
        <v>1</v>
      </c>
      <c r="Y1662" t="str">
        <f t="shared" si="310"/>
        <v>Flight Not Found</v>
      </c>
      <c r="Z1662" t="str" cm="1">
        <f t="array" ref="Z1662">IF(AND(B:B &gt; TIME(6, 0, 0), B:B &lt;= TIME(18, 0, 0)), "Day", "Night")</f>
        <v>Night</v>
      </c>
      <c r="AA1662">
        <f t="shared" si="311"/>
        <v>1</v>
      </c>
    </row>
    <row r="1663" spans="1:27" x14ac:dyDescent="0.2">
      <c r="A1663">
        <v>22034</v>
      </c>
      <c r="B1663" t="s">
        <v>7981</v>
      </c>
      <c r="C1663" t="s">
        <v>7982</v>
      </c>
      <c r="D1663" t="s">
        <v>3766</v>
      </c>
      <c r="F1663" t="s">
        <v>7983</v>
      </c>
      <c r="G1663" t="s">
        <v>1814</v>
      </c>
      <c r="H1663" t="s">
        <v>7984</v>
      </c>
      <c r="I1663" t="s">
        <v>7985</v>
      </c>
      <c r="J1663">
        <v>13</v>
      </c>
      <c r="K1663">
        <v>13</v>
      </c>
      <c r="L1663">
        <v>0</v>
      </c>
      <c r="M1663" t="s">
        <v>7986</v>
      </c>
      <c r="N1663">
        <f t="shared" si="300"/>
        <v>0</v>
      </c>
      <c r="O1663" t="str">
        <f t="shared" si="301"/>
        <v>No</v>
      </c>
      <c r="P1663">
        <f t="shared" si="302"/>
        <v>0</v>
      </c>
      <c r="Q1663">
        <f t="shared" si="303"/>
        <v>0</v>
      </c>
      <c r="R1663">
        <f t="shared" si="307"/>
        <v>27.565026697177728</v>
      </c>
      <c r="S1663" t="str">
        <f t="shared" si="304"/>
        <v>ID-22034-Maiquetia - Calabozo</v>
      </c>
      <c r="T1663" t="str">
        <f t="shared" si="305"/>
        <v>08:22</v>
      </c>
      <c r="U1663" t="str">
        <f t="shared" si="306"/>
        <v>Acceptable</v>
      </c>
      <c r="V1663">
        <f t="shared" si="308"/>
        <v>23</v>
      </c>
      <c r="W1663">
        <f t="shared" si="309"/>
        <v>2</v>
      </c>
      <c r="X1663">
        <v>2</v>
      </c>
      <c r="Y1663" t="str">
        <f t="shared" si="310"/>
        <v>Flight Not Found</v>
      </c>
      <c r="Z1663" t="str" cm="1">
        <f t="array" ref="Z1663">IF(AND(B:B &gt; TIME(6, 0, 0), B:B &lt;= TIME(18, 0, 0)), "Day", "Night")</f>
        <v>Night</v>
      </c>
      <c r="AA1663">
        <f t="shared" si="311"/>
        <v>1</v>
      </c>
    </row>
    <row r="1664" spans="1:27" x14ac:dyDescent="0.2">
      <c r="A1664">
        <v>22051</v>
      </c>
      <c r="B1664" t="s">
        <v>7987</v>
      </c>
      <c r="C1664" t="s">
        <v>7988</v>
      </c>
      <c r="D1664" t="s">
        <v>7989</v>
      </c>
      <c r="F1664" t="s">
        <v>7990</v>
      </c>
      <c r="G1664" t="s">
        <v>3449</v>
      </c>
      <c r="H1664" t="s">
        <v>7991</v>
      </c>
      <c r="I1664" t="s">
        <v>7992</v>
      </c>
      <c r="J1664">
        <v>12</v>
      </c>
      <c r="K1664">
        <v>12</v>
      </c>
      <c r="L1664">
        <v>0</v>
      </c>
      <c r="M1664" t="s">
        <v>7993</v>
      </c>
      <c r="N1664">
        <f t="shared" si="300"/>
        <v>0</v>
      </c>
      <c r="O1664" t="str">
        <f t="shared" si="301"/>
        <v>No</v>
      </c>
      <c r="P1664">
        <f t="shared" si="302"/>
        <v>0</v>
      </c>
      <c r="Q1664">
        <f t="shared" si="303"/>
        <v>0</v>
      </c>
      <c r="R1664">
        <f t="shared" si="307"/>
        <v>27.565026697177728</v>
      </c>
      <c r="S1664" t="str">
        <f t="shared" si="304"/>
        <v>ID-22051-Niamey - Khartoum</v>
      </c>
      <c r="T1664" t="str">
        <f t="shared" si="305"/>
        <v>19:57</v>
      </c>
      <c r="U1664" t="str">
        <f t="shared" si="306"/>
        <v>Acceptable</v>
      </c>
      <c r="V1664">
        <f t="shared" si="308"/>
        <v>23</v>
      </c>
      <c r="W1664">
        <f t="shared" si="309"/>
        <v>2</v>
      </c>
      <c r="X1664">
        <v>1</v>
      </c>
      <c r="Y1664" t="str">
        <f t="shared" si="310"/>
        <v>Flight Not Found</v>
      </c>
      <c r="Z1664" t="str" cm="1">
        <f t="array" ref="Z1664">IF(AND(B:B &gt; TIME(6, 0, 0), B:B &lt;= TIME(18, 0, 0)), "Day", "Night")</f>
        <v>Night</v>
      </c>
      <c r="AA1664">
        <f t="shared" si="311"/>
        <v>1</v>
      </c>
    </row>
    <row r="1665" spans="1:27" x14ac:dyDescent="0.2">
      <c r="A1665">
        <v>22166</v>
      </c>
      <c r="C1665" t="s">
        <v>7994</v>
      </c>
      <c r="D1665" t="s">
        <v>5075</v>
      </c>
      <c r="F1665" t="s">
        <v>7995</v>
      </c>
      <c r="G1665" t="s">
        <v>3936</v>
      </c>
      <c r="H1665" t="s">
        <v>7996</v>
      </c>
      <c r="I1665" t="s">
        <v>7997</v>
      </c>
      <c r="J1665">
        <v>31</v>
      </c>
      <c r="K1665">
        <v>31</v>
      </c>
      <c r="L1665">
        <v>0</v>
      </c>
      <c r="M1665" t="s">
        <v>7998</v>
      </c>
      <c r="N1665">
        <f t="shared" si="300"/>
        <v>0</v>
      </c>
      <c r="O1665" t="str">
        <f t="shared" si="301"/>
        <v>No</v>
      </c>
      <c r="P1665">
        <f t="shared" si="302"/>
        <v>0</v>
      </c>
      <c r="Q1665">
        <f t="shared" si="303"/>
        <v>0</v>
      </c>
      <c r="R1665">
        <f t="shared" si="307"/>
        <v>27.565026697177728</v>
      </c>
      <c r="S1665" t="str">
        <f t="shared" si="304"/>
        <v>ID-22166-Asuncion - Buenos Aires</v>
      </c>
      <c r="T1665">
        <f t="shared" si="305"/>
        <v>0</v>
      </c>
      <c r="U1665" t="str">
        <f t="shared" si="306"/>
        <v>Acceptable</v>
      </c>
      <c r="V1665">
        <f t="shared" si="308"/>
        <v>23</v>
      </c>
      <c r="W1665">
        <f t="shared" si="309"/>
        <v>2</v>
      </c>
      <c r="X1665">
        <v>1</v>
      </c>
      <c r="Y1665" t="str">
        <f t="shared" si="310"/>
        <v>Flight Not Found</v>
      </c>
      <c r="Z1665" t="str" cm="1">
        <f t="array" ref="Z1665">IF(AND(B:B &gt; TIME(6, 0, 0), B:B &lt;= TIME(18, 0, 0)), "Day", "Night")</f>
        <v>Night</v>
      </c>
      <c r="AA1665">
        <f t="shared" si="311"/>
        <v>1</v>
      </c>
    </row>
    <row r="1666" spans="1:27" x14ac:dyDescent="0.2">
      <c r="A1666">
        <v>22054</v>
      </c>
      <c r="C1666" t="s">
        <v>7999</v>
      </c>
      <c r="D1666" t="s">
        <v>8000</v>
      </c>
      <c r="F1666" t="s">
        <v>1244</v>
      </c>
      <c r="G1666" t="s">
        <v>3348</v>
      </c>
      <c r="H1666" t="s">
        <v>8001</v>
      </c>
      <c r="I1666" t="s">
        <v>8002</v>
      </c>
      <c r="J1666">
        <v>10</v>
      </c>
      <c r="K1666">
        <v>10</v>
      </c>
      <c r="L1666">
        <v>0</v>
      </c>
      <c r="M1666" t="s">
        <v>8003</v>
      </c>
      <c r="N1666">
        <f t="shared" ref="N1666:N1729" si="312">SUM(B1666,C1666)</f>
        <v>0</v>
      </c>
      <c r="O1666" t="str">
        <f t="shared" ref="O1666:O1729" si="313">IF(F1666="good","Yes","No")</f>
        <v>No</v>
      </c>
      <c r="P1666">
        <f t="shared" ref="P1666:P1729" si="314">COUNTIF(C:C,"&lt;0")</f>
        <v>0</v>
      </c>
      <c r="Q1666">
        <f t="shared" ref="Q1666:Q1729" si="315">SUMIF(E:E,"&gt;"&amp;AVERAGE(E:E))</f>
        <v>0</v>
      </c>
      <c r="R1666">
        <f t="shared" si="307"/>
        <v>27.565026697177728</v>
      </c>
      <c r="S1666" t="str">
        <f t="shared" ref="S1666:S1729" si="316">CONCATENATE("ID-",A1666,"-",F1666)</f>
        <v>ID-22054-Buenos Aires - Santiago</v>
      </c>
      <c r="T1666">
        <f t="shared" ref="T1666:T1729" si="317">INDEX(B:B,MATCH(A1666,A:A,0))</f>
        <v>0</v>
      </c>
      <c r="U1666" t="str">
        <f t="shared" ref="U1666:U1729" si="318">IF(OR(B1666&gt;0,C1666&gt;0),"Acceptable","Check")</f>
        <v>Acceptable</v>
      </c>
      <c r="V1666">
        <f t="shared" si="308"/>
        <v>23</v>
      </c>
      <c r="W1666">
        <f t="shared" si="309"/>
        <v>2</v>
      </c>
      <c r="X1666">
        <v>1</v>
      </c>
      <c r="Y1666" t="str">
        <f t="shared" si="310"/>
        <v>Flight Not Found</v>
      </c>
      <c r="Z1666" t="str" cm="1">
        <f t="array" ref="Z1666">IF(AND(B:B &gt; TIME(6, 0, 0), B:B &lt;= TIME(18, 0, 0)), "Day", "Night")</f>
        <v>Night</v>
      </c>
      <c r="AA1666">
        <f t="shared" si="311"/>
        <v>1</v>
      </c>
    </row>
    <row r="1667" spans="1:27" x14ac:dyDescent="0.2">
      <c r="A1667">
        <v>22059</v>
      </c>
      <c r="B1667" t="s">
        <v>8004</v>
      </c>
      <c r="C1667" t="s">
        <v>2308</v>
      </c>
      <c r="D1667" t="s">
        <v>1435</v>
      </c>
      <c r="F1667" t="s">
        <v>997</v>
      </c>
      <c r="G1667" t="s">
        <v>8005</v>
      </c>
      <c r="H1667" t="s">
        <v>8006</v>
      </c>
      <c r="I1667" t="s">
        <v>8007</v>
      </c>
      <c r="J1667">
        <v>4</v>
      </c>
      <c r="K1667">
        <v>4</v>
      </c>
      <c r="L1667">
        <v>0</v>
      </c>
      <c r="M1667" t="s">
        <v>8008</v>
      </c>
      <c r="N1667">
        <f t="shared" si="312"/>
        <v>0</v>
      </c>
      <c r="O1667" t="str">
        <f t="shared" si="313"/>
        <v>No</v>
      </c>
      <c r="P1667">
        <f t="shared" si="314"/>
        <v>0</v>
      </c>
      <c r="Q1667">
        <f t="shared" si="315"/>
        <v>0</v>
      </c>
      <c r="R1667">
        <f t="shared" ref="R1667:R1730" si="319">AVERAGEIF(J:J,"&gt;0")</f>
        <v>27.565026697177728</v>
      </c>
      <c r="S1667" t="str">
        <f t="shared" si="316"/>
        <v>ID-22059-Training</v>
      </c>
      <c r="T1667" t="str">
        <f t="shared" si="317"/>
        <v>11:52</v>
      </c>
      <c r="U1667" t="str">
        <f t="shared" si="318"/>
        <v>Acceptable</v>
      </c>
      <c r="V1667">
        <f t="shared" ref="V1667:V1730" si="320">COUNTIF(D:D, "Military - U.S. Army")</f>
        <v>23</v>
      </c>
      <c r="W1667">
        <f t="shared" ref="W1667:W1730" si="321">AVERAGEIF(C:C,"Fort Myer, Virginia", J:J)</f>
        <v>2</v>
      </c>
      <c r="X1667">
        <v>1</v>
      </c>
      <c r="Y1667" t="str">
        <f t="shared" ref="Y1667:Y1730" si="322">IFERROR(VLOOKUP("FlightNumber", A:E, 4, FALSE), "Flight Not Found")</f>
        <v>Flight Not Found</v>
      </c>
      <c r="Z1667" t="str" cm="1">
        <f t="array" ref="Z1667">IF(AND(B:B &gt; TIME(6, 0, 0), B:B &lt;= TIME(18, 0, 0)), "Day", "Night")</f>
        <v>Night</v>
      </c>
      <c r="AA1667">
        <f t="shared" ref="AA1667:AA1730" si="323">COUNTIFS(D:D, "Military - U.S. Army", C:C, "Fort Myer, Virginia")</f>
        <v>1</v>
      </c>
    </row>
    <row r="1668" spans="1:27" x14ac:dyDescent="0.2">
      <c r="A1668">
        <v>22077</v>
      </c>
      <c r="C1668" t="s">
        <v>8009</v>
      </c>
      <c r="D1668" t="s">
        <v>5289</v>
      </c>
      <c r="F1668" t="s">
        <v>8010</v>
      </c>
      <c r="G1668" t="s">
        <v>8011</v>
      </c>
      <c r="H1668" t="s">
        <v>8012</v>
      </c>
      <c r="I1668" t="s">
        <v>8013</v>
      </c>
      <c r="J1668">
        <v>29</v>
      </c>
      <c r="K1668">
        <v>29</v>
      </c>
      <c r="L1668">
        <v>0</v>
      </c>
      <c r="M1668" t="s">
        <v>8014</v>
      </c>
      <c r="N1668">
        <f t="shared" si="312"/>
        <v>0</v>
      </c>
      <c r="O1668" t="str">
        <f t="shared" si="313"/>
        <v>No</v>
      </c>
      <c r="P1668">
        <f t="shared" si="314"/>
        <v>0</v>
      </c>
      <c r="Q1668">
        <f t="shared" si="315"/>
        <v>0</v>
      </c>
      <c r="R1668">
        <f t="shared" si="319"/>
        <v>27.565026697177728</v>
      </c>
      <c r="S1668" t="str">
        <f t="shared" si="316"/>
        <v>ID-22077-Rockhampton - MacKay</v>
      </c>
      <c r="T1668">
        <f t="shared" si="317"/>
        <v>0</v>
      </c>
      <c r="U1668" t="str">
        <f t="shared" si="318"/>
        <v>Acceptable</v>
      </c>
      <c r="V1668">
        <f t="shared" si="320"/>
        <v>23</v>
      </c>
      <c r="W1668">
        <f t="shared" si="321"/>
        <v>2</v>
      </c>
      <c r="X1668">
        <v>1</v>
      </c>
      <c r="Y1668" t="str">
        <f t="shared" si="322"/>
        <v>Flight Not Found</v>
      </c>
      <c r="Z1668" t="str" cm="1">
        <f t="array" ref="Z1668">IF(AND(B:B &gt; TIME(6, 0, 0), B:B &lt;= TIME(18, 0, 0)), "Day", "Night")</f>
        <v>Night</v>
      </c>
      <c r="AA1668">
        <f t="shared" si="323"/>
        <v>1</v>
      </c>
    </row>
    <row r="1669" spans="1:27" x14ac:dyDescent="0.2">
      <c r="A1669">
        <v>22081</v>
      </c>
      <c r="B1669" t="s">
        <v>8015</v>
      </c>
      <c r="C1669" t="s">
        <v>8016</v>
      </c>
      <c r="D1669" t="s">
        <v>8017</v>
      </c>
      <c r="E1669" t="s">
        <v>5622</v>
      </c>
      <c r="F1669" t="s">
        <v>8018</v>
      </c>
      <c r="G1669" t="s">
        <v>8019</v>
      </c>
      <c r="H1669" t="s">
        <v>8020</v>
      </c>
      <c r="I1669" t="s">
        <v>8021</v>
      </c>
      <c r="J1669">
        <v>14</v>
      </c>
      <c r="K1669">
        <v>14</v>
      </c>
      <c r="L1669">
        <v>0</v>
      </c>
      <c r="M1669" t="s">
        <v>8022</v>
      </c>
      <c r="N1669">
        <f t="shared" si="312"/>
        <v>0</v>
      </c>
      <c r="O1669" t="str">
        <f t="shared" si="313"/>
        <v>No</v>
      </c>
      <c r="P1669">
        <f t="shared" si="314"/>
        <v>0</v>
      </c>
      <c r="Q1669">
        <f t="shared" si="315"/>
        <v>0</v>
      </c>
      <c r="R1669">
        <f t="shared" si="319"/>
        <v>27.565026697177728</v>
      </c>
      <c r="S1669" t="str">
        <f t="shared" si="316"/>
        <v>ID-22081-Cordova - Anchorage</v>
      </c>
      <c r="T1669" t="str">
        <f t="shared" si="317"/>
        <v>04:47</v>
      </c>
      <c r="U1669" t="str">
        <f t="shared" si="318"/>
        <v>Acceptable</v>
      </c>
      <c r="V1669">
        <f t="shared" si="320"/>
        <v>23</v>
      </c>
      <c r="W1669">
        <f t="shared" si="321"/>
        <v>2</v>
      </c>
      <c r="X1669">
        <v>1</v>
      </c>
      <c r="Y1669" t="str">
        <f t="shared" si="322"/>
        <v>Flight Not Found</v>
      </c>
      <c r="Z1669" t="str" cm="1">
        <f t="array" ref="Z1669">IF(AND(B:B &gt; TIME(6, 0, 0), B:B &lt;= TIME(18, 0, 0)), "Day", "Night")</f>
        <v>Night</v>
      </c>
      <c r="AA1669">
        <f t="shared" si="323"/>
        <v>1</v>
      </c>
    </row>
    <row r="1670" spans="1:27" x14ac:dyDescent="0.2">
      <c r="A1670">
        <v>22091</v>
      </c>
      <c r="B1670" t="s">
        <v>39</v>
      </c>
      <c r="C1670" t="s">
        <v>457</v>
      </c>
      <c r="D1670" t="s">
        <v>4707</v>
      </c>
      <c r="F1670" t="s">
        <v>8023</v>
      </c>
      <c r="G1670" t="s">
        <v>8024</v>
      </c>
      <c r="H1670" t="s">
        <v>8025</v>
      </c>
      <c r="I1670" t="s">
        <v>8026</v>
      </c>
      <c r="J1670">
        <v>54</v>
      </c>
      <c r="K1670">
        <v>54</v>
      </c>
      <c r="L1670">
        <v>0</v>
      </c>
      <c r="M1670" t="s">
        <v>8027</v>
      </c>
      <c r="N1670">
        <f t="shared" si="312"/>
        <v>0</v>
      </c>
      <c r="O1670" t="str">
        <f t="shared" si="313"/>
        <v>No</v>
      </c>
      <c r="P1670">
        <f t="shared" si="314"/>
        <v>0</v>
      </c>
      <c r="Q1670">
        <f t="shared" si="315"/>
        <v>0</v>
      </c>
      <c r="R1670">
        <f t="shared" si="319"/>
        <v>27.565026697177728</v>
      </c>
      <c r="S1670" t="str">
        <f t="shared" si="316"/>
        <v>ID-22091-Belo Horizonte - Rio de Janeiro</v>
      </c>
      <c r="T1670" t="str">
        <f t="shared" si="317"/>
        <v>18:30</v>
      </c>
      <c r="U1670" t="str">
        <f t="shared" si="318"/>
        <v>Acceptable</v>
      </c>
      <c r="V1670">
        <f t="shared" si="320"/>
        <v>23</v>
      </c>
      <c r="W1670">
        <f t="shared" si="321"/>
        <v>2</v>
      </c>
      <c r="X1670">
        <v>1</v>
      </c>
      <c r="Y1670" t="str">
        <f t="shared" si="322"/>
        <v>Flight Not Found</v>
      </c>
      <c r="Z1670" t="str" cm="1">
        <f t="array" ref="Z1670">IF(AND(B:B &gt; TIME(6, 0, 0), B:B &lt;= TIME(18, 0, 0)), "Day", "Night")</f>
        <v>Night</v>
      </c>
      <c r="AA1670">
        <f t="shared" si="323"/>
        <v>1</v>
      </c>
    </row>
    <row r="1671" spans="1:27" x14ac:dyDescent="0.2">
      <c r="A1671">
        <v>22103</v>
      </c>
      <c r="B1671" t="s">
        <v>1103</v>
      </c>
      <c r="C1671" t="s">
        <v>8028</v>
      </c>
      <c r="D1671" t="s">
        <v>30</v>
      </c>
      <c r="G1671" t="s">
        <v>8029</v>
      </c>
      <c r="H1671" t="s">
        <v>8030</v>
      </c>
      <c r="J1671">
        <v>21</v>
      </c>
      <c r="K1671">
        <v>18</v>
      </c>
      <c r="L1671">
        <v>0</v>
      </c>
      <c r="M1671" t="s">
        <v>8031</v>
      </c>
      <c r="N1671">
        <f t="shared" si="312"/>
        <v>0</v>
      </c>
      <c r="O1671" t="str">
        <f t="shared" si="313"/>
        <v>No</v>
      </c>
      <c r="P1671">
        <f t="shared" si="314"/>
        <v>0</v>
      </c>
      <c r="Q1671">
        <f t="shared" si="315"/>
        <v>0</v>
      </c>
      <c r="R1671">
        <f t="shared" si="319"/>
        <v>27.565026697177728</v>
      </c>
      <c r="S1671" t="str">
        <f t="shared" si="316"/>
        <v>ID-22103-</v>
      </c>
      <c r="T1671" t="str">
        <f t="shared" si="317"/>
        <v>14:30</v>
      </c>
      <c r="U1671" t="str">
        <f t="shared" si="318"/>
        <v>Acceptable</v>
      </c>
      <c r="V1671">
        <f t="shared" si="320"/>
        <v>23</v>
      </c>
      <c r="W1671">
        <f t="shared" si="321"/>
        <v>2</v>
      </c>
      <c r="X1671">
        <v>1</v>
      </c>
      <c r="Y1671" t="str">
        <f t="shared" si="322"/>
        <v>Flight Not Found</v>
      </c>
      <c r="Z1671" t="str" cm="1">
        <f t="array" ref="Z1671">IF(AND(B:B &gt; TIME(6, 0, 0), B:B &lt;= TIME(18, 0, 0)), "Day", "Night")</f>
        <v>Night</v>
      </c>
      <c r="AA1671">
        <f t="shared" si="323"/>
        <v>1</v>
      </c>
    </row>
    <row r="1672" spans="1:27" x14ac:dyDescent="0.2">
      <c r="A1672">
        <v>22107</v>
      </c>
      <c r="C1672" t="s">
        <v>8032</v>
      </c>
      <c r="D1672" t="s">
        <v>8033</v>
      </c>
      <c r="F1672" t="s">
        <v>8034</v>
      </c>
      <c r="G1672" t="s">
        <v>1814</v>
      </c>
      <c r="H1672" t="s">
        <v>8035</v>
      </c>
      <c r="I1672" t="s">
        <v>8036</v>
      </c>
      <c r="J1672">
        <v>16</v>
      </c>
      <c r="K1672">
        <v>16</v>
      </c>
      <c r="L1672">
        <v>0</v>
      </c>
      <c r="M1672" t="s">
        <v>8037</v>
      </c>
      <c r="N1672">
        <f t="shared" si="312"/>
        <v>0</v>
      </c>
      <c r="O1672" t="str">
        <f t="shared" si="313"/>
        <v>No</v>
      </c>
      <c r="P1672">
        <f t="shared" si="314"/>
        <v>0</v>
      </c>
      <c r="Q1672">
        <f t="shared" si="315"/>
        <v>0</v>
      </c>
      <c r="R1672">
        <f t="shared" si="319"/>
        <v>27.565026697177728</v>
      </c>
      <c r="S1672" t="str">
        <f t="shared" si="316"/>
        <v>ID-22107-Doha - Sharjah</v>
      </c>
      <c r="T1672">
        <f t="shared" si="317"/>
        <v>0</v>
      </c>
      <c r="U1672" t="str">
        <f t="shared" si="318"/>
        <v>Acceptable</v>
      </c>
      <c r="V1672">
        <f t="shared" si="320"/>
        <v>23</v>
      </c>
      <c r="W1672">
        <f t="shared" si="321"/>
        <v>2</v>
      </c>
      <c r="X1672">
        <v>1</v>
      </c>
      <c r="Y1672" t="str">
        <f t="shared" si="322"/>
        <v>Flight Not Found</v>
      </c>
      <c r="Z1672" t="str" cm="1">
        <f t="array" ref="Z1672">IF(AND(B:B &gt; TIME(6, 0, 0), B:B &lt;= TIME(18, 0, 0)), "Day", "Night")</f>
        <v>Night</v>
      </c>
      <c r="AA1672">
        <f t="shared" si="323"/>
        <v>1</v>
      </c>
    </row>
    <row r="1673" spans="1:27" x14ac:dyDescent="0.2">
      <c r="A1673">
        <v>22108</v>
      </c>
      <c r="B1673" t="s">
        <v>3266</v>
      </c>
      <c r="C1673" t="s">
        <v>8038</v>
      </c>
      <c r="D1673" t="s">
        <v>2615</v>
      </c>
      <c r="F1673" t="s">
        <v>8039</v>
      </c>
      <c r="G1673" t="s">
        <v>2994</v>
      </c>
      <c r="H1673" t="s">
        <v>8040</v>
      </c>
      <c r="I1673" t="s">
        <v>8041</v>
      </c>
      <c r="J1673">
        <v>18</v>
      </c>
      <c r="K1673">
        <v>18</v>
      </c>
      <c r="L1673">
        <v>0</v>
      </c>
      <c r="M1673" t="s">
        <v>8042</v>
      </c>
      <c r="N1673">
        <f t="shared" si="312"/>
        <v>0</v>
      </c>
      <c r="O1673" t="str">
        <f t="shared" si="313"/>
        <v>No</v>
      </c>
      <c r="P1673">
        <f t="shared" si="314"/>
        <v>0</v>
      </c>
      <c r="Q1673">
        <f t="shared" si="315"/>
        <v>0</v>
      </c>
      <c r="R1673">
        <f t="shared" si="319"/>
        <v>27.565026697177728</v>
      </c>
      <c r="S1673" t="str">
        <f t="shared" si="316"/>
        <v>ID-22108-Bogota - Quito</v>
      </c>
      <c r="T1673" t="str">
        <f t="shared" si="317"/>
        <v>11:45</v>
      </c>
      <c r="U1673" t="str">
        <f t="shared" si="318"/>
        <v>Acceptable</v>
      </c>
      <c r="V1673">
        <f t="shared" si="320"/>
        <v>23</v>
      </c>
      <c r="W1673">
        <f t="shared" si="321"/>
        <v>2</v>
      </c>
      <c r="X1673">
        <v>2</v>
      </c>
      <c r="Y1673" t="str">
        <f t="shared" si="322"/>
        <v>Flight Not Found</v>
      </c>
      <c r="Z1673" t="str" cm="1">
        <f t="array" ref="Z1673">IF(AND(B:B &gt; TIME(6, 0, 0), B:B &lt;= TIME(18, 0, 0)), "Day", "Night")</f>
        <v>Night</v>
      </c>
      <c r="AA1673">
        <f t="shared" si="323"/>
        <v>1</v>
      </c>
    </row>
    <row r="1674" spans="1:27" x14ac:dyDescent="0.2">
      <c r="A1674">
        <v>22111</v>
      </c>
      <c r="B1674" t="s">
        <v>3850</v>
      </c>
      <c r="C1674" t="s">
        <v>8043</v>
      </c>
      <c r="D1674" t="s">
        <v>613</v>
      </c>
      <c r="E1674" t="s">
        <v>8044</v>
      </c>
      <c r="F1674" t="s">
        <v>8045</v>
      </c>
      <c r="G1674" t="s">
        <v>7305</v>
      </c>
      <c r="H1674" t="s">
        <v>8046</v>
      </c>
      <c r="I1674" t="s">
        <v>8047</v>
      </c>
      <c r="J1674">
        <v>58</v>
      </c>
      <c r="K1674">
        <v>1</v>
      </c>
      <c r="L1674">
        <v>0</v>
      </c>
      <c r="M1674" t="s">
        <v>8048</v>
      </c>
      <c r="N1674">
        <f t="shared" si="312"/>
        <v>0</v>
      </c>
      <c r="O1674" t="str">
        <f t="shared" si="313"/>
        <v>No</v>
      </c>
      <c r="P1674">
        <f t="shared" si="314"/>
        <v>0</v>
      </c>
      <c r="Q1674">
        <f t="shared" si="315"/>
        <v>0</v>
      </c>
      <c r="R1674">
        <f t="shared" si="319"/>
        <v>27.565026697177728</v>
      </c>
      <c r="S1674" t="str">
        <f t="shared" si="316"/>
        <v>ID-22111-Okinawa - Manila</v>
      </c>
      <c r="T1674" t="str">
        <f t="shared" si="317"/>
        <v>04:30</v>
      </c>
      <c r="U1674" t="str">
        <f t="shared" si="318"/>
        <v>Acceptable</v>
      </c>
      <c r="V1674">
        <f t="shared" si="320"/>
        <v>23</v>
      </c>
      <c r="W1674">
        <f t="shared" si="321"/>
        <v>2</v>
      </c>
      <c r="X1674">
        <v>1</v>
      </c>
      <c r="Y1674" t="str">
        <f t="shared" si="322"/>
        <v>Flight Not Found</v>
      </c>
      <c r="Z1674" t="str" cm="1">
        <f t="array" ref="Z1674">IF(AND(B:B &gt; TIME(6, 0, 0), B:B &lt;= TIME(18, 0, 0)), "Day", "Night")</f>
        <v>Night</v>
      </c>
      <c r="AA1674">
        <f t="shared" si="323"/>
        <v>1</v>
      </c>
    </row>
    <row r="1675" spans="1:27" x14ac:dyDescent="0.2">
      <c r="A1675">
        <v>22112</v>
      </c>
      <c r="B1675" t="s">
        <v>4531</v>
      </c>
      <c r="C1675" t="s">
        <v>8049</v>
      </c>
      <c r="D1675" t="s">
        <v>7514</v>
      </c>
      <c r="E1675" t="s">
        <v>8050</v>
      </c>
      <c r="F1675" t="s">
        <v>8051</v>
      </c>
      <c r="G1675" t="s">
        <v>1814</v>
      </c>
      <c r="H1675" t="s">
        <v>8052</v>
      </c>
      <c r="I1675" t="s">
        <v>8053</v>
      </c>
      <c r="J1675">
        <v>11</v>
      </c>
      <c r="K1675">
        <v>1</v>
      </c>
      <c r="L1675">
        <v>0</v>
      </c>
      <c r="M1675" t="s">
        <v>8054</v>
      </c>
      <c r="N1675">
        <f t="shared" si="312"/>
        <v>0</v>
      </c>
      <c r="O1675" t="str">
        <f t="shared" si="313"/>
        <v>No</v>
      </c>
      <c r="P1675">
        <f t="shared" si="314"/>
        <v>0</v>
      </c>
      <c r="Q1675">
        <f t="shared" si="315"/>
        <v>0</v>
      </c>
      <c r="R1675">
        <f t="shared" si="319"/>
        <v>27.565026697177728</v>
      </c>
      <c r="S1675" t="str">
        <f t="shared" si="316"/>
        <v>ID-22112-Bulchi - Jimma</v>
      </c>
      <c r="T1675" t="str">
        <f t="shared" si="317"/>
        <v>09:40</v>
      </c>
      <c r="U1675" t="str">
        <f t="shared" si="318"/>
        <v>Acceptable</v>
      </c>
      <c r="V1675">
        <f t="shared" si="320"/>
        <v>23</v>
      </c>
      <c r="W1675">
        <f t="shared" si="321"/>
        <v>2</v>
      </c>
      <c r="X1675">
        <v>1</v>
      </c>
      <c r="Y1675" t="str">
        <f t="shared" si="322"/>
        <v>Flight Not Found</v>
      </c>
      <c r="Z1675" t="str" cm="1">
        <f t="array" ref="Z1675">IF(AND(B:B &gt; TIME(6, 0, 0), B:B &lt;= TIME(18, 0, 0)), "Day", "Night")</f>
        <v>Night</v>
      </c>
      <c r="AA1675">
        <f t="shared" si="323"/>
        <v>1</v>
      </c>
    </row>
    <row r="1676" spans="1:27" x14ac:dyDescent="0.2">
      <c r="A1676">
        <v>22116</v>
      </c>
      <c r="B1676" t="s">
        <v>3940</v>
      </c>
      <c r="C1676" t="s">
        <v>8055</v>
      </c>
      <c r="D1676" t="s">
        <v>8056</v>
      </c>
      <c r="G1676" t="s">
        <v>8057</v>
      </c>
      <c r="H1676" t="s">
        <v>8058</v>
      </c>
      <c r="J1676">
        <v>41</v>
      </c>
      <c r="K1676">
        <v>37</v>
      </c>
      <c r="L1676">
        <v>0</v>
      </c>
      <c r="M1676" t="s">
        <v>8059</v>
      </c>
      <c r="N1676">
        <f t="shared" si="312"/>
        <v>0</v>
      </c>
      <c r="O1676" t="str">
        <f t="shared" si="313"/>
        <v>No</v>
      </c>
      <c r="P1676">
        <f t="shared" si="314"/>
        <v>0</v>
      </c>
      <c r="Q1676">
        <f t="shared" si="315"/>
        <v>0</v>
      </c>
      <c r="R1676">
        <f t="shared" si="319"/>
        <v>27.565026697177728</v>
      </c>
      <c r="S1676" t="str">
        <f t="shared" si="316"/>
        <v>ID-22116-</v>
      </c>
      <c r="T1676" t="str">
        <f t="shared" si="317"/>
        <v>13:45</v>
      </c>
      <c r="U1676" t="str">
        <f t="shared" si="318"/>
        <v>Acceptable</v>
      </c>
      <c r="V1676">
        <f t="shared" si="320"/>
        <v>23</v>
      </c>
      <c r="W1676">
        <f t="shared" si="321"/>
        <v>2</v>
      </c>
      <c r="X1676">
        <v>1</v>
      </c>
      <c r="Y1676" t="str">
        <f t="shared" si="322"/>
        <v>Flight Not Found</v>
      </c>
      <c r="Z1676" t="str" cm="1">
        <f t="array" ref="Z1676">IF(AND(B:B &gt; TIME(6, 0, 0), B:B &lt;= TIME(18, 0, 0)), "Day", "Night")</f>
        <v>Night</v>
      </c>
      <c r="AA1676">
        <f t="shared" si="323"/>
        <v>1</v>
      </c>
    </row>
    <row r="1677" spans="1:27" x14ac:dyDescent="0.2">
      <c r="A1677">
        <v>22124</v>
      </c>
      <c r="B1677" t="s">
        <v>8060</v>
      </c>
      <c r="C1677" t="s">
        <v>8061</v>
      </c>
      <c r="D1677" t="s">
        <v>8062</v>
      </c>
      <c r="E1677" t="s">
        <v>8063</v>
      </c>
      <c r="G1677" t="s">
        <v>8064</v>
      </c>
      <c r="H1677" t="s">
        <v>8065</v>
      </c>
      <c r="I1677" t="s">
        <v>8066</v>
      </c>
      <c r="J1677">
        <v>13</v>
      </c>
      <c r="K1677">
        <v>13</v>
      </c>
      <c r="L1677">
        <v>0</v>
      </c>
      <c r="M1677" t="s">
        <v>8067</v>
      </c>
      <c r="N1677">
        <f t="shared" si="312"/>
        <v>0</v>
      </c>
      <c r="O1677" t="str">
        <f t="shared" si="313"/>
        <v>No</v>
      </c>
      <c r="P1677">
        <f t="shared" si="314"/>
        <v>0</v>
      </c>
      <c r="Q1677">
        <f t="shared" si="315"/>
        <v>0</v>
      </c>
      <c r="R1677">
        <f t="shared" si="319"/>
        <v>27.565026697177728</v>
      </c>
      <c r="S1677" t="str">
        <f t="shared" si="316"/>
        <v>ID-22124-</v>
      </c>
      <c r="T1677" t="str">
        <f t="shared" si="317"/>
        <v>22:38</v>
      </c>
      <c r="U1677" t="str">
        <f t="shared" si="318"/>
        <v>Acceptable</v>
      </c>
      <c r="V1677">
        <f t="shared" si="320"/>
        <v>23</v>
      </c>
      <c r="W1677">
        <f t="shared" si="321"/>
        <v>2</v>
      </c>
      <c r="X1677">
        <v>1</v>
      </c>
      <c r="Y1677" t="str">
        <f t="shared" si="322"/>
        <v>Flight Not Found</v>
      </c>
      <c r="Z1677" t="str" cm="1">
        <f t="array" ref="Z1677">IF(AND(B:B &gt; TIME(6, 0, 0), B:B &lt;= TIME(18, 0, 0)), "Day", "Night")</f>
        <v>Night</v>
      </c>
      <c r="AA1677">
        <f t="shared" si="323"/>
        <v>1</v>
      </c>
    </row>
    <row r="1678" spans="1:27" x14ac:dyDescent="0.2">
      <c r="A1678">
        <v>22128</v>
      </c>
      <c r="B1678" t="s">
        <v>8068</v>
      </c>
      <c r="C1678" t="s">
        <v>8069</v>
      </c>
      <c r="D1678" t="s">
        <v>8070</v>
      </c>
      <c r="F1678" t="s">
        <v>8071</v>
      </c>
      <c r="G1678" t="s">
        <v>5904</v>
      </c>
      <c r="H1678" t="s">
        <v>8072</v>
      </c>
      <c r="I1678" t="s">
        <v>8073</v>
      </c>
      <c r="J1678">
        <v>34</v>
      </c>
      <c r="K1678">
        <v>1</v>
      </c>
      <c r="L1678">
        <v>0</v>
      </c>
      <c r="M1678" t="s">
        <v>8074</v>
      </c>
      <c r="N1678">
        <f t="shared" si="312"/>
        <v>0</v>
      </c>
      <c r="O1678" t="str">
        <f t="shared" si="313"/>
        <v>No</v>
      </c>
      <c r="P1678">
        <f t="shared" si="314"/>
        <v>0</v>
      </c>
      <c r="Q1678">
        <f t="shared" si="315"/>
        <v>0</v>
      </c>
      <c r="R1678">
        <f t="shared" si="319"/>
        <v>27.565026697177728</v>
      </c>
      <c r="S1678" t="str">
        <f t="shared" si="316"/>
        <v>ID-22128-Frankfort - Rimini</v>
      </c>
      <c r="T1678" t="str">
        <f t="shared" si="317"/>
        <v>10:56</v>
      </c>
      <c r="U1678" t="str">
        <f t="shared" si="318"/>
        <v>Acceptable</v>
      </c>
      <c r="V1678">
        <f t="shared" si="320"/>
        <v>23</v>
      </c>
      <c r="W1678">
        <f t="shared" si="321"/>
        <v>2</v>
      </c>
      <c r="X1678">
        <v>2</v>
      </c>
      <c r="Y1678" t="str">
        <f t="shared" si="322"/>
        <v>Flight Not Found</v>
      </c>
      <c r="Z1678" t="str" cm="1">
        <f t="array" ref="Z1678">IF(AND(B:B &gt; TIME(6, 0, 0), B:B &lt;= TIME(18, 0, 0)), "Day", "Night")</f>
        <v>Night</v>
      </c>
      <c r="AA1678">
        <f t="shared" si="323"/>
        <v>1</v>
      </c>
    </row>
    <row r="1679" spans="1:27" x14ac:dyDescent="0.2">
      <c r="A1679">
        <v>22129</v>
      </c>
      <c r="C1679" t="s">
        <v>8075</v>
      </c>
      <c r="D1679" t="s">
        <v>7202</v>
      </c>
      <c r="F1679" t="s">
        <v>8076</v>
      </c>
      <c r="G1679" t="s">
        <v>2471</v>
      </c>
      <c r="H1679" t="s">
        <v>8077</v>
      </c>
      <c r="I1679" t="s">
        <v>8078</v>
      </c>
      <c r="J1679">
        <v>6</v>
      </c>
      <c r="K1679">
        <v>6</v>
      </c>
      <c r="L1679">
        <v>0</v>
      </c>
      <c r="M1679" t="s">
        <v>8079</v>
      </c>
      <c r="N1679">
        <f t="shared" si="312"/>
        <v>0</v>
      </c>
      <c r="O1679" t="str">
        <f t="shared" si="313"/>
        <v>No</v>
      </c>
      <c r="P1679">
        <f t="shared" si="314"/>
        <v>0</v>
      </c>
      <c r="Q1679">
        <f t="shared" si="315"/>
        <v>0</v>
      </c>
      <c r="R1679">
        <f t="shared" si="319"/>
        <v>27.565026697177728</v>
      </c>
      <c r="S1679" t="str">
        <f t="shared" si="316"/>
        <v>ID-22129-La Paz - Tipuani</v>
      </c>
      <c r="T1679">
        <f t="shared" si="317"/>
        <v>0</v>
      </c>
      <c r="U1679" t="str">
        <f t="shared" si="318"/>
        <v>Acceptable</v>
      </c>
      <c r="V1679">
        <f t="shared" si="320"/>
        <v>23</v>
      </c>
      <c r="W1679">
        <f t="shared" si="321"/>
        <v>2</v>
      </c>
      <c r="X1679">
        <v>1</v>
      </c>
      <c r="Y1679" t="str">
        <f t="shared" si="322"/>
        <v>Flight Not Found</v>
      </c>
      <c r="Z1679" t="str" cm="1">
        <f t="array" ref="Z1679">IF(AND(B:B &gt; TIME(6, 0, 0), B:B &lt;= TIME(18, 0, 0)), "Day", "Night")</f>
        <v>Night</v>
      </c>
      <c r="AA1679">
        <f t="shared" si="323"/>
        <v>1</v>
      </c>
    </row>
    <row r="1680" spans="1:27" x14ac:dyDescent="0.2">
      <c r="A1680">
        <v>22145</v>
      </c>
      <c r="C1680" t="s">
        <v>8080</v>
      </c>
      <c r="D1680" t="s">
        <v>3562</v>
      </c>
      <c r="F1680" t="s">
        <v>8081</v>
      </c>
      <c r="G1680" t="s">
        <v>7834</v>
      </c>
      <c r="H1680" t="s">
        <v>8082</v>
      </c>
      <c r="I1680" t="s">
        <v>8083</v>
      </c>
      <c r="J1680">
        <v>35</v>
      </c>
      <c r="K1680">
        <v>35</v>
      </c>
      <c r="L1680">
        <v>0</v>
      </c>
      <c r="M1680" t="s">
        <v>8084</v>
      </c>
      <c r="N1680">
        <f t="shared" si="312"/>
        <v>0</v>
      </c>
      <c r="O1680" t="str">
        <f t="shared" si="313"/>
        <v>No</v>
      </c>
      <c r="P1680">
        <f t="shared" si="314"/>
        <v>0</v>
      </c>
      <c r="Q1680">
        <f t="shared" si="315"/>
        <v>0</v>
      </c>
      <c r="R1680">
        <f t="shared" si="319"/>
        <v>27.565026697177728</v>
      </c>
      <c r="S1680" t="str">
        <f t="shared" si="316"/>
        <v>ID-22145-Cairo - Moscow</v>
      </c>
      <c r="T1680">
        <f t="shared" si="317"/>
        <v>0</v>
      </c>
      <c r="U1680" t="str">
        <f t="shared" si="318"/>
        <v>Acceptable</v>
      </c>
      <c r="V1680">
        <f t="shared" si="320"/>
        <v>23</v>
      </c>
      <c r="W1680">
        <f t="shared" si="321"/>
        <v>2</v>
      </c>
      <c r="X1680">
        <v>1</v>
      </c>
      <c r="Y1680" t="str">
        <f t="shared" si="322"/>
        <v>Flight Not Found</v>
      </c>
      <c r="Z1680" t="str" cm="1">
        <f t="array" ref="Z1680">IF(AND(B:B &gt; TIME(6, 0, 0), B:B &lt;= TIME(18, 0, 0)), "Day", "Night")</f>
        <v>Night</v>
      </c>
      <c r="AA1680">
        <f t="shared" si="323"/>
        <v>1</v>
      </c>
    </row>
    <row r="1681" spans="1:27" x14ac:dyDescent="0.2">
      <c r="A1681">
        <v>22145</v>
      </c>
      <c r="B1681" t="s">
        <v>63</v>
      </c>
      <c r="C1681" t="s">
        <v>8085</v>
      </c>
      <c r="D1681" t="s">
        <v>8086</v>
      </c>
      <c r="G1681" t="s">
        <v>8087</v>
      </c>
      <c r="H1681" t="s">
        <v>8088</v>
      </c>
      <c r="J1681">
        <v>20</v>
      </c>
      <c r="K1681">
        <v>20</v>
      </c>
      <c r="L1681">
        <v>0</v>
      </c>
      <c r="M1681" t="s">
        <v>8089</v>
      </c>
      <c r="N1681">
        <f t="shared" si="312"/>
        <v>0</v>
      </c>
      <c r="O1681" t="str">
        <f t="shared" si="313"/>
        <v>No</v>
      </c>
      <c r="P1681">
        <f t="shared" si="314"/>
        <v>0</v>
      </c>
      <c r="Q1681">
        <f t="shared" si="315"/>
        <v>0</v>
      </c>
      <c r="R1681">
        <f t="shared" si="319"/>
        <v>27.565026697177728</v>
      </c>
      <c r="S1681" t="str">
        <f t="shared" si="316"/>
        <v>ID-22145-</v>
      </c>
      <c r="T1681">
        <f t="shared" si="317"/>
        <v>0</v>
      </c>
      <c r="U1681" t="str">
        <f t="shared" si="318"/>
        <v>Acceptable</v>
      </c>
      <c r="V1681">
        <f t="shared" si="320"/>
        <v>23</v>
      </c>
      <c r="W1681">
        <f t="shared" si="321"/>
        <v>2</v>
      </c>
      <c r="X1681">
        <v>1</v>
      </c>
      <c r="Y1681" t="str">
        <f t="shared" si="322"/>
        <v>Flight Not Found</v>
      </c>
      <c r="Z1681" t="str" cm="1">
        <f t="array" ref="Z1681">IF(AND(B:B &gt; TIME(6, 0, 0), B:B &lt;= TIME(18, 0, 0)), "Day", "Night")</f>
        <v>Night</v>
      </c>
      <c r="AA1681">
        <f t="shared" si="323"/>
        <v>1</v>
      </c>
    </row>
    <row r="1682" spans="1:27" x14ac:dyDescent="0.2">
      <c r="A1682">
        <v>22152</v>
      </c>
      <c r="C1682" t="s">
        <v>8090</v>
      </c>
      <c r="D1682" t="s">
        <v>8091</v>
      </c>
      <c r="F1682" t="s">
        <v>8092</v>
      </c>
      <c r="G1682" t="s">
        <v>8093</v>
      </c>
      <c r="H1682" t="s">
        <v>8094</v>
      </c>
      <c r="I1682" t="s">
        <v>8095</v>
      </c>
      <c r="J1682">
        <v>3</v>
      </c>
      <c r="K1682">
        <v>3</v>
      </c>
      <c r="L1682">
        <v>0</v>
      </c>
      <c r="M1682" t="s">
        <v>8096</v>
      </c>
      <c r="N1682">
        <f t="shared" si="312"/>
        <v>0</v>
      </c>
      <c r="O1682" t="str">
        <f t="shared" si="313"/>
        <v>No</v>
      </c>
      <c r="P1682">
        <f t="shared" si="314"/>
        <v>0</v>
      </c>
      <c r="Q1682">
        <f t="shared" si="315"/>
        <v>0</v>
      </c>
      <c r="R1682">
        <f t="shared" si="319"/>
        <v>27.565026697177728</v>
      </c>
      <c r="S1682" t="str">
        <f t="shared" si="316"/>
        <v>ID-22152-Heraklion, Greece - Cairo, Egypt</v>
      </c>
      <c r="T1682">
        <f t="shared" si="317"/>
        <v>0</v>
      </c>
      <c r="U1682" t="str">
        <f t="shared" si="318"/>
        <v>Acceptable</v>
      </c>
      <c r="V1682">
        <f t="shared" si="320"/>
        <v>23</v>
      </c>
      <c r="W1682">
        <f t="shared" si="321"/>
        <v>2</v>
      </c>
      <c r="X1682">
        <v>2</v>
      </c>
      <c r="Y1682" t="str">
        <f t="shared" si="322"/>
        <v>Flight Not Found</v>
      </c>
      <c r="Z1682" t="str" cm="1">
        <f t="array" ref="Z1682">IF(AND(B:B &gt; TIME(6, 0, 0), B:B &lt;= TIME(18, 0, 0)), "Day", "Night")</f>
        <v>Night</v>
      </c>
      <c r="AA1682">
        <f t="shared" si="323"/>
        <v>1</v>
      </c>
    </row>
    <row r="1683" spans="1:27" x14ac:dyDescent="0.2">
      <c r="A1683">
        <v>22157</v>
      </c>
      <c r="B1683" t="s">
        <v>5660</v>
      </c>
      <c r="C1683" t="s">
        <v>3769</v>
      </c>
      <c r="D1683" t="s">
        <v>1153</v>
      </c>
      <c r="E1683" t="s">
        <v>8097</v>
      </c>
      <c r="F1683" t="s">
        <v>4898</v>
      </c>
      <c r="G1683" t="s">
        <v>7533</v>
      </c>
      <c r="H1683" t="s">
        <v>8098</v>
      </c>
      <c r="I1683" t="s">
        <v>8099</v>
      </c>
      <c r="J1683">
        <v>63</v>
      </c>
      <c r="K1683">
        <v>63</v>
      </c>
      <c r="L1683">
        <v>0</v>
      </c>
      <c r="M1683" t="s">
        <v>8100</v>
      </c>
      <c r="N1683">
        <f t="shared" si="312"/>
        <v>0</v>
      </c>
      <c r="O1683" t="str">
        <f t="shared" si="313"/>
        <v>No</v>
      </c>
      <c r="P1683">
        <f t="shared" si="314"/>
        <v>0</v>
      </c>
      <c r="Q1683">
        <f t="shared" si="315"/>
        <v>0</v>
      </c>
      <c r="R1683">
        <f t="shared" si="319"/>
        <v>27.565026697177728</v>
      </c>
      <c r="S1683" t="str">
        <f t="shared" si="316"/>
        <v>ID-22157-Paris - Dakar</v>
      </c>
      <c r="T1683" t="str">
        <f t="shared" si="317"/>
        <v>06:50</v>
      </c>
      <c r="U1683" t="str">
        <f t="shared" si="318"/>
        <v>Acceptable</v>
      </c>
      <c r="V1683">
        <f t="shared" si="320"/>
        <v>23</v>
      </c>
      <c r="W1683">
        <f t="shared" si="321"/>
        <v>2</v>
      </c>
      <c r="X1683">
        <v>1</v>
      </c>
      <c r="Y1683" t="str">
        <f t="shared" si="322"/>
        <v>Flight Not Found</v>
      </c>
      <c r="Z1683" t="str" cm="1">
        <f t="array" ref="Z1683">IF(AND(B:B &gt; TIME(6, 0, 0), B:B &lt;= TIME(18, 0, 0)), "Day", "Night")</f>
        <v>Night</v>
      </c>
      <c r="AA1683">
        <f t="shared" si="323"/>
        <v>1</v>
      </c>
    </row>
    <row r="1684" spans="1:27" x14ac:dyDescent="0.2">
      <c r="A1684">
        <v>22178</v>
      </c>
      <c r="B1684" t="s">
        <v>8101</v>
      </c>
      <c r="C1684" t="s">
        <v>8102</v>
      </c>
      <c r="D1684" t="s">
        <v>8103</v>
      </c>
      <c r="E1684" t="s">
        <v>8104</v>
      </c>
      <c r="F1684" t="s">
        <v>8105</v>
      </c>
      <c r="G1684" t="s">
        <v>8106</v>
      </c>
      <c r="H1684" t="s">
        <v>8107</v>
      </c>
      <c r="I1684" t="s">
        <v>8108</v>
      </c>
      <c r="J1684">
        <v>94</v>
      </c>
      <c r="K1684">
        <v>80</v>
      </c>
      <c r="L1684">
        <v>0</v>
      </c>
      <c r="M1684" t="s">
        <v>8109</v>
      </c>
      <c r="N1684">
        <f t="shared" si="312"/>
        <v>0</v>
      </c>
      <c r="O1684" t="str">
        <f t="shared" si="313"/>
        <v>No</v>
      </c>
      <c r="P1684">
        <f t="shared" si="314"/>
        <v>0</v>
      </c>
      <c r="Q1684">
        <f t="shared" si="315"/>
        <v>0</v>
      </c>
      <c r="R1684">
        <f t="shared" si="319"/>
        <v>27.565026697177728</v>
      </c>
      <c r="S1684" t="str">
        <f t="shared" si="316"/>
        <v>ID-22178-Guam - Wake Island</v>
      </c>
      <c r="T1684" t="str">
        <f t="shared" si="317"/>
        <v>06:02</v>
      </c>
      <c r="U1684" t="str">
        <f t="shared" si="318"/>
        <v>Acceptable</v>
      </c>
      <c r="V1684">
        <f t="shared" si="320"/>
        <v>23</v>
      </c>
      <c r="W1684">
        <f t="shared" si="321"/>
        <v>2</v>
      </c>
      <c r="X1684">
        <v>2</v>
      </c>
      <c r="Y1684" t="str">
        <f t="shared" si="322"/>
        <v>Flight Not Found</v>
      </c>
      <c r="Z1684" t="str" cm="1">
        <f t="array" ref="Z1684">IF(AND(B:B &gt; TIME(6, 0, 0), B:B &lt;= TIME(18, 0, 0)), "Day", "Night")</f>
        <v>Night</v>
      </c>
      <c r="AA1684">
        <f t="shared" si="323"/>
        <v>1</v>
      </c>
    </row>
    <row r="1685" spans="1:27" x14ac:dyDescent="0.2">
      <c r="A1685">
        <v>22181</v>
      </c>
      <c r="C1685" t="s">
        <v>8110</v>
      </c>
      <c r="D1685" t="s">
        <v>3567</v>
      </c>
      <c r="F1685" t="s">
        <v>8111</v>
      </c>
      <c r="G1685" t="s">
        <v>4957</v>
      </c>
      <c r="H1685" t="s">
        <v>8112</v>
      </c>
      <c r="J1685">
        <v>29</v>
      </c>
      <c r="K1685">
        <v>29</v>
      </c>
      <c r="L1685">
        <v>0</v>
      </c>
      <c r="M1685" t="s">
        <v>8113</v>
      </c>
      <c r="N1685">
        <f t="shared" si="312"/>
        <v>0</v>
      </c>
      <c r="O1685" t="str">
        <f t="shared" si="313"/>
        <v>No</v>
      </c>
      <c r="P1685">
        <f t="shared" si="314"/>
        <v>0</v>
      </c>
      <c r="Q1685">
        <f t="shared" si="315"/>
        <v>0</v>
      </c>
      <c r="R1685">
        <f t="shared" si="319"/>
        <v>27.565026697177728</v>
      </c>
      <c r="S1685" t="str">
        <f t="shared" si="316"/>
        <v>ID-22181-Atsugi, Japan - Subi Point, Philippines</v>
      </c>
      <c r="T1685">
        <f t="shared" si="317"/>
        <v>0</v>
      </c>
      <c r="U1685" t="str">
        <f t="shared" si="318"/>
        <v>Acceptable</v>
      </c>
      <c r="V1685">
        <f t="shared" si="320"/>
        <v>23</v>
      </c>
      <c r="W1685">
        <f t="shared" si="321"/>
        <v>2</v>
      </c>
      <c r="X1685">
        <v>1</v>
      </c>
      <c r="Y1685" t="str">
        <f t="shared" si="322"/>
        <v>Flight Not Found</v>
      </c>
      <c r="Z1685" t="str" cm="1">
        <f t="array" ref="Z1685">IF(AND(B:B &gt; TIME(6, 0, 0), B:B &lt;= TIME(18, 0, 0)), "Day", "Night")</f>
        <v>Night</v>
      </c>
      <c r="AA1685">
        <f t="shared" si="323"/>
        <v>1</v>
      </c>
    </row>
    <row r="1686" spans="1:27" x14ac:dyDescent="0.2">
      <c r="A1686">
        <v>22185</v>
      </c>
      <c r="B1686" t="s">
        <v>3838</v>
      </c>
      <c r="C1686" t="s">
        <v>5524</v>
      </c>
      <c r="D1686" t="s">
        <v>8114</v>
      </c>
      <c r="E1686" t="s">
        <v>7938</v>
      </c>
      <c r="F1686" t="s">
        <v>7043</v>
      </c>
      <c r="G1686" t="s">
        <v>8115</v>
      </c>
      <c r="H1686" t="s">
        <v>8116</v>
      </c>
      <c r="I1686" t="s">
        <v>8117</v>
      </c>
      <c r="J1686">
        <v>37</v>
      </c>
      <c r="K1686">
        <v>31</v>
      </c>
      <c r="L1686">
        <v>0</v>
      </c>
      <c r="M1686" t="s">
        <v>8118</v>
      </c>
      <c r="N1686">
        <f t="shared" si="312"/>
        <v>0</v>
      </c>
      <c r="O1686" t="str">
        <f t="shared" si="313"/>
        <v>No</v>
      </c>
      <c r="P1686">
        <f t="shared" si="314"/>
        <v>0</v>
      </c>
      <c r="Q1686">
        <f t="shared" si="315"/>
        <v>0</v>
      </c>
      <c r="R1686">
        <f t="shared" si="319"/>
        <v>27.565026697177728</v>
      </c>
      <c r="S1686" t="str">
        <f t="shared" si="316"/>
        <v>ID-22185-Warsaw - Moscow</v>
      </c>
      <c r="T1686" t="str">
        <f t="shared" si="317"/>
        <v>23:40</v>
      </c>
      <c r="U1686" t="str">
        <f t="shared" si="318"/>
        <v>Acceptable</v>
      </c>
      <c r="V1686">
        <f t="shared" si="320"/>
        <v>23</v>
      </c>
      <c r="W1686">
        <f t="shared" si="321"/>
        <v>2</v>
      </c>
      <c r="X1686">
        <v>2</v>
      </c>
      <c r="Y1686" t="str">
        <f t="shared" si="322"/>
        <v>Flight Not Found</v>
      </c>
      <c r="Z1686" t="str" cm="1">
        <f t="array" ref="Z1686">IF(AND(B:B &gt; TIME(6, 0, 0), B:B &lt;= TIME(18, 0, 0)), "Day", "Night")</f>
        <v>Night</v>
      </c>
      <c r="AA1686">
        <f t="shared" si="323"/>
        <v>1</v>
      </c>
    </row>
    <row r="1687" spans="1:27" x14ac:dyDescent="0.2">
      <c r="A1687">
        <v>22187</v>
      </c>
      <c r="C1687" t="s">
        <v>8119</v>
      </c>
      <c r="D1687" t="s">
        <v>1611</v>
      </c>
      <c r="F1687" t="s">
        <v>8120</v>
      </c>
      <c r="G1687" t="s">
        <v>8121</v>
      </c>
      <c r="H1687" t="s">
        <v>8122</v>
      </c>
      <c r="I1687" t="s">
        <v>8123</v>
      </c>
      <c r="J1687">
        <v>18</v>
      </c>
      <c r="K1687">
        <v>8</v>
      </c>
      <c r="L1687">
        <v>0</v>
      </c>
      <c r="M1687" t="s">
        <v>8124</v>
      </c>
      <c r="N1687">
        <f t="shared" si="312"/>
        <v>0</v>
      </c>
      <c r="O1687" t="str">
        <f t="shared" si="313"/>
        <v>No</v>
      </c>
      <c r="P1687">
        <f t="shared" si="314"/>
        <v>0</v>
      </c>
      <c r="Q1687">
        <f t="shared" si="315"/>
        <v>0</v>
      </c>
      <c r="R1687">
        <f t="shared" si="319"/>
        <v>27.565026697177728</v>
      </c>
      <c r="S1687" t="str">
        <f t="shared" si="316"/>
        <v>ID-22187-Tapachula - Mexico City</v>
      </c>
      <c r="T1687">
        <f t="shared" si="317"/>
        <v>0</v>
      </c>
      <c r="U1687" t="str">
        <f t="shared" si="318"/>
        <v>Acceptable</v>
      </c>
      <c r="V1687">
        <f t="shared" si="320"/>
        <v>23</v>
      </c>
      <c r="W1687">
        <f t="shared" si="321"/>
        <v>2</v>
      </c>
      <c r="X1687">
        <v>1</v>
      </c>
      <c r="Y1687" t="str">
        <f t="shared" si="322"/>
        <v>Flight Not Found</v>
      </c>
      <c r="Z1687" t="str" cm="1">
        <f t="array" ref="Z1687">IF(AND(B:B &gt; TIME(6, 0, 0), B:B &lt;= TIME(18, 0, 0)), "Day", "Night")</f>
        <v>Night</v>
      </c>
      <c r="AA1687">
        <f t="shared" si="323"/>
        <v>1</v>
      </c>
    </row>
    <row r="1688" spans="1:27" x14ac:dyDescent="0.2">
      <c r="A1688">
        <v>22188</v>
      </c>
      <c r="B1688" t="s">
        <v>3361</v>
      </c>
      <c r="C1688" t="s">
        <v>6078</v>
      </c>
      <c r="D1688" t="s">
        <v>8125</v>
      </c>
      <c r="E1688" t="s">
        <v>8126</v>
      </c>
      <c r="F1688" t="s">
        <v>8127</v>
      </c>
      <c r="G1688" t="s">
        <v>8128</v>
      </c>
      <c r="H1688" t="s">
        <v>8129</v>
      </c>
      <c r="I1688" t="s">
        <v>8130</v>
      </c>
      <c r="J1688">
        <v>21</v>
      </c>
      <c r="K1688">
        <v>21</v>
      </c>
      <c r="L1688">
        <v>0</v>
      </c>
      <c r="M1688" t="s">
        <v>8131</v>
      </c>
      <c r="N1688">
        <f t="shared" si="312"/>
        <v>0</v>
      </c>
      <c r="O1688" t="str">
        <f t="shared" si="313"/>
        <v>No</v>
      </c>
      <c r="P1688">
        <f t="shared" si="314"/>
        <v>0</v>
      </c>
      <c r="Q1688">
        <f t="shared" si="315"/>
        <v>0</v>
      </c>
      <c r="R1688">
        <f t="shared" si="319"/>
        <v>27.565026697177728</v>
      </c>
      <c r="S1688" t="str">
        <f t="shared" si="316"/>
        <v>ID-22188-Geneva - Rome</v>
      </c>
      <c r="T1688" t="str">
        <f t="shared" si="317"/>
        <v>12:15</v>
      </c>
      <c r="U1688" t="str">
        <f t="shared" si="318"/>
        <v>Acceptable</v>
      </c>
      <c r="V1688">
        <f t="shared" si="320"/>
        <v>23</v>
      </c>
      <c r="W1688">
        <f t="shared" si="321"/>
        <v>2</v>
      </c>
      <c r="X1688">
        <v>1</v>
      </c>
      <c r="Y1688" t="str">
        <f t="shared" si="322"/>
        <v>Flight Not Found</v>
      </c>
      <c r="Z1688" t="str" cm="1">
        <f t="array" ref="Z1688">IF(AND(B:B &gt; TIME(6, 0, 0), B:B &lt;= TIME(18, 0, 0)), "Day", "Night")</f>
        <v>Night</v>
      </c>
      <c r="AA1688">
        <f t="shared" si="323"/>
        <v>1</v>
      </c>
    </row>
    <row r="1689" spans="1:27" x14ac:dyDescent="0.2">
      <c r="A1689">
        <v>22193</v>
      </c>
      <c r="B1689" t="s">
        <v>192</v>
      </c>
      <c r="C1689" t="s">
        <v>8132</v>
      </c>
      <c r="D1689" t="s">
        <v>1684</v>
      </c>
      <c r="E1689" t="s">
        <v>8133</v>
      </c>
      <c r="F1689" t="s">
        <v>8134</v>
      </c>
      <c r="G1689" t="s">
        <v>7767</v>
      </c>
      <c r="H1689" t="s">
        <v>8135</v>
      </c>
      <c r="I1689" t="s">
        <v>8136</v>
      </c>
      <c r="J1689">
        <v>72</v>
      </c>
      <c r="K1689">
        <v>62</v>
      </c>
      <c r="L1689">
        <v>0</v>
      </c>
      <c r="M1689" t="s">
        <v>8137</v>
      </c>
      <c r="N1689">
        <f t="shared" si="312"/>
        <v>0</v>
      </c>
      <c r="O1689" t="str">
        <f t="shared" si="313"/>
        <v>No</v>
      </c>
      <c r="P1689">
        <f t="shared" si="314"/>
        <v>0</v>
      </c>
      <c r="Q1689">
        <f t="shared" si="315"/>
        <v>0</v>
      </c>
      <c r="R1689">
        <f t="shared" si="319"/>
        <v>27.565026697177728</v>
      </c>
      <c r="S1689" t="str">
        <f t="shared" si="316"/>
        <v>ID-22193-Boston - Philadelphia</v>
      </c>
      <c r="T1689" t="str">
        <f t="shared" si="317"/>
        <v>17:40</v>
      </c>
      <c r="U1689" t="str">
        <f t="shared" si="318"/>
        <v>Acceptable</v>
      </c>
      <c r="V1689">
        <f t="shared" si="320"/>
        <v>23</v>
      </c>
      <c r="W1689">
        <f t="shared" si="321"/>
        <v>2</v>
      </c>
      <c r="X1689">
        <v>7</v>
      </c>
      <c r="Y1689" t="str">
        <f t="shared" si="322"/>
        <v>Flight Not Found</v>
      </c>
      <c r="Z1689" t="str" cm="1">
        <f t="array" ref="Z1689">IF(AND(B:B &gt; TIME(6, 0, 0), B:B &lt;= TIME(18, 0, 0)), "Day", "Night")</f>
        <v>Night</v>
      </c>
      <c r="AA1689">
        <f t="shared" si="323"/>
        <v>1</v>
      </c>
    </row>
    <row r="1690" spans="1:27" x14ac:dyDescent="0.2">
      <c r="A1690">
        <v>22203</v>
      </c>
      <c r="C1690" t="s">
        <v>8138</v>
      </c>
      <c r="D1690" t="s">
        <v>8139</v>
      </c>
      <c r="F1690" t="s">
        <v>8140</v>
      </c>
      <c r="G1690" t="s">
        <v>8141</v>
      </c>
      <c r="H1690" t="s">
        <v>8142</v>
      </c>
      <c r="I1690" t="s">
        <v>8143</v>
      </c>
      <c r="J1690">
        <v>11</v>
      </c>
      <c r="K1690">
        <v>11</v>
      </c>
      <c r="L1690">
        <v>0</v>
      </c>
      <c r="M1690" t="s">
        <v>8144</v>
      </c>
      <c r="N1690">
        <f t="shared" si="312"/>
        <v>0</v>
      </c>
      <c r="O1690" t="str">
        <f t="shared" si="313"/>
        <v>No</v>
      </c>
      <c r="P1690">
        <f t="shared" si="314"/>
        <v>0</v>
      </c>
      <c r="Q1690">
        <f t="shared" si="315"/>
        <v>0</v>
      </c>
      <c r="R1690">
        <f t="shared" si="319"/>
        <v>27.565026697177728</v>
      </c>
      <c r="S1690" t="str">
        <f t="shared" si="316"/>
        <v>ID-22203-Rome - Genoa</v>
      </c>
      <c r="T1690">
        <f t="shared" si="317"/>
        <v>0</v>
      </c>
      <c r="U1690" t="str">
        <f t="shared" si="318"/>
        <v>Acceptable</v>
      </c>
      <c r="V1690">
        <f t="shared" si="320"/>
        <v>23</v>
      </c>
      <c r="W1690">
        <f t="shared" si="321"/>
        <v>2</v>
      </c>
      <c r="X1690">
        <v>1</v>
      </c>
      <c r="Y1690" t="str">
        <f t="shared" si="322"/>
        <v>Flight Not Found</v>
      </c>
      <c r="Z1690" t="str" cm="1">
        <f t="array" ref="Z1690">IF(AND(B:B &gt; TIME(6, 0, 0), B:B &lt;= TIME(18, 0, 0)), "Day", "Night")</f>
        <v>Night</v>
      </c>
      <c r="AA1690">
        <f t="shared" si="323"/>
        <v>1</v>
      </c>
    </row>
    <row r="1691" spans="1:27" x14ac:dyDescent="0.2">
      <c r="A1691">
        <v>22204</v>
      </c>
      <c r="C1691" t="s">
        <v>8145</v>
      </c>
      <c r="D1691" t="s">
        <v>7491</v>
      </c>
      <c r="F1691" t="s">
        <v>8146</v>
      </c>
      <c r="G1691" t="s">
        <v>5805</v>
      </c>
      <c r="H1691" t="s">
        <v>8147</v>
      </c>
      <c r="I1691" t="s">
        <v>8148</v>
      </c>
      <c r="J1691">
        <v>2</v>
      </c>
      <c r="K1691">
        <v>2</v>
      </c>
      <c r="L1691">
        <v>0</v>
      </c>
      <c r="M1691" t="s">
        <v>8149</v>
      </c>
      <c r="N1691">
        <f t="shared" si="312"/>
        <v>0</v>
      </c>
      <c r="O1691" t="str">
        <f t="shared" si="313"/>
        <v>No</v>
      </c>
      <c r="P1691">
        <f t="shared" si="314"/>
        <v>0</v>
      </c>
      <c r="Q1691">
        <f t="shared" si="315"/>
        <v>0</v>
      </c>
      <c r="R1691">
        <f t="shared" si="319"/>
        <v>27.565026697177728</v>
      </c>
      <c r="S1691" t="str">
        <f t="shared" si="316"/>
        <v>ID-22204-Rapid City, South Dakota - Ogden, UT</v>
      </c>
      <c r="T1691">
        <f t="shared" si="317"/>
        <v>0</v>
      </c>
      <c r="U1691" t="str">
        <f t="shared" si="318"/>
        <v>Acceptable</v>
      </c>
      <c r="V1691">
        <f t="shared" si="320"/>
        <v>23</v>
      </c>
      <c r="W1691">
        <f t="shared" si="321"/>
        <v>2</v>
      </c>
      <c r="X1691">
        <v>1</v>
      </c>
      <c r="Y1691" t="str">
        <f t="shared" si="322"/>
        <v>Flight Not Found</v>
      </c>
      <c r="Z1691" t="str" cm="1">
        <f t="array" ref="Z1691">IF(AND(B:B &gt; TIME(6, 0, 0), B:B &lt;= TIME(18, 0, 0)), "Day", "Night")</f>
        <v>Night</v>
      </c>
      <c r="AA1691">
        <f t="shared" si="323"/>
        <v>1</v>
      </c>
    </row>
    <row r="1692" spans="1:27" x14ac:dyDescent="0.2">
      <c r="A1692">
        <v>22210</v>
      </c>
      <c r="C1692" t="s">
        <v>8150</v>
      </c>
      <c r="D1692" t="s">
        <v>3562</v>
      </c>
      <c r="G1692" t="s">
        <v>8151</v>
      </c>
      <c r="H1692" t="s">
        <v>8152</v>
      </c>
      <c r="I1692" t="s">
        <v>8153</v>
      </c>
      <c r="J1692">
        <v>3</v>
      </c>
      <c r="K1692">
        <v>3</v>
      </c>
      <c r="L1692">
        <v>0</v>
      </c>
      <c r="M1692" t="s">
        <v>8154</v>
      </c>
      <c r="N1692">
        <f t="shared" si="312"/>
        <v>0</v>
      </c>
      <c r="O1692" t="str">
        <f t="shared" si="313"/>
        <v>No</v>
      </c>
      <c r="P1692">
        <f t="shared" si="314"/>
        <v>0</v>
      </c>
      <c r="Q1692">
        <f t="shared" si="315"/>
        <v>0</v>
      </c>
      <c r="R1692">
        <f t="shared" si="319"/>
        <v>27.565026697177728</v>
      </c>
      <c r="S1692" t="str">
        <f t="shared" si="316"/>
        <v>ID-22210-</v>
      </c>
      <c r="T1692">
        <f t="shared" si="317"/>
        <v>0</v>
      </c>
      <c r="U1692" t="str">
        <f t="shared" si="318"/>
        <v>Acceptable</v>
      </c>
      <c r="V1692">
        <f t="shared" si="320"/>
        <v>23</v>
      </c>
      <c r="W1692">
        <f t="shared" si="321"/>
        <v>2</v>
      </c>
      <c r="X1692">
        <v>1</v>
      </c>
      <c r="Y1692" t="str">
        <f t="shared" si="322"/>
        <v>Flight Not Found</v>
      </c>
      <c r="Z1692" t="str" cm="1">
        <f t="array" ref="Z1692">IF(AND(B:B &gt; TIME(6, 0, 0), B:B &lt;= TIME(18, 0, 0)), "Day", "Night")</f>
        <v>Night</v>
      </c>
      <c r="AA1692">
        <f t="shared" si="323"/>
        <v>1</v>
      </c>
    </row>
    <row r="1693" spans="1:27" x14ac:dyDescent="0.2">
      <c r="A1693">
        <v>22217</v>
      </c>
      <c r="B1693" t="s">
        <v>8155</v>
      </c>
      <c r="C1693" t="s">
        <v>8156</v>
      </c>
      <c r="D1693" t="s">
        <v>613</v>
      </c>
      <c r="E1693" t="s">
        <v>6905</v>
      </c>
      <c r="F1693" t="s">
        <v>8157</v>
      </c>
      <c r="G1693" t="s">
        <v>8158</v>
      </c>
      <c r="H1693" t="s">
        <v>8159</v>
      </c>
      <c r="I1693" t="s">
        <v>8160</v>
      </c>
      <c r="J1693">
        <v>12</v>
      </c>
      <c r="K1693">
        <v>12</v>
      </c>
      <c r="L1693">
        <v>0</v>
      </c>
      <c r="M1693" t="s">
        <v>8161</v>
      </c>
      <c r="N1693">
        <f t="shared" si="312"/>
        <v>0</v>
      </c>
      <c r="O1693" t="str">
        <f t="shared" si="313"/>
        <v>No</v>
      </c>
      <c r="P1693">
        <f t="shared" si="314"/>
        <v>0</v>
      </c>
      <c r="Q1693">
        <f t="shared" si="315"/>
        <v>0</v>
      </c>
      <c r="R1693">
        <f t="shared" si="319"/>
        <v>27.565026697177728</v>
      </c>
      <c r="S1693" t="str">
        <f t="shared" si="316"/>
        <v>ID-22217-Spokane - Missoula</v>
      </c>
      <c r="T1693" t="str">
        <f t="shared" si="317"/>
        <v>11:39</v>
      </c>
      <c r="U1693" t="str">
        <f t="shared" si="318"/>
        <v>Acceptable</v>
      </c>
      <c r="V1693">
        <f t="shared" si="320"/>
        <v>23</v>
      </c>
      <c r="W1693">
        <f t="shared" si="321"/>
        <v>2</v>
      </c>
      <c r="X1693">
        <v>2</v>
      </c>
      <c r="Y1693" t="str">
        <f t="shared" si="322"/>
        <v>Flight Not Found</v>
      </c>
      <c r="Z1693" t="str" cm="1">
        <f t="array" ref="Z1693">IF(AND(B:B &gt; TIME(6, 0, 0), B:B &lt;= TIME(18, 0, 0)), "Day", "Night")</f>
        <v>Night</v>
      </c>
      <c r="AA1693">
        <f t="shared" si="323"/>
        <v>1</v>
      </c>
    </row>
    <row r="1694" spans="1:27" x14ac:dyDescent="0.2">
      <c r="A1694">
        <v>22218</v>
      </c>
      <c r="B1694" t="s">
        <v>8162</v>
      </c>
      <c r="C1694" t="s">
        <v>8163</v>
      </c>
      <c r="D1694" t="s">
        <v>8164</v>
      </c>
      <c r="F1694" t="s">
        <v>8165</v>
      </c>
      <c r="G1694" t="s">
        <v>4595</v>
      </c>
      <c r="H1694" t="s">
        <v>8166</v>
      </c>
      <c r="I1694" t="s">
        <v>8167</v>
      </c>
      <c r="J1694">
        <v>48</v>
      </c>
      <c r="K1694">
        <v>22</v>
      </c>
      <c r="L1694">
        <v>0</v>
      </c>
      <c r="M1694" t="s">
        <v>8168</v>
      </c>
      <c r="N1694">
        <f t="shared" si="312"/>
        <v>0</v>
      </c>
      <c r="O1694" t="str">
        <f t="shared" si="313"/>
        <v>No</v>
      </c>
      <c r="P1694">
        <f t="shared" si="314"/>
        <v>0</v>
      </c>
      <c r="Q1694">
        <f t="shared" si="315"/>
        <v>0</v>
      </c>
      <c r="R1694">
        <f t="shared" si="319"/>
        <v>27.565026697177728</v>
      </c>
      <c r="S1694" t="str">
        <f t="shared" si="316"/>
        <v>ID-22218-Toledo - Kansas City, MO</v>
      </c>
      <c r="T1694" t="str">
        <f t="shared" si="317"/>
        <v>21:02</v>
      </c>
      <c r="U1694" t="str">
        <f t="shared" si="318"/>
        <v>Acceptable</v>
      </c>
      <c r="V1694">
        <f t="shared" si="320"/>
        <v>23</v>
      </c>
      <c r="W1694">
        <f t="shared" si="321"/>
        <v>2</v>
      </c>
      <c r="X1694">
        <v>1</v>
      </c>
      <c r="Y1694" t="str">
        <f t="shared" si="322"/>
        <v>Flight Not Found</v>
      </c>
      <c r="Z1694" t="str" cm="1">
        <f t="array" ref="Z1694">IF(AND(B:B &gt; TIME(6, 0, 0), B:B &lt;= TIME(18, 0, 0)), "Day", "Night")</f>
        <v>Night</v>
      </c>
      <c r="AA1694">
        <f t="shared" si="323"/>
        <v>1</v>
      </c>
    </row>
    <row r="1695" spans="1:27" x14ac:dyDescent="0.2">
      <c r="A1695">
        <v>22225</v>
      </c>
      <c r="C1695" t="s">
        <v>8169</v>
      </c>
      <c r="D1695" t="s">
        <v>8170</v>
      </c>
      <c r="G1695" t="s">
        <v>2731</v>
      </c>
      <c r="H1695" t="s">
        <v>8171</v>
      </c>
      <c r="I1695" t="s">
        <v>8172</v>
      </c>
      <c r="J1695">
        <v>4</v>
      </c>
      <c r="K1695">
        <v>4</v>
      </c>
      <c r="L1695">
        <v>0</v>
      </c>
      <c r="M1695" t="s">
        <v>1763</v>
      </c>
      <c r="N1695">
        <f t="shared" si="312"/>
        <v>0</v>
      </c>
      <c r="O1695" t="str">
        <f t="shared" si="313"/>
        <v>No</v>
      </c>
      <c r="P1695">
        <f t="shared" si="314"/>
        <v>0</v>
      </c>
      <c r="Q1695">
        <f t="shared" si="315"/>
        <v>0</v>
      </c>
      <c r="R1695">
        <f t="shared" si="319"/>
        <v>27.565026697177728</v>
      </c>
      <c r="S1695" t="str">
        <f t="shared" si="316"/>
        <v>ID-22225-</v>
      </c>
      <c r="T1695">
        <f t="shared" si="317"/>
        <v>0</v>
      </c>
      <c r="U1695" t="str">
        <f t="shared" si="318"/>
        <v>Acceptable</v>
      </c>
      <c r="V1695">
        <f t="shared" si="320"/>
        <v>23</v>
      </c>
      <c r="W1695">
        <f t="shared" si="321"/>
        <v>2</v>
      </c>
      <c r="X1695">
        <v>1</v>
      </c>
      <c r="Y1695" t="str">
        <f t="shared" si="322"/>
        <v>Flight Not Found</v>
      </c>
      <c r="Z1695" t="str" cm="1">
        <f t="array" ref="Z1695">IF(AND(B:B &gt; TIME(6, 0, 0), B:B &lt;= TIME(18, 0, 0)), "Day", "Night")</f>
        <v>Night</v>
      </c>
      <c r="AA1695">
        <f t="shared" si="323"/>
        <v>1</v>
      </c>
    </row>
    <row r="1696" spans="1:27" x14ac:dyDescent="0.2">
      <c r="A1696">
        <v>22227</v>
      </c>
      <c r="C1696" t="s">
        <v>8038</v>
      </c>
      <c r="D1696" t="s">
        <v>7286</v>
      </c>
      <c r="F1696" t="s">
        <v>7287</v>
      </c>
      <c r="G1696" t="s">
        <v>8173</v>
      </c>
      <c r="H1696" t="s">
        <v>8174</v>
      </c>
      <c r="I1696" t="s">
        <v>8175</v>
      </c>
      <c r="J1696">
        <v>37</v>
      </c>
      <c r="K1696">
        <v>37</v>
      </c>
      <c r="L1696">
        <v>0</v>
      </c>
      <c r="M1696" t="s">
        <v>8176</v>
      </c>
      <c r="N1696">
        <f t="shared" si="312"/>
        <v>0</v>
      </c>
      <c r="O1696" t="str">
        <f t="shared" si="313"/>
        <v>No</v>
      </c>
      <c r="P1696">
        <f t="shared" si="314"/>
        <v>0</v>
      </c>
      <c r="Q1696">
        <f t="shared" si="315"/>
        <v>0</v>
      </c>
      <c r="R1696">
        <f t="shared" si="319"/>
        <v>27.565026697177728</v>
      </c>
      <c r="S1696" t="str">
        <f t="shared" si="316"/>
        <v>ID-22227-Guayaquil - Quito</v>
      </c>
      <c r="T1696">
        <f t="shared" si="317"/>
        <v>0</v>
      </c>
      <c r="U1696" t="str">
        <f t="shared" si="318"/>
        <v>Acceptable</v>
      </c>
      <c r="V1696">
        <f t="shared" si="320"/>
        <v>23</v>
      </c>
      <c r="W1696">
        <f t="shared" si="321"/>
        <v>2</v>
      </c>
      <c r="X1696">
        <v>1</v>
      </c>
      <c r="Y1696" t="str">
        <f t="shared" si="322"/>
        <v>Flight Not Found</v>
      </c>
      <c r="Z1696" t="str" cm="1">
        <f t="array" ref="Z1696">IF(AND(B:B &gt; TIME(6, 0, 0), B:B &lt;= TIME(18, 0, 0)), "Day", "Night")</f>
        <v>Night</v>
      </c>
      <c r="AA1696">
        <f t="shared" si="323"/>
        <v>1</v>
      </c>
    </row>
    <row r="1697" spans="1:27" x14ac:dyDescent="0.2">
      <c r="A1697">
        <v>22243</v>
      </c>
      <c r="B1697" t="s">
        <v>8177</v>
      </c>
      <c r="C1697" t="s">
        <v>7331</v>
      </c>
      <c r="D1697" t="s">
        <v>3679</v>
      </c>
      <c r="E1697" t="s">
        <v>3238</v>
      </c>
      <c r="F1697" t="s">
        <v>4771</v>
      </c>
      <c r="G1697" t="s">
        <v>1814</v>
      </c>
      <c r="H1697" t="s">
        <v>8178</v>
      </c>
      <c r="J1697">
        <v>33</v>
      </c>
      <c r="K1697">
        <v>33</v>
      </c>
      <c r="L1697">
        <v>0</v>
      </c>
      <c r="M1697" t="s">
        <v>8179</v>
      </c>
      <c r="N1697">
        <f t="shared" si="312"/>
        <v>0</v>
      </c>
      <c r="O1697" t="str">
        <f t="shared" si="313"/>
        <v>No</v>
      </c>
      <c r="P1697">
        <f t="shared" si="314"/>
        <v>0</v>
      </c>
      <c r="Q1697">
        <f t="shared" si="315"/>
        <v>0</v>
      </c>
      <c r="R1697">
        <f t="shared" si="319"/>
        <v>27.565026697177728</v>
      </c>
      <c r="S1697" t="str">
        <f t="shared" si="316"/>
        <v>ID-22243-Iloilo - Manila</v>
      </c>
      <c r="T1697" t="str">
        <f t="shared" si="317"/>
        <v>18:45</v>
      </c>
      <c r="U1697" t="str">
        <f t="shared" si="318"/>
        <v>Acceptable</v>
      </c>
      <c r="V1697">
        <f t="shared" si="320"/>
        <v>23</v>
      </c>
      <c r="W1697">
        <f t="shared" si="321"/>
        <v>2</v>
      </c>
      <c r="X1697">
        <v>1</v>
      </c>
      <c r="Y1697" t="str">
        <f t="shared" si="322"/>
        <v>Flight Not Found</v>
      </c>
      <c r="Z1697" t="str" cm="1">
        <f t="array" ref="Z1697">IF(AND(B:B &gt; TIME(6, 0, 0), B:B &lt;= TIME(18, 0, 0)), "Day", "Night")</f>
        <v>Night</v>
      </c>
      <c r="AA1697">
        <f t="shared" si="323"/>
        <v>1</v>
      </c>
    </row>
    <row r="1698" spans="1:27" x14ac:dyDescent="0.2">
      <c r="A1698">
        <v>22257</v>
      </c>
      <c r="C1698" t="s">
        <v>8180</v>
      </c>
      <c r="D1698" t="s">
        <v>4707</v>
      </c>
      <c r="F1698" t="s">
        <v>8181</v>
      </c>
      <c r="G1698" t="s">
        <v>8182</v>
      </c>
      <c r="H1698" t="s">
        <v>8183</v>
      </c>
      <c r="I1698" t="s">
        <v>8184</v>
      </c>
      <c r="J1698">
        <v>15</v>
      </c>
      <c r="K1698">
        <v>15</v>
      </c>
      <c r="L1698">
        <v>0</v>
      </c>
      <c r="M1698" t="s">
        <v>8185</v>
      </c>
      <c r="N1698">
        <f t="shared" si="312"/>
        <v>0</v>
      </c>
      <c r="O1698" t="str">
        <f t="shared" si="313"/>
        <v>No</v>
      </c>
      <c r="P1698">
        <f t="shared" si="314"/>
        <v>0</v>
      </c>
      <c r="Q1698">
        <f t="shared" si="315"/>
        <v>0</v>
      </c>
      <c r="R1698">
        <f t="shared" si="319"/>
        <v>27.565026697177728</v>
      </c>
      <c r="S1698" t="str">
        <f t="shared" si="316"/>
        <v>ID-22257-Cuiaba - Manaus</v>
      </c>
      <c r="T1698">
        <f t="shared" si="317"/>
        <v>0</v>
      </c>
      <c r="U1698" t="str">
        <f t="shared" si="318"/>
        <v>Acceptable</v>
      </c>
      <c r="V1698">
        <f t="shared" si="320"/>
        <v>23</v>
      </c>
      <c r="W1698">
        <f t="shared" si="321"/>
        <v>2</v>
      </c>
      <c r="X1698">
        <v>1</v>
      </c>
      <c r="Y1698" t="str">
        <f t="shared" si="322"/>
        <v>Flight Not Found</v>
      </c>
      <c r="Z1698" t="str" cm="1">
        <f t="array" ref="Z1698">IF(AND(B:B &gt; TIME(6, 0, 0), B:B &lt;= TIME(18, 0, 0)), "Day", "Night")</f>
        <v>Night</v>
      </c>
      <c r="AA1698">
        <f t="shared" si="323"/>
        <v>1</v>
      </c>
    </row>
    <row r="1699" spans="1:27" x14ac:dyDescent="0.2">
      <c r="A1699">
        <v>22261</v>
      </c>
      <c r="B1699" t="s">
        <v>8186</v>
      </c>
      <c r="C1699" t="s">
        <v>8187</v>
      </c>
      <c r="D1699" t="s">
        <v>8188</v>
      </c>
      <c r="F1699" t="s">
        <v>8189</v>
      </c>
      <c r="G1699" t="s">
        <v>8190</v>
      </c>
      <c r="H1699" t="s">
        <v>8191</v>
      </c>
      <c r="J1699">
        <v>31</v>
      </c>
      <c r="K1699">
        <v>31</v>
      </c>
      <c r="L1699">
        <v>0</v>
      </c>
      <c r="M1699" t="s">
        <v>8192</v>
      </c>
      <c r="N1699">
        <f t="shared" si="312"/>
        <v>0</v>
      </c>
      <c r="O1699" t="str">
        <f t="shared" si="313"/>
        <v>No</v>
      </c>
      <c r="P1699">
        <f t="shared" si="314"/>
        <v>0</v>
      </c>
      <c r="Q1699">
        <f t="shared" si="315"/>
        <v>0</v>
      </c>
      <c r="R1699">
        <f t="shared" si="319"/>
        <v>27.565026697177728</v>
      </c>
      <c r="S1699" t="str">
        <f t="shared" si="316"/>
        <v>ID-22261-Buenos Aires - Lima</v>
      </c>
      <c r="T1699" t="str">
        <f t="shared" si="317"/>
        <v>19:50</v>
      </c>
      <c r="U1699" t="str">
        <f t="shared" si="318"/>
        <v>Acceptable</v>
      </c>
      <c r="V1699">
        <f t="shared" si="320"/>
        <v>23</v>
      </c>
      <c r="W1699">
        <f t="shared" si="321"/>
        <v>2</v>
      </c>
      <c r="X1699">
        <v>1</v>
      </c>
      <c r="Y1699" t="str">
        <f t="shared" si="322"/>
        <v>Flight Not Found</v>
      </c>
      <c r="Z1699" t="str" cm="1">
        <f t="array" ref="Z1699">IF(AND(B:B &gt; TIME(6, 0, 0), B:B &lt;= TIME(18, 0, 0)), "Day", "Night")</f>
        <v>Night</v>
      </c>
      <c r="AA1699">
        <f t="shared" si="323"/>
        <v>1</v>
      </c>
    </row>
    <row r="1700" spans="1:27" x14ac:dyDescent="0.2">
      <c r="A1700">
        <v>22374</v>
      </c>
      <c r="B1700" t="s">
        <v>8193</v>
      </c>
      <c r="C1700" t="s">
        <v>8194</v>
      </c>
      <c r="D1700" t="s">
        <v>5909</v>
      </c>
      <c r="E1700" t="s">
        <v>8095</v>
      </c>
      <c r="F1700" t="s">
        <v>8195</v>
      </c>
      <c r="G1700" t="s">
        <v>1814</v>
      </c>
      <c r="H1700" t="s">
        <v>8196</v>
      </c>
      <c r="I1700" t="s">
        <v>8197</v>
      </c>
      <c r="J1700">
        <v>24</v>
      </c>
      <c r="K1700">
        <v>24</v>
      </c>
      <c r="L1700">
        <v>0</v>
      </c>
      <c r="M1700" t="s">
        <v>8198</v>
      </c>
      <c r="N1700">
        <f t="shared" si="312"/>
        <v>0</v>
      </c>
      <c r="O1700" t="str">
        <f t="shared" si="313"/>
        <v>No</v>
      </c>
      <c r="P1700">
        <f t="shared" si="314"/>
        <v>0</v>
      </c>
      <c r="Q1700">
        <f t="shared" si="315"/>
        <v>0</v>
      </c>
      <c r="R1700">
        <f t="shared" si="319"/>
        <v>27.565026697177728</v>
      </c>
      <c r="S1700" t="str">
        <f t="shared" si="316"/>
        <v>ID-22374-Temuco - Santiago</v>
      </c>
      <c r="T1700" t="str">
        <f t="shared" si="317"/>
        <v>23:57</v>
      </c>
      <c r="U1700" t="str">
        <f t="shared" si="318"/>
        <v>Acceptable</v>
      </c>
      <c r="V1700">
        <f t="shared" si="320"/>
        <v>23</v>
      </c>
      <c r="W1700">
        <f t="shared" si="321"/>
        <v>2</v>
      </c>
      <c r="X1700">
        <v>1</v>
      </c>
      <c r="Y1700" t="str">
        <f t="shared" si="322"/>
        <v>Flight Not Found</v>
      </c>
      <c r="Z1700" t="str" cm="1">
        <f t="array" ref="Z1700">IF(AND(B:B &gt; TIME(6, 0, 0), B:B &lt;= TIME(18, 0, 0)), "Day", "Night")</f>
        <v>Night</v>
      </c>
      <c r="AA1700">
        <f t="shared" si="323"/>
        <v>1</v>
      </c>
    </row>
    <row r="1701" spans="1:27" x14ac:dyDescent="0.2">
      <c r="A1701">
        <v>22411</v>
      </c>
      <c r="B1701" t="s">
        <v>273</v>
      </c>
      <c r="C1701" t="s">
        <v>8199</v>
      </c>
      <c r="D1701" t="s">
        <v>1153</v>
      </c>
      <c r="E1701" t="s">
        <v>8200</v>
      </c>
      <c r="F1701" t="s">
        <v>8201</v>
      </c>
      <c r="G1701" t="s">
        <v>7700</v>
      </c>
      <c r="H1701" t="s">
        <v>8202</v>
      </c>
      <c r="I1701" t="s">
        <v>1002</v>
      </c>
      <c r="J1701">
        <v>78</v>
      </c>
      <c r="K1701">
        <v>78</v>
      </c>
      <c r="L1701">
        <v>0</v>
      </c>
      <c r="M1701" t="s">
        <v>8203</v>
      </c>
      <c r="N1701">
        <f t="shared" si="312"/>
        <v>0</v>
      </c>
      <c r="O1701" t="str">
        <f t="shared" si="313"/>
        <v>No</v>
      </c>
      <c r="P1701">
        <f t="shared" si="314"/>
        <v>0</v>
      </c>
      <c r="Q1701">
        <f t="shared" si="315"/>
        <v>0</v>
      </c>
      <c r="R1701">
        <f t="shared" si="319"/>
        <v>27.565026697177728</v>
      </c>
      <c r="S1701" t="str">
        <f t="shared" si="316"/>
        <v>ID-22411-Fort Lamy, Chad - Marseilles, France</v>
      </c>
      <c r="T1701" t="str">
        <f t="shared" si="317"/>
        <v>02:30</v>
      </c>
      <c r="U1701" t="str">
        <f t="shared" si="318"/>
        <v>Acceptable</v>
      </c>
      <c r="V1701">
        <f t="shared" si="320"/>
        <v>23</v>
      </c>
      <c r="W1701">
        <f t="shared" si="321"/>
        <v>2</v>
      </c>
      <c r="X1701">
        <v>1</v>
      </c>
      <c r="Y1701" t="str">
        <f t="shared" si="322"/>
        <v>Flight Not Found</v>
      </c>
      <c r="Z1701" t="str" cm="1">
        <f t="array" ref="Z1701">IF(AND(B:B &gt; TIME(6, 0, 0), B:B &lt;= TIME(18, 0, 0)), "Day", "Night")</f>
        <v>Night</v>
      </c>
      <c r="AA1701">
        <f t="shared" si="323"/>
        <v>1</v>
      </c>
    </row>
    <row r="1702" spans="1:27" x14ac:dyDescent="0.2">
      <c r="A1702">
        <v>22425</v>
      </c>
      <c r="C1702" t="s">
        <v>5712</v>
      </c>
      <c r="D1702" t="s">
        <v>2615</v>
      </c>
      <c r="G1702" t="s">
        <v>8204</v>
      </c>
      <c r="H1702" t="s">
        <v>8205</v>
      </c>
      <c r="I1702" t="s">
        <v>8206</v>
      </c>
      <c r="J1702">
        <v>22</v>
      </c>
      <c r="K1702">
        <v>22</v>
      </c>
      <c r="L1702">
        <v>0</v>
      </c>
      <c r="M1702" t="s">
        <v>8207</v>
      </c>
      <c r="N1702">
        <f t="shared" si="312"/>
        <v>0</v>
      </c>
      <c r="O1702" t="str">
        <f t="shared" si="313"/>
        <v>No</v>
      </c>
      <c r="P1702">
        <f t="shared" si="314"/>
        <v>0</v>
      </c>
      <c r="Q1702">
        <f t="shared" si="315"/>
        <v>0</v>
      </c>
      <c r="R1702">
        <f t="shared" si="319"/>
        <v>27.565026697177728</v>
      </c>
      <c r="S1702" t="str">
        <f t="shared" si="316"/>
        <v>ID-22425-</v>
      </c>
      <c r="T1702">
        <f t="shared" si="317"/>
        <v>0</v>
      </c>
      <c r="U1702" t="str">
        <f t="shared" si="318"/>
        <v>Acceptable</v>
      </c>
      <c r="V1702">
        <f t="shared" si="320"/>
        <v>23</v>
      </c>
      <c r="W1702">
        <f t="shared" si="321"/>
        <v>2</v>
      </c>
      <c r="X1702">
        <v>1</v>
      </c>
      <c r="Y1702" t="str">
        <f t="shared" si="322"/>
        <v>Flight Not Found</v>
      </c>
      <c r="Z1702" t="str" cm="1">
        <f t="array" ref="Z1702">IF(AND(B:B &gt; TIME(6, 0, 0), B:B &lt;= TIME(18, 0, 0)), "Day", "Night")</f>
        <v>Night</v>
      </c>
      <c r="AA1702">
        <f t="shared" si="323"/>
        <v>1</v>
      </c>
    </row>
    <row r="1703" spans="1:27" x14ac:dyDescent="0.2">
      <c r="A1703">
        <v>22266</v>
      </c>
      <c r="B1703" t="s">
        <v>8208</v>
      </c>
      <c r="C1703" t="s">
        <v>8209</v>
      </c>
      <c r="D1703" t="s">
        <v>6753</v>
      </c>
      <c r="E1703" t="s">
        <v>8210</v>
      </c>
      <c r="F1703" t="s">
        <v>8211</v>
      </c>
      <c r="G1703" t="s">
        <v>8212</v>
      </c>
      <c r="H1703" t="s">
        <v>8213</v>
      </c>
      <c r="I1703" t="s">
        <v>8214</v>
      </c>
      <c r="J1703">
        <v>128</v>
      </c>
      <c r="K1703">
        <v>128</v>
      </c>
      <c r="L1703">
        <v>6</v>
      </c>
      <c r="M1703" t="s">
        <v>8215</v>
      </c>
      <c r="N1703">
        <f t="shared" si="312"/>
        <v>0</v>
      </c>
      <c r="O1703" t="str">
        <f t="shared" si="313"/>
        <v>No</v>
      </c>
      <c r="P1703">
        <f t="shared" si="314"/>
        <v>0</v>
      </c>
      <c r="Q1703">
        <f t="shared" si="315"/>
        <v>0</v>
      </c>
      <c r="R1703">
        <f t="shared" si="319"/>
        <v>27.565026697177728</v>
      </c>
      <c r="S1703" t="str">
        <f t="shared" si="316"/>
        <v>ID-22266-Chicago - New York City / Columbus - New York City</v>
      </c>
      <c r="T1703" t="str">
        <f t="shared" si="317"/>
        <v>10:33</v>
      </c>
      <c r="U1703" t="str">
        <f t="shared" si="318"/>
        <v>Acceptable</v>
      </c>
      <c r="V1703">
        <f t="shared" si="320"/>
        <v>23</v>
      </c>
      <c r="W1703">
        <f t="shared" si="321"/>
        <v>2</v>
      </c>
      <c r="X1703">
        <v>1</v>
      </c>
      <c r="Y1703" t="str">
        <f t="shared" si="322"/>
        <v>Flight Not Found</v>
      </c>
      <c r="Z1703" t="str" cm="1">
        <f t="array" ref="Z1703">IF(AND(B:B &gt; TIME(6, 0, 0), B:B &lt;= TIME(18, 0, 0)), "Day", "Night")</f>
        <v>Night</v>
      </c>
      <c r="AA1703">
        <f t="shared" si="323"/>
        <v>1</v>
      </c>
    </row>
    <row r="1704" spans="1:27" x14ac:dyDescent="0.2">
      <c r="A1704">
        <v>22267</v>
      </c>
      <c r="B1704" t="s">
        <v>3997</v>
      </c>
      <c r="C1704" t="s">
        <v>8216</v>
      </c>
      <c r="D1704" t="s">
        <v>2615</v>
      </c>
      <c r="F1704" t="s">
        <v>8217</v>
      </c>
      <c r="G1704" t="s">
        <v>8218</v>
      </c>
      <c r="H1704" t="s">
        <v>8219</v>
      </c>
      <c r="I1704" t="s">
        <v>6285</v>
      </c>
      <c r="J1704">
        <v>20</v>
      </c>
      <c r="K1704">
        <v>20</v>
      </c>
      <c r="L1704">
        <v>31</v>
      </c>
      <c r="M1704" t="s">
        <v>8220</v>
      </c>
      <c r="N1704">
        <f t="shared" si="312"/>
        <v>0</v>
      </c>
      <c r="O1704" t="str">
        <f t="shared" si="313"/>
        <v>No</v>
      </c>
      <c r="P1704">
        <f t="shared" si="314"/>
        <v>0</v>
      </c>
      <c r="Q1704">
        <f t="shared" si="315"/>
        <v>0</v>
      </c>
      <c r="R1704">
        <f t="shared" si="319"/>
        <v>27.565026697177728</v>
      </c>
      <c r="S1704" t="str">
        <f t="shared" si="316"/>
        <v>ID-22267-Munich - Northolt AB, England</v>
      </c>
      <c r="T1704" t="str">
        <f t="shared" si="317"/>
        <v>14:10</v>
      </c>
      <c r="U1704" t="str">
        <f t="shared" si="318"/>
        <v>Acceptable</v>
      </c>
      <c r="V1704">
        <f t="shared" si="320"/>
        <v>23</v>
      </c>
      <c r="W1704">
        <f t="shared" si="321"/>
        <v>2</v>
      </c>
      <c r="X1704">
        <v>1</v>
      </c>
      <c r="Y1704" t="str">
        <f t="shared" si="322"/>
        <v>Flight Not Found</v>
      </c>
      <c r="Z1704" t="str" cm="1">
        <f t="array" ref="Z1704">IF(AND(B:B &gt; TIME(6, 0, 0), B:B &lt;= TIME(18, 0, 0)), "Day", "Night")</f>
        <v>Night</v>
      </c>
      <c r="AA1704">
        <f t="shared" si="323"/>
        <v>1</v>
      </c>
    </row>
    <row r="1705" spans="1:27" x14ac:dyDescent="0.2">
      <c r="A1705">
        <v>22272</v>
      </c>
      <c r="B1705" t="s">
        <v>8221</v>
      </c>
      <c r="C1705" t="s">
        <v>8222</v>
      </c>
      <c r="D1705" t="s">
        <v>3679</v>
      </c>
      <c r="E1705" t="s">
        <v>8223</v>
      </c>
      <c r="F1705" t="s">
        <v>8224</v>
      </c>
      <c r="G1705" t="s">
        <v>1814</v>
      </c>
      <c r="H1705" t="s">
        <v>8225</v>
      </c>
      <c r="I1705" t="s">
        <v>8226</v>
      </c>
      <c r="J1705">
        <v>37</v>
      </c>
      <c r="K1705">
        <v>28</v>
      </c>
      <c r="L1705">
        <v>0</v>
      </c>
      <c r="M1705" t="s">
        <v>8227</v>
      </c>
      <c r="N1705">
        <f t="shared" si="312"/>
        <v>0</v>
      </c>
      <c r="O1705" t="str">
        <f t="shared" si="313"/>
        <v>No</v>
      </c>
      <c r="P1705">
        <f t="shared" si="314"/>
        <v>0</v>
      </c>
      <c r="Q1705">
        <f t="shared" si="315"/>
        <v>0</v>
      </c>
      <c r="R1705">
        <f t="shared" si="319"/>
        <v>27.565026697177728</v>
      </c>
      <c r="S1705" t="str">
        <f t="shared" si="316"/>
        <v>ID-22272-Cebu - Davao</v>
      </c>
      <c r="T1705" t="str">
        <f t="shared" si="317"/>
        <v>12:31</v>
      </c>
      <c r="U1705" t="str">
        <f t="shared" si="318"/>
        <v>Acceptable</v>
      </c>
      <c r="V1705">
        <f t="shared" si="320"/>
        <v>23</v>
      </c>
      <c r="W1705">
        <f t="shared" si="321"/>
        <v>2</v>
      </c>
      <c r="X1705">
        <v>1</v>
      </c>
      <c r="Y1705" t="str">
        <f t="shared" si="322"/>
        <v>Flight Not Found</v>
      </c>
      <c r="Z1705" t="str" cm="1">
        <f t="array" ref="Z1705">IF(AND(B:B &gt; TIME(6, 0, 0), B:B &lt;= TIME(18, 0, 0)), "Day", "Night")</f>
        <v>Night</v>
      </c>
      <c r="AA1705">
        <f t="shared" si="323"/>
        <v>1</v>
      </c>
    </row>
    <row r="1706" spans="1:27" x14ac:dyDescent="0.2">
      <c r="A1706">
        <v>22283</v>
      </c>
      <c r="C1706" t="s">
        <v>8228</v>
      </c>
      <c r="D1706" t="s">
        <v>769</v>
      </c>
      <c r="G1706" t="s">
        <v>8229</v>
      </c>
      <c r="H1706" t="s">
        <v>8230</v>
      </c>
      <c r="I1706" t="s">
        <v>8231</v>
      </c>
      <c r="J1706">
        <v>10</v>
      </c>
      <c r="K1706">
        <v>10</v>
      </c>
      <c r="L1706">
        <v>0</v>
      </c>
      <c r="M1706" t="s">
        <v>8232</v>
      </c>
      <c r="N1706">
        <f t="shared" si="312"/>
        <v>0</v>
      </c>
      <c r="O1706" t="str">
        <f t="shared" si="313"/>
        <v>No</v>
      </c>
      <c r="P1706">
        <f t="shared" si="314"/>
        <v>0</v>
      </c>
      <c r="Q1706">
        <f t="shared" si="315"/>
        <v>0</v>
      </c>
      <c r="R1706">
        <f t="shared" si="319"/>
        <v>27.565026697177728</v>
      </c>
      <c r="S1706" t="str">
        <f t="shared" si="316"/>
        <v>ID-22283-</v>
      </c>
      <c r="T1706">
        <f t="shared" si="317"/>
        <v>0</v>
      </c>
      <c r="U1706" t="str">
        <f t="shared" si="318"/>
        <v>Acceptable</v>
      </c>
      <c r="V1706">
        <f t="shared" si="320"/>
        <v>23</v>
      </c>
      <c r="W1706">
        <f t="shared" si="321"/>
        <v>2</v>
      </c>
      <c r="X1706">
        <v>2</v>
      </c>
      <c r="Y1706" t="str">
        <f t="shared" si="322"/>
        <v>Flight Not Found</v>
      </c>
      <c r="Z1706" t="str" cm="1">
        <f t="array" ref="Z1706">IF(AND(B:B &gt; TIME(6, 0, 0), B:B &lt;= TIME(18, 0, 0)), "Day", "Night")</f>
        <v>Night</v>
      </c>
      <c r="AA1706">
        <f t="shared" si="323"/>
        <v>1</v>
      </c>
    </row>
    <row r="1707" spans="1:27" x14ac:dyDescent="0.2">
      <c r="A1707">
        <v>22284</v>
      </c>
      <c r="B1707" t="s">
        <v>3308</v>
      </c>
      <c r="C1707" t="s">
        <v>8233</v>
      </c>
      <c r="D1707" t="s">
        <v>8234</v>
      </c>
      <c r="E1707" t="s">
        <v>298</v>
      </c>
      <c r="F1707" t="s">
        <v>8235</v>
      </c>
      <c r="G1707" t="s">
        <v>1814</v>
      </c>
      <c r="H1707" t="s">
        <v>8236</v>
      </c>
      <c r="I1707" t="s">
        <v>8237</v>
      </c>
      <c r="J1707">
        <v>25</v>
      </c>
      <c r="K1707">
        <v>25</v>
      </c>
      <c r="L1707">
        <v>0</v>
      </c>
      <c r="M1707" t="s">
        <v>8238</v>
      </c>
      <c r="N1707">
        <f t="shared" si="312"/>
        <v>0</v>
      </c>
      <c r="O1707" t="str">
        <f t="shared" si="313"/>
        <v>No</v>
      </c>
      <c r="P1707">
        <f t="shared" si="314"/>
        <v>0</v>
      </c>
      <c r="Q1707">
        <f t="shared" si="315"/>
        <v>0</v>
      </c>
      <c r="R1707">
        <f t="shared" si="319"/>
        <v>27.565026697177728</v>
      </c>
      <c r="S1707" t="str">
        <f t="shared" si="316"/>
        <v>ID-22284-Kokkola - Vaasa</v>
      </c>
      <c r="T1707" t="str">
        <f t="shared" si="317"/>
        <v>07:40</v>
      </c>
      <c r="U1707" t="str">
        <f t="shared" si="318"/>
        <v>Acceptable</v>
      </c>
      <c r="V1707">
        <f t="shared" si="320"/>
        <v>23</v>
      </c>
      <c r="W1707">
        <f t="shared" si="321"/>
        <v>2</v>
      </c>
      <c r="X1707">
        <v>1</v>
      </c>
      <c r="Y1707" t="str">
        <f t="shared" si="322"/>
        <v>Flight Not Found</v>
      </c>
      <c r="Z1707" t="str" cm="1">
        <f t="array" ref="Z1707">IF(AND(B:B &gt; TIME(6, 0, 0), B:B &lt;= TIME(18, 0, 0)), "Day", "Night")</f>
        <v>Night</v>
      </c>
      <c r="AA1707">
        <f t="shared" si="323"/>
        <v>1</v>
      </c>
    </row>
    <row r="1708" spans="1:27" x14ac:dyDescent="0.2">
      <c r="A1708">
        <v>22300</v>
      </c>
      <c r="B1708" t="s">
        <v>8239</v>
      </c>
      <c r="C1708" t="s">
        <v>8240</v>
      </c>
      <c r="D1708" t="s">
        <v>6152</v>
      </c>
      <c r="E1708" t="s">
        <v>7849</v>
      </c>
      <c r="F1708" t="s">
        <v>8241</v>
      </c>
      <c r="G1708" t="s">
        <v>8242</v>
      </c>
      <c r="H1708" t="s">
        <v>8243</v>
      </c>
      <c r="I1708" t="s">
        <v>8244</v>
      </c>
      <c r="J1708">
        <v>106</v>
      </c>
      <c r="K1708">
        <v>4</v>
      </c>
      <c r="L1708">
        <v>0</v>
      </c>
      <c r="M1708" t="s">
        <v>8245</v>
      </c>
      <c r="N1708">
        <f t="shared" si="312"/>
        <v>0</v>
      </c>
      <c r="O1708" t="str">
        <f t="shared" si="313"/>
        <v>No</v>
      </c>
      <c r="P1708">
        <f t="shared" si="314"/>
        <v>0</v>
      </c>
      <c r="Q1708">
        <f t="shared" si="315"/>
        <v>0</v>
      </c>
      <c r="R1708">
        <f t="shared" si="319"/>
        <v>27.565026697177728</v>
      </c>
      <c r="S1708" t="str">
        <f t="shared" si="316"/>
        <v>ID-22300-New York - Mexico City</v>
      </c>
      <c r="T1708" t="str">
        <f t="shared" si="317"/>
        <v>20:25</v>
      </c>
      <c r="U1708" t="str">
        <f t="shared" si="318"/>
        <v>Acceptable</v>
      </c>
      <c r="V1708">
        <f t="shared" si="320"/>
        <v>23</v>
      </c>
      <c r="W1708">
        <f t="shared" si="321"/>
        <v>2</v>
      </c>
      <c r="X1708">
        <v>1</v>
      </c>
      <c r="Y1708" t="str">
        <f t="shared" si="322"/>
        <v>Flight Not Found</v>
      </c>
      <c r="Z1708" t="str" cm="1">
        <f t="array" ref="Z1708">IF(AND(B:B &gt; TIME(6, 0, 0), B:B &lt;= TIME(18, 0, 0)), "Day", "Night")</f>
        <v>Night</v>
      </c>
      <c r="AA1708">
        <f t="shared" si="323"/>
        <v>1</v>
      </c>
    </row>
    <row r="1709" spans="1:27" x14ac:dyDescent="0.2">
      <c r="A1709">
        <v>22303</v>
      </c>
      <c r="B1709" t="s">
        <v>8246</v>
      </c>
      <c r="C1709" t="s">
        <v>8247</v>
      </c>
      <c r="D1709" t="s">
        <v>30</v>
      </c>
      <c r="G1709" t="s">
        <v>7460</v>
      </c>
      <c r="H1709" t="s">
        <v>8248</v>
      </c>
      <c r="I1709" t="s">
        <v>8249</v>
      </c>
      <c r="J1709">
        <v>22</v>
      </c>
      <c r="K1709">
        <v>6</v>
      </c>
      <c r="L1709">
        <v>3</v>
      </c>
      <c r="M1709" t="s">
        <v>8250</v>
      </c>
      <c r="N1709">
        <f t="shared" si="312"/>
        <v>0</v>
      </c>
      <c r="O1709" t="str">
        <f t="shared" si="313"/>
        <v>No</v>
      </c>
      <c r="P1709">
        <f t="shared" si="314"/>
        <v>0</v>
      </c>
      <c r="Q1709">
        <f t="shared" si="315"/>
        <v>0</v>
      </c>
      <c r="R1709">
        <f t="shared" si="319"/>
        <v>27.565026697177728</v>
      </c>
      <c r="S1709" t="str">
        <f t="shared" si="316"/>
        <v>ID-22303-</v>
      </c>
      <c r="T1709" t="str">
        <f t="shared" si="317"/>
        <v>01:40</v>
      </c>
      <c r="U1709" t="str">
        <f t="shared" si="318"/>
        <v>Acceptable</v>
      </c>
      <c r="V1709">
        <f t="shared" si="320"/>
        <v>23</v>
      </c>
      <c r="W1709">
        <f t="shared" si="321"/>
        <v>2</v>
      </c>
      <c r="X1709">
        <v>1</v>
      </c>
      <c r="Y1709" t="str">
        <f t="shared" si="322"/>
        <v>Flight Not Found</v>
      </c>
      <c r="Z1709" t="str" cm="1">
        <f t="array" ref="Z1709">IF(AND(B:B &gt; TIME(6, 0, 0), B:B &lt;= TIME(18, 0, 0)), "Day", "Night")</f>
        <v>Night</v>
      </c>
      <c r="AA1709">
        <f t="shared" si="323"/>
        <v>1</v>
      </c>
    </row>
    <row r="1710" spans="1:27" x14ac:dyDescent="0.2">
      <c r="A1710">
        <v>22305</v>
      </c>
      <c r="B1710" t="s">
        <v>8251</v>
      </c>
      <c r="C1710" t="s">
        <v>8252</v>
      </c>
      <c r="D1710" t="s">
        <v>5018</v>
      </c>
      <c r="E1710" t="s">
        <v>8253</v>
      </c>
      <c r="F1710" t="s">
        <v>8254</v>
      </c>
      <c r="G1710" t="s">
        <v>1814</v>
      </c>
      <c r="H1710" t="s">
        <v>8255</v>
      </c>
      <c r="I1710" t="s">
        <v>8256</v>
      </c>
      <c r="J1710">
        <v>21</v>
      </c>
      <c r="K1710">
        <v>21</v>
      </c>
      <c r="L1710">
        <v>0</v>
      </c>
      <c r="M1710" t="s">
        <v>8257</v>
      </c>
      <c r="N1710">
        <f t="shared" si="312"/>
        <v>0</v>
      </c>
      <c r="O1710" t="str">
        <f t="shared" si="313"/>
        <v>No</v>
      </c>
      <c r="P1710">
        <f t="shared" si="314"/>
        <v>0</v>
      </c>
      <c r="Q1710">
        <f t="shared" si="315"/>
        <v>0</v>
      </c>
      <c r="R1710">
        <f t="shared" si="319"/>
        <v>27.565026697177728</v>
      </c>
      <c r="S1710" t="str">
        <f t="shared" si="316"/>
        <v>ID-22305-Jakarta - Bandung</v>
      </c>
      <c r="T1710" t="str">
        <f t="shared" si="317"/>
        <v>02:48</v>
      </c>
      <c r="U1710" t="str">
        <f t="shared" si="318"/>
        <v>Acceptable</v>
      </c>
      <c r="V1710">
        <f t="shared" si="320"/>
        <v>23</v>
      </c>
      <c r="W1710">
        <f t="shared" si="321"/>
        <v>2</v>
      </c>
      <c r="X1710">
        <v>2</v>
      </c>
      <c r="Y1710" t="str">
        <f t="shared" si="322"/>
        <v>Flight Not Found</v>
      </c>
      <c r="Z1710" t="str" cm="1">
        <f t="array" ref="Z1710">IF(AND(B:B &gt; TIME(6, 0, 0), B:B &lt;= TIME(18, 0, 0)), "Day", "Night")</f>
        <v>Night</v>
      </c>
      <c r="AA1710">
        <f t="shared" si="323"/>
        <v>1</v>
      </c>
    </row>
    <row r="1711" spans="1:27" x14ac:dyDescent="0.2">
      <c r="A1711">
        <v>22307</v>
      </c>
      <c r="C1711" t="s">
        <v>8258</v>
      </c>
      <c r="D1711" t="s">
        <v>2615</v>
      </c>
      <c r="F1711" t="s">
        <v>8259</v>
      </c>
      <c r="G1711" t="s">
        <v>6770</v>
      </c>
      <c r="H1711" t="s">
        <v>8260</v>
      </c>
      <c r="I1711" t="s">
        <v>8261</v>
      </c>
      <c r="J1711">
        <v>23</v>
      </c>
      <c r="K1711">
        <v>23</v>
      </c>
      <c r="L1711">
        <v>0</v>
      </c>
      <c r="M1711" t="s">
        <v>8262</v>
      </c>
      <c r="N1711">
        <f t="shared" si="312"/>
        <v>0</v>
      </c>
      <c r="O1711" t="str">
        <f t="shared" si="313"/>
        <v>No</v>
      </c>
      <c r="P1711">
        <f t="shared" si="314"/>
        <v>0</v>
      </c>
      <c r="Q1711">
        <f t="shared" si="315"/>
        <v>0</v>
      </c>
      <c r="R1711">
        <f t="shared" si="319"/>
        <v>27.565026697177728</v>
      </c>
      <c r="S1711" t="str">
        <f t="shared" si="316"/>
        <v>ID-22307-Azores - Argentia,Newfoundland</v>
      </c>
      <c r="T1711">
        <f t="shared" si="317"/>
        <v>0</v>
      </c>
      <c r="U1711" t="str">
        <f t="shared" si="318"/>
        <v>Acceptable</v>
      </c>
      <c r="V1711">
        <f t="shared" si="320"/>
        <v>23</v>
      </c>
      <c r="W1711">
        <f t="shared" si="321"/>
        <v>2</v>
      </c>
      <c r="X1711">
        <v>1</v>
      </c>
      <c r="Y1711" t="str">
        <f t="shared" si="322"/>
        <v>Flight Not Found</v>
      </c>
      <c r="Z1711" t="str" cm="1">
        <f t="array" ref="Z1711">IF(AND(B:B &gt; TIME(6, 0, 0), B:B &lt;= TIME(18, 0, 0)), "Day", "Night")</f>
        <v>Night</v>
      </c>
      <c r="AA1711">
        <f t="shared" si="323"/>
        <v>1</v>
      </c>
    </row>
    <row r="1712" spans="1:27" x14ac:dyDescent="0.2">
      <c r="A1712">
        <v>22309</v>
      </c>
      <c r="B1712" t="s">
        <v>8263</v>
      </c>
      <c r="C1712" t="s">
        <v>8264</v>
      </c>
      <c r="D1712" t="s">
        <v>1329</v>
      </c>
      <c r="F1712" t="s">
        <v>997</v>
      </c>
      <c r="G1712" t="s">
        <v>7721</v>
      </c>
      <c r="H1712" t="s">
        <v>8265</v>
      </c>
      <c r="I1712" t="s">
        <v>8266</v>
      </c>
      <c r="J1712">
        <v>6</v>
      </c>
      <c r="K1712">
        <v>6</v>
      </c>
      <c r="L1712">
        <v>0</v>
      </c>
      <c r="M1712" t="s">
        <v>8267</v>
      </c>
      <c r="N1712">
        <f t="shared" si="312"/>
        <v>0</v>
      </c>
      <c r="O1712" t="str">
        <f t="shared" si="313"/>
        <v>No</v>
      </c>
      <c r="P1712">
        <f t="shared" si="314"/>
        <v>0</v>
      </c>
      <c r="Q1712">
        <f t="shared" si="315"/>
        <v>0</v>
      </c>
      <c r="R1712">
        <f t="shared" si="319"/>
        <v>27.565026697177728</v>
      </c>
      <c r="S1712" t="str">
        <f t="shared" si="316"/>
        <v>ID-22309-Training</v>
      </c>
      <c r="T1712" t="str">
        <f t="shared" si="317"/>
        <v>12'20</v>
      </c>
      <c r="U1712" t="str">
        <f t="shared" si="318"/>
        <v>Acceptable</v>
      </c>
      <c r="V1712">
        <f t="shared" si="320"/>
        <v>23</v>
      </c>
      <c r="W1712">
        <f t="shared" si="321"/>
        <v>2</v>
      </c>
      <c r="X1712">
        <v>1</v>
      </c>
      <c r="Y1712" t="str">
        <f t="shared" si="322"/>
        <v>Flight Not Found</v>
      </c>
      <c r="Z1712" t="str" cm="1">
        <f t="array" ref="Z1712">IF(AND(B:B &gt; TIME(6, 0, 0), B:B &lt;= TIME(18, 0, 0)), "Day", "Night")</f>
        <v>Night</v>
      </c>
      <c r="AA1712">
        <f t="shared" si="323"/>
        <v>1</v>
      </c>
    </row>
    <row r="1713" spans="1:27" x14ac:dyDescent="0.2">
      <c r="A1713">
        <v>22315</v>
      </c>
      <c r="B1713" t="s">
        <v>8268</v>
      </c>
      <c r="C1713" t="s">
        <v>8269</v>
      </c>
      <c r="D1713" t="s">
        <v>5018</v>
      </c>
      <c r="E1713" t="s">
        <v>7765</v>
      </c>
      <c r="F1713" t="s">
        <v>8270</v>
      </c>
      <c r="G1713" t="s">
        <v>1814</v>
      </c>
      <c r="H1713" t="s">
        <v>8271</v>
      </c>
      <c r="I1713" t="s">
        <v>8272</v>
      </c>
      <c r="J1713">
        <v>26</v>
      </c>
      <c r="K1713">
        <v>26</v>
      </c>
      <c r="L1713">
        <v>0</v>
      </c>
      <c r="M1713" t="s">
        <v>8273</v>
      </c>
      <c r="N1713">
        <f t="shared" si="312"/>
        <v>0</v>
      </c>
      <c r="O1713" t="str">
        <f t="shared" si="313"/>
        <v>No</v>
      </c>
      <c r="P1713">
        <f t="shared" si="314"/>
        <v>0</v>
      </c>
      <c r="Q1713">
        <f t="shared" si="315"/>
        <v>0</v>
      </c>
      <c r="R1713">
        <f t="shared" si="319"/>
        <v>27.565026697177728</v>
      </c>
      <c r="S1713" t="str">
        <f t="shared" si="316"/>
        <v>ID-22315-Surabaya - Balikpapan</v>
      </c>
      <c r="T1713" t="str">
        <f t="shared" si="317"/>
        <v>23:55</v>
      </c>
      <c r="U1713" t="str">
        <f t="shared" si="318"/>
        <v>Acceptable</v>
      </c>
      <c r="V1713">
        <f t="shared" si="320"/>
        <v>23</v>
      </c>
      <c r="W1713">
        <f t="shared" si="321"/>
        <v>2</v>
      </c>
      <c r="X1713">
        <v>2</v>
      </c>
      <c r="Y1713" t="str">
        <f t="shared" si="322"/>
        <v>Flight Not Found</v>
      </c>
      <c r="Z1713" t="str" cm="1">
        <f t="array" ref="Z1713">IF(AND(B:B &gt; TIME(6, 0, 0), B:B &lt;= TIME(18, 0, 0)), "Day", "Night")</f>
        <v>Night</v>
      </c>
      <c r="AA1713">
        <f t="shared" si="323"/>
        <v>1</v>
      </c>
    </row>
    <row r="1714" spans="1:27" x14ac:dyDescent="0.2">
      <c r="A1714">
        <v>22327</v>
      </c>
      <c r="B1714" t="s">
        <v>2911</v>
      </c>
      <c r="C1714" t="s">
        <v>8274</v>
      </c>
      <c r="D1714" t="s">
        <v>775</v>
      </c>
      <c r="E1714" t="s">
        <v>8275</v>
      </c>
      <c r="F1714" t="s">
        <v>8276</v>
      </c>
      <c r="G1714" t="s">
        <v>8277</v>
      </c>
      <c r="H1714" t="s">
        <v>8278</v>
      </c>
      <c r="I1714" t="s">
        <v>8279</v>
      </c>
      <c r="J1714">
        <v>72</v>
      </c>
      <c r="K1714">
        <v>72</v>
      </c>
      <c r="L1714">
        <v>1</v>
      </c>
      <c r="M1714" t="s">
        <v>8280</v>
      </c>
      <c r="N1714">
        <f t="shared" si="312"/>
        <v>0</v>
      </c>
      <c r="O1714" t="str">
        <f t="shared" si="313"/>
        <v>No</v>
      </c>
      <c r="P1714">
        <f t="shared" si="314"/>
        <v>0</v>
      </c>
      <c r="Q1714">
        <f t="shared" si="315"/>
        <v>0</v>
      </c>
      <c r="R1714">
        <f t="shared" si="319"/>
        <v>27.565026697177728</v>
      </c>
      <c r="S1714" t="str">
        <f t="shared" si="316"/>
        <v>ID-22327-New York City - Brussels</v>
      </c>
      <c r="T1714" t="str">
        <f t="shared" si="317"/>
        <v>10:05</v>
      </c>
      <c r="U1714" t="str">
        <f t="shared" si="318"/>
        <v>Acceptable</v>
      </c>
      <c r="V1714">
        <f t="shared" si="320"/>
        <v>23</v>
      </c>
      <c r="W1714">
        <f t="shared" si="321"/>
        <v>2</v>
      </c>
      <c r="X1714">
        <v>1</v>
      </c>
      <c r="Y1714" t="str">
        <f t="shared" si="322"/>
        <v>Flight Not Found</v>
      </c>
      <c r="Z1714" t="str" cm="1">
        <f t="array" ref="Z1714">IF(AND(B:B &gt; TIME(6, 0, 0), B:B &lt;= TIME(18, 0, 0)), "Day", "Night")</f>
        <v>Night</v>
      </c>
      <c r="AA1714">
        <f t="shared" si="323"/>
        <v>1</v>
      </c>
    </row>
    <row r="1715" spans="1:27" x14ac:dyDescent="0.2">
      <c r="A1715">
        <v>22349</v>
      </c>
      <c r="B1715" t="s">
        <v>1167</v>
      </c>
      <c r="C1715" t="s">
        <v>3765</v>
      </c>
      <c r="D1715" t="s">
        <v>3766</v>
      </c>
      <c r="F1715" t="s">
        <v>8281</v>
      </c>
      <c r="G1715" t="s">
        <v>1814</v>
      </c>
      <c r="H1715" t="s">
        <v>8282</v>
      </c>
      <c r="I1715" t="s">
        <v>8283</v>
      </c>
      <c r="J1715">
        <v>12</v>
      </c>
      <c r="K1715">
        <v>12</v>
      </c>
      <c r="L1715">
        <v>0</v>
      </c>
      <c r="M1715" t="s">
        <v>8284</v>
      </c>
      <c r="N1715">
        <f t="shared" si="312"/>
        <v>0</v>
      </c>
      <c r="O1715" t="str">
        <f t="shared" si="313"/>
        <v>No</v>
      </c>
      <c r="P1715">
        <f t="shared" si="314"/>
        <v>0</v>
      </c>
      <c r="Q1715">
        <f t="shared" si="315"/>
        <v>0</v>
      </c>
      <c r="R1715">
        <f t="shared" si="319"/>
        <v>27.565026697177728</v>
      </c>
      <c r="S1715" t="str">
        <f t="shared" si="316"/>
        <v>ID-22349-San Antonio-Maiquetia</v>
      </c>
      <c r="T1715" t="str">
        <f t="shared" si="317"/>
        <v>15:00</v>
      </c>
      <c r="U1715" t="str">
        <f t="shared" si="318"/>
        <v>Acceptable</v>
      </c>
      <c r="V1715">
        <f t="shared" si="320"/>
        <v>23</v>
      </c>
      <c r="W1715">
        <f t="shared" si="321"/>
        <v>2</v>
      </c>
      <c r="X1715">
        <v>1</v>
      </c>
      <c r="Y1715" t="str">
        <f t="shared" si="322"/>
        <v>Flight Not Found</v>
      </c>
      <c r="Z1715" t="str" cm="1">
        <f t="array" ref="Z1715">IF(AND(B:B &gt; TIME(6, 0, 0), B:B &lt;= TIME(18, 0, 0)), "Day", "Night")</f>
        <v>Night</v>
      </c>
      <c r="AA1715">
        <f t="shared" si="323"/>
        <v>1</v>
      </c>
    </row>
    <row r="1716" spans="1:27" x14ac:dyDescent="0.2">
      <c r="A1716">
        <v>22365</v>
      </c>
      <c r="C1716" t="s">
        <v>8285</v>
      </c>
      <c r="D1716" t="s">
        <v>4124</v>
      </c>
      <c r="F1716" t="s">
        <v>8286</v>
      </c>
      <c r="G1716" t="s">
        <v>4836</v>
      </c>
      <c r="H1716" t="s">
        <v>8287</v>
      </c>
      <c r="I1716" t="s">
        <v>8288</v>
      </c>
      <c r="J1716">
        <v>28</v>
      </c>
      <c r="K1716">
        <v>23</v>
      </c>
      <c r="L1716">
        <v>0</v>
      </c>
      <c r="M1716" t="s">
        <v>4392</v>
      </c>
      <c r="N1716">
        <f t="shared" si="312"/>
        <v>0</v>
      </c>
      <c r="O1716" t="str">
        <f t="shared" si="313"/>
        <v>No</v>
      </c>
      <c r="P1716">
        <f t="shared" si="314"/>
        <v>0</v>
      </c>
      <c r="Q1716">
        <f t="shared" si="315"/>
        <v>0</v>
      </c>
      <c r="R1716">
        <f t="shared" si="319"/>
        <v>27.565026697177728</v>
      </c>
      <c r="S1716" t="str">
        <f t="shared" si="316"/>
        <v>ID-22365-Rio de Janerio - Belem</v>
      </c>
      <c r="T1716">
        <f t="shared" si="317"/>
        <v>0</v>
      </c>
      <c r="U1716" t="str">
        <f t="shared" si="318"/>
        <v>Acceptable</v>
      </c>
      <c r="V1716">
        <f t="shared" si="320"/>
        <v>23</v>
      </c>
      <c r="W1716">
        <f t="shared" si="321"/>
        <v>2</v>
      </c>
      <c r="X1716">
        <v>1</v>
      </c>
      <c r="Y1716" t="str">
        <f t="shared" si="322"/>
        <v>Flight Not Found</v>
      </c>
      <c r="Z1716" t="str" cm="1">
        <f t="array" ref="Z1716">IF(AND(B:B &gt; TIME(6, 0, 0), B:B &lt;= TIME(18, 0, 0)), "Day", "Night")</f>
        <v>Night</v>
      </c>
      <c r="AA1716">
        <f t="shared" si="323"/>
        <v>1</v>
      </c>
    </row>
    <row r="1717" spans="1:27" x14ac:dyDescent="0.2">
      <c r="A1717">
        <v>22368</v>
      </c>
      <c r="B1717" t="s">
        <v>1441</v>
      </c>
      <c r="C1717" t="s">
        <v>8289</v>
      </c>
      <c r="D1717" t="s">
        <v>769</v>
      </c>
      <c r="F1717" t="s">
        <v>8290</v>
      </c>
      <c r="G1717" t="s">
        <v>7834</v>
      </c>
      <c r="H1717" t="s">
        <v>8291</v>
      </c>
      <c r="I1717" t="s">
        <v>8292</v>
      </c>
      <c r="J1717">
        <v>52</v>
      </c>
      <c r="K1717">
        <v>52</v>
      </c>
      <c r="L1717">
        <v>0</v>
      </c>
      <c r="M1717" t="s">
        <v>8293</v>
      </c>
      <c r="N1717">
        <f t="shared" si="312"/>
        <v>0</v>
      </c>
      <c r="O1717" t="str">
        <f t="shared" si="313"/>
        <v>No</v>
      </c>
      <c r="P1717">
        <f t="shared" si="314"/>
        <v>0</v>
      </c>
      <c r="Q1717">
        <f t="shared" si="315"/>
        <v>0</v>
      </c>
      <c r="R1717">
        <f t="shared" si="319"/>
        <v>27.565026697177728</v>
      </c>
      <c r="S1717" t="str">
        <f t="shared" si="316"/>
        <v>ID-22368-Prague - Zurich</v>
      </c>
      <c r="T1717" t="str">
        <f t="shared" si="317"/>
        <v>20:08</v>
      </c>
      <c r="U1717" t="str">
        <f t="shared" si="318"/>
        <v>Acceptable</v>
      </c>
      <c r="V1717">
        <f t="shared" si="320"/>
        <v>23</v>
      </c>
      <c r="W1717">
        <f t="shared" si="321"/>
        <v>2</v>
      </c>
      <c r="X1717">
        <v>1</v>
      </c>
      <c r="Y1717" t="str">
        <f t="shared" si="322"/>
        <v>Flight Not Found</v>
      </c>
      <c r="Z1717" t="str" cm="1">
        <f t="array" ref="Z1717">IF(AND(B:B &gt; TIME(6, 0, 0), B:B &lt;= TIME(18, 0, 0)), "Day", "Night")</f>
        <v>Night</v>
      </c>
      <c r="AA1717">
        <f t="shared" si="323"/>
        <v>1</v>
      </c>
    </row>
    <row r="1718" spans="1:27" x14ac:dyDescent="0.2">
      <c r="A1718">
        <v>22430</v>
      </c>
      <c r="C1718" t="s">
        <v>8294</v>
      </c>
      <c r="D1718" t="s">
        <v>2337</v>
      </c>
      <c r="G1718" t="s">
        <v>8295</v>
      </c>
      <c r="H1718" t="s">
        <v>8296</v>
      </c>
      <c r="J1718">
        <v>13</v>
      </c>
      <c r="K1718">
        <v>13</v>
      </c>
      <c r="L1718">
        <v>0</v>
      </c>
      <c r="M1718" t="s">
        <v>8297</v>
      </c>
      <c r="N1718">
        <f t="shared" si="312"/>
        <v>0</v>
      </c>
      <c r="O1718" t="str">
        <f t="shared" si="313"/>
        <v>No</v>
      </c>
      <c r="P1718">
        <f t="shared" si="314"/>
        <v>0</v>
      </c>
      <c r="Q1718">
        <f t="shared" si="315"/>
        <v>0</v>
      </c>
      <c r="R1718">
        <f t="shared" si="319"/>
        <v>27.565026697177728</v>
      </c>
      <c r="S1718" t="str">
        <f t="shared" si="316"/>
        <v>ID-22430-</v>
      </c>
      <c r="T1718">
        <f t="shared" si="317"/>
        <v>0</v>
      </c>
      <c r="U1718" t="str">
        <f t="shared" si="318"/>
        <v>Acceptable</v>
      </c>
      <c r="V1718">
        <f t="shared" si="320"/>
        <v>23</v>
      </c>
      <c r="W1718">
        <f t="shared" si="321"/>
        <v>2</v>
      </c>
      <c r="X1718">
        <v>2</v>
      </c>
      <c r="Y1718" t="str">
        <f t="shared" si="322"/>
        <v>Flight Not Found</v>
      </c>
      <c r="Z1718" t="str" cm="1">
        <f t="array" ref="Z1718">IF(AND(B:B &gt; TIME(6, 0, 0), B:B &lt;= TIME(18, 0, 0)), "Day", "Night")</f>
        <v>Night</v>
      </c>
      <c r="AA1718">
        <f t="shared" si="323"/>
        <v>1</v>
      </c>
    </row>
    <row r="1719" spans="1:27" x14ac:dyDescent="0.2">
      <c r="A1719">
        <v>22431</v>
      </c>
      <c r="B1719" t="s">
        <v>8298</v>
      </c>
      <c r="C1719" t="s">
        <v>3692</v>
      </c>
      <c r="D1719" t="s">
        <v>285</v>
      </c>
      <c r="E1719" t="s">
        <v>8299</v>
      </c>
      <c r="F1719" t="s">
        <v>8300</v>
      </c>
      <c r="G1719" t="s">
        <v>8301</v>
      </c>
      <c r="H1719" t="s">
        <v>8302</v>
      </c>
      <c r="I1719" t="s">
        <v>8303</v>
      </c>
      <c r="J1719">
        <v>61</v>
      </c>
      <c r="K1719">
        <v>61</v>
      </c>
      <c r="L1719">
        <v>0</v>
      </c>
      <c r="M1719" t="s">
        <v>8304</v>
      </c>
      <c r="N1719">
        <f t="shared" si="312"/>
        <v>0</v>
      </c>
      <c r="O1719" t="str">
        <f t="shared" si="313"/>
        <v>No</v>
      </c>
      <c r="P1719">
        <f t="shared" si="314"/>
        <v>0</v>
      </c>
      <c r="Q1719">
        <f t="shared" si="315"/>
        <v>0</v>
      </c>
      <c r="R1719">
        <f t="shared" si="319"/>
        <v>27.565026697177728</v>
      </c>
      <c r="S1719" t="str">
        <f t="shared" si="316"/>
        <v>ID-22431-Rome  - Lisbon -  Madrid - Santa Maria, Azores -Caracas</v>
      </c>
      <c r="T1719" t="str">
        <f t="shared" si="317"/>
        <v>01:20</v>
      </c>
      <c r="U1719" t="str">
        <f t="shared" si="318"/>
        <v>Acceptable</v>
      </c>
      <c r="V1719">
        <f t="shared" si="320"/>
        <v>23</v>
      </c>
      <c r="W1719">
        <f t="shared" si="321"/>
        <v>2</v>
      </c>
      <c r="X1719">
        <v>1</v>
      </c>
      <c r="Y1719" t="str">
        <f t="shared" si="322"/>
        <v>Flight Not Found</v>
      </c>
      <c r="Z1719" t="str" cm="1">
        <f t="array" ref="Z1719">IF(AND(B:B &gt; TIME(6, 0, 0), B:B &lt;= TIME(18, 0, 0)), "Day", "Night")</f>
        <v>Night</v>
      </c>
      <c r="AA1719">
        <f t="shared" si="323"/>
        <v>1</v>
      </c>
    </row>
    <row r="1720" spans="1:27" x14ac:dyDescent="0.2">
      <c r="A1720">
        <v>22444</v>
      </c>
      <c r="B1720" t="s">
        <v>1981</v>
      </c>
      <c r="C1720" t="s">
        <v>3397</v>
      </c>
      <c r="D1720" t="s">
        <v>285</v>
      </c>
      <c r="E1720" t="s">
        <v>6934</v>
      </c>
      <c r="F1720" t="s">
        <v>3721</v>
      </c>
      <c r="G1720" t="s">
        <v>8305</v>
      </c>
      <c r="H1720" t="s">
        <v>8306</v>
      </c>
      <c r="I1720" t="s">
        <v>8307</v>
      </c>
      <c r="J1720">
        <v>36</v>
      </c>
      <c r="K1720">
        <v>20</v>
      </c>
      <c r="L1720">
        <v>0</v>
      </c>
      <c r="M1720" t="s">
        <v>8308</v>
      </c>
      <c r="N1720">
        <f t="shared" si="312"/>
        <v>0</v>
      </c>
      <c r="O1720" t="str">
        <f t="shared" si="313"/>
        <v>No</v>
      </c>
      <c r="P1720">
        <f t="shared" si="314"/>
        <v>0</v>
      </c>
      <c r="Q1720">
        <f t="shared" si="315"/>
        <v>0</v>
      </c>
      <c r="R1720">
        <f t="shared" si="319"/>
        <v>27.565026697177728</v>
      </c>
      <c r="S1720" t="str">
        <f t="shared" si="316"/>
        <v>ID-22444-Rome - Cairo</v>
      </c>
      <c r="T1720" t="str">
        <f t="shared" si="317"/>
        <v>04:11</v>
      </c>
      <c r="U1720" t="str">
        <f t="shared" si="318"/>
        <v>Acceptable</v>
      </c>
      <c r="V1720">
        <f t="shared" si="320"/>
        <v>23</v>
      </c>
      <c r="W1720">
        <f t="shared" si="321"/>
        <v>2</v>
      </c>
      <c r="X1720">
        <v>1</v>
      </c>
      <c r="Y1720" t="str">
        <f t="shared" si="322"/>
        <v>Flight Not Found</v>
      </c>
      <c r="Z1720" t="str" cm="1">
        <f t="array" ref="Z1720">IF(AND(B:B &gt; TIME(6, 0, 0), B:B &lt;= TIME(18, 0, 0)), "Day", "Night")</f>
        <v>Night</v>
      </c>
      <c r="AA1720">
        <f t="shared" si="323"/>
        <v>1</v>
      </c>
    </row>
    <row r="1721" spans="1:27" x14ac:dyDescent="0.2">
      <c r="A1721">
        <v>22449</v>
      </c>
      <c r="B1721" t="s">
        <v>6553</v>
      </c>
      <c r="C1721" t="s">
        <v>8309</v>
      </c>
      <c r="D1721" t="s">
        <v>8310</v>
      </c>
      <c r="F1721" t="s">
        <v>5601</v>
      </c>
      <c r="G1721" t="s">
        <v>5013</v>
      </c>
      <c r="H1721" t="s">
        <v>8311</v>
      </c>
      <c r="I1721" t="s">
        <v>8312</v>
      </c>
      <c r="J1721">
        <v>7</v>
      </c>
      <c r="K1721">
        <v>1</v>
      </c>
      <c r="L1721">
        <v>0</v>
      </c>
      <c r="M1721" t="s">
        <v>8313</v>
      </c>
      <c r="N1721">
        <f t="shared" si="312"/>
        <v>0</v>
      </c>
      <c r="O1721" t="str">
        <f t="shared" si="313"/>
        <v>No</v>
      </c>
      <c r="P1721">
        <f t="shared" si="314"/>
        <v>0</v>
      </c>
      <c r="Q1721">
        <f t="shared" si="315"/>
        <v>0</v>
      </c>
      <c r="R1721">
        <f t="shared" si="319"/>
        <v>27.565026697177728</v>
      </c>
      <c r="S1721" t="str">
        <f t="shared" si="316"/>
        <v>ID-22449-Tripoli - Kano</v>
      </c>
      <c r="T1721" t="str">
        <f t="shared" si="317"/>
        <v>22:23</v>
      </c>
      <c r="U1721" t="str">
        <f t="shared" si="318"/>
        <v>Acceptable</v>
      </c>
      <c r="V1721">
        <f t="shared" si="320"/>
        <v>23</v>
      </c>
      <c r="W1721">
        <f t="shared" si="321"/>
        <v>2</v>
      </c>
      <c r="X1721">
        <v>2</v>
      </c>
      <c r="Y1721" t="str">
        <f t="shared" si="322"/>
        <v>Flight Not Found</v>
      </c>
      <c r="Z1721" t="str" cm="1">
        <f t="array" ref="Z1721">IF(AND(B:B &gt; TIME(6, 0, 0), B:B &lt;= TIME(18, 0, 0)), "Day", "Night")</f>
        <v>Night</v>
      </c>
      <c r="AA1721">
        <f t="shared" si="323"/>
        <v>1</v>
      </c>
    </row>
    <row r="1722" spans="1:27" x14ac:dyDescent="0.2">
      <c r="A1722">
        <v>22462</v>
      </c>
      <c r="B1722" t="s">
        <v>8314</v>
      </c>
      <c r="C1722" t="s">
        <v>4272</v>
      </c>
      <c r="D1722" t="s">
        <v>8315</v>
      </c>
      <c r="F1722" t="s">
        <v>8316</v>
      </c>
      <c r="G1722" t="s">
        <v>2928</v>
      </c>
      <c r="H1722" t="s">
        <v>8317</v>
      </c>
      <c r="I1722" t="s">
        <v>8318</v>
      </c>
      <c r="J1722">
        <v>35</v>
      </c>
      <c r="K1722">
        <v>24</v>
      </c>
      <c r="L1722">
        <v>0</v>
      </c>
      <c r="M1722" t="s">
        <v>8319</v>
      </c>
      <c r="N1722">
        <f t="shared" si="312"/>
        <v>0</v>
      </c>
      <c r="O1722" t="str">
        <f t="shared" si="313"/>
        <v>No</v>
      </c>
      <c r="P1722">
        <f t="shared" si="314"/>
        <v>0</v>
      </c>
      <c r="Q1722">
        <f t="shared" si="315"/>
        <v>0</v>
      </c>
      <c r="R1722">
        <f t="shared" si="319"/>
        <v>27.565026697177728</v>
      </c>
      <c r="S1722" t="str">
        <f t="shared" si="316"/>
        <v>ID-22462-Salta - Cordoba - Buenos Aires</v>
      </c>
      <c r="T1722" t="str">
        <f t="shared" si="317"/>
        <v>20:57</v>
      </c>
      <c r="U1722" t="str">
        <f t="shared" si="318"/>
        <v>Acceptable</v>
      </c>
      <c r="V1722">
        <f t="shared" si="320"/>
        <v>23</v>
      </c>
      <c r="W1722">
        <f t="shared" si="321"/>
        <v>2</v>
      </c>
      <c r="X1722">
        <v>1</v>
      </c>
      <c r="Y1722" t="str">
        <f t="shared" si="322"/>
        <v>Flight Not Found</v>
      </c>
      <c r="Z1722" t="str" cm="1">
        <f t="array" ref="Z1722">IF(AND(B:B &gt; TIME(6, 0, 0), B:B &lt;= TIME(18, 0, 0)), "Day", "Night")</f>
        <v>Night</v>
      </c>
      <c r="AA1722">
        <f t="shared" si="323"/>
        <v>1</v>
      </c>
    </row>
    <row r="1723" spans="1:27" x14ac:dyDescent="0.2">
      <c r="A1723">
        <v>22472</v>
      </c>
      <c r="C1723" t="s">
        <v>8320</v>
      </c>
      <c r="D1723" t="s">
        <v>3562</v>
      </c>
      <c r="G1723" t="s">
        <v>8321</v>
      </c>
      <c r="H1723" t="s">
        <v>8322</v>
      </c>
      <c r="J1723">
        <v>85</v>
      </c>
      <c r="K1723">
        <v>1</v>
      </c>
      <c r="L1723">
        <v>0</v>
      </c>
      <c r="M1723" t="s">
        <v>8323</v>
      </c>
      <c r="N1723">
        <f t="shared" si="312"/>
        <v>0</v>
      </c>
      <c r="O1723" t="str">
        <f t="shared" si="313"/>
        <v>No</v>
      </c>
      <c r="P1723">
        <f t="shared" si="314"/>
        <v>0</v>
      </c>
      <c r="Q1723">
        <f t="shared" si="315"/>
        <v>0</v>
      </c>
      <c r="R1723">
        <f t="shared" si="319"/>
        <v>27.565026697177728</v>
      </c>
      <c r="S1723" t="str">
        <f t="shared" si="316"/>
        <v>ID-22472-</v>
      </c>
      <c r="T1723">
        <f t="shared" si="317"/>
        <v>0</v>
      </c>
      <c r="U1723" t="str">
        <f t="shared" si="318"/>
        <v>Acceptable</v>
      </c>
      <c r="V1723">
        <f t="shared" si="320"/>
        <v>23</v>
      </c>
      <c r="W1723">
        <f t="shared" si="321"/>
        <v>2</v>
      </c>
      <c r="X1723">
        <v>2</v>
      </c>
      <c r="Y1723" t="str">
        <f t="shared" si="322"/>
        <v>Flight Not Found</v>
      </c>
      <c r="Z1723" t="str" cm="1">
        <f t="array" ref="Z1723">IF(AND(B:B &gt; TIME(6, 0, 0), B:B &lt;= TIME(18, 0, 0)), "Day", "Night")</f>
        <v>Night</v>
      </c>
      <c r="AA1723">
        <f t="shared" si="323"/>
        <v>1</v>
      </c>
    </row>
    <row r="1724" spans="1:27" x14ac:dyDescent="0.2">
      <c r="A1724">
        <v>22473</v>
      </c>
      <c r="B1724" t="s">
        <v>8324</v>
      </c>
      <c r="C1724" t="s">
        <v>3712</v>
      </c>
      <c r="D1724" t="s">
        <v>1147</v>
      </c>
      <c r="E1724" t="s">
        <v>8325</v>
      </c>
      <c r="F1724" t="s">
        <v>8326</v>
      </c>
      <c r="G1724" t="s">
        <v>8327</v>
      </c>
      <c r="H1724" t="s">
        <v>8328</v>
      </c>
      <c r="I1724" t="s">
        <v>8329</v>
      </c>
      <c r="J1724">
        <v>122</v>
      </c>
      <c r="K1724">
        <v>17</v>
      </c>
      <c r="L1724">
        <v>1</v>
      </c>
      <c r="M1724" t="s">
        <v>8330</v>
      </c>
      <c r="N1724">
        <f t="shared" si="312"/>
        <v>0</v>
      </c>
      <c r="O1724" t="str">
        <f t="shared" si="313"/>
        <v>No</v>
      </c>
      <c r="P1724">
        <f t="shared" si="314"/>
        <v>0</v>
      </c>
      <c r="Q1724">
        <f t="shared" si="315"/>
        <v>0</v>
      </c>
      <c r="R1724">
        <f t="shared" si="319"/>
        <v>27.565026697177728</v>
      </c>
      <c r="S1724" t="str">
        <f t="shared" si="316"/>
        <v>ID-22473-Omaha - Denver</v>
      </c>
      <c r="T1724" t="str">
        <f t="shared" si="317"/>
        <v>11:36</v>
      </c>
      <c r="U1724" t="str">
        <f t="shared" si="318"/>
        <v>Acceptable</v>
      </c>
      <c r="V1724">
        <f t="shared" si="320"/>
        <v>23</v>
      </c>
      <c r="W1724">
        <f t="shared" si="321"/>
        <v>2</v>
      </c>
      <c r="X1724">
        <v>1</v>
      </c>
      <c r="Y1724" t="str">
        <f t="shared" si="322"/>
        <v>Flight Not Found</v>
      </c>
      <c r="Z1724" t="str" cm="1">
        <f t="array" ref="Z1724">IF(AND(B:B &gt; TIME(6, 0, 0), B:B &lt;= TIME(18, 0, 0)), "Day", "Night")</f>
        <v>Night</v>
      </c>
      <c r="AA1724">
        <f t="shared" si="323"/>
        <v>1</v>
      </c>
    </row>
    <row r="1725" spans="1:27" x14ac:dyDescent="0.2">
      <c r="A1725">
        <v>22474</v>
      </c>
      <c r="B1725" t="s">
        <v>8331</v>
      </c>
      <c r="C1725" t="s">
        <v>2926</v>
      </c>
      <c r="D1725" t="s">
        <v>769</v>
      </c>
      <c r="F1725" t="s">
        <v>8332</v>
      </c>
      <c r="G1725" t="s">
        <v>7890</v>
      </c>
      <c r="H1725" t="s">
        <v>8333</v>
      </c>
      <c r="I1725" t="s">
        <v>8334</v>
      </c>
      <c r="J1725">
        <v>72</v>
      </c>
      <c r="K1725">
        <v>72</v>
      </c>
      <c r="L1725">
        <v>0</v>
      </c>
      <c r="M1725" t="s">
        <v>8335</v>
      </c>
      <c r="N1725">
        <f t="shared" si="312"/>
        <v>0</v>
      </c>
      <c r="O1725" t="str">
        <f t="shared" si="313"/>
        <v>No</v>
      </c>
      <c r="P1725">
        <f t="shared" si="314"/>
        <v>0</v>
      </c>
      <c r="Q1725">
        <f t="shared" si="315"/>
        <v>0</v>
      </c>
      <c r="R1725">
        <f t="shared" si="319"/>
        <v>27.565026697177728</v>
      </c>
      <c r="S1725" t="str">
        <f t="shared" si="316"/>
        <v>ID-22474-Zurich - Rabat</v>
      </c>
      <c r="T1725" t="str">
        <f t="shared" si="317"/>
        <v>01:29</v>
      </c>
      <c r="U1725" t="str">
        <f t="shared" si="318"/>
        <v>Acceptable</v>
      </c>
      <c r="V1725">
        <f t="shared" si="320"/>
        <v>23</v>
      </c>
      <c r="W1725">
        <f t="shared" si="321"/>
        <v>2</v>
      </c>
      <c r="X1725">
        <v>1</v>
      </c>
      <c r="Y1725" t="str">
        <f t="shared" si="322"/>
        <v>Flight Not Found</v>
      </c>
      <c r="Z1725" t="str" cm="1">
        <f t="array" ref="Z1725">IF(AND(B:B &gt; TIME(6, 0, 0), B:B &lt;= TIME(18, 0, 0)), "Day", "Night")</f>
        <v>Night</v>
      </c>
      <c r="AA1725">
        <f t="shared" si="323"/>
        <v>1</v>
      </c>
    </row>
    <row r="1726" spans="1:27" x14ac:dyDescent="0.2">
      <c r="A1726">
        <v>22481</v>
      </c>
      <c r="B1726" t="s">
        <v>540</v>
      </c>
      <c r="C1726" t="s">
        <v>8336</v>
      </c>
      <c r="D1726" t="s">
        <v>5075</v>
      </c>
      <c r="F1726" t="s">
        <v>8337</v>
      </c>
      <c r="G1726" t="s">
        <v>3936</v>
      </c>
      <c r="H1726" t="s">
        <v>8338</v>
      </c>
      <c r="I1726" t="s">
        <v>8339</v>
      </c>
      <c r="J1726">
        <v>67</v>
      </c>
      <c r="K1726">
        <v>67</v>
      </c>
      <c r="L1726">
        <v>0</v>
      </c>
      <c r="M1726" t="s">
        <v>8340</v>
      </c>
      <c r="N1726">
        <f t="shared" si="312"/>
        <v>0</v>
      </c>
      <c r="O1726" t="str">
        <f t="shared" si="313"/>
        <v>No</v>
      </c>
      <c r="P1726">
        <f t="shared" si="314"/>
        <v>0</v>
      </c>
      <c r="Q1726">
        <f t="shared" si="315"/>
        <v>0</v>
      </c>
      <c r="R1726">
        <f t="shared" si="319"/>
        <v>27.565026697177728</v>
      </c>
      <c r="S1726" t="str">
        <f t="shared" si="316"/>
        <v>ID-22481-Buenos Aires - Comodoro</v>
      </c>
      <c r="T1726" t="str">
        <f t="shared" si="317"/>
        <v>08:00</v>
      </c>
      <c r="U1726" t="str">
        <f t="shared" si="318"/>
        <v>Acceptable</v>
      </c>
      <c r="V1726">
        <f t="shared" si="320"/>
        <v>23</v>
      </c>
      <c r="W1726">
        <f t="shared" si="321"/>
        <v>2</v>
      </c>
      <c r="X1726">
        <v>1</v>
      </c>
      <c r="Y1726" t="str">
        <f t="shared" si="322"/>
        <v>Flight Not Found</v>
      </c>
      <c r="Z1726" t="str" cm="1">
        <f t="array" ref="Z1726">IF(AND(B:B &gt; TIME(6, 0, 0), B:B &lt;= TIME(18, 0, 0)), "Day", "Night")</f>
        <v>Night</v>
      </c>
      <c r="AA1726">
        <f t="shared" si="323"/>
        <v>1</v>
      </c>
    </row>
    <row r="1727" spans="1:27" x14ac:dyDescent="0.2">
      <c r="A1727">
        <v>22483</v>
      </c>
      <c r="B1727" t="s">
        <v>8341</v>
      </c>
      <c r="C1727" t="s">
        <v>8342</v>
      </c>
      <c r="D1727" t="s">
        <v>4002</v>
      </c>
      <c r="F1727" t="s">
        <v>8343</v>
      </c>
      <c r="G1727" t="s">
        <v>5938</v>
      </c>
      <c r="H1727" t="s">
        <v>8344</v>
      </c>
      <c r="I1727" t="s">
        <v>8345</v>
      </c>
      <c r="J1727">
        <v>6</v>
      </c>
      <c r="K1727">
        <v>6</v>
      </c>
      <c r="L1727">
        <v>0</v>
      </c>
      <c r="M1727" t="s">
        <v>8346</v>
      </c>
      <c r="N1727">
        <f t="shared" si="312"/>
        <v>0</v>
      </c>
      <c r="O1727" t="str">
        <f t="shared" si="313"/>
        <v>No</v>
      </c>
      <c r="P1727">
        <f t="shared" si="314"/>
        <v>0</v>
      </c>
      <c r="Q1727">
        <f t="shared" si="315"/>
        <v>0</v>
      </c>
      <c r="R1727">
        <f t="shared" si="319"/>
        <v>27.565026697177728</v>
      </c>
      <c r="S1727" t="str">
        <f t="shared" si="316"/>
        <v>ID-22483-Seattle - Shemya AFB</v>
      </c>
      <c r="T1727" t="str">
        <f t="shared" si="317"/>
        <v>02:11</v>
      </c>
      <c r="U1727" t="str">
        <f t="shared" si="318"/>
        <v>Acceptable</v>
      </c>
      <c r="V1727">
        <f t="shared" si="320"/>
        <v>23</v>
      </c>
      <c r="W1727">
        <f t="shared" si="321"/>
        <v>2</v>
      </c>
      <c r="X1727">
        <v>1</v>
      </c>
      <c r="Y1727" t="str">
        <f t="shared" si="322"/>
        <v>Flight Not Found</v>
      </c>
      <c r="Z1727" t="str" cm="1">
        <f t="array" ref="Z1727">IF(AND(B:B &gt; TIME(6, 0, 0), B:B &lt;= TIME(18, 0, 0)), "Day", "Night")</f>
        <v>Night</v>
      </c>
      <c r="AA1727">
        <f t="shared" si="323"/>
        <v>1</v>
      </c>
    </row>
    <row r="1728" spans="1:27" x14ac:dyDescent="0.2">
      <c r="A1728">
        <v>22499</v>
      </c>
      <c r="C1728" t="s">
        <v>320</v>
      </c>
      <c r="D1728" t="s">
        <v>8347</v>
      </c>
      <c r="G1728" t="s">
        <v>1814</v>
      </c>
      <c r="H1728" t="s">
        <v>8348</v>
      </c>
      <c r="I1728" t="s">
        <v>8349</v>
      </c>
      <c r="J1728">
        <v>27</v>
      </c>
      <c r="K1728">
        <v>27</v>
      </c>
      <c r="L1728">
        <v>3</v>
      </c>
      <c r="M1728" t="s">
        <v>8350</v>
      </c>
      <c r="N1728">
        <f t="shared" si="312"/>
        <v>0</v>
      </c>
      <c r="O1728" t="str">
        <f t="shared" si="313"/>
        <v>No</v>
      </c>
      <c r="P1728">
        <f t="shared" si="314"/>
        <v>0</v>
      </c>
      <c r="Q1728">
        <f t="shared" si="315"/>
        <v>0</v>
      </c>
      <c r="R1728">
        <f t="shared" si="319"/>
        <v>27.565026697177728</v>
      </c>
      <c r="S1728" t="str">
        <f t="shared" si="316"/>
        <v>ID-22499-</v>
      </c>
      <c r="T1728">
        <f t="shared" si="317"/>
        <v>0</v>
      </c>
      <c r="U1728" t="str">
        <f t="shared" si="318"/>
        <v>Acceptable</v>
      </c>
      <c r="V1728">
        <f t="shared" si="320"/>
        <v>23</v>
      </c>
      <c r="W1728">
        <f t="shared" si="321"/>
        <v>2</v>
      </c>
      <c r="X1728">
        <v>2</v>
      </c>
      <c r="Y1728" t="str">
        <f t="shared" si="322"/>
        <v>Flight Not Found</v>
      </c>
      <c r="Z1728" t="str" cm="1">
        <f t="array" ref="Z1728">IF(AND(B:B &gt; TIME(6, 0, 0), B:B &lt;= TIME(18, 0, 0)), "Day", "Night")</f>
        <v>Night</v>
      </c>
      <c r="AA1728">
        <f t="shared" si="323"/>
        <v>1</v>
      </c>
    </row>
    <row r="1729" spans="1:27" x14ac:dyDescent="0.2">
      <c r="A1729">
        <v>22502</v>
      </c>
      <c r="B1729" t="s">
        <v>732</v>
      </c>
      <c r="C1729" t="s">
        <v>8351</v>
      </c>
      <c r="D1729" t="s">
        <v>8352</v>
      </c>
      <c r="F1729" t="s">
        <v>8353</v>
      </c>
      <c r="G1729" t="s">
        <v>8354</v>
      </c>
      <c r="H1729" t="s">
        <v>8355</v>
      </c>
      <c r="I1729" t="s">
        <v>6255</v>
      </c>
      <c r="J1729">
        <v>39</v>
      </c>
      <c r="K1729">
        <v>39</v>
      </c>
      <c r="L1729">
        <v>0</v>
      </c>
      <c r="M1729" t="s">
        <v>8356</v>
      </c>
      <c r="N1729">
        <f t="shared" si="312"/>
        <v>0</v>
      </c>
      <c r="O1729" t="str">
        <f t="shared" si="313"/>
        <v>No</v>
      </c>
      <c r="P1729">
        <f t="shared" si="314"/>
        <v>0</v>
      </c>
      <c r="Q1729">
        <f t="shared" si="315"/>
        <v>0</v>
      </c>
      <c r="R1729">
        <f t="shared" si="319"/>
        <v>27.565026697177728</v>
      </c>
      <c r="S1729" t="str">
        <f t="shared" si="316"/>
        <v>ID-22502-London - Sola</v>
      </c>
      <c r="T1729" t="str">
        <f t="shared" si="317"/>
        <v>17:30</v>
      </c>
      <c r="U1729" t="str">
        <f t="shared" si="318"/>
        <v>Acceptable</v>
      </c>
      <c r="V1729">
        <f t="shared" si="320"/>
        <v>23</v>
      </c>
      <c r="W1729">
        <f t="shared" si="321"/>
        <v>2</v>
      </c>
      <c r="X1729">
        <v>1</v>
      </c>
      <c r="Y1729" t="str">
        <f t="shared" si="322"/>
        <v>Flight Not Found</v>
      </c>
      <c r="Z1729" t="str" cm="1">
        <f t="array" ref="Z1729">IF(AND(B:B &gt; TIME(6, 0, 0), B:B &lt;= TIME(18, 0, 0)), "Day", "Night")</f>
        <v>Night</v>
      </c>
      <c r="AA1729">
        <f t="shared" si="323"/>
        <v>1</v>
      </c>
    </row>
    <row r="1730" spans="1:27" x14ac:dyDescent="0.2">
      <c r="A1730">
        <v>22506</v>
      </c>
      <c r="C1730" t="s">
        <v>8357</v>
      </c>
      <c r="D1730" t="s">
        <v>8358</v>
      </c>
      <c r="G1730" t="s">
        <v>5805</v>
      </c>
      <c r="H1730" t="s">
        <v>8359</v>
      </c>
      <c r="I1730" t="s">
        <v>8360</v>
      </c>
      <c r="J1730">
        <v>6</v>
      </c>
      <c r="K1730">
        <v>6</v>
      </c>
      <c r="L1730">
        <v>0</v>
      </c>
      <c r="M1730" t="s">
        <v>8361</v>
      </c>
      <c r="N1730">
        <f t="shared" ref="N1730:N1793" si="324">SUM(B1730,C1730)</f>
        <v>0</v>
      </c>
      <c r="O1730" t="str">
        <f t="shared" ref="O1730:O1793" si="325">IF(F1730="good","Yes","No")</f>
        <v>No</v>
      </c>
      <c r="P1730">
        <f t="shared" ref="P1730:P1793" si="326">COUNTIF(C:C,"&lt;0")</f>
        <v>0</v>
      </c>
      <c r="Q1730">
        <f t="shared" ref="Q1730:Q1793" si="327">SUMIF(E:E,"&gt;"&amp;AVERAGE(E:E))</f>
        <v>0</v>
      </c>
      <c r="R1730">
        <f t="shared" si="319"/>
        <v>27.565026697177728</v>
      </c>
      <c r="S1730" t="str">
        <f t="shared" ref="S1730:S1793" si="328">CONCATENATE("ID-",A1730,"-",F1730)</f>
        <v>ID-22506-</v>
      </c>
      <c r="T1730">
        <f t="shared" ref="T1730:T1793" si="329">INDEX(B:B,MATCH(A1730,A:A,0))</f>
        <v>0</v>
      </c>
      <c r="U1730" t="str">
        <f t="shared" ref="U1730:U1793" si="330">IF(OR(B1730&gt;0,C1730&gt;0),"Acceptable","Check")</f>
        <v>Acceptable</v>
      </c>
      <c r="V1730">
        <f t="shared" si="320"/>
        <v>23</v>
      </c>
      <c r="W1730">
        <f t="shared" si="321"/>
        <v>2</v>
      </c>
      <c r="X1730">
        <v>1</v>
      </c>
      <c r="Y1730" t="str">
        <f t="shared" si="322"/>
        <v>Flight Not Found</v>
      </c>
      <c r="Z1730" t="str" cm="1">
        <f t="array" ref="Z1730">IF(AND(B:B &gt; TIME(6, 0, 0), B:B &lt;= TIME(18, 0, 0)), "Day", "Night")</f>
        <v>Night</v>
      </c>
      <c r="AA1730">
        <f t="shared" si="323"/>
        <v>1</v>
      </c>
    </row>
    <row r="1731" spans="1:27" x14ac:dyDescent="0.2">
      <c r="A1731">
        <v>22522</v>
      </c>
      <c r="B1731" t="s">
        <v>8362</v>
      </c>
      <c r="C1731" t="s">
        <v>8363</v>
      </c>
      <c r="D1731" t="s">
        <v>8364</v>
      </c>
      <c r="G1731" t="s">
        <v>7186</v>
      </c>
      <c r="H1731" t="s">
        <v>8365</v>
      </c>
      <c r="J1731">
        <v>6</v>
      </c>
      <c r="K1731">
        <v>1</v>
      </c>
      <c r="L1731">
        <v>0</v>
      </c>
      <c r="M1731" t="s">
        <v>8366</v>
      </c>
      <c r="N1731">
        <f t="shared" si="324"/>
        <v>0</v>
      </c>
      <c r="O1731" t="str">
        <f t="shared" si="325"/>
        <v>No</v>
      </c>
      <c r="P1731">
        <f t="shared" si="326"/>
        <v>0</v>
      </c>
      <c r="Q1731">
        <f t="shared" si="327"/>
        <v>0</v>
      </c>
      <c r="R1731">
        <f t="shared" ref="R1731:R1794" si="331">AVERAGEIF(J:J,"&gt;0")</f>
        <v>27.565026697177728</v>
      </c>
      <c r="S1731" t="str">
        <f t="shared" si="328"/>
        <v>ID-22522-</v>
      </c>
      <c r="T1731" t="str">
        <f t="shared" si="329"/>
        <v>18:22</v>
      </c>
      <c r="U1731" t="str">
        <f t="shared" si="330"/>
        <v>Acceptable</v>
      </c>
      <c r="V1731">
        <f t="shared" ref="V1731:V1794" si="332">COUNTIF(D:D, "Military - U.S. Army")</f>
        <v>23</v>
      </c>
      <c r="W1731">
        <f t="shared" ref="W1731:W1794" si="333">AVERAGEIF(C:C,"Fort Myer, Virginia", J:J)</f>
        <v>2</v>
      </c>
      <c r="X1731">
        <v>1</v>
      </c>
      <c r="Y1731" t="str">
        <f t="shared" ref="Y1731:Y1794" si="334">IFERROR(VLOOKUP("FlightNumber", A:E, 4, FALSE), "Flight Not Found")</f>
        <v>Flight Not Found</v>
      </c>
      <c r="Z1731" t="str" cm="1">
        <f t="array" ref="Z1731">IF(AND(B:B &gt; TIME(6, 0, 0), B:B &lt;= TIME(18, 0, 0)), "Day", "Night")</f>
        <v>Night</v>
      </c>
      <c r="AA1731">
        <f t="shared" ref="AA1731:AA1794" si="335">COUNTIFS(D:D, "Military - U.S. Army", C:C, "Fort Myer, Virginia")</f>
        <v>1</v>
      </c>
    </row>
    <row r="1732" spans="1:27" x14ac:dyDescent="0.2">
      <c r="A1732">
        <v>22525</v>
      </c>
      <c r="B1732" t="s">
        <v>782</v>
      </c>
      <c r="C1732" t="s">
        <v>8367</v>
      </c>
      <c r="D1732" t="s">
        <v>4939</v>
      </c>
      <c r="E1732" t="s">
        <v>8368</v>
      </c>
      <c r="F1732" t="s">
        <v>8369</v>
      </c>
      <c r="G1732" t="s">
        <v>4918</v>
      </c>
      <c r="H1732" t="s">
        <v>8370</v>
      </c>
      <c r="I1732" t="s">
        <v>8371</v>
      </c>
      <c r="J1732">
        <v>78</v>
      </c>
      <c r="K1732">
        <v>78</v>
      </c>
      <c r="L1732">
        <v>0</v>
      </c>
      <c r="M1732" t="s">
        <v>8372</v>
      </c>
      <c r="N1732">
        <f t="shared" si="324"/>
        <v>0</v>
      </c>
      <c r="O1732" t="str">
        <f t="shared" si="325"/>
        <v>No</v>
      </c>
      <c r="P1732">
        <f t="shared" si="326"/>
        <v>0</v>
      </c>
      <c r="Q1732">
        <f t="shared" si="327"/>
        <v>0</v>
      </c>
      <c r="R1732">
        <f t="shared" si="331"/>
        <v>27.565026697177728</v>
      </c>
      <c r="S1732" t="str">
        <f t="shared" si="328"/>
        <v>ID-22525-Chicago - Las Vegas</v>
      </c>
      <c r="T1732" t="str">
        <f t="shared" si="329"/>
        <v>02:05</v>
      </c>
      <c r="U1732" t="str">
        <f t="shared" si="330"/>
        <v>Acceptable</v>
      </c>
      <c r="V1732">
        <f t="shared" si="332"/>
        <v>23</v>
      </c>
      <c r="W1732">
        <f t="shared" si="333"/>
        <v>2</v>
      </c>
      <c r="X1732">
        <v>1</v>
      </c>
      <c r="Y1732" t="str">
        <f t="shared" si="334"/>
        <v>Flight Not Found</v>
      </c>
      <c r="Z1732" t="str" cm="1">
        <f t="array" ref="Z1732">IF(AND(B:B &gt; TIME(6, 0, 0), B:B &lt;= TIME(18, 0, 0)), "Day", "Night")</f>
        <v>Night</v>
      </c>
      <c r="AA1732">
        <f t="shared" si="335"/>
        <v>1</v>
      </c>
    </row>
    <row r="1733" spans="1:27" x14ac:dyDescent="0.2">
      <c r="A1733">
        <v>22529</v>
      </c>
      <c r="C1733" t="s">
        <v>8373</v>
      </c>
      <c r="D1733" t="s">
        <v>7514</v>
      </c>
      <c r="F1733" t="s">
        <v>8374</v>
      </c>
      <c r="G1733" t="s">
        <v>1814</v>
      </c>
      <c r="H1733" t="s">
        <v>8375</v>
      </c>
      <c r="I1733" t="s">
        <v>8376</v>
      </c>
      <c r="J1733">
        <v>19</v>
      </c>
      <c r="K1733">
        <v>5</v>
      </c>
      <c r="L1733">
        <v>0</v>
      </c>
      <c r="M1733" t="s">
        <v>8377</v>
      </c>
      <c r="N1733">
        <f t="shared" si="324"/>
        <v>0</v>
      </c>
      <c r="O1733" t="str">
        <f t="shared" si="325"/>
        <v>No</v>
      </c>
      <c r="P1733">
        <f t="shared" si="326"/>
        <v>0</v>
      </c>
      <c r="Q1733">
        <f t="shared" si="327"/>
        <v>0</v>
      </c>
      <c r="R1733">
        <f t="shared" si="331"/>
        <v>27.565026697177728</v>
      </c>
      <c r="S1733" t="str">
        <f t="shared" si="328"/>
        <v>ID-22529-Addis Ababa - Asmara</v>
      </c>
      <c r="T1733">
        <f t="shared" si="329"/>
        <v>0</v>
      </c>
      <c r="U1733" t="str">
        <f t="shared" si="330"/>
        <v>Acceptable</v>
      </c>
      <c r="V1733">
        <f t="shared" si="332"/>
        <v>23</v>
      </c>
      <c r="W1733">
        <f t="shared" si="333"/>
        <v>2</v>
      </c>
      <c r="X1733">
        <v>1</v>
      </c>
      <c r="Y1733" t="str">
        <f t="shared" si="334"/>
        <v>Flight Not Found</v>
      </c>
      <c r="Z1733" t="str" cm="1">
        <f t="array" ref="Z1733">IF(AND(B:B &gt; TIME(6, 0, 0), B:B &lt;= TIME(18, 0, 0)), "Day", "Night")</f>
        <v>Night</v>
      </c>
      <c r="AA1733">
        <f t="shared" si="335"/>
        <v>1</v>
      </c>
    </row>
    <row r="1734" spans="1:27" x14ac:dyDescent="0.2">
      <c r="A1734">
        <v>22530</v>
      </c>
      <c r="C1734" t="s">
        <v>8378</v>
      </c>
      <c r="D1734" t="s">
        <v>8379</v>
      </c>
      <c r="G1734" t="s">
        <v>1814</v>
      </c>
      <c r="H1734" t="s">
        <v>8380</v>
      </c>
      <c r="I1734" t="s">
        <v>8381</v>
      </c>
      <c r="J1734">
        <v>2</v>
      </c>
      <c r="K1734">
        <v>2</v>
      </c>
      <c r="L1734">
        <v>0</v>
      </c>
      <c r="M1734" t="s">
        <v>8382</v>
      </c>
      <c r="N1734">
        <f t="shared" si="324"/>
        <v>0</v>
      </c>
      <c r="O1734" t="str">
        <f t="shared" si="325"/>
        <v>No</v>
      </c>
      <c r="P1734">
        <f t="shared" si="326"/>
        <v>0</v>
      </c>
      <c r="Q1734">
        <f t="shared" si="327"/>
        <v>0</v>
      </c>
      <c r="R1734">
        <f t="shared" si="331"/>
        <v>27.565026697177728</v>
      </c>
      <c r="S1734" t="str">
        <f t="shared" si="328"/>
        <v>ID-22530-</v>
      </c>
      <c r="T1734">
        <f t="shared" si="329"/>
        <v>0</v>
      </c>
      <c r="U1734" t="str">
        <f t="shared" si="330"/>
        <v>Acceptable</v>
      </c>
      <c r="V1734">
        <f t="shared" si="332"/>
        <v>23</v>
      </c>
      <c r="W1734">
        <f t="shared" si="333"/>
        <v>2</v>
      </c>
      <c r="X1734">
        <v>1</v>
      </c>
      <c r="Y1734" t="str">
        <f t="shared" si="334"/>
        <v>Flight Not Found</v>
      </c>
      <c r="Z1734" t="str" cm="1">
        <f t="array" ref="Z1734">IF(AND(B:B &gt; TIME(6, 0, 0), B:B &lt;= TIME(18, 0, 0)), "Day", "Night")</f>
        <v>Night</v>
      </c>
      <c r="AA1734">
        <f t="shared" si="335"/>
        <v>1</v>
      </c>
    </row>
    <row r="1735" spans="1:27" x14ac:dyDescent="0.2">
      <c r="A1735">
        <v>22644</v>
      </c>
      <c r="C1735" t="s">
        <v>5017</v>
      </c>
      <c r="D1735" t="s">
        <v>5018</v>
      </c>
      <c r="G1735" t="s">
        <v>1814</v>
      </c>
      <c r="H1735" t="s">
        <v>8383</v>
      </c>
      <c r="I1735" t="s">
        <v>8384</v>
      </c>
      <c r="J1735">
        <v>14</v>
      </c>
      <c r="K1735">
        <v>14</v>
      </c>
      <c r="L1735">
        <v>0</v>
      </c>
      <c r="N1735">
        <f t="shared" si="324"/>
        <v>0</v>
      </c>
      <c r="O1735" t="str">
        <f t="shared" si="325"/>
        <v>No</v>
      </c>
      <c r="P1735">
        <f t="shared" si="326"/>
        <v>0</v>
      </c>
      <c r="Q1735">
        <f t="shared" si="327"/>
        <v>0</v>
      </c>
      <c r="R1735">
        <f t="shared" si="331"/>
        <v>27.565026697177728</v>
      </c>
      <c r="S1735" t="str">
        <f t="shared" si="328"/>
        <v>ID-22644-</v>
      </c>
      <c r="T1735">
        <f t="shared" si="329"/>
        <v>0</v>
      </c>
      <c r="U1735" t="str">
        <f t="shared" si="330"/>
        <v>Acceptable</v>
      </c>
      <c r="V1735">
        <f t="shared" si="332"/>
        <v>23</v>
      </c>
      <c r="W1735">
        <f t="shared" si="333"/>
        <v>2</v>
      </c>
      <c r="X1735">
        <v>1</v>
      </c>
      <c r="Y1735" t="str">
        <f t="shared" si="334"/>
        <v>Flight Not Found</v>
      </c>
      <c r="Z1735" t="str" cm="1">
        <f t="array" ref="Z1735">IF(AND(B:B &gt; TIME(6, 0, 0), B:B &lt;= TIME(18, 0, 0)), "Day", "Night")</f>
        <v>Night</v>
      </c>
      <c r="AA1735">
        <f t="shared" si="335"/>
        <v>1</v>
      </c>
    </row>
    <row r="1736" spans="1:27" x14ac:dyDescent="0.2">
      <c r="A1736">
        <v>22534</v>
      </c>
      <c r="B1736" t="s">
        <v>8385</v>
      </c>
      <c r="C1736" t="s">
        <v>4178</v>
      </c>
      <c r="D1736" t="s">
        <v>8386</v>
      </c>
      <c r="F1736" t="s">
        <v>8387</v>
      </c>
      <c r="G1736" t="s">
        <v>5241</v>
      </c>
      <c r="H1736" t="s">
        <v>8388</v>
      </c>
      <c r="I1736" t="s">
        <v>8389</v>
      </c>
      <c r="J1736">
        <v>83</v>
      </c>
      <c r="K1736">
        <v>83</v>
      </c>
      <c r="L1736">
        <v>0</v>
      </c>
      <c r="M1736" t="s">
        <v>8390</v>
      </c>
      <c r="N1736">
        <f t="shared" si="324"/>
        <v>0</v>
      </c>
      <c r="O1736" t="str">
        <f t="shared" si="325"/>
        <v>No</v>
      </c>
      <c r="P1736">
        <f t="shared" si="326"/>
        <v>0</v>
      </c>
      <c r="Q1736">
        <f t="shared" si="327"/>
        <v>0</v>
      </c>
      <c r="R1736">
        <f t="shared" si="331"/>
        <v>27.565026697177728</v>
      </c>
      <c r="S1736" t="str">
        <f t="shared" si="328"/>
        <v>ID-22534-Shannon - Gander</v>
      </c>
      <c r="T1736" t="str">
        <f t="shared" si="329"/>
        <v>03:55</v>
      </c>
      <c r="U1736" t="str">
        <f t="shared" si="330"/>
        <v>Acceptable</v>
      </c>
      <c r="V1736">
        <f t="shared" si="332"/>
        <v>23</v>
      </c>
      <c r="W1736">
        <f t="shared" si="333"/>
        <v>2</v>
      </c>
      <c r="X1736">
        <v>1</v>
      </c>
      <c r="Y1736" t="str">
        <f t="shared" si="334"/>
        <v>Flight Not Found</v>
      </c>
      <c r="Z1736" t="str" cm="1">
        <f t="array" ref="Z1736">IF(AND(B:B &gt; TIME(6, 0, 0), B:B &lt;= TIME(18, 0, 0)), "Day", "Night")</f>
        <v>Night</v>
      </c>
      <c r="AA1736">
        <f t="shared" si="335"/>
        <v>1</v>
      </c>
    </row>
    <row r="1737" spans="1:27" x14ac:dyDescent="0.2">
      <c r="A1737">
        <v>22536</v>
      </c>
      <c r="B1737" t="s">
        <v>8391</v>
      </c>
      <c r="C1737" t="s">
        <v>8392</v>
      </c>
      <c r="D1737" t="s">
        <v>1153</v>
      </c>
      <c r="E1737" t="s">
        <v>5522</v>
      </c>
      <c r="F1737" t="s">
        <v>8393</v>
      </c>
      <c r="G1737" t="s">
        <v>8394</v>
      </c>
      <c r="H1737" t="s">
        <v>8395</v>
      </c>
      <c r="I1737" t="s">
        <v>8396</v>
      </c>
      <c r="J1737">
        <v>77</v>
      </c>
      <c r="K1737">
        <v>77</v>
      </c>
      <c r="L1737">
        <v>0</v>
      </c>
      <c r="M1737" t="s">
        <v>8397</v>
      </c>
      <c r="N1737">
        <f t="shared" si="324"/>
        <v>0</v>
      </c>
      <c r="O1737" t="str">
        <f t="shared" si="325"/>
        <v>No</v>
      </c>
      <c r="P1737">
        <f t="shared" si="326"/>
        <v>0</v>
      </c>
      <c r="Q1737">
        <f t="shared" si="327"/>
        <v>0</v>
      </c>
      <c r="R1737">
        <f t="shared" si="331"/>
        <v>27.565026697177728</v>
      </c>
      <c r="S1737" t="str">
        <f t="shared" si="328"/>
        <v>ID-22536-Paris - Rabat</v>
      </c>
      <c r="T1737" t="str">
        <f t="shared" si="329"/>
        <v>22:09</v>
      </c>
      <c r="U1737" t="str">
        <f t="shared" si="330"/>
        <v>Acceptable</v>
      </c>
      <c r="V1737">
        <f t="shared" si="332"/>
        <v>23</v>
      </c>
      <c r="W1737">
        <f t="shared" si="333"/>
        <v>2</v>
      </c>
      <c r="X1737">
        <v>1</v>
      </c>
      <c r="Y1737" t="str">
        <f t="shared" si="334"/>
        <v>Flight Not Found</v>
      </c>
      <c r="Z1737" t="str" cm="1">
        <f t="array" ref="Z1737">IF(AND(B:B &gt; TIME(6, 0, 0), B:B &lt;= TIME(18, 0, 0)), "Day", "Night")</f>
        <v>Night</v>
      </c>
      <c r="AA1737">
        <f t="shared" si="335"/>
        <v>1</v>
      </c>
    </row>
    <row r="1738" spans="1:27" x14ac:dyDescent="0.2">
      <c r="A1738">
        <v>22541</v>
      </c>
      <c r="B1738" t="s">
        <v>8398</v>
      </c>
      <c r="C1738" t="s">
        <v>8399</v>
      </c>
      <c r="D1738" t="s">
        <v>8400</v>
      </c>
      <c r="F1738" t="s">
        <v>8401</v>
      </c>
      <c r="G1738" t="s">
        <v>5241</v>
      </c>
      <c r="H1738" t="s">
        <v>8402</v>
      </c>
      <c r="I1738" t="s">
        <v>8403</v>
      </c>
      <c r="J1738">
        <v>16</v>
      </c>
      <c r="K1738">
        <v>16</v>
      </c>
      <c r="L1738">
        <v>0</v>
      </c>
      <c r="M1738" t="s">
        <v>8404</v>
      </c>
      <c r="N1738">
        <f t="shared" si="324"/>
        <v>0</v>
      </c>
      <c r="O1738" t="str">
        <f t="shared" si="325"/>
        <v>No</v>
      </c>
      <c r="P1738">
        <f t="shared" si="326"/>
        <v>0</v>
      </c>
      <c r="Q1738">
        <f t="shared" si="327"/>
        <v>0</v>
      </c>
      <c r="R1738">
        <f t="shared" si="331"/>
        <v>27.565026697177728</v>
      </c>
      <c r="S1738" t="str">
        <f t="shared" si="328"/>
        <v>ID-22541-Leopoldville - Ndola</v>
      </c>
      <c r="T1738" t="str">
        <f t="shared" si="329"/>
        <v>22:13</v>
      </c>
      <c r="U1738" t="str">
        <f t="shared" si="330"/>
        <v>Acceptable</v>
      </c>
      <c r="V1738">
        <f t="shared" si="332"/>
        <v>23</v>
      </c>
      <c r="W1738">
        <f t="shared" si="333"/>
        <v>2</v>
      </c>
      <c r="X1738">
        <v>1</v>
      </c>
      <c r="Y1738" t="str">
        <f t="shared" si="334"/>
        <v>Flight Not Found</v>
      </c>
      <c r="Z1738" t="str" cm="1">
        <f t="array" ref="Z1738">IF(AND(B:B &gt; TIME(6, 0, 0), B:B &lt;= TIME(18, 0, 0)), "Day", "Night")</f>
        <v>Night</v>
      </c>
      <c r="AA1738">
        <f t="shared" si="335"/>
        <v>1</v>
      </c>
    </row>
    <row r="1739" spans="1:27" x14ac:dyDescent="0.2">
      <c r="A1739">
        <v>22541</v>
      </c>
      <c r="B1739" t="s">
        <v>8405</v>
      </c>
      <c r="C1739" t="s">
        <v>895</v>
      </c>
      <c r="D1739" t="s">
        <v>613</v>
      </c>
      <c r="E1739" t="s">
        <v>8406</v>
      </c>
      <c r="F1739" t="s">
        <v>8407</v>
      </c>
      <c r="G1739" t="s">
        <v>8408</v>
      </c>
      <c r="H1739" t="s">
        <v>8409</v>
      </c>
      <c r="I1739" t="s">
        <v>8410</v>
      </c>
      <c r="J1739">
        <v>37</v>
      </c>
      <c r="K1739">
        <v>37</v>
      </c>
      <c r="L1739">
        <v>0</v>
      </c>
      <c r="M1739" t="s">
        <v>8411</v>
      </c>
      <c r="N1739">
        <f t="shared" si="324"/>
        <v>0</v>
      </c>
      <c r="O1739" t="str">
        <f t="shared" si="325"/>
        <v>No</v>
      </c>
      <c r="P1739">
        <f t="shared" si="326"/>
        <v>0</v>
      </c>
      <c r="Q1739">
        <f t="shared" si="327"/>
        <v>0</v>
      </c>
      <c r="R1739">
        <f t="shared" si="331"/>
        <v>27.565026697177728</v>
      </c>
      <c r="S1739" t="str">
        <f t="shared" si="328"/>
        <v>ID-22541-Chicago - Tampa</v>
      </c>
      <c r="T1739" t="str">
        <f t="shared" si="329"/>
        <v>22:13</v>
      </c>
      <c r="U1739" t="str">
        <f t="shared" si="330"/>
        <v>Acceptable</v>
      </c>
      <c r="V1739">
        <f t="shared" si="332"/>
        <v>23</v>
      </c>
      <c r="W1739">
        <f t="shared" si="333"/>
        <v>2</v>
      </c>
      <c r="X1739">
        <v>2</v>
      </c>
      <c r="Y1739" t="str">
        <f t="shared" si="334"/>
        <v>Flight Not Found</v>
      </c>
      <c r="Z1739" t="str" cm="1">
        <f t="array" ref="Z1739">IF(AND(B:B &gt; TIME(6, 0, 0), B:B &lt;= TIME(18, 0, 0)), "Day", "Night")</f>
        <v>Night</v>
      </c>
      <c r="AA1739">
        <f t="shared" si="335"/>
        <v>1</v>
      </c>
    </row>
    <row r="1740" spans="1:27" x14ac:dyDescent="0.2">
      <c r="A1740">
        <v>22547</v>
      </c>
      <c r="B1740" t="s">
        <v>6933</v>
      </c>
      <c r="C1740" t="s">
        <v>4808</v>
      </c>
      <c r="D1740" t="s">
        <v>7590</v>
      </c>
      <c r="F1740" t="s">
        <v>8412</v>
      </c>
      <c r="G1740" t="s">
        <v>8011</v>
      </c>
      <c r="H1740" t="s">
        <v>8413</v>
      </c>
      <c r="I1740" t="s">
        <v>8414</v>
      </c>
      <c r="J1740">
        <v>29</v>
      </c>
      <c r="K1740">
        <v>28</v>
      </c>
      <c r="L1740">
        <v>0</v>
      </c>
      <c r="M1740" t="s">
        <v>8415</v>
      </c>
      <c r="N1740">
        <f t="shared" si="324"/>
        <v>0</v>
      </c>
      <c r="O1740" t="str">
        <f t="shared" si="325"/>
        <v>No</v>
      </c>
      <c r="P1740">
        <f t="shared" si="326"/>
        <v>0</v>
      </c>
      <c r="Q1740">
        <f t="shared" si="327"/>
        <v>0</v>
      </c>
      <c r="R1740">
        <f t="shared" si="331"/>
        <v>27.565026697177728</v>
      </c>
      <c r="S1740" t="str">
        <f t="shared" si="328"/>
        <v>ID-22547-Adana - Ankara</v>
      </c>
      <c r="T1740" t="str">
        <f t="shared" si="329"/>
        <v>18:02</v>
      </c>
      <c r="U1740" t="str">
        <f t="shared" si="330"/>
        <v>Acceptable</v>
      </c>
      <c r="V1740">
        <f t="shared" si="332"/>
        <v>23</v>
      </c>
      <c r="W1740">
        <f t="shared" si="333"/>
        <v>2</v>
      </c>
      <c r="X1740">
        <v>3</v>
      </c>
      <c r="Y1740" t="str">
        <f t="shared" si="334"/>
        <v>Flight Not Found</v>
      </c>
      <c r="Z1740" t="str" cm="1">
        <f t="array" ref="Z1740">IF(AND(B:B &gt; TIME(6, 0, 0), B:B &lt;= TIME(18, 0, 0)), "Day", "Night")</f>
        <v>Night</v>
      </c>
      <c r="AA1740">
        <f t="shared" si="335"/>
        <v>1</v>
      </c>
    </row>
    <row r="1741" spans="1:27" x14ac:dyDescent="0.2">
      <c r="A1741">
        <v>22561</v>
      </c>
      <c r="B1741" t="s">
        <v>994</v>
      </c>
      <c r="C1741" t="s">
        <v>8416</v>
      </c>
      <c r="D1741" t="s">
        <v>8417</v>
      </c>
      <c r="F1741" t="s">
        <v>8418</v>
      </c>
      <c r="G1741" t="s">
        <v>1814</v>
      </c>
      <c r="H1741" t="s">
        <v>8419</v>
      </c>
      <c r="I1741" t="s">
        <v>8420</v>
      </c>
      <c r="J1741">
        <v>34</v>
      </c>
      <c r="K1741">
        <v>34</v>
      </c>
      <c r="L1741">
        <v>0</v>
      </c>
      <c r="M1741" t="s">
        <v>8421</v>
      </c>
      <c r="N1741">
        <f t="shared" si="324"/>
        <v>0</v>
      </c>
      <c r="O1741" t="str">
        <f t="shared" si="325"/>
        <v>No</v>
      </c>
      <c r="P1741">
        <f t="shared" si="326"/>
        <v>0</v>
      </c>
      <c r="Q1741">
        <f t="shared" si="327"/>
        <v>0</v>
      </c>
      <c r="R1741">
        <f t="shared" si="331"/>
        <v>27.565026697177728</v>
      </c>
      <c r="S1741" t="str">
        <f t="shared" si="328"/>
        <v>ID-22561-London - Perpignan</v>
      </c>
      <c r="T1741" t="str">
        <f t="shared" si="329"/>
        <v>02:00</v>
      </c>
      <c r="U1741" t="str">
        <f t="shared" si="330"/>
        <v>Acceptable</v>
      </c>
      <c r="V1741">
        <f t="shared" si="332"/>
        <v>23</v>
      </c>
      <c r="W1741">
        <f t="shared" si="333"/>
        <v>2</v>
      </c>
      <c r="X1741">
        <v>2</v>
      </c>
      <c r="Y1741" t="str">
        <f t="shared" si="334"/>
        <v>Flight Not Found</v>
      </c>
      <c r="Z1741" t="str" cm="1">
        <f t="array" ref="Z1741">IF(AND(B:B &gt; TIME(6, 0, 0), B:B &lt;= TIME(18, 0, 0)), "Day", "Night")</f>
        <v>Night</v>
      </c>
      <c r="AA1741">
        <f t="shared" si="335"/>
        <v>1</v>
      </c>
    </row>
    <row r="1742" spans="1:27" x14ac:dyDescent="0.2">
      <c r="A1742">
        <v>22564</v>
      </c>
      <c r="C1742" t="s">
        <v>8422</v>
      </c>
      <c r="D1742" t="s">
        <v>2337</v>
      </c>
      <c r="G1742" t="s">
        <v>8295</v>
      </c>
      <c r="H1742" t="s">
        <v>8423</v>
      </c>
      <c r="J1742">
        <v>37</v>
      </c>
      <c r="K1742">
        <v>17</v>
      </c>
      <c r="L1742">
        <v>0</v>
      </c>
      <c r="M1742" t="s">
        <v>8424</v>
      </c>
      <c r="N1742">
        <f t="shared" si="324"/>
        <v>0</v>
      </c>
      <c r="O1742" t="str">
        <f t="shared" si="325"/>
        <v>No</v>
      </c>
      <c r="P1742">
        <f t="shared" si="326"/>
        <v>0</v>
      </c>
      <c r="Q1742">
        <f t="shared" si="327"/>
        <v>0</v>
      </c>
      <c r="R1742">
        <f t="shared" si="331"/>
        <v>27.565026697177728</v>
      </c>
      <c r="S1742" t="str">
        <f t="shared" si="328"/>
        <v>ID-22564-</v>
      </c>
      <c r="T1742">
        <f t="shared" si="329"/>
        <v>0</v>
      </c>
      <c r="U1742" t="str">
        <f t="shared" si="330"/>
        <v>Acceptable</v>
      </c>
      <c r="V1742">
        <f t="shared" si="332"/>
        <v>23</v>
      </c>
      <c r="W1742">
        <f t="shared" si="333"/>
        <v>2</v>
      </c>
      <c r="X1742">
        <v>1</v>
      </c>
      <c r="Y1742" t="str">
        <f t="shared" si="334"/>
        <v>Flight Not Found</v>
      </c>
      <c r="Z1742" t="str" cm="1">
        <f t="array" ref="Z1742">IF(AND(B:B &gt; TIME(6, 0, 0), B:B &lt;= TIME(18, 0, 0)), "Day", "Night")</f>
        <v>Night</v>
      </c>
      <c r="AA1742">
        <f t="shared" si="335"/>
        <v>1</v>
      </c>
    </row>
    <row r="1743" spans="1:27" x14ac:dyDescent="0.2">
      <c r="A1743">
        <v>22586</v>
      </c>
      <c r="B1743" t="s">
        <v>8425</v>
      </c>
      <c r="C1743" t="s">
        <v>8426</v>
      </c>
      <c r="D1743" t="s">
        <v>8427</v>
      </c>
      <c r="F1743" t="s">
        <v>8428</v>
      </c>
      <c r="G1743" t="s">
        <v>7239</v>
      </c>
      <c r="H1743" t="s">
        <v>8429</v>
      </c>
      <c r="I1743" t="s">
        <v>8430</v>
      </c>
      <c r="J1743">
        <v>10</v>
      </c>
      <c r="K1743">
        <v>2</v>
      </c>
      <c r="L1743">
        <v>0</v>
      </c>
      <c r="M1743" t="s">
        <v>8431</v>
      </c>
      <c r="N1743">
        <f t="shared" si="324"/>
        <v>0</v>
      </c>
      <c r="O1743" t="str">
        <f t="shared" si="325"/>
        <v>No</v>
      </c>
      <c r="P1743">
        <f t="shared" si="326"/>
        <v>0</v>
      </c>
      <c r="Q1743">
        <f t="shared" si="327"/>
        <v>0</v>
      </c>
      <c r="R1743">
        <f t="shared" si="331"/>
        <v>27.565026697177728</v>
      </c>
      <c r="S1743" t="str">
        <f t="shared" si="328"/>
        <v>ID-22586-Cherboug - Les Prevosts</v>
      </c>
      <c r="T1743" t="str">
        <f t="shared" si="329"/>
        <v>14:26</v>
      </c>
      <c r="U1743" t="str">
        <f t="shared" si="330"/>
        <v>Acceptable</v>
      </c>
      <c r="V1743">
        <f t="shared" si="332"/>
        <v>23</v>
      </c>
      <c r="W1743">
        <f t="shared" si="333"/>
        <v>2</v>
      </c>
      <c r="X1743">
        <v>2</v>
      </c>
      <c r="Y1743" t="str">
        <f t="shared" si="334"/>
        <v>Flight Not Found</v>
      </c>
      <c r="Z1743" t="str" cm="1">
        <f t="array" ref="Z1743">IF(AND(B:B &gt; TIME(6, 0, 0), B:B &lt;= TIME(18, 0, 0)), "Day", "Night")</f>
        <v>Night</v>
      </c>
      <c r="AA1743">
        <f t="shared" si="335"/>
        <v>1</v>
      </c>
    </row>
    <row r="1744" spans="1:27" x14ac:dyDescent="0.2">
      <c r="A1744">
        <v>22586</v>
      </c>
      <c r="B1744" t="s">
        <v>8432</v>
      </c>
      <c r="C1744" t="s">
        <v>8433</v>
      </c>
      <c r="D1744" t="s">
        <v>2341</v>
      </c>
      <c r="F1744" t="s">
        <v>8434</v>
      </c>
      <c r="G1744" t="s">
        <v>7305</v>
      </c>
      <c r="H1744" t="s">
        <v>8435</v>
      </c>
      <c r="I1744" t="s">
        <v>8436</v>
      </c>
      <c r="J1744">
        <v>45</v>
      </c>
      <c r="K1744">
        <v>45</v>
      </c>
      <c r="L1744">
        <v>0</v>
      </c>
      <c r="M1744" t="s">
        <v>8437</v>
      </c>
      <c r="N1744">
        <f t="shared" si="324"/>
        <v>0</v>
      </c>
      <c r="O1744" t="str">
        <f t="shared" si="325"/>
        <v>No</v>
      </c>
      <c r="P1744">
        <f t="shared" si="326"/>
        <v>0</v>
      </c>
      <c r="Q1744">
        <f t="shared" si="327"/>
        <v>0</v>
      </c>
      <c r="R1744">
        <f t="shared" si="331"/>
        <v>27.565026697177728</v>
      </c>
      <c r="S1744" t="str">
        <f t="shared" si="328"/>
        <v>ID-22586-Lisbon - Ilha do Sal - Recife</v>
      </c>
      <c r="T1744" t="str">
        <f t="shared" si="329"/>
        <v>14:26</v>
      </c>
      <c r="U1744" t="str">
        <f t="shared" si="330"/>
        <v>Acceptable</v>
      </c>
      <c r="V1744">
        <f t="shared" si="332"/>
        <v>23</v>
      </c>
      <c r="W1744">
        <f t="shared" si="333"/>
        <v>2</v>
      </c>
      <c r="X1744">
        <v>1</v>
      </c>
      <c r="Y1744" t="str">
        <f t="shared" si="334"/>
        <v>Flight Not Found</v>
      </c>
      <c r="Z1744" t="str" cm="1">
        <f t="array" ref="Z1744">IF(AND(B:B &gt; TIME(6, 0, 0), B:B &lt;= TIME(18, 0, 0)), "Day", "Night")</f>
        <v>Night</v>
      </c>
      <c r="AA1744">
        <f t="shared" si="335"/>
        <v>1</v>
      </c>
    </row>
    <row r="1745" spans="1:27" x14ac:dyDescent="0.2">
      <c r="A1745">
        <v>22593</v>
      </c>
      <c r="B1745" t="s">
        <v>8438</v>
      </c>
      <c r="C1745" t="s">
        <v>8439</v>
      </c>
      <c r="D1745" t="s">
        <v>300</v>
      </c>
      <c r="E1745" t="s">
        <v>8440</v>
      </c>
      <c r="F1745" t="s">
        <v>8441</v>
      </c>
      <c r="G1745" t="s">
        <v>7661</v>
      </c>
      <c r="H1745" t="s">
        <v>8442</v>
      </c>
      <c r="I1745" t="s">
        <v>2448</v>
      </c>
      <c r="J1745">
        <v>79</v>
      </c>
      <c r="K1745">
        <v>77</v>
      </c>
      <c r="L1745">
        <v>0</v>
      </c>
      <c r="M1745" t="s">
        <v>8443</v>
      </c>
      <c r="N1745">
        <f t="shared" si="324"/>
        <v>0</v>
      </c>
      <c r="O1745" t="str">
        <f t="shared" si="325"/>
        <v>No</v>
      </c>
      <c r="P1745">
        <f t="shared" si="326"/>
        <v>0</v>
      </c>
      <c r="Q1745">
        <f t="shared" si="327"/>
        <v>0</v>
      </c>
      <c r="R1745">
        <f t="shared" si="331"/>
        <v>27.565026697177728</v>
      </c>
      <c r="S1745" t="str">
        <f t="shared" si="328"/>
        <v>ID-22593-Baltimore - Columbia SC</v>
      </c>
      <c r="T1745" t="str">
        <f t="shared" si="329"/>
        <v>21:24</v>
      </c>
      <c r="U1745" t="str">
        <f t="shared" si="330"/>
        <v>Acceptable</v>
      </c>
      <c r="V1745">
        <f t="shared" si="332"/>
        <v>23</v>
      </c>
      <c r="W1745">
        <f t="shared" si="333"/>
        <v>2</v>
      </c>
      <c r="X1745">
        <v>1</v>
      </c>
      <c r="Y1745" t="str">
        <f t="shared" si="334"/>
        <v>Flight Not Found</v>
      </c>
      <c r="Z1745" t="str" cm="1">
        <f t="array" ref="Z1745">IF(AND(B:B &gt; TIME(6, 0, 0), B:B &lt;= TIME(18, 0, 0)), "Day", "Night")</f>
        <v>Night</v>
      </c>
      <c r="AA1745">
        <f t="shared" si="335"/>
        <v>1</v>
      </c>
    </row>
    <row r="1746" spans="1:27" x14ac:dyDescent="0.2">
      <c r="A1746">
        <v>22596</v>
      </c>
      <c r="C1746" t="s">
        <v>8444</v>
      </c>
      <c r="D1746" t="s">
        <v>8445</v>
      </c>
      <c r="F1746" t="s">
        <v>8446</v>
      </c>
      <c r="G1746" t="s">
        <v>8447</v>
      </c>
      <c r="H1746" t="s">
        <v>8448</v>
      </c>
      <c r="I1746" t="s">
        <v>8449</v>
      </c>
      <c r="J1746">
        <v>3</v>
      </c>
      <c r="K1746">
        <v>3</v>
      </c>
      <c r="L1746">
        <v>0</v>
      </c>
      <c r="M1746" t="s">
        <v>5348</v>
      </c>
      <c r="N1746">
        <f t="shared" si="324"/>
        <v>0</v>
      </c>
      <c r="O1746" t="str">
        <f t="shared" si="325"/>
        <v>No</v>
      </c>
      <c r="P1746">
        <f t="shared" si="326"/>
        <v>0</v>
      </c>
      <c r="Q1746">
        <f t="shared" si="327"/>
        <v>0</v>
      </c>
      <c r="R1746">
        <f t="shared" si="331"/>
        <v>27.565026697177728</v>
      </c>
      <c r="S1746" t="str">
        <f t="shared" si="328"/>
        <v>ID-22596-San Juan, PR - Managua</v>
      </c>
      <c r="T1746">
        <f t="shared" si="329"/>
        <v>0</v>
      </c>
      <c r="U1746" t="str">
        <f t="shared" si="330"/>
        <v>Acceptable</v>
      </c>
      <c r="V1746">
        <f t="shared" si="332"/>
        <v>23</v>
      </c>
      <c r="W1746">
        <f t="shared" si="333"/>
        <v>2</v>
      </c>
      <c r="X1746">
        <v>1</v>
      </c>
      <c r="Y1746" t="str">
        <f t="shared" si="334"/>
        <v>Flight Not Found</v>
      </c>
      <c r="Z1746" t="str" cm="1">
        <f t="array" ref="Z1746">IF(AND(B:B &gt; TIME(6, 0, 0), B:B &lt;= TIME(18, 0, 0)), "Day", "Night")</f>
        <v>Night</v>
      </c>
      <c r="AA1746">
        <f t="shared" si="335"/>
        <v>1</v>
      </c>
    </row>
    <row r="1747" spans="1:27" x14ac:dyDescent="0.2">
      <c r="A1747">
        <v>22608</v>
      </c>
      <c r="B1747" t="s">
        <v>8450</v>
      </c>
      <c r="C1747" t="s">
        <v>8451</v>
      </c>
      <c r="D1747" t="s">
        <v>5075</v>
      </c>
      <c r="F1747" t="s">
        <v>8452</v>
      </c>
      <c r="G1747" t="s">
        <v>8453</v>
      </c>
      <c r="H1747" t="s">
        <v>8454</v>
      </c>
      <c r="I1747" t="s">
        <v>8455</v>
      </c>
      <c r="J1747">
        <v>52</v>
      </c>
      <c r="K1747">
        <v>52</v>
      </c>
      <c r="L1747">
        <v>0</v>
      </c>
      <c r="M1747" t="s">
        <v>8456</v>
      </c>
      <c r="N1747">
        <f t="shared" si="324"/>
        <v>0</v>
      </c>
      <c r="O1747" t="str">
        <f t="shared" si="325"/>
        <v>No</v>
      </c>
      <c r="P1747">
        <f t="shared" si="326"/>
        <v>0</v>
      </c>
      <c r="Q1747">
        <f t="shared" si="327"/>
        <v>0</v>
      </c>
      <c r="R1747">
        <f t="shared" si="331"/>
        <v>27.565026697177728</v>
      </c>
      <c r="S1747" t="str">
        <f t="shared" si="328"/>
        <v>ID-22608-Sao Paulo - Trinidad</v>
      </c>
      <c r="T1747" t="str">
        <f t="shared" si="329"/>
        <v>05:40</v>
      </c>
      <c r="U1747" t="str">
        <f t="shared" si="330"/>
        <v>Acceptable</v>
      </c>
      <c r="V1747">
        <f t="shared" si="332"/>
        <v>23</v>
      </c>
      <c r="W1747">
        <f t="shared" si="333"/>
        <v>2</v>
      </c>
      <c r="X1747">
        <v>1</v>
      </c>
      <c r="Y1747" t="str">
        <f t="shared" si="334"/>
        <v>Flight Not Found</v>
      </c>
      <c r="Z1747" t="str" cm="1">
        <f t="array" ref="Z1747">IF(AND(B:B &gt; TIME(6, 0, 0), B:B &lt;= TIME(18, 0, 0)), "Day", "Night")</f>
        <v>Night</v>
      </c>
      <c r="AA1747">
        <f t="shared" si="335"/>
        <v>1</v>
      </c>
    </row>
    <row r="1748" spans="1:27" x14ac:dyDescent="0.2">
      <c r="A1748">
        <v>22608</v>
      </c>
      <c r="C1748" t="s">
        <v>8457</v>
      </c>
      <c r="D1748" t="s">
        <v>8458</v>
      </c>
      <c r="G1748" t="s">
        <v>4452</v>
      </c>
      <c r="J1748">
        <v>35</v>
      </c>
      <c r="K1748">
        <v>21</v>
      </c>
      <c r="L1748">
        <v>0</v>
      </c>
      <c r="N1748">
        <f t="shared" si="324"/>
        <v>0</v>
      </c>
      <c r="O1748" t="str">
        <f t="shared" si="325"/>
        <v>No</v>
      </c>
      <c r="P1748">
        <f t="shared" si="326"/>
        <v>0</v>
      </c>
      <c r="Q1748">
        <f t="shared" si="327"/>
        <v>0</v>
      </c>
      <c r="R1748">
        <f t="shared" si="331"/>
        <v>27.565026697177728</v>
      </c>
      <c r="S1748" t="str">
        <f t="shared" si="328"/>
        <v>ID-22608-</v>
      </c>
      <c r="T1748" t="str">
        <f t="shared" si="329"/>
        <v>05:40</v>
      </c>
      <c r="U1748" t="str">
        <f t="shared" si="330"/>
        <v>Acceptable</v>
      </c>
      <c r="V1748">
        <f t="shared" si="332"/>
        <v>23</v>
      </c>
      <c r="W1748">
        <f t="shared" si="333"/>
        <v>2</v>
      </c>
      <c r="X1748">
        <v>1</v>
      </c>
      <c r="Y1748" t="str">
        <f t="shared" si="334"/>
        <v>Flight Not Found</v>
      </c>
      <c r="Z1748" t="str" cm="1">
        <f t="array" ref="Z1748">IF(AND(B:B &gt; TIME(6, 0, 0), B:B &lt;= TIME(18, 0, 0)), "Day", "Night")</f>
        <v>Night</v>
      </c>
      <c r="AA1748">
        <f t="shared" si="335"/>
        <v>1</v>
      </c>
    </row>
    <row r="1749" spans="1:27" x14ac:dyDescent="0.2">
      <c r="A1749">
        <v>22615</v>
      </c>
      <c r="C1749" t="s">
        <v>8459</v>
      </c>
      <c r="D1749" t="s">
        <v>4890</v>
      </c>
      <c r="F1749" t="s">
        <v>8460</v>
      </c>
      <c r="G1749" t="s">
        <v>8461</v>
      </c>
      <c r="H1749" t="s">
        <v>8462</v>
      </c>
      <c r="I1749" t="s">
        <v>8463</v>
      </c>
      <c r="J1749">
        <v>15</v>
      </c>
      <c r="K1749">
        <v>15</v>
      </c>
      <c r="L1749">
        <v>0</v>
      </c>
      <c r="M1749" t="s">
        <v>8464</v>
      </c>
      <c r="N1749">
        <f t="shared" si="324"/>
        <v>0</v>
      </c>
      <c r="O1749" t="str">
        <f t="shared" si="325"/>
        <v>No</v>
      </c>
      <c r="P1749">
        <f t="shared" si="326"/>
        <v>0</v>
      </c>
      <c r="Q1749">
        <f t="shared" si="327"/>
        <v>0</v>
      </c>
      <c r="R1749">
        <f t="shared" si="331"/>
        <v>27.565026697177728</v>
      </c>
      <c r="S1749" t="str">
        <f t="shared" si="328"/>
        <v>ID-22615-Sydney - Canberra</v>
      </c>
      <c r="T1749">
        <f t="shared" si="329"/>
        <v>0</v>
      </c>
      <c r="U1749" t="str">
        <f t="shared" si="330"/>
        <v>Acceptable</v>
      </c>
      <c r="V1749">
        <f t="shared" si="332"/>
        <v>23</v>
      </c>
      <c r="W1749">
        <f t="shared" si="333"/>
        <v>2</v>
      </c>
      <c r="X1749">
        <v>2</v>
      </c>
      <c r="Y1749" t="str">
        <f t="shared" si="334"/>
        <v>Flight Not Found</v>
      </c>
      <c r="Z1749" t="str" cm="1">
        <f t="array" ref="Z1749">IF(AND(B:B &gt; TIME(6, 0, 0), B:B &lt;= TIME(18, 0, 0)), "Day", "Night")</f>
        <v>Night</v>
      </c>
      <c r="AA1749">
        <f t="shared" si="335"/>
        <v>1</v>
      </c>
    </row>
    <row r="1750" spans="1:27" x14ac:dyDescent="0.2">
      <c r="A1750">
        <v>22619</v>
      </c>
      <c r="C1750" t="s">
        <v>67</v>
      </c>
      <c r="D1750" t="s">
        <v>7531</v>
      </c>
      <c r="F1750" t="s">
        <v>997</v>
      </c>
      <c r="G1750" t="s">
        <v>8465</v>
      </c>
      <c r="H1750" t="s">
        <v>8466</v>
      </c>
      <c r="I1750" t="s">
        <v>8467</v>
      </c>
      <c r="J1750">
        <v>3</v>
      </c>
      <c r="K1750">
        <v>3</v>
      </c>
      <c r="L1750">
        <v>0</v>
      </c>
      <c r="M1750" t="s">
        <v>8468</v>
      </c>
      <c r="N1750">
        <f t="shared" si="324"/>
        <v>0</v>
      </c>
      <c r="O1750" t="str">
        <f t="shared" si="325"/>
        <v>No</v>
      </c>
      <c r="P1750">
        <f t="shared" si="326"/>
        <v>0</v>
      </c>
      <c r="Q1750">
        <f t="shared" si="327"/>
        <v>0</v>
      </c>
      <c r="R1750">
        <f t="shared" si="331"/>
        <v>27.565026697177728</v>
      </c>
      <c r="S1750" t="str">
        <f t="shared" si="328"/>
        <v>ID-22619-Training</v>
      </c>
      <c r="T1750">
        <f t="shared" si="329"/>
        <v>0</v>
      </c>
      <c r="U1750" t="str">
        <f t="shared" si="330"/>
        <v>Acceptable</v>
      </c>
      <c r="V1750">
        <f t="shared" si="332"/>
        <v>23</v>
      </c>
      <c r="W1750">
        <f t="shared" si="333"/>
        <v>2</v>
      </c>
      <c r="X1750">
        <v>3</v>
      </c>
      <c r="Y1750" t="str">
        <f t="shared" si="334"/>
        <v>Flight Not Found</v>
      </c>
      <c r="Z1750" t="str" cm="1">
        <f t="array" ref="Z1750">IF(AND(B:B &gt; TIME(6, 0, 0), B:B &lt;= TIME(18, 0, 0)), "Day", "Night")</f>
        <v>Night</v>
      </c>
      <c r="AA1750">
        <f t="shared" si="335"/>
        <v>1</v>
      </c>
    </row>
    <row r="1751" spans="1:27" x14ac:dyDescent="0.2">
      <c r="A1751">
        <v>22627</v>
      </c>
      <c r="C1751" t="s">
        <v>8469</v>
      </c>
      <c r="D1751" t="s">
        <v>8470</v>
      </c>
      <c r="G1751" t="s">
        <v>8471</v>
      </c>
      <c r="H1751" t="s">
        <v>8472</v>
      </c>
      <c r="I1751" t="s">
        <v>8473</v>
      </c>
      <c r="J1751">
        <v>13</v>
      </c>
      <c r="K1751">
        <v>13</v>
      </c>
      <c r="L1751">
        <v>8</v>
      </c>
      <c r="M1751" t="s">
        <v>8474</v>
      </c>
      <c r="N1751">
        <f t="shared" si="324"/>
        <v>0</v>
      </c>
      <c r="O1751" t="str">
        <f t="shared" si="325"/>
        <v>No</v>
      </c>
      <c r="P1751">
        <f t="shared" si="326"/>
        <v>0</v>
      </c>
      <c r="Q1751">
        <f t="shared" si="327"/>
        <v>0</v>
      </c>
      <c r="R1751">
        <f t="shared" si="331"/>
        <v>27.565026697177728</v>
      </c>
      <c r="S1751" t="str">
        <f t="shared" si="328"/>
        <v>ID-22627-</v>
      </c>
      <c r="T1751">
        <f t="shared" si="329"/>
        <v>0</v>
      </c>
      <c r="U1751" t="str">
        <f t="shared" si="330"/>
        <v>Acceptable</v>
      </c>
      <c r="V1751">
        <f t="shared" si="332"/>
        <v>23</v>
      </c>
      <c r="W1751">
        <f t="shared" si="333"/>
        <v>2</v>
      </c>
      <c r="X1751">
        <v>1</v>
      </c>
      <c r="Y1751" t="str">
        <f t="shared" si="334"/>
        <v>Flight Not Found</v>
      </c>
      <c r="Z1751" t="str" cm="1">
        <f t="array" ref="Z1751">IF(AND(B:B &gt; TIME(6, 0, 0), B:B &lt;= TIME(18, 0, 0)), "Day", "Night")</f>
        <v>Night</v>
      </c>
      <c r="AA1751">
        <f t="shared" si="335"/>
        <v>1</v>
      </c>
    </row>
    <row r="1752" spans="1:27" x14ac:dyDescent="0.2">
      <c r="A1752">
        <v>22630</v>
      </c>
      <c r="C1752" t="s">
        <v>7606</v>
      </c>
      <c r="D1752" t="s">
        <v>6915</v>
      </c>
      <c r="G1752" t="s">
        <v>3348</v>
      </c>
      <c r="H1752" t="s">
        <v>8475</v>
      </c>
      <c r="J1752">
        <v>2</v>
      </c>
      <c r="K1752">
        <v>2</v>
      </c>
      <c r="L1752">
        <v>0</v>
      </c>
      <c r="M1752" t="s">
        <v>8476</v>
      </c>
      <c r="N1752">
        <f t="shared" si="324"/>
        <v>0</v>
      </c>
      <c r="O1752" t="str">
        <f t="shared" si="325"/>
        <v>No</v>
      </c>
      <c r="P1752">
        <f t="shared" si="326"/>
        <v>0</v>
      </c>
      <c r="Q1752">
        <f t="shared" si="327"/>
        <v>0</v>
      </c>
      <c r="R1752">
        <f t="shared" si="331"/>
        <v>27.565026697177728</v>
      </c>
      <c r="S1752" t="str">
        <f t="shared" si="328"/>
        <v>ID-22630-</v>
      </c>
      <c r="T1752">
        <f t="shared" si="329"/>
        <v>0</v>
      </c>
      <c r="U1752" t="str">
        <f t="shared" si="330"/>
        <v>Acceptable</v>
      </c>
      <c r="V1752">
        <f t="shared" si="332"/>
        <v>23</v>
      </c>
      <c r="W1752">
        <f t="shared" si="333"/>
        <v>2</v>
      </c>
      <c r="X1752">
        <v>1</v>
      </c>
      <c r="Y1752" t="str">
        <f t="shared" si="334"/>
        <v>Flight Not Found</v>
      </c>
      <c r="Z1752" t="str" cm="1">
        <f t="array" ref="Z1752">IF(AND(B:B &gt; TIME(6, 0, 0), B:B &lt;= TIME(18, 0, 0)), "Day", "Night")</f>
        <v>Night</v>
      </c>
      <c r="AA1752">
        <f t="shared" si="335"/>
        <v>1</v>
      </c>
    </row>
    <row r="1753" spans="1:27" x14ac:dyDescent="0.2">
      <c r="A1753">
        <v>22636</v>
      </c>
      <c r="C1753" t="s">
        <v>4808</v>
      </c>
      <c r="D1753" t="s">
        <v>3371</v>
      </c>
      <c r="F1753" t="s">
        <v>8477</v>
      </c>
      <c r="G1753" t="s">
        <v>8478</v>
      </c>
      <c r="H1753" t="s">
        <v>8479</v>
      </c>
      <c r="I1753" t="s">
        <v>8480</v>
      </c>
      <c r="J1753">
        <v>34</v>
      </c>
      <c r="K1753">
        <v>27</v>
      </c>
      <c r="L1753">
        <v>0</v>
      </c>
      <c r="M1753" t="s">
        <v>8481</v>
      </c>
      <c r="N1753">
        <f t="shared" si="324"/>
        <v>0</v>
      </c>
      <c r="O1753" t="str">
        <f t="shared" si="325"/>
        <v>No</v>
      </c>
      <c r="P1753">
        <f t="shared" si="326"/>
        <v>0</v>
      </c>
      <c r="Q1753">
        <f t="shared" si="327"/>
        <v>0</v>
      </c>
      <c r="R1753">
        <f t="shared" si="331"/>
        <v>27.565026697177728</v>
      </c>
      <c r="S1753" t="str">
        <f t="shared" si="328"/>
        <v>ID-22636-Ankara - Nicosia</v>
      </c>
      <c r="T1753">
        <f t="shared" si="329"/>
        <v>0</v>
      </c>
      <c r="U1753" t="str">
        <f t="shared" si="330"/>
        <v>Acceptable</v>
      </c>
      <c r="V1753">
        <f t="shared" si="332"/>
        <v>23</v>
      </c>
      <c r="W1753">
        <f t="shared" si="333"/>
        <v>2</v>
      </c>
      <c r="X1753">
        <v>2</v>
      </c>
      <c r="Y1753" t="str">
        <f t="shared" si="334"/>
        <v>Flight Not Found</v>
      </c>
      <c r="Z1753" t="str" cm="1">
        <f t="array" ref="Z1753">IF(AND(B:B &gt; TIME(6, 0, 0), B:B &lt;= TIME(18, 0, 0)), "Day", "Night")</f>
        <v>Night</v>
      </c>
      <c r="AA1753">
        <f t="shared" si="335"/>
        <v>1</v>
      </c>
    </row>
    <row r="1754" spans="1:27" x14ac:dyDescent="0.2">
      <c r="A1754">
        <v>22639</v>
      </c>
      <c r="B1754" t="s">
        <v>1789</v>
      </c>
      <c r="C1754" t="s">
        <v>8482</v>
      </c>
      <c r="D1754" t="s">
        <v>8483</v>
      </c>
      <c r="F1754" t="s">
        <v>8484</v>
      </c>
      <c r="G1754" t="s">
        <v>8485</v>
      </c>
      <c r="H1754" t="s">
        <v>8486</v>
      </c>
      <c r="I1754" t="s">
        <v>8487</v>
      </c>
      <c r="J1754">
        <v>5</v>
      </c>
      <c r="K1754">
        <v>1</v>
      </c>
      <c r="L1754">
        <v>0</v>
      </c>
      <c r="N1754">
        <f t="shared" si="324"/>
        <v>0</v>
      </c>
      <c r="O1754" t="str">
        <f t="shared" si="325"/>
        <v>No</v>
      </c>
      <c r="P1754">
        <f t="shared" si="326"/>
        <v>0</v>
      </c>
      <c r="Q1754">
        <f t="shared" si="327"/>
        <v>0</v>
      </c>
      <c r="R1754">
        <f t="shared" si="331"/>
        <v>27.565026697177728</v>
      </c>
      <c r="S1754" t="str">
        <f t="shared" si="328"/>
        <v>ID-22639-Old Harbor - Kaguyak</v>
      </c>
      <c r="T1754" t="str">
        <f t="shared" si="329"/>
        <v>10:50</v>
      </c>
      <c r="U1754" t="str">
        <f t="shared" si="330"/>
        <v>Acceptable</v>
      </c>
      <c r="V1754">
        <f t="shared" si="332"/>
        <v>23</v>
      </c>
      <c r="W1754">
        <f t="shared" si="333"/>
        <v>2</v>
      </c>
      <c r="X1754">
        <v>1</v>
      </c>
      <c r="Y1754" t="str">
        <f t="shared" si="334"/>
        <v>Flight Not Found</v>
      </c>
      <c r="Z1754" t="str" cm="1">
        <f t="array" ref="Z1754">IF(AND(B:B &gt; TIME(6, 0, 0), B:B &lt;= TIME(18, 0, 0)), "Day", "Night")</f>
        <v>Night</v>
      </c>
      <c r="AA1754">
        <f t="shared" si="335"/>
        <v>1</v>
      </c>
    </row>
    <row r="1755" spans="1:27" x14ac:dyDescent="0.2">
      <c r="A1755">
        <v>22668</v>
      </c>
      <c r="B1755" t="s">
        <v>8488</v>
      </c>
      <c r="C1755" t="s">
        <v>8489</v>
      </c>
      <c r="D1755" t="s">
        <v>8490</v>
      </c>
      <c r="G1755" t="s">
        <v>3074</v>
      </c>
      <c r="H1755" t="s">
        <v>8491</v>
      </c>
      <c r="I1755" t="s">
        <v>8492</v>
      </c>
      <c r="J1755">
        <v>6</v>
      </c>
      <c r="K1755">
        <v>6</v>
      </c>
      <c r="L1755">
        <v>0</v>
      </c>
      <c r="M1755" t="s">
        <v>8493</v>
      </c>
      <c r="N1755">
        <f t="shared" si="324"/>
        <v>0</v>
      </c>
      <c r="O1755" t="str">
        <f t="shared" si="325"/>
        <v>No</v>
      </c>
      <c r="P1755">
        <f t="shared" si="326"/>
        <v>0</v>
      </c>
      <c r="Q1755">
        <f t="shared" si="327"/>
        <v>0</v>
      </c>
      <c r="R1755">
        <f t="shared" si="331"/>
        <v>27.565026697177728</v>
      </c>
      <c r="S1755" t="str">
        <f t="shared" si="328"/>
        <v>ID-22668-</v>
      </c>
      <c r="T1755" t="str">
        <f t="shared" si="329"/>
        <v>15:16</v>
      </c>
      <c r="U1755" t="str">
        <f t="shared" si="330"/>
        <v>Acceptable</v>
      </c>
      <c r="V1755">
        <f t="shared" si="332"/>
        <v>23</v>
      </c>
      <c r="W1755">
        <f t="shared" si="333"/>
        <v>2</v>
      </c>
      <c r="X1755">
        <v>1</v>
      </c>
      <c r="Y1755" t="str">
        <f t="shared" si="334"/>
        <v>Flight Not Found</v>
      </c>
      <c r="Z1755" t="str" cm="1">
        <f t="array" ref="Z1755">IF(AND(B:B &gt; TIME(6, 0, 0), B:B &lt;= TIME(18, 0, 0)), "Day", "Night")</f>
        <v>Night</v>
      </c>
      <c r="AA1755">
        <f t="shared" si="335"/>
        <v>1</v>
      </c>
    </row>
    <row r="1756" spans="1:27" x14ac:dyDescent="0.2">
      <c r="A1756">
        <v>22673</v>
      </c>
      <c r="C1756" t="s">
        <v>8494</v>
      </c>
      <c r="D1756" t="s">
        <v>3562</v>
      </c>
      <c r="G1756" t="s">
        <v>8495</v>
      </c>
      <c r="H1756" t="s">
        <v>8496</v>
      </c>
      <c r="J1756">
        <v>13</v>
      </c>
      <c r="K1756">
        <v>13</v>
      </c>
      <c r="L1756">
        <v>0</v>
      </c>
      <c r="M1756" t="s">
        <v>8497</v>
      </c>
      <c r="N1756">
        <f t="shared" si="324"/>
        <v>0</v>
      </c>
      <c r="O1756" t="str">
        <f t="shared" si="325"/>
        <v>No</v>
      </c>
      <c r="P1756">
        <f t="shared" si="326"/>
        <v>0</v>
      </c>
      <c r="Q1756">
        <f t="shared" si="327"/>
        <v>0</v>
      </c>
      <c r="R1756">
        <f t="shared" si="331"/>
        <v>27.565026697177728</v>
      </c>
      <c r="S1756" t="str">
        <f t="shared" si="328"/>
        <v>ID-22673-</v>
      </c>
      <c r="T1756">
        <f t="shared" si="329"/>
        <v>0</v>
      </c>
      <c r="U1756" t="str">
        <f t="shared" si="330"/>
        <v>Acceptable</v>
      </c>
      <c r="V1756">
        <f t="shared" si="332"/>
        <v>23</v>
      </c>
      <c r="W1756">
        <f t="shared" si="333"/>
        <v>2</v>
      </c>
      <c r="X1756">
        <v>1</v>
      </c>
      <c r="Y1756" t="str">
        <f t="shared" si="334"/>
        <v>Flight Not Found</v>
      </c>
      <c r="Z1756" t="str" cm="1">
        <f t="array" ref="Z1756">IF(AND(B:B &gt; TIME(6, 0, 0), B:B &lt;= TIME(18, 0, 0)), "Day", "Night")</f>
        <v>Night</v>
      </c>
      <c r="AA1756">
        <f t="shared" si="335"/>
        <v>1</v>
      </c>
    </row>
    <row r="1757" spans="1:27" x14ac:dyDescent="0.2">
      <c r="A1757">
        <v>22681</v>
      </c>
      <c r="B1757" t="s">
        <v>2911</v>
      </c>
      <c r="C1757" t="s">
        <v>8498</v>
      </c>
      <c r="D1757" t="s">
        <v>3120</v>
      </c>
      <c r="F1757" t="s">
        <v>8499</v>
      </c>
      <c r="G1757" t="s">
        <v>1814</v>
      </c>
      <c r="H1757" t="s">
        <v>8500</v>
      </c>
      <c r="I1757" t="s">
        <v>8501</v>
      </c>
      <c r="J1757">
        <v>18</v>
      </c>
      <c r="K1757">
        <v>18</v>
      </c>
      <c r="L1757">
        <v>0</v>
      </c>
      <c r="M1757" t="s">
        <v>8502</v>
      </c>
      <c r="N1757">
        <f t="shared" si="324"/>
        <v>0</v>
      </c>
      <c r="O1757" t="str">
        <f t="shared" si="325"/>
        <v>No</v>
      </c>
      <c r="P1757">
        <f t="shared" si="326"/>
        <v>0</v>
      </c>
      <c r="Q1757">
        <f t="shared" si="327"/>
        <v>0</v>
      </c>
      <c r="R1757">
        <f t="shared" si="331"/>
        <v>27.565026697177728</v>
      </c>
      <c r="S1757" t="str">
        <f t="shared" si="328"/>
        <v>ID-22681-Huanuco - Pucallpa</v>
      </c>
      <c r="T1757" t="str">
        <f t="shared" si="329"/>
        <v>10:05</v>
      </c>
      <c r="U1757" t="str">
        <f t="shared" si="330"/>
        <v>Acceptable</v>
      </c>
      <c r="V1757">
        <f t="shared" si="332"/>
        <v>23</v>
      </c>
      <c r="W1757">
        <f t="shared" si="333"/>
        <v>2</v>
      </c>
      <c r="X1757">
        <v>1</v>
      </c>
      <c r="Y1757" t="str">
        <f t="shared" si="334"/>
        <v>Flight Not Found</v>
      </c>
      <c r="Z1757" t="str" cm="1">
        <f t="array" ref="Z1757">IF(AND(B:B &gt; TIME(6, 0, 0), B:B &lt;= TIME(18, 0, 0)), "Day", "Night")</f>
        <v>Night</v>
      </c>
      <c r="AA1757">
        <f t="shared" si="335"/>
        <v>1</v>
      </c>
    </row>
    <row r="1758" spans="1:27" x14ac:dyDescent="0.2">
      <c r="A1758">
        <v>22702</v>
      </c>
      <c r="C1758" t="s">
        <v>8503</v>
      </c>
      <c r="D1758" t="s">
        <v>4300</v>
      </c>
      <c r="F1758" t="s">
        <v>8504</v>
      </c>
      <c r="G1758" t="s">
        <v>8505</v>
      </c>
      <c r="H1758" t="s">
        <v>8506</v>
      </c>
      <c r="I1758" t="s">
        <v>8507</v>
      </c>
      <c r="J1758">
        <v>23</v>
      </c>
      <c r="K1758">
        <v>23</v>
      </c>
      <c r="L1758">
        <v>0</v>
      </c>
      <c r="M1758" t="s">
        <v>8508</v>
      </c>
      <c r="N1758">
        <f t="shared" si="324"/>
        <v>0</v>
      </c>
      <c r="O1758" t="str">
        <f t="shared" si="325"/>
        <v>No</v>
      </c>
      <c r="P1758">
        <f t="shared" si="326"/>
        <v>0</v>
      </c>
      <c r="Q1758">
        <f t="shared" si="327"/>
        <v>0</v>
      </c>
      <c r="R1758">
        <f t="shared" si="331"/>
        <v>27.565026697177728</v>
      </c>
      <c r="S1758" t="str">
        <f t="shared" si="328"/>
        <v>ID-22702-Porlamar - Cumana</v>
      </c>
      <c r="T1758">
        <f t="shared" si="329"/>
        <v>0</v>
      </c>
      <c r="U1758" t="str">
        <f t="shared" si="330"/>
        <v>Acceptable</v>
      </c>
      <c r="V1758">
        <f t="shared" si="332"/>
        <v>23</v>
      </c>
      <c r="W1758">
        <f t="shared" si="333"/>
        <v>2</v>
      </c>
      <c r="X1758">
        <v>1</v>
      </c>
      <c r="Y1758" t="str">
        <f t="shared" si="334"/>
        <v>Flight Not Found</v>
      </c>
      <c r="Z1758" t="str" cm="1">
        <f t="array" ref="Z1758">IF(AND(B:B &gt; TIME(6, 0, 0), B:B &lt;= TIME(18, 0, 0)), "Day", "Night")</f>
        <v>Night</v>
      </c>
      <c r="AA1758">
        <f t="shared" si="335"/>
        <v>1</v>
      </c>
    </row>
    <row r="1759" spans="1:27" x14ac:dyDescent="0.2">
      <c r="A1759">
        <v>22702</v>
      </c>
      <c r="B1759" t="s">
        <v>8509</v>
      </c>
      <c r="C1759" t="s">
        <v>8510</v>
      </c>
      <c r="D1759" t="s">
        <v>8511</v>
      </c>
      <c r="F1759" t="s">
        <v>8512</v>
      </c>
      <c r="G1759" t="s">
        <v>2731</v>
      </c>
      <c r="H1759" t="s">
        <v>8513</v>
      </c>
      <c r="I1759" t="s">
        <v>8514</v>
      </c>
      <c r="J1759">
        <v>2</v>
      </c>
      <c r="K1759">
        <v>2</v>
      </c>
      <c r="L1759">
        <v>0</v>
      </c>
      <c r="M1759" t="s">
        <v>8515</v>
      </c>
      <c r="N1759">
        <f t="shared" si="324"/>
        <v>0</v>
      </c>
      <c r="O1759" t="str">
        <f t="shared" si="325"/>
        <v>No</v>
      </c>
      <c r="P1759">
        <f t="shared" si="326"/>
        <v>0</v>
      </c>
      <c r="Q1759">
        <f t="shared" si="327"/>
        <v>0</v>
      </c>
      <c r="R1759">
        <f t="shared" si="331"/>
        <v>27.565026697177728</v>
      </c>
      <c r="S1759" t="str">
        <f t="shared" si="328"/>
        <v>ID-22702-Manizales - Bogota</v>
      </c>
      <c r="T1759">
        <f t="shared" si="329"/>
        <v>0</v>
      </c>
      <c r="U1759" t="str">
        <f t="shared" si="330"/>
        <v>Acceptable</v>
      </c>
      <c r="V1759">
        <f t="shared" si="332"/>
        <v>23</v>
      </c>
      <c r="W1759">
        <f t="shared" si="333"/>
        <v>2</v>
      </c>
      <c r="X1759">
        <v>2</v>
      </c>
      <c r="Y1759" t="str">
        <f t="shared" si="334"/>
        <v>Flight Not Found</v>
      </c>
      <c r="Z1759" t="str" cm="1">
        <f t="array" ref="Z1759">IF(AND(B:B &gt; TIME(6, 0, 0), B:B &lt;= TIME(18, 0, 0)), "Day", "Night")</f>
        <v>Night</v>
      </c>
      <c r="AA1759">
        <f t="shared" si="335"/>
        <v>1</v>
      </c>
    </row>
    <row r="1760" spans="1:27" x14ac:dyDescent="0.2">
      <c r="A1760">
        <v>22706</v>
      </c>
      <c r="B1760" t="s">
        <v>8516</v>
      </c>
      <c r="C1760" t="s">
        <v>8517</v>
      </c>
      <c r="D1760" t="s">
        <v>1329</v>
      </c>
      <c r="E1760" t="s">
        <v>26</v>
      </c>
      <c r="F1760" t="s">
        <v>2933</v>
      </c>
      <c r="G1760" t="s">
        <v>8518</v>
      </c>
      <c r="H1760" t="s">
        <v>8519</v>
      </c>
      <c r="I1760" t="s">
        <v>8520</v>
      </c>
      <c r="J1760">
        <v>95</v>
      </c>
      <c r="K1760">
        <v>95</v>
      </c>
      <c r="L1760">
        <v>0</v>
      </c>
      <c r="M1760" t="s">
        <v>8521</v>
      </c>
      <c r="N1760">
        <f t="shared" si="324"/>
        <v>0</v>
      </c>
      <c r="O1760" t="str">
        <f t="shared" si="325"/>
        <v>No</v>
      </c>
      <c r="P1760">
        <f t="shared" si="326"/>
        <v>0</v>
      </c>
      <c r="Q1760">
        <f t="shared" si="327"/>
        <v>0</v>
      </c>
      <c r="R1760">
        <f t="shared" si="331"/>
        <v>27.565026697177728</v>
      </c>
      <c r="S1760" t="str">
        <f t="shared" si="328"/>
        <v>ID-22706-New York City - Los Angeles</v>
      </c>
      <c r="T1760" t="str">
        <f t="shared" si="329"/>
        <v>10:09</v>
      </c>
      <c r="U1760" t="str">
        <f t="shared" si="330"/>
        <v>Acceptable</v>
      </c>
      <c r="V1760">
        <f t="shared" si="332"/>
        <v>23</v>
      </c>
      <c r="W1760">
        <f t="shared" si="333"/>
        <v>2</v>
      </c>
      <c r="X1760">
        <v>1</v>
      </c>
      <c r="Y1760" t="str">
        <f t="shared" si="334"/>
        <v>Flight Not Found</v>
      </c>
      <c r="Z1760" t="str" cm="1">
        <f t="array" ref="Z1760">IF(AND(B:B &gt; TIME(6, 0, 0), B:B &lt;= TIME(18, 0, 0)), "Day", "Night")</f>
        <v>Night</v>
      </c>
      <c r="AA1760">
        <f t="shared" si="335"/>
        <v>1</v>
      </c>
    </row>
    <row r="1761" spans="1:27" x14ac:dyDescent="0.2">
      <c r="A1761">
        <v>22709</v>
      </c>
      <c r="B1761" t="s">
        <v>2780</v>
      </c>
      <c r="C1761" t="s">
        <v>8522</v>
      </c>
      <c r="D1761" t="s">
        <v>8523</v>
      </c>
      <c r="E1761" t="s">
        <v>8524</v>
      </c>
      <c r="F1761" t="s">
        <v>8525</v>
      </c>
      <c r="G1761" t="s">
        <v>7305</v>
      </c>
      <c r="H1761" t="s">
        <v>8526</v>
      </c>
      <c r="I1761" t="s">
        <v>8527</v>
      </c>
      <c r="J1761">
        <v>111</v>
      </c>
      <c r="K1761">
        <v>111</v>
      </c>
      <c r="L1761">
        <v>0</v>
      </c>
      <c r="M1761" t="s">
        <v>8528</v>
      </c>
      <c r="N1761">
        <f t="shared" si="324"/>
        <v>0</v>
      </c>
      <c r="O1761" t="str">
        <f t="shared" si="325"/>
        <v>No</v>
      </c>
      <c r="P1761">
        <f t="shared" si="326"/>
        <v>0</v>
      </c>
      <c r="Q1761">
        <f t="shared" si="327"/>
        <v>0</v>
      </c>
      <c r="R1761">
        <f t="shared" si="331"/>
        <v>27.565026697177728</v>
      </c>
      <c r="S1761" t="str">
        <f t="shared" si="328"/>
        <v>ID-22709-Douala - Lisboa</v>
      </c>
      <c r="T1761" t="str">
        <f t="shared" si="329"/>
        <v>18:20</v>
      </c>
      <c r="U1761" t="str">
        <f t="shared" si="330"/>
        <v>Acceptable</v>
      </c>
      <c r="V1761">
        <f t="shared" si="332"/>
        <v>23</v>
      </c>
      <c r="W1761">
        <f t="shared" si="333"/>
        <v>2</v>
      </c>
      <c r="X1761">
        <v>1</v>
      </c>
      <c r="Y1761" t="str">
        <f t="shared" si="334"/>
        <v>Flight Not Found</v>
      </c>
      <c r="Z1761" t="str" cm="1">
        <f t="array" ref="Z1761">IF(AND(B:B &gt; TIME(6, 0, 0), B:B &lt;= TIME(18, 0, 0)), "Day", "Night")</f>
        <v>Night</v>
      </c>
      <c r="AA1761">
        <f t="shared" si="335"/>
        <v>1</v>
      </c>
    </row>
    <row r="1762" spans="1:27" x14ac:dyDescent="0.2">
      <c r="A1762">
        <v>22711</v>
      </c>
      <c r="C1762" t="s">
        <v>8529</v>
      </c>
      <c r="D1762" t="s">
        <v>2318</v>
      </c>
      <c r="E1762" t="s">
        <v>5936</v>
      </c>
      <c r="F1762" t="s">
        <v>8530</v>
      </c>
      <c r="G1762" t="s">
        <v>1814</v>
      </c>
      <c r="H1762" t="s">
        <v>8531</v>
      </c>
      <c r="I1762" t="s">
        <v>8532</v>
      </c>
      <c r="J1762">
        <v>7</v>
      </c>
      <c r="K1762">
        <v>2</v>
      </c>
      <c r="L1762">
        <v>0</v>
      </c>
      <c r="M1762" t="s">
        <v>8533</v>
      </c>
      <c r="N1762">
        <f t="shared" si="324"/>
        <v>0</v>
      </c>
      <c r="O1762" t="str">
        <f t="shared" si="325"/>
        <v>No</v>
      </c>
      <c r="P1762">
        <f t="shared" si="326"/>
        <v>0</v>
      </c>
      <c r="Q1762">
        <f t="shared" si="327"/>
        <v>0</v>
      </c>
      <c r="R1762">
        <f t="shared" si="331"/>
        <v>27.565026697177728</v>
      </c>
      <c r="S1762" t="str">
        <f t="shared" si="328"/>
        <v>ID-22711-Grahamtown - Queentown</v>
      </c>
      <c r="T1762">
        <f t="shared" si="329"/>
        <v>0</v>
      </c>
      <c r="U1762" t="str">
        <f t="shared" si="330"/>
        <v>Acceptable</v>
      </c>
      <c r="V1762">
        <f t="shared" si="332"/>
        <v>23</v>
      </c>
      <c r="W1762">
        <f t="shared" si="333"/>
        <v>2</v>
      </c>
      <c r="X1762">
        <v>1</v>
      </c>
      <c r="Y1762" t="str">
        <f t="shared" si="334"/>
        <v>Flight Not Found</v>
      </c>
      <c r="Z1762" t="str" cm="1">
        <f t="array" ref="Z1762">IF(AND(B:B &gt; TIME(6, 0, 0), B:B &lt;= TIME(18, 0, 0)), "Day", "Night")</f>
        <v>Night</v>
      </c>
      <c r="AA1762">
        <f t="shared" si="335"/>
        <v>1</v>
      </c>
    </row>
    <row r="1763" spans="1:27" x14ac:dyDescent="0.2">
      <c r="A1763">
        <v>22713</v>
      </c>
      <c r="B1763" t="s">
        <v>8534</v>
      </c>
      <c r="C1763" t="s">
        <v>8535</v>
      </c>
      <c r="D1763" t="s">
        <v>7590</v>
      </c>
      <c r="F1763" t="s">
        <v>8536</v>
      </c>
      <c r="G1763" t="s">
        <v>8505</v>
      </c>
      <c r="H1763" t="s">
        <v>8537</v>
      </c>
      <c r="I1763" t="s">
        <v>8538</v>
      </c>
      <c r="J1763">
        <v>11</v>
      </c>
      <c r="K1763">
        <v>11</v>
      </c>
      <c r="L1763">
        <v>0</v>
      </c>
      <c r="M1763" t="s">
        <v>8539</v>
      </c>
      <c r="N1763">
        <f t="shared" si="324"/>
        <v>0</v>
      </c>
      <c r="O1763" t="str">
        <f t="shared" si="325"/>
        <v>No</v>
      </c>
      <c r="P1763">
        <f t="shared" si="326"/>
        <v>0</v>
      </c>
      <c r="Q1763">
        <f t="shared" si="327"/>
        <v>0</v>
      </c>
      <c r="R1763">
        <f t="shared" si="331"/>
        <v>27.565026697177728</v>
      </c>
      <c r="S1763" t="str">
        <f t="shared" si="328"/>
        <v>ID-22713-Ankara - Adana</v>
      </c>
      <c r="T1763" t="str">
        <f t="shared" si="329"/>
        <v>17:43</v>
      </c>
      <c r="U1763" t="str">
        <f t="shared" si="330"/>
        <v>Acceptable</v>
      </c>
      <c r="V1763">
        <f t="shared" si="332"/>
        <v>23</v>
      </c>
      <c r="W1763">
        <f t="shared" si="333"/>
        <v>2</v>
      </c>
      <c r="X1763">
        <v>1</v>
      </c>
      <c r="Y1763" t="str">
        <f t="shared" si="334"/>
        <v>Flight Not Found</v>
      </c>
      <c r="Z1763" t="str" cm="1">
        <f t="array" ref="Z1763">IF(AND(B:B &gt; TIME(6, 0, 0), B:B &lt;= TIME(18, 0, 0)), "Day", "Night")</f>
        <v>Night</v>
      </c>
      <c r="AA1763">
        <f t="shared" si="335"/>
        <v>1</v>
      </c>
    </row>
    <row r="1764" spans="1:27" x14ac:dyDescent="0.2">
      <c r="A1764">
        <v>22713</v>
      </c>
      <c r="C1764" t="s">
        <v>6092</v>
      </c>
      <c r="D1764" t="s">
        <v>8540</v>
      </c>
      <c r="F1764" t="s">
        <v>8541</v>
      </c>
      <c r="G1764" t="s">
        <v>5241</v>
      </c>
      <c r="H1764" t="s">
        <v>8542</v>
      </c>
      <c r="I1764" t="s">
        <v>8543</v>
      </c>
      <c r="J1764">
        <v>5</v>
      </c>
      <c r="K1764">
        <v>5</v>
      </c>
      <c r="L1764">
        <v>0</v>
      </c>
      <c r="M1764" t="s">
        <v>8544</v>
      </c>
      <c r="N1764">
        <f t="shared" si="324"/>
        <v>0</v>
      </c>
      <c r="O1764" t="str">
        <f t="shared" si="325"/>
        <v>No</v>
      </c>
      <c r="P1764">
        <f t="shared" si="326"/>
        <v>0</v>
      </c>
      <c r="Q1764">
        <f t="shared" si="327"/>
        <v>0</v>
      </c>
      <c r="R1764">
        <f t="shared" si="331"/>
        <v>27.565026697177728</v>
      </c>
      <c r="S1764" t="str">
        <f t="shared" si="328"/>
        <v>ID-22713-Khartoum - Rome</v>
      </c>
      <c r="T1764" t="str">
        <f t="shared" si="329"/>
        <v>17:43</v>
      </c>
      <c r="U1764" t="str">
        <f t="shared" si="330"/>
        <v>Acceptable</v>
      </c>
      <c r="V1764">
        <f t="shared" si="332"/>
        <v>23</v>
      </c>
      <c r="W1764">
        <f t="shared" si="333"/>
        <v>2</v>
      </c>
      <c r="X1764">
        <v>1</v>
      </c>
      <c r="Y1764" t="str">
        <f t="shared" si="334"/>
        <v>Flight Not Found</v>
      </c>
      <c r="Z1764" t="str" cm="1">
        <f t="array" ref="Z1764">IF(AND(B:B &gt; TIME(6, 0, 0), B:B &lt;= TIME(18, 0, 0)), "Day", "Night")</f>
        <v>Night</v>
      </c>
      <c r="AA1764">
        <f t="shared" si="335"/>
        <v>1</v>
      </c>
    </row>
    <row r="1765" spans="1:27" x14ac:dyDescent="0.2">
      <c r="A1765">
        <v>22713</v>
      </c>
      <c r="B1765" t="s">
        <v>732</v>
      </c>
      <c r="C1765" t="s">
        <v>8545</v>
      </c>
      <c r="D1765" t="s">
        <v>2615</v>
      </c>
      <c r="F1765" t="s">
        <v>8546</v>
      </c>
      <c r="G1765" t="s">
        <v>7430</v>
      </c>
      <c r="H1765" t="s">
        <v>8547</v>
      </c>
      <c r="I1765" t="s">
        <v>8548</v>
      </c>
      <c r="J1765">
        <v>15</v>
      </c>
      <c r="K1765">
        <v>15</v>
      </c>
      <c r="L1765">
        <v>0</v>
      </c>
      <c r="M1765" t="s">
        <v>8549</v>
      </c>
      <c r="N1765">
        <f t="shared" si="324"/>
        <v>0</v>
      </c>
      <c r="O1765" t="str">
        <f t="shared" si="325"/>
        <v>No</v>
      </c>
      <c r="P1765">
        <f t="shared" si="326"/>
        <v>0</v>
      </c>
      <c r="Q1765">
        <f t="shared" si="327"/>
        <v>0</v>
      </c>
      <c r="R1765">
        <f t="shared" si="331"/>
        <v>27.565026697177728</v>
      </c>
      <c r="S1765" t="str">
        <f t="shared" si="328"/>
        <v>ID-22713-Training exercise</v>
      </c>
      <c r="T1765" t="str">
        <f t="shared" si="329"/>
        <v>17:43</v>
      </c>
      <c r="U1765" t="str">
        <f t="shared" si="330"/>
        <v>Acceptable</v>
      </c>
      <c r="V1765">
        <f t="shared" si="332"/>
        <v>23</v>
      </c>
      <c r="W1765">
        <f t="shared" si="333"/>
        <v>2</v>
      </c>
      <c r="X1765">
        <v>1</v>
      </c>
      <c r="Y1765" t="str">
        <f t="shared" si="334"/>
        <v>Flight Not Found</v>
      </c>
      <c r="Z1765" t="str" cm="1">
        <f t="array" ref="Z1765">IF(AND(B:B &gt; TIME(6, 0, 0), B:B &lt;= TIME(18, 0, 0)), "Day", "Night")</f>
        <v>Night</v>
      </c>
      <c r="AA1765">
        <f t="shared" si="335"/>
        <v>1</v>
      </c>
    </row>
    <row r="1766" spans="1:27" x14ac:dyDescent="0.2">
      <c r="A1766">
        <v>22720</v>
      </c>
      <c r="B1766" t="s">
        <v>7365</v>
      </c>
      <c r="C1766" t="s">
        <v>8550</v>
      </c>
      <c r="D1766" t="s">
        <v>5466</v>
      </c>
      <c r="E1766" t="s">
        <v>8551</v>
      </c>
      <c r="F1766" t="s">
        <v>8552</v>
      </c>
      <c r="G1766" t="s">
        <v>7386</v>
      </c>
      <c r="H1766" t="s">
        <v>8553</v>
      </c>
      <c r="I1766" t="s">
        <v>8554</v>
      </c>
      <c r="J1766">
        <v>7</v>
      </c>
      <c r="K1766">
        <v>1</v>
      </c>
      <c r="L1766">
        <v>0</v>
      </c>
      <c r="M1766" t="s">
        <v>8555</v>
      </c>
      <c r="N1766">
        <f t="shared" si="324"/>
        <v>0</v>
      </c>
      <c r="O1766" t="str">
        <f t="shared" si="325"/>
        <v>No</v>
      </c>
      <c r="P1766">
        <f t="shared" si="326"/>
        <v>0</v>
      </c>
      <c r="Q1766">
        <f t="shared" si="327"/>
        <v>0</v>
      </c>
      <c r="R1766">
        <f t="shared" si="331"/>
        <v>27.565026697177728</v>
      </c>
      <c r="S1766" t="str">
        <f t="shared" si="328"/>
        <v>ID-22720-Cold Bay, AK - Adak, AK</v>
      </c>
      <c r="T1766" t="str">
        <f t="shared" si="329"/>
        <v>01:14</v>
      </c>
      <c r="U1766" t="str">
        <f t="shared" si="330"/>
        <v>Acceptable</v>
      </c>
      <c r="V1766">
        <f t="shared" si="332"/>
        <v>23</v>
      </c>
      <c r="W1766">
        <f t="shared" si="333"/>
        <v>2</v>
      </c>
      <c r="X1766">
        <v>1</v>
      </c>
      <c r="Y1766" t="str">
        <f t="shared" si="334"/>
        <v>Flight Not Found</v>
      </c>
      <c r="Z1766" t="str" cm="1">
        <f t="array" ref="Z1766">IF(AND(B:B &gt; TIME(6, 0, 0), B:B &lt;= TIME(18, 0, 0)), "Day", "Night")</f>
        <v>Night</v>
      </c>
      <c r="AA1766">
        <f t="shared" si="335"/>
        <v>1</v>
      </c>
    </row>
    <row r="1767" spans="1:27" x14ac:dyDescent="0.2">
      <c r="A1767">
        <v>22720</v>
      </c>
      <c r="B1767" t="s">
        <v>3089</v>
      </c>
      <c r="C1767" t="s">
        <v>8556</v>
      </c>
      <c r="D1767" t="s">
        <v>5466</v>
      </c>
      <c r="E1767" t="s">
        <v>8557</v>
      </c>
      <c r="F1767" t="s">
        <v>8558</v>
      </c>
      <c r="G1767" t="s">
        <v>7386</v>
      </c>
      <c r="H1767" t="s">
        <v>8559</v>
      </c>
      <c r="I1767" t="s">
        <v>8560</v>
      </c>
      <c r="J1767">
        <v>107</v>
      </c>
      <c r="K1767">
        <v>107</v>
      </c>
      <c r="L1767">
        <v>0</v>
      </c>
      <c r="M1767" t="s">
        <v>8561</v>
      </c>
      <c r="N1767">
        <f t="shared" si="324"/>
        <v>0</v>
      </c>
      <c r="O1767" t="str">
        <f t="shared" si="325"/>
        <v>No</v>
      </c>
      <c r="P1767">
        <f t="shared" si="326"/>
        <v>0</v>
      </c>
      <c r="Q1767">
        <f t="shared" si="327"/>
        <v>0</v>
      </c>
      <c r="R1767">
        <f t="shared" si="331"/>
        <v>27.565026697177728</v>
      </c>
      <c r="S1767" t="str">
        <f t="shared" si="328"/>
        <v>ID-22720-Travis AFB - Honolulu - Agana, Guam - Clark AFB -Saigon</v>
      </c>
      <c r="T1767" t="str">
        <f t="shared" si="329"/>
        <v>01:14</v>
      </c>
      <c r="U1767" t="str">
        <f t="shared" si="330"/>
        <v>Acceptable</v>
      </c>
      <c r="V1767">
        <f t="shared" si="332"/>
        <v>23</v>
      </c>
      <c r="W1767">
        <f t="shared" si="333"/>
        <v>2</v>
      </c>
      <c r="X1767">
        <v>1</v>
      </c>
      <c r="Y1767" t="str">
        <f t="shared" si="334"/>
        <v>Flight Not Found</v>
      </c>
      <c r="Z1767" t="str" cm="1">
        <f t="array" ref="Z1767">IF(AND(B:B &gt; TIME(6, 0, 0), B:B &lt;= TIME(18, 0, 0)), "Day", "Night")</f>
        <v>Night</v>
      </c>
      <c r="AA1767">
        <f t="shared" si="335"/>
        <v>1</v>
      </c>
    </row>
    <row r="1768" spans="1:27" x14ac:dyDescent="0.2">
      <c r="A1768">
        <v>22725</v>
      </c>
      <c r="C1768" t="s">
        <v>8562</v>
      </c>
      <c r="D1768" t="s">
        <v>8563</v>
      </c>
      <c r="G1768" t="s">
        <v>7621</v>
      </c>
      <c r="H1768" t="s">
        <v>134</v>
      </c>
      <c r="J1768">
        <v>11</v>
      </c>
      <c r="K1768">
        <v>11</v>
      </c>
      <c r="L1768">
        <v>0</v>
      </c>
      <c r="N1768">
        <f t="shared" si="324"/>
        <v>0</v>
      </c>
      <c r="O1768" t="str">
        <f t="shared" si="325"/>
        <v>No</v>
      </c>
      <c r="P1768">
        <f t="shared" si="326"/>
        <v>0</v>
      </c>
      <c r="Q1768">
        <f t="shared" si="327"/>
        <v>0</v>
      </c>
      <c r="R1768">
        <f t="shared" si="331"/>
        <v>27.565026697177728</v>
      </c>
      <c r="S1768" t="str">
        <f t="shared" si="328"/>
        <v>ID-22725-</v>
      </c>
      <c r="T1768">
        <f t="shared" si="329"/>
        <v>0</v>
      </c>
      <c r="U1768" t="str">
        <f t="shared" si="330"/>
        <v>Acceptable</v>
      </c>
      <c r="V1768">
        <f t="shared" si="332"/>
        <v>23</v>
      </c>
      <c r="W1768">
        <f t="shared" si="333"/>
        <v>2</v>
      </c>
      <c r="X1768">
        <v>1</v>
      </c>
      <c r="Y1768" t="str">
        <f t="shared" si="334"/>
        <v>Flight Not Found</v>
      </c>
      <c r="Z1768" t="str" cm="1">
        <f t="array" ref="Z1768">IF(AND(B:B &gt; TIME(6, 0, 0), B:B &lt;= TIME(18, 0, 0)), "Day", "Night")</f>
        <v>Night</v>
      </c>
      <c r="AA1768">
        <f t="shared" si="335"/>
        <v>1</v>
      </c>
    </row>
    <row r="1769" spans="1:27" x14ac:dyDescent="0.2">
      <c r="A1769">
        <v>22732</v>
      </c>
      <c r="B1769" t="s">
        <v>8564</v>
      </c>
      <c r="C1769" t="s">
        <v>601</v>
      </c>
      <c r="D1769" t="s">
        <v>1315</v>
      </c>
      <c r="F1769" t="s">
        <v>603</v>
      </c>
      <c r="G1769" t="s">
        <v>8565</v>
      </c>
      <c r="H1769" t="s">
        <v>8566</v>
      </c>
      <c r="J1769">
        <v>22</v>
      </c>
      <c r="K1769">
        <v>22</v>
      </c>
      <c r="L1769">
        <v>0</v>
      </c>
      <c r="M1769" t="s">
        <v>8567</v>
      </c>
      <c r="N1769">
        <f t="shared" si="324"/>
        <v>0</v>
      </c>
      <c r="O1769" t="str">
        <f t="shared" si="325"/>
        <v>No</v>
      </c>
      <c r="P1769">
        <f t="shared" si="326"/>
        <v>0</v>
      </c>
      <c r="Q1769">
        <f t="shared" si="327"/>
        <v>0</v>
      </c>
      <c r="R1769">
        <f t="shared" si="331"/>
        <v>27.565026697177728</v>
      </c>
      <c r="S1769" t="str">
        <f t="shared" si="328"/>
        <v>ID-22732-Santiago de Cuba - Havana</v>
      </c>
      <c r="T1769" t="str">
        <f t="shared" si="329"/>
        <v>17:45</v>
      </c>
      <c r="U1769" t="str">
        <f t="shared" si="330"/>
        <v>Acceptable</v>
      </c>
      <c r="V1769">
        <f t="shared" si="332"/>
        <v>23</v>
      </c>
      <c r="W1769">
        <f t="shared" si="333"/>
        <v>2</v>
      </c>
      <c r="X1769">
        <v>1</v>
      </c>
      <c r="Y1769" t="str">
        <f t="shared" si="334"/>
        <v>Flight Not Found</v>
      </c>
      <c r="Z1769" t="str" cm="1">
        <f t="array" ref="Z1769">IF(AND(B:B &gt; TIME(6, 0, 0), B:B &lt;= TIME(18, 0, 0)), "Day", "Night")</f>
        <v>Night</v>
      </c>
      <c r="AA1769">
        <f t="shared" si="335"/>
        <v>1</v>
      </c>
    </row>
    <row r="1770" spans="1:27" x14ac:dyDescent="0.2">
      <c r="A1770">
        <v>22742</v>
      </c>
      <c r="B1770" t="s">
        <v>1167</v>
      </c>
      <c r="C1770" t="s">
        <v>8568</v>
      </c>
      <c r="D1770" t="s">
        <v>8569</v>
      </c>
      <c r="F1770" t="s">
        <v>8570</v>
      </c>
      <c r="G1770" t="s">
        <v>2471</v>
      </c>
      <c r="H1770" t="s">
        <v>8571</v>
      </c>
      <c r="J1770">
        <v>31</v>
      </c>
      <c r="K1770">
        <v>31</v>
      </c>
      <c r="L1770">
        <v>0</v>
      </c>
      <c r="M1770" t="s">
        <v>8572</v>
      </c>
      <c r="N1770">
        <f t="shared" si="324"/>
        <v>0</v>
      </c>
      <c r="O1770" t="str">
        <f t="shared" si="325"/>
        <v>No</v>
      </c>
      <c r="P1770">
        <f t="shared" si="326"/>
        <v>0</v>
      </c>
      <c r="Q1770">
        <f t="shared" si="327"/>
        <v>0</v>
      </c>
      <c r="R1770">
        <f t="shared" si="331"/>
        <v>27.565026697177728</v>
      </c>
      <c r="S1770" t="str">
        <f t="shared" si="328"/>
        <v>ID-22742-Bogota - Araracuara - Villavicencio</v>
      </c>
      <c r="T1770" t="str">
        <f t="shared" si="329"/>
        <v>15:00</v>
      </c>
      <c r="U1770" t="str">
        <f t="shared" si="330"/>
        <v>Acceptable</v>
      </c>
      <c r="V1770">
        <f t="shared" si="332"/>
        <v>23</v>
      </c>
      <c r="W1770">
        <f t="shared" si="333"/>
        <v>2</v>
      </c>
      <c r="X1770">
        <v>2</v>
      </c>
      <c r="Y1770" t="str">
        <f t="shared" si="334"/>
        <v>Flight Not Found</v>
      </c>
      <c r="Z1770" t="str" cm="1">
        <f t="array" ref="Z1770">IF(AND(B:B &gt; TIME(6, 0, 0), B:B &lt;= TIME(18, 0, 0)), "Day", "Night")</f>
        <v>Night</v>
      </c>
      <c r="AA1770">
        <f t="shared" si="335"/>
        <v>1</v>
      </c>
    </row>
    <row r="1771" spans="1:27" x14ac:dyDescent="0.2">
      <c r="A1771">
        <v>22758</v>
      </c>
      <c r="C1771" t="s">
        <v>8573</v>
      </c>
      <c r="D1771" t="s">
        <v>8574</v>
      </c>
      <c r="F1771" t="s">
        <v>8575</v>
      </c>
      <c r="G1771" t="s">
        <v>8576</v>
      </c>
      <c r="H1771" t="s">
        <v>8577</v>
      </c>
      <c r="I1771" t="s">
        <v>8578</v>
      </c>
      <c r="J1771">
        <v>40</v>
      </c>
      <c r="K1771">
        <v>40</v>
      </c>
      <c r="L1771">
        <v>0</v>
      </c>
      <c r="M1771" t="s">
        <v>8579</v>
      </c>
      <c r="N1771">
        <f t="shared" si="324"/>
        <v>0</v>
      </c>
      <c r="O1771" t="str">
        <f t="shared" si="325"/>
        <v>No</v>
      </c>
      <c r="P1771">
        <f t="shared" si="326"/>
        <v>0</v>
      </c>
      <c r="Q1771">
        <f t="shared" si="327"/>
        <v>0</v>
      </c>
      <c r="R1771">
        <f t="shared" si="331"/>
        <v>27.565026697177728</v>
      </c>
      <c r="S1771" t="str">
        <f t="shared" si="328"/>
        <v>ID-22758-Bahia Solano - Quibdo</v>
      </c>
      <c r="T1771">
        <f t="shared" si="329"/>
        <v>0</v>
      </c>
      <c r="U1771" t="str">
        <f t="shared" si="330"/>
        <v>Acceptable</v>
      </c>
      <c r="V1771">
        <f t="shared" si="332"/>
        <v>23</v>
      </c>
      <c r="W1771">
        <f t="shared" si="333"/>
        <v>2</v>
      </c>
      <c r="X1771">
        <v>1</v>
      </c>
      <c r="Y1771" t="str">
        <f t="shared" si="334"/>
        <v>Flight Not Found</v>
      </c>
      <c r="Z1771" t="str" cm="1">
        <f t="array" ref="Z1771">IF(AND(B:B &gt; TIME(6, 0, 0), B:B &lt;= TIME(18, 0, 0)), "Day", "Night")</f>
        <v>Night</v>
      </c>
      <c r="AA1771">
        <f t="shared" si="335"/>
        <v>1</v>
      </c>
    </row>
    <row r="1772" spans="1:27" x14ac:dyDescent="0.2">
      <c r="A1772">
        <v>22931</v>
      </c>
      <c r="C1772" t="s">
        <v>8580</v>
      </c>
      <c r="D1772" t="s">
        <v>462</v>
      </c>
      <c r="F1772" t="s">
        <v>8581</v>
      </c>
      <c r="G1772" t="s">
        <v>8582</v>
      </c>
      <c r="H1772" t="s">
        <v>8583</v>
      </c>
      <c r="I1772" t="s">
        <v>795</v>
      </c>
      <c r="J1772">
        <v>18</v>
      </c>
      <c r="K1772">
        <v>18</v>
      </c>
      <c r="L1772">
        <v>0</v>
      </c>
      <c r="M1772" t="s">
        <v>8584</v>
      </c>
      <c r="N1772">
        <f t="shared" si="324"/>
        <v>0</v>
      </c>
      <c r="O1772" t="str">
        <f t="shared" si="325"/>
        <v>No</v>
      </c>
      <c r="P1772">
        <f t="shared" si="326"/>
        <v>0</v>
      </c>
      <c r="Q1772">
        <f t="shared" si="327"/>
        <v>0</v>
      </c>
      <c r="R1772">
        <f t="shared" si="331"/>
        <v>27.565026697177728</v>
      </c>
      <c r="S1772" t="str">
        <f t="shared" si="328"/>
        <v>ID-22931-Barcelona - Valencia - Seville</v>
      </c>
      <c r="T1772">
        <f t="shared" si="329"/>
        <v>0</v>
      </c>
      <c r="U1772" t="str">
        <f t="shared" si="330"/>
        <v>Acceptable</v>
      </c>
      <c r="V1772">
        <f t="shared" si="332"/>
        <v>23</v>
      </c>
      <c r="W1772">
        <f t="shared" si="333"/>
        <v>2</v>
      </c>
      <c r="X1772">
        <v>1</v>
      </c>
      <c r="Y1772" t="str">
        <f t="shared" si="334"/>
        <v>Flight Not Found</v>
      </c>
      <c r="Z1772" t="str" cm="1">
        <f t="array" ref="Z1772">IF(AND(B:B &gt; TIME(6, 0, 0), B:B &lt;= TIME(18, 0, 0)), "Day", "Night")</f>
        <v>Night</v>
      </c>
      <c r="AA1772">
        <f t="shared" si="335"/>
        <v>1</v>
      </c>
    </row>
    <row r="1773" spans="1:27" x14ac:dyDescent="0.2">
      <c r="A1773">
        <v>22772</v>
      </c>
      <c r="B1773" t="s">
        <v>8585</v>
      </c>
      <c r="C1773" t="s">
        <v>8586</v>
      </c>
      <c r="D1773" t="s">
        <v>8587</v>
      </c>
      <c r="F1773" t="s">
        <v>8588</v>
      </c>
      <c r="G1773" t="s">
        <v>2731</v>
      </c>
      <c r="H1773" t="s">
        <v>8589</v>
      </c>
      <c r="I1773" t="s">
        <v>8590</v>
      </c>
      <c r="J1773">
        <v>18</v>
      </c>
      <c r="K1773">
        <v>12</v>
      </c>
      <c r="L1773">
        <v>0</v>
      </c>
      <c r="M1773" t="s">
        <v>8591</v>
      </c>
      <c r="N1773">
        <f t="shared" si="324"/>
        <v>0</v>
      </c>
      <c r="O1773" t="str">
        <f t="shared" si="325"/>
        <v>No</v>
      </c>
      <c r="P1773">
        <f t="shared" si="326"/>
        <v>0</v>
      </c>
      <c r="Q1773">
        <f t="shared" si="327"/>
        <v>0</v>
      </c>
      <c r="R1773">
        <f t="shared" si="331"/>
        <v>27.565026697177728</v>
      </c>
      <c r="S1773" t="str">
        <f t="shared" si="328"/>
        <v>ID-22772-Jersey, Channel Islands - Portsmouth, England</v>
      </c>
      <c r="T1773" t="str">
        <f t="shared" si="329"/>
        <v>13:29</v>
      </c>
      <c r="U1773" t="str">
        <f t="shared" si="330"/>
        <v>Acceptable</v>
      </c>
      <c r="V1773">
        <f t="shared" si="332"/>
        <v>23</v>
      </c>
      <c r="W1773">
        <f t="shared" si="333"/>
        <v>2</v>
      </c>
      <c r="X1773">
        <v>1</v>
      </c>
      <c r="Y1773" t="str">
        <f t="shared" si="334"/>
        <v>Flight Not Found</v>
      </c>
      <c r="Z1773" t="str" cm="1">
        <f t="array" ref="Z1773">IF(AND(B:B &gt; TIME(6, 0, 0), B:B &lt;= TIME(18, 0, 0)), "Day", "Night")</f>
        <v>Night</v>
      </c>
      <c r="AA1773">
        <f t="shared" si="335"/>
        <v>1</v>
      </c>
    </row>
    <row r="1774" spans="1:27" x14ac:dyDescent="0.2">
      <c r="A1774">
        <v>22774</v>
      </c>
      <c r="C1774" t="s">
        <v>8592</v>
      </c>
      <c r="D1774" t="s">
        <v>8593</v>
      </c>
      <c r="G1774" t="s">
        <v>2471</v>
      </c>
      <c r="H1774" t="s">
        <v>8594</v>
      </c>
      <c r="J1774">
        <v>32</v>
      </c>
      <c r="K1774">
        <v>32</v>
      </c>
      <c r="L1774">
        <v>0</v>
      </c>
      <c r="M1774" t="s">
        <v>8595</v>
      </c>
      <c r="N1774">
        <f t="shared" si="324"/>
        <v>0</v>
      </c>
      <c r="O1774" t="str">
        <f t="shared" si="325"/>
        <v>No</v>
      </c>
      <c r="P1774">
        <f t="shared" si="326"/>
        <v>0</v>
      </c>
      <c r="Q1774">
        <f t="shared" si="327"/>
        <v>0</v>
      </c>
      <c r="R1774">
        <f t="shared" si="331"/>
        <v>27.565026697177728</v>
      </c>
      <c r="S1774" t="str">
        <f t="shared" si="328"/>
        <v>ID-22774-</v>
      </c>
      <c r="T1774">
        <f t="shared" si="329"/>
        <v>0</v>
      </c>
      <c r="U1774" t="str">
        <f t="shared" si="330"/>
        <v>Acceptable</v>
      </c>
      <c r="V1774">
        <f t="shared" si="332"/>
        <v>23</v>
      </c>
      <c r="W1774">
        <f t="shared" si="333"/>
        <v>2</v>
      </c>
      <c r="X1774">
        <v>1</v>
      </c>
      <c r="Y1774" t="str">
        <f t="shared" si="334"/>
        <v>Flight Not Found</v>
      </c>
      <c r="Z1774" t="str" cm="1">
        <f t="array" ref="Z1774">IF(AND(B:B &gt; TIME(6, 0, 0), B:B &lt;= TIME(18, 0, 0)), "Day", "Night")</f>
        <v>Night</v>
      </c>
      <c r="AA1774">
        <f t="shared" si="335"/>
        <v>1</v>
      </c>
    </row>
    <row r="1775" spans="1:27" x14ac:dyDescent="0.2">
      <c r="A1775">
        <v>22775</v>
      </c>
      <c r="B1775" t="s">
        <v>8596</v>
      </c>
      <c r="C1775" t="s">
        <v>8597</v>
      </c>
      <c r="D1775" t="s">
        <v>4157</v>
      </c>
      <c r="F1775" t="s">
        <v>8598</v>
      </c>
      <c r="G1775" t="s">
        <v>5452</v>
      </c>
      <c r="H1775" t="s">
        <v>8599</v>
      </c>
      <c r="I1775" t="s">
        <v>8600</v>
      </c>
      <c r="J1775">
        <v>25</v>
      </c>
      <c r="K1775">
        <v>23</v>
      </c>
      <c r="L1775">
        <v>0</v>
      </c>
      <c r="M1775" t="s">
        <v>8601</v>
      </c>
      <c r="N1775">
        <f t="shared" si="324"/>
        <v>0</v>
      </c>
      <c r="O1775" t="str">
        <f t="shared" si="325"/>
        <v>No</v>
      </c>
      <c r="P1775">
        <f t="shared" si="326"/>
        <v>0</v>
      </c>
      <c r="Q1775">
        <f t="shared" si="327"/>
        <v>0</v>
      </c>
      <c r="R1775">
        <f t="shared" si="331"/>
        <v>27.565026697177728</v>
      </c>
      <c r="S1775" t="str">
        <f t="shared" si="328"/>
        <v>ID-22775-Rio de Janerio - Vitoria</v>
      </c>
      <c r="T1775" t="str">
        <f t="shared" si="329"/>
        <v>19:30</v>
      </c>
      <c r="U1775" t="str">
        <f t="shared" si="330"/>
        <v>Acceptable</v>
      </c>
      <c r="V1775">
        <f t="shared" si="332"/>
        <v>23</v>
      </c>
      <c r="W1775">
        <f t="shared" si="333"/>
        <v>2</v>
      </c>
      <c r="X1775">
        <v>1</v>
      </c>
      <c r="Y1775" t="str">
        <f t="shared" si="334"/>
        <v>Flight Not Found</v>
      </c>
      <c r="Z1775" t="str" cm="1">
        <f t="array" ref="Z1775">IF(AND(B:B &gt; TIME(6, 0, 0), B:B &lt;= TIME(18, 0, 0)), "Day", "Night")</f>
        <v>Night</v>
      </c>
      <c r="AA1775">
        <f t="shared" si="335"/>
        <v>1</v>
      </c>
    </row>
    <row r="1776" spans="1:27" x14ac:dyDescent="0.2">
      <c r="A1776">
        <v>22778</v>
      </c>
      <c r="C1776" t="s">
        <v>8602</v>
      </c>
      <c r="D1776" t="s">
        <v>8603</v>
      </c>
      <c r="F1776" t="s">
        <v>8604</v>
      </c>
      <c r="G1776" t="s">
        <v>8605</v>
      </c>
      <c r="H1776" t="s">
        <v>8606</v>
      </c>
      <c r="J1776">
        <v>21</v>
      </c>
      <c r="K1776">
        <v>15</v>
      </c>
      <c r="L1776">
        <v>0</v>
      </c>
      <c r="M1776" t="s">
        <v>8607</v>
      </c>
      <c r="N1776">
        <f t="shared" si="324"/>
        <v>0</v>
      </c>
      <c r="O1776" t="str">
        <f t="shared" si="325"/>
        <v>No</v>
      </c>
      <c r="P1776">
        <f t="shared" si="326"/>
        <v>0</v>
      </c>
      <c r="Q1776">
        <f t="shared" si="327"/>
        <v>0</v>
      </c>
      <c r="R1776">
        <f t="shared" si="331"/>
        <v>27.565026697177728</v>
      </c>
      <c r="S1776" t="str">
        <f t="shared" si="328"/>
        <v>ID-22778-Sondre Stromfjord - Godthab</v>
      </c>
      <c r="T1776">
        <f t="shared" si="329"/>
        <v>0</v>
      </c>
      <c r="U1776" t="str">
        <f t="shared" si="330"/>
        <v>Acceptable</v>
      </c>
      <c r="V1776">
        <f t="shared" si="332"/>
        <v>23</v>
      </c>
      <c r="W1776">
        <f t="shared" si="333"/>
        <v>2</v>
      </c>
      <c r="X1776">
        <v>1</v>
      </c>
      <c r="Y1776" t="str">
        <f t="shared" si="334"/>
        <v>Flight Not Found</v>
      </c>
      <c r="Z1776" t="str" cm="1">
        <f t="array" ref="Z1776">IF(AND(B:B &gt; TIME(6, 0, 0), B:B &lt;= TIME(18, 0, 0)), "Day", "Night")</f>
        <v>Night</v>
      </c>
      <c r="AA1776">
        <f t="shared" si="335"/>
        <v>1</v>
      </c>
    </row>
    <row r="1777" spans="1:27" x14ac:dyDescent="0.2">
      <c r="A1777">
        <v>22781</v>
      </c>
      <c r="C1777" t="s">
        <v>6670</v>
      </c>
      <c r="D1777" t="s">
        <v>8125</v>
      </c>
      <c r="F1777" t="s">
        <v>8608</v>
      </c>
      <c r="G1777" t="s">
        <v>1814</v>
      </c>
      <c r="H1777" t="s">
        <v>8609</v>
      </c>
      <c r="J1777">
        <v>3</v>
      </c>
      <c r="K1777">
        <v>3</v>
      </c>
      <c r="L1777">
        <v>0</v>
      </c>
      <c r="M1777" t="s">
        <v>8610</v>
      </c>
      <c r="N1777">
        <f t="shared" si="324"/>
        <v>0</v>
      </c>
      <c r="O1777" t="str">
        <f t="shared" si="325"/>
        <v>No</v>
      </c>
      <c r="P1777">
        <f t="shared" si="326"/>
        <v>0</v>
      </c>
      <c r="Q1777">
        <f t="shared" si="327"/>
        <v>0</v>
      </c>
      <c r="R1777">
        <f t="shared" si="331"/>
        <v>27.565026697177728</v>
      </c>
      <c r="S1777" t="str">
        <f t="shared" si="328"/>
        <v>ID-22781-Cairo, Egypt  - Beirut, Lebanon</v>
      </c>
      <c r="T1777">
        <f t="shared" si="329"/>
        <v>0</v>
      </c>
      <c r="U1777" t="str">
        <f t="shared" si="330"/>
        <v>Acceptable</v>
      </c>
      <c r="V1777">
        <f t="shared" si="332"/>
        <v>23</v>
      </c>
      <c r="W1777">
        <f t="shared" si="333"/>
        <v>2</v>
      </c>
      <c r="X1777">
        <v>1</v>
      </c>
      <c r="Y1777" t="str">
        <f t="shared" si="334"/>
        <v>Flight Not Found</v>
      </c>
      <c r="Z1777" t="str" cm="1">
        <f t="array" ref="Z1777">IF(AND(B:B &gt; TIME(6, 0, 0), B:B &lt;= TIME(18, 0, 0)), "Day", "Night")</f>
        <v>Night</v>
      </c>
      <c r="AA1777">
        <f t="shared" si="335"/>
        <v>1</v>
      </c>
    </row>
    <row r="1778" spans="1:27" x14ac:dyDescent="0.2">
      <c r="A1778">
        <v>22783</v>
      </c>
      <c r="C1778" t="s">
        <v>8611</v>
      </c>
      <c r="D1778" t="s">
        <v>2615</v>
      </c>
      <c r="G1778" t="s">
        <v>7430</v>
      </c>
      <c r="H1778" t="s">
        <v>8612</v>
      </c>
      <c r="I1778" t="s">
        <v>8613</v>
      </c>
      <c r="J1778">
        <v>13</v>
      </c>
      <c r="K1778">
        <v>13</v>
      </c>
      <c r="L1778">
        <v>0</v>
      </c>
      <c r="M1778" t="s">
        <v>8614</v>
      </c>
      <c r="N1778">
        <f t="shared" si="324"/>
        <v>0</v>
      </c>
      <c r="O1778" t="str">
        <f t="shared" si="325"/>
        <v>No</v>
      </c>
      <c r="P1778">
        <f t="shared" si="326"/>
        <v>0</v>
      </c>
      <c r="Q1778">
        <f t="shared" si="327"/>
        <v>0</v>
      </c>
      <c r="R1778">
        <f t="shared" si="331"/>
        <v>27.565026697177728</v>
      </c>
      <c r="S1778" t="str">
        <f t="shared" si="328"/>
        <v>ID-22783-</v>
      </c>
      <c r="T1778">
        <f t="shared" si="329"/>
        <v>0</v>
      </c>
      <c r="U1778" t="str">
        <f t="shared" si="330"/>
        <v>Acceptable</v>
      </c>
      <c r="V1778">
        <f t="shared" si="332"/>
        <v>23</v>
      </c>
      <c r="W1778">
        <f t="shared" si="333"/>
        <v>2</v>
      </c>
      <c r="X1778">
        <v>1</v>
      </c>
      <c r="Y1778" t="str">
        <f t="shared" si="334"/>
        <v>Flight Not Found</v>
      </c>
      <c r="Z1778" t="str" cm="1">
        <f t="array" ref="Z1778">IF(AND(B:B &gt; TIME(6, 0, 0), B:B &lt;= TIME(18, 0, 0)), "Day", "Night")</f>
        <v>Night</v>
      </c>
      <c r="AA1778">
        <f t="shared" si="335"/>
        <v>1</v>
      </c>
    </row>
    <row r="1779" spans="1:27" x14ac:dyDescent="0.2">
      <c r="A1779">
        <v>22788</v>
      </c>
      <c r="B1779" t="s">
        <v>8615</v>
      </c>
      <c r="C1779" t="s">
        <v>8616</v>
      </c>
      <c r="D1779" t="s">
        <v>30</v>
      </c>
      <c r="G1779" t="s">
        <v>8617</v>
      </c>
      <c r="H1779" t="s">
        <v>8618</v>
      </c>
      <c r="I1779" t="s">
        <v>8619</v>
      </c>
      <c r="J1779">
        <v>26</v>
      </c>
      <c r="K1779">
        <v>26</v>
      </c>
      <c r="L1779">
        <v>0</v>
      </c>
      <c r="M1779" t="s">
        <v>8620</v>
      </c>
      <c r="N1779">
        <f t="shared" si="324"/>
        <v>0</v>
      </c>
      <c r="O1779" t="str">
        <f t="shared" si="325"/>
        <v>No</v>
      </c>
      <c r="P1779">
        <f t="shared" si="326"/>
        <v>0</v>
      </c>
      <c r="Q1779">
        <f t="shared" si="327"/>
        <v>0</v>
      </c>
      <c r="R1779">
        <f t="shared" si="331"/>
        <v>27.565026697177728</v>
      </c>
      <c r="S1779" t="str">
        <f t="shared" si="328"/>
        <v>ID-22788-</v>
      </c>
      <c r="T1779" t="str">
        <f t="shared" si="329"/>
        <v>11:40</v>
      </c>
      <c r="U1779" t="str">
        <f t="shared" si="330"/>
        <v>Acceptable</v>
      </c>
      <c r="V1779">
        <f t="shared" si="332"/>
        <v>23</v>
      </c>
      <c r="W1779">
        <f t="shared" si="333"/>
        <v>2</v>
      </c>
      <c r="X1779">
        <v>1</v>
      </c>
      <c r="Y1779" t="str">
        <f t="shared" si="334"/>
        <v>Flight Not Found</v>
      </c>
      <c r="Z1779" t="str" cm="1">
        <f t="array" ref="Z1779">IF(AND(B:B &gt; TIME(6, 0, 0), B:B &lt;= TIME(18, 0, 0)), "Day", "Night")</f>
        <v>Night</v>
      </c>
      <c r="AA1779">
        <f t="shared" si="335"/>
        <v>1</v>
      </c>
    </row>
    <row r="1780" spans="1:27" x14ac:dyDescent="0.2">
      <c r="A1780">
        <v>22788</v>
      </c>
      <c r="B1780" t="s">
        <v>8621</v>
      </c>
      <c r="C1780" t="s">
        <v>8622</v>
      </c>
      <c r="D1780" t="s">
        <v>6795</v>
      </c>
      <c r="E1780" t="s">
        <v>1847</v>
      </c>
      <c r="F1780" t="s">
        <v>8623</v>
      </c>
      <c r="G1780" t="s">
        <v>8624</v>
      </c>
      <c r="H1780" t="s">
        <v>8625</v>
      </c>
      <c r="I1780" t="s">
        <v>8626</v>
      </c>
      <c r="J1780">
        <v>45</v>
      </c>
      <c r="K1780">
        <v>45</v>
      </c>
      <c r="L1780">
        <v>0</v>
      </c>
      <c r="M1780" t="s">
        <v>8627</v>
      </c>
      <c r="N1780">
        <f t="shared" si="324"/>
        <v>0</v>
      </c>
      <c r="O1780" t="str">
        <f t="shared" si="325"/>
        <v>No</v>
      </c>
      <c r="P1780">
        <f t="shared" si="326"/>
        <v>0</v>
      </c>
      <c r="Q1780">
        <f t="shared" si="327"/>
        <v>0</v>
      </c>
      <c r="R1780">
        <f t="shared" si="331"/>
        <v>27.565026697177728</v>
      </c>
      <c r="S1780" t="str">
        <f t="shared" si="328"/>
        <v>ID-22788-Chicago - Kansas City, MO</v>
      </c>
      <c r="T1780" t="str">
        <f t="shared" si="329"/>
        <v>11:40</v>
      </c>
      <c r="U1780" t="str">
        <f t="shared" si="330"/>
        <v>Acceptable</v>
      </c>
      <c r="V1780">
        <f t="shared" si="332"/>
        <v>23</v>
      </c>
      <c r="W1780">
        <f t="shared" si="333"/>
        <v>2</v>
      </c>
      <c r="X1780">
        <v>1</v>
      </c>
      <c r="Y1780" t="str">
        <f t="shared" si="334"/>
        <v>Flight Not Found</v>
      </c>
      <c r="Z1780" t="str" cm="1">
        <f t="array" ref="Z1780">IF(AND(B:B &gt; TIME(6, 0, 0), B:B &lt;= TIME(18, 0, 0)), "Day", "Night")</f>
        <v>Night</v>
      </c>
      <c r="AA1780">
        <f t="shared" si="335"/>
        <v>1</v>
      </c>
    </row>
    <row r="1781" spans="1:27" x14ac:dyDescent="0.2">
      <c r="A1781">
        <v>22800</v>
      </c>
      <c r="B1781" t="s">
        <v>8628</v>
      </c>
      <c r="C1781" t="s">
        <v>8629</v>
      </c>
      <c r="D1781" t="s">
        <v>1153</v>
      </c>
      <c r="F1781" t="s">
        <v>8630</v>
      </c>
      <c r="G1781" t="s">
        <v>8631</v>
      </c>
      <c r="H1781" t="s">
        <v>8632</v>
      </c>
      <c r="I1781" t="s">
        <v>8633</v>
      </c>
      <c r="J1781">
        <v>132</v>
      </c>
      <c r="K1781">
        <v>130</v>
      </c>
      <c r="L1781">
        <v>0</v>
      </c>
      <c r="M1781" t="s">
        <v>8634</v>
      </c>
      <c r="N1781">
        <f t="shared" si="324"/>
        <v>0</v>
      </c>
      <c r="O1781" t="str">
        <f t="shared" si="325"/>
        <v>No</v>
      </c>
      <c r="P1781">
        <f t="shared" si="326"/>
        <v>0</v>
      </c>
      <c r="Q1781">
        <f t="shared" si="327"/>
        <v>0</v>
      </c>
      <c r="R1781">
        <f t="shared" si="331"/>
        <v>27.565026697177728</v>
      </c>
      <c r="S1781" t="str">
        <f t="shared" si="328"/>
        <v>ID-22800-Paris - New York City</v>
      </c>
      <c r="T1781" t="str">
        <f t="shared" si="329"/>
        <v>12:35</v>
      </c>
      <c r="U1781" t="str">
        <f t="shared" si="330"/>
        <v>Acceptable</v>
      </c>
      <c r="V1781">
        <f t="shared" si="332"/>
        <v>23</v>
      </c>
      <c r="W1781">
        <f t="shared" si="333"/>
        <v>2</v>
      </c>
      <c r="X1781">
        <v>1</v>
      </c>
      <c r="Y1781" t="str">
        <f t="shared" si="334"/>
        <v>Flight Not Found</v>
      </c>
      <c r="Z1781" t="str" cm="1">
        <f t="array" ref="Z1781">IF(AND(B:B &gt; TIME(6, 0, 0), B:B &lt;= TIME(18, 0, 0)), "Day", "Night")</f>
        <v>Night</v>
      </c>
      <c r="AA1781">
        <f t="shared" si="335"/>
        <v>1</v>
      </c>
    </row>
    <row r="1782" spans="1:27" x14ac:dyDescent="0.2">
      <c r="A1782">
        <v>22801</v>
      </c>
      <c r="C1782" t="s">
        <v>8635</v>
      </c>
      <c r="D1782" t="s">
        <v>3562</v>
      </c>
      <c r="G1782" t="s">
        <v>8636</v>
      </c>
      <c r="H1782" t="s">
        <v>8637</v>
      </c>
      <c r="I1782" t="s">
        <v>8638</v>
      </c>
      <c r="J1782">
        <v>5</v>
      </c>
      <c r="K1782">
        <v>5</v>
      </c>
      <c r="L1782">
        <v>0</v>
      </c>
      <c r="M1782" t="s">
        <v>8639</v>
      </c>
      <c r="N1782">
        <f t="shared" si="324"/>
        <v>0</v>
      </c>
      <c r="O1782" t="str">
        <f t="shared" si="325"/>
        <v>No</v>
      </c>
      <c r="P1782">
        <f t="shared" si="326"/>
        <v>0</v>
      </c>
      <c r="Q1782">
        <f t="shared" si="327"/>
        <v>0</v>
      </c>
      <c r="R1782">
        <f t="shared" si="331"/>
        <v>27.565026697177728</v>
      </c>
      <c r="S1782" t="str">
        <f t="shared" si="328"/>
        <v>ID-22801-</v>
      </c>
      <c r="T1782">
        <f t="shared" si="329"/>
        <v>0</v>
      </c>
      <c r="U1782" t="str">
        <f t="shared" si="330"/>
        <v>Acceptable</v>
      </c>
      <c r="V1782">
        <f t="shared" si="332"/>
        <v>23</v>
      </c>
      <c r="W1782">
        <f t="shared" si="333"/>
        <v>2</v>
      </c>
      <c r="X1782">
        <v>1</v>
      </c>
      <c r="Y1782" t="str">
        <f t="shared" si="334"/>
        <v>Flight Not Found</v>
      </c>
      <c r="Z1782" t="str" cm="1">
        <f t="array" ref="Z1782">IF(AND(B:B &gt; TIME(6, 0, 0), B:B &lt;= TIME(18, 0, 0)), "Day", "Night")</f>
        <v>Night</v>
      </c>
      <c r="AA1782">
        <f t="shared" si="335"/>
        <v>1</v>
      </c>
    </row>
    <row r="1783" spans="1:27" x14ac:dyDescent="0.2">
      <c r="A1783">
        <v>22819</v>
      </c>
      <c r="B1783" t="s">
        <v>8640</v>
      </c>
      <c r="C1783" t="s">
        <v>8641</v>
      </c>
      <c r="D1783" t="s">
        <v>1153</v>
      </c>
      <c r="E1783" t="s">
        <v>8642</v>
      </c>
      <c r="F1783" t="s">
        <v>8643</v>
      </c>
      <c r="G1783" t="s">
        <v>8631</v>
      </c>
      <c r="H1783" t="s">
        <v>8644</v>
      </c>
      <c r="I1783" t="s">
        <v>8645</v>
      </c>
      <c r="J1783">
        <v>112</v>
      </c>
      <c r="K1783">
        <v>112</v>
      </c>
      <c r="L1783">
        <v>0</v>
      </c>
      <c r="M1783" t="s">
        <v>8646</v>
      </c>
      <c r="N1783">
        <f t="shared" si="324"/>
        <v>0</v>
      </c>
      <c r="O1783" t="str">
        <f t="shared" si="325"/>
        <v>No</v>
      </c>
      <c r="P1783">
        <f t="shared" si="326"/>
        <v>0</v>
      </c>
      <c r="Q1783">
        <f t="shared" si="327"/>
        <v>0</v>
      </c>
      <c r="R1783">
        <f t="shared" si="331"/>
        <v>27.565026697177728</v>
      </c>
      <c r="S1783" t="str">
        <f t="shared" si="328"/>
        <v>ID-22819-Paris - Pointe-a Pitre - Santaigo</v>
      </c>
      <c r="T1783" t="str">
        <f t="shared" si="329"/>
        <v>04:01</v>
      </c>
      <c r="U1783" t="str">
        <f t="shared" si="330"/>
        <v>Acceptable</v>
      </c>
      <c r="V1783">
        <f t="shared" si="332"/>
        <v>23</v>
      </c>
      <c r="W1783">
        <f t="shared" si="333"/>
        <v>2</v>
      </c>
      <c r="X1783">
        <v>1</v>
      </c>
      <c r="Y1783" t="str">
        <f t="shared" si="334"/>
        <v>Flight Not Found</v>
      </c>
      <c r="Z1783" t="str" cm="1">
        <f t="array" ref="Z1783">IF(AND(B:B &gt; TIME(6, 0, 0), B:B &lt;= TIME(18, 0, 0)), "Day", "Night")</f>
        <v>Night</v>
      </c>
      <c r="AA1783">
        <f t="shared" si="335"/>
        <v>1</v>
      </c>
    </row>
    <row r="1784" spans="1:27" x14ac:dyDescent="0.2">
      <c r="A1784">
        <v>22825</v>
      </c>
      <c r="C1784" t="s">
        <v>8647</v>
      </c>
      <c r="D1784" t="s">
        <v>3562</v>
      </c>
      <c r="F1784" t="s">
        <v>8648</v>
      </c>
      <c r="G1784" t="s">
        <v>8495</v>
      </c>
      <c r="H1784" t="s">
        <v>8649</v>
      </c>
      <c r="J1784">
        <v>81</v>
      </c>
      <c r="K1784">
        <v>81</v>
      </c>
      <c r="L1784">
        <v>0</v>
      </c>
      <c r="M1784" t="s">
        <v>8650</v>
      </c>
      <c r="N1784">
        <f t="shared" si="324"/>
        <v>0</v>
      </c>
      <c r="O1784" t="str">
        <f t="shared" si="325"/>
        <v>No</v>
      </c>
      <c r="P1784">
        <f t="shared" si="326"/>
        <v>0</v>
      </c>
      <c r="Q1784">
        <f t="shared" si="327"/>
        <v>0</v>
      </c>
      <c r="R1784">
        <f t="shared" si="331"/>
        <v>27.565026697177728</v>
      </c>
      <c r="S1784" t="str">
        <f t="shared" si="328"/>
        <v>ID-22825-Lvov - Sochi</v>
      </c>
      <c r="T1784">
        <f t="shared" si="329"/>
        <v>0</v>
      </c>
      <c r="U1784" t="str">
        <f t="shared" si="330"/>
        <v>Acceptable</v>
      </c>
      <c r="V1784">
        <f t="shared" si="332"/>
        <v>23</v>
      </c>
      <c r="W1784">
        <f t="shared" si="333"/>
        <v>2</v>
      </c>
      <c r="X1784">
        <v>1</v>
      </c>
      <c r="Y1784" t="str">
        <f t="shared" si="334"/>
        <v>Flight Not Found</v>
      </c>
      <c r="Z1784" t="str" cm="1">
        <f t="array" ref="Z1784">IF(AND(B:B &gt; TIME(6, 0, 0), B:B &lt;= TIME(18, 0, 0)), "Day", "Night")</f>
        <v>Night</v>
      </c>
      <c r="AA1784">
        <f t="shared" si="335"/>
        <v>1</v>
      </c>
    </row>
    <row r="1785" spans="1:27" x14ac:dyDescent="0.2">
      <c r="A1785">
        <v>22827</v>
      </c>
      <c r="C1785" t="s">
        <v>8651</v>
      </c>
      <c r="D1785" t="s">
        <v>3562</v>
      </c>
      <c r="G1785" t="s">
        <v>7455</v>
      </c>
      <c r="H1785" t="s">
        <v>8652</v>
      </c>
      <c r="I1785" t="s">
        <v>8653</v>
      </c>
      <c r="J1785">
        <v>84</v>
      </c>
      <c r="K1785">
        <v>84</v>
      </c>
      <c r="L1785">
        <v>0</v>
      </c>
      <c r="M1785" t="s">
        <v>8654</v>
      </c>
      <c r="N1785">
        <f t="shared" si="324"/>
        <v>0</v>
      </c>
      <c r="O1785" t="str">
        <f t="shared" si="325"/>
        <v>No</v>
      </c>
      <c r="P1785">
        <f t="shared" si="326"/>
        <v>0</v>
      </c>
      <c r="Q1785">
        <f t="shared" si="327"/>
        <v>0</v>
      </c>
      <c r="R1785">
        <f t="shared" si="331"/>
        <v>27.565026697177728</v>
      </c>
      <c r="S1785" t="str">
        <f t="shared" si="328"/>
        <v>ID-22827-</v>
      </c>
      <c r="T1785">
        <f t="shared" si="329"/>
        <v>0</v>
      </c>
      <c r="U1785" t="str">
        <f t="shared" si="330"/>
        <v>Acceptable</v>
      </c>
      <c r="V1785">
        <f t="shared" si="332"/>
        <v>23</v>
      </c>
      <c r="W1785">
        <f t="shared" si="333"/>
        <v>2</v>
      </c>
      <c r="X1785">
        <v>1</v>
      </c>
      <c r="Y1785" t="str">
        <f t="shared" si="334"/>
        <v>Flight Not Found</v>
      </c>
      <c r="Z1785" t="str" cm="1">
        <f t="array" ref="Z1785">IF(AND(B:B &gt; TIME(6, 0, 0), B:B &lt;= TIME(18, 0, 0)), "Day", "Night")</f>
        <v>Night</v>
      </c>
      <c r="AA1785">
        <f t="shared" si="335"/>
        <v>1</v>
      </c>
    </row>
    <row r="1786" spans="1:27" x14ac:dyDescent="0.2">
      <c r="A1786">
        <v>22833</v>
      </c>
      <c r="C1786" t="s">
        <v>7832</v>
      </c>
      <c r="D1786" t="s">
        <v>3562</v>
      </c>
      <c r="G1786" t="s">
        <v>8565</v>
      </c>
      <c r="J1786">
        <v>14</v>
      </c>
      <c r="K1786">
        <v>14</v>
      </c>
      <c r="L1786">
        <v>0</v>
      </c>
      <c r="N1786">
        <f t="shared" si="324"/>
        <v>0</v>
      </c>
      <c r="O1786" t="str">
        <f t="shared" si="325"/>
        <v>No</v>
      </c>
      <c r="P1786">
        <f t="shared" si="326"/>
        <v>0</v>
      </c>
      <c r="Q1786">
        <f t="shared" si="327"/>
        <v>0</v>
      </c>
      <c r="R1786">
        <f t="shared" si="331"/>
        <v>27.565026697177728</v>
      </c>
      <c r="S1786" t="str">
        <f t="shared" si="328"/>
        <v>ID-22833-</v>
      </c>
      <c r="T1786">
        <f t="shared" si="329"/>
        <v>0</v>
      </c>
      <c r="U1786" t="str">
        <f t="shared" si="330"/>
        <v>Acceptable</v>
      </c>
      <c r="V1786">
        <f t="shared" si="332"/>
        <v>23</v>
      </c>
      <c r="W1786">
        <f t="shared" si="333"/>
        <v>2</v>
      </c>
      <c r="X1786">
        <v>1</v>
      </c>
      <c r="Y1786" t="str">
        <f t="shared" si="334"/>
        <v>Flight Not Found</v>
      </c>
      <c r="Z1786" t="str" cm="1">
        <f t="array" ref="Z1786">IF(AND(B:B &gt; TIME(6, 0, 0), B:B &lt;= TIME(18, 0, 0)), "Day", "Night")</f>
        <v>Night</v>
      </c>
      <c r="AA1786">
        <f t="shared" si="335"/>
        <v>1</v>
      </c>
    </row>
    <row r="1787" spans="1:27" x14ac:dyDescent="0.2">
      <c r="A1787">
        <v>22834</v>
      </c>
      <c r="B1787" t="s">
        <v>6592</v>
      </c>
      <c r="C1787" t="s">
        <v>8655</v>
      </c>
      <c r="D1787" t="s">
        <v>5104</v>
      </c>
      <c r="E1787" t="s">
        <v>8656</v>
      </c>
      <c r="F1787" t="s">
        <v>8657</v>
      </c>
      <c r="G1787" t="s">
        <v>8658</v>
      </c>
      <c r="H1787" t="s">
        <v>8659</v>
      </c>
      <c r="I1787" t="s">
        <v>8660</v>
      </c>
      <c r="J1787">
        <v>94</v>
      </c>
      <c r="K1787">
        <v>94</v>
      </c>
      <c r="L1787">
        <v>0</v>
      </c>
      <c r="M1787" t="s">
        <v>8661</v>
      </c>
      <c r="N1787">
        <f t="shared" si="324"/>
        <v>0</v>
      </c>
      <c r="O1787" t="str">
        <f t="shared" si="325"/>
        <v>No</v>
      </c>
      <c r="P1787">
        <f t="shared" si="326"/>
        <v>0</v>
      </c>
      <c r="Q1787">
        <f t="shared" si="327"/>
        <v>0</v>
      </c>
      <c r="R1787">
        <f t="shared" si="331"/>
        <v>27.565026697177728</v>
      </c>
      <c r="S1787" t="str">
        <f t="shared" si="328"/>
        <v>ID-22834-Bangkok - Bombay</v>
      </c>
      <c r="T1787" t="str">
        <f t="shared" si="329"/>
        <v>23:59</v>
      </c>
      <c r="U1787" t="str">
        <f t="shared" si="330"/>
        <v>Acceptable</v>
      </c>
      <c r="V1787">
        <f t="shared" si="332"/>
        <v>23</v>
      </c>
      <c r="W1787">
        <f t="shared" si="333"/>
        <v>2</v>
      </c>
      <c r="X1787">
        <v>2</v>
      </c>
      <c r="Y1787" t="str">
        <f t="shared" si="334"/>
        <v>Flight Not Found</v>
      </c>
      <c r="Z1787" t="str" cm="1">
        <f t="array" ref="Z1787">IF(AND(B:B &gt; TIME(6, 0, 0), B:B &lt;= TIME(18, 0, 0)), "Day", "Night")</f>
        <v>Night</v>
      </c>
      <c r="AA1787">
        <f t="shared" si="335"/>
        <v>1</v>
      </c>
    </row>
    <row r="1788" spans="1:27" x14ac:dyDescent="0.2">
      <c r="A1788">
        <v>22836</v>
      </c>
      <c r="B1788" t="s">
        <v>8662</v>
      </c>
      <c r="C1788" t="s">
        <v>8663</v>
      </c>
      <c r="D1788" t="s">
        <v>8664</v>
      </c>
      <c r="G1788" t="s">
        <v>3490</v>
      </c>
      <c r="H1788" t="s">
        <v>8665</v>
      </c>
      <c r="I1788" t="s">
        <v>8666</v>
      </c>
      <c r="J1788">
        <v>6</v>
      </c>
      <c r="K1788">
        <v>6</v>
      </c>
      <c r="L1788">
        <v>0</v>
      </c>
      <c r="M1788" t="s">
        <v>8667</v>
      </c>
      <c r="N1788">
        <f t="shared" si="324"/>
        <v>0</v>
      </c>
      <c r="O1788" t="str">
        <f t="shared" si="325"/>
        <v>No</v>
      </c>
      <c r="P1788">
        <f t="shared" si="326"/>
        <v>0</v>
      </c>
      <c r="Q1788">
        <f t="shared" si="327"/>
        <v>0</v>
      </c>
      <c r="R1788">
        <f t="shared" si="331"/>
        <v>27.565026697177728</v>
      </c>
      <c r="S1788" t="str">
        <f t="shared" si="328"/>
        <v>ID-22836-</v>
      </c>
      <c r="T1788" t="str">
        <f t="shared" si="329"/>
        <v>21:42</v>
      </c>
      <c r="U1788" t="str">
        <f t="shared" si="330"/>
        <v>Acceptable</v>
      </c>
      <c r="V1788">
        <f t="shared" si="332"/>
        <v>23</v>
      </c>
      <c r="W1788">
        <f t="shared" si="333"/>
        <v>2</v>
      </c>
      <c r="X1788">
        <v>1</v>
      </c>
      <c r="Y1788" t="str">
        <f t="shared" si="334"/>
        <v>Flight Not Found</v>
      </c>
      <c r="Z1788" t="str" cm="1">
        <f t="array" ref="Z1788">IF(AND(B:B &gt; TIME(6, 0, 0), B:B &lt;= TIME(18, 0, 0)), "Day", "Night")</f>
        <v>Night</v>
      </c>
      <c r="AA1788">
        <f t="shared" si="335"/>
        <v>1</v>
      </c>
    </row>
    <row r="1789" spans="1:27" x14ac:dyDescent="0.2">
      <c r="A1789">
        <v>22842</v>
      </c>
      <c r="C1789" t="s">
        <v>8668</v>
      </c>
      <c r="D1789" t="s">
        <v>6056</v>
      </c>
      <c r="F1789" t="s">
        <v>8669</v>
      </c>
      <c r="G1789" t="s">
        <v>2731</v>
      </c>
      <c r="H1789" t="s">
        <v>8670</v>
      </c>
      <c r="I1789" t="s">
        <v>8671</v>
      </c>
      <c r="J1789">
        <v>3</v>
      </c>
      <c r="K1789">
        <v>1</v>
      </c>
      <c r="L1789">
        <v>0</v>
      </c>
      <c r="M1789" t="s">
        <v>8672</v>
      </c>
      <c r="N1789">
        <f t="shared" si="324"/>
        <v>0</v>
      </c>
      <c r="O1789" t="str">
        <f t="shared" si="325"/>
        <v>No</v>
      </c>
      <c r="P1789">
        <f t="shared" si="326"/>
        <v>0</v>
      </c>
      <c r="Q1789">
        <f t="shared" si="327"/>
        <v>0</v>
      </c>
      <c r="R1789">
        <f t="shared" si="331"/>
        <v>27.565026697177728</v>
      </c>
      <c r="S1789" t="str">
        <f t="shared" si="328"/>
        <v>ID-22842-Kabul  - Amritsar, India</v>
      </c>
      <c r="T1789">
        <f t="shared" si="329"/>
        <v>0</v>
      </c>
      <c r="U1789" t="str">
        <f t="shared" si="330"/>
        <v>Acceptable</v>
      </c>
      <c r="V1789">
        <f t="shared" si="332"/>
        <v>23</v>
      </c>
      <c r="W1789">
        <f t="shared" si="333"/>
        <v>2</v>
      </c>
      <c r="X1789">
        <v>1</v>
      </c>
      <c r="Y1789" t="str">
        <f t="shared" si="334"/>
        <v>Flight Not Found</v>
      </c>
      <c r="Z1789" t="str" cm="1">
        <f t="array" ref="Z1789">IF(AND(B:B &gt; TIME(6, 0, 0), B:B &lt;= TIME(18, 0, 0)), "Day", "Night")</f>
        <v>Night</v>
      </c>
      <c r="AA1789">
        <f t="shared" si="335"/>
        <v>1</v>
      </c>
    </row>
    <row r="1790" spans="1:27" x14ac:dyDescent="0.2">
      <c r="A1790">
        <v>22843</v>
      </c>
      <c r="C1790" t="s">
        <v>8673</v>
      </c>
      <c r="D1790" t="s">
        <v>5430</v>
      </c>
      <c r="G1790" t="s">
        <v>2471</v>
      </c>
      <c r="H1790" t="s">
        <v>8674</v>
      </c>
      <c r="I1790" t="s">
        <v>8675</v>
      </c>
      <c r="J1790">
        <v>9</v>
      </c>
      <c r="K1790">
        <v>9</v>
      </c>
      <c r="L1790">
        <v>0</v>
      </c>
      <c r="M1790" t="s">
        <v>8676</v>
      </c>
      <c r="N1790">
        <f t="shared" si="324"/>
        <v>0</v>
      </c>
      <c r="O1790" t="str">
        <f t="shared" si="325"/>
        <v>No</v>
      </c>
      <c r="P1790">
        <f t="shared" si="326"/>
        <v>0</v>
      </c>
      <c r="Q1790">
        <f t="shared" si="327"/>
        <v>0</v>
      </c>
      <c r="R1790">
        <f t="shared" si="331"/>
        <v>27.565026697177728</v>
      </c>
      <c r="S1790" t="str">
        <f t="shared" si="328"/>
        <v>ID-22843-</v>
      </c>
      <c r="T1790">
        <f t="shared" si="329"/>
        <v>0</v>
      </c>
      <c r="U1790" t="str">
        <f t="shared" si="330"/>
        <v>Acceptable</v>
      </c>
      <c r="V1790">
        <f t="shared" si="332"/>
        <v>23</v>
      </c>
      <c r="W1790">
        <f t="shared" si="333"/>
        <v>2</v>
      </c>
      <c r="X1790">
        <v>1</v>
      </c>
      <c r="Y1790" t="str">
        <f t="shared" si="334"/>
        <v>Flight Not Found</v>
      </c>
      <c r="Z1790" t="str" cm="1">
        <f t="array" ref="Z1790">IF(AND(B:B &gt; TIME(6, 0, 0), B:B &lt;= TIME(18, 0, 0)), "Day", "Night")</f>
        <v>Night</v>
      </c>
      <c r="AA1790">
        <f t="shared" si="335"/>
        <v>1</v>
      </c>
    </row>
    <row r="1791" spans="1:27" x14ac:dyDescent="0.2">
      <c r="A1791">
        <v>22846</v>
      </c>
      <c r="B1791" t="s">
        <v>8677</v>
      </c>
      <c r="C1791" t="s">
        <v>8678</v>
      </c>
      <c r="D1791" t="s">
        <v>8125</v>
      </c>
      <c r="E1791" t="s">
        <v>8679</v>
      </c>
      <c r="F1791" t="s">
        <v>8680</v>
      </c>
      <c r="G1791" t="s">
        <v>8681</v>
      </c>
      <c r="H1791" t="s">
        <v>8682</v>
      </c>
      <c r="I1791" t="s">
        <v>8683</v>
      </c>
      <c r="J1791">
        <v>26</v>
      </c>
      <c r="K1791">
        <v>26</v>
      </c>
      <c r="L1791">
        <v>0</v>
      </c>
      <c r="M1791" t="s">
        <v>8684</v>
      </c>
      <c r="N1791">
        <f t="shared" si="324"/>
        <v>0</v>
      </c>
      <c r="O1791" t="str">
        <f t="shared" si="325"/>
        <v>No</v>
      </c>
      <c r="P1791">
        <f t="shared" si="326"/>
        <v>0</v>
      </c>
      <c r="Q1791">
        <f t="shared" si="327"/>
        <v>0</v>
      </c>
      <c r="R1791">
        <f t="shared" si="331"/>
        <v>27.565026697177728</v>
      </c>
      <c r="S1791" t="str">
        <f t="shared" si="328"/>
        <v>ID-22846-Hong Kong - Bangkok</v>
      </c>
      <c r="T1791" t="str">
        <f t="shared" si="329"/>
        <v>15:45</v>
      </c>
      <c r="U1791" t="str">
        <f t="shared" si="330"/>
        <v>Acceptable</v>
      </c>
      <c r="V1791">
        <f t="shared" si="332"/>
        <v>23</v>
      </c>
      <c r="W1791">
        <f t="shared" si="333"/>
        <v>2</v>
      </c>
      <c r="X1791">
        <v>1</v>
      </c>
      <c r="Y1791" t="str">
        <f t="shared" si="334"/>
        <v>Flight Not Found</v>
      </c>
      <c r="Z1791" t="str" cm="1">
        <f t="array" ref="Z1791">IF(AND(B:B &gt; TIME(6, 0, 0), B:B &lt;= TIME(18, 0, 0)), "Day", "Night")</f>
        <v>Night</v>
      </c>
      <c r="AA1791">
        <f t="shared" si="335"/>
        <v>1</v>
      </c>
    </row>
    <row r="1792" spans="1:27" x14ac:dyDescent="0.2">
      <c r="A1792">
        <v>22849</v>
      </c>
      <c r="B1792" t="s">
        <v>7278</v>
      </c>
      <c r="C1792" t="s">
        <v>8685</v>
      </c>
      <c r="D1792" t="s">
        <v>4646</v>
      </c>
      <c r="E1792" t="s">
        <v>8686</v>
      </c>
      <c r="F1792" t="s">
        <v>8687</v>
      </c>
      <c r="G1792" t="s">
        <v>8688</v>
      </c>
      <c r="H1792" t="s">
        <v>8689</v>
      </c>
      <c r="I1792" t="s">
        <v>8690</v>
      </c>
      <c r="J1792">
        <v>40</v>
      </c>
      <c r="K1792">
        <v>27</v>
      </c>
      <c r="L1792">
        <v>0</v>
      </c>
      <c r="M1792" t="s">
        <v>8691</v>
      </c>
      <c r="N1792">
        <f t="shared" si="324"/>
        <v>0</v>
      </c>
      <c r="O1792" t="str">
        <f t="shared" si="325"/>
        <v>No</v>
      </c>
      <c r="P1792">
        <f t="shared" si="326"/>
        <v>0</v>
      </c>
      <c r="Q1792">
        <f t="shared" si="327"/>
        <v>0</v>
      </c>
      <c r="R1792">
        <f t="shared" si="331"/>
        <v>27.565026697177728</v>
      </c>
      <c r="S1792" t="str">
        <f t="shared" si="328"/>
        <v>ID-22849-Honolulu - Nadi, Fiji</v>
      </c>
      <c r="T1792" t="str">
        <f t="shared" si="329"/>
        <v>23:19</v>
      </c>
      <c r="U1792" t="str">
        <f t="shared" si="330"/>
        <v>Acceptable</v>
      </c>
      <c r="V1792">
        <f t="shared" si="332"/>
        <v>23</v>
      </c>
      <c r="W1792">
        <f t="shared" si="333"/>
        <v>2</v>
      </c>
      <c r="X1792">
        <v>1</v>
      </c>
      <c r="Y1792" t="str">
        <f t="shared" si="334"/>
        <v>Flight Not Found</v>
      </c>
      <c r="Z1792" t="str" cm="1">
        <f t="array" ref="Z1792">IF(AND(B:B &gt; TIME(6, 0, 0), B:B &lt;= TIME(18, 0, 0)), "Day", "Night")</f>
        <v>Night</v>
      </c>
      <c r="AA1792">
        <f t="shared" si="335"/>
        <v>1</v>
      </c>
    </row>
    <row r="1793" spans="1:27" x14ac:dyDescent="0.2">
      <c r="A1793">
        <v>22855</v>
      </c>
      <c r="C1793" t="s">
        <v>631</v>
      </c>
      <c r="D1793" t="s">
        <v>3562</v>
      </c>
      <c r="G1793" t="s">
        <v>8692</v>
      </c>
      <c r="H1793" t="s">
        <v>8693</v>
      </c>
      <c r="I1793" t="s">
        <v>8694</v>
      </c>
      <c r="J1793">
        <v>81</v>
      </c>
      <c r="K1793">
        <v>81</v>
      </c>
      <c r="L1793">
        <v>0</v>
      </c>
      <c r="M1793" t="s">
        <v>8695</v>
      </c>
      <c r="N1793">
        <f t="shared" si="324"/>
        <v>0</v>
      </c>
      <c r="O1793" t="str">
        <f t="shared" si="325"/>
        <v>No</v>
      </c>
      <c r="P1793">
        <f t="shared" si="326"/>
        <v>0</v>
      </c>
      <c r="Q1793">
        <f t="shared" si="327"/>
        <v>0</v>
      </c>
      <c r="R1793">
        <f t="shared" si="331"/>
        <v>27.565026697177728</v>
      </c>
      <c r="S1793" t="str">
        <f t="shared" si="328"/>
        <v>ID-22855-</v>
      </c>
      <c r="T1793">
        <f t="shared" si="329"/>
        <v>0</v>
      </c>
      <c r="U1793" t="str">
        <f t="shared" si="330"/>
        <v>Acceptable</v>
      </c>
      <c r="V1793">
        <f t="shared" si="332"/>
        <v>23</v>
      </c>
      <c r="W1793">
        <f t="shared" si="333"/>
        <v>2</v>
      </c>
      <c r="X1793">
        <v>1</v>
      </c>
      <c r="Y1793" t="str">
        <f t="shared" si="334"/>
        <v>Flight Not Found</v>
      </c>
      <c r="Z1793" t="str" cm="1">
        <f t="array" ref="Z1793">IF(AND(B:B &gt; TIME(6, 0, 0), B:B &lt;= TIME(18, 0, 0)), "Day", "Night")</f>
        <v>Night</v>
      </c>
      <c r="AA1793">
        <f t="shared" si="335"/>
        <v>1</v>
      </c>
    </row>
    <row r="1794" spans="1:27" x14ac:dyDescent="0.2">
      <c r="A1794">
        <v>22857</v>
      </c>
      <c r="C1794" t="s">
        <v>8696</v>
      </c>
      <c r="D1794" t="s">
        <v>1153</v>
      </c>
      <c r="F1794" t="s">
        <v>997</v>
      </c>
      <c r="G1794" t="s">
        <v>1814</v>
      </c>
      <c r="H1794" t="s">
        <v>8697</v>
      </c>
      <c r="I1794" t="s">
        <v>8698</v>
      </c>
      <c r="J1794">
        <v>8</v>
      </c>
      <c r="K1794">
        <v>4</v>
      </c>
      <c r="L1794">
        <v>0</v>
      </c>
      <c r="M1794" t="s">
        <v>8699</v>
      </c>
      <c r="N1794">
        <f t="shared" ref="N1794:N1857" si="336">SUM(B1794,C1794)</f>
        <v>0</v>
      </c>
      <c r="O1794" t="str">
        <f t="shared" ref="O1794:O1857" si="337">IF(F1794="good","Yes","No")</f>
        <v>No</v>
      </c>
      <c r="P1794">
        <f t="shared" ref="P1794:P1857" si="338">COUNTIF(C:C,"&lt;0")</f>
        <v>0</v>
      </c>
      <c r="Q1794">
        <f t="shared" ref="Q1794:Q1857" si="339">SUMIF(E:E,"&gt;"&amp;AVERAGE(E:E))</f>
        <v>0</v>
      </c>
      <c r="R1794">
        <f t="shared" si="331"/>
        <v>27.565026697177728</v>
      </c>
      <c r="S1794" t="str">
        <f t="shared" ref="S1794:S1857" si="340">CONCATENATE("ID-",A1794,"-",F1794)</f>
        <v>ID-22857-Training</v>
      </c>
      <c r="T1794">
        <f t="shared" ref="T1794:T1857" si="341">INDEX(B:B,MATCH(A1794,A:A,0))</f>
        <v>0</v>
      </c>
      <c r="U1794" t="str">
        <f t="shared" ref="U1794:U1857" si="342">IF(OR(B1794&gt;0,C1794&gt;0),"Acceptable","Check")</f>
        <v>Acceptable</v>
      </c>
      <c r="V1794">
        <f t="shared" si="332"/>
        <v>23</v>
      </c>
      <c r="W1794">
        <f t="shared" si="333"/>
        <v>2</v>
      </c>
      <c r="X1794">
        <v>1</v>
      </c>
      <c r="Y1794" t="str">
        <f t="shared" si="334"/>
        <v>Flight Not Found</v>
      </c>
      <c r="Z1794" t="str" cm="1">
        <f t="array" ref="Z1794">IF(AND(B:B &gt; TIME(6, 0, 0), B:B &lt;= TIME(18, 0, 0)), "Day", "Night")</f>
        <v>Night</v>
      </c>
      <c r="AA1794">
        <f t="shared" si="335"/>
        <v>1</v>
      </c>
    </row>
    <row r="1795" spans="1:27" x14ac:dyDescent="0.2">
      <c r="A1795">
        <v>22859</v>
      </c>
      <c r="B1795" t="s">
        <v>366</v>
      </c>
      <c r="C1795" t="s">
        <v>7257</v>
      </c>
      <c r="D1795" t="s">
        <v>8170</v>
      </c>
      <c r="F1795" t="s">
        <v>8700</v>
      </c>
      <c r="G1795" t="s">
        <v>1814</v>
      </c>
      <c r="H1795" t="s">
        <v>8701</v>
      </c>
      <c r="I1795" t="s">
        <v>8702</v>
      </c>
      <c r="J1795">
        <v>10</v>
      </c>
      <c r="K1795">
        <v>10</v>
      </c>
      <c r="L1795">
        <v>0</v>
      </c>
      <c r="M1795" t="s">
        <v>8703</v>
      </c>
      <c r="N1795">
        <f t="shared" si="336"/>
        <v>0</v>
      </c>
      <c r="O1795" t="str">
        <f t="shared" si="337"/>
        <v>No</v>
      </c>
      <c r="P1795">
        <f t="shared" si="338"/>
        <v>0</v>
      </c>
      <c r="Q1795">
        <f t="shared" si="339"/>
        <v>0</v>
      </c>
      <c r="R1795">
        <f t="shared" ref="R1795:R1858" si="343">AVERAGEIF(J:J,"&gt;0")</f>
        <v>27.565026697177728</v>
      </c>
      <c r="S1795" t="str">
        <f t="shared" si="340"/>
        <v>ID-22859-Katmandu - New Deli</v>
      </c>
      <c r="T1795" t="str">
        <f t="shared" si="341"/>
        <v>13:15</v>
      </c>
      <c r="U1795" t="str">
        <f t="shared" si="342"/>
        <v>Acceptable</v>
      </c>
      <c r="V1795">
        <f t="shared" ref="V1795:V1858" si="344">COUNTIF(D:D, "Military - U.S. Army")</f>
        <v>23</v>
      </c>
      <c r="W1795">
        <f t="shared" ref="W1795:W1858" si="345">AVERAGEIF(C:C,"Fort Myer, Virginia", J:J)</f>
        <v>2</v>
      </c>
      <c r="X1795">
        <v>1</v>
      </c>
      <c r="Y1795" t="str">
        <f t="shared" ref="Y1795:Y1858" si="346">IFERROR(VLOOKUP("FlightNumber", A:E, 4, FALSE), "Flight Not Found")</f>
        <v>Flight Not Found</v>
      </c>
      <c r="Z1795" t="str" cm="1">
        <f t="array" ref="Z1795">IF(AND(B:B &gt; TIME(6, 0, 0), B:B &lt;= TIME(18, 0, 0)), "Day", "Night")</f>
        <v>Night</v>
      </c>
      <c r="AA1795">
        <f t="shared" ref="AA1795:AA1858" si="347">COUNTIFS(D:D, "Military - U.S. Army", C:C, "Fort Myer, Virginia")</f>
        <v>1</v>
      </c>
    </row>
    <row r="1796" spans="1:27" x14ac:dyDescent="0.2">
      <c r="A1796">
        <v>22878</v>
      </c>
      <c r="B1796" t="s">
        <v>8704</v>
      </c>
      <c r="C1796" t="s">
        <v>2165</v>
      </c>
      <c r="D1796" t="s">
        <v>8705</v>
      </c>
      <c r="F1796" t="s">
        <v>8706</v>
      </c>
      <c r="G1796" t="s">
        <v>8707</v>
      </c>
      <c r="H1796" t="s">
        <v>8708</v>
      </c>
      <c r="I1796" t="s">
        <v>8709</v>
      </c>
      <c r="J1796">
        <v>105</v>
      </c>
      <c r="K1796">
        <v>15</v>
      </c>
      <c r="L1796">
        <v>0</v>
      </c>
      <c r="M1796" t="s">
        <v>8710</v>
      </c>
      <c r="N1796">
        <f t="shared" si="336"/>
        <v>0</v>
      </c>
      <c r="O1796" t="str">
        <f t="shared" si="337"/>
        <v>No</v>
      </c>
      <c r="P1796">
        <f t="shared" si="338"/>
        <v>0</v>
      </c>
      <c r="Q1796">
        <f t="shared" si="339"/>
        <v>0</v>
      </c>
      <c r="R1796">
        <f t="shared" si="343"/>
        <v>27.565026697177728</v>
      </c>
      <c r="S1796" t="str">
        <f t="shared" si="340"/>
        <v>ID-22878-Rio de Janeiro - Lisbon</v>
      </c>
      <c r="T1796" t="str">
        <f t="shared" si="341"/>
        <v>22:08</v>
      </c>
      <c r="U1796" t="str">
        <f t="shared" si="342"/>
        <v>Acceptable</v>
      </c>
      <c r="V1796">
        <f t="shared" si="344"/>
        <v>23</v>
      </c>
      <c r="W1796">
        <f t="shared" si="345"/>
        <v>2</v>
      </c>
      <c r="X1796">
        <v>1</v>
      </c>
      <c r="Y1796" t="str">
        <f t="shared" si="346"/>
        <v>Flight Not Found</v>
      </c>
      <c r="Z1796" t="str" cm="1">
        <f t="array" ref="Z1796">IF(AND(B:B &gt; TIME(6, 0, 0), B:B &lt;= TIME(18, 0, 0)), "Day", "Night")</f>
        <v>Night</v>
      </c>
      <c r="AA1796">
        <f t="shared" si="347"/>
        <v>1</v>
      </c>
    </row>
    <row r="1797" spans="1:27" x14ac:dyDescent="0.2">
      <c r="A1797">
        <v>22881</v>
      </c>
      <c r="B1797" t="s">
        <v>8711</v>
      </c>
      <c r="C1797" t="s">
        <v>8712</v>
      </c>
      <c r="D1797" t="s">
        <v>8713</v>
      </c>
      <c r="F1797" t="s">
        <v>8714</v>
      </c>
      <c r="G1797" t="s">
        <v>1814</v>
      </c>
      <c r="H1797" t="s">
        <v>8715</v>
      </c>
      <c r="I1797" t="s">
        <v>8716</v>
      </c>
      <c r="J1797">
        <v>32</v>
      </c>
      <c r="K1797">
        <v>20</v>
      </c>
      <c r="L1797">
        <v>0</v>
      </c>
      <c r="M1797" t="s">
        <v>8717</v>
      </c>
      <c r="N1797">
        <f t="shared" si="336"/>
        <v>0</v>
      </c>
      <c r="O1797" t="str">
        <f t="shared" si="337"/>
        <v>No</v>
      </c>
      <c r="P1797">
        <f t="shared" si="338"/>
        <v>0</v>
      </c>
      <c r="Q1797">
        <f t="shared" si="339"/>
        <v>0</v>
      </c>
      <c r="R1797">
        <f t="shared" si="343"/>
        <v>27.565026697177728</v>
      </c>
      <c r="S1797" t="str">
        <f t="shared" si="340"/>
        <v>ID-22881-Berranca Bermeja - Bucaramanga</v>
      </c>
      <c r="T1797" t="str">
        <f t="shared" si="341"/>
        <v>15:57</v>
      </c>
      <c r="U1797" t="str">
        <f t="shared" si="342"/>
        <v>Acceptable</v>
      </c>
      <c r="V1797">
        <f t="shared" si="344"/>
        <v>23</v>
      </c>
      <c r="W1797">
        <f t="shared" si="345"/>
        <v>2</v>
      </c>
      <c r="X1797">
        <v>1</v>
      </c>
      <c r="Y1797" t="str">
        <f t="shared" si="346"/>
        <v>Flight Not Found</v>
      </c>
      <c r="Z1797" t="str" cm="1">
        <f t="array" ref="Z1797">IF(AND(B:B &gt; TIME(6, 0, 0), B:B &lt;= TIME(18, 0, 0)), "Day", "Night")</f>
        <v>Night</v>
      </c>
      <c r="AA1797">
        <f t="shared" si="347"/>
        <v>1</v>
      </c>
    </row>
    <row r="1798" spans="1:27" x14ac:dyDescent="0.2">
      <c r="A1798">
        <v>22882</v>
      </c>
      <c r="C1798" t="s">
        <v>8718</v>
      </c>
      <c r="D1798" t="s">
        <v>3120</v>
      </c>
      <c r="G1798" t="s">
        <v>1814</v>
      </c>
      <c r="H1798" t="s">
        <v>8719</v>
      </c>
      <c r="I1798" t="s">
        <v>8720</v>
      </c>
      <c r="J1798">
        <v>9</v>
      </c>
      <c r="K1798">
        <v>9</v>
      </c>
      <c r="L1798">
        <v>0</v>
      </c>
      <c r="M1798" t="s">
        <v>8721</v>
      </c>
      <c r="N1798">
        <f t="shared" si="336"/>
        <v>0</v>
      </c>
      <c r="O1798" t="str">
        <f t="shared" si="337"/>
        <v>No</v>
      </c>
      <c r="P1798">
        <f t="shared" si="338"/>
        <v>0</v>
      </c>
      <c r="Q1798">
        <f t="shared" si="339"/>
        <v>0</v>
      </c>
      <c r="R1798">
        <f t="shared" si="343"/>
        <v>27.565026697177728</v>
      </c>
      <c r="S1798" t="str">
        <f t="shared" si="340"/>
        <v>ID-22882-</v>
      </c>
      <c r="T1798">
        <f t="shared" si="341"/>
        <v>0</v>
      </c>
      <c r="U1798" t="str">
        <f t="shared" si="342"/>
        <v>Acceptable</v>
      </c>
      <c r="V1798">
        <f t="shared" si="344"/>
        <v>23</v>
      </c>
      <c r="W1798">
        <f t="shared" si="345"/>
        <v>2</v>
      </c>
      <c r="X1798">
        <v>1</v>
      </c>
      <c r="Y1798" t="str">
        <f t="shared" si="346"/>
        <v>Flight Not Found</v>
      </c>
      <c r="Z1798" t="str" cm="1">
        <f t="array" ref="Z1798">IF(AND(B:B &gt; TIME(6, 0, 0), B:B &lt;= TIME(18, 0, 0)), "Day", "Night")</f>
        <v>Night</v>
      </c>
      <c r="AA1798">
        <f t="shared" si="347"/>
        <v>1</v>
      </c>
    </row>
    <row r="1799" spans="1:27" x14ac:dyDescent="0.2">
      <c r="A1799">
        <v>22891</v>
      </c>
      <c r="C1799" t="s">
        <v>8722</v>
      </c>
      <c r="D1799" t="s">
        <v>3562</v>
      </c>
      <c r="F1799" t="s">
        <v>8723</v>
      </c>
      <c r="G1799" t="s">
        <v>7455</v>
      </c>
      <c r="H1799" t="s">
        <v>8724</v>
      </c>
      <c r="I1799" t="s">
        <v>8725</v>
      </c>
      <c r="J1799">
        <v>86</v>
      </c>
      <c r="K1799">
        <v>86</v>
      </c>
      <c r="L1799">
        <v>0</v>
      </c>
      <c r="M1799" t="s">
        <v>8726</v>
      </c>
      <c r="N1799">
        <f t="shared" si="336"/>
        <v>0</v>
      </c>
      <c r="O1799" t="str">
        <f t="shared" si="337"/>
        <v>No</v>
      </c>
      <c r="P1799">
        <f t="shared" si="338"/>
        <v>0</v>
      </c>
      <c r="Q1799">
        <f t="shared" si="339"/>
        <v>0</v>
      </c>
      <c r="R1799">
        <f t="shared" si="343"/>
        <v>27.565026697177728</v>
      </c>
      <c r="S1799" t="str">
        <f t="shared" si="340"/>
        <v>ID-22891-Khabarovk - Petropavlovsk</v>
      </c>
      <c r="T1799">
        <f t="shared" si="341"/>
        <v>0</v>
      </c>
      <c r="U1799" t="str">
        <f t="shared" si="342"/>
        <v>Acceptable</v>
      </c>
      <c r="V1799">
        <f t="shared" si="344"/>
        <v>23</v>
      </c>
      <c r="W1799">
        <f t="shared" si="345"/>
        <v>2</v>
      </c>
      <c r="X1799">
        <v>1</v>
      </c>
      <c r="Y1799" t="str">
        <f t="shared" si="346"/>
        <v>Flight Not Found</v>
      </c>
      <c r="Z1799" t="str" cm="1">
        <f t="array" ref="Z1799">IF(AND(B:B &gt; TIME(6, 0, 0), B:B &lt;= TIME(18, 0, 0)), "Day", "Night")</f>
        <v>Night</v>
      </c>
      <c r="AA1799">
        <f t="shared" si="347"/>
        <v>1</v>
      </c>
    </row>
    <row r="1800" spans="1:27" x14ac:dyDescent="0.2">
      <c r="A1800">
        <v>22892</v>
      </c>
      <c r="B1800" t="s">
        <v>8727</v>
      </c>
      <c r="C1800" t="s">
        <v>8728</v>
      </c>
      <c r="D1800" t="s">
        <v>8729</v>
      </c>
      <c r="G1800" t="s">
        <v>8730</v>
      </c>
      <c r="H1800" t="s">
        <v>8731</v>
      </c>
      <c r="J1800">
        <v>12</v>
      </c>
      <c r="K1800">
        <v>12</v>
      </c>
      <c r="L1800">
        <v>1</v>
      </c>
      <c r="M1800" t="s">
        <v>8732</v>
      </c>
      <c r="N1800">
        <f t="shared" si="336"/>
        <v>0</v>
      </c>
      <c r="O1800" t="str">
        <f t="shared" si="337"/>
        <v>No</v>
      </c>
      <c r="P1800">
        <f t="shared" si="338"/>
        <v>0</v>
      </c>
      <c r="Q1800">
        <f t="shared" si="339"/>
        <v>0</v>
      </c>
      <c r="R1800">
        <f t="shared" si="343"/>
        <v>27.565026697177728</v>
      </c>
      <c r="S1800" t="str">
        <f t="shared" si="340"/>
        <v>ID-22892-</v>
      </c>
      <c r="T1800" t="str">
        <f t="shared" si="341"/>
        <v>16:55</v>
      </c>
      <c r="U1800" t="str">
        <f t="shared" si="342"/>
        <v>Acceptable</v>
      </c>
      <c r="V1800">
        <f t="shared" si="344"/>
        <v>23</v>
      </c>
      <c r="W1800">
        <f t="shared" si="345"/>
        <v>2</v>
      </c>
      <c r="X1800">
        <v>1</v>
      </c>
      <c r="Y1800" t="str">
        <f t="shared" si="346"/>
        <v>Flight Not Found</v>
      </c>
      <c r="Z1800" t="str" cm="1">
        <f t="array" ref="Z1800">IF(AND(B:B &gt; TIME(6, 0, 0), B:B &lt;= TIME(18, 0, 0)), "Day", "Night")</f>
        <v>Night</v>
      </c>
      <c r="AA1800">
        <f t="shared" si="347"/>
        <v>1</v>
      </c>
    </row>
    <row r="1801" spans="1:27" x14ac:dyDescent="0.2">
      <c r="A1801">
        <v>22893</v>
      </c>
      <c r="B1801" t="s">
        <v>1145</v>
      </c>
      <c r="C1801" t="s">
        <v>8733</v>
      </c>
      <c r="D1801" t="s">
        <v>8734</v>
      </c>
      <c r="G1801" t="s">
        <v>2319</v>
      </c>
      <c r="H1801" t="s">
        <v>8735</v>
      </c>
      <c r="I1801" t="s">
        <v>8736</v>
      </c>
      <c r="J1801">
        <v>13</v>
      </c>
      <c r="K1801">
        <v>13</v>
      </c>
      <c r="L1801">
        <v>0</v>
      </c>
      <c r="M1801" t="s">
        <v>8737</v>
      </c>
      <c r="N1801">
        <f t="shared" si="336"/>
        <v>0</v>
      </c>
      <c r="O1801" t="str">
        <f t="shared" si="337"/>
        <v>No</v>
      </c>
      <c r="P1801">
        <f t="shared" si="338"/>
        <v>0</v>
      </c>
      <c r="Q1801">
        <f t="shared" si="339"/>
        <v>0</v>
      </c>
      <c r="R1801">
        <f t="shared" si="343"/>
        <v>27.565026697177728</v>
      </c>
      <c r="S1801" t="str">
        <f t="shared" si="340"/>
        <v>ID-22893-</v>
      </c>
      <c r="T1801" t="str">
        <f t="shared" si="341"/>
        <v>21:00</v>
      </c>
      <c r="U1801" t="str">
        <f t="shared" si="342"/>
        <v>Acceptable</v>
      </c>
      <c r="V1801">
        <f t="shared" si="344"/>
        <v>23</v>
      </c>
      <c r="W1801">
        <f t="shared" si="345"/>
        <v>2</v>
      </c>
      <c r="X1801">
        <v>1</v>
      </c>
      <c r="Y1801" t="str">
        <f t="shared" si="346"/>
        <v>Flight Not Found</v>
      </c>
      <c r="Z1801" t="str" cm="1">
        <f t="array" ref="Z1801">IF(AND(B:B &gt; TIME(6, 0, 0), B:B &lt;= TIME(18, 0, 0)), "Day", "Night")</f>
        <v>Night</v>
      </c>
      <c r="AA1801">
        <f t="shared" si="347"/>
        <v>1</v>
      </c>
    </row>
    <row r="1802" spans="1:27" x14ac:dyDescent="0.2">
      <c r="A1802">
        <v>22899</v>
      </c>
      <c r="B1802" t="s">
        <v>877</v>
      </c>
      <c r="C1802" t="s">
        <v>8738</v>
      </c>
      <c r="D1802" t="s">
        <v>769</v>
      </c>
      <c r="F1802" t="s">
        <v>8739</v>
      </c>
      <c r="G1802" t="s">
        <v>8229</v>
      </c>
      <c r="H1802" t="s">
        <v>8740</v>
      </c>
      <c r="I1802" t="s">
        <v>8741</v>
      </c>
      <c r="J1802">
        <v>34</v>
      </c>
      <c r="K1802">
        <v>11</v>
      </c>
      <c r="L1802">
        <v>0</v>
      </c>
      <c r="M1802" t="s">
        <v>8742</v>
      </c>
      <c r="N1802">
        <f t="shared" si="336"/>
        <v>0</v>
      </c>
      <c r="O1802" t="str">
        <f t="shared" si="337"/>
        <v>No</v>
      </c>
      <c r="P1802">
        <f t="shared" si="338"/>
        <v>0</v>
      </c>
      <c r="Q1802">
        <f t="shared" si="339"/>
        <v>0</v>
      </c>
      <c r="R1802">
        <f t="shared" si="343"/>
        <v>27.565026697177728</v>
      </c>
      <c r="S1802" t="str">
        <f t="shared" si="340"/>
        <v>ID-22899-Bratislava - Brno</v>
      </c>
      <c r="T1802" t="str">
        <f t="shared" si="341"/>
        <v>09:00</v>
      </c>
      <c r="U1802" t="str">
        <f t="shared" si="342"/>
        <v>Acceptable</v>
      </c>
      <c r="V1802">
        <f t="shared" si="344"/>
        <v>23</v>
      </c>
      <c r="W1802">
        <f t="shared" si="345"/>
        <v>2</v>
      </c>
      <c r="X1802">
        <v>1</v>
      </c>
      <c r="Y1802" t="str">
        <f t="shared" si="346"/>
        <v>Flight Not Found</v>
      </c>
      <c r="Z1802" t="str" cm="1">
        <f t="array" ref="Z1802">IF(AND(B:B &gt; TIME(6, 0, 0), B:B &lt;= TIME(18, 0, 0)), "Day", "Night")</f>
        <v>Night</v>
      </c>
      <c r="AA1802">
        <f t="shared" si="347"/>
        <v>1</v>
      </c>
    </row>
    <row r="1803" spans="1:27" x14ac:dyDescent="0.2">
      <c r="A1803">
        <v>22899</v>
      </c>
      <c r="B1803" t="s">
        <v>8743</v>
      </c>
      <c r="C1803" t="s">
        <v>8744</v>
      </c>
      <c r="D1803" t="s">
        <v>2615</v>
      </c>
      <c r="F1803" t="s">
        <v>8745</v>
      </c>
      <c r="G1803" t="s">
        <v>7357</v>
      </c>
      <c r="H1803" t="s">
        <v>8746</v>
      </c>
      <c r="I1803" t="s">
        <v>8747</v>
      </c>
      <c r="J1803">
        <v>44</v>
      </c>
      <c r="K1803">
        <v>44</v>
      </c>
      <c r="L1803">
        <v>0</v>
      </c>
      <c r="M1803" t="s">
        <v>8748</v>
      </c>
      <c r="N1803">
        <f t="shared" si="336"/>
        <v>0</v>
      </c>
      <c r="O1803" t="str">
        <f t="shared" si="337"/>
        <v>No</v>
      </c>
      <c r="P1803">
        <f t="shared" si="338"/>
        <v>0</v>
      </c>
      <c r="Q1803">
        <f t="shared" si="339"/>
        <v>0</v>
      </c>
      <c r="R1803">
        <f t="shared" si="343"/>
        <v>27.565026697177728</v>
      </c>
      <c r="S1803" t="str">
        <f t="shared" si="340"/>
        <v>ID-22899-Ellsworth AFB - Fairchild AFB</v>
      </c>
      <c r="T1803" t="str">
        <f t="shared" si="341"/>
        <v>09:00</v>
      </c>
      <c r="U1803" t="str">
        <f t="shared" si="342"/>
        <v>Acceptable</v>
      </c>
      <c r="V1803">
        <f t="shared" si="344"/>
        <v>23</v>
      </c>
      <c r="W1803">
        <f t="shared" si="345"/>
        <v>2</v>
      </c>
      <c r="X1803">
        <v>1</v>
      </c>
      <c r="Y1803" t="str">
        <f t="shared" si="346"/>
        <v>Flight Not Found</v>
      </c>
      <c r="Z1803" t="str" cm="1">
        <f t="array" ref="Z1803">IF(AND(B:B &gt; TIME(6, 0, 0), B:B &lt;= TIME(18, 0, 0)), "Day", "Night")</f>
        <v>Night</v>
      </c>
      <c r="AA1803">
        <f t="shared" si="347"/>
        <v>1</v>
      </c>
    </row>
    <row r="1804" spans="1:27" x14ac:dyDescent="0.2">
      <c r="A1804">
        <v>22899</v>
      </c>
      <c r="C1804" t="s">
        <v>8749</v>
      </c>
      <c r="D1804" t="s">
        <v>8750</v>
      </c>
      <c r="F1804" t="s">
        <v>8751</v>
      </c>
      <c r="G1804" t="s">
        <v>2731</v>
      </c>
      <c r="H1804" t="s">
        <v>8752</v>
      </c>
      <c r="I1804" t="s">
        <v>8753</v>
      </c>
      <c r="J1804">
        <v>4</v>
      </c>
      <c r="K1804">
        <v>4</v>
      </c>
      <c r="L1804">
        <v>0</v>
      </c>
      <c r="M1804" t="s">
        <v>8754</v>
      </c>
      <c r="N1804">
        <f t="shared" si="336"/>
        <v>0</v>
      </c>
      <c r="O1804" t="str">
        <f t="shared" si="337"/>
        <v>No</v>
      </c>
      <c r="P1804">
        <f t="shared" si="338"/>
        <v>0</v>
      </c>
      <c r="Q1804">
        <f t="shared" si="339"/>
        <v>0</v>
      </c>
      <c r="R1804">
        <f t="shared" si="343"/>
        <v>27.565026697177728</v>
      </c>
      <c r="S1804" t="str">
        <f t="shared" si="340"/>
        <v>ID-22899-Caranavi - Rurrenabaque</v>
      </c>
      <c r="T1804" t="str">
        <f t="shared" si="341"/>
        <v>09:00</v>
      </c>
      <c r="U1804" t="str">
        <f t="shared" si="342"/>
        <v>Acceptable</v>
      </c>
      <c r="V1804">
        <f t="shared" si="344"/>
        <v>23</v>
      </c>
      <c r="W1804">
        <f t="shared" si="345"/>
        <v>2</v>
      </c>
      <c r="X1804">
        <v>1</v>
      </c>
      <c r="Y1804" t="str">
        <f t="shared" si="346"/>
        <v>Flight Not Found</v>
      </c>
      <c r="Z1804" t="str" cm="1">
        <f t="array" ref="Z1804">IF(AND(B:B &gt; TIME(6, 0, 0), B:B &lt;= TIME(18, 0, 0)), "Day", "Night")</f>
        <v>Night</v>
      </c>
      <c r="AA1804">
        <f t="shared" si="347"/>
        <v>1</v>
      </c>
    </row>
    <row r="1805" spans="1:27" x14ac:dyDescent="0.2">
      <c r="A1805">
        <v>22910</v>
      </c>
      <c r="C1805" t="s">
        <v>8755</v>
      </c>
      <c r="D1805" t="s">
        <v>5430</v>
      </c>
      <c r="G1805" t="s">
        <v>2731</v>
      </c>
      <c r="H1805" t="s">
        <v>8756</v>
      </c>
      <c r="I1805" t="s">
        <v>8757</v>
      </c>
      <c r="J1805">
        <v>8</v>
      </c>
      <c r="K1805">
        <v>8</v>
      </c>
      <c r="L1805">
        <v>0</v>
      </c>
      <c r="M1805" t="s">
        <v>8758</v>
      </c>
      <c r="N1805">
        <f t="shared" si="336"/>
        <v>0</v>
      </c>
      <c r="O1805" t="str">
        <f t="shared" si="337"/>
        <v>No</v>
      </c>
      <c r="P1805">
        <f t="shared" si="338"/>
        <v>0</v>
      </c>
      <c r="Q1805">
        <f t="shared" si="339"/>
        <v>0</v>
      </c>
      <c r="R1805">
        <f t="shared" si="343"/>
        <v>27.565026697177728</v>
      </c>
      <c r="S1805" t="str">
        <f t="shared" si="340"/>
        <v>ID-22910-</v>
      </c>
      <c r="T1805">
        <f t="shared" si="341"/>
        <v>0</v>
      </c>
      <c r="U1805" t="str">
        <f t="shared" si="342"/>
        <v>Acceptable</v>
      </c>
      <c r="V1805">
        <f t="shared" si="344"/>
        <v>23</v>
      </c>
      <c r="W1805">
        <f t="shared" si="345"/>
        <v>2</v>
      </c>
      <c r="X1805">
        <v>1</v>
      </c>
      <c r="Y1805" t="str">
        <f t="shared" si="346"/>
        <v>Flight Not Found</v>
      </c>
      <c r="Z1805" t="str" cm="1">
        <f t="array" ref="Z1805">IF(AND(B:B &gt; TIME(6, 0, 0), B:B &lt;= TIME(18, 0, 0)), "Day", "Night")</f>
        <v>Night</v>
      </c>
      <c r="AA1805">
        <f t="shared" si="347"/>
        <v>1</v>
      </c>
    </row>
    <row r="1806" spans="1:27" x14ac:dyDescent="0.2">
      <c r="A1806">
        <v>22912</v>
      </c>
      <c r="B1806" t="s">
        <v>1145</v>
      </c>
      <c r="C1806" t="s">
        <v>2751</v>
      </c>
      <c r="D1806" t="s">
        <v>5466</v>
      </c>
      <c r="E1806" t="s">
        <v>3942</v>
      </c>
      <c r="F1806" t="s">
        <v>8759</v>
      </c>
      <c r="G1806" t="s">
        <v>8760</v>
      </c>
      <c r="H1806" t="s">
        <v>8761</v>
      </c>
      <c r="I1806" t="s">
        <v>8762</v>
      </c>
      <c r="J1806">
        <v>76</v>
      </c>
      <c r="K1806">
        <v>28</v>
      </c>
      <c r="L1806">
        <v>0</v>
      </c>
      <c r="M1806" t="s">
        <v>8763</v>
      </c>
      <c r="N1806">
        <f t="shared" si="336"/>
        <v>0</v>
      </c>
      <c r="O1806" t="str">
        <f t="shared" si="337"/>
        <v>No</v>
      </c>
      <c r="P1806">
        <f t="shared" si="338"/>
        <v>0</v>
      </c>
      <c r="Q1806">
        <f t="shared" si="339"/>
        <v>0</v>
      </c>
      <c r="R1806">
        <f t="shared" si="343"/>
        <v>27.565026697177728</v>
      </c>
      <c r="S1806" t="str">
        <f t="shared" si="340"/>
        <v>ID-22912-Gander, Newfoundland - Frankfurt, Germany</v>
      </c>
      <c r="T1806" t="str">
        <f t="shared" si="341"/>
        <v>21:00</v>
      </c>
      <c r="U1806" t="str">
        <f t="shared" si="342"/>
        <v>Acceptable</v>
      </c>
      <c r="V1806">
        <f t="shared" si="344"/>
        <v>23</v>
      </c>
      <c r="W1806">
        <f t="shared" si="345"/>
        <v>2</v>
      </c>
      <c r="X1806">
        <v>1</v>
      </c>
      <c r="Y1806" t="str">
        <f t="shared" si="346"/>
        <v>Flight Not Found</v>
      </c>
      <c r="Z1806" t="str" cm="1">
        <f t="array" ref="Z1806">IF(AND(B:B &gt; TIME(6, 0, 0), B:B &lt;= TIME(18, 0, 0)), "Day", "Night")</f>
        <v>Night</v>
      </c>
      <c r="AA1806">
        <f t="shared" si="347"/>
        <v>1</v>
      </c>
    </row>
    <row r="1807" spans="1:27" x14ac:dyDescent="0.2">
      <c r="A1807">
        <v>22929</v>
      </c>
      <c r="B1807" t="s">
        <v>39</v>
      </c>
      <c r="C1807" t="s">
        <v>8764</v>
      </c>
      <c r="D1807" t="s">
        <v>2056</v>
      </c>
      <c r="G1807" t="s">
        <v>8765</v>
      </c>
      <c r="H1807" t="s">
        <v>8766</v>
      </c>
      <c r="I1807" t="s">
        <v>2775</v>
      </c>
      <c r="J1807">
        <v>19</v>
      </c>
      <c r="K1807">
        <v>2</v>
      </c>
      <c r="L1807">
        <v>0</v>
      </c>
      <c r="M1807" t="s">
        <v>8767</v>
      </c>
      <c r="N1807">
        <f t="shared" si="336"/>
        <v>0</v>
      </c>
      <c r="O1807" t="str">
        <f t="shared" si="337"/>
        <v>No</v>
      </c>
      <c r="P1807">
        <f t="shared" si="338"/>
        <v>0</v>
      </c>
      <c r="Q1807">
        <f t="shared" si="339"/>
        <v>0</v>
      </c>
      <c r="R1807">
        <f t="shared" si="343"/>
        <v>27.565026697177728</v>
      </c>
      <c r="S1807" t="str">
        <f t="shared" si="340"/>
        <v>ID-22929-</v>
      </c>
      <c r="T1807" t="str">
        <f t="shared" si="341"/>
        <v>18:30</v>
      </c>
      <c r="U1807" t="str">
        <f t="shared" si="342"/>
        <v>Acceptable</v>
      </c>
      <c r="V1807">
        <f t="shared" si="344"/>
        <v>23</v>
      </c>
      <c r="W1807">
        <f t="shared" si="345"/>
        <v>2</v>
      </c>
      <c r="X1807">
        <v>1</v>
      </c>
      <c r="Y1807" t="str">
        <f t="shared" si="346"/>
        <v>Flight Not Found</v>
      </c>
      <c r="Z1807" t="str" cm="1">
        <f t="array" ref="Z1807">IF(AND(B:B &gt; TIME(6, 0, 0), B:B &lt;= TIME(18, 0, 0)), "Day", "Night")</f>
        <v>Night</v>
      </c>
      <c r="AA1807">
        <f t="shared" si="347"/>
        <v>1</v>
      </c>
    </row>
    <row r="1808" spans="1:27" x14ac:dyDescent="0.2">
      <c r="A1808">
        <v>22931</v>
      </c>
      <c r="C1808" t="s">
        <v>7331</v>
      </c>
      <c r="D1808" t="s">
        <v>3679</v>
      </c>
      <c r="F1808" t="s">
        <v>997</v>
      </c>
      <c r="G1808" t="s">
        <v>8011</v>
      </c>
      <c r="H1808" t="s">
        <v>8768</v>
      </c>
      <c r="I1808" t="s">
        <v>8769</v>
      </c>
      <c r="J1808">
        <v>3</v>
      </c>
      <c r="K1808">
        <v>3</v>
      </c>
      <c r="L1808">
        <v>0</v>
      </c>
      <c r="M1808" t="s">
        <v>8770</v>
      </c>
      <c r="N1808">
        <f t="shared" si="336"/>
        <v>0</v>
      </c>
      <c r="O1808" t="str">
        <f t="shared" si="337"/>
        <v>No</v>
      </c>
      <c r="P1808">
        <f t="shared" si="338"/>
        <v>0</v>
      </c>
      <c r="Q1808">
        <f t="shared" si="339"/>
        <v>0</v>
      </c>
      <c r="R1808">
        <f t="shared" si="343"/>
        <v>27.565026697177728</v>
      </c>
      <c r="S1808" t="str">
        <f t="shared" si="340"/>
        <v>ID-22931-Training</v>
      </c>
      <c r="T1808">
        <f t="shared" si="341"/>
        <v>0</v>
      </c>
      <c r="U1808" t="str">
        <f t="shared" si="342"/>
        <v>Acceptable</v>
      </c>
      <c r="V1808">
        <f t="shared" si="344"/>
        <v>23</v>
      </c>
      <c r="W1808">
        <f t="shared" si="345"/>
        <v>2</v>
      </c>
      <c r="X1808">
        <v>1</v>
      </c>
      <c r="Y1808" t="str">
        <f t="shared" si="346"/>
        <v>Flight Not Found</v>
      </c>
      <c r="Z1808" t="str" cm="1">
        <f t="array" ref="Z1808">IF(AND(B:B &gt; TIME(6, 0, 0), B:B &lt;= TIME(18, 0, 0)), "Day", "Night")</f>
        <v>Night</v>
      </c>
      <c r="AA1808">
        <f t="shared" si="347"/>
        <v>1</v>
      </c>
    </row>
    <row r="1809" spans="1:27" x14ac:dyDescent="0.2">
      <c r="A1809">
        <v>26949</v>
      </c>
      <c r="C1809" t="s">
        <v>8771</v>
      </c>
      <c r="D1809" t="s">
        <v>8772</v>
      </c>
      <c r="G1809" t="s">
        <v>8773</v>
      </c>
      <c r="H1809" t="s">
        <v>8774</v>
      </c>
      <c r="I1809" t="s">
        <v>8775</v>
      </c>
      <c r="J1809">
        <v>8</v>
      </c>
      <c r="K1809">
        <v>8</v>
      </c>
      <c r="L1809">
        <v>0</v>
      </c>
      <c r="M1809" t="s">
        <v>8776</v>
      </c>
      <c r="N1809">
        <f t="shared" si="336"/>
        <v>0</v>
      </c>
      <c r="O1809" t="str">
        <f t="shared" si="337"/>
        <v>No</v>
      </c>
      <c r="P1809">
        <f t="shared" si="338"/>
        <v>0</v>
      </c>
      <c r="Q1809">
        <f t="shared" si="339"/>
        <v>0</v>
      </c>
      <c r="R1809">
        <f t="shared" si="343"/>
        <v>27.565026697177728</v>
      </c>
      <c r="S1809" t="str">
        <f t="shared" si="340"/>
        <v>ID-26949-</v>
      </c>
      <c r="T1809">
        <f t="shared" si="341"/>
        <v>0</v>
      </c>
      <c r="U1809" t="str">
        <f t="shared" si="342"/>
        <v>Acceptable</v>
      </c>
      <c r="V1809">
        <f t="shared" si="344"/>
        <v>23</v>
      </c>
      <c r="W1809">
        <f t="shared" si="345"/>
        <v>2</v>
      </c>
      <c r="X1809">
        <v>3</v>
      </c>
      <c r="Y1809" t="str">
        <f t="shared" si="346"/>
        <v>Flight Not Found</v>
      </c>
      <c r="Z1809" t="str" cm="1">
        <f t="array" ref="Z1809">IF(AND(B:B &gt; TIME(6, 0, 0), B:B &lt;= TIME(18, 0, 0)), "Day", "Night")</f>
        <v>Night</v>
      </c>
      <c r="AA1809">
        <f t="shared" si="347"/>
        <v>1</v>
      </c>
    </row>
    <row r="1810" spans="1:27" x14ac:dyDescent="0.2">
      <c r="A1810">
        <v>22938</v>
      </c>
      <c r="B1810" t="s">
        <v>8777</v>
      </c>
      <c r="C1810" t="s">
        <v>5802</v>
      </c>
      <c r="D1810" t="s">
        <v>7820</v>
      </c>
      <c r="E1810" t="s">
        <v>8778</v>
      </c>
      <c r="F1810" t="s">
        <v>8779</v>
      </c>
      <c r="G1810" t="s">
        <v>8780</v>
      </c>
      <c r="H1810" t="s">
        <v>8781</v>
      </c>
      <c r="I1810" t="s">
        <v>5906</v>
      </c>
      <c r="J1810">
        <v>52</v>
      </c>
      <c r="K1810">
        <v>1</v>
      </c>
      <c r="L1810">
        <v>0</v>
      </c>
      <c r="M1810" t="s">
        <v>8782</v>
      </c>
      <c r="N1810">
        <f t="shared" si="336"/>
        <v>0</v>
      </c>
      <c r="O1810" t="str">
        <f t="shared" si="337"/>
        <v>No</v>
      </c>
      <c r="P1810">
        <f t="shared" si="338"/>
        <v>0</v>
      </c>
      <c r="Q1810">
        <f t="shared" si="339"/>
        <v>0</v>
      </c>
      <c r="R1810">
        <f t="shared" si="343"/>
        <v>27.565026697177728</v>
      </c>
      <c r="S1810" t="str">
        <f t="shared" si="340"/>
        <v>ID-22938-Washington D.C. - Providence, RI</v>
      </c>
      <c r="T1810" t="str">
        <f t="shared" si="341"/>
        <v>20:52</v>
      </c>
      <c r="U1810" t="str">
        <f t="shared" si="342"/>
        <v>Acceptable</v>
      </c>
      <c r="V1810">
        <f t="shared" si="344"/>
        <v>23</v>
      </c>
      <c r="W1810">
        <f t="shared" si="345"/>
        <v>2</v>
      </c>
      <c r="X1810">
        <v>1</v>
      </c>
      <c r="Y1810" t="str">
        <f t="shared" si="346"/>
        <v>Flight Not Found</v>
      </c>
      <c r="Z1810" t="str" cm="1">
        <f t="array" ref="Z1810">IF(AND(B:B &gt; TIME(6, 0, 0), B:B &lt;= TIME(18, 0, 0)), "Day", "Night")</f>
        <v>Night</v>
      </c>
      <c r="AA1810">
        <f t="shared" si="347"/>
        <v>1</v>
      </c>
    </row>
    <row r="1811" spans="1:27" x14ac:dyDescent="0.2">
      <c r="A1811">
        <v>22944</v>
      </c>
      <c r="C1811" t="s">
        <v>1388</v>
      </c>
      <c r="D1811" t="s">
        <v>3562</v>
      </c>
      <c r="G1811" t="s">
        <v>8321</v>
      </c>
      <c r="H1811" t="s">
        <v>8783</v>
      </c>
      <c r="I1811" t="s">
        <v>8784</v>
      </c>
      <c r="J1811">
        <v>10</v>
      </c>
      <c r="K1811">
        <v>10</v>
      </c>
      <c r="L1811">
        <v>0</v>
      </c>
      <c r="M1811" t="s">
        <v>8785</v>
      </c>
      <c r="N1811">
        <f t="shared" si="336"/>
        <v>0</v>
      </c>
      <c r="O1811" t="str">
        <f t="shared" si="337"/>
        <v>No</v>
      </c>
      <c r="P1811">
        <f t="shared" si="338"/>
        <v>0</v>
      </c>
      <c r="Q1811">
        <f t="shared" si="339"/>
        <v>0</v>
      </c>
      <c r="R1811">
        <f t="shared" si="343"/>
        <v>27.565026697177728</v>
      </c>
      <c r="S1811" t="str">
        <f t="shared" si="340"/>
        <v>ID-22944-</v>
      </c>
      <c r="T1811">
        <f t="shared" si="341"/>
        <v>0</v>
      </c>
      <c r="U1811" t="str">
        <f t="shared" si="342"/>
        <v>Acceptable</v>
      </c>
      <c r="V1811">
        <f t="shared" si="344"/>
        <v>23</v>
      </c>
      <c r="W1811">
        <f t="shared" si="345"/>
        <v>2</v>
      </c>
      <c r="X1811">
        <v>1</v>
      </c>
      <c r="Y1811" t="str">
        <f t="shared" si="346"/>
        <v>Flight Not Found</v>
      </c>
      <c r="Z1811" t="str" cm="1">
        <f t="array" ref="Z1811">IF(AND(B:B &gt; TIME(6, 0, 0), B:B &lt;= TIME(18, 0, 0)), "Day", "Night")</f>
        <v>Night</v>
      </c>
      <c r="AA1811">
        <f t="shared" si="347"/>
        <v>1</v>
      </c>
    </row>
    <row r="1812" spans="1:27" x14ac:dyDescent="0.2">
      <c r="A1812">
        <v>22960</v>
      </c>
      <c r="B1812" t="s">
        <v>8786</v>
      </c>
      <c r="C1812" t="s">
        <v>8787</v>
      </c>
      <c r="D1812" t="s">
        <v>6247</v>
      </c>
      <c r="F1812" t="s">
        <v>5817</v>
      </c>
      <c r="G1812" t="s">
        <v>1814</v>
      </c>
      <c r="H1812" t="s">
        <v>8788</v>
      </c>
      <c r="I1812" t="s">
        <v>8789</v>
      </c>
      <c r="J1812">
        <v>27</v>
      </c>
      <c r="K1812">
        <v>27</v>
      </c>
      <c r="L1812">
        <v>0</v>
      </c>
      <c r="M1812" t="s">
        <v>8790</v>
      </c>
      <c r="N1812">
        <f t="shared" si="336"/>
        <v>0</v>
      </c>
      <c r="O1812" t="str">
        <f t="shared" si="337"/>
        <v>No</v>
      </c>
      <c r="P1812">
        <f t="shared" si="338"/>
        <v>0</v>
      </c>
      <c r="Q1812">
        <f t="shared" si="339"/>
        <v>0</v>
      </c>
      <c r="R1812">
        <f t="shared" si="343"/>
        <v>27.565026697177728</v>
      </c>
      <c r="S1812" t="str">
        <f t="shared" si="340"/>
        <v>ID-22960-Hue - Da Nang</v>
      </c>
      <c r="T1812" t="str">
        <f t="shared" si="341"/>
        <v>14:37</v>
      </c>
      <c r="U1812" t="str">
        <f t="shared" si="342"/>
        <v>Acceptable</v>
      </c>
      <c r="V1812">
        <f t="shared" si="344"/>
        <v>23</v>
      </c>
      <c r="W1812">
        <f t="shared" si="345"/>
        <v>2</v>
      </c>
      <c r="X1812">
        <v>3</v>
      </c>
      <c r="Y1812" t="str">
        <f t="shared" si="346"/>
        <v>Flight Not Found</v>
      </c>
      <c r="Z1812" t="str" cm="1">
        <f t="array" ref="Z1812">IF(AND(B:B &gt; TIME(6, 0, 0), B:B &lt;= TIME(18, 0, 0)), "Day", "Night")</f>
        <v>Night</v>
      </c>
      <c r="AA1812">
        <f t="shared" si="347"/>
        <v>1</v>
      </c>
    </row>
    <row r="1813" spans="1:27" x14ac:dyDescent="0.2">
      <c r="A1813">
        <v>22969</v>
      </c>
      <c r="C1813" t="s">
        <v>8791</v>
      </c>
      <c r="D1813" t="s">
        <v>7373</v>
      </c>
      <c r="G1813" t="s">
        <v>8792</v>
      </c>
      <c r="H1813" t="s">
        <v>8793</v>
      </c>
      <c r="I1813" t="s">
        <v>8794</v>
      </c>
      <c r="J1813">
        <v>4</v>
      </c>
      <c r="K1813">
        <v>4</v>
      </c>
      <c r="L1813">
        <v>0</v>
      </c>
      <c r="M1813" t="s">
        <v>8795</v>
      </c>
      <c r="N1813">
        <f t="shared" si="336"/>
        <v>0</v>
      </c>
      <c r="O1813" t="str">
        <f t="shared" si="337"/>
        <v>No</v>
      </c>
      <c r="P1813">
        <f t="shared" si="338"/>
        <v>0</v>
      </c>
      <c r="Q1813">
        <f t="shared" si="339"/>
        <v>0</v>
      </c>
      <c r="R1813">
        <f t="shared" si="343"/>
        <v>27.565026697177728</v>
      </c>
      <c r="S1813" t="str">
        <f t="shared" si="340"/>
        <v>ID-22969-</v>
      </c>
      <c r="T1813">
        <f t="shared" si="341"/>
        <v>0</v>
      </c>
      <c r="U1813" t="str">
        <f t="shared" si="342"/>
        <v>Acceptable</v>
      </c>
      <c r="V1813">
        <f t="shared" si="344"/>
        <v>23</v>
      </c>
      <c r="W1813">
        <f t="shared" si="345"/>
        <v>2</v>
      </c>
      <c r="X1813">
        <v>1</v>
      </c>
      <c r="Y1813" t="str">
        <f t="shared" si="346"/>
        <v>Flight Not Found</v>
      </c>
      <c r="Z1813" t="str" cm="1">
        <f t="array" ref="Z1813">IF(AND(B:B &gt; TIME(6, 0, 0), B:B &lt;= TIME(18, 0, 0)), "Day", "Night")</f>
        <v>Night</v>
      </c>
      <c r="AA1813">
        <f t="shared" si="347"/>
        <v>1</v>
      </c>
    </row>
    <row r="1814" spans="1:27" x14ac:dyDescent="0.2">
      <c r="A1814">
        <v>22973</v>
      </c>
      <c r="B1814" t="s">
        <v>8796</v>
      </c>
      <c r="C1814" t="s">
        <v>8797</v>
      </c>
      <c r="D1814" t="s">
        <v>1147</v>
      </c>
      <c r="E1814" t="s">
        <v>294</v>
      </c>
      <c r="F1814" t="s">
        <v>8798</v>
      </c>
      <c r="G1814" t="s">
        <v>7281</v>
      </c>
      <c r="H1814" t="s">
        <v>8799</v>
      </c>
      <c r="I1814" t="s">
        <v>6062</v>
      </c>
      <c r="J1814">
        <v>18</v>
      </c>
      <c r="K1814">
        <v>18</v>
      </c>
      <c r="L1814">
        <v>0</v>
      </c>
      <c r="M1814" t="s">
        <v>8800</v>
      </c>
      <c r="N1814">
        <f t="shared" si="336"/>
        <v>0</v>
      </c>
      <c r="O1814" t="str">
        <f t="shared" si="337"/>
        <v>No</v>
      </c>
      <c r="P1814">
        <f t="shared" si="338"/>
        <v>0</v>
      </c>
      <c r="Q1814">
        <f t="shared" si="339"/>
        <v>0</v>
      </c>
      <c r="R1814">
        <f t="shared" si="343"/>
        <v>27.565026697177728</v>
      </c>
      <c r="S1814" t="str">
        <f t="shared" si="340"/>
        <v>ID-22973-Newark - Washington D.C.</v>
      </c>
      <c r="T1814" t="str">
        <f t="shared" si="341"/>
        <v>12:24</v>
      </c>
      <c r="U1814" t="str">
        <f t="shared" si="342"/>
        <v>Acceptable</v>
      </c>
      <c r="V1814">
        <f t="shared" si="344"/>
        <v>23</v>
      </c>
      <c r="W1814">
        <f t="shared" si="345"/>
        <v>2</v>
      </c>
      <c r="X1814">
        <v>4</v>
      </c>
      <c r="Y1814" t="str">
        <f t="shared" si="346"/>
        <v>Flight Not Found</v>
      </c>
      <c r="Z1814" t="str" cm="1">
        <f t="array" ref="Z1814">IF(AND(B:B &gt; TIME(6, 0, 0), B:B &lt;= TIME(18, 0, 0)), "Day", "Night")</f>
        <v>Night</v>
      </c>
      <c r="AA1814">
        <f t="shared" si="347"/>
        <v>1</v>
      </c>
    </row>
    <row r="1815" spans="1:27" x14ac:dyDescent="0.2">
      <c r="A1815">
        <v>22973</v>
      </c>
      <c r="C1815" t="s">
        <v>8801</v>
      </c>
      <c r="D1815" t="s">
        <v>5121</v>
      </c>
      <c r="G1815" t="s">
        <v>4831</v>
      </c>
      <c r="H1815" t="s">
        <v>8802</v>
      </c>
      <c r="I1815" t="s">
        <v>8803</v>
      </c>
      <c r="J1815">
        <v>37</v>
      </c>
      <c r="K1815">
        <v>23</v>
      </c>
      <c r="L1815">
        <v>0</v>
      </c>
      <c r="M1815" t="s">
        <v>8804</v>
      </c>
      <c r="N1815">
        <f t="shared" si="336"/>
        <v>0</v>
      </c>
      <c r="O1815" t="str">
        <f t="shared" si="337"/>
        <v>No</v>
      </c>
      <c r="P1815">
        <f t="shared" si="338"/>
        <v>0</v>
      </c>
      <c r="Q1815">
        <f t="shared" si="339"/>
        <v>0</v>
      </c>
      <c r="R1815">
        <f t="shared" si="343"/>
        <v>27.565026697177728</v>
      </c>
      <c r="S1815" t="str">
        <f t="shared" si="340"/>
        <v>ID-22973-</v>
      </c>
      <c r="T1815" t="str">
        <f t="shared" si="341"/>
        <v>12:24</v>
      </c>
      <c r="U1815" t="str">
        <f t="shared" si="342"/>
        <v>Acceptable</v>
      </c>
      <c r="V1815">
        <f t="shared" si="344"/>
        <v>23</v>
      </c>
      <c r="W1815">
        <f t="shared" si="345"/>
        <v>2</v>
      </c>
      <c r="X1815">
        <v>1</v>
      </c>
      <c r="Y1815" t="str">
        <f t="shared" si="346"/>
        <v>Flight Not Found</v>
      </c>
      <c r="Z1815" t="str" cm="1">
        <f t="array" ref="Z1815">IF(AND(B:B &gt; TIME(6, 0, 0), B:B &lt;= TIME(18, 0, 0)), "Day", "Night")</f>
        <v>Night</v>
      </c>
      <c r="AA1815">
        <f t="shared" si="347"/>
        <v>1</v>
      </c>
    </row>
    <row r="1816" spans="1:27" x14ac:dyDescent="0.2">
      <c r="A1816">
        <v>22973</v>
      </c>
      <c r="B1816" t="s">
        <v>3997</v>
      </c>
      <c r="C1816" t="s">
        <v>3409</v>
      </c>
      <c r="D1816" t="s">
        <v>8347</v>
      </c>
      <c r="E1816" t="s">
        <v>8805</v>
      </c>
      <c r="F1816" t="s">
        <v>8806</v>
      </c>
      <c r="G1816" t="s">
        <v>8807</v>
      </c>
      <c r="H1816" t="s">
        <v>8808</v>
      </c>
      <c r="I1816" t="s">
        <v>8809</v>
      </c>
      <c r="J1816">
        <v>21</v>
      </c>
      <c r="K1816">
        <v>21</v>
      </c>
      <c r="L1816">
        <v>0</v>
      </c>
      <c r="M1816" t="s">
        <v>8810</v>
      </c>
      <c r="N1816">
        <f t="shared" si="336"/>
        <v>0</v>
      </c>
      <c r="O1816" t="str">
        <f t="shared" si="337"/>
        <v>No</v>
      </c>
      <c r="P1816">
        <f t="shared" si="338"/>
        <v>0</v>
      </c>
      <c r="Q1816">
        <f t="shared" si="339"/>
        <v>0</v>
      </c>
      <c r="R1816">
        <f t="shared" si="343"/>
        <v>27.565026697177728</v>
      </c>
      <c r="S1816" t="str">
        <f t="shared" si="340"/>
        <v>ID-22973-Frankfurt - Paris</v>
      </c>
      <c r="T1816" t="str">
        <f t="shared" si="341"/>
        <v>12:24</v>
      </c>
      <c r="U1816" t="str">
        <f t="shared" si="342"/>
        <v>Acceptable</v>
      </c>
      <c r="V1816">
        <f t="shared" si="344"/>
        <v>23</v>
      </c>
      <c r="W1816">
        <f t="shared" si="345"/>
        <v>2</v>
      </c>
      <c r="X1816">
        <v>2</v>
      </c>
      <c r="Y1816" t="str">
        <f t="shared" si="346"/>
        <v>Flight Not Found</v>
      </c>
      <c r="Z1816" t="str" cm="1">
        <f t="array" ref="Z1816">IF(AND(B:B &gt; TIME(6, 0, 0), B:B &lt;= TIME(18, 0, 0)), "Day", "Night")</f>
        <v>Night</v>
      </c>
      <c r="AA1816">
        <f t="shared" si="347"/>
        <v>1</v>
      </c>
    </row>
    <row r="1817" spans="1:27" x14ac:dyDescent="0.2">
      <c r="A1817">
        <v>22976</v>
      </c>
      <c r="B1817" t="s">
        <v>8811</v>
      </c>
      <c r="C1817" t="s">
        <v>8812</v>
      </c>
      <c r="D1817" t="s">
        <v>8813</v>
      </c>
      <c r="F1817" t="s">
        <v>7747</v>
      </c>
      <c r="G1817" t="s">
        <v>8814</v>
      </c>
      <c r="H1817" t="s">
        <v>8815</v>
      </c>
      <c r="I1817" t="s">
        <v>928</v>
      </c>
      <c r="J1817">
        <v>26</v>
      </c>
      <c r="K1817">
        <v>26</v>
      </c>
      <c r="L1817">
        <v>0</v>
      </c>
      <c r="M1817" t="s">
        <v>8816</v>
      </c>
      <c r="N1817">
        <f t="shared" si="336"/>
        <v>0</v>
      </c>
      <c r="O1817" t="str">
        <f t="shared" si="337"/>
        <v>No</v>
      </c>
      <c r="P1817">
        <f t="shared" si="338"/>
        <v>0</v>
      </c>
      <c r="Q1817">
        <f t="shared" si="339"/>
        <v>0</v>
      </c>
      <c r="R1817">
        <f t="shared" si="343"/>
        <v>27.565026697177728</v>
      </c>
      <c r="S1817" t="str">
        <f t="shared" si="340"/>
        <v>ID-22976-Sao Paulo - Rio de Janeiro</v>
      </c>
      <c r="T1817" t="str">
        <f t="shared" si="341"/>
        <v>12:09</v>
      </c>
      <c r="U1817" t="str">
        <f t="shared" si="342"/>
        <v>Acceptable</v>
      </c>
      <c r="V1817">
        <f t="shared" si="344"/>
        <v>23</v>
      </c>
      <c r="W1817">
        <f t="shared" si="345"/>
        <v>2</v>
      </c>
      <c r="X1817">
        <v>1</v>
      </c>
      <c r="Y1817" t="str">
        <f t="shared" si="346"/>
        <v>Flight Not Found</v>
      </c>
      <c r="Z1817" t="str" cm="1">
        <f t="array" ref="Z1817">IF(AND(B:B &gt; TIME(6, 0, 0), B:B &lt;= TIME(18, 0, 0)), "Day", "Night")</f>
        <v>Night</v>
      </c>
      <c r="AA1817">
        <f t="shared" si="347"/>
        <v>1</v>
      </c>
    </row>
    <row r="1818" spans="1:27" x14ac:dyDescent="0.2">
      <c r="A1818">
        <v>22977</v>
      </c>
      <c r="B1818" t="s">
        <v>8817</v>
      </c>
      <c r="C1818" t="s">
        <v>8818</v>
      </c>
      <c r="D1818" t="s">
        <v>2745</v>
      </c>
      <c r="E1818" t="s">
        <v>8819</v>
      </c>
      <c r="F1818" t="s">
        <v>8820</v>
      </c>
      <c r="G1818" t="s">
        <v>8821</v>
      </c>
      <c r="H1818" t="s">
        <v>8822</v>
      </c>
      <c r="I1818" t="s">
        <v>8823</v>
      </c>
      <c r="J1818">
        <v>97</v>
      </c>
      <c r="K1818">
        <v>97</v>
      </c>
      <c r="L1818">
        <v>0</v>
      </c>
      <c r="M1818" t="s">
        <v>8824</v>
      </c>
      <c r="N1818">
        <f t="shared" si="336"/>
        <v>0</v>
      </c>
      <c r="O1818" t="str">
        <f t="shared" si="337"/>
        <v>No</v>
      </c>
      <c r="P1818">
        <f t="shared" si="338"/>
        <v>0</v>
      </c>
      <c r="Q1818">
        <f t="shared" si="339"/>
        <v>0</v>
      </c>
      <c r="R1818">
        <f t="shared" si="343"/>
        <v>27.565026697177728</v>
      </c>
      <c r="S1818" t="str">
        <f t="shared" si="340"/>
        <v>ID-22977-Porto Alegre - Lima</v>
      </c>
      <c r="T1818" t="str">
        <f t="shared" si="341"/>
        <v>03:40</v>
      </c>
      <c r="U1818" t="str">
        <f t="shared" si="342"/>
        <v>Acceptable</v>
      </c>
      <c r="V1818">
        <f t="shared" si="344"/>
        <v>23</v>
      </c>
      <c r="W1818">
        <f t="shared" si="345"/>
        <v>2</v>
      </c>
      <c r="X1818">
        <v>1</v>
      </c>
      <c r="Y1818" t="str">
        <f t="shared" si="346"/>
        <v>Flight Not Found</v>
      </c>
      <c r="Z1818" t="str" cm="1">
        <f t="array" ref="Z1818">IF(AND(B:B &gt; TIME(6, 0, 0), B:B &lt;= TIME(18, 0, 0)), "Day", "Night")</f>
        <v>Night</v>
      </c>
      <c r="AA1818">
        <f t="shared" si="347"/>
        <v>1</v>
      </c>
    </row>
    <row r="1819" spans="1:27" x14ac:dyDescent="0.2">
      <c r="A1819">
        <v>22980</v>
      </c>
      <c r="B1819" t="s">
        <v>8825</v>
      </c>
      <c r="C1819" t="s">
        <v>358</v>
      </c>
      <c r="D1819" t="s">
        <v>1684</v>
      </c>
      <c r="E1819" t="s">
        <v>5936</v>
      </c>
      <c r="F1819" t="s">
        <v>8826</v>
      </c>
      <c r="G1819" t="s">
        <v>7804</v>
      </c>
      <c r="H1819" t="s">
        <v>8827</v>
      </c>
      <c r="I1819" t="s">
        <v>8828</v>
      </c>
      <c r="J1819">
        <v>51</v>
      </c>
      <c r="K1819">
        <v>25</v>
      </c>
      <c r="L1819">
        <v>0</v>
      </c>
      <c r="M1819" t="s">
        <v>8829</v>
      </c>
      <c r="N1819">
        <f t="shared" si="336"/>
        <v>0</v>
      </c>
      <c r="O1819" t="str">
        <f t="shared" si="337"/>
        <v>No</v>
      </c>
      <c r="P1819">
        <f t="shared" si="338"/>
        <v>0</v>
      </c>
      <c r="Q1819">
        <f t="shared" si="339"/>
        <v>0</v>
      </c>
      <c r="R1819">
        <f t="shared" si="343"/>
        <v>27.565026697177728</v>
      </c>
      <c r="S1819" t="str">
        <f t="shared" si="340"/>
        <v>ID-22980-Charlotte - New York City</v>
      </c>
      <c r="T1819" t="str">
        <f t="shared" si="341"/>
        <v>21:45</v>
      </c>
      <c r="U1819" t="str">
        <f t="shared" si="342"/>
        <v>Acceptable</v>
      </c>
      <c r="V1819">
        <f t="shared" si="344"/>
        <v>23</v>
      </c>
      <c r="W1819">
        <f t="shared" si="345"/>
        <v>2</v>
      </c>
      <c r="X1819">
        <v>2</v>
      </c>
      <c r="Y1819" t="str">
        <f t="shared" si="346"/>
        <v>Flight Not Found</v>
      </c>
      <c r="Z1819" t="str" cm="1">
        <f t="array" ref="Z1819">IF(AND(B:B &gt; TIME(6, 0, 0), B:B &lt;= TIME(18, 0, 0)), "Day", "Night")</f>
        <v>Night</v>
      </c>
      <c r="AA1819">
        <f t="shared" si="347"/>
        <v>1</v>
      </c>
    </row>
    <row r="1820" spans="1:27" x14ac:dyDescent="0.2">
      <c r="A1820">
        <v>22986</v>
      </c>
      <c r="B1820" t="s">
        <v>2124</v>
      </c>
      <c r="C1820" t="s">
        <v>8830</v>
      </c>
      <c r="D1820" t="s">
        <v>8713</v>
      </c>
      <c r="E1820" t="s">
        <v>8831</v>
      </c>
      <c r="F1820" t="s">
        <v>8832</v>
      </c>
      <c r="G1820" t="s">
        <v>2471</v>
      </c>
      <c r="H1820" t="s">
        <v>8833</v>
      </c>
      <c r="I1820" t="s">
        <v>8834</v>
      </c>
      <c r="J1820">
        <v>26</v>
      </c>
      <c r="K1820">
        <v>24</v>
      </c>
      <c r="L1820">
        <v>0</v>
      </c>
      <c r="M1820" t="s">
        <v>8835</v>
      </c>
      <c r="N1820">
        <f t="shared" si="336"/>
        <v>0</v>
      </c>
      <c r="O1820" t="str">
        <f t="shared" si="337"/>
        <v>No</v>
      </c>
      <c r="P1820">
        <f t="shared" si="338"/>
        <v>0</v>
      </c>
      <c r="Q1820">
        <f t="shared" si="339"/>
        <v>0</v>
      </c>
      <c r="R1820">
        <f t="shared" si="343"/>
        <v>27.565026697177728</v>
      </c>
      <c r="S1820" t="str">
        <f t="shared" si="340"/>
        <v>ID-22986-Bucaramanga - Barrancabermeja</v>
      </c>
      <c r="T1820" t="str">
        <f t="shared" si="341"/>
        <v>17:00</v>
      </c>
      <c r="U1820" t="str">
        <f t="shared" si="342"/>
        <v>Acceptable</v>
      </c>
      <c r="V1820">
        <f t="shared" si="344"/>
        <v>23</v>
      </c>
      <c r="W1820">
        <f t="shared" si="345"/>
        <v>2</v>
      </c>
      <c r="X1820">
        <v>1</v>
      </c>
      <c r="Y1820" t="str">
        <f t="shared" si="346"/>
        <v>Flight Not Found</v>
      </c>
      <c r="Z1820" t="str" cm="1">
        <f t="array" ref="Z1820">IF(AND(B:B &gt; TIME(6, 0, 0), B:B &lt;= TIME(18, 0, 0)), "Day", "Night")</f>
        <v>Night</v>
      </c>
      <c r="AA1820">
        <f t="shared" si="347"/>
        <v>1</v>
      </c>
    </row>
    <row r="1821" spans="1:27" x14ac:dyDescent="0.2">
      <c r="A1821">
        <v>22994</v>
      </c>
      <c r="B1821" t="s">
        <v>1462</v>
      </c>
      <c r="C1821" t="s">
        <v>5595</v>
      </c>
      <c r="D1821" t="s">
        <v>2341</v>
      </c>
      <c r="F1821" t="s">
        <v>8836</v>
      </c>
      <c r="G1821" t="s">
        <v>3842</v>
      </c>
      <c r="H1821" t="s">
        <v>8837</v>
      </c>
      <c r="I1821" t="s">
        <v>8838</v>
      </c>
      <c r="J1821">
        <v>50</v>
      </c>
      <c r="K1821">
        <v>50</v>
      </c>
      <c r="L1821">
        <v>0</v>
      </c>
      <c r="M1821" t="s">
        <v>8839</v>
      </c>
      <c r="N1821">
        <f t="shared" si="336"/>
        <v>0</v>
      </c>
      <c r="O1821" t="str">
        <f t="shared" si="337"/>
        <v>No</v>
      </c>
      <c r="P1821">
        <f t="shared" si="338"/>
        <v>0</v>
      </c>
      <c r="Q1821">
        <f t="shared" si="339"/>
        <v>0</v>
      </c>
      <c r="R1821">
        <f t="shared" si="343"/>
        <v>27.565026697177728</v>
      </c>
      <c r="S1821" t="str">
        <f t="shared" si="340"/>
        <v>ID-22994-Belem - Manaus</v>
      </c>
      <c r="T1821" t="str">
        <f t="shared" si="341"/>
        <v>02:19</v>
      </c>
      <c r="U1821" t="str">
        <f t="shared" si="342"/>
        <v>Acceptable</v>
      </c>
      <c r="V1821">
        <f t="shared" si="344"/>
        <v>23</v>
      </c>
      <c r="W1821">
        <f t="shared" si="345"/>
        <v>2</v>
      </c>
      <c r="X1821">
        <v>1</v>
      </c>
      <c r="Y1821" t="str">
        <f t="shared" si="346"/>
        <v>Flight Not Found</v>
      </c>
      <c r="Z1821" t="str" cm="1">
        <f t="array" ref="Z1821">IF(AND(B:B &gt; TIME(6, 0, 0), B:B &lt;= TIME(18, 0, 0)), "Day", "Night")</f>
        <v>Night</v>
      </c>
      <c r="AA1821">
        <f t="shared" si="347"/>
        <v>1</v>
      </c>
    </row>
    <row r="1822" spans="1:27" x14ac:dyDescent="0.2">
      <c r="A1822">
        <v>22994</v>
      </c>
      <c r="B1822" t="s">
        <v>8840</v>
      </c>
      <c r="C1822" t="s">
        <v>865</v>
      </c>
      <c r="D1822" t="s">
        <v>5466</v>
      </c>
      <c r="E1822" t="s">
        <v>8841</v>
      </c>
      <c r="F1822" t="s">
        <v>8842</v>
      </c>
      <c r="G1822" t="s">
        <v>7386</v>
      </c>
      <c r="H1822" t="s">
        <v>8843</v>
      </c>
      <c r="I1822" t="s">
        <v>8844</v>
      </c>
      <c r="J1822">
        <v>5</v>
      </c>
      <c r="K1822">
        <v>5</v>
      </c>
      <c r="L1822">
        <v>3</v>
      </c>
      <c r="M1822" t="s">
        <v>8845</v>
      </c>
      <c r="N1822">
        <f t="shared" si="336"/>
        <v>0</v>
      </c>
      <c r="O1822" t="str">
        <f t="shared" si="337"/>
        <v>No</v>
      </c>
      <c r="P1822">
        <f t="shared" si="338"/>
        <v>0</v>
      </c>
      <c r="Q1822">
        <f t="shared" si="339"/>
        <v>0</v>
      </c>
      <c r="R1822">
        <f t="shared" si="343"/>
        <v>27.565026697177728</v>
      </c>
      <c r="S1822" t="str">
        <f t="shared" si="340"/>
        <v>ID-22994-Chicago - Burbank</v>
      </c>
      <c r="T1822" t="str">
        <f t="shared" si="341"/>
        <v>02:19</v>
      </c>
      <c r="U1822" t="str">
        <f t="shared" si="342"/>
        <v>Acceptable</v>
      </c>
      <c r="V1822">
        <f t="shared" si="344"/>
        <v>23</v>
      </c>
      <c r="W1822">
        <f t="shared" si="345"/>
        <v>2</v>
      </c>
      <c r="X1822">
        <v>1</v>
      </c>
      <c r="Y1822" t="str">
        <f t="shared" si="346"/>
        <v>Flight Not Found</v>
      </c>
      <c r="Z1822" t="str" cm="1">
        <f t="array" ref="Z1822">IF(AND(B:B &gt; TIME(6, 0, 0), B:B &lt;= TIME(18, 0, 0)), "Day", "Night")</f>
        <v>Night</v>
      </c>
      <c r="AA1822">
        <f t="shared" si="347"/>
        <v>1</v>
      </c>
    </row>
    <row r="1823" spans="1:27" x14ac:dyDescent="0.2">
      <c r="A1823">
        <v>22999</v>
      </c>
      <c r="B1823" t="s">
        <v>8596</v>
      </c>
      <c r="C1823" t="s">
        <v>8846</v>
      </c>
      <c r="D1823" t="s">
        <v>1965</v>
      </c>
      <c r="F1823" t="s">
        <v>8847</v>
      </c>
      <c r="G1823" t="s">
        <v>8848</v>
      </c>
      <c r="H1823" t="s">
        <v>8849</v>
      </c>
      <c r="I1823" t="s">
        <v>8850</v>
      </c>
      <c r="J1823">
        <v>33</v>
      </c>
      <c r="K1823">
        <v>33</v>
      </c>
      <c r="L1823">
        <v>0</v>
      </c>
      <c r="M1823" t="s">
        <v>8851</v>
      </c>
      <c r="N1823">
        <f t="shared" si="336"/>
        <v>0</v>
      </c>
      <c r="O1823" t="str">
        <f t="shared" si="337"/>
        <v>No</v>
      </c>
      <c r="P1823">
        <f t="shared" si="338"/>
        <v>0</v>
      </c>
      <c r="Q1823">
        <f t="shared" si="339"/>
        <v>0</v>
      </c>
      <c r="R1823">
        <f t="shared" si="343"/>
        <v>27.565026697177728</v>
      </c>
      <c r="S1823" t="str">
        <f t="shared" si="340"/>
        <v>ID-22999-Berlin - Warsaw</v>
      </c>
      <c r="T1823" t="str">
        <f t="shared" si="341"/>
        <v>19:30</v>
      </c>
      <c r="U1823" t="str">
        <f t="shared" si="342"/>
        <v>Acceptable</v>
      </c>
      <c r="V1823">
        <f t="shared" si="344"/>
        <v>23</v>
      </c>
      <c r="W1823">
        <f t="shared" si="345"/>
        <v>2</v>
      </c>
      <c r="X1823">
        <v>1</v>
      </c>
      <c r="Y1823" t="str">
        <f t="shared" si="346"/>
        <v>Flight Not Found</v>
      </c>
      <c r="Z1823" t="str" cm="1">
        <f t="array" ref="Z1823">IF(AND(B:B &gt; TIME(6, 0, 0), B:B &lt;= TIME(18, 0, 0)), "Day", "Night")</f>
        <v>Night</v>
      </c>
      <c r="AA1823">
        <f t="shared" si="347"/>
        <v>1</v>
      </c>
    </row>
    <row r="1824" spans="1:27" x14ac:dyDescent="0.2">
      <c r="A1824">
        <v>23000</v>
      </c>
      <c r="C1824" t="s">
        <v>8852</v>
      </c>
      <c r="D1824" t="s">
        <v>2615</v>
      </c>
      <c r="G1824" t="s">
        <v>8853</v>
      </c>
      <c r="J1824">
        <v>12</v>
      </c>
      <c r="K1824">
        <v>12</v>
      </c>
      <c r="M1824" t="s">
        <v>8854</v>
      </c>
      <c r="N1824">
        <f t="shared" si="336"/>
        <v>0</v>
      </c>
      <c r="O1824" t="str">
        <f t="shared" si="337"/>
        <v>No</v>
      </c>
      <c r="P1824">
        <f t="shared" si="338"/>
        <v>0</v>
      </c>
      <c r="Q1824">
        <f t="shared" si="339"/>
        <v>0</v>
      </c>
      <c r="R1824">
        <f t="shared" si="343"/>
        <v>27.565026697177728</v>
      </c>
      <c r="S1824" t="str">
        <f t="shared" si="340"/>
        <v>ID-23000-</v>
      </c>
      <c r="T1824">
        <f t="shared" si="341"/>
        <v>0</v>
      </c>
      <c r="U1824" t="str">
        <f t="shared" si="342"/>
        <v>Acceptable</v>
      </c>
      <c r="V1824">
        <f t="shared" si="344"/>
        <v>23</v>
      </c>
      <c r="W1824">
        <f t="shared" si="345"/>
        <v>2</v>
      </c>
      <c r="X1824">
        <v>1</v>
      </c>
      <c r="Y1824" t="str">
        <f t="shared" si="346"/>
        <v>Flight Not Found</v>
      </c>
      <c r="Z1824" t="str" cm="1">
        <f t="array" ref="Z1824">IF(AND(B:B &gt; TIME(6, 0, 0), B:B &lt;= TIME(18, 0, 0)), "Day", "Night")</f>
        <v>Night</v>
      </c>
      <c r="AA1824">
        <f t="shared" si="347"/>
        <v>1</v>
      </c>
    </row>
    <row r="1825" spans="1:27" x14ac:dyDescent="0.2">
      <c r="A1825">
        <v>23002</v>
      </c>
      <c r="C1825" t="s">
        <v>8855</v>
      </c>
      <c r="D1825" t="s">
        <v>2745</v>
      </c>
      <c r="F1825" t="s">
        <v>8856</v>
      </c>
      <c r="G1825" t="s">
        <v>7392</v>
      </c>
      <c r="H1825" t="s">
        <v>8857</v>
      </c>
      <c r="I1825" t="s">
        <v>7511</v>
      </c>
      <c r="J1825">
        <v>40</v>
      </c>
      <c r="K1825">
        <v>1</v>
      </c>
      <c r="L1825">
        <v>0</v>
      </c>
      <c r="M1825" t="s">
        <v>8858</v>
      </c>
      <c r="N1825">
        <f t="shared" si="336"/>
        <v>0</v>
      </c>
      <c r="O1825" t="str">
        <f t="shared" si="337"/>
        <v>No</v>
      </c>
      <c r="P1825">
        <f t="shared" si="338"/>
        <v>0</v>
      </c>
      <c r="Q1825">
        <f t="shared" si="339"/>
        <v>0</v>
      </c>
      <c r="R1825">
        <f t="shared" si="343"/>
        <v>27.565026697177728</v>
      </c>
      <c r="S1825" t="str">
        <f t="shared" si="340"/>
        <v>ID-23002-Rio de Janeiro - Brasilia</v>
      </c>
      <c r="T1825">
        <f t="shared" si="341"/>
        <v>0</v>
      </c>
      <c r="U1825" t="str">
        <f t="shared" si="342"/>
        <v>Acceptable</v>
      </c>
      <c r="V1825">
        <f t="shared" si="344"/>
        <v>23</v>
      </c>
      <c r="W1825">
        <f t="shared" si="345"/>
        <v>2</v>
      </c>
      <c r="X1825">
        <v>1</v>
      </c>
      <c r="Y1825" t="str">
        <f t="shared" si="346"/>
        <v>Flight Not Found</v>
      </c>
      <c r="Z1825" t="str" cm="1">
        <f t="array" ref="Z1825">IF(AND(B:B &gt; TIME(6, 0, 0), B:B &lt;= TIME(18, 0, 0)), "Day", "Night")</f>
        <v>Night</v>
      </c>
      <c r="AA1825">
        <f t="shared" si="347"/>
        <v>1</v>
      </c>
    </row>
    <row r="1826" spans="1:27" x14ac:dyDescent="0.2">
      <c r="A1826">
        <v>23008</v>
      </c>
      <c r="C1826" t="s">
        <v>8859</v>
      </c>
      <c r="D1826" t="s">
        <v>8860</v>
      </c>
      <c r="F1826" t="s">
        <v>8861</v>
      </c>
      <c r="G1826" t="s">
        <v>8862</v>
      </c>
      <c r="H1826" t="s">
        <v>8863</v>
      </c>
      <c r="I1826" t="s">
        <v>8864</v>
      </c>
      <c r="J1826">
        <v>18</v>
      </c>
      <c r="K1826">
        <v>1</v>
      </c>
      <c r="L1826">
        <v>0</v>
      </c>
      <c r="M1826" t="s">
        <v>8865</v>
      </c>
      <c r="N1826">
        <f t="shared" si="336"/>
        <v>0</v>
      </c>
      <c r="O1826" t="str">
        <f t="shared" si="337"/>
        <v>No</v>
      </c>
      <c r="P1826">
        <f t="shared" si="338"/>
        <v>0</v>
      </c>
      <c r="Q1826">
        <f t="shared" si="339"/>
        <v>0</v>
      </c>
      <c r="R1826">
        <f t="shared" si="343"/>
        <v>27.565026697177728</v>
      </c>
      <c r="S1826" t="str">
        <f t="shared" si="340"/>
        <v>ID-23008-Southend, England - Rotterdam, The Netherlands</v>
      </c>
      <c r="T1826">
        <f t="shared" si="341"/>
        <v>0</v>
      </c>
      <c r="U1826" t="str">
        <f t="shared" si="342"/>
        <v>Acceptable</v>
      </c>
      <c r="V1826">
        <f t="shared" si="344"/>
        <v>23</v>
      </c>
      <c r="W1826">
        <f t="shared" si="345"/>
        <v>2</v>
      </c>
      <c r="X1826">
        <v>2</v>
      </c>
      <c r="Y1826" t="str">
        <f t="shared" si="346"/>
        <v>Flight Not Found</v>
      </c>
      <c r="Z1826" t="str" cm="1">
        <f t="array" ref="Z1826">IF(AND(B:B &gt; TIME(6, 0, 0), B:B &lt;= TIME(18, 0, 0)), "Day", "Night")</f>
        <v>Night</v>
      </c>
      <c r="AA1826">
        <f t="shared" si="347"/>
        <v>1</v>
      </c>
    </row>
    <row r="1827" spans="1:27" x14ac:dyDescent="0.2">
      <c r="A1827">
        <v>23009</v>
      </c>
      <c r="B1827" t="s">
        <v>8866</v>
      </c>
      <c r="C1827" t="s">
        <v>8867</v>
      </c>
      <c r="D1827" t="s">
        <v>8868</v>
      </c>
      <c r="F1827" t="s">
        <v>8869</v>
      </c>
      <c r="G1827" t="s">
        <v>8870</v>
      </c>
      <c r="H1827" t="s">
        <v>8871</v>
      </c>
      <c r="I1827" t="s">
        <v>8872</v>
      </c>
      <c r="J1827">
        <v>25</v>
      </c>
      <c r="K1827">
        <v>25</v>
      </c>
      <c r="L1827">
        <v>0</v>
      </c>
      <c r="M1827" t="s">
        <v>8873</v>
      </c>
      <c r="N1827">
        <f t="shared" si="336"/>
        <v>0</v>
      </c>
      <c r="O1827" t="str">
        <f t="shared" si="337"/>
        <v>No</v>
      </c>
      <c r="P1827">
        <f t="shared" si="338"/>
        <v>0</v>
      </c>
      <c r="Q1827">
        <f t="shared" si="339"/>
        <v>0</v>
      </c>
      <c r="R1827">
        <f t="shared" si="343"/>
        <v>27.565026697177728</v>
      </c>
      <c r="S1827" t="str">
        <f t="shared" si="340"/>
        <v>ID-23009-Bastia - Ajaccio</v>
      </c>
      <c r="T1827" t="str">
        <f t="shared" si="341"/>
        <v>01:11</v>
      </c>
      <c r="U1827" t="str">
        <f t="shared" si="342"/>
        <v>Acceptable</v>
      </c>
      <c r="V1827">
        <f t="shared" si="344"/>
        <v>23</v>
      </c>
      <c r="W1827">
        <f t="shared" si="345"/>
        <v>2</v>
      </c>
      <c r="X1827">
        <v>1</v>
      </c>
      <c r="Y1827" t="str">
        <f t="shared" si="346"/>
        <v>Flight Not Found</v>
      </c>
      <c r="Z1827" t="str" cm="1">
        <f t="array" ref="Z1827">IF(AND(B:B &gt; TIME(6, 0, 0), B:B &lt;= TIME(18, 0, 0)), "Day", "Night")</f>
        <v>Night</v>
      </c>
      <c r="AA1827">
        <f t="shared" si="347"/>
        <v>1</v>
      </c>
    </row>
    <row r="1828" spans="1:27" x14ac:dyDescent="0.2">
      <c r="A1828">
        <v>23446</v>
      </c>
      <c r="B1828" t="s">
        <v>87</v>
      </c>
      <c r="C1828" t="s">
        <v>8874</v>
      </c>
      <c r="D1828" t="s">
        <v>8875</v>
      </c>
      <c r="G1828" t="s">
        <v>8876</v>
      </c>
      <c r="H1828" t="s">
        <v>8877</v>
      </c>
      <c r="J1828">
        <v>2</v>
      </c>
      <c r="K1828">
        <v>2</v>
      </c>
      <c r="L1828">
        <v>0</v>
      </c>
      <c r="M1828" t="s">
        <v>8878</v>
      </c>
      <c r="N1828">
        <f t="shared" si="336"/>
        <v>0</v>
      </c>
      <c r="O1828" t="str">
        <f t="shared" si="337"/>
        <v>No</v>
      </c>
      <c r="P1828">
        <f t="shared" si="338"/>
        <v>0</v>
      </c>
      <c r="Q1828">
        <f t="shared" si="339"/>
        <v>0</v>
      </c>
      <c r="R1828">
        <f t="shared" si="343"/>
        <v>27.565026697177728</v>
      </c>
      <c r="S1828" t="str">
        <f t="shared" si="340"/>
        <v>ID-23446-</v>
      </c>
      <c r="T1828" t="str">
        <f t="shared" si="341"/>
        <v>07:00</v>
      </c>
      <c r="U1828" t="str">
        <f t="shared" si="342"/>
        <v>Acceptable</v>
      </c>
      <c r="V1828">
        <f t="shared" si="344"/>
        <v>23</v>
      </c>
      <c r="W1828">
        <f t="shared" si="345"/>
        <v>2</v>
      </c>
      <c r="X1828">
        <v>1</v>
      </c>
      <c r="Y1828" t="str">
        <f t="shared" si="346"/>
        <v>Flight Not Found</v>
      </c>
      <c r="Z1828" t="str" cm="1">
        <f t="array" ref="Z1828">IF(AND(B:B &gt; TIME(6, 0, 0), B:B &lt;= TIME(18, 0, 0)), "Day", "Night")</f>
        <v>Night</v>
      </c>
      <c r="AA1828">
        <f t="shared" si="347"/>
        <v>1</v>
      </c>
    </row>
    <row r="1829" spans="1:27" x14ac:dyDescent="0.2">
      <c r="A1829">
        <v>23025</v>
      </c>
      <c r="B1829" t="s">
        <v>8879</v>
      </c>
      <c r="C1829" t="s">
        <v>8880</v>
      </c>
      <c r="D1829" t="s">
        <v>8881</v>
      </c>
      <c r="G1829" t="s">
        <v>8882</v>
      </c>
      <c r="H1829" t="s">
        <v>8883</v>
      </c>
      <c r="J1829">
        <v>6</v>
      </c>
      <c r="K1829">
        <v>5</v>
      </c>
      <c r="L1829">
        <v>0</v>
      </c>
      <c r="M1829" t="s">
        <v>8884</v>
      </c>
      <c r="N1829">
        <f t="shared" si="336"/>
        <v>0</v>
      </c>
      <c r="O1829" t="str">
        <f t="shared" si="337"/>
        <v>No</v>
      </c>
      <c r="P1829">
        <f t="shared" si="338"/>
        <v>0</v>
      </c>
      <c r="Q1829">
        <f t="shared" si="339"/>
        <v>0</v>
      </c>
      <c r="R1829">
        <f t="shared" si="343"/>
        <v>27.565026697177728</v>
      </c>
      <c r="S1829" t="str">
        <f t="shared" si="340"/>
        <v>ID-23025-</v>
      </c>
      <c r="T1829" t="str">
        <f t="shared" si="341"/>
        <v>23:28</v>
      </c>
      <c r="U1829" t="str">
        <f t="shared" si="342"/>
        <v>Acceptable</v>
      </c>
      <c r="V1829">
        <f t="shared" si="344"/>
        <v>23</v>
      </c>
      <c r="W1829">
        <f t="shared" si="345"/>
        <v>2</v>
      </c>
      <c r="X1829">
        <v>1</v>
      </c>
      <c r="Y1829" t="str">
        <f t="shared" si="346"/>
        <v>Flight Not Found</v>
      </c>
      <c r="Z1829" t="str" cm="1">
        <f t="array" ref="Z1829">IF(AND(B:B &gt; TIME(6, 0, 0), B:B &lt;= TIME(18, 0, 0)), "Day", "Night")</f>
        <v>Night</v>
      </c>
      <c r="AA1829">
        <f t="shared" si="347"/>
        <v>1</v>
      </c>
    </row>
    <row r="1830" spans="1:27" x14ac:dyDescent="0.2">
      <c r="A1830">
        <v>23026</v>
      </c>
      <c r="C1830" t="s">
        <v>1928</v>
      </c>
      <c r="D1830" t="s">
        <v>4157</v>
      </c>
      <c r="G1830" t="s">
        <v>5452</v>
      </c>
      <c r="H1830" t="s">
        <v>8885</v>
      </c>
      <c r="I1830" t="s">
        <v>8886</v>
      </c>
      <c r="J1830">
        <v>45</v>
      </c>
      <c r="K1830">
        <v>13</v>
      </c>
      <c r="L1830">
        <v>7</v>
      </c>
      <c r="M1830" t="s">
        <v>8887</v>
      </c>
      <c r="N1830">
        <f t="shared" si="336"/>
        <v>0</v>
      </c>
      <c r="O1830" t="str">
        <f t="shared" si="337"/>
        <v>No</v>
      </c>
      <c r="P1830">
        <f t="shared" si="338"/>
        <v>0</v>
      </c>
      <c r="Q1830">
        <f t="shared" si="339"/>
        <v>0</v>
      </c>
      <c r="R1830">
        <f t="shared" si="343"/>
        <v>27.565026697177728</v>
      </c>
      <c r="S1830" t="str">
        <f t="shared" si="340"/>
        <v>ID-23026-</v>
      </c>
      <c r="T1830">
        <f t="shared" si="341"/>
        <v>0</v>
      </c>
      <c r="U1830" t="str">
        <f t="shared" si="342"/>
        <v>Acceptable</v>
      </c>
      <c r="V1830">
        <f t="shared" si="344"/>
        <v>23</v>
      </c>
      <c r="W1830">
        <f t="shared" si="345"/>
        <v>2</v>
      </c>
      <c r="X1830">
        <v>1</v>
      </c>
      <c r="Y1830" t="str">
        <f t="shared" si="346"/>
        <v>Flight Not Found</v>
      </c>
      <c r="Z1830" t="str" cm="1">
        <f t="array" ref="Z1830">IF(AND(B:B &gt; TIME(6, 0, 0), B:B &lt;= TIME(18, 0, 0)), "Day", "Night")</f>
        <v>Night</v>
      </c>
      <c r="AA1830">
        <f t="shared" si="347"/>
        <v>1</v>
      </c>
    </row>
    <row r="1831" spans="1:27" x14ac:dyDescent="0.2">
      <c r="A1831">
        <v>23028</v>
      </c>
      <c r="B1831" t="s">
        <v>8888</v>
      </c>
      <c r="C1831" t="s">
        <v>8889</v>
      </c>
      <c r="D1831" t="s">
        <v>8890</v>
      </c>
      <c r="E1831" t="s">
        <v>8891</v>
      </c>
      <c r="F1831" t="s">
        <v>997</v>
      </c>
      <c r="G1831" t="s">
        <v>8505</v>
      </c>
      <c r="H1831" t="s">
        <v>8892</v>
      </c>
      <c r="I1831" t="s">
        <v>1274</v>
      </c>
      <c r="J1831">
        <v>3</v>
      </c>
      <c r="K1831">
        <v>3</v>
      </c>
      <c r="L1831">
        <v>0</v>
      </c>
      <c r="M1831" t="s">
        <v>8893</v>
      </c>
      <c r="N1831">
        <f t="shared" si="336"/>
        <v>0</v>
      </c>
      <c r="O1831" t="str">
        <f t="shared" si="337"/>
        <v>No</v>
      </c>
      <c r="P1831">
        <f t="shared" si="338"/>
        <v>0</v>
      </c>
      <c r="Q1831">
        <f t="shared" si="339"/>
        <v>0</v>
      </c>
      <c r="R1831">
        <f t="shared" si="343"/>
        <v>27.565026697177728</v>
      </c>
      <c r="S1831" t="str">
        <f t="shared" si="340"/>
        <v>ID-23028-Training</v>
      </c>
      <c r="T1831" t="str">
        <f t="shared" si="341"/>
        <v>15:53</v>
      </c>
      <c r="U1831" t="str">
        <f t="shared" si="342"/>
        <v>Acceptable</v>
      </c>
      <c r="V1831">
        <f t="shared" si="344"/>
        <v>23</v>
      </c>
      <c r="W1831">
        <f t="shared" si="345"/>
        <v>2</v>
      </c>
      <c r="X1831">
        <v>1</v>
      </c>
      <c r="Y1831" t="str">
        <f t="shared" si="346"/>
        <v>Flight Not Found</v>
      </c>
      <c r="Z1831" t="str" cm="1">
        <f t="array" ref="Z1831">IF(AND(B:B &gt; TIME(6, 0, 0), B:B &lt;= TIME(18, 0, 0)), "Day", "Night")</f>
        <v>Night</v>
      </c>
      <c r="AA1831">
        <f t="shared" si="347"/>
        <v>1</v>
      </c>
    </row>
    <row r="1832" spans="1:27" x14ac:dyDescent="0.2">
      <c r="A1832">
        <v>23037</v>
      </c>
      <c r="C1832" t="s">
        <v>8894</v>
      </c>
      <c r="D1832" t="s">
        <v>8895</v>
      </c>
      <c r="G1832" t="s">
        <v>5805</v>
      </c>
      <c r="H1832" t="s">
        <v>8896</v>
      </c>
      <c r="I1832" t="s">
        <v>8897</v>
      </c>
      <c r="J1832">
        <v>2</v>
      </c>
      <c r="K1832">
        <v>1</v>
      </c>
      <c r="L1832">
        <v>0</v>
      </c>
      <c r="M1832" t="s">
        <v>8898</v>
      </c>
      <c r="N1832">
        <f t="shared" si="336"/>
        <v>0</v>
      </c>
      <c r="O1832" t="str">
        <f t="shared" si="337"/>
        <v>No</v>
      </c>
      <c r="P1832">
        <f t="shared" si="338"/>
        <v>0</v>
      </c>
      <c r="Q1832">
        <f t="shared" si="339"/>
        <v>0</v>
      </c>
      <c r="R1832">
        <f t="shared" si="343"/>
        <v>27.565026697177728</v>
      </c>
      <c r="S1832" t="str">
        <f t="shared" si="340"/>
        <v>ID-23037-</v>
      </c>
      <c r="T1832">
        <f t="shared" si="341"/>
        <v>0</v>
      </c>
      <c r="U1832" t="str">
        <f t="shared" si="342"/>
        <v>Acceptable</v>
      </c>
      <c r="V1832">
        <f t="shared" si="344"/>
        <v>23</v>
      </c>
      <c r="W1832">
        <f t="shared" si="345"/>
        <v>2</v>
      </c>
      <c r="X1832">
        <v>1</v>
      </c>
      <c r="Y1832" t="str">
        <f t="shared" si="346"/>
        <v>Flight Not Found</v>
      </c>
      <c r="Z1832" t="str" cm="1">
        <f t="array" ref="Z1832">IF(AND(B:B &gt; TIME(6, 0, 0), B:B &lt;= TIME(18, 0, 0)), "Day", "Night")</f>
        <v>Night</v>
      </c>
      <c r="AA1832">
        <f t="shared" si="347"/>
        <v>1</v>
      </c>
    </row>
    <row r="1833" spans="1:27" x14ac:dyDescent="0.2">
      <c r="A1833">
        <v>23040</v>
      </c>
      <c r="B1833" t="s">
        <v>8899</v>
      </c>
      <c r="C1833" t="s">
        <v>6101</v>
      </c>
      <c r="D1833" t="s">
        <v>6795</v>
      </c>
      <c r="E1833" t="s">
        <v>8900</v>
      </c>
      <c r="F1833" t="s">
        <v>8901</v>
      </c>
      <c r="G1833" t="s">
        <v>8902</v>
      </c>
      <c r="H1833" t="s">
        <v>8903</v>
      </c>
      <c r="I1833" t="s">
        <v>8904</v>
      </c>
      <c r="J1833">
        <v>8</v>
      </c>
      <c r="K1833">
        <v>8</v>
      </c>
      <c r="L1833">
        <v>0</v>
      </c>
      <c r="M1833" t="s">
        <v>8905</v>
      </c>
      <c r="N1833">
        <f t="shared" si="336"/>
        <v>0</v>
      </c>
      <c r="O1833" t="str">
        <f t="shared" si="337"/>
        <v>No</v>
      </c>
      <c r="P1833">
        <f t="shared" si="338"/>
        <v>0</v>
      </c>
      <c r="Q1833">
        <f t="shared" si="339"/>
        <v>0</v>
      </c>
      <c r="R1833">
        <f t="shared" si="343"/>
        <v>27.565026697177728</v>
      </c>
      <c r="S1833" t="str">
        <f t="shared" si="340"/>
        <v>ID-23040-Midland, TX - Kansas City, MO</v>
      </c>
      <c r="T1833" t="str">
        <f t="shared" si="341"/>
        <v>22:44</v>
      </c>
      <c r="U1833" t="str">
        <f t="shared" si="342"/>
        <v>Acceptable</v>
      </c>
      <c r="V1833">
        <f t="shared" si="344"/>
        <v>23</v>
      </c>
      <c r="W1833">
        <f t="shared" si="345"/>
        <v>2</v>
      </c>
      <c r="X1833">
        <v>1</v>
      </c>
      <c r="Y1833" t="str">
        <f t="shared" si="346"/>
        <v>Flight Not Found</v>
      </c>
      <c r="Z1833" t="str" cm="1">
        <f t="array" ref="Z1833">IF(AND(B:B &gt; TIME(6, 0, 0), B:B &lt;= TIME(18, 0, 0)), "Day", "Night")</f>
        <v>Night</v>
      </c>
      <c r="AA1833">
        <f t="shared" si="347"/>
        <v>1</v>
      </c>
    </row>
    <row r="1834" spans="1:27" x14ac:dyDescent="0.2">
      <c r="A1834">
        <v>23041</v>
      </c>
      <c r="C1834" t="s">
        <v>8906</v>
      </c>
      <c r="D1834" t="s">
        <v>30</v>
      </c>
      <c r="G1834" t="s">
        <v>8907</v>
      </c>
      <c r="J1834">
        <v>14</v>
      </c>
      <c r="K1834">
        <v>14</v>
      </c>
      <c r="L1834">
        <v>0</v>
      </c>
      <c r="M1834" t="s">
        <v>8908</v>
      </c>
      <c r="N1834">
        <f t="shared" si="336"/>
        <v>0</v>
      </c>
      <c r="O1834" t="str">
        <f t="shared" si="337"/>
        <v>No</v>
      </c>
      <c r="P1834">
        <f t="shared" si="338"/>
        <v>0</v>
      </c>
      <c r="Q1834">
        <f t="shared" si="339"/>
        <v>0</v>
      </c>
      <c r="R1834">
        <f t="shared" si="343"/>
        <v>27.565026697177728</v>
      </c>
      <c r="S1834" t="str">
        <f t="shared" si="340"/>
        <v>ID-23041-</v>
      </c>
      <c r="T1834">
        <f t="shared" si="341"/>
        <v>0</v>
      </c>
      <c r="U1834" t="str">
        <f t="shared" si="342"/>
        <v>Acceptable</v>
      </c>
      <c r="V1834">
        <f t="shared" si="344"/>
        <v>23</v>
      </c>
      <c r="W1834">
        <f t="shared" si="345"/>
        <v>2</v>
      </c>
      <c r="X1834">
        <v>1</v>
      </c>
      <c r="Y1834" t="str">
        <f t="shared" si="346"/>
        <v>Flight Not Found</v>
      </c>
      <c r="Z1834" t="str" cm="1">
        <f t="array" ref="Z1834">IF(AND(B:B &gt; TIME(6, 0, 0), B:B &lt;= TIME(18, 0, 0)), "Day", "Night")</f>
        <v>Night</v>
      </c>
      <c r="AA1834">
        <f t="shared" si="347"/>
        <v>1</v>
      </c>
    </row>
    <row r="1835" spans="1:27" x14ac:dyDescent="0.2">
      <c r="A1835">
        <v>23043</v>
      </c>
      <c r="B1835" t="s">
        <v>2492</v>
      </c>
      <c r="C1835" t="s">
        <v>4808</v>
      </c>
      <c r="D1835" t="s">
        <v>8909</v>
      </c>
      <c r="E1835" t="s">
        <v>8910</v>
      </c>
      <c r="F1835" t="s">
        <v>8911</v>
      </c>
      <c r="G1835" t="s">
        <v>8912</v>
      </c>
      <c r="H1835" t="s">
        <v>8913</v>
      </c>
      <c r="I1835" t="s">
        <v>8914</v>
      </c>
      <c r="J1835">
        <v>17</v>
      </c>
      <c r="K1835">
        <v>17</v>
      </c>
      <c r="L1835">
        <v>87</v>
      </c>
      <c r="M1835" t="s">
        <v>8915</v>
      </c>
      <c r="N1835">
        <f t="shared" si="336"/>
        <v>0</v>
      </c>
      <c r="O1835" t="str">
        <f t="shared" si="337"/>
        <v>No</v>
      </c>
      <c r="P1835">
        <f t="shared" si="338"/>
        <v>0</v>
      </c>
      <c r="Q1835">
        <f t="shared" si="339"/>
        <v>0</v>
      </c>
      <c r="R1835">
        <f t="shared" si="343"/>
        <v>27.565026697177728</v>
      </c>
      <c r="S1835" t="str">
        <f t="shared" si="340"/>
        <v>ID-23043-Nicosia - Ankara</v>
      </c>
      <c r="T1835" t="str">
        <f t="shared" si="341"/>
        <v>17:15</v>
      </c>
      <c r="U1835" t="str">
        <f t="shared" si="342"/>
        <v>Acceptable</v>
      </c>
      <c r="V1835">
        <f t="shared" si="344"/>
        <v>23</v>
      </c>
      <c r="W1835">
        <f t="shared" si="345"/>
        <v>2</v>
      </c>
      <c r="X1835">
        <v>1</v>
      </c>
      <c r="Y1835" t="str">
        <f t="shared" si="346"/>
        <v>Flight Not Found</v>
      </c>
      <c r="Z1835" t="str" cm="1">
        <f t="array" ref="Z1835">IF(AND(B:B &gt; TIME(6, 0, 0), B:B &lt;= TIME(18, 0, 0)), "Day", "Night")</f>
        <v>Night</v>
      </c>
      <c r="AA1835">
        <f t="shared" si="347"/>
        <v>1</v>
      </c>
    </row>
    <row r="1836" spans="1:27" x14ac:dyDescent="0.2">
      <c r="A1836">
        <v>23045</v>
      </c>
      <c r="B1836" t="s">
        <v>8916</v>
      </c>
      <c r="C1836" t="s">
        <v>188</v>
      </c>
      <c r="D1836" t="s">
        <v>3713</v>
      </c>
      <c r="E1836" t="s">
        <v>561</v>
      </c>
      <c r="G1836" t="s">
        <v>7386</v>
      </c>
      <c r="H1836" t="s">
        <v>8917</v>
      </c>
      <c r="I1836" t="s">
        <v>8918</v>
      </c>
      <c r="J1836">
        <v>8</v>
      </c>
      <c r="K1836">
        <v>3</v>
      </c>
      <c r="L1836">
        <v>0</v>
      </c>
      <c r="M1836" t="s">
        <v>8919</v>
      </c>
      <c r="N1836">
        <f t="shared" si="336"/>
        <v>0</v>
      </c>
      <c r="O1836" t="str">
        <f t="shared" si="337"/>
        <v>No</v>
      </c>
      <c r="P1836">
        <f t="shared" si="338"/>
        <v>0</v>
      </c>
      <c r="Q1836">
        <f t="shared" si="339"/>
        <v>0</v>
      </c>
      <c r="R1836">
        <f t="shared" si="343"/>
        <v>27.565026697177728</v>
      </c>
      <c r="S1836" t="str">
        <f t="shared" si="340"/>
        <v>ID-23045-</v>
      </c>
      <c r="T1836" t="str">
        <f t="shared" si="341"/>
        <v>12:07</v>
      </c>
      <c r="U1836" t="str">
        <f t="shared" si="342"/>
        <v>Acceptable</v>
      </c>
      <c r="V1836">
        <f t="shared" si="344"/>
        <v>23</v>
      </c>
      <c r="W1836">
        <f t="shared" si="345"/>
        <v>2</v>
      </c>
      <c r="X1836">
        <v>2</v>
      </c>
      <c r="Y1836" t="str">
        <f t="shared" si="346"/>
        <v>Flight Not Found</v>
      </c>
      <c r="Z1836" t="str" cm="1">
        <f t="array" ref="Z1836">IF(AND(B:B &gt; TIME(6, 0, 0), B:B &lt;= TIME(18, 0, 0)), "Day", "Night")</f>
        <v>Night</v>
      </c>
      <c r="AA1836">
        <f t="shared" si="347"/>
        <v>1</v>
      </c>
    </row>
    <row r="1837" spans="1:27" x14ac:dyDescent="0.2">
      <c r="A1837">
        <v>23050</v>
      </c>
      <c r="C1837" t="s">
        <v>8920</v>
      </c>
      <c r="D1837" t="s">
        <v>3562</v>
      </c>
      <c r="F1837" t="s">
        <v>997</v>
      </c>
      <c r="G1837" t="s">
        <v>8692</v>
      </c>
      <c r="H1837" t="s">
        <v>8921</v>
      </c>
      <c r="I1837" t="s">
        <v>8922</v>
      </c>
      <c r="J1837">
        <v>7</v>
      </c>
      <c r="K1837">
        <v>7</v>
      </c>
      <c r="L1837">
        <v>0</v>
      </c>
      <c r="M1837" t="s">
        <v>8923</v>
      </c>
      <c r="N1837">
        <f t="shared" si="336"/>
        <v>0</v>
      </c>
      <c r="O1837" t="str">
        <f t="shared" si="337"/>
        <v>No</v>
      </c>
      <c r="P1837">
        <f t="shared" si="338"/>
        <v>0</v>
      </c>
      <c r="Q1837">
        <f t="shared" si="339"/>
        <v>0</v>
      </c>
      <c r="R1837">
        <f t="shared" si="343"/>
        <v>27.565026697177728</v>
      </c>
      <c r="S1837" t="str">
        <f t="shared" si="340"/>
        <v>ID-23050-Training</v>
      </c>
      <c r="T1837">
        <f t="shared" si="341"/>
        <v>0</v>
      </c>
      <c r="U1837" t="str">
        <f t="shared" si="342"/>
        <v>Acceptable</v>
      </c>
      <c r="V1837">
        <f t="shared" si="344"/>
        <v>23</v>
      </c>
      <c r="W1837">
        <f t="shared" si="345"/>
        <v>2</v>
      </c>
      <c r="X1837">
        <v>1</v>
      </c>
      <c r="Y1837" t="str">
        <f t="shared" si="346"/>
        <v>Flight Not Found</v>
      </c>
      <c r="Z1837" t="str" cm="1">
        <f t="array" ref="Z1837">IF(AND(B:B &gt; TIME(6, 0, 0), B:B &lt;= TIME(18, 0, 0)), "Day", "Night")</f>
        <v>Night</v>
      </c>
      <c r="AA1837">
        <f t="shared" si="347"/>
        <v>1</v>
      </c>
    </row>
    <row r="1838" spans="1:27" x14ac:dyDescent="0.2">
      <c r="A1838">
        <v>23054</v>
      </c>
      <c r="B1838" t="s">
        <v>8924</v>
      </c>
      <c r="C1838" t="s">
        <v>8925</v>
      </c>
      <c r="D1838" t="s">
        <v>613</v>
      </c>
      <c r="E1838" t="s">
        <v>8926</v>
      </c>
      <c r="F1838" t="s">
        <v>8927</v>
      </c>
      <c r="G1838" t="s">
        <v>8928</v>
      </c>
      <c r="H1838" t="s">
        <v>8929</v>
      </c>
      <c r="I1838" t="s">
        <v>8930</v>
      </c>
      <c r="J1838">
        <v>43</v>
      </c>
      <c r="K1838">
        <v>43</v>
      </c>
      <c r="L1838">
        <v>0</v>
      </c>
      <c r="M1838" t="s">
        <v>8931</v>
      </c>
      <c r="N1838">
        <f t="shared" si="336"/>
        <v>0</v>
      </c>
      <c r="O1838" t="str">
        <f t="shared" si="337"/>
        <v>No</v>
      </c>
      <c r="P1838">
        <f t="shared" si="338"/>
        <v>0</v>
      </c>
      <c r="Q1838">
        <f t="shared" si="339"/>
        <v>0</v>
      </c>
      <c r="R1838">
        <f t="shared" si="343"/>
        <v>27.565026697177728</v>
      </c>
      <c r="S1838" t="str">
        <f t="shared" si="340"/>
        <v>ID-23054-Miami - Chicago</v>
      </c>
      <c r="T1838" t="str">
        <f t="shared" si="341"/>
        <v>13:48</v>
      </c>
      <c r="U1838" t="str">
        <f t="shared" si="342"/>
        <v>Acceptable</v>
      </c>
      <c r="V1838">
        <f t="shared" si="344"/>
        <v>23</v>
      </c>
      <c r="W1838">
        <f t="shared" si="345"/>
        <v>2</v>
      </c>
      <c r="X1838">
        <v>1</v>
      </c>
      <c r="Y1838" t="str">
        <f t="shared" si="346"/>
        <v>Flight Not Found</v>
      </c>
      <c r="Z1838" t="str" cm="1">
        <f t="array" ref="Z1838">IF(AND(B:B &gt; TIME(6, 0, 0), B:B &lt;= TIME(18, 0, 0)), "Day", "Night")</f>
        <v>Night</v>
      </c>
      <c r="AA1838">
        <f t="shared" si="347"/>
        <v>1</v>
      </c>
    </row>
    <row r="1839" spans="1:27" x14ac:dyDescent="0.2">
      <c r="A1839">
        <v>23070</v>
      </c>
      <c r="B1839" t="s">
        <v>8932</v>
      </c>
      <c r="C1839" t="s">
        <v>754</v>
      </c>
      <c r="D1839" t="s">
        <v>1684</v>
      </c>
      <c r="G1839" t="s">
        <v>8933</v>
      </c>
      <c r="H1839" t="s">
        <v>8934</v>
      </c>
      <c r="I1839" t="s">
        <v>8935</v>
      </c>
      <c r="J1839">
        <v>26</v>
      </c>
      <c r="K1839">
        <v>0</v>
      </c>
      <c r="L1839">
        <v>1</v>
      </c>
      <c r="M1839" t="s">
        <v>8936</v>
      </c>
      <c r="N1839">
        <f t="shared" si="336"/>
        <v>0</v>
      </c>
      <c r="O1839" t="str">
        <f t="shared" si="337"/>
        <v>No</v>
      </c>
      <c r="P1839">
        <f t="shared" si="338"/>
        <v>0</v>
      </c>
      <c r="Q1839">
        <f t="shared" si="339"/>
        <v>0</v>
      </c>
      <c r="R1839">
        <f t="shared" si="343"/>
        <v>27.565026697177728</v>
      </c>
      <c r="S1839" t="str">
        <f t="shared" si="340"/>
        <v>ID-23070-</v>
      </c>
      <c r="T1839" t="str">
        <f t="shared" si="341"/>
        <v>21:29</v>
      </c>
      <c r="U1839" t="str">
        <f t="shared" si="342"/>
        <v>Acceptable</v>
      </c>
      <c r="V1839">
        <f t="shared" si="344"/>
        <v>23</v>
      </c>
      <c r="W1839">
        <f t="shared" si="345"/>
        <v>2</v>
      </c>
      <c r="X1839">
        <v>1</v>
      </c>
      <c r="Y1839" t="str">
        <f t="shared" si="346"/>
        <v>Flight Not Found</v>
      </c>
      <c r="Z1839" t="str" cm="1">
        <f t="array" ref="Z1839">IF(AND(B:B &gt; TIME(6, 0, 0), B:B &lt;= TIME(18, 0, 0)), "Day", "Night")</f>
        <v>Night</v>
      </c>
      <c r="AA1839">
        <f t="shared" si="347"/>
        <v>1</v>
      </c>
    </row>
    <row r="1840" spans="1:27" x14ac:dyDescent="0.2">
      <c r="A1840">
        <v>23072</v>
      </c>
      <c r="B1840" t="s">
        <v>8937</v>
      </c>
      <c r="C1840" t="s">
        <v>8938</v>
      </c>
      <c r="D1840" t="s">
        <v>3679</v>
      </c>
      <c r="E1840" t="s">
        <v>8939</v>
      </c>
      <c r="F1840" t="s">
        <v>8940</v>
      </c>
      <c r="G1840" t="s">
        <v>1814</v>
      </c>
      <c r="H1840" t="s">
        <v>8941</v>
      </c>
      <c r="I1840" t="s">
        <v>8942</v>
      </c>
      <c r="J1840">
        <v>27</v>
      </c>
      <c r="K1840">
        <v>27</v>
      </c>
      <c r="L1840">
        <v>0</v>
      </c>
      <c r="M1840" t="s">
        <v>8943</v>
      </c>
      <c r="N1840">
        <f t="shared" si="336"/>
        <v>0</v>
      </c>
      <c r="O1840" t="str">
        <f t="shared" si="337"/>
        <v>No</v>
      </c>
      <c r="P1840">
        <f t="shared" si="338"/>
        <v>0</v>
      </c>
      <c r="Q1840">
        <f t="shared" si="339"/>
        <v>0</v>
      </c>
      <c r="R1840">
        <f t="shared" si="343"/>
        <v>27.565026697177728</v>
      </c>
      <c r="S1840" t="str">
        <f t="shared" si="340"/>
        <v>ID-23072-Cotabato - Davao</v>
      </c>
      <c r="T1840" t="str">
        <f t="shared" si="341"/>
        <v>10:02</v>
      </c>
      <c r="U1840" t="str">
        <f t="shared" si="342"/>
        <v>Acceptable</v>
      </c>
      <c r="V1840">
        <f t="shared" si="344"/>
        <v>23</v>
      </c>
      <c r="W1840">
        <f t="shared" si="345"/>
        <v>2</v>
      </c>
      <c r="X1840">
        <v>1</v>
      </c>
      <c r="Y1840" t="str">
        <f t="shared" si="346"/>
        <v>Flight Not Found</v>
      </c>
      <c r="Z1840" t="str" cm="1">
        <f t="array" ref="Z1840">IF(AND(B:B &gt; TIME(6, 0, 0), B:B &lt;= TIME(18, 0, 0)), "Day", "Night")</f>
        <v>Night</v>
      </c>
      <c r="AA1840">
        <f t="shared" si="347"/>
        <v>1</v>
      </c>
    </row>
    <row r="1841" spans="1:27" x14ac:dyDescent="0.2">
      <c r="A1841">
        <v>23075</v>
      </c>
      <c r="B1841" t="s">
        <v>2780</v>
      </c>
      <c r="C1841" t="s">
        <v>8944</v>
      </c>
      <c r="D1841" t="s">
        <v>35</v>
      </c>
      <c r="E1841" t="s">
        <v>36</v>
      </c>
      <c r="F1841" t="s">
        <v>8945</v>
      </c>
      <c r="G1841" t="s">
        <v>8946</v>
      </c>
      <c r="H1841" t="s">
        <v>8947</v>
      </c>
      <c r="I1841" t="s">
        <v>8948</v>
      </c>
      <c r="J1841">
        <v>4</v>
      </c>
      <c r="K1841">
        <v>4</v>
      </c>
      <c r="L1841">
        <v>0</v>
      </c>
      <c r="M1841" t="s">
        <v>8949</v>
      </c>
      <c r="N1841">
        <f t="shared" si="336"/>
        <v>0</v>
      </c>
      <c r="O1841" t="str">
        <f t="shared" si="337"/>
        <v>No</v>
      </c>
      <c r="P1841">
        <f t="shared" si="338"/>
        <v>0</v>
      </c>
      <c r="Q1841">
        <f t="shared" si="339"/>
        <v>0</v>
      </c>
      <c r="R1841">
        <f t="shared" si="343"/>
        <v>27.565026697177728</v>
      </c>
      <c r="S1841" t="str">
        <f t="shared" si="340"/>
        <v>ID-23075-Kansas City - Dyersburg - Nashville</v>
      </c>
      <c r="T1841" t="str">
        <f t="shared" si="341"/>
        <v>18:20</v>
      </c>
      <c r="U1841" t="str">
        <f t="shared" si="342"/>
        <v>Acceptable</v>
      </c>
      <c r="V1841">
        <f t="shared" si="344"/>
        <v>23</v>
      </c>
      <c r="W1841">
        <f t="shared" si="345"/>
        <v>2</v>
      </c>
      <c r="X1841">
        <v>1</v>
      </c>
      <c r="Y1841" t="str">
        <f t="shared" si="346"/>
        <v>Flight Not Found</v>
      </c>
      <c r="Z1841" t="str" cm="1">
        <f t="array" ref="Z1841">IF(AND(B:B &gt; TIME(6, 0, 0), B:B &lt;= TIME(18, 0, 0)), "Day", "Night")</f>
        <v>Night</v>
      </c>
      <c r="AA1841">
        <f t="shared" si="347"/>
        <v>1</v>
      </c>
    </row>
    <row r="1842" spans="1:27" x14ac:dyDescent="0.2">
      <c r="A1842">
        <v>23085</v>
      </c>
      <c r="B1842" t="s">
        <v>8450</v>
      </c>
      <c r="C1842" t="s">
        <v>8950</v>
      </c>
      <c r="D1842" t="s">
        <v>7434</v>
      </c>
      <c r="F1842" t="s">
        <v>8951</v>
      </c>
      <c r="G1842" t="s">
        <v>8952</v>
      </c>
      <c r="H1842" t="s">
        <v>8953</v>
      </c>
      <c r="I1842" t="s">
        <v>8954</v>
      </c>
      <c r="J1842">
        <v>4</v>
      </c>
      <c r="K1842">
        <v>4</v>
      </c>
      <c r="L1842">
        <v>0</v>
      </c>
      <c r="M1842" t="s">
        <v>8955</v>
      </c>
      <c r="N1842">
        <f t="shared" si="336"/>
        <v>0</v>
      </c>
      <c r="O1842" t="str">
        <f t="shared" si="337"/>
        <v>No</v>
      </c>
      <c r="P1842">
        <f t="shared" si="338"/>
        <v>0</v>
      </c>
      <c r="Q1842">
        <f t="shared" si="339"/>
        <v>0</v>
      </c>
      <c r="R1842">
        <f t="shared" si="343"/>
        <v>27.565026697177728</v>
      </c>
      <c r="S1842" t="str">
        <f t="shared" si="340"/>
        <v>ID-23085-Tehran - Beirut</v>
      </c>
      <c r="T1842" t="str">
        <f t="shared" si="341"/>
        <v>05:40</v>
      </c>
      <c r="U1842" t="str">
        <f t="shared" si="342"/>
        <v>Acceptable</v>
      </c>
      <c r="V1842">
        <f t="shared" si="344"/>
        <v>23</v>
      </c>
      <c r="W1842">
        <f t="shared" si="345"/>
        <v>2</v>
      </c>
      <c r="X1842">
        <v>1</v>
      </c>
      <c r="Y1842" t="str">
        <f t="shared" si="346"/>
        <v>Flight Not Found</v>
      </c>
      <c r="Z1842" t="str" cm="1">
        <f t="array" ref="Z1842">IF(AND(B:B &gt; TIME(6, 0, 0), B:B &lt;= TIME(18, 0, 0)), "Day", "Night")</f>
        <v>Night</v>
      </c>
      <c r="AA1842">
        <f t="shared" si="347"/>
        <v>1</v>
      </c>
    </row>
    <row r="1843" spans="1:27" x14ac:dyDescent="0.2">
      <c r="A1843">
        <v>23085</v>
      </c>
      <c r="B1843" t="s">
        <v>8956</v>
      </c>
      <c r="C1843" t="s">
        <v>8957</v>
      </c>
      <c r="D1843" t="s">
        <v>1523</v>
      </c>
      <c r="E1843" t="s">
        <v>1508</v>
      </c>
      <c r="F1843" t="s">
        <v>8958</v>
      </c>
      <c r="G1843" t="s">
        <v>5241</v>
      </c>
      <c r="H1843" t="s">
        <v>8959</v>
      </c>
      <c r="I1843" t="s">
        <v>8960</v>
      </c>
      <c r="J1843">
        <v>41</v>
      </c>
      <c r="K1843">
        <v>41</v>
      </c>
      <c r="L1843">
        <v>0</v>
      </c>
      <c r="M1843" t="s">
        <v>8961</v>
      </c>
      <c r="N1843">
        <f t="shared" si="336"/>
        <v>0</v>
      </c>
      <c r="O1843" t="str">
        <f t="shared" si="337"/>
        <v>No</v>
      </c>
      <c r="P1843">
        <f t="shared" si="338"/>
        <v>0</v>
      </c>
      <c r="Q1843">
        <f t="shared" si="339"/>
        <v>0</v>
      </c>
      <c r="R1843">
        <f t="shared" si="343"/>
        <v>27.565026697177728</v>
      </c>
      <c r="S1843" t="str">
        <f t="shared" si="340"/>
        <v>ID-23085-Arica - La Paz</v>
      </c>
      <c r="T1843" t="str">
        <f t="shared" si="341"/>
        <v>05:40</v>
      </c>
      <c r="U1843" t="str">
        <f t="shared" si="342"/>
        <v>Acceptable</v>
      </c>
      <c r="V1843">
        <f t="shared" si="344"/>
        <v>23</v>
      </c>
      <c r="W1843">
        <f t="shared" si="345"/>
        <v>2</v>
      </c>
      <c r="X1843">
        <v>3</v>
      </c>
      <c r="Y1843" t="str">
        <f t="shared" si="346"/>
        <v>Flight Not Found</v>
      </c>
      <c r="Z1843" t="str" cm="1">
        <f t="array" ref="Z1843">IF(AND(B:B &gt; TIME(6, 0, 0), B:B &lt;= TIME(18, 0, 0)), "Day", "Night")</f>
        <v>Night</v>
      </c>
      <c r="AA1843">
        <f t="shared" si="347"/>
        <v>1</v>
      </c>
    </row>
    <row r="1844" spans="1:27" x14ac:dyDescent="0.2">
      <c r="A1844">
        <v>23090</v>
      </c>
      <c r="B1844" t="s">
        <v>5483</v>
      </c>
      <c r="C1844" t="s">
        <v>8962</v>
      </c>
      <c r="D1844" t="s">
        <v>8963</v>
      </c>
      <c r="F1844" t="s">
        <v>8964</v>
      </c>
      <c r="G1844" t="s">
        <v>8681</v>
      </c>
      <c r="H1844" t="s">
        <v>8965</v>
      </c>
      <c r="I1844" t="s">
        <v>8966</v>
      </c>
      <c r="J1844">
        <v>18</v>
      </c>
      <c r="K1844">
        <v>18</v>
      </c>
      <c r="L1844">
        <v>0</v>
      </c>
      <c r="M1844" t="s">
        <v>8967</v>
      </c>
      <c r="N1844">
        <f t="shared" si="336"/>
        <v>0</v>
      </c>
      <c r="O1844" t="str">
        <f t="shared" si="337"/>
        <v>No</v>
      </c>
      <c r="P1844">
        <f t="shared" si="338"/>
        <v>0</v>
      </c>
      <c r="Q1844">
        <f t="shared" si="339"/>
        <v>0</v>
      </c>
      <c r="R1844">
        <f t="shared" si="343"/>
        <v>27.565026697177728</v>
      </c>
      <c r="S1844" t="str">
        <f t="shared" si="340"/>
        <v>ID-23090-Geneva - Nice</v>
      </c>
      <c r="T1844" t="str">
        <f t="shared" si="341"/>
        <v>02:23</v>
      </c>
      <c r="U1844" t="str">
        <f t="shared" si="342"/>
        <v>Acceptable</v>
      </c>
      <c r="V1844">
        <f t="shared" si="344"/>
        <v>23</v>
      </c>
      <c r="W1844">
        <f t="shared" si="345"/>
        <v>2</v>
      </c>
      <c r="X1844">
        <v>1</v>
      </c>
      <c r="Y1844" t="str">
        <f t="shared" si="346"/>
        <v>Flight Not Found</v>
      </c>
      <c r="Z1844" t="str" cm="1">
        <f t="array" ref="Z1844">IF(AND(B:B &gt; TIME(6, 0, 0), B:B &lt;= TIME(18, 0, 0)), "Day", "Night")</f>
        <v>Night</v>
      </c>
      <c r="AA1844">
        <f t="shared" si="347"/>
        <v>1</v>
      </c>
    </row>
    <row r="1845" spans="1:27" x14ac:dyDescent="0.2">
      <c r="A1845">
        <v>23093</v>
      </c>
      <c r="B1845" t="s">
        <v>2575</v>
      </c>
      <c r="C1845" t="s">
        <v>8968</v>
      </c>
      <c r="D1845" t="s">
        <v>8969</v>
      </c>
      <c r="G1845" t="s">
        <v>8970</v>
      </c>
      <c r="J1845">
        <v>10</v>
      </c>
      <c r="K1845">
        <v>10</v>
      </c>
      <c r="L1845">
        <v>0</v>
      </c>
      <c r="N1845">
        <f t="shared" si="336"/>
        <v>0</v>
      </c>
      <c r="O1845" t="str">
        <f t="shared" si="337"/>
        <v>No</v>
      </c>
      <c r="P1845">
        <f t="shared" si="338"/>
        <v>0</v>
      </c>
      <c r="Q1845">
        <f t="shared" si="339"/>
        <v>0</v>
      </c>
      <c r="R1845">
        <f t="shared" si="343"/>
        <v>27.565026697177728</v>
      </c>
      <c r="S1845" t="str">
        <f t="shared" si="340"/>
        <v>ID-23093-</v>
      </c>
      <c r="T1845" t="str">
        <f t="shared" si="341"/>
        <v>11:00</v>
      </c>
      <c r="U1845" t="str">
        <f t="shared" si="342"/>
        <v>Acceptable</v>
      </c>
      <c r="V1845">
        <f t="shared" si="344"/>
        <v>23</v>
      </c>
      <c r="W1845">
        <f t="shared" si="345"/>
        <v>2</v>
      </c>
      <c r="X1845">
        <v>1</v>
      </c>
      <c r="Y1845" t="str">
        <f t="shared" si="346"/>
        <v>Flight Not Found</v>
      </c>
      <c r="Z1845" t="str" cm="1">
        <f t="array" ref="Z1845">IF(AND(B:B &gt; TIME(6, 0, 0), B:B &lt;= TIME(18, 0, 0)), "Day", "Night")</f>
        <v>Night</v>
      </c>
      <c r="AA1845">
        <f t="shared" si="347"/>
        <v>1</v>
      </c>
    </row>
    <row r="1846" spans="1:27" x14ac:dyDescent="0.2">
      <c r="A1846">
        <v>23701</v>
      </c>
      <c r="B1846" t="s">
        <v>4133</v>
      </c>
      <c r="C1846" t="s">
        <v>8971</v>
      </c>
      <c r="D1846" t="s">
        <v>8972</v>
      </c>
      <c r="G1846" t="s">
        <v>8973</v>
      </c>
      <c r="H1846" t="s">
        <v>8974</v>
      </c>
      <c r="I1846" t="s">
        <v>1452</v>
      </c>
      <c r="J1846">
        <v>43</v>
      </c>
      <c r="K1846">
        <v>31</v>
      </c>
      <c r="L1846">
        <v>0</v>
      </c>
      <c r="M1846" t="s">
        <v>8975</v>
      </c>
      <c r="N1846">
        <f t="shared" si="336"/>
        <v>0</v>
      </c>
      <c r="O1846" t="str">
        <f t="shared" si="337"/>
        <v>No</v>
      </c>
      <c r="P1846">
        <f t="shared" si="338"/>
        <v>0</v>
      </c>
      <c r="Q1846">
        <f t="shared" si="339"/>
        <v>0</v>
      </c>
      <c r="R1846">
        <f t="shared" si="343"/>
        <v>27.565026697177728</v>
      </c>
      <c r="S1846" t="str">
        <f t="shared" si="340"/>
        <v>ID-23701-</v>
      </c>
      <c r="T1846" t="str">
        <f t="shared" si="341"/>
        <v>21:14</v>
      </c>
      <c r="U1846" t="str">
        <f t="shared" si="342"/>
        <v>Acceptable</v>
      </c>
      <c r="V1846">
        <f t="shared" si="344"/>
        <v>23</v>
      </c>
      <c r="W1846">
        <f t="shared" si="345"/>
        <v>2</v>
      </c>
      <c r="X1846">
        <v>1</v>
      </c>
      <c r="Y1846" t="str">
        <f t="shared" si="346"/>
        <v>Flight Not Found</v>
      </c>
      <c r="Z1846" t="str" cm="1">
        <f t="array" ref="Z1846">IF(AND(B:B &gt; TIME(6, 0, 0), B:B &lt;= TIME(18, 0, 0)), "Day", "Night")</f>
        <v>Night</v>
      </c>
      <c r="AA1846">
        <f t="shared" si="347"/>
        <v>1</v>
      </c>
    </row>
    <row r="1847" spans="1:27" x14ac:dyDescent="0.2">
      <c r="A1847">
        <v>23100</v>
      </c>
      <c r="C1847" t="s">
        <v>8976</v>
      </c>
      <c r="D1847" t="s">
        <v>8139</v>
      </c>
      <c r="E1847" t="s">
        <v>8891</v>
      </c>
      <c r="F1847" t="s">
        <v>8977</v>
      </c>
      <c r="G1847" t="s">
        <v>1814</v>
      </c>
      <c r="H1847" t="s">
        <v>8978</v>
      </c>
      <c r="I1847" t="s">
        <v>8979</v>
      </c>
      <c r="J1847">
        <v>11</v>
      </c>
      <c r="K1847">
        <v>11</v>
      </c>
      <c r="L1847">
        <v>0</v>
      </c>
      <c r="M1847" t="s">
        <v>8980</v>
      </c>
      <c r="N1847">
        <f t="shared" si="336"/>
        <v>0</v>
      </c>
      <c r="O1847" t="str">
        <f t="shared" si="337"/>
        <v>No</v>
      </c>
      <c r="P1847">
        <f t="shared" si="338"/>
        <v>0</v>
      </c>
      <c r="Q1847">
        <f t="shared" si="339"/>
        <v>0</v>
      </c>
      <c r="R1847">
        <f t="shared" si="343"/>
        <v>27.565026697177728</v>
      </c>
      <c r="S1847" t="str">
        <f t="shared" si="340"/>
        <v>ID-23100-Pescara - Rome</v>
      </c>
      <c r="T1847">
        <f t="shared" si="341"/>
        <v>0</v>
      </c>
      <c r="U1847" t="str">
        <f t="shared" si="342"/>
        <v>Acceptable</v>
      </c>
      <c r="V1847">
        <f t="shared" si="344"/>
        <v>23</v>
      </c>
      <c r="W1847">
        <f t="shared" si="345"/>
        <v>2</v>
      </c>
      <c r="X1847">
        <v>1</v>
      </c>
      <c r="Y1847" t="str">
        <f t="shared" si="346"/>
        <v>Flight Not Found</v>
      </c>
      <c r="Z1847" t="str" cm="1">
        <f t="array" ref="Z1847">IF(AND(B:B &gt; TIME(6, 0, 0), B:B &lt;= TIME(18, 0, 0)), "Day", "Night")</f>
        <v>Night</v>
      </c>
      <c r="AA1847">
        <f t="shared" si="347"/>
        <v>1</v>
      </c>
    </row>
    <row r="1848" spans="1:27" x14ac:dyDescent="0.2">
      <c r="A1848">
        <v>23115</v>
      </c>
      <c r="B1848" t="s">
        <v>3726</v>
      </c>
      <c r="C1848" t="s">
        <v>3302</v>
      </c>
      <c r="D1848" t="s">
        <v>5115</v>
      </c>
      <c r="F1848" t="s">
        <v>8981</v>
      </c>
      <c r="G1848" t="s">
        <v>8982</v>
      </c>
      <c r="H1848" t="s">
        <v>8983</v>
      </c>
      <c r="I1848" t="s">
        <v>8984</v>
      </c>
      <c r="J1848">
        <v>12</v>
      </c>
      <c r="K1848">
        <v>12</v>
      </c>
      <c r="L1848">
        <v>0</v>
      </c>
      <c r="M1848" t="s">
        <v>8985</v>
      </c>
      <c r="N1848">
        <f t="shared" si="336"/>
        <v>0</v>
      </c>
      <c r="O1848" t="str">
        <f t="shared" si="337"/>
        <v>No</v>
      </c>
      <c r="P1848">
        <f t="shared" si="338"/>
        <v>0</v>
      </c>
      <c r="Q1848">
        <f t="shared" si="339"/>
        <v>0</v>
      </c>
      <c r="R1848">
        <f t="shared" si="343"/>
        <v>27.565026697177728</v>
      </c>
      <c r="S1848" t="str">
        <f t="shared" si="340"/>
        <v>ID-23115-Copenhagen - Oslo</v>
      </c>
      <c r="T1848" t="str">
        <f t="shared" si="341"/>
        <v>12:18</v>
      </c>
      <c r="U1848" t="str">
        <f t="shared" si="342"/>
        <v>Acceptable</v>
      </c>
      <c r="V1848">
        <f t="shared" si="344"/>
        <v>23</v>
      </c>
      <c r="W1848">
        <f t="shared" si="345"/>
        <v>2</v>
      </c>
      <c r="X1848">
        <v>1</v>
      </c>
      <c r="Y1848" t="str">
        <f t="shared" si="346"/>
        <v>Flight Not Found</v>
      </c>
      <c r="Z1848" t="str" cm="1">
        <f t="array" ref="Z1848">IF(AND(B:B &gt; TIME(6, 0, 0), B:B &lt;= TIME(18, 0, 0)), "Day", "Night")</f>
        <v>Night</v>
      </c>
      <c r="AA1848">
        <f t="shared" si="347"/>
        <v>1</v>
      </c>
    </row>
    <row r="1849" spans="1:27" x14ac:dyDescent="0.2">
      <c r="A1849">
        <v>23134</v>
      </c>
      <c r="B1849" t="s">
        <v>4090</v>
      </c>
      <c r="C1849" t="s">
        <v>8986</v>
      </c>
      <c r="D1849" t="s">
        <v>8987</v>
      </c>
      <c r="F1849" t="s">
        <v>8988</v>
      </c>
      <c r="G1849" t="s">
        <v>5241</v>
      </c>
      <c r="H1849" t="s">
        <v>8989</v>
      </c>
      <c r="I1849" t="s">
        <v>8990</v>
      </c>
      <c r="J1849">
        <v>55</v>
      </c>
      <c r="K1849">
        <v>55</v>
      </c>
      <c r="L1849">
        <v>0</v>
      </c>
      <c r="M1849" t="s">
        <v>8991</v>
      </c>
      <c r="N1849">
        <f t="shared" si="336"/>
        <v>0</v>
      </c>
      <c r="O1849" t="str">
        <f t="shared" si="337"/>
        <v>No</v>
      </c>
      <c r="P1849">
        <f t="shared" si="338"/>
        <v>0</v>
      </c>
      <c r="Q1849">
        <f t="shared" si="339"/>
        <v>0</v>
      </c>
      <c r="R1849">
        <f t="shared" si="343"/>
        <v>27.565026697177728</v>
      </c>
      <c r="S1849" t="str">
        <f t="shared" si="340"/>
        <v>ID-23134-Douala - Lagos</v>
      </c>
      <c r="T1849" t="str">
        <f t="shared" si="341"/>
        <v>13:27</v>
      </c>
      <c r="U1849" t="str">
        <f t="shared" si="342"/>
        <v>Acceptable</v>
      </c>
      <c r="V1849">
        <f t="shared" si="344"/>
        <v>23</v>
      </c>
      <c r="W1849">
        <f t="shared" si="345"/>
        <v>2</v>
      </c>
      <c r="X1849">
        <v>1</v>
      </c>
      <c r="Y1849" t="str">
        <f t="shared" si="346"/>
        <v>Flight Not Found</v>
      </c>
      <c r="Z1849" t="str" cm="1">
        <f t="array" ref="Z1849">IF(AND(B:B &gt; TIME(6, 0, 0), B:B &lt;= TIME(18, 0, 0)), "Day", "Night")</f>
        <v>Night</v>
      </c>
      <c r="AA1849">
        <f t="shared" si="347"/>
        <v>1</v>
      </c>
    </row>
    <row r="1850" spans="1:27" x14ac:dyDescent="0.2">
      <c r="A1850">
        <v>23134</v>
      </c>
      <c r="C1850" t="s">
        <v>1928</v>
      </c>
      <c r="D1850" t="s">
        <v>4157</v>
      </c>
      <c r="F1850" t="s">
        <v>7747</v>
      </c>
      <c r="G1850" t="s">
        <v>8992</v>
      </c>
      <c r="H1850" t="s">
        <v>8993</v>
      </c>
      <c r="I1850" t="s">
        <v>8994</v>
      </c>
      <c r="J1850">
        <v>50</v>
      </c>
      <c r="K1850">
        <v>37</v>
      </c>
      <c r="L1850">
        <v>0</v>
      </c>
      <c r="M1850" t="s">
        <v>8995</v>
      </c>
      <c r="N1850">
        <f t="shared" si="336"/>
        <v>0</v>
      </c>
      <c r="O1850" t="str">
        <f t="shared" si="337"/>
        <v>No</v>
      </c>
      <c r="P1850">
        <f t="shared" si="338"/>
        <v>0</v>
      </c>
      <c r="Q1850">
        <f t="shared" si="339"/>
        <v>0</v>
      </c>
      <c r="R1850">
        <f t="shared" si="343"/>
        <v>27.565026697177728</v>
      </c>
      <c r="S1850" t="str">
        <f t="shared" si="340"/>
        <v>ID-23134-Sao Paulo - Rio de Janeiro</v>
      </c>
      <c r="T1850" t="str">
        <f t="shared" si="341"/>
        <v>13:27</v>
      </c>
      <c r="U1850" t="str">
        <f t="shared" si="342"/>
        <v>Acceptable</v>
      </c>
      <c r="V1850">
        <f t="shared" si="344"/>
        <v>23</v>
      </c>
      <c r="W1850">
        <f t="shared" si="345"/>
        <v>2</v>
      </c>
      <c r="X1850">
        <v>1</v>
      </c>
      <c r="Y1850" t="str">
        <f t="shared" si="346"/>
        <v>Flight Not Found</v>
      </c>
      <c r="Z1850" t="str" cm="1">
        <f t="array" ref="Z1850">IF(AND(B:B &gt; TIME(6, 0, 0), B:B &lt;= TIME(18, 0, 0)), "Day", "Night")</f>
        <v>Night</v>
      </c>
      <c r="AA1850">
        <f t="shared" si="347"/>
        <v>1</v>
      </c>
    </row>
    <row r="1851" spans="1:27" x14ac:dyDescent="0.2">
      <c r="A1851">
        <v>23143</v>
      </c>
      <c r="C1851" t="s">
        <v>8996</v>
      </c>
      <c r="D1851" t="s">
        <v>8125</v>
      </c>
      <c r="F1851" t="s">
        <v>8997</v>
      </c>
      <c r="G1851" t="s">
        <v>1814</v>
      </c>
      <c r="H1851" t="s">
        <v>8998</v>
      </c>
      <c r="J1851">
        <v>34</v>
      </c>
      <c r="K1851">
        <v>34</v>
      </c>
      <c r="L1851">
        <v>0</v>
      </c>
      <c r="M1851" t="s">
        <v>8999</v>
      </c>
      <c r="N1851">
        <f t="shared" si="336"/>
        <v>0</v>
      </c>
      <c r="O1851" t="str">
        <f t="shared" si="337"/>
        <v>No</v>
      </c>
      <c r="P1851">
        <f t="shared" si="338"/>
        <v>0</v>
      </c>
      <c r="Q1851">
        <f t="shared" si="339"/>
        <v>0</v>
      </c>
      <c r="R1851">
        <f t="shared" si="343"/>
        <v>27.565026697177728</v>
      </c>
      <c r="S1851" t="str">
        <f t="shared" si="340"/>
        <v>ID-23143-Cairo - Alexandria</v>
      </c>
      <c r="T1851">
        <f t="shared" si="341"/>
        <v>0</v>
      </c>
      <c r="U1851" t="str">
        <f t="shared" si="342"/>
        <v>Acceptable</v>
      </c>
      <c r="V1851">
        <f t="shared" si="344"/>
        <v>23</v>
      </c>
      <c r="W1851">
        <f t="shared" si="345"/>
        <v>2</v>
      </c>
      <c r="X1851">
        <v>1</v>
      </c>
      <c r="Y1851" t="str">
        <f t="shared" si="346"/>
        <v>Flight Not Found</v>
      </c>
      <c r="Z1851" t="str" cm="1">
        <f t="array" ref="Z1851">IF(AND(B:B &gt; TIME(6, 0, 0), B:B &lt;= TIME(18, 0, 0)), "Day", "Night")</f>
        <v>Night</v>
      </c>
      <c r="AA1851">
        <f t="shared" si="347"/>
        <v>1</v>
      </c>
    </row>
    <row r="1852" spans="1:27" x14ac:dyDescent="0.2">
      <c r="A1852">
        <v>23165</v>
      </c>
      <c r="B1852" t="s">
        <v>9000</v>
      </c>
      <c r="C1852" t="s">
        <v>9001</v>
      </c>
      <c r="D1852" t="s">
        <v>613</v>
      </c>
      <c r="E1852" t="s">
        <v>9002</v>
      </c>
      <c r="F1852" t="s">
        <v>9003</v>
      </c>
      <c r="G1852" t="s">
        <v>9004</v>
      </c>
      <c r="H1852" t="s">
        <v>9005</v>
      </c>
      <c r="I1852" t="s">
        <v>9006</v>
      </c>
      <c r="J1852">
        <v>101</v>
      </c>
      <c r="K1852">
        <v>101</v>
      </c>
      <c r="L1852">
        <v>0</v>
      </c>
      <c r="M1852" t="s">
        <v>9007</v>
      </c>
      <c r="N1852">
        <f t="shared" si="336"/>
        <v>0</v>
      </c>
      <c r="O1852" t="str">
        <f t="shared" si="337"/>
        <v>No</v>
      </c>
      <c r="P1852">
        <f t="shared" si="338"/>
        <v>0</v>
      </c>
      <c r="Q1852">
        <f t="shared" si="339"/>
        <v>0</v>
      </c>
      <c r="R1852">
        <f t="shared" si="343"/>
        <v>27.565026697177728</v>
      </c>
      <c r="S1852" t="str">
        <f t="shared" si="340"/>
        <v>ID-23165-McChord AFB - Elmendorf AFB</v>
      </c>
      <c r="T1852" t="str">
        <f t="shared" si="341"/>
        <v>10:16</v>
      </c>
      <c r="U1852" t="str">
        <f t="shared" si="342"/>
        <v>Acceptable</v>
      </c>
      <c r="V1852">
        <f t="shared" si="344"/>
        <v>23</v>
      </c>
      <c r="W1852">
        <f t="shared" si="345"/>
        <v>2</v>
      </c>
      <c r="X1852">
        <v>1</v>
      </c>
      <c r="Y1852" t="str">
        <f t="shared" si="346"/>
        <v>Flight Not Found</v>
      </c>
      <c r="Z1852" t="str" cm="1">
        <f t="array" ref="Z1852">IF(AND(B:B &gt; TIME(6, 0, 0), B:B &lt;= TIME(18, 0, 0)), "Day", "Night")</f>
        <v>Night</v>
      </c>
      <c r="AA1852">
        <f t="shared" si="347"/>
        <v>1</v>
      </c>
    </row>
    <row r="1853" spans="1:27" x14ac:dyDescent="0.2">
      <c r="A1853">
        <v>23165</v>
      </c>
      <c r="B1853" t="s">
        <v>9008</v>
      </c>
      <c r="C1853" t="s">
        <v>9009</v>
      </c>
      <c r="D1853" t="s">
        <v>6056</v>
      </c>
      <c r="F1853" t="s">
        <v>9010</v>
      </c>
      <c r="G1853" t="s">
        <v>2471</v>
      </c>
      <c r="H1853" t="s">
        <v>9011</v>
      </c>
      <c r="I1853" t="s">
        <v>9012</v>
      </c>
      <c r="J1853">
        <v>29</v>
      </c>
      <c r="K1853">
        <v>29</v>
      </c>
      <c r="L1853">
        <v>0</v>
      </c>
      <c r="M1853" t="s">
        <v>9013</v>
      </c>
      <c r="N1853">
        <f t="shared" si="336"/>
        <v>0</v>
      </c>
      <c r="O1853" t="str">
        <f t="shared" si="337"/>
        <v>No</v>
      </c>
      <c r="P1853">
        <f t="shared" si="338"/>
        <v>0</v>
      </c>
      <c r="Q1853">
        <f t="shared" si="339"/>
        <v>0</v>
      </c>
      <c r="R1853">
        <f t="shared" si="343"/>
        <v>27.565026697177728</v>
      </c>
      <c r="S1853" t="str">
        <f t="shared" si="340"/>
        <v>ID-23165-Amritsar - Srinagar</v>
      </c>
      <c r="T1853" t="str">
        <f t="shared" si="341"/>
        <v>10:16</v>
      </c>
      <c r="U1853" t="str">
        <f t="shared" si="342"/>
        <v>Acceptable</v>
      </c>
      <c r="V1853">
        <f t="shared" si="344"/>
        <v>23</v>
      </c>
      <c r="W1853">
        <f t="shared" si="345"/>
        <v>2</v>
      </c>
      <c r="X1853">
        <v>2</v>
      </c>
      <c r="Y1853" t="str">
        <f t="shared" si="346"/>
        <v>Flight Not Found</v>
      </c>
      <c r="Z1853" t="str" cm="1">
        <f t="array" ref="Z1853">IF(AND(B:B &gt; TIME(6, 0, 0), B:B &lt;= TIME(18, 0, 0)), "Day", "Night")</f>
        <v>Night</v>
      </c>
      <c r="AA1853">
        <f t="shared" si="347"/>
        <v>1</v>
      </c>
    </row>
    <row r="1854" spans="1:27" x14ac:dyDescent="0.2">
      <c r="A1854">
        <v>23172</v>
      </c>
      <c r="C1854" t="s">
        <v>9014</v>
      </c>
      <c r="D1854" t="s">
        <v>6532</v>
      </c>
      <c r="F1854" t="s">
        <v>9015</v>
      </c>
      <c r="G1854" t="s">
        <v>1814</v>
      </c>
      <c r="H1854" t="s">
        <v>9016</v>
      </c>
      <c r="I1854" t="s">
        <v>9017</v>
      </c>
      <c r="J1854">
        <v>20</v>
      </c>
      <c r="K1854">
        <v>20</v>
      </c>
      <c r="L1854">
        <v>0</v>
      </c>
      <c r="M1854" t="s">
        <v>9018</v>
      </c>
      <c r="N1854">
        <f t="shared" si="336"/>
        <v>0</v>
      </c>
      <c r="O1854" t="str">
        <f t="shared" si="337"/>
        <v>No</v>
      </c>
      <c r="P1854">
        <f t="shared" si="338"/>
        <v>0</v>
      </c>
      <c r="Q1854">
        <f t="shared" si="339"/>
        <v>0</v>
      </c>
      <c r="R1854">
        <f t="shared" si="343"/>
        <v>27.565026697177728</v>
      </c>
      <c r="S1854" t="str">
        <f t="shared" si="340"/>
        <v>ID-23172-Rangoon - Putao</v>
      </c>
      <c r="T1854">
        <f t="shared" si="341"/>
        <v>0</v>
      </c>
      <c r="U1854" t="str">
        <f t="shared" si="342"/>
        <v>Acceptable</v>
      </c>
      <c r="V1854">
        <f t="shared" si="344"/>
        <v>23</v>
      </c>
      <c r="W1854">
        <f t="shared" si="345"/>
        <v>2</v>
      </c>
      <c r="X1854">
        <v>1</v>
      </c>
      <c r="Y1854" t="str">
        <f t="shared" si="346"/>
        <v>Flight Not Found</v>
      </c>
      <c r="Z1854" t="str" cm="1">
        <f t="array" ref="Z1854">IF(AND(B:B &gt; TIME(6, 0, 0), B:B &lt;= TIME(18, 0, 0)), "Day", "Night")</f>
        <v>Night</v>
      </c>
      <c r="AA1854">
        <f t="shared" si="347"/>
        <v>1</v>
      </c>
    </row>
    <row r="1855" spans="1:27" x14ac:dyDescent="0.2">
      <c r="A1855">
        <v>23178</v>
      </c>
      <c r="C1855" t="s">
        <v>9019</v>
      </c>
      <c r="D1855" t="s">
        <v>9020</v>
      </c>
      <c r="F1855" t="s">
        <v>9021</v>
      </c>
      <c r="G1855" t="s">
        <v>9022</v>
      </c>
      <c r="H1855" t="s">
        <v>9023</v>
      </c>
      <c r="I1855" t="s">
        <v>9024</v>
      </c>
      <c r="J1855">
        <v>31</v>
      </c>
      <c r="K1855">
        <v>31</v>
      </c>
      <c r="L1855">
        <v>0</v>
      </c>
      <c r="M1855" t="s">
        <v>9025</v>
      </c>
      <c r="N1855">
        <f t="shared" si="336"/>
        <v>0</v>
      </c>
      <c r="O1855" t="str">
        <f t="shared" si="337"/>
        <v>No</v>
      </c>
      <c r="P1855">
        <f t="shared" si="338"/>
        <v>0</v>
      </c>
      <c r="Q1855">
        <f t="shared" si="339"/>
        <v>0</v>
      </c>
      <c r="R1855">
        <f t="shared" si="343"/>
        <v>27.565026697177728</v>
      </c>
      <c r="S1855" t="str">
        <f t="shared" si="340"/>
        <v>ID-23178-Munchen - Constanta</v>
      </c>
      <c r="T1855">
        <f t="shared" si="341"/>
        <v>0</v>
      </c>
      <c r="U1855" t="str">
        <f t="shared" si="342"/>
        <v>Acceptable</v>
      </c>
      <c r="V1855">
        <f t="shared" si="344"/>
        <v>23</v>
      </c>
      <c r="W1855">
        <f t="shared" si="345"/>
        <v>2</v>
      </c>
      <c r="X1855">
        <v>1</v>
      </c>
      <c r="Y1855" t="str">
        <f t="shared" si="346"/>
        <v>Flight Not Found</v>
      </c>
      <c r="Z1855" t="str" cm="1">
        <f t="array" ref="Z1855">IF(AND(B:B &gt; TIME(6, 0, 0), B:B &lt;= TIME(18, 0, 0)), "Day", "Night")</f>
        <v>Night</v>
      </c>
      <c r="AA1855">
        <f t="shared" si="347"/>
        <v>1</v>
      </c>
    </row>
    <row r="1856" spans="1:27" x14ac:dyDescent="0.2">
      <c r="A1856">
        <v>23178</v>
      </c>
      <c r="C1856" t="s">
        <v>9026</v>
      </c>
      <c r="D1856" t="s">
        <v>9027</v>
      </c>
      <c r="G1856" t="s">
        <v>2731</v>
      </c>
      <c r="H1856" t="s">
        <v>9028</v>
      </c>
      <c r="I1856" t="s">
        <v>9029</v>
      </c>
      <c r="J1856">
        <v>20</v>
      </c>
      <c r="K1856">
        <v>19</v>
      </c>
      <c r="L1856">
        <v>0</v>
      </c>
      <c r="N1856">
        <f t="shared" si="336"/>
        <v>0</v>
      </c>
      <c r="O1856" t="str">
        <f t="shared" si="337"/>
        <v>No</v>
      </c>
      <c r="P1856">
        <f t="shared" si="338"/>
        <v>0</v>
      </c>
      <c r="Q1856">
        <f t="shared" si="339"/>
        <v>0</v>
      </c>
      <c r="R1856">
        <f t="shared" si="343"/>
        <v>27.565026697177728</v>
      </c>
      <c r="S1856" t="str">
        <f t="shared" si="340"/>
        <v>ID-23178-</v>
      </c>
      <c r="T1856">
        <f t="shared" si="341"/>
        <v>0</v>
      </c>
      <c r="U1856" t="str">
        <f t="shared" si="342"/>
        <v>Acceptable</v>
      </c>
      <c r="V1856">
        <f t="shared" si="344"/>
        <v>23</v>
      </c>
      <c r="W1856">
        <f t="shared" si="345"/>
        <v>2</v>
      </c>
      <c r="X1856">
        <v>1</v>
      </c>
      <c r="Y1856" t="str">
        <f t="shared" si="346"/>
        <v>Flight Not Found</v>
      </c>
      <c r="Z1856" t="str" cm="1">
        <f t="array" ref="Z1856">IF(AND(B:B &gt; TIME(6, 0, 0), B:B &lt;= TIME(18, 0, 0)), "Day", "Night")</f>
        <v>Night</v>
      </c>
      <c r="AA1856">
        <f t="shared" si="347"/>
        <v>1</v>
      </c>
    </row>
    <row r="1857" spans="1:27" x14ac:dyDescent="0.2">
      <c r="A1857">
        <v>23185</v>
      </c>
      <c r="B1857" t="s">
        <v>2146</v>
      </c>
      <c r="C1857" t="s">
        <v>9030</v>
      </c>
      <c r="D1857" t="s">
        <v>8056</v>
      </c>
      <c r="G1857" t="s">
        <v>9031</v>
      </c>
      <c r="H1857" t="s">
        <v>9032</v>
      </c>
      <c r="J1857">
        <v>47</v>
      </c>
      <c r="K1857">
        <v>38</v>
      </c>
      <c r="L1857">
        <v>0</v>
      </c>
      <c r="M1857" t="s">
        <v>9033</v>
      </c>
      <c r="N1857">
        <f t="shared" si="336"/>
        <v>0</v>
      </c>
      <c r="O1857" t="str">
        <f t="shared" si="337"/>
        <v>No</v>
      </c>
      <c r="P1857">
        <f t="shared" si="338"/>
        <v>0</v>
      </c>
      <c r="Q1857">
        <f t="shared" si="339"/>
        <v>0</v>
      </c>
      <c r="R1857">
        <f t="shared" si="343"/>
        <v>27.565026697177728</v>
      </c>
      <c r="S1857" t="str">
        <f t="shared" si="340"/>
        <v>ID-23185-</v>
      </c>
      <c r="T1857" t="str">
        <f t="shared" si="341"/>
        <v>12:00</v>
      </c>
      <c r="U1857" t="str">
        <f t="shared" si="342"/>
        <v>Acceptable</v>
      </c>
      <c r="V1857">
        <f t="shared" si="344"/>
        <v>23</v>
      </c>
      <c r="W1857">
        <f t="shared" si="345"/>
        <v>2</v>
      </c>
      <c r="X1857">
        <v>1</v>
      </c>
      <c r="Y1857" t="str">
        <f t="shared" si="346"/>
        <v>Flight Not Found</v>
      </c>
      <c r="Z1857" t="str" cm="1">
        <f t="array" ref="Z1857">IF(AND(B:B &gt; TIME(6, 0, 0), B:B &lt;= TIME(18, 0, 0)), "Day", "Night")</f>
        <v>Night</v>
      </c>
      <c r="AA1857">
        <f t="shared" si="347"/>
        <v>1</v>
      </c>
    </row>
    <row r="1858" spans="1:27" x14ac:dyDescent="0.2">
      <c r="A1858">
        <v>23188</v>
      </c>
      <c r="C1858" t="s">
        <v>9034</v>
      </c>
      <c r="D1858" t="s">
        <v>8470</v>
      </c>
      <c r="G1858" t="s">
        <v>9035</v>
      </c>
      <c r="H1858" t="s">
        <v>9032</v>
      </c>
      <c r="I1858" t="s">
        <v>9036</v>
      </c>
      <c r="J1858">
        <v>47</v>
      </c>
      <c r="K1858">
        <v>38</v>
      </c>
      <c r="L1858">
        <v>0</v>
      </c>
      <c r="M1858" t="s">
        <v>9037</v>
      </c>
      <c r="N1858">
        <f t="shared" ref="N1858:N1921" si="348">SUM(B1858,C1858)</f>
        <v>0</v>
      </c>
      <c r="O1858" t="str">
        <f t="shared" ref="O1858:O1921" si="349">IF(F1858="good","Yes","No")</f>
        <v>No</v>
      </c>
      <c r="P1858">
        <f t="shared" ref="P1858:P1921" si="350">COUNTIF(C:C,"&lt;0")</f>
        <v>0</v>
      </c>
      <c r="Q1858">
        <f t="shared" ref="Q1858:Q1921" si="351">SUMIF(E:E,"&gt;"&amp;AVERAGE(E:E))</f>
        <v>0</v>
      </c>
      <c r="R1858">
        <f t="shared" si="343"/>
        <v>27.565026697177728</v>
      </c>
      <c r="S1858" t="str">
        <f t="shared" ref="S1858:S1921" si="352">CONCATENATE("ID-",A1858,"-",F1858)</f>
        <v>ID-23188-</v>
      </c>
      <c r="T1858">
        <f t="shared" ref="T1858:T1921" si="353">INDEX(B:B,MATCH(A1858,A:A,0))</f>
        <v>0</v>
      </c>
      <c r="U1858" t="str">
        <f t="shared" ref="U1858:U1921" si="354">IF(OR(B1858&gt;0,C1858&gt;0),"Acceptable","Check")</f>
        <v>Acceptable</v>
      </c>
      <c r="V1858">
        <f t="shared" si="344"/>
        <v>23</v>
      </c>
      <c r="W1858">
        <f t="shared" si="345"/>
        <v>2</v>
      </c>
      <c r="X1858">
        <v>3</v>
      </c>
      <c r="Y1858" t="str">
        <f t="shared" si="346"/>
        <v>Flight Not Found</v>
      </c>
      <c r="Z1858" t="str" cm="1">
        <f t="array" ref="Z1858">IF(AND(B:B &gt; TIME(6, 0, 0), B:B &lt;= TIME(18, 0, 0)), "Day", "Night")</f>
        <v>Night</v>
      </c>
      <c r="AA1858">
        <f t="shared" si="347"/>
        <v>1</v>
      </c>
    </row>
    <row r="1859" spans="1:27" x14ac:dyDescent="0.2">
      <c r="A1859">
        <v>23193</v>
      </c>
      <c r="C1859" t="s">
        <v>9038</v>
      </c>
      <c r="D1859" t="s">
        <v>2745</v>
      </c>
      <c r="F1859" t="s">
        <v>9039</v>
      </c>
      <c r="G1859" t="s">
        <v>1814</v>
      </c>
      <c r="H1859" t="s">
        <v>9040</v>
      </c>
      <c r="I1859" t="s">
        <v>9041</v>
      </c>
      <c r="J1859">
        <v>18</v>
      </c>
      <c r="K1859">
        <v>15</v>
      </c>
      <c r="L1859">
        <v>0</v>
      </c>
      <c r="M1859" t="s">
        <v>9042</v>
      </c>
      <c r="N1859">
        <f t="shared" si="348"/>
        <v>0</v>
      </c>
      <c r="O1859" t="str">
        <f t="shared" si="349"/>
        <v>No</v>
      </c>
      <c r="P1859">
        <f t="shared" si="350"/>
        <v>0</v>
      </c>
      <c r="Q1859">
        <f t="shared" si="351"/>
        <v>0</v>
      </c>
      <c r="R1859">
        <f t="shared" ref="R1859:R1922" si="355">AVERAGEIF(J:J,"&gt;0")</f>
        <v>27.565026697177728</v>
      </c>
      <c r="S1859" t="str">
        <f t="shared" si="352"/>
        <v>ID-23193-Carazinbo - Passo Fundo</v>
      </c>
      <c r="T1859">
        <f t="shared" si="353"/>
        <v>0</v>
      </c>
      <c r="U1859" t="str">
        <f t="shared" si="354"/>
        <v>Acceptable</v>
      </c>
      <c r="V1859">
        <f t="shared" ref="V1859:V1922" si="356">COUNTIF(D:D, "Military - U.S. Army")</f>
        <v>23</v>
      </c>
      <c r="W1859">
        <f t="shared" ref="W1859:W1922" si="357">AVERAGEIF(C:C,"Fort Myer, Virginia", J:J)</f>
        <v>2</v>
      </c>
      <c r="X1859">
        <v>1</v>
      </c>
      <c r="Y1859" t="str">
        <f t="shared" ref="Y1859:Y1922" si="358">IFERROR(VLOOKUP("FlightNumber", A:E, 4, FALSE), "Flight Not Found")</f>
        <v>Flight Not Found</v>
      </c>
      <c r="Z1859" t="str" cm="1">
        <f t="array" ref="Z1859">IF(AND(B:B &gt; TIME(6, 0, 0), B:B &lt;= TIME(18, 0, 0)), "Day", "Night")</f>
        <v>Night</v>
      </c>
      <c r="AA1859">
        <f t="shared" ref="AA1859:AA1922" si="359">COUNTIFS(D:D, "Military - U.S. Army", C:C, "Fort Myer, Virginia")</f>
        <v>1</v>
      </c>
    </row>
    <row r="1860" spans="1:27" x14ac:dyDescent="0.2">
      <c r="A1860">
        <v>23194</v>
      </c>
      <c r="B1860" t="s">
        <v>9043</v>
      </c>
      <c r="C1860" t="s">
        <v>9044</v>
      </c>
      <c r="D1860" t="s">
        <v>9045</v>
      </c>
      <c r="E1860" t="s">
        <v>9046</v>
      </c>
      <c r="F1860" t="s">
        <v>9047</v>
      </c>
      <c r="G1860" t="s">
        <v>6399</v>
      </c>
      <c r="H1860" t="s">
        <v>9048</v>
      </c>
      <c r="I1860" t="s">
        <v>9049</v>
      </c>
      <c r="J1860">
        <v>43</v>
      </c>
      <c r="K1860">
        <v>7</v>
      </c>
      <c r="L1860">
        <v>0</v>
      </c>
      <c r="M1860" t="s">
        <v>9050</v>
      </c>
      <c r="N1860">
        <f t="shared" si="348"/>
        <v>0</v>
      </c>
      <c r="O1860" t="str">
        <f t="shared" si="349"/>
        <v>No</v>
      </c>
      <c r="P1860">
        <f t="shared" si="350"/>
        <v>0</v>
      </c>
      <c r="Q1860">
        <f t="shared" si="351"/>
        <v>0</v>
      </c>
      <c r="R1860">
        <f t="shared" si="355"/>
        <v>27.565026697177728</v>
      </c>
      <c r="S1860" t="str">
        <f t="shared" si="352"/>
        <v>ID-23194-Rochester - Newark</v>
      </c>
      <c r="T1860" t="str">
        <f t="shared" si="353"/>
        <v>15:49</v>
      </c>
      <c r="U1860" t="str">
        <f t="shared" si="354"/>
        <v>Acceptable</v>
      </c>
      <c r="V1860">
        <f t="shared" si="356"/>
        <v>23</v>
      </c>
      <c r="W1860">
        <f t="shared" si="357"/>
        <v>2</v>
      </c>
      <c r="X1860">
        <v>1</v>
      </c>
      <c r="Y1860" t="str">
        <f t="shared" si="358"/>
        <v>Flight Not Found</v>
      </c>
      <c r="Z1860" t="str" cm="1">
        <f t="array" ref="Z1860">IF(AND(B:B &gt; TIME(6, 0, 0), B:B &lt;= TIME(18, 0, 0)), "Day", "Night")</f>
        <v>Night</v>
      </c>
      <c r="AA1860">
        <f t="shared" si="359"/>
        <v>1</v>
      </c>
    </row>
    <row r="1861" spans="1:27" x14ac:dyDescent="0.2">
      <c r="A1861">
        <v>23195</v>
      </c>
      <c r="B1861" t="s">
        <v>9051</v>
      </c>
      <c r="C1861" t="s">
        <v>9052</v>
      </c>
      <c r="D1861" t="s">
        <v>4295</v>
      </c>
      <c r="E1861" t="s">
        <v>9053</v>
      </c>
      <c r="F1861" t="s">
        <v>9054</v>
      </c>
      <c r="G1861" t="s">
        <v>1814</v>
      </c>
      <c r="H1861" t="s">
        <v>9055</v>
      </c>
      <c r="I1861" t="s">
        <v>9056</v>
      </c>
      <c r="J1861">
        <v>23</v>
      </c>
      <c r="K1861">
        <v>23</v>
      </c>
      <c r="L1861">
        <v>0</v>
      </c>
      <c r="M1861" t="s">
        <v>9057</v>
      </c>
      <c r="N1861">
        <f t="shared" si="348"/>
        <v>0</v>
      </c>
      <c r="O1861" t="str">
        <f t="shared" si="349"/>
        <v>No</v>
      </c>
      <c r="P1861">
        <f t="shared" si="350"/>
        <v>0</v>
      </c>
      <c r="Q1861">
        <f t="shared" si="351"/>
        <v>0</v>
      </c>
      <c r="R1861">
        <f t="shared" si="355"/>
        <v>27.565026697177728</v>
      </c>
      <c r="S1861" t="str">
        <f t="shared" si="352"/>
        <v>ID-23195-Auckland - Whenuapai - Tauranga</v>
      </c>
      <c r="T1861" t="str">
        <f t="shared" si="353"/>
        <v>09:09</v>
      </c>
      <c r="U1861" t="str">
        <f t="shared" si="354"/>
        <v>Acceptable</v>
      </c>
      <c r="V1861">
        <f t="shared" si="356"/>
        <v>23</v>
      </c>
      <c r="W1861">
        <f t="shared" si="357"/>
        <v>2</v>
      </c>
      <c r="X1861">
        <v>1</v>
      </c>
      <c r="Y1861" t="str">
        <f t="shared" si="358"/>
        <v>Flight Not Found</v>
      </c>
      <c r="Z1861" t="str" cm="1">
        <f t="array" ref="Z1861">IF(AND(B:B &gt; TIME(6, 0, 0), B:B &lt;= TIME(18, 0, 0)), "Day", "Night")</f>
        <v>Night</v>
      </c>
      <c r="AA1861">
        <f t="shared" si="359"/>
        <v>1</v>
      </c>
    </row>
    <row r="1862" spans="1:27" x14ac:dyDescent="0.2">
      <c r="A1862">
        <v>23205</v>
      </c>
      <c r="C1862" t="s">
        <v>9058</v>
      </c>
      <c r="D1862" t="s">
        <v>3562</v>
      </c>
      <c r="F1862" t="s">
        <v>9059</v>
      </c>
      <c r="G1862" t="s">
        <v>8321</v>
      </c>
      <c r="H1862" t="s">
        <v>9060</v>
      </c>
      <c r="I1862" t="s">
        <v>9061</v>
      </c>
      <c r="J1862">
        <v>35</v>
      </c>
      <c r="K1862">
        <v>35</v>
      </c>
      <c r="L1862">
        <v>0</v>
      </c>
      <c r="M1862" t="s">
        <v>9062</v>
      </c>
      <c r="N1862">
        <f t="shared" si="348"/>
        <v>0</v>
      </c>
      <c r="O1862" t="str">
        <f t="shared" si="349"/>
        <v>No</v>
      </c>
      <c r="P1862">
        <f t="shared" si="350"/>
        <v>0</v>
      </c>
      <c r="Q1862">
        <f t="shared" si="351"/>
        <v>0</v>
      </c>
      <c r="R1862">
        <f t="shared" si="355"/>
        <v>27.565026697177728</v>
      </c>
      <c r="S1862" t="str">
        <f t="shared" si="352"/>
        <v>ID-23205-Moscow - Irkutsk</v>
      </c>
      <c r="T1862">
        <f t="shared" si="353"/>
        <v>0</v>
      </c>
      <c r="U1862" t="str">
        <f t="shared" si="354"/>
        <v>Acceptable</v>
      </c>
      <c r="V1862">
        <f t="shared" si="356"/>
        <v>23</v>
      </c>
      <c r="W1862">
        <f t="shared" si="357"/>
        <v>2</v>
      </c>
      <c r="X1862">
        <v>1</v>
      </c>
      <c r="Y1862" t="str">
        <f t="shared" si="358"/>
        <v>Flight Not Found</v>
      </c>
      <c r="Z1862" t="str" cm="1">
        <f t="array" ref="Z1862">IF(AND(B:B &gt; TIME(6, 0, 0), B:B &lt;= TIME(18, 0, 0)), "Day", "Night")</f>
        <v>Night</v>
      </c>
      <c r="AA1862">
        <f t="shared" si="359"/>
        <v>1</v>
      </c>
    </row>
    <row r="1863" spans="1:27" x14ac:dyDescent="0.2">
      <c r="A1863">
        <v>23207</v>
      </c>
      <c r="C1863" t="s">
        <v>9063</v>
      </c>
      <c r="D1863" t="s">
        <v>9064</v>
      </c>
      <c r="G1863" t="s">
        <v>2471</v>
      </c>
      <c r="H1863" t="s">
        <v>9065</v>
      </c>
      <c r="I1863" t="s">
        <v>9066</v>
      </c>
      <c r="J1863">
        <v>12</v>
      </c>
      <c r="K1863">
        <v>6</v>
      </c>
      <c r="L1863">
        <v>0</v>
      </c>
      <c r="M1863" t="s">
        <v>9067</v>
      </c>
      <c r="N1863">
        <f t="shared" si="348"/>
        <v>0</v>
      </c>
      <c r="O1863" t="str">
        <f t="shared" si="349"/>
        <v>No</v>
      </c>
      <c r="P1863">
        <f t="shared" si="350"/>
        <v>0</v>
      </c>
      <c r="Q1863">
        <f t="shared" si="351"/>
        <v>0</v>
      </c>
      <c r="R1863">
        <f t="shared" si="355"/>
        <v>27.565026697177728</v>
      </c>
      <c r="S1863" t="str">
        <f t="shared" si="352"/>
        <v>ID-23207-</v>
      </c>
      <c r="T1863">
        <f t="shared" si="353"/>
        <v>0</v>
      </c>
      <c r="U1863" t="str">
        <f t="shared" si="354"/>
        <v>Acceptable</v>
      </c>
      <c r="V1863">
        <f t="shared" si="356"/>
        <v>23</v>
      </c>
      <c r="W1863">
        <f t="shared" si="357"/>
        <v>2</v>
      </c>
      <c r="X1863">
        <v>1</v>
      </c>
      <c r="Y1863" t="str">
        <f t="shared" si="358"/>
        <v>Flight Not Found</v>
      </c>
      <c r="Z1863" t="str" cm="1">
        <f t="array" ref="Z1863">IF(AND(B:B &gt; TIME(6, 0, 0), B:B &lt;= TIME(18, 0, 0)), "Day", "Night")</f>
        <v>Night</v>
      </c>
      <c r="AA1863">
        <f t="shared" si="359"/>
        <v>1</v>
      </c>
    </row>
    <row r="1864" spans="1:27" x14ac:dyDescent="0.2">
      <c r="A1864">
        <v>23209</v>
      </c>
      <c r="C1864" t="s">
        <v>9068</v>
      </c>
      <c r="D1864" t="s">
        <v>8358</v>
      </c>
      <c r="G1864" t="s">
        <v>5805</v>
      </c>
      <c r="H1864" t="s">
        <v>9069</v>
      </c>
      <c r="I1864" t="s">
        <v>9070</v>
      </c>
      <c r="J1864">
        <v>6</v>
      </c>
      <c r="K1864">
        <v>6</v>
      </c>
      <c r="L1864">
        <v>0</v>
      </c>
      <c r="M1864" t="s">
        <v>9071</v>
      </c>
      <c r="N1864">
        <f t="shared" si="348"/>
        <v>0</v>
      </c>
      <c r="O1864" t="str">
        <f t="shared" si="349"/>
        <v>No</v>
      </c>
      <c r="P1864">
        <f t="shared" si="350"/>
        <v>0</v>
      </c>
      <c r="Q1864">
        <f t="shared" si="351"/>
        <v>0</v>
      </c>
      <c r="R1864">
        <f t="shared" si="355"/>
        <v>27.565026697177728</v>
      </c>
      <c r="S1864" t="str">
        <f t="shared" si="352"/>
        <v>ID-23209-</v>
      </c>
      <c r="T1864">
        <f t="shared" si="353"/>
        <v>0</v>
      </c>
      <c r="U1864" t="str">
        <f t="shared" si="354"/>
        <v>Acceptable</v>
      </c>
      <c r="V1864">
        <f t="shared" si="356"/>
        <v>23</v>
      </c>
      <c r="W1864">
        <f t="shared" si="357"/>
        <v>2</v>
      </c>
      <c r="X1864">
        <v>1</v>
      </c>
      <c r="Y1864" t="str">
        <f t="shared" si="358"/>
        <v>Flight Not Found</v>
      </c>
      <c r="Z1864" t="str" cm="1">
        <f t="array" ref="Z1864">IF(AND(B:B &gt; TIME(6, 0, 0), B:B &lt;= TIME(18, 0, 0)), "Day", "Night")</f>
        <v>Night</v>
      </c>
      <c r="AA1864">
        <f t="shared" si="359"/>
        <v>1</v>
      </c>
    </row>
    <row r="1865" spans="1:27" x14ac:dyDescent="0.2">
      <c r="A1865">
        <v>23219</v>
      </c>
      <c r="B1865" t="s">
        <v>9072</v>
      </c>
      <c r="C1865" t="s">
        <v>9073</v>
      </c>
      <c r="D1865" t="s">
        <v>8125</v>
      </c>
      <c r="E1865" t="s">
        <v>8679</v>
      </c>
      <c r="F1865" t="s">
        <v>8657</v>
      </c>
      <c r="G1865" t="s">
        <v>8681</v>
      </c>
      <c r="H1865" t="s">
        <v>9074</v>
      </c>
      <c r="I1865" t="s">
        <v>9075</v>
      </c>
      <c r="J1865">
        <v>63</v>
      </c>
      <c r="K1865">
        <v>63</v>
      </c>
      <c r="L1865">
        <v>0</v>
      </c>
      <c r="M1865" t="s">
        <v>9076</v>
      </c>
      <c r="N1865">
        <f t="shared" si="348"/>
        <v>0</v>
      </c>
      <c r="O1865" t="str">
        <f t="shared" si="349"/>
        <v>No</v>
      </c>
      <c r="P1865">
        <f t="shared" si="350"/>
        <v>0</v>
      </c>
      <c r="Q1865">
        <f t="shared" si="351"/>
        <v>0</v>
      </c>
      <c r="R1865">
        <f t="shared" si="355"/>
        <v>27.565026697177728</v>
      </c>
      <c r="S1865" t="str">
        <f t="shared" si="352"/>
        <v>ID-23219-Bangkok - Bombay</v>
      </c>
      <c r="T1865" t="str">
        <f t="shared" si="353"/>
        <v>01:50</v>
      </c>
      <c r="U1865" t="str">
        <f t="shared" si="354"/>
        <v>Acceptable</v>
      </c>
      <c r="V1865">
        <f t="shared" si="356"/>
        <v>23</v>
      </c>
      <c r="W1865">
        <f t="shared" si="357"/>
        <v>2</v>
      </c>
      <c r="X1865">
        <v>2</v>
      </c>
      <c r="Y1865" t="str">
        <f t="shared" si="358"/>
        <v>Flight Not Found</v>
      </c>
      <c r="Z1865" t="str" cm="1">
        <f t="array" ref="Z1865">IF(AND(B:B &gt; TIME(6, 0, 0), B:B &lt;= TIME(18, 0, 0)), "Day", "Night")</f>
        <v>Night</v>
      </c>
      <c r="AA1865">
        <f t="shared" si="359"/>
        <v>1</v>
      </c>
    </row>
    <row r="1866" spans="1:27" x14ac:dyDescent="0.2">
      <c r="A1866">
        <v>23231</v>
      </c>
      <c r="C1866" t="s">
        <v>9077</v>
      </c>
      <c r="D1866" t="s">
        <v>3021</v>
      </c>
      <c r="G1866" t="s">
        <v>9078</v>
      </c>
      <c r="H1866" t="s">
        <v>9079</v>
      </c>
      <c r="I1866" t="s">
        <v>9080</v>
      </c>
      <c r="J1866">
        <v>13</v>
      </c>
      <c r="K1866">
        <v>13</v>
      </c>
      <c r="L1866">
        <v>0</v>
      </c>
      <c r="M1866" t="s">
        <v>9081</v>
      </c>
      <c r="N1866">
        <f t="shared" si="348"/>
        <v>0</v>
      </c>
      <c r="O1866" t="str">
        <f t="shared" si="349"/>
        <v>No</v>
      </c>
      <c r="P1866">
        <f t="shared" si="350"/>
        <v>0</v>
      </c>
      <c r="Q1866">
        <f t="shared" si="351"/>
        <v>0</v>
      </c>
      <c r="R1866">
        <f t="shared" si="355"/>
        <v>27.565026697177728</v>
      </c>
      <c r="S1866" t="str">
        <f t="shared" si="352"/>
        <v>ID-23231-</v>
      </c>
      <c r="T1866">
        <f t="shared" si="353"/>
        <v>0</v>
      </c>
      <c r="U1866" t="str">
        <f t="shared" si="354"/>
        <v>Acceptable</v>
      </c>
      <c r="V1866">
        <f t="shared" si="356"/>
        <v>23</v>
      </c>
      <c r="W1866">
        <f t="shared" si="357"/>
        <v>2</v>
      </c>
      <c r="X1866">
        <v>1</v>
      </c>
      <c r="Y1866" t="str">
        <f t="shared" si="358"/>
        <v>Flight Not Found</v>
      </c>
      <c r="Z1866" t="str" cm="1">
        <f t="array" ref="Z1866">IF(AND(B:B &gt; TIME(6, 0, 0), B:B &lt;= TIME(18, 0, 0)), "Day", "Night")</f>
        <v>Night</v>
      </c>
      <c r="AA1866">
        <f t="shared" si="359"/>
        <v>1</v>
      </c>
    </row>
    <row r="1867" spans="1:27" x14ac:dyDescent="0.2">
      <c r="A1867">
        <v>23235</v>
      </c>
      <c r="B1867" t="s">
        <v>9082</v>
      </c>
      <c r="C1867" t="s">
        <v>6647</v>
      </c>
      <c r="D1867" t="s">
        <v>9083</v>
      </c>
      <c r="E1867" t="s">
        <v>9084</v>
      </c>
      <c r="F1867" t="s">
        <v>9085</v>
      </c>
      <c r="G1867" t="s">
        <v>9086</v>
      </c>
      <c r="H1867" t="s">
        <v>9087</v>
      </c>
      <c r="I1867" t="s">
        <v>9088</v>
      </c>
      <c r="J1867">
        <v>20</v>
      </c>
      <c r="K1867">
        <v>20</v>
      </c>
      <c r="L1867">
        <v>1</v>
      </c>
      <c r="M1867" t="s">
        <v>9089</v>
      </c>
      <c r="N1867">
        <f t="shared" si="348"/>
        <v>0</v>
      </c>
      <c r="O1867" t="str">
        <f t="shared" si="349"/>
        <v>No</v>
      </c>
      <c r="P1867">
        <f t="shared" si="350"/>
        <v>0</v>
      </c>
      <c r="Q1867">
        <f t="shared" si="351"/>
        <v>0</v>
      </c>
      <c r="R1867">
        <f t="shared" si="355"/>
        <v>27.565026697177728</v>
      </c>
      <c r="S1867" t="str">
        <f t="shared" si="352"/>
        <v>ID-23235-Lille - Lyon</v>
      </c>
      <c r="T1867" t="str">
        <f t="shared" si="353"/>
        <v>13:19</v>
      </c>
      <c r="U1867" t="str">
        <f t="shared" si="354"/>
        <v>Acceptable</v>
      </c>
      <c r="V1867">
        <f t="shared" si="356"/>
        <v>23</v>
      </c>
      <c r="W1867">
        <f t="shared" si="357"/>
        <v>2</v>
      </c>
      <c r="X1867">
        <v>1</v>
      </c>
      <c r="Y1867" t="str">
        <f t="shared" si="358"/>
        <v>Flight Not Found</v>
      </c>
      <c r="Z1867" t="str" cm="1">
        <f t="array" ref="Z1867">IF(AND(B:B &gt; TIME(6, 0, 0), B:B &lt;= TIME(18, 0, 0)), "Day", "Night")</f>
        <v>Night</v>
      </c>
      <c r="AA1867">
        <f t="shared" si="359"/>
        <v>1</v>
      </c>
    </row>
    <row r="1868" spans="1:27" x14ac:dyDescent="0.2">
      <c r="A1868">
        <v>23237</v>
      </c>
      <c r="B1868" t="s">
        <v>1167</v>
      </c>
      <c r="C1868" t="s">
        <v>9090</v>
      </c>
      <c r="D1868" t="s">
        <v>9091</v>
      </c>
      <c r="E1868" t="s">
        <v>9092</v>
      </c>
      <c r="G1868" t="s">
        <v>4595</v>
      </c>
      <c r="H1868" t="s">
        <v>9093</v>
      </c>
      <c r="I1868" t="s">
        <v>9094</v>
      </c>
      <c r="J1868">
        <v>2</v>
      </c>
      <c r="K1868">
        <v>1</v>
      </c>
      <c r="L1868">
        <v>0</v>
      </c>
      <c r="M1868" t="s">
        <v>9095</v>
      </c>
      <c r="N1868">
        <f t="shared" si="348"/>
        <v>0</v>
      </c>
      <c r="O1868" t="str">
        <f t="shared" si="349"/>
        <v>No</v>
      </c>
      <c r="P1868">
        <f t="shared" si="350"/>
        <v>0</v>
      </c>
      <c r="Q1868">
        <f t="shared" si="351"/>
        <v>0</v>
      </c>
      <c r="R1868">
        <f t="shared" si="355"/>
        <v>27.565026697177728</v>
      </c>
      <c r="S1868" t="str">
        <f t="shared" si="352"/>
        <v>ID-23237-</v>
      </c>
      <c r="T1868" t="str">
        <f t="shared" si="353"/>
        <v>15:00</v>
      </c>
      <c r="U1868" t="str">
        <f t="shared" si="354"/>
        <v>Acceptable</v>
      </c>
      <c r="V1868">
        <f t="shared" si="356"/>
        <v>23</v>
      </c>
      <c r="W1868">
        <f t="shared" si="357"/>
        <v>2</v>
      </c>
      <c r="X1868">
        <v>1</v>
      </c>
      <c r="Y1868" t="str">
        <f t="shared" si="358"/>
        <v>Flight Not Found</v>
      </c>
      <c r="Z1868" t="str" cm="1">
        <f t="array" ref="Z1868">IF(AND(B:B &gt; TIME(6, 0, 0), B:B &lt;= TIME(18, 0, 0)), "Day", "Night")</f>
        <v>Night</v>
      </c>
      <c r="AA1868">
        <f t="shared" si="359"/>
        <v>1</v>
      </c>
    </row>
    <row r="1869" spans="1:27" x14ac:dyDescent="0.2">
      <c r="A1869">
        <v>23240</v>
      </c>
      <c r="C1869" t="s">
        <v>9096</v>
      </c>
      <c r="D1869" t="s">
        <v>9097</v>
      </c>
      <c r="G1869" t="s">
        <v>7113</v>
      </c>
      <c r="H1869" t="s">
        <v>9098</v>
      </c>
      <c r="I1869" t="s">
        <v>9099</v>
      </c>
      <c r="J1869">
        <v>19</v>
      </c>
      <c r="K1869">
        <v>19</v>
      </c>
      <c r="L1869">
        <v>0</v>
      </c>
      <c r="M1869" t="s">
        <v>9100</v>
      </c>
      <c r="N1869">
        <f t="shared" si="348"/>
        <v>0</v>
      </c>
      <c r="O1869" t="str">
        <f t="shared" si="349"/>
        <v>No</v>
      </c>
      <c r="P1869">
        <f t="shared" si="350"/>
        <v>0</v>
      </c>
      <c r="Q1869">
        <f t="shared" si="351"/>
        <v>0</v>
      </c>
      <c r="R1869">
        <f t="shared" si="355"/>
        <v>27.565026697177728</v>
      </c>
      <c r="S1869" t="str">
        <f t="shared" si="352"/>
        <v>ID-23240-</v>
      </c>
      <c r="T1869">
        <f t="shared" si="353"/>
        <v>0</v>
      </c>
      <c r="U1869" t="str">
        <f t="shared" si="354"/>
        <v>Acceptable</v>
      </c>
      <c r="V1869">
        <f t="shared" si="356"/>
        <v>23</v>
      </c>
      <c r="W1869">
        <f t="shared" si="357"/>
        <v>2</v>
      </c>
      <c r="X1869">
        <v>1</v>
      </c>
      <c r="Y1869" t="str">
        <f t="shared" si="358"/>
        <v>Flight Not Found</v>
      </c>
      <c r="Z1869" t="str" cm="1">
        <f t="array" ref="Z1869">IF(AND(B:B &gt; TIME(6, 0, 0), B:B &lt;= TIME(18, 0, 0)), "Day", "Night")</f>
        <v>Night</v>
      </c>
      <c r="AA1869">
        <f t="shared" si="359"/>
        <v>1</v>
      </c>
    </row>
    <row r="1870" spans="1:27" x14ac:dyDescent="0.2">
      <c r="A1870">
        <v>23244</v>
      </c>
      <c r="B1870" t="s">
        <v>3361</v>
      </c>
      <c r="C1870" t="s">
        <v>9101</v>
      </c>
      <c r="D1870" t="s">
        <v>3562</v>
      </c>
      <c r="F1870" t="s">
        <v>9102</v>
      </c>
      <c r="G1870" t="s">
        <v>9103</v>
      </c>
      <c r="H1870" t="s">
        <v>9104</v>
      </c>
      <c r="I1870" t="s">
        <v>9105</v>
      </c>
      <c r="J1870">
        <v>52</v>
      </c>
      <c r="K1870">
        <v>0</v>
      </c>
      <c r="L1870">
        <v>0</v>
      </c>
      <c r="M1870" t="s">
        <v>9106</v>
      </c>
      <c r="N1870">
        <f t="shared" si="348"/>
        <v>0</v>
      </c>
      <c r="O1870" t="str">
        <f t="shared" si="349"/>
        <v>No</v>
      </c>
      <c r="P1870">
        <f t="shared" si="350"/>
        <v>0</v>
      </c>
      <c r="Q1870">
        <f t="shared" si="351"/>
        <v>0</v>
      </c>
      <c r="R1870">
        <f t="shared" si="355"/>
        <v>27.565026697177728</v>
      </c>
      <c r="S1870" t="str">
        <f t="shared" si="352"/>
        <v>ID-23244-Tallinn - Moscow</v>
      </c>
      <c r="T1870" t="str">
        <f t="shared" si="353"/>
        <v>12:15</v>
      </c>
      <c r="U1870" t="str">
        <f t="shared" si="354"/>
        <v>Acceptable</v>
      </c>
      <c r="V1870">
        <f t="shared" si="356"/>
        <v>23</v>
      </c>
      <c r="W1870">
        <f t="shared" si="357"/>
        <v>2</v>
      </c>
      <c r="X1870">
        <v>1</v>
      </c>
      <c r="Y1870" t="str">
        <f t="shared" si="358"/>
        <v>Flight Not Found</v>
      </c>
      <c r="Z1870" t="str" cm="1">
        <f t="array" ref="Z1870">IF(AND(B:B &gt; TIME(6, 0, 0), B:B &lt;= TIME(18, 0, 0)), "Day", "Night")</f>
        <v>Night</v>
      </c>
      <c r="AA1870">
        <f t="shared" si="359"/>
        <v>1</v>
      </c>
    </row>
    <row r="1871" spans="1:27" x14ac:dyDescent="0.2">
      <c r="A1871">
        <v>23251</v>
      </c>
      <c r="B1871" t="s">
        <v>1112</v>
      </c>
      <c r="C1871" t="s">
        <v>979</v>
      </c>
      <c r="D1871" t="s">
        <v>9107</v>
      </c>
      <c r="G1871" t="s">
        <v>9108</v>
      </c>
      <c r="H1871" t="s">
        <v>9109</v>
      </c>
      <c r="I1871" t="s">
        <v>9110</v>
      </c>
      <c r="J1871">
        <v>16</v>
      </c>
      <c r="K1871">
        <v>16</v>
      </c>
      <c r="L1871">
        <v>0</v>
      </c>
      <c r="M1871" t="s">
        <v>9111</v>
      </c>
      <c r="N1871">
        <f t="shared" si="348"/>
        <v>0</v>
      </c>
      <c r="O1871" t="str">
        <f t="shared" si="349"/>
        <v>No</v>
      </c>
      <c r="P1871">
        <f t="shared" si="350"/>
        <v>0</v>
      </c>
      <c r="Q1871">
        <f t="shared" si="351"/>
        <v>0</v>
      </c>
      <c r="R1871">
        <f t="shared" si="355"/>
        <v>27.565026697177728</v>
      </c>
      <c r="S1871" t="str">
        <f t="shared" si="352"/>
        <v>ID-23251-</v>
      </c>
      <c r="T1871" t="str">
        <f t="shared" si="353"/>
        <v>12:30</v>
      </c>
      <c r="U1871" t="str">
        <f t="shared" si="354"/>
        <v>Acceptable</v>
      </c>
      <c r="V1871">
        <f t="shared" si="356"/>
        <v>23</v>
      </c>
      <c r="W1871">
        <f t="shared" si="357"/>
        <v>2</v>
      </c>
      <c r="X1871">
        <v>1</v>
      </c>
      <c r="Y1871" t="str">
        <f t="shared" si="358"/>
        <v>Flight Not Found</v>
      </c>
      <c r="Z1871" t="str" cm="1">
        <f t="array" ref="Z1871">IF(AND(B:B &gt; TIME(6, 0, 0), B:B &lt;= TIME(18, 0, 0)), "Day", "Night")</f>
        <v>Night</v>
      </c>
      <c r="AA1871">
        <f t="shared" si="359"/>
        <v>1</v>
      </c>
    </row>
    <row r="1872" spans="1:27" x14ac:dyDescent="0.2">
      <c r="A1872">
        <v>23258</v>
      </c>
      <c r="B1872" t="s">
        <v>9112</v>
      </c>
      <c r="C1872" t="s">
        <v>9113</v>
      </c>
      <c r="D1872" t="s">
        <v>1262</v>
      </c>
      <c r="E1872" t="s">
        <v>9114</v>
      </c>
      <c r="F1872" t="s">
        <v>9115</v>
      </c>
      <c r="G1872" t="s">
        <v>8394</v>
      </c>
      <c r="H1872" t="s">
        <v>9116</v>
      </c>
      <c r="I1872" t="s">
        <v>9117</v>
      </c>
      <c r="J1872">
        <v>80</v>
      </c>
      <c r="K1872">
        <v>80</v>
      </c>
      <c r="L1872">
        <v>0</v>
      </c>
      <c r="M1872" t="s">
        <v>9118</v>
      </c>
      <c r="N1872">
        <f t="shared" si="348"/>
        <v>0</v>
      </c>
      <c r="O1872" t="str">
        <f t="shared" si="349"/>
        <v>No</v>
      </c>
      <c r="P1872">
        <f t="shared" si="350"/>
        <v>0</v>
      </c>
      <c r="Q1872">
        <f t="shared" si="351"/>
        <v>0</v>
      </c>
      <c r="R1872">
        <f t="shared" si="355"/>
        <v>27.565026697177728</v>
      </c>
      <c r="S1872" t="str">
        <f t="shared" si="352"/>
        <v>ID-23258-Zurich - Geneva</v>
      </c>
      <c r="T1872" t="str">
        <f t="shared" si="353"/>
        <v>06:22</v>
      </c>
      <c r="U1872" t="str">
        <f t="shared" si="354"/>
        <v>Acceptable</v>
      </c>
      <c r="V1872">
        <f t="shared" si="356"/>
        <v>23</v>
      </c>
      <c r="W1872">
        <f t="shared" si="357"/>
        <v>2</v>
      </c>
      <c r="X1872">
        <v>1</v>
      </c>
      <c r="Y1872" t="str">
        <f t="shared" si="358"/>
        <v>Flight Not Found</v>
      </c>
      <c r="Z1872" t="str" cm="1">
        <f t="array" ref="Z1872">IF(AND(B:B &gt; TIME(6, 0, 0), B:B &lt;= TIME(18, 0, 0)), "Day", "Night")</f>
        <v>Night</v>
      </c>
      <c r="AA1872">
        <f t="shared" si="359"/>
        <v>1</v>
      </c>
    </row>
    <row r="1873" spans="1:27" x14ac:dyDescent="0.2">
      <c r="A1873">
        <v>23265</v>
      </c>
      <c r="C1873" t="s">
        <v>630</v>
      </c>
      <c r="D1873" t="s">
        <v>8868</v>
      </c>
      <c r="F1873" t="s">
        <v>8418</v>
      </c>
      <c r="G1873" t="s">
        <v>7015</v>
      </c>
      <c r="H1873" t="s">
        <v>9119</v>
      </c>
      <c r="I1873" t="s">
        <v>3042</v>
      </c>
      <c r="J1873">
        <v>40</v>
      </c>
      <c r="K1873">
        <v>40</v>
      </c>
      <c r="L1873">
        <v>0</v>
      </c>
      <c r="M1873" t="s">
        <v>9120</v>
      </c>
      <c r="N1873">
        <f t="shared" si="348"/>
        <v>0</v>
      </c>
      <c r="O1873" t="str">
        <f t="shared" si="349"/>
        <v>No</v>
      </c>
      <c r="P1873">
        <f t="shared" si="350"/>
        <v>0</v>
      </c>
      <c r="Q1873">
        <f t="shared" si="351"/>
        <v>0</v>
      </c>
      <c r="R1873">
        <f t="shared" si="355"/>
        <v>27.565026697177728</v>
      </c>
      <c r="S1873" t="str">
        <f t="shared" si="352"/>
        <v>ID-23265-London - Perpignan</v>
      </c>
      <c r="T1873">
        <f t="shared" si="353"/>
        <v>0</v>
      </c>
      <c r="U1873" t="str">
        <f t="shared" si="354"/>
        <v>Acceptable</v>
      </c>
      <c r="V1873">
        <f t="shared" si="356"/>
        <v>23</v>
      </c>
      <c r="W1873">
        <f t="shared" si="357"/>
        <v>2</v>
      </c>
      <c r="X1873">
        <v>1</v>
      </c>
      <c r="Y1873" t="str">
        <f t="shared" si="358"/>
        <v>Flight Not Found</v>
      </c>
      <c r="Z1873" t="str" cm="1">
        <f t="array" ref="Z1873">IF(AND(B:B &gt; TIME(6, 0, 0), B:B &lt;= TIME(18, 0, 0)), "Day", "Night")</f>
        <v>Night</v>
      </c>
      <c r="AA1873">
        <f t="shared" si="359"/>
        <v>1</v>
      </c>
    </row>
    <row r="1874" spans="1:27" x14ac:dyDescent="0.2">
      <c r="A1874">
        <v>23265</v>
      </c>
      <c r="C1874" t="s">
        <v>9121</v>
      </c>
      <c r="D1874" t="s">
        <v>6056</v>
      </c>
      <c r="F1874" t="s">
        <v>9122</v>
      </c>
      <c r="G1874" t="s">
        <v>9123</v>
      </c>
      <c r="H1874" t="s">
        <v>9124</v>
      </c>
      <c r="I1874" t="s">
        <v>9125</v>
      </c>
      <c r="J1874">
        <v>18</v>
      </c>
      <c r="K1874">
        <v>18</v>
      </c>
      <c r="L1874">
        <v>0</v>
      </c>
      <c r="M1874" t="s">
        <v>9126</v>
      </c>
      <c r="N1874">
        <f t="shared" si="348"/>
        <v>0</v>
      </c>
      <c r="O1874" t="str">
        <f t="shared" si="349"/>
        <v>No</v>
      </c>
      <c r="P1874">
        <f t="shared" si="350"/>
        <v>0</v>
      </c>
      <c r="Q1874">
        <f t="shared" si="351"/>
        <v>0</v>
      </c>
      <c r="R1874">
        <f t="shared" si="355"/>
        <v>27.565026697177728</v>
      </c>
      <c r="S1874" t="str">
        <f t="shared" si="352"/>
        <v>ID-23265-Madras - Nagpur - Delhi.</v>
      </c>
      <c r="T1874">
        <f t="shared" si="353"/>
        <v>0</v>
      </c>
      <c r="U1874" t="str">
        <f t="shared" si="354"/>
        <v>Acceptable</v>
      </c>
      <c r="V1874">
        <f t="shared" si="356"/>
        <v>23</v>
      </c>
      <c r="W1874">
        <f t="shared" si="357"/>
        <v>2</v>
      </c>
      <c r="X1874">
        <v>1</v>
      </c>
      <c r="Y1874" t="str">
        <f t="shared" si="358"/>
        <v>Flight Not Found</v>
      </c>
      <c r="Z1874" t="str" cm="1">
        <f t="array" ref="Z1874">IF(AND(B:B &gt; TIME(6, 0, 0), B:B &lt;= TIME(18, 0, 0)), "Day", "Night")</f>
        <v>Night</v>
      </c>
      <c r="AA1874">
        <f t="shared" si="359"/>
        <v>1</v>
      </c>
    </row>
    <row r="1875" spans="1:27" x14ac:dyDescent="0.2">
      <c r="A1875">
        <v>23276</v>
      </c>
      <c r="C1875" t="s">
        <v>9127</v>
      </c>
      <c r="D1875" t="s">
        <v>2615</v>
      </c>
      <c r="G1875" t="s">
        <v>9128</v>
      </c>
      <c r="H1875" t="s">
        <v>9129</v>
      </c>
      <c r="I1875" t="s">
        <v>9130</v>
      </c>
      <c r="J1875">
        <v>10</v>
      </c>
      <c r="K1875">
        <v>10</v>
      </c>
      <c r="L1875">
        <v>0</v>
      </c>
      <c r="M1875" t="s">
        <v>9131</v>
      </c>
      <c r="N1875">
        <f t="shared" si="348"/>
        <v>0</v>
      </c>
      <c r="O1875" t="str">
        <f t="shared" si="349"/>
        <v>No</v>
      </c>
      <c r="P1875">
        <f t="shared" si="350"/>
        <v>0</v>
      </c>
      <c r="Q1875">
        <f t="shared" si="351"/>
        <v>0</v>
      </c>
      <c r="R1875">
        <f t="shared" si="355"/>
        <v>27.565026697177728</v>
      </c>
      <c r="S1875" t="str">
        <f t="shared" si="352"/>
        <v>ID-23276-</v>
      </c>
      <c r="T1875">
        <f t="shared" si="353"/>
        <v>0</v>
      </c>
      <c r="U1875" t="str">
        <f t="shared" si="354"/>
        <v>Acceptable</v>
      </c>
      <c r="V1875">
        <f t="shared" si="356"/>
        <v>23</v>
      </c>
      <c r="W1875">
        <f t="shared" si="357"/>
        <v>2</v>
      </c>
      <c r="X1875">
        <v>1</v>
      </c>
      <c r="Y1875" t="str">
        <f t="shared" si="358"/>
        <v>Flight Not Found</v>
      </c>
      <c r="Z1875" t="str" cm="1">
        <f t="array" ref="Z1875">IF(AND(B:B &gt; TIME(6, 0, 0), B:B &lt;= TIME(18, 0, 0)), "Day", "Night")</f>
        <v>Night</v>
      </c>
      <c r="AA1875">
        <f t="shared" si="359"/>
        <v>1</v>
      </c>
    </row>
    <row r="1876" spans="1:27" x14ac:dyDescent="0.2">
      <c r="A1876">
        <v>23293</v>
      </c>
      <c r="C1876" t="s">
        <v>9132</v>
      </c>
      <c r="D1876" t="s">
        <v>9133</v>
      </c>
      <c r="F1876" t="s">
        <v>9134</v>
      </c>
      <c r="G1876" t="s">
        <v>9135</v>
      </c>
      <c r="H1876" t="s">
        <v>9136</v>
      </c>
      <c r="I1876" t="s">
        <v>9137</v>
      </c>
      <c r="J1876">
        <v>6</v>
      </c>
      <c r="K1876">
        <v>6</v>
      </c>
      <c r="L1876">
        <v>0</v>
      </c>
      <c r="M1876" t="s">
        <v>9138</v>
      </c>
      <c r="N1876">
        <f t="shared" si="348"/>
        <v>0</v>
      </c>
      <c r="O1876" t="str">
        <f t="shared" si="349"/>
        <v>No</v>
      </c>
      <c r="P1876">
        <f t="shared" si="350"/>
        <v>0</v>
      </c>
      <c r="Q1876">
        <f t="shared" si="351"/>
        <v>0</v>
      </c>
      <c r="R1876">
        <f t="shared" si="355"/>
        <v>27.565026697177728</v>
      </c>
      <c r="S1876" t="str">
        <f t="shared" si="352"/>
        <v>ID-23293-Marseilles, France - Dhah, Saudi Arabia</v>
      </c>
      <c r="T1876">
        <f t="shared" si="353"/>
        <v>0</v>
      </c>
      <c r="U1876" t="str">
        <f t="shared" si="354"/>
        <v>Acceptable</v>
      </c>
      <c r="V1876">
        <f t="shared" si="356"/>
        <v>23</v>
      </c>
      <c r="W1876">
        <f t="shared" si="357"/>
        <v>2</v>
      </c>
      <c r="X1876">
        <v>1</v>
      </c>
      <c r="Y1876" t="str">
        <f t="shared" si="358"/>
        <v>Flight Not Found</v>
      </c>
      <c r="Z1876" t="str" cm="1">
        <f t="array" ref="Z1876">IF(AND(B:B &gt; TIME(6, 0, 0), B:B &lt;= TIME(18, 0, 0)), "Day", "Night")</f>
        <v>Night</v>
      </c>
      <c r="AA1876">
        <f t="shared" si="359"/>
        <v>1</v>
      </c>
    </row>
    <row r="1877" spans="1:27" x14ac:dyDescent="0.2">
      <c r="A1877">
        <v>23298</v>
      </c>
      <c r="B1877" t="s">
        <v>7167</v>
      </c>
      <c r="C1877" t="s">
        <v>9139</v>
      </c>
      <c r="D1877" t="s">
        <v>9140</v>
      </c>
      <c r="E1877" t="s">
        <v>9141</v>
      </c>
      <c r="F1877" t="s">
        <v>9142</v>
      </c>
      <c r="G1877" t="s">
        <v>9143</v>
      </c>
      <c r="H1877" t="s">
        <v>9144</v>
      </c>
      <c r="I1877" t="s">
        <v>2383</v>
      </c>
      <c r="J1877">
        <v>6</v>
      </c>
      <c r="K1877">
        <v>6</v>
      </c>
      <c r="L1877">
        <v>0</v>
      </c>
      <c r="M1877" t="s">
        <v>9145</v>
      </c>
      <c r="N1877">
        <f t="shared" si="348"/>
        <v>0</v>
      </c>
      <c r="O1877" t="str">
        <f t="shared" si="349"/>
        <v>No</v>
      </c>
      <c r="P1877">
        <f t="shared" si="350"/>
        <v>0</v>
      </c>
      <c r="Q1877">
        <f t="shared" si="351"/>
        <v>0</v>
      </c>
      <c r="R1877">
        <f t="shared" si="355"/>
        <v>27.565026697177728</v>
      </c>
      <c r="S1877" t="str">
        <f t="shared" si="352"/>
        <v>ID-23298-Idlewild - Newark</v>
      </c>
      <c r="T1877" t="str">
        <f t="shared" si="353"/>
        <v>11:33</v>
      </c>
      <c r="U1877" t="str">
        <f t="shared" si="354"/>
        <v>Acceptable</v>
      </c>
      <c r="V1877">
        <f t="shared" si="356"/>
        <v>23</v>
      </c>
      <c r="W1877">
        <f t="shared" si="357"/>
        <v>2</v>
      </c>
      <c r="X1877">
        <v>1</v>
      </c>
      <c r="Y1877" t="str">
        <f t="shared" si="358"/>
        <v>Flight Not Found</v>
      </c>
      <c r="Z1877" t="str" cm="1">
        <f t="array" ref="Z1877">IF(AND(B:B &gt; TIME(6, 0, 0), B:B &lt;= TIME(18, 0, 0)), "Day", "Night")</f>
        <v>Night</v>
      </c>
      <c r="AA1877">
        <f t="shared" si="359"/>
        <v>1</v>
      </c>
    </row>
    <row r="1878" spans="1:27" x14ac:dyDescent="0.2">
      <c r="A1878">
        <v>23302</v>
      </c>
      <c r="C1878" t="s">
        <v>9146</v>
      </c>
      <c r="D1878" t="s">
        <v>9147</v>
      </c>
      <c r="G1878" t="s">
        <v>9148</v>
      </c>
      <c r="J1878">
        <v>31</v>
      </c>
      <c r="K1878">
        <v>31</v>
      </c>
      <c r="L1878">
        <v>0</v>
      </c>
      <c r="M1878" t="s">
        <v>9149</v>
      </c>
      <c r="N1878">
        <f t="shared" si="348"/>
        <v>0</v>
      </c>
      <c r="O1878" t="str">
        <f t="shared" si="349"/>
        <v>No</v>
      </c>
      <c r="P1878">
        <f t="shared" si="350"/>
        <v>0</v>
      </c>
      <c r="Q1878">
        <f t="shared" si="351"/>
        <v>0</v>
      </c>
      <c r="R1878">
        <f t="shared" si="355"/>
        <v>27.565026697177728</v>
      </c>
      <c r="S1878" t="str">
        <f t="shared" si="352"/>
        <v>ID-23302-</v>
      </c>
      <c r="T1878">
        <f t="shared" si="353"/>
        <v>0</v>
      </c>
      <c r="U1878" t="str">
        <f t="shared" si="354"/>
        <v>Acceptable</v>
      </c>
      <c r="V1878">
        <f t="shared" si="356"/>
        <v>23</v>
      </c>
      <c r="W1878">
        <f t="shared" si="357"/>
        <v>2</v>
      </c>
      <c r="X1878">
        <v>1</v>
      </c>
      <c r="Y1878" t="str">
        <f t="shared" si="358"/>
        <v>Flight Not Found</v>
      </c>
      <c r="Z1878" t="str" cm="1">
        <f t="array" ref="Z1878">IF(AND(B:B &gt; TIME(6, 0, 0), B:B &lt;= TIME(18, 0, 0)), "Day", "Night")</f>
        <v>Night</v>
      </c>
      <c r="AA1878">
        <f t="shared" si="359"/>
        <v>1</v>
      </c>
    </row>
    <row r="1879" spans="1:27" x14ac:dyDescent="0.2">
      <c r="A1879">
        <v>23304</v>
      </c>
      <c r="C1879" t="s">
        <v>9150</v>
      </c>
      <c r="D1879" t="s">
        <v>3562</v>
      </c>
      <c r="G1879" t="s">
        <v>8565</v>
      </c>
      <c r="H1879" t="s">
        <v>9151</v>
      </c>
      <c r="I1879" t="s">
        <v>9152</v>
      </c>
      <c r="J1879">
        <v>5</v>
      </c>
      <c r="K1879">
        <v>5</v>
      </c>
      <c r="L1879">
        <v>0</v>
      </c>
      <c r="N1879">
        <f t="shared" si="348"/>
        <v>0</v>
      </c>
      <c r="O1879" t="str">
        <f t="shared" si="349"/>
        <v>No</v>
      </c>
      <c r="P1879">
        <f t="shared" si="350"/>
        <v>0</v>
      </c>
      <c r="Q1879">
        <f t="shared" si="351"/>
        <v>0</v>
      </c>
      <c r="R1879">
        <f t="shared" si="355"/>
        <v>27.565026697177728</v>
      </c>
      <c r="S1879" t="str">
        <f t="shared" si="352"/>
        <v>ID-23304-</v>
      </c>
      <c r="T1879">
        <f t="shared" si="353"/>
        <v>0</v>
      </c>
      <c r="U1879" t="str">
        <f t="shared" si="354"/>
        <v>Acceptable</v>
      </c>
      <c r="V1879">
        <f t="shared" si="356"/>
        <v>23</v>
      </c>
      <c r="W1879">
        <f t="shared" si="357"/>
        <v>2</v>
      </c>
      <c r="X1879">
        <v>1</v>
      </c>
      <c r="Y1879" t="str">
        <f t="shared" si="358"/>
        <v>Flight Not Found</v>
      </c>
      <c r="Z1879" t="str" cm="1">
        <f t="array" ref="Z1879">IF(AND(B:B &gt; TIME(6, 0, 0), B:B &lt;= TIME(18, 0, 0)), "Day", "Night")</f>
        <v>Night</v>
      </c>
      <c r="AA1879">
        <f t="shared" si="359"/>
        <v>1</v>
      </c>
    </row>
    <row r="1880" spans="1:27" x14ac:dyDescent="0.2">
      <c r="A1880">
        <v>23306</v>
      </c>
      <c r="B1880" t="s">
        <v>3774</v>
      </c>
      <c r="C1880" t="s">
        <v>9153</v>
      </c>
      <c r="D1880" t="s">
        <v>9154</v>
      </c>
      <c r="F1880" t="s">
        <v>31</v>
      </c>
      <c r="G1880" t="s">
        <v>9155</v>
      </c>
      <c r="H1880" t="s">
        <v>9156</v>
      </c>
      <c r="I1880" t="s">
        <v>221</v>
      </c>
      <c r="J1880">
        <v>7</v>
      </c>
      <c r="K1880">
        <v>7</v>
      </c>
      <c r="L1880">
        <v>0</v>
      </c>
      <c r="M1880" t="s">
        <v>9157</v>
      </c>
      <c r="N1880">
        <f t="shared" si="348"/>
        <v>0</v>
      </c>
      <c r="O1880" t="str">
        <f t="shared" si="349"/>
        <v>No</v>
      </c>
      <c r="P1880">
        <f t="shared" si="350"/>
        <v>0</v>
      </c>
      <c r="Q1880">
        <f t="shared" si="351"/>
        <v>0</v>
      </c>
      <c r="R1880">
        <f t="shared" si="355"/>
        <v>27.565026697177728</v>
      </c>
      <c r="S1880" t="str">
        <f t="shared" si="352"/>
        <v>ID-23306-Test flight</v>
      </c>
      <c r="T1880" t="str">
        <f t="shared" si="353"/>
        <v>10:40</v>
      </c>
      <c r="U1880" t="str">
        <f t="shared" si="354"/>
        <v>Acceptable</v>
      </c>
      <c r="V1880">
        <f t="shared" si="356"/>
        <v>23</v>
      </c>
      <c r="W1880">
        <f t="shared" si="357"/>
        <v>2</v>
      </c>
      <c r="X1880">
        <v>1</v>
      </c>
      <c r="Y1880" t="str">
        <f t="shared" si="358"/>
        <v>Flight Not Found</v>
      </c>
      <c r="Z1880" t="str" cm="1">
        <f t="array" ref="Z1880">IF(AND(B:B &gt; TIME(6, 0, 0), B:B &lt;= TIME(18, 0, 0)), "Day", "Night")</f>
        <v>Night</v>
      </c>
      <c r="AA1880">
        <f t="shared" si="359"/>
        <v>1</v>
      </c>
    </row>
    <row r="1881" spans="1:27" x14ac:dyDescent="0.2">
      <c r="A1881">
        <v>23323</v>
      </c>
      <c r="B1881" t="s">
        <v>9158</v>
      </c>
      <c r="C1881" t="s">
        <v>9159</v>
      </c>
      <c r="D1881" t="s">
        <v>8234</v>
      </c>
      <c r="E1881" t="s">
        <v>7880</v>
      </c>
      <c r="F1881" t="s">
        <v>9160</v>
      </c>
      <c r="G1881" t="s">
        <v>1814</v>
      </c>
      <c r="H1881" t="s">
        <v>9161</v>
      </c>
      <c r="I1881" t="s">
        <v>9162</v>
      </c>
      <c r="J1881">
        <v>24</v>
      </c>
      <c r="K1881">
        <v>22</v>
      </c>
      <c r="L1881">
        <v>0</v>
      </c>
      <c r="M1881" t="s">
        <v>9163</v>
      </c>
      <c r="N1881">
        <f t="shared" si="348"/>
        <v>0</v>
      </c>
      <c r="O1881" t="str">
        <f t="shared" si="349"/>
        <v>No</v>
      </c>
      <c r="P1881">
        <f t="shared" si="350"/>
        <v>0</v>
      </c>
      <c r="Q1881">
        <f t="shared" si="351"/>
        <v>0</v>
      </c>
      <c r="R1881">
        <f t="shared" si="355"/>
        <v>27.565026697177728</v>
      </c>
      <c r="S1881" t="str">
        <f t="shared" si="352"/>
        <v>ID-23323-Turku - Mariehamn</v>
      </c>
      <c r="T1881" t="str">
        <f t="shared" si="353"/>
        <v>17:59</v>
      </c>
      <c r="U1881" t="str">
        <f t="shared" si="354"/>
        <v>Acceptable</v>
      </c>
      <c r="V1881">
        <f t="shared" si="356"/>
        <v>23</v>
      </c>
      <c r="W1881">
        <f t="shared" si="357"/>
        <v>2</v>
      </c>
      <c r="X1881">
        <v>1</v>
      </c>
      <c r="Y1881" t="str">
        <f t="shared" si="358"/>
        <v>Flight Not Found</v>
      </c>
      <c r="Z1881" t="str" cm="1">
        <f t="array" ref="Z1881">IF(AND(B:B &gt; TIME(6, 0, 0), B:B &lt;= TIME(18, 0, 0)), "Day", "Night")</f>
        <v>Night</v>
      </c>
      <c r="AA1881">
        <f t="shared" si="359"/>
        <v>1</v>
      </c>
    </row>
    <row r="1882" spans="1:27" x14ac:dyDescent="0.2">
      <c r="A1882">
        <v>23344</v>
      </c>
      <c r="B1882" t="s">
        <v>9164</v>
      </c>
      <c r="C1882" t="s">
        <v>9165</v>
      </c>
      <c r="D1882" t="s">
        <v>2056</v>
      </c>
      <c r="E1882" t="s">
        <v>9166</v>
      </c>
      <c r="F1882" t="s">
        <v>9167</v>
      </c>
      <c r="G1882" t="s">
        <v>9168</v>
      </c>
      <c r="H1882" t="s">
        <v>9169</v>
      </c>
      <c r="I1882" t="s">
        <v>9170</v>
      </c>
      <c r="J1882">
        <v>118</v>
      </c>
      <c r="K1882">
        <v>118</v>
      </c>
      <c r="L1882">
        <v>0</v>
      </c>
      <c r="M1882" t="s">
        <v>9171</v>
      </c>
      <c r="N1882">
        <f t="shared" si="348"/>
        <v>0</v>
      </c>
      <c r="O1882" t="str">
        <f t="shared" si="349"/>
        <v>No</v>
      </c>
      <c r="P1882">
        <f t="shared" si="350"/>
        <v>0</v>
      </c>
      <c r="Q1882">
        <f t="shared" si="351"/>
        <v>0</v>
      </c>
      <c r="R1882">
        <f t="shared" si="355"/>
        <v>27.565026697177728</v>
      </c>
      <c r="S1882" t="str">
        <f t="shared" si="352"/>
        <v>ID-23344-Montreal - Toronto</v>
      </c>
      <c r="T1882" t="str">
        <f t="shared" si="353"/>
        <v>18:33</v>
      </c>
      <c r="U1882" t="str">
        <f t="shared" si="354"/>
        <v>Acceptable</v>
      </c>
      <c r="V1882">
        <f t="shared" si="356"/>
        <v>23</v>
      </c>
      <c r="W1882">
        <f t="shared" si="357"/>
        <v>2</v>
      </c>
      <c r="X1882">
        <v>1</v>
      </c>
      <c r="Y1882" t="str">
        <f t="shared" si="358"/>
        <v>Flight Not Found</v>
      </c>
      <c r="Z1882" t="str" cm="1">
        <f t="array" ref="Z1882">IF(AND(B:B &gt; TIME(6, 0, 0), B:B &lt;= TIME(18, 0, 0)), "Day", "Night")</f>
        <v>Night</v>
      </c>
      <c r="AA1882">
        <f t="shared" si="359"/>
        <v>1</v>
      </c>
    </row>
    <row r="1883" spans="1:27" x14ac:dyDescent="0.2">
      <c r="A1883">
        <v>23352</v>
      </c>
      <c r="B1883" t="s">
        <v>3597</v>
      </c>
      <c r="C1883" t="s">
        <v>9172</v>
      </c>
      <c r="D1883" t="s">
        <v>6102</v>
      </c>
      <c r="F1883" t="s">
        <v>9173</v>
      </c>
      <c r="G1883" t="s">
        <v>9174</v>
      </c>
      <c r="H1883" t="s">
        <v>9175</v>
      </c>
      <c r="I1883" t="s">
        <v>9176</v>
      </c>
      <c r="J1883">
        <v>3</v>
      </c>
      <c r="K1883">
        <v>3</v>
      </c>
      <c r="L1883">
        <v>0</v>
      </c>
      <c r="M1883" t="s">
        <v>9177</v>
      </c>
      <c r="N1883">
        <f t="shared" si="348"/>
        <v>0</v>
      </c>
      <c r="O1883" t="str">
        <f t="shared" si="349"/>
        <v>No</v>
      </c>
      <c r="P1883">
        <f t="shared" si="350"/>
        <v>0</v>
      </c>
      <c r="Q1883">
        <f t="shared" si="351"/>
        <v>0</v>
      </c>
      <c r="R1883">
        <f t="shared" si="355"/>
        <v>27.565026697177728</v>
      </c>
      <c r="S1883" t="str">
        <f t="shared" si="352"/>
        <v>ID-23352-Lowery AFB - Ogden Hill AFB</v>
      </c>
      <c r="T1883" t="str">
        <f t="shared" si="353"/>
        <v>19:19</v>
      </c>
      <c r="U1883" t="str">
        <f t="shared" si="354"/>
        <v>Acceptable</v>
      </c>
      <c r="V1883">
        <f t="shared" si="356"/>
        <v>23</v>
      </c>
      <c r="W1883">
        <f t="shared" si="357"/>
        <v>2</v>
      </c>
      <c r="X1883">
        <v>1</v>
      </c>
      <c r="Y1883" t="str">
        <f t="shared" si="358"/>
        <v>Flight Not Found</v>
      </c>
      <c r="Z1883" t="str" cm="1">
        <f t="array" ref="Z1883">IF(AND(B:B &gt; TIME(6, 0, 0), B:B &lt;= TIME(18, 0, 0)), "Day", "Night")</f>
        <v>Night</v>
      </c>
      <c r="AA1883">
        <f t="shared" si="359"/>
        <v>1</v>
      </c>
    </row>
    <row r="1884" spans="1:27" x14ac:dyDescent="0.2">
      <c r="A1884">
        <v>23353</v>
      </c>
      <c r="B1884" t="s">
        <v>4788</v>
      </c>
      <c r="C1884" t="s">
        <v>9178</v>
      </c>
      <c r="D1884" t="s">
        <v>1861</v>
      </c>
      <c r="E1884" t="s">
        <v>7780</v>
      </c>
      <c r="F1884" t="s">
        <v>9179</v>
      </c>
      <c r="G1884" t="s">
        <v>9180</v>
      </c>
      <c r="H1884" t="s">
        <v>9181</v>
      </c>
      <c r="I1884" t="s">
        <v>9182</v>
      </c>
      <c r="J1884">
        <v>81</v>
      </c>
      <c r="K1884">
        <v>81</v>
      </c>
      <c r="L1884">
        <v>0</v>
      </c>
      <c r="M1884" t="s">
        <v>9183</v>
      </c>
      <c r="N1884">
        <f t="shared" si="348"/>
        <v>0</v>
      </c>
      <c r="O1884" t="str">
        <f t="shared" si="349"/>
        <v>No</v>
      </c>
      <c r="P1884">
        <f t="shared" si="350"/>
        <v>0</v>
      </c>
      <c r="Q1884">
        <f t="shared" si="351"/>
        <v>0</v>
      </c>
      <c r="R1884">
        <f t="shared" si="355"/>
        <v>27.565026697177728</v>
      </c>
      <c r="S1884" t="str">
        <f t="shared" si="352"/>
        <v>ID-23353-Washington - Baltimore - Philadelphia</v>
      </c>
      <c r="T1884" t="str">
        <f t="shared" si="353"/>
        <v>20:59</v>
      </c>
      <c r="U1884" t="str">
        <f t="shared" si="354"/>
        <v>Acceptable</v>
      </c>
      <c r="V1884">
        <f t="shared" si="356"/>
        <v>23</v>
      </c>
      <c r="W1884">
        <f t="shared" si="357"/>
        <v>2</v>
      </c>
      <c r="X1884">
        <v>1</v>
      </c>
      <c r="Y1884" t="str">
        <f t="shared" si="358"/>
        <v>Flight Not Found</v>
      </c>
      <c r="Z1884" t="str" cm="1">
        <f t="array" ref="Z1884">IF(AND(B:B &gt; TIME(6, 0, 0), B:B &lt;= TIME(18, 0, 0)), "Day", "Night")</f>
        <v>Night</v>
      </c>
      <c r="AA1884">
        <f t="shared" si="359"/>
        <v>1</v>
      </c>
    </row>
    <row r="1885" spans="1:27" x14ac:dyDescent="0.2">
      <c r="A1885">
        <v>23357</v>
      </c>
      <c r="B1885" t="s">
        <v>2237</v>
      </c>
      <c r="C1885" t="s">
        <v>9184</v>
      </c>
      <c r="D1885" t="s">
        <v>8664</v>
      </c>
      <c r="F1885" t="s">
        <v>9185</v>
      </c>
      <c r="G1885" t="s">
        <v>2521</v>
      </c>
      <c r="H1885" t="s">
        <v>9186</v>
      </c>
      <c r="I1885" t="s">
        <v>9187</v>
      </c>
      <c r="J1885">
        <v>3</v>
      </c>
      <c r="K1885">
        <v>3</v>
      </c>
      <c r="L1885">
        <v>0</v>
      </c>
      <c r="M1885" t="s">
        <v>9188</v>
      </c>
      <c r="N1885">
        <f t="shared" si="348"/>
        <v>0</v>
      </c>
      <c r="O1885" t="str">
        <f t="shared" si="349"/>
        <v>No</v>
      </c>
      <c r="P1885">
        <f t="shared" si="350"/>
        <v>0</v>
      </c>
      <c r="Q1885">
        <f t="shared" si="351"/>
        <v>0</v>
      </c>
      <c r="R1885">
        <f t="shared" si="355"/>
        <v>27.565026697177728</v>
      </c>
      <c r="S1885" t="str">
        <f t="shared" si="352"/>
        <v>ID-23357-Kawait - Kabul</v>
      </c>
      <c r="T1885" t="str">
        <f t="shared" si="353"/>
        <v>10:15</v>
      </c>
      <c r="U1885" t="str">
        <f t="shared" si="354"/>
        <v>Acceptable</v>
      </c>
      <c r="V1885">
        <f t="shared" si="356"/>
        <v>23</v>
      </c>
      <c r="W1885">
        <f t="shared" si="357"/>
        <v>2</v>
      </c>
      <c r="X1885">
        <v>1</v>
      </c>
      <c r="Y1885" t="str">
        <f t="shared" si="358"/>
        <v>Flight Not Found</v>
      </c>
      <c r="Z1885" t="str" cm="1">
        <f t="array" ref="Z1885">IF(AND(B:B &gt; TIME(6, 0, 0), B:B &lt;= TIME(18, 0, 0)), "Day", "Night")</f>
        <v>Night</v>
      </c>
      <c r="AA1885">
        <f t="shared" si="359"/>
        <v>1</v>
      </c>
    </row>
    <row r="1886" spans="1:27" x14ac:dyDescent="0.2">
      <c r="A1886">
        <v>23360</v>
      </c>
      <c r="C1886" t="s">
        <v>3397</v>
      </c>
      <c r="D1886" t="s">
        <v>1352</v>
      </c>
      <c r="F1886" t="s">
        <v>9189</v>
      </c>
      <c r="G1886" t="s">
        <v>8093</v>
      </c>
      <c r="H1886" t="s">
        <v>9190</v>
      </c>
      <c r="I1886" t="s">
        <v>9191</v>
      </c>
      <c r="J1886">
        <v>6</v>
      </c>
      <c r="K1886">
        <v>6</v>
      </c>
      <c r="L1886">
        <v>0</v>
      </c>
      <c r="M1886" t="s">
        <v>3760</v>
      </c>
      <c r="N1886">
        <f t="shared" si="348"/>
        <v>0</v>
      </c>
      <c r="O1886" t="str">
        <f t="shared" si="349"/>
        <v>No</v>
      </c>
      <c r="P1886">
        <f t="shared" si="350"/>
        <v>0</v>
      </c>
      <c r="Q1886">
        <f t="shared" si="351"/>
        <v>0</v>
      </c>
      <c r="R1886">
        <f t="shared" si="355"/>
        <v>27.565026697177728</v>
      </c>
      <c r="S1886" t="str">
        <f t="shared" si="352"/>
        <v>ID-23360-Cairo - Luxor</v>
      </c>
      <c r="T1886">
        <f t="shared" si="353"/>
        <v>0</v>
      </c>
      <c r="U1886" t="str">
        <f t="shared" si="354"/>
        <v>Acceptable</v>
      </c>
      <c r="V1886">
        <f t="shared" si="356"/>
        <v>23</v>
      </c>
      <c r="W1886">
        <f t="shared" si="357"/>
        <v>2</v>
      </c>
      <c r="X1886">
        <v>1</v>
      </c>
      <c r="Y1886" t="str">
        <f t="shared" si="358"/>
        <v>Flight Not Found</v>
      </c>
      <c r="Z1886" t="str" cm="1">
        <f t="array" ref="Z1886">IF(AND(B:B &gt; TIME(6, 0, 0), B:B &lt;= TIME(18, 0, 0)), "Day", "Night")</f>
        <v>Night</v>
      </c>
      <c r="AA1886">
        <f t="shared" si="359"/>
        <v>1</v>
      </c>
    </row>
    <row r="1887" spans="1:27" x14ac:dyDescent="0.2">
      <c r="A1887">
        <v>23362</v>
      </c>
      <c r="B1887" t="s">
        <v>9192</v>
      </c>
      <c r="C1887" t="s">
        <v>9193</v>
      </c>
      <c r="D1887" t="s">
        <v>2506</v>
      </c>
      <c r="G1887" t="s">
        <v>5241</v>
      </c>
      <c r="H1887" t="s">
        <v>9194</v>
      </c>
      <c r="I1887" t="s">
        <v>9195</v>
      </c>
      <c r="J1887">
        <v>46</v>
      </c>
      <c r="K1887">
        <v>0</v>
      </c>
      <c r="L1887">
        <v>0</v>
      </c>
      <c r="M1887" t="s">
        <v>9196</v>
      </c>
      <c r="N1887">
        <f t="shared" si="348"/>
        <v>0</v>
      </c>
      <c r="O1887" t="str">
        <f t="shared" si="349"/>
        <v>No</v>
      </c>
      <c r="P1887">
        <f t="shared" si="350"/>
        <v>0</v>
      </c>
      <c r="Q1887">
        <f t="shared" si="351"/>
        <v>0</v>
      </c>
      <c r="R1887">
        <f t="shared" si="355"/>
        <v>27.565026697177728</v>
      </c>
      <c r="S1887" t="str">
        <f t="shared" si="352"/>
        <v>ID-23362-</v>
      </c>
      <c r="T1887" t="str">
        <f t="shared" si="353"/>
        <v>23:41</v>
      </c>
      <c r="U1887" t="str">
        <f t="shared" si="354"/>
        <v>Acceptable</v>
      </c>
      <c r="V1887">
        <f t="shared" si="356"/>
        <v>23</v>
      </c>
      <c r="W1887">
        <f t="shared" si="357"/>
        <v>2</v>
      </c>
      <c r="X1887">
        <v>1</v>
      </c>
      <c r="Y1887" t="str">
        <f t="shared" si="358"/>
        <v>Flight Not Found</v>
      </c>
      <c r="Z1887" t="str" cm="1">
        <f t="array" ref="Z1887">IF(AND(B:B &gt; TIME(6, 0, 0), B:B &lt;= TIME(18, 0, 0)), "Day", "Night")</f>
        <v>Night</v>
      </c>
      <c r="AA1887">
        <f t="shared" si="359"/>
        <v>1</v>
      </c>
    </row>
    <row r="1888" spans="1:27" x14ac:dyDescent="0.2">
      <c r="A1888">
        <v>23385</v>
      </c>
      <c r="B1888" t="s">
        <v>4465</v>
      </c>
      <c r="C1888" t="s">
        <v>9197</v>
      </c>
      <c r="D1888" t="s">
        <v>9198</v>
      </c>
      <c r="F1888" t="s">
        <v>9199</v>
      </c>
      <c r="G1888" t="s">
        <v>1814</v>
      </c>
      <c r="H1888" t="s">
        <v>9200</v>
      </c>
      <c r="I1888" t="s">
        <v>9201</v>
      </c>
      <c r="J1888">
        <v>30</v>
      </c>
      <c r="K1888">
        <v>28</v>
      </c>
      <c r="L1888">
        <v>0</v>
      </c>
      <c r="M1888" t="s">
        <v>9202</v>
      </c>
      <c r="N1888">
        <f t="shared" si="348"/>
        <v>0</v>
      </c>
      <c r="O1888" t="str">
        <f t="shared" si="349"/>
        <v>No</v>
      </c>
      <c r="P1888">
        <f t="shared" si="350"/>
        <v>0</v>
      </c>
      <c r="Q1888">
        <f t="shared" si="351"/>
        <v>0</v>
      </c>
      <c r="R1888">
        <f t="shared" si="355"/>
        <v>27.565026697177728</v>
      </c>
      <c r="S1888" t="str">
        <f t="shared" si="352"/>
        <v>ID-23385-Rosario - Buenos Aires</v>
      </c>
      <c r="T1888" t="str">
        <f t="shared" si="353"/>
        <v>09:50</v>
      </c>
      <c r="U1888" t="str">
        <f t="shared" si="354"/>
        <v>Acceptable</v>
      </c>
      <c r="V1888">
        <f t="shared" si="356"/>
        <v>23</v>
      </c>
      <c r="W1888">
        <f t="shared" si="357"/>
        <v>2</v>
      </c>
      <c r="X1888">
        <v>1</v>
      </c>
      <c r="Y1888" t="str">
        <f t="shared" si="358"/>
        <v>Flight Not Found</v>
      </c>
      <c r="Z1888" t="str" cm="1">
        <f t="array" ref="Z1888">IF(AND(B:B &gt; TIME(6, 0, 0), B:B &lt;= TIME(18, 0, 0)), "Day", "Night")</f>
        <v>Night</v>
      </c>
      <c r="AA1888">
        <f t="shared" si="359"/>
        <v>1</v>
      </c>
    </row>
    <row r="1889" spans="1:27" x14ac:dyDescent="0.2">
      <c r="A1889">
        <v>23398</v>
      </c>
      <c r="B1889" t="s">
        <v>1454</v>
      </c>
      <c r="C1889" t="s">
        <v>9203</v>
      </c>
      <c r="D1889" t="s">
        <v>8875</v>
      </c>
      <c r="G1889" t="s">
        <v>9204</v>
      </c>
      <c r="H1889" t="s">
        <v>9205</v>
      </c>
      <c r="J1889">
        <v>2</v>
      </c>
      <c r="K1889">
        <v>2</v>
      </c>
      <c r="L1889">
        <v>0</v>
      </c>
      <c r="M1889" t="s">
        <v>9206</v>
      </c>
      <c r="N1889">
        <f t="shared" si="348"/>
        <v>0</v>
      </c>
      <c r="O1889" t="str">
        <f t="shared" si="349"/>
        <v>No</v>
      </c>
      <c r="P1889">
        <f t="shared" si="350"/>
        <v>0</v>
      </c>
      <c r="Q1889">
        <f t="shared" si="351"/>
        <v>0</v>
      </c>
      <c r="R1889">
        <f t="shared" si="355"/>
        <v>27.565026697177728</v>
      </c>
      <c r="S1889" t="str">
        <f t="shared" si="352"/>
        <v>ID-23398-</v>
      </c>
      <c r="T1889" t="str">
        <f t="shared" si="353"/>
        <v>23:00</v>
      </c>
      <c r="U1889" t="str">
        <f t="shared" si="354"/>
        <v>Acceptable</v>
      </c>
      <c r="V1889">
        <f t="shared" si="356"/>
        <v>23</v>
      </c>
      <c r="W1889">
        <f t="shared" si="357"/>
        <v>2</v>
      </c>
      <c r="X1889">
        <v>1</v>
      </c>
      <c r="Y1889" t="str">
        <f t="shared" si="358"/>
        <v>Flight Not Found</v>
      </c>
      <c r="Z1889" t="str" cm="1">
        <f t="array" ref="Z1889">IF(AND(B:B &gt; TIME(6, 0, 0), B:B &lt;= TIME(18, 0, 0)), "Day", "Night")</f>
        <v>Night</v>
      </c>
      <c r="AA1889">
        <f t="shared" si="359"/>
        <v>1</v>
      </c>
    </row>
    <row r="1890" spans="1:27" x14ac:dyDescent="0.2">
      <c r="A1890">
        <v>23410</v>
      </c>
      <c r="C1890" t="s">
        <v>9207</v>
      </c>
      <c r="D1890" t="s">
        <v>7590</v>
      </c>
      <c r="F1890" t="s">
        <v>7884</v>
      </c>
      <c r="G1890" t="s">
        <v>2731</v>
      </c>
      <c r="H1890" t="s">
        <v>9208</v>
      </c>
      <c r="I1890" t="s">
        <v>9209</v>
      </c>
      <c r="J1890">
        <v>3</v>
      </c>
      <c r="K1890">
        <v>3</v>
      </c>
      <c r="L1890">
        <v>0</v>
      </c>
      <c r="M1890" t="s">
        <v>9210</v>
      </c>
      <c r="N1890">
        <f t="shared" si="348"/>
        <v>0</v>
      </c>
      <c r="O1890" t="str">
        <f t="shared" si="349"/>
        <v>No</v>
      </c>
      <c r="P1890">
        <f t="shared" si="350"/>
        <v>0</v>
      </c>
      <c r="Q1890">
        <f t="shared" si="351"/>
        <v>0</v>
      </c>
      <c r="R1890">
        <f t="shared" si="355"/>
        <v>27.565026697177728</v>
      </c>
      <c r="S1890" t="str">
        <f t="shared" si="352"/>
        <v>ID-23410-Istanbul - Ankara</v>
      </c>
      <c r="T1890">
        <f t="shared" si="353"/>
        <v>0</v>
      </c>
      <c r="U1890" t="str">
        <f t="shared" si="354"/>
        <v>Acceptable</v>
      </c>
      <c r="V1890">
        <f t="shared" si="356"/>
        <v>23</v>
      </c>
      <c r="W1890">
        <f t="shared" si="357"/>
        <v>2</v>
      </c>
      <c r="X1890">
        <v>1</v>
      </c>
      <c r="Y1890" t="str">
        <f t="shared" si="358"/>
        <v>Flight Not Found</v>
      </c>
      <c r="Z1890" t="str" cm="1">
        <f t="array" ref="Z1890">IF(AND(B:B &gt; TIME(6, 0, 0), B:B &lt;= TIME(18, 0, 0)), "Day", "Night")</f>
        <v>Night</v>
      </c>
      <c r="AA1890">
        <f t="shared" si="359"/>
        <v>1</v>
      </c>
    </row>
    <row r="1891" spans="1:27" x14ac:dyDescent="0.2">
      <c r="A1891">
        <v>23410</v>
      </c>
      <c r="B1891" t="s">
        <v>540</v>
      </c>
      <c r="C1891" t="s">
        <v>9211</v>
      </c>
      <c r="D1891" t="s">
        <v>9212</v>
      </c>
      <c r="E1891" t="s">
        <v>9213</v>
      </c>
      <c r="F1891" t="s">
        <v>9214</v>
      </c>
      <c r="G1891" t="s">
        <v>9215</v>
      </c>
      <c r="H1891" t="s">
        <v>9216</v>
      </c>
      <c r="I1891" t="s">
        <v>9217</v>
      </c>
      <c r="J1891">
        <v>10</v>
      </c>
      <c r="K1891">
        <v>10</v>
      </c>
      <c r="L1891">
        <v>0</v>
      </c>
      <c r="M1891" t="s">
        <v>9218</v>
      </c>
      <c r="N1891">
        <f t="shared" si="348"/>
        <v>0</v>
      </c>
      <c r="O1891" t="str">
        <f t="shared" si="349"/>
        <v>No</v>
      </c>
      <c r="P1891">
        <f t="shared" si="350"/>
        <v>0</v>
      </c>
      <c r="Q1891">
        <f t="shared" si="351"/>
        <v>0</v>
      </c>
      <c r="R1891">
        <f t="shared" si="355"/>
        <v>27.565026697177728</v>
      </c>
      <c r="S1891" t="str">
        <f t="shared" si="352"/>
        <v>ID-23410-Gainsville - Jacksonville</v>
      </c>
      <c r="T1891">
        <f t="shared" si="353"/>
        <v>0</v>
      </c>
      <c r="U1891" t="str">
        <f t="shared" si="354"/>
        <v>Acceptable</v>
      </c>
      <c r="V1891">
        <f t="shared" si="356"/>
        <v>23</v>
      </c>
      <c r="W1891">
        <f t="shared" si="357"/>
        <v>2</v>
      </c>
      <c r="X1891">
        <v>1</v>
      </c>
      <c r="Y1891" t="str">
        <f t="shared" si="358"/>
        <v>Flight Not Found</v>
      </c>
      <c r="Z1891" t="str" cm="1">
        <f t="array" ref="Z1891">IF(AND(B:B &gt; TIME(6, 0, 0), B:B &lt;= TIME(18, 0, 0)), "Day", "Night")</f>
        <v>Night</v>
      </c>
      <c r="AA1891">
        <f t="shared" si="359"/>
        <v>1</v>
      </c>
    </row>
    <row r="1892" spans="1:27" x14ac:dyDescent="0.2">
      <c r="A1892">
        <v>23411</v>
      </c>
      <c r="C1892" t="s">
        <v>9219</v>
      </c>
      <c r="D1892" t="s">
        <v>9220</v>
      </c>
      <c r="G1892" t="s">
        <v>1814</v>
      </c>
      <c r="H1892" t="s">
        <v>9221</v>
      </c>
      <c r="I1892" t="s">
        <v>9222</v>
      </c>
      <c r="J1892">
        <v>29</v>
      </c>
      <c r="K1892">
        <v>2</v>
      </c>
      <c r="L1892">
        <v>0</v>
      </c>
      <c r="M1892" t="s">
        <v>9223</v>
      </c>
      <c r="N1892">
        <f t="shared" si="348"/>
        <v>0</v>
      </c>
      <c r="O1892" t="str">
        <f t="shared" si="349"/>
        <v>No</v>
      </c>
      <c r="P1892">
        <f t="shared" si="350"/>
        <v>0</v>
      </c>
      <c r="Q1892">
        <f t="shared" si="351"/>
        <v>0</v>
      </c>
      <c r="R1892">
        <f t="shared" si="355"/>
        <v>27.565026697177728</v>
      </c>
      <c r="S1892" t="str">
        <f t="shared" si="352"/>
        <v>ID-23411-</v>
      </c>
      <c r="T1892">
        <f t="shared" si="353"/>
        <v>0</v>
      </c>
      <c r="U1892" t="str">
        <f t="shared" si="354"/>
        <v>Acceptable</v>
      </c>
      <c r="V1892">
        <f t="shared" si="356"/>
        <v>23</v>
      </c>
      <c r="W1892">
        <f t="shared" si="357"/>
        <v>2</v>
      </c>
      <c r="X1892">
        <v>4</v>
      </c>
      <c r="Y1892" t="str">
        <f t="shared" si="358"/>
        <v>Flight Not Found</v>
      </c>
      <c r="Z1892" t="str" cm="1">
        <f t="array" ref="Z1892">IF(AND(B:B &gt; TIME(6, 0, 0), B:B &lt;= TIME(18, 0, 0)), "Day", "Night")</f>
        <v>Night</v>
      </c>
      <c r="AA1892">
        <f t="shared" si="359"/>
        <v>1</v>
      </c>
    </row>
    <row r="1893" spans="1:27" x14ac:dyDescent="0.2">
      <c r="A1893">
        <v>23415</v>
      </c>
      <c r="C1893" t="s">
        <v>9224</v>
      </c>
      <c r="D1893" t="s">
        <v>9225</v>
      </c>
      <c r="E1893" t="s">
        <v>36</v>
      </c>
      <c r="F1893" t="s">
        <v>9226</v>
      </c>
      <c r="G1893" t="s">
        <v>9204</v>
      </c>
      <c r="H1893" t="s">
        <v>9227</v>
      </c>
      <c r="J1893">
        <v>4</v>
      </c>
      <c r="K1893">
        <v>4</v>
      </c>
      <c r="L1893">
        <v>0</v>
      </c>
      <c r="M1893" t="s">
        <v>9228</v>
      </c>
      <c r="N1893">
        <f t="shared" si="348"/>
        <v>0</v>
      </c>
      <c r="O1893" t="str">
        <f t="shared" si="349"/>
        <v>No</v>
      </c>
      <c r="P1893">
        <f t="shared" si="350"/>
        <v>0</v>
      </c>
      <c r="Q1893">
        <f t="shared" si="351"/>
        <v>0</v>
      </c>
      <c r="R1893">
        <f t="shared" si="355"/>
        <v>27.565026697177728</v>
      </c>
      <c r="S1893" t="str">
        <f t="shared" si="352"/>
        <v>ID-23415-Freeport, Grand Bahamas - West Palm Beach, FL</v>
      </c>
      <c r="T1893">
        <f t="shared" si="353"/>
        <v>0</v>
      </c>
      <c r="U1893" t="str">
        <f t="shared" si="354"/>
        <v>Acceptable</v>
      </c>
      <c r="V1893">
        <f t="shared" si="356"/>
        <v>23</v>
      </c>
      <c r="W1893">
        <f t="shared" si="357"/>
        <v>2</v>
      </c>
      <c r="X1893">
        <v>1</v>
      </c>
      <c r="Y1893" t="str">
        <f t="shared" si="358"/>
        <v>Flight Not Found</v>
      </c>
      <c r="Z1893" t="str" cm="1">
        <f t="array" ref="Z1893">IF(AND(B:B &gt; TIME(6, 0, 0), B:B &lt;= TIME(18, 0, 0)), "Day", "Night")</f>
        <v>Night</v>
      </c>
      <c r="AA1893">
        <f t="shared" si="359"/>
        <v>1</v>
      </c>
    </row>
    <row r="1894" spans="1:27" x14ac:dyDescent="0.2">
      <c r="A1894">
        <v>23422</v>
      </c>
      <c r="C1894" t="s">
        <v>9229</v>
      </c>
      <c r="D1894" t="s">
        <v>8875</v>
      </c>
      <c r="F1894" t="s">
        <v>9230</v>
      </c>
      <c r="G1894" t="s">
        <v>9231</v>
      </c>
      <c r="H1894" t="s">
        <v>9232</v>
      </c>
      <c r="J1894">
        <v>4</v>
      </c>
      <c r="K1894">
        <v>4</v>
      </c>
      <c r="L1894">
        <v>0</v>
      </c>
      <c r="M1894" t="s">
        <v>9233</v>
      </c>
      <c r="N1894">
        <f t="shared" si="348"/>
        <v>0</v>
      </c>
      <c r="O1894" t="str">
        <f t="shared" si="349"/>
        <v>No</v>
      </c>
      <c r="P1894">
        <f t="shared" si="350"/>
        <v>0</v>
      </c>
      <c r="Q1894">
        <f t="shared" si="351"/>
        <v>0</v>
      </c>
      <c r="R1894">
        <f t="shared" si="355"/>
        <v>27.565026697177728</v>
      </c>
      <c r="S1894" t="str">
        <f t="shared" si="352"/>
        <v>ID-23422-Detroit - Akron</v>
      </c>
      <c r="T1894">
        <f t="shared" si="353"/>
        <v>0</v>
      </c>
      <c r="U1894" t="str">
        <f t="shared" si="354"/>
        <v>Acceptable</v>
      </c>
      <c r="V1894">
        <f t="shared" si="356"/>
        <v>23</v>
      </c>
      <c r="W1894">
        <f t="shared" si="357"/>
        <v>2</v>
      </c>
      <c r="X1894">
        <v>1</v>
      </c>
      <c r="Y1894" t="str">
        <f t="shared" si="358"/>
        <v>Flight Not Found</v>
      </c>
      <c r="Z1894" t="str" cm="1">
        <f t="array" ref="Z1894">IF(AND(B:B &gt; TIME(6, 0, 0), B:B &lt;= TIME(18, 0, 0)), "Day", "Night")</f>
        <v>Night</v>
      </c>
      <c r="AA1894">
        <f t="shared" si="359"/>
        <v>1</v>
      </c>
    </row>
    <row r="1895" spans="1:27" x14ac:dyDescent="0.2">
      <c r="A1895">
        <v>23425</v>
      </c>
      <c r="B1895" t="s">
        <v>2842</v>
      </c>
      <c r="C1895" t="s">
        <v>9234</v>
      </c>
      <c r="D1895" t="s">
        <v>2663</v>
      </c>
      <c r="G1895" t="s">
        <v>8565</v>
      </c>
      <c r="J1895">
        <v>13</v>
      </c>
      <c r="K1895">
        <v>13</v>
      </c>
      <c r="L1895">
        <v>0</v>
      </c>
      <c r="M1895" t="s">
        <v>5237</v>
      </c>
      <c r="N1895">
        <f t="shared" si="348"/>
        <v>0</v>
      </c>
      <c r="O1895" t="str">
        <f t="shared" si="349"/>
        <v>No</v>
      </c>
      <c r="P1895">
        <f t="shared" si="350"/>
        <v>0</v>
      </c>
      <c r="Q1895">
        <f t="shared" si="351"/>
        <v>0</v>
      </c>
      <c r="R1895">
        <f t="shared" si="355"/>
        <v>27.565026697177728</v>
      </c>
      <c r="S1895" t="str">
        <f t="shared" si="352"/>
        <v>ID-23425-</v>
      </c>
      <c r="T1895" t="str">
        <f t="shared" si="353"/>
        <v>15:40</v>
      </c>
      <c r="U1895" t="str">
        <f t="shared" si="354"/>
        <v>Acceptable</v>
      </c>
      <c r="V1895">
        <f t="shared" si="356"/>
        <v>23</v>
      </c>
      <c r="W1895">
        <f t="shared" si="357"/>
        <v>2</v>
      </c>
      <c r="X1895">
        <v>1</v>
      </c>
      <c r="Y1895" t="str">
        <f t="shared" si="358"/>
        <v>Flight Not Found</v>
      </c>
      <c r="Z1895" t="str" cm="1">
        <f t="array" ref="Z1895">IF(AND(B:B &gt; TIME(6, 0, 0), B:B &lt;= TIME(18, 0, 0)), "Day", "Night")</f>
        <v>Night</v>
      </c>
      <c r="AA1895">
        <f t="shared" si="359"/>
        <v>1</v>
      </c>
    </row>
    <row r="1896" spans="1:27" x14ac:dyDescent="0.2">
      <c r="A1896">
        <v>23428</v>
      </c>
      <c r="B1896" t="s">
        <v>2627</v>
      </c>
      <c r="C1896" t="s">
        <v>9235</v>
      </c>
      <c r="D1896" t="s">
        <v>3679</v>
      </c>
      <c r="E1896" t="s">
        <v>9236</v>
      </c>
      <c r="F1896" t="s">
        <v>9237</v>
      </c>
      <c r="G1896" t="s">
        <v>1814</v>
      </c>
      <c r="H1896" t="s">
        <v>9238</v>
      </c>
      <c r="I1896" t="s">
        <v>9239</v>
      </c>
      <c r="J1896">
        <v>32</v>
      </c>
      <c r="K1896">
        <v>31</v>
      </c>
      <c r="L1896">
        <v>0</v>
      </c>
      <c r="M1896" t="s">
        <v>9240</v>
      </c>
      <c r="N1896">
        <f t="shared" si="348"/>
        <v>0</v>
      </c>
      <c r="O1896" t="str">
        <f t="shared" si="349"/>
        <v>No</v>
      </c>
      <c r="P1896">
        <f t="shared" si="350"/>
        <v>0</v>
      </c>
      <c r="Q1896">
        <f t="shared" si="351"/>
        <v>0</v>
      </c>
      <c r="R1896">
        <f t="shared" si="355"/>
        <v>27.565026697177728</v>
      </c>
      <c r="S1896" t="str">
        <f t="shared" si="352"/>
        <v>ID-23428-Cotabato - Malabang - Iligan - Cayagan de Oro</v>
      </c>
      <c r="T1896" t="str">
        <f t="shared" si="353"/>
        <v>16:00</v>
      </c>
      <c r="U1896" t="str">
        <f t="shared" si="354"/>
        <v>Acceptable</v>
      </c>
      <c r="V1896">
        <f t="shared" si="356"/>
        <v>23</v>
      </c>
      <c r="W1896">
        <f t="shared" si="357"/>
        <v>2</v>
      </c>
      <c r="X1896">
        <v>1</v>
      </c>
      <c r="Y1896" t="str">
        <f t="shared" si="358"/>
        <v>Flight Not Found</v>
      </c>
      <c r="Z1896" t="str" cm="1">
        <f t="array" ref="Z1896">IF(AND(B:B &gt; TIME(6, 0, 0), B:B &lt;= TIME(18, 0, 0)), "Day", "Night")</f>
        <v>Night</v>
      </c>
      <c r="AA1896">
        <f t="shared" si="359"/>
        <v>1</v>
      </c>
    </row>
    <row r="1897" spans="1:27" x14ac:dyDescent="0.2">
      <c r="A1897">
        <v>23429</v>
      </c>
      <c r="C1897" t="s">
        <v>9241</v>
      </c>
      <c r="D1897" t="s">
        <v>2663</v>
      </c>
      <c r="G1897" t="s">
        <v>9031</v>
      </c>
      <c r="J1897">
        <v>22</v>
      </c>
      <c r="K1897">
        <v>22</v>
      </c>
      <c r="L1897">
        <v>0</v>
      </c>
      <c r="M1897" t="s">
        <v>9242</v>
      </c>
      <c r="N1897">
        <f t="shared" si="348"/>
        <v>0</v>
      </c>
      <c r="O1897" t="str">
        <f t="shared" si="349"/>
        <v>No</v>
      </c>
      <c r="P1897">
        <f t="shared" si="350"/>
        <v>0</v>
      </c>
      <c r="Q1897">
        <f t="shared" si="351"/>
        <v>0</v>
      </c>
      <c r="R1897">
        <f t="shared" si="355"/>
        <v>27.565026697177728</v>
      </c>
      <c r="S1897" t="str">
        <f t="shared" si="352"/>
        <v>ID-23429-</v>
      </c>
      <c r="T1897">
        <f t="shared" si="353"/>
        <v>0</v>
      </c>
      <c r="U1897" t="str">
        <f t="shared" si="354"/>
        <v>Acceptable</v>
      </c>
      <c r="V1897">
        <f t="shared" si="356"/>
        <v>23</v>
      </c>
      <c r="W1897">
        <f t="shared" si="357"/>
        <v>2</v>
      </c>
      <c r="X1897">
        <v>1</v>
      </c>
      <c r="Y1897" t="str">
        <f t="shared" si="358"/>
        <v>Flight Not Found</v>
      </c>
      <c r="Z1897" t="str" cm="1">
        <f t="array" ref="Z1897">IF(AND(B:B &gt; TIME(6, 0, 0), B:B &lt;= TIME(18, 0, 0)), "Day", "Night")</f>
        <v>Night</v>
      </c>
      <c r="AA1897">
        <f t="shared" si="359"/>
        <v>1</v>
      </c>
    </row>
    <row r="1898" spans="1:27" x14ac:dyDescent="0.2">
      <c r="A1898">
        <v>23429</v>
      </c>
      <c r="B1898" t="s">
        <v>9243</v>
      </c>
      <c r="C1898" t="s">
        <v>9244</v>
      </c>
      <c r="D1898" t="s">
        <v>8875</v>
      </c>
      <c r="G1898" t="s">
        <v>9245</v>
      </c>
      <c r="H1898" t="s">
        <v>9246</v>
      </c>
      <c r="J1898">
        <v>2</v>
      </c>
      <c r="K1898">
        <v>2</v>
      </c>
      <c r="L1898">
        <v>0</v>
      </c>
      <c r="M1898" t="s">
        <v>9247</v>
      </c>
      <c r="N1898">
        <f t="shared" si="348"/>
        <v>0</v>
      </c>
      <c r="O1898" t="str">
        <f t="shared" si="349"/>
        <v>No</v>
      </c>
      <c r="P1898">
        <f t="shared" si="350"/>
        <v>0</v>
      </c>
      <c r="Q1898">
        <f t="shared" si="351"/>
        <v>0</v>
      </c>
      <c r="R1898">
        <f t="shared" si="355"/>
        <v>27.565026697177728</v>
      </c>
      <c r="S1898" t="str">
        <f t="shared" si="352"/>
        <v>ID-23429-</v>
      </c>
      <c r="T1898">
        <f t="shared" si="353"/>
        <v>0</v>
      </c>
      <c r="U1898" t="str">
        <f t="shared" si="354"/>
        <v>Acceptable</v>
      </c>
      <c r="V1898">
        <f t="shared" si="356"/>
        <v>23</v>
      </c>
      <c r="W1898">
        <f t="shared" si="357"/>
        <v>2</v>
      </c>
      <c r="X1898">
        <v>1</v>
      </c>
      <c r="Y1898" t="str">
        <f t="shared" si="358"/>
        <v>Flight Not Found</v>
      </c>
      <c r="Z1898" t="str" cm="1">
        <f t="array" ref="Z1898">IF(AND(B:B &gt; TIME(6, 0, 0), B:B &lt;= TIME(18, 0, 0)), "Day", "Night")</f>
        <v>Night</v>
      </c>
      <c r="AA1898">
        <f t="shared" si="359"/>
        <v>1</v>
      </c>
    </row>
    <row r="1899" spans="1:27" x14ac:dyDescent="0.2">
      <c r="A1899">
        <v>23432</v>
      </c>
      <c r="B1899" t="s">
        <v>9248</v>
      </c>
      <c r="C1899" t="s">
        <v>9249</v>
      </c>
      <c r="D1899" t="s">
        <v>1684</v>
      </c>
      <c r="E1899" t="s">
        <v>6761</v>
      </c>
      <c r="F1899" t="s">
        <v>9250</v>
      </c>
      <c r="G1899" t="s">
        <v>8242</v>
      </c>
      <c r="H1899" t="s">
        <v>9251</v>
      </c>
      <c r="I1899" t="s">
        <v>9252</v>
      </c>
      <c r="J1899">
        <v>58</v>
      </c>
      <c r="K1899">
        <v>58</v>
      </c>
      <c r="L1899">
        <v>0</v>
      </c>
      <c r="M1899" t="s">
        <v>9253</v>
      </c>
      <c r="N1899">
        <f t="shared" si="348"/>
        <v>0</v>
      </c>
      <c r="O1899" t="str">
        <f t="shared" si="349"/>
        <v>No</v>
      </c>
      <c r="P1899">
        <f t="shared" si="350"/>
        <v>0</v>
      </c>
      <c r="Q1899">
        <f t="shared" si="351"/>
        <v>0</v>
      </c>
      <c r="R1899">
        <f t="shared" si="355"/>
        <v>27.565026697177728</v>
      </c>
      <c r="S1899" t="str">
        <f t="shared" si="352"/>
        <v>ID-23432-Mexico City - New Orleans - New York City</v>
      </c>
      <c r="T1899" t="str">
        <f t="shared" si="353"/>
        <v>02:06</v>
      </c>
      <c r="U1899" t="str">
        <f t="shared" si="354"/>
        <v>Acceptable</v>
      </c>
      <c r="V1899">
        <f t="shared" si="356"/>
        <v>23</v>
      </c>
      <c r="W1899">
        <f t="shared" si="357"/>
        <v>2</v>
      </c>
      <c r="X1899">
        <v>1</v>
      </c>
      <c r="Y1899" t="str">
        <f t="shared" si="358"/>
        <v>Flight Not Found</v>
      </c>
      <c r="Z1899" t="str" cm="1">
        <f t="array" ref="Z1899">IF(AND(B:B &gt; TIME(6, 0, 0), B:B &lt;= TIME(18, 0, 0)), "Day", "Night")</f>
        <v>Night</v>
      </c>
      <c r="AA1899">
        <f t="shared" si="359"/>
        <v>1</v>
      </c>
    </row>
    <row r="1900" spans="1:27" x14ac:dyDescent="0.2">
      <c r="A1900">
        <v>23434</v>
      </c>
      <c r="B1900" t="s">
        <v>6812</v>
      </c>
      <c r="C1900" t="s">
        <v>9254</v>
      </c>
      <c r="D1900" t="s">
        <v>9255</v>
      </c>
      <c r="E1900" t="s">
        <v>9256</v>
      </c>
      <c r="F1900" t="s">
        <v>9257</v>
      </c>
      <c r="G1900" t="s">
        <v>5452</v>
      </c>
      <c r="H1900" t="s">
        <v>9258</v>
      </c>
      <c r="I1900" t="s">
        <v>571</v>
      </c>
      <c r="J1900">
        <v>42</v>
      </c>
      <c r="K1900">
        <v>20</v>
      </c>
      <c r="L1900">
        <v>0</v>
      </c>
      <c r="M1900" t="s">
        <v>9259</v>
      </c>
      <c r="N1900">
        <f t="shared" si="348"/>
        <v>0</v>
      </c>
      <c r="O1900" t="str">
        <f t="shared" si="349"/>
        <v>No</v>
      </c>
      <c r="P1900">
        <f t="shared" si="350"/>
        <v>0</v>
      </c>
      <c r="Q1900">
        <f t="shared" si="351"/>
        <v>0</v>
      </c>
      <c r="R1900">
        <f t="shared" si="355"/>
        <v>27.565026697177728</v>
      </c>
      <c r="S1900" t="str">
        <f t="shared" si="352"/>
        <v>ID-23434-Kagoshima - Oita</v>
      </c>
      <c r="T1900" t="str">
        <f t="shared" si="353"/>
        <v>06:15</v>
      </c>
      <c r="U1900" t="str">
        <f t="shared" si="354"/>
        <v>Acceptable</v>
      </c>
      <c r="V1900">
        <f t="shared" si="356"/>
        <v>23</v>
      </c>
      <c r="W1900">
        <f t="shared" si="357"/>
        <v>2</v>
      </c>
      <c r="X1900">
        <v>1</v>
      </c>
      <c r="Y1900" t="str">
        <f t="shared" si="358"/>
        <v>Flight Not Found</v>
      </c>
      <c r="Z1900" t="str" cm="1">
        <f t="array" ref="Z1900">IF(AND(B:B &gt; TIME(6, 0, 0), B:B &lt;= TIME(18, 0, 0)), "Day", "Night")</f>
        <v>Night</v>
      </c>
      <c r="AA1900">
        <f t="shared" si="359"/>
        <v>1</v>
      </c>
    </row>
    <row r="1901" spans="1:27" x14ac:dyDescent="0.2">
      <c r="A1901">
        <v>23436</v>
      </c>
      <c r="B1901" t="s">
        <v>9260</v>
      </c>
      <c r="C1901" t="s">
        <v>9261</v>
      </c>
      <c r="D1901" t="s">
        <v>9262</v>
      </c>
      <c r="E1901" t="s">
        <v>9263</v>
      </c>
      <c r="F1901" t="s">
        <v>9264</v>
      </c>
      <c r="G1901" t="s">
        <v>9265</v>
      </c>
      <c r="H1901" t="s">
        <v>9266</v>
      </c>
      <c r="I1901" t="s">
        <v>9267</v>
      </c>
      <c r="J1901">
        <v>83</v>
      </c>
      <c r="K1901">
        <v>83</v>
      </c>
      <c r="L1901">
        <v>0</v>
      </c>
      <c r="M1901" t="s">
        <v>9268</v>
      </c>
      <c r="N1901">
        <f t="shared" si="348"/>
        <v>0</v>
      </c>
      <c r="O1901" t="str">
        <f t="shared" si="349"/>
        <v>No</v>
      </c>
      <c r="P1901">
        <f t="shared" si="350"/>
        <v>0</v>
      </c>
      <c r="Q1901">
        <f t="shared" si="351"/>
        <v>0</v>
      </c>
      <c r="R1901">
        <f t="shared" si="355"/>
        <v>27.565026697177728</v>
      </c>
      <c r="S1901" t="str">
        <f t="shared" si="352"/>
        <v>ID-23436-London - Innsbruck</v>
      </c>
      <c r="T1901" t="str">
        <f t="shared" si="353"/>
        <v>14:14</v>
      </c>
      <c r="U1901" t="str">
        <f t="shared" si="354"/>
        <v>Acceptable</v>
      </c>
      <c r="V1901">
        <f t="shared" si="356"/>
        <v>23</v>
      </c>
      <c r="W1901">
        <f t="shared" si="357"/>
        <v>2</v>
      </c>
      <c r="X1901">
        <v>2</v>
      </c>
      <c r="Y1901" t="str">
        <f t="shared" si="358"/>
        <v>Flight Not Found</v>
      </c>
      <c r="Z1901" t="str" cm="1">
        <f t="array" ref="Z1901">IF(AND(B:B &gt; TIME(6, 0, 0), B:B &lt;= TIME(18, 0, 0)), "Day", "Night")</f>
        <v>Night</v>
      </c>
      <c r="AA1901">
        <f t="shared" si="359"/>
        <v>1</v>
      </c>
    </row>
    <row r="1902" spans="1:27" x14ac:dyDescent="0.2">
      <c r="A1902">
        <v>23437</v>
      </c>
      <c r="B1902" t="s">
        <v>5606</v>
      </c>
      <c r="C1902" t="s">
        <v>9269</v>
      </c>
      <c r="D1902" t="s">
        <v>9270</v>
      </c>
      <c r="E1902" t="s">
        <v>9271</v>
      </c>
      <c r="F1902" t="s">
        <v>9272</v>
      </c>
      <c r="G1902" t="s">
        <v>4918</v>
      </c>
      <c r="H1902" t="s">
        <v>9273</v>
      </c>
      <c r="I1902" t="s">
        <v>9274</v>
      </c>
      <c r="J1902">
        <v>85</v>
      </c>
      <c r="K1902">
        <v>85</v>
      </c>
      <c r="L1902">
        <v>0</v>
      </c>
      <c r="M1902" t="s">
        <v>9275</v>
      </c>
      <c r="N1902">
        <f t="shared" si="348"/>
        <v>0</v>
      </c>
      <c r="O1902" t="str">
        <f t="shared" si="349"/>
        <v>No</v>
      </c>
      <c r="P1902">
        <f t="shared" si="350"/>
        <v>0</v>
      </c>
      <c r="Q1902">
        <f t="shared" si="351"/>
        <v>0</v>
      </c>
      <c r="R1902">
        <f t="shared" si="355"/>
        <v>27.565026697177728</v>
      </c>
      <c r="S1902" t="str">
        <f t="shared" si="352"/>
        <v>ID-23437-San Jose, CA - Lake Tahoe</v>
      </c>
      <c r="T1902" t="str">
        <f t="shared" si="353"/>
        <v>11:29</v>
      </c>
      <c r="U1902" t="str">
        <f t="shared" si="354"/>
        <v>Acceptable</v>
      </c>
      <c r="V1902">
        <f t="shared" si="356"/>
        <v>23</v>
      </c>
      <c r="W1902">
        <f t="shared" si="357"/>
        <v>2</v>
      </c>
      <c r="X1902">
        <v>2</v>
      </c>
      <c r="Y1902" t="str">
        <f t="shared" si="358"/>
        <v>Flight Not Found</v>
      </c>
      <c r="Z1902" t="str" cm="1">
        <f t="array" ref="Z1902">IF(AND(B:B &gt; TIME(6, 0, 0), B:B &lt;= TIME(18, 0, 0)), "Day", "Night")</f>
        <v>Night</v>
      </c>
      <c r="AA1902">
        <f t="shared" si="359"/>
        <v>1</v>
      </c>
    </row>
    <row r="1903" spans="1:27" x14ac:dyDescent="0.2">
      <c r="A1903">
        <v>23444</v>
      </c>
      <c r="B1903" t="s">
        <v>8177</v>
      </c>
      <c r="C1903" t="s">
        <v>5168</v>
      </c>
      <c r="D1903" t="s">
        <v>9276</v>
      </c>
      <c r="F1903" t="s">
        <v>9277</v>
      </c>
      <c r="G1903" t="s">
        <v>1814</v>
      </c>
      <c r="H1903" t="s">
        <v>9278</v>
      </c>
      <c r="I1903" t="s">
        <v>9279</v>
      </c>
      <c r="J1903">
        <v>28</v>
      </c>
      <c r="K1903">
        <v>28</v>
      </c>
      <c r="L1903">
        <v>0</v>
      </c>
      <c r="M1903" t="s">
        <v>9280</v>
      </c>
      <c r="N1903">
        <f t="shared" si="348"/>
        <v>0</v>
      </c>
      <c r="O1903" t="str">
        <f t="shared" si="349"/>
        <v>No</v>
      </c>
      <c r="P1903">
        <f t="shared" si="350"/>
        <v>0</v>
      </c>
      <c r="Q1903">
        <f t="shared" si="351"/>
        <v>0</v>
      </c>
      <c r="R1903">
        <f t="shared" si="355"/>
        <v>27.565026697177728</v>
      </c>
      <c r="S1903" t="str">
        <f t="shared" si="352"/>
        <v>ID-23444-Pereira - Bogota</v>
      </c>
      <c r="T1903" t="str">
        <f t="shared" si="353"/>
        <v>18:45</v>
      </c>
      <c r="U1903" t="str">
        <f t="shared" si="354"/>
        <v>Acceptable</v>
      </c>
      <c r="V1903">
        <f t="shared" si="356"/>
        <v>23</v>
      </c>
      <c r="W1903">
        <f t="shared" si="357"/>
        <v>2</v>
      </c>
      <c r="X1903">
        <v>1</v>
      </c>
      <c r="Y1903" t="str">
        <f t="shared" si="358"/>
        <v>Flight Not Found</v>
      </c>
      <c r="Z1903" t="str" cm="1">
        <f t="array" ref="Z1903">IF(AND(B:B &gt; TIME(6, 0, 0), B:B &lt;= TIME(18, 0, 0)), "Day", "Night")</f>
        <v>Night</v>
      </c>
      <c r="AA1903">
        <f t="shared" si="359"/>
        <v>1</v>
      </c>
    </row>
    <row r="1904" spans="1:27" x14ac:dyDescent="0.2">
      <c r="A1904">
        <v>23444</v>
      </c>
      <c r="B1904" t="s">
        <v>7582</v>
      </c>
      <c r="C1904" t="s">
        <v>9281</v>
      </c>
      <c r="D1904" t="s">
        <v>9282</v>
      </c>
      <c r="G1904" t="s">
        <v>1814</v>
      </c>
      <c r="H1904" t="s">
        <v>9283</v>
      </c>
      <c r="I1904" t="s">
        <v>9284</v>
      </c>
      <c r="J1904">
        <v>30</v>
      </c>
      <c r="K1904">
        <v>1</v>
      </c>
      <c r="L1904">
        <v>0</v>
      </c>
      <c r="M1904" t="s">
        <v>9285</v>
      </c>
      <c r="N1904">
        <f t="shared" si="348"/>
        <v>0</v>
      </c>
      <c r="O1904" t="str">
        <f t="shared" si="349"/>
        <v>No</v>
      </c>
      <c r="P1904">
        <f t="shared" si="350"/>
        <v>0</v>
      </c>
      <c r="Q1904">
        <f t="shared" si="351"/>
        <v>0</v>
      </c>
      <c r="R1904">
        <f t="shared" si="355"/>
        <v>27.565026697177728</v>
      </c>
      <c r="S1904" t="str">
        <f t="shared" si="352"/>
        <v>ID-23444-</v>
      </c>
      <c r="T1904" t="str">
        <f t="shared" si="353"/>
        <v>18:45</v>
      </c>
      <c r="U1904" t="str">
        <f t="shared" si="354"/>
        <v>Acceptable</v>
      </c>
      <c r="V1904">
        <f t="shared" si="356"/>
        <v>23</v>
      </c>
      <c r="W1904">
        <f t="shared" si="357"/>
        <v>2</v>
      </c>
      <c r="X1904">
        <v>2</v>
      </c>
      <c r="Y1904" t="str">
        <f t="shared" si="358"/>
        <v>Flight Not Found</v>
      </c>
      <c r="Z1904" t="str" cm="1">
        <f t="array" ref="Z1904">IF(AND(B:B &gt; TIME(6, 0, 0), B:B &lt;= TIME(18, 0, 0)), "Day", "Night")</f>
        <v>Night</v>
      </c>
      <c r="AA1904">
        <f t="shared" si="359"/>
        <v>1</v>
      </c>
    </row>
    <row r="1905" spans="1:27" x14ac:dyDescent="0.2">
      <c r="A1905">
        <v>23446</v>
      </c>
      <c r="B1905" t="s">
        <v>7981</v>
      </c>
      <c r="C1905" t="s">
        <v>9286</v>
      </c>
      <c r="D1905" t="s">
        <v>9287</v>
      </c>
      <c r="E1905" t="s">
        <v>2350</v>
      </c>
      <c r="F1905" t="s">
        <v>9288</v>
      </c>
      <c r="G1905" t="s">
        <v>3490</v>
      </c>
      <c r="H1905" t="s">
        <v>9289</v>
      </c>
      <c r="I1905" t="s">
        <v>9290</v>
      </c>
      <c r="J1905">
        <v>3</v>
      </c>
      <c r="K1905">
        <v>3</v>
      </c>
      <c r="L1905">
        <v>0</v>
      </c>
      <c r="M1905" t="s">
        <v>9291</v>
      </c>
      <c r="N1905">
        <f t="shared" si="348"/>
        <v>0</v>
      </c>
      <c r="O1905" t="str">
        <f t="shared" si="349"/>
        <v>No</v>
      </c>
      <c r="P1905">
        <f t="shared" si="350"/>
        <v>0</v>
      </c>
      <c r="Q1905">
        <f t="shared" si="351"/>
        <v>0</v>
      </c>
      <c r="R1905">
        <f t="shared" si="355"/>
        <v>27.565026697177728</v>
      </c>
      <c r="S1905" t="str">
        <f t="shared" si="352"/>
        <v>ID-23446-New York - Winsor Locks - Boston</v>
      </c>
      <c r="T1905" t="str">
        <f t="shared" si="353"/>
        <v>07:00</v>
      </c>
      <c r="U1905" t="str">
        <f t="shared" si="354"/>
        <v>Acceptable</v>
      </c>
      <c r="V1905">
        <f t="shared" si="356"/>
        <v>23</v>
      </c>
      <c r="W1905">
        <f t="shared" si="357"/>
        <v>2</v>
      </c>
      <c r="X1905">
        <v>1</v>
      </c>
      <c r="Y1905" t="str">
        <f t="shared" si="358"/>
        <v>Flight Not Found</v>
      </c>
      <c r="Z1905" t="str" cm="1">
        <f t="array" ref="Z1905">IF(AND(B:B &gt; TIME(6, 0, 0), B:B &lt;= TIME(18, 0, 0)), "Day", "Night")</f>
        <v>Night</v>
      </c>
      <c r="AA1905">
        <f t="shared" si="359"/>
        <v>1</v>
      </c>
    </row>
    <row r="1906" spans="1:27" x14ac:dyDescent="0.2">
      <c r="A1906">
        <v>23448</v>
      </c>
      <c r="B1906" t="s">
        <v>1715</v>
      </c>
      <c r="C1906" t="s">
        <v>2091</v>
      </c>
      <c r="D1906" t="s">
        <v>9292</v>
      </c>
      <c r="E1906" t="s">
        <v>118</v>
      </c>
      <c r="F1906" t="s">
        <v>9293</v>
      </c>
      <c r="G1906" t="s">
        <v>3694</v>
      </c>
      <c r="H1906" t="s">
        <v>9294</v>
      </c>
      <c r="I1906" t="s">
        <v>9295</v>
      </c>
      <c r="J1906">
        <v>5</v>
      </c>
      <c r="K1906">
        <v>5</v>
      </c>
      <c r="L1906">
        <v>0</v>
      </c>
      <c r="M1906" t="s">
        <v>9296</v>
      </c>
      <c r="N1906">
        <f t="shared" si="348"/>
        <v>0</v>
      </c>
      <c r="O1906" t="str">
        <f t="shared" si="349"/>
        <v>No</v>
      </c>
      <c r="P1906">
        <f t="shared" si="350"/>
        <v>0</v>
      </c>
      <c r="Q1906">
        <f t="shared" si="351"/>
        <v>0</v>
      </c>
      <c r="R1906">
        <f t="shared" si="355"/>
        <v>27.565026697177728</v>
      </c>
      <c r="S1906" t="str">
        <f t="shared" si="352"/>
        <v>ID-23448-Billings - Miles City - Glendive - Sidney</v>
      </c>
      <c r="T1906" t="str">
        <f t="shared" si="353"/>
        <v>20:50</v>
      </c>
      <c r="U1906" t="str">
        <f t="shared" si="354"/>
        <v>Acceptable</v>
      </c>
      <c r="V1906">
        <f t="shared" si="356"/>
        <v>23</v>
      </c>
      <c r="W1906">
        <f t="shared" si="357"/>
        <v>2</v>
      </c>
      <c r="X1906">
        <v>1</v>
      </c>
      <c r="Y1906" t="str">
        <f t="shared" si="358"/>
        <v>Flight Not Found</v>
      </c>
      <c r="Z1906" t="str" cm="1">
        <f t="array" ref="Z1906">IF(AND(B:B &gt; TIME(6, 0, 0), B:B &lt;= TIME(18, 0, 0)), "Day", "Night")</f>
        <v>Night</v>
      </c>
      <c r="AA1906">
        <f t="shared" si="359"/>
        <v>1</v>
      </c>
    </row>
    <row r="1907" spans="1:27" x14ac:dyDescent="0.2">
      <c r="A1907">
        <v>23456</v>
      </c>
      <c r="B1907" t="s">
        <v>4439</v>
      </c>
      <c r="C1907" t="s">
        <v>9297</v>
      </c>
      <c r="D1907" t="s">
        <v>8875</v>
      </c>
      <c r="G1907" t="s">
        <v>9204</v>
      </c>
      <c r="H1907" t="s">
        <v>9298</v>
      </c>
      <c r="J1907">
        <v>3</v>
      </c>
      <c r="K1907">
        <v>3</v>
      </c>
      <c r="L1907">
        <v>0</v>
      </c>
      <c r="M1907" t="s">
        <v>9299</v>
      </c>
      <c r="N1907">
        <f t="shared" si="348"/>
        <v>0</v>
      </c>
      <c r="O1907" t="str">
        <f t="shared" si="349"/>
        <v>No</v>
      </c>
      <c r="P1907">
        <f t="shared" si="350"/>
        <v>0</v>
      </c>
      <c r="Q1907">
        <f t="shared" si="351"/>
        <v>0</v>
      </c>
      <c r="R1907">
        <f t="shared" si="355"/>
        <v>27.565026697177728</v>
      </c>
      <c r="S1907" t="str">
        <f t="shared" si="352"/>
        <v>ID-23456-</v>
      </c>
      <c r="T1907" t="str">
        <f t="shared" si="353"/>
        <v>07:20</v>
      </c>
      <c r="U1907" t="str">
        <f t="shared" si="354"/>
        <v>Acceptable</v>
      </c>
      <c r="V1907">
        <f t="shared" si="356"/>
        <v>23</v>
      </c>
      <c r="W1907">
        <f t="shared" si="357"/>
        <v>2</v>
      </c>
      <c r="X1907">
        <v>1</v>
      </c>
      <c r="Y1907" t="str">
        <f t="shared" si="358"/>
        <v>Flight Not Found</v>
      </c>
      <c r="Z1907" t="str" cm="1">
        <f t="array" ref="Z1907">IF(AND(B:B &gt; TIME(6, 0, 0), B:B &lt;= TIME(18, 0, 0)), "Day", "Night")</f>
        <v>Night</v>
      </c>
      <c r="AA1907">
        <f t="shared" si="359"/>
        <v>1</v>
      </c>
    </row>
    <row r="1908" spans="1:27" x14ac:dyDescent="0.2">
      <c r="A1908">
        <v>23464</v>
      </c>
      <c r="B1908" t="s">
        <v>9300</v>
      </c>
      <c r="C1908" t="s">
        <v>9301</v>
      </c>
      <c r="D1908" t="s">
        <v>5104</v>
      </c>
      <c r="E1908" t="s">
        <v>9302</v>
      </c>
      <c r="F1908" t="s">
        <v>9303</v>
      </c>
      <c r="G1908" t="s">
        <v>9304</v>
      </c>
      <c r="H1908" t="s">
        <v>9305</v>
      </c>
      <c r="I1908" t="s">
        <v>9306</v>
      </c>
      <c r="J1908">
        <v>45</v>
      </c>
      <c r="K1908">
        <v>45</v>
      </c>
      <c r="L1908">
        <v>0</v>
      </c>
      <c r="M1908" t="s">
        <v>9307</v>
      </c>
      <c r="N1908">
        <f t="shared" si="348"/>
        <v>0</v>
      </c>
      <c r="O1908" t="str">
        <f t="shared" si="349"/>
        <v>No</v>
      </c>
      <c r="P1908">
        <f t="shared" si="350"/>
        <v>0</v>
      </c>
      <c r="Q1908">
        <f t="shared" si="351"/>
        <v>0</v>
      </c>
      <c r="R1908">
        <f t="shared" si="355"/>
        <v>27.565026697177728</v>
      </c>
      <c r="S1908" t="str">
        <f t="shared" si="352"/>
        <v>ID-23464-Rome - Napoli</v>
      </c>
      <c r="T1908" t="str">
        <f t="shared" si="353"/>
        <v>22:39</v>
      </c>
      <c r="U1908" t="str">
        <f t="shared" si="354"/>
        <v>Acceptable</v>
      </c>
      <c r="V1908">
        <f t="shared" si="356"/>
        <v>23</v>
      </c>
      <c r="W1908">
        <f t="shared" si="357"/>
        <v>2</v>
      </c>
      <c r="X1908">
        <v>1</v>
      </c>
      <c r="Y1908" t="str">
        <f t="shared" si="358"/>
        <v>Flight Not Found</v>
      </c>
      <c r="Z1908" t="str" cm="1">
        <f t="array" ref="Z1908">IF(AND(B:B &gt; TIME(6, 0, 0), B:B &lt;= TIME(18, 0, 0)), "Day", "Night")</f>
        <v>Night</v>
      </c>
      <c r="AA1908">
        <f t="shared" si="359"/>
        <v>1</v>
      </c>
    </row>
    <row r="1909" spans="1:27" x14ac:dyDescent="0.2">
      <c r="A1909">
        <v>23464</v>
      </c>
      <c r="B1909" t="s">
        <v>1250</v>
      </c>
      <c r="C1909" t="s">
        <v>3546</v>
      </c>
      <c r="D1909" t="s">
        <v>9308</v>
      </c>
      <c r="E1909" t="s">
        <v>36</v>
      </c>
      <c r="F1909" t="s">
        <v>6815</v>
      </c>
      <c r="G1909" t="s">
        <v>6843</v>
      </c>
      <c r="H1909" t="s">
        <v>9309</v>
      </c>
      <c r="I1909" t="s">
        <v>9310</v>
      </c>
      <c r="J1909">
        <v>9</v>
      </c>
      <c r="K1909">
        <v>9</v>
      </c>
      <c r="L1909">
        <v>0</v>
      </c>
      <c r="M1909" t="s">
        <v>9311</v>
      </c>
      <c r="N1909">
        <f t="shared" si="348"/>
        <v>0</v>
      </c>
      <c r="O1909" t="str">
        <f t="shared" si="349"/>
        <v>No</v>
      </c>
      <c r="P1909">
        <f t="shared" si="350"/>
        <v>0</v>
      </c>
      <c r="Q1909">
        <f t="shared" si="351"/>
        <v>0</v>
      </c>
      <c r="R1909">
        <f t="shared" si="355"/>
        <v>27.565026697177728</v>
      </c>
      <c r="S1909" t="str">
        <f t="shared" si="352"/>
        <v>ID-23464-Honolulu - San Francisco</v>
      </c>
      <c r="T1909" t="str">
        <f t="shared" si="353"/>
        <v>22:39</v>
      </c>
      <c r="U1909" t="str">
        <f t="shared" si="354"/>
        <v>Acceptable</v>
      </c>
      <c r="V1909">
        <f t="shared" si="356"/>
        <v>23</v>
      </c>
      <c r="W1909">
        <f t="shared" si="357"/>
        <v>2</v>
      </c>
      <c r="X1909">
        <v>2</v>
      </c>
      <c r="Y1909" t="str">
        <f t="shared" si="358"/>
        <v>Flight Not Found</v>
      </c>
      <c r="Z1909" t="str" cm="1">
        <f t="array" ref="Z1909">IF(AND(B:B &gt; TIME(6, 0, 0), B:B &lt;= TIME(18, 0, 0)), "Day", "Night")</f>
        <v>Night</v>
      </c>
      <c r="AA1909">
        <f t="shared" si="359"/>
        <v>1</v>
      </c>
    </row>
    <row r="1910" spans="1:27" x14ac:dyDescent="0.2">
      <c r="A1910">
        <v>23479</v>
      </c>
      <c r="C1910" t="s">
        <v>9312</v>
      </c>
      <c r="D1910" t="s">
        <v>9313</v>
      </c>
      <c r="G1910" t="s">
        <v>1814</v>
      </c>
      <c r="H1910" t="s">
        <v>9314</v>
      </c>
      <c r="I1910" t="s">
        <v>9315</v>
      </c>
      <c r="J1910">
        <v>15</v>
      </c>
      <c r="K1910">
        <v>15</v>
      </c>
      <c r="L1910">
        <v>0</v>
      </c>
      <c r="N1910">
        <f t="shared" si="348"/>
        <v>0</v>
      </c>
      <c r="O1910" t="str">
        <f t="shared" si="349"/>
        <v>No</v>
      </c>
      <c r="P1910">
        <f t="shared" si="350"/>
        <v>0</v>
      </c>
      <c r="Q1910">
        <f t="shared" si="351"/>
        <v>0</v>
      </c>
      <c r="R1910">
        <f t="shared" si="355"/>
        <v>27.565026697177728</v>
      </c>
      <c r="S1910" t="str">
        <f t="shared" si="352"/>
        <v>ID-23479-</v>
      </c>
      <c r="T1910">
        <f t="shared" si="353"/>
        <v>0</v>
      </c>
      <c r="U1910" t="str">
        <f t="shared" si="354"/>
        <v>Acceptable</v>
      </c>
      <c r="V1910">
        <f t="shared" si="356"/>
        <v>23</v>
      </c>
      <c r="W1910">
        <f t="shared" si="357"/>
        <v>2</v>
      </c>
      <c r="X1910">
        <v>1</v>
      </c>
      <c r="Y1910" t="str">
        <f t="shared" si="358"/>
        <v>Flight Not Found</v>
      </c>
      <c r="Z1910" t="str" cm="1">
        <f t="array" ref="Z1910">IF(AND(B:B &gt; TIME(6, 0, 0), B:B &lt;= TIME(18, 0, 0)), "Day", "Night")</f>
        <v>Night</v>
      </c>
      <c r="AA1910">
        <f t="shared" si="359"/>
        <v>1</v>
      </c>
    </row>
    <row r="1911" spans="1:27" x14ac:dyDescent="0.2">
      <c r="A1911">
        <v>23484</v>
      </c>
      <c r="B1911" t="s">
        <v>1515</v>
      </c>
      <c r="C1911" t="s">
        <v>9316</v>
      </c>
      <c r="D1911" t="s">
        <v>7434</v>
      </c>
      <c r="E1911" t="s">
        <v>8794</v>
      </c>
      <c r="G1911" t="s">
        <v>9317</v>
      </c>
      <c r="H1911" t="s">
        <v>9318</v>
      </c>
      <c r="I1911" t="s">
        <v>9319</v>
      </c>
      <c r="J1911">
        <v>49</v>
      </c>
      <c r="K1911">
        <v>49</v>
      </c>
      <c r="L1911">
        <v>0</v>
      </c>
      <c r="M1911" t="s">
        <v>9320</v>
      </c>
      <c r="N1911">
        <f t="shared" si="348"/>
        <v>0</v>
      </c>
      <c r="O1911" t="str">
        <f t="shared" si="349"/>
        <v>No</v>
      </c>
      <c r="P1911">
        <f t="shared" si="350"/>
        <v>0</v>
      </c>
      <c r="Q1911">
        <f t="shared" si="351"/>
        <v>0</v>
      </c>
      <c r="R1911">
        <f t="shared" si="355"/>
        <v>27.565026697177728</v>
      </c>
      <c r="S1911" t="str">
        <f t="shared" si="352"/>
        <v>ID-23484-</v>
      </c>
      <c r="T1911" t="str">
        <f t="shared" si="353"/>
        <v>19:32</v>
      </c>
      <c r="U1911" t="str">
        <f t="shared" si="354"/>
        <v>Acceptable</v>
      </c>
      <c r="V1911">
        <f t="shared" si="356"/>
        <v>23</v>
      </c>
      <c r="W1911">
        <f t="shared" si="357"/>
        <v>2</v>
      </c>
      <c r="X1911">
        <v>1</v>
      </c>
      <c r="Y1911" t="str">
        <f t="shared" si="358"/>
        <v>Flight Not Found</v>
      </c>
      <c r="Z1911" t="str" cm="1">
        <f t="array" ref="Z1911">IF(AND(B:B &gt; TIME(6, 0, 0), B:B &lt;= TIME(18, 0, 0)), "Day", "Night")</f>
        <v>Night</v>
      </c>
      <c r="AA1911">
        <f t="shared" si="359"/>
        <v>1</v>
      </c>
    </row>
    <row r="1912" spans="1:27" x14ac:dyDescent="0.2">
      <c r="A1912">
        <v>23484</v>
      </c>
      <c r="B1912" t="s">
        <v>9321</v>
      </c>
      <c r="C1912" t="s">
        <v>9322</v>
      </c>
      <c r="D1912" t="s">
        <v>9323</v>
      </c>
      <c r="G1912" t="s">
        <v>9324</v>
      </c>
      <c r="H1912" t="s">
        <v>9325</v>
      </c>
      <c r="J1912">
        <v>2</v>
      </c>
      <c r="K1912">
        <v>2</v>
      </c>
      <c r="L1912">
        <v>0</v>
      </c>
      <c r="M1912" t="s">
        <v>9326</v>
      </c>
      <c r="N1912">
        <f t="shared" si="348"/>
        <v>0</v>
      </c>
      <c r="O1912" t="str">
        <f t="shared" si="349"/>
        <v>No</v>
      </c>
      <c r="P1912">
        <f t="shared" si="350"/>
        <v>0</v>
      </c>
      <c r="Q1912">
        <f t="shared" si="351"/>
        <v>0</v>
      </c>
      <c r="R1912">
        <f t="shared" si="355"/>
        <v>27.565026697177728</v>
      </c>
      <c r="S1912" t="str">
        <f t="shared" si="352"/>
        <v>ID-23484-</v>
      </c>
      <c r="T1912" t="str">
        <f t="shared" si="353"/>
        <v>19:32</v>
      </c>
      <c r="U1912" t="str">
        <f t="shared" si="354"/>
        <v>Acceptable</v>
      </c>
      <c r="V1912">
        <f t="shared" si="356"/>
        <v>23</v>
      </c>
      <c r="W1912">
        <f t="shared" si="357"/>
        <v>2</v>
      </c>
      <c r="X1912">
        <v>1</v>
      </c>
      <c r="Y1912" t="str">
        <f t="shared" si="358"/>
        <v>Flight Not Found</v>
      </c>
      <c r="Z1912" t="str" cm="1">
        <f t="array" ref="Z1912">IF(AND(B:B &gt; TIME(6, 0, 0), B:B &lt;= TIME(18, 0, 0)), "Day", "Night")</f>
        <v>Night</v>
      </c>
      <c r="AA1912">
        <f t="shared" si="359"/>
        <v>1</v>
      </c>
    </row>
    <row r="1913" spans="1:27" x14ac:dyDescent="0.2">
      <c r="A1913">
        <v>23504</v>
      </c>
      <c r="B1913" t="s">
        <v>9327</v>
      </c>
      <c r="C1913" t="s">
        <v>9328</v>
      </c>
      <c r="D1913" t="s">
        <v>7772</v>
      </c>
      <c r="E1913" t="s">
        <v>9329</v>
      </c>
      <c r="F1913" t="s">
        <v>9330</v>
      </c>
      <c r="G1913" t="s">
        <v>8173</v>
      </c>
      <c r="H1913" t="s">
        <v>9331</v>
      </c>
      <c r="I1913" t="s">
        <v>9332</v>
      </c>
      <c r="J1913">
        <v>44</v>
      </c>
      <c r="K1913">
        <v>44</v>
      </c>
      <c r="L1913">
        <v>0</v>
      </c>
      <c r="M1913" t="s">
        <v>9333</v>
      </c>
      <c r="N1913">
        <f t="shared" si="348"/>
        <v>0</v>
      </c>
      <c r="O1913" t="str">
        <f t="shared" si="349"/>
        <v>No</v>
      </c>
      <c r="P1913">
        <f t="shared" si="350"/>
        <v>0</v>
      </c>
      <c r="Q1913">
        <f t="shared" si="351"/>
        <v>0</v>
      </c>
      <c r="R1913">
        <f t="shared" si="355"/>
        <v>27.565026697177728</v>
      </c>
      <c r="S1913" t="str">
        <f t="shared" si="352"/>
        <v>ID-23504-Stockton - San Fransisco</v>
      </c>
      <c r="T1913" t="str">
        <f t="shared" si="353"/>
        <v>06:49</v>
      </c>
      <c r="U1913" t="str">
        <f t="shared" si="354"/>
        <v>Acceptable</v>
      </c>
      <c r="V1913">
        <f t="shared" si="356"/>
        <v>23</v>
      </c>
      <c r="W1913">
        <f t="shared" si="357"/>
        <v>2</v>
      </c>
      <c r="X1913">
        <v>1</v>
      </c>
      <c r="Y1913" t="str">
        <f t="shared" si="358"/>
        <v>Flight Not Found</v>
      </c>
      <c r="Z1913" t="str" cm="1">
        <f t="array" ref="Z1913">IF(AND(B:B &gt; TIME(6, 0, 0), B:B &lt;= TIME(18, 0, 0)), "Day", "Night")</f>
        <v>Night</v>
      </c>
      <c r="AA1913">
        <f t="shared" si="359"/>
        <v>1</v>
      </c>
    </row>
    <row r="1914" spans="1:27" x14ac:dyDescent="0.2">
      <c r="A1914">
        <v>23505</v>
      </c>
      <c r="C1914" t="s">
        <v>9334</v>
      </c>
      <c r="D1914" t="s">
        <v>8188</v>
      </c>
      <c r="G1914" t="s">
        <v>3160</v>
      </c>
      <c r="H1914" t="s">
        <v>9335</v>
      </c>
      <c r="J1914">
        <v>10</v>
      </c>
      <c r="K1914">
        <v>10</v>
      </c>
      <c r="L1914">
        <v>0</v>
      </c>
      <c r="N1914">
        <f t="shared" si="348"/>
        <v>0</v>
      </c>
      <c r="O1914" t="str">
        <f t="shared" si="349"/>
        <v>No</v>
      </c>
      <c r="P1914">
        <f t="shared" si="350"/>
        <v>0</v>
      </c>
      <c r="Q1914">
        <f t="shared" si="351"/>
        <v>0</v>
      </c>
      <c r="R1914">
        <f t="shared" si="355"/>
        <v>27.565026697177728</v>
      </c>
      <c r="S1914" t="str">
        <f t="shared" si="352"/>
        <v>ID-23505-</v>
      </c>
      <c r="T1914">
        <f t="shared" si="353"/>
        <v>0</v>
      </c>
      <c r="U1914" t="str">
        <f t="shared" si="354"/>
        <v>Acceptable</v>
      </c>
      <c r="V1914">
        <f t="shared" si="356"/>
        <v>23</v>
      </c>
      <c r="W1914">
        <f t="shared" si="357"/>
        <v>2</v>
      </c>
      <c r="X1914">
        <v>1</v>
      </c>
      <c r="Y1914" t="str">
        <f t="shared" si="358"/>
        <v>Flight Not Found</v>
      </c>
      <c r="Z1914" t="str" cm="1">
        <f t="array" ref="Z1914">IF(AND(B:B &gt; TIME(6, 0, 0), B:B &lt;= TIME(18, 0, 0)), "Day", "Night")</f>
        <v>Night</v>
      </c>
      <c r="AA1914">
        <f t="shared" si="359"/>
        <v>1</v>
      </c>
    </row>
    <row r="1915" spans="1:27" x14ac:dyDescent="0.2">
      <c r="A1915">
        <v>23505</v>
      </c>
      <c r="B1915" t="s">
        <v>2657</v>
      </c>
      <c r="C1915" t="s">
        <v>1219</v>
      </c>
      <c r="D1915" t="s">
        <v>3556</v>
      </c>
      <c r="F1915" t="s">
        <v>8189</v>
      </c>
      <c r="G1915" t="s">
        <v>3160</v>
      </c>
      <c r="H1915" t="s">
        <v>9336</v>
      </c>
      <c r="J1915">
        <v>49</v>
      </c>
      <c r="K1915">
        <v>46</v>
      </c>
      <c r="L1915">
        <v>0</v>
      </c>
      <c r="M1915" t="s">
        <v>9337</v>
      </c>
      <c r="N1915">
        <f t="shared" si="348"/>
        <v>0</v>
      </c>
      <c r="O1915" t="str">
        <f t="shared" si="349"/>
        <v>No</v>
      </c>
      <c r="P1915">
        <f t="shared" si="350"/>
        <v>0</v>
      </c>
      <c r="Q1915">
        <f t="shared" si="351"/>
        <v>0</v>
      </c>
      <c r="R1915">
        <f t="shared" si="355"/>
        <v>27.565026697177728</v>
      </c>
      <c r="S1915" t="str">
        <f t="shared" si="352"/>
        <v>ID-23505-Buenos Aires - Lima</v>
      </c>
      <c r="T1915">
        <f t="shared" si="353"/>
        <v>0</v>
      </c>
      <c r="U1915" t="str">
        <f t="shared" si="354"/>
        <v>Acceptable</v>
      </c>
      <c r="V1915">
        <f t="shared" si="356"/>
        <v>23</v>
      </c>
      <c r="W1915">
        <f t="shared" si="357"/>
        <v>2</v>
      </c>
      <c r="X1915">
        <v>1</v>
      </c>
      <c r="Y1915" t="str">
        <f t="shared" si="358"/>
        <v>Flight Not Found</v>
      </c>
      <c r="Z1915" t="str" cm="1">
        <f t="array" ref="Z1915">IF(AND(B:B &gt; TIME(6, 0, 0), B:B &lt;= TIME(18, 0, 0)), "Day", "Night")</f>
        <v>Night</v>
      </c>
      <c r="AA1915">
        <f t="shared" si="359"/>
        <v>1</v>
      </c>
    </row>
    <row r="1916" spans="1:27" x14ac:dyDescent="0.2">
      <c r="A1916">
        <v>23508</v>
      </c>
      <c r="B1916" t="s">
        <v>6704</v>
      </c>
      <c r="C1916" t="s">
        <v>9338</v>
      </c>
      <c r="D1916" t="s">
        <v>2615</v>
      </c>
      <c r="G1916" t="s">
        <v>9339</v>
      </c>
      <c r="H1916" t="s">
        <v>9340</v>
      </c>
      <c r="J1916">
        <v>84</v>
      </c>
      <c r="K1916">
        <v>79</v>
      </c>
      <c r="L1916">
        <v>0</v>
      </c>
      <c r="M1916" t="s">
        <v>9341</v>
      </c>
      <c r="N1916">
        <f t="shared" si="348"/>
        <v>0</v>
      </c>
      <c r="O1916" t="str">
        <f t="shared" si="349"/>
        <v>No</v>
      </c>
      <c r="P1916">
        <f t="shared" si="350"/>
        <v>0</v>
      </c>
      <c r="Q1916">
        <f t="shared" si="351"/>
        <v>0</v>
      </c>
      <c r="R1916">
        <f t="shared" si="355"/>
        <v>27.565026697177728</v>
      </c>
      <c r="S1916" t="str">
        <f t="shared" si="352"/>
        <v>ID-23508-</v>
      </c>
      <c r="T1916" t="str">
        <f t="shared" si="353"/>
        <v>19:20</v>
      </c>
      <c r="U1916" t="str">
        <f t="shared" si="354"/>
        <v>Acceptable</v>
      </c>
      <c r="V1916">
        <f t="shared" si="356"/>
        <v>23</v>
      </c>
      <c r="W1916">
        <f t="shared" si="357"/>
        <v>2</v>
      </c>
      <c r="X1916">
        <v>2</v>
      </c>
      <c r="Y1916" t="str">
        <f t="shared" si="358"/>
        <v>Flight Not Found</v>
      </c>
      <c r="Z1916" t="str" cm="1">
        <f t="array" ref="Z1916">IF(AND(B:B &gt; TIME(6, 0, 0), B:B &lt;= TIME(18, 0, 0)), "Day", "Night")</f>
        <v>Night</v>
      </c>
      <c r="AA1916">
        <f t="shared" si="359"/>
        <v>1</v>
      </c>
    </row>
    <row r="1917" spans="1:27" x14ac:dyDescent="0.2">
      <c r="A1917">
        <v>23517</v>
      </c>
      <c r="B1917" t="s">
        <v>101</v>
      </c>
      <c r="C1917" t="s">
        <v>9342</v>
      </c>
      <c r="D1917" t="s">
        <v>3679</v>
      </c>
      <c r="F1917" t="s">
        <v>9343</v>
      </c>
      <c r="G1917" t="s">
        <v>7186</v>
      </c>
      <c r="H1917" t="s">
        <v>9344</v>
      </c>
      <c r="I1917" t="s">
        <v>9345</v>
      </c>
      <c r="J1917">
        <v>11</v>
      </c>
      <c r="K1917">
        <v>11</v>
      </c>
      <c r="L1917">
        <v>0</v>
      </c>
      <c r="N1917">
        <f t="shared" si="348"/>
        <v>0</v>
      </c>
      <c r="O1917" t="str">
        <f t="shared" si="349"/>
        <v>No</v>
      </c>
      <c r="P1917">
        <f t="shared" si="350"/>
        <v>0</v>
      </c>
      <c r="Q1917">
        <f t="shared" si="351"/>
        <v>0</v>
      </c>
      <c r="R1917">
        <f t="shared" si="355"/>
        <v>27.565026697177728</v>
      </c>
      <c r="S1917" t="str">
        <f t="shared" si="352"/>
        <v>ID-23517-Siocon - Zamboanga</v>
      </c>
      <c r="T1917" t="str">
        <f t="shared" si="353"/>
        <v>10:00</v>
      </c>
      <c r="U1917" t="str">
        <f t="shared" si="354"/>
        <v>Acceptable</v>
      </c>
      <c r="V1917">
        <f t="shared" si="356"/>
        <v>23</v>
      </c>
      <c r="W1917">
        <f t="shared" si="357"/>
        <v>2</v>
      </c>
      <c r="X1917">
        <v>1</v>
      </c>
      <c r="Y1917" t="str">
        <f t="shared" si="358"/>
        <v>Flight Not Found</v>
      </c>
      <c r="Z1917" t="str" cm="1">
        <f t="array" ref="Z1917">IF(AND(B:B &gt; TIME(6, 0, 0), B:B &lt;= TIME(18, 0, 0)), "Day", "Night")</f>
        <v>Night</v>
      </c>
      <c r="AA1917">
        <f t="shared" si="359"/>
        <v>1</v>
      </c>
    </row>
    <row r="1918" spans="1:27" x14ac:dyDescent="0.2">
      <c r="A1918">
        <v>23524</v>
      </c>
      <c r="D1918" t="s">
        <v>2623</v>
      </c>
      <c r="F1918" t="s">
        <v>997</v>
      </c>
      <c r="G1918" t="s">
        <v>2566</v>
      </c>
      <c r="H1918" t="s">
        <v>9346</v>
      </c>
      <c r="I1918" t="s">
        <v>9347</v>
      </c>
      <c r="J1918">
        <v>3</v>
      </c>
      <c r="K1918">
        <v>3</v>
      </c>
      <c r="L1918">
        <v>0</v>
      </c>
      <c r="N1918">
        <f t="shared" si="348"/>
        <v>0</v>
      </c>
      <c r="O1918" t="str">
        <f t="shared" si="349"/>
        <v>No</v>
      </c>
      <c r="P1918">
        <f t="shared" si="350"/>
        <v>0</v>
      </c>
      <c r="Q1918">
        <f t="shared" si="351"/>
        <v>0</v>
      </c>
      <c r="R1918">
        <f t="shared" si="355"/>
        <v>27.565026697177728</v>
      </c>
      <c r="S1918" t="str">
        <f t="shared" si="352"/>
        <v>ID-23524-Training</v>
      </c>
      <c r="T1918">
        <f t="shared" si="353"/>
        <v>0</v>
      </c>
      <c r="U1918" t="str">
        <f t="shared" si="354"/>
        <v>Check</v>
      </c>
      <c r="V1918">
        <f t="shared" si="356"/>
        <v>23</v>
      </c>
      <c r="W1918">
        <f t="shared" si="357"/>
        <v>2</v>
      </c>
      <c r="X1918">
        <v>1</v>
      </c>
      <c r="Y1918" t="str">
        <f t="shared" si="358"/>
        <v>Flight Not Found</v>
      </c>
      <c r="Z1918" t="str" cm="1">
        <f t="array" ref="Z1918">IF(AND(B:B &gt; TIME(6, 0, 0), B:B &lt;= TIME(18, 0, 0)), "Day", "Night")</f>
        <v>Night</v>
      </c>
      <c r="AA1918">
        <f t="shared" si="359"/>
        <v>1</v>
      </c>
    </row>
    <row r="1919" spans="1:27" x14ac:dyDescent="0.2">
      <c r="A1919">
        <v>23532</v>
      </c>
      <c r="B1919" t="s">
        <v>1145</v>
      </c>
      <c r="C1919" t="s">
        <v>9348</v>
      </c>
      <c r="D1919" t="s">
        <v>8875</v>
      </c>
      <c r="G1919" t="s">
        <v>9349</v>
      </c>
      <c r="H1919" t="s">
        <v>9350</v>
      </c>
      <c r="J1919">
        <v>3</v>
      </c>
      <c r="K1919">
        <v>3</v>
      </c>
      <c r="L1919">
        <v>0</v>
      </c>
      <c r="M1919" t="s">
        <v>9351</v>
      </c>
      <c r="N1919">
        <f t="shared" si="348"/>
        <v>0</v>
      </c>
      <c r="O1919" t="str">
        <f t="shared" si="349"/>
        <v>No</v>
      </c>
      <c r="P1919">
        <f t="shared" si="350"/>
        <v>0</v>
      </c>
      <c r="Q1919">
        <f t="shared" si="351"/>
        <v>0</v>
      </c>
      <c r="R1919">
        <f t="shared" si="355"/>
        <v>27.565026697177728</v>
      </c>
      <c r="S1919" t="str">
        <f t="shared" si="352"/>
        <v>ID-23532-</v>
      </c>
      <c r="T1919" t="str">
        <f t="shared" si="353"/>
        <v>21:00</v>
      </c>
      <c r="U1919" t="str">
        <f t="shared" si="354"/>
        <v>Acceptable</v>
      </c>
      <c r="V1919">
        <f t="shared" si="356"/>
        <v>23</v>
      </c>
      <c r="W1919">
        <f t="shared" si="357"/>
        <v>2</v>
      </c>
      <c r="X1919">
        <v>2</v>
      </c>
      <c r="Y1919" t="str">
        <f t="shared" si="358"/>
        <v>Flight Not Found</v>
      </c>
      <c r="Z1919" t="str" cm="1">
        <f t="array" ref="Z1919">IF(AND(B:B &gt; TIME(6, 0, 0), B:B &lt;= TIME(18, 0, 0)), "Day", "Night")</f>
        <v>Night</v>
      </c>
      <c r="AA1919">
        <f t="shared" si="359"/>
        <v>1</v>
      </c>
    </row>
    <row r="1920" spans="1:27" x14ac:dyDescent="0.2">
      <c r="A1920">
        <v>23541</v>
      </c>
      <c r="D1920" t="s">
        <v>9352</v>
      </c>
      <c r="F1920" t="s">
        <v>997</v>
      </c>
      <c r="G1920" t="s">
        <v>2731</v>
      </c>
      <c r="H1920" t="s">
        <v>9353</v>
      </c>
      <c r="I1920" t="s">
        <v>9354</v>
      </c>
      <c r="J1920">
        <v>2</v>
      </c>
      <c r="K1920">
        <v>2</v>
      </c>
      <c r="L1920">
        <v>0</v>
      </c>
      <c r="M1920" t="s">
        <v>9355</v>
      </c>
      <c r="N1920">
        <f t="shared" si="348"/>
        <v>0</v>
      </c>
      <c r="O1920" t="str">
        <f t="shared" si="349"/>
        <v>No</v>
      </c>
      <c r="P1920">
        <f t="shared" si="350"/>
        <v>0</v>
      </c>
      <c r="Q1920">
        <f t="shared" si="351"/>
        <v>0</v>
      </c>
      <c r="R1920">
        <f t="shared" si="355"/>
        <v>27.565026697177728</v>
      </c>
      <c r="S1920" t="str">
        <f t="shared" si="352"/>
        <v>ID-23541-Training</v>
      </c>
      <c r="T1920">
        <f t="shared" si="353"/>
        <v>0</v>
      </c>
      <c r="U1920" t="str">
        <f t="shared" si="354"/>
        <v>Check</v>
      </c>
      <c r="V1920">
        <f t="shared" si="356"/>
        <v>23</v>
      </c>
      <c r="W1920">
        <f t="shared" si="357"/>
        <v>2</v>
      </c>
      <c r="X1920">
        <v>1</v>
      </c>
      <c r="Y1920" t="str">
        <f t="shared" si="358"/>
        <v>Flight Not Found</v>
      </c>
      <c r="Z1920" t="str" cm="1">
        <f t="array" ref="Z1920">IF(AND(B:B &gt; TIME(6, 0, 0), B:B &lt;= TIME(18, 0, 0)), "Day", "Night")</f>
        <v>Night</v>
      </c>
      <c r="AA1920">
        <f t="shared" si="359"/>
        <v>1</v>
      </c>
    </row>
    <row r="1921" spans="1:27" x14ac:dyDescent="0.2">
      <c r="A1921">
        <v>23547</v>
      </c>
      <c r="B1921" t="s">
        <v>1613</v>
      </c>
      <c r="C1921" t="s">
        <v>9356</v>
      </c>
      <c r="D1921" t="s">
        <v>9357</v>
      </c>
      <c r="F1921" t="s">
        <v>9358</v>
      </c>
      <c r="G1921" t="s">
        <v>9359</v>
      </c>
      <c r="H1921" t="s">
        <v>9360</v>
      </c>
      <c r="J1921">
        <v>5</v>
      </c>
      <c r="K1921">
        <v>2</v>
      </c>
      <c r="L1921">
        <v>0</v>
      </c>
      <c r="M1921" t="s">
        <v>9361</v>
      </c>
      <c r="N1921">
        <f t="shared" si="348"/>
        <v>0</v>
      </c>
      <c r="O1921" t="str">
        <f t="shared" si="349"/>
        <v>No</v>
      </c>
      <c r="P1921">
        <f t="shared" si="350"/>
        <v>0</v>
      </c>
      <c r="Q1921">
        <f t="shared" si="351"/>
        <v>0</v>
      </c>
      <c r="R1921">
        <f t="shared" si="355"/>
        <v>27.565026697177728</v>
      </c>
      <c r="S1921" t="str">
        <f t="shared" si="352"/>
        <v>ID-23547-Washington D.C. - Southhampton, MA</v>
      </c>
      <c r="T1921" t="str">
        <f t="shared" si="353"/>
        <v>22:00</v>
      </c>
      <c r="U1921" t="str">
        <f t="shared" si="354"/>
        <v>Acceptable</v>
      </c>
      <c r="V1921">
        <f t="shared" si="356"/>
        <v>23</v>
      </c>
      <c r="W1921">
        <f t="shared" si="357"/>
        <v>2</v>
      </c>
      <c r="X1921">
        <v>1</v>
      </c>
      <c r="Y1921" t="str">
        <f t="shared" si="358"/>
        <v>Flight Not Found</v>
      </c>
      <c r="Z1921" t="str" cm="1">
        <f t="array" ref="Z1921">IF(AND(B:B &gt; TIME(6, 0, 0), B:B &lt;= TIME(18, 0, 0)), "Day", "Night")</f>
        <v>Night</v>
      </c>
      <c r="AA1921">
        <f t="shared" si="359"/>
        <v>1</v>
      </c>
    </row>
    <row r="1922" spans="1:27" x14ac:dyDescent="0.2">
      <c r="A1922">
        <v>23548</v>
      </c>
      <c r="B1922" t="s">
        <v>192</v>
      </c>
      <c r="C1922" t="s">
        <v>9362</v>
      </c>
      <c r="D1922" t="s">
        <v>4279</v>
      </c>
      <c r="F1922" t="s">
        <v>9363</v>
      </c>
      <c r="G1922" t="s">
        <v>9364</v>
      </c>
      <c r="H1922" t="s">
        <v>9365</v>
      </c>
      <c r="J1922">
        <v>57</v>
      </c>
      <c r="K1922">
        <v>57</v>
      </c>
      <c r="L1922">
        <v>0</v>
      </c>
      <c r="M1922" t="s">
        <v>9366</v>
      </c>
      <c r="N1922">
        <f t="shared" ref="N1922:N1985" si="360">SUM(B1922,C1922)</f>
        <v>0</v>
      </c>
      <c r="O1922" t="str">
        <f t="shared" ref="O1922:O1985" si="361">IF(F1922="good","Yes","No")</f>
        <v>No</v>
      </c>
      <c r="P1922">
        <f t="shared" ref="P1922:P1985" si="362">COUNTIF(C:C,"&lt;0")</f>
        <v>0</v>
      </c>
      <c r="Q1922">
        <f t="shared" ref="Q1922:Q1985" si="363">SUMIF(E:E,"&gt;"&amp;AVERAGE(E:E))</f>
        <v>0</v>
      </c>
      <c r="R1922">
        <f t="shared" si="355"/>
        <v>27.565026697177728</v>
      </c>
      <c r="S1922" t="str">
        <f t="shared" ref="S1922:S1985" si="364">CONCATENATE("ID-",A1922,"-",F1922)</f>
        <v>ID-23548-Taichung - Tainan</v>
      </c>
      <c r="T1922" t="str">
        <f t="shared" ref="T1922:T1985" si="365">INDEX(B:B,MATCH(A1922,A:A,0))</f>
        <v>17:40</v>
      </c>
      <c r="U1922" t="str">
        <f t="shared" ref="U1922:U1985" si="366">IF(OR(B1922&gt;0,C1922&gt;0),"Acceptable","Check")</f>
        <v>Acceptable</v>
      </c>
      <c r="V1922">
        <f t="shared" si="356"/>
        <v>23</v>
      </c>
      <c r="W1922">
        <f t="shared" si="357"/>
        <v>2</v>
      </c>
      <c r="X1922">
        <v>1</v>
      </c>
      <c r="Y1922" t="str">
        <f t="shared" si="358"/>
        <v>Flight Not Found</v>
      </c>
      <c r="Z1922" t="str" cm="1">
        <f t="array" ref="Z1922">IF(AND(B:B &gt; TIME(6, 0, 0), B:B &lt;= TIME(18, 0, 0)), "Day", "Night")</f>
        <v>Night</v>
      </c>
      <c r="AA1922">
        <f t="shared" si="359"/>
        <v>1</v>
      </c>
    </row>
    <row r="1923" spans="1:27" x14ac:dyDescent="0.2">
      <c r="A1923">
        <v>23549</v>
      </c>
      <c r="B1923" t="s">
        <v>918</v>
      </c>
      <c r="C1923" t="s">
        <v>9367</v>
      </c>
      <c r="D1923" t="s">
        <v>9368</v>
      </c>
      <c r="F1923" t="s">
        <v>9369</v>
      </c>
      <c r="G1923" t="s">
        <v>1814</v>
      </c>
      <c r="H1923" t="s">
        <v>9370</v>
      </c>
      <c r="I1923" t="s">
        <v>9371</v>
      </c>
      <c r="J1923">
        <v>28</v>
      </c>
      <c r="K1923">
        <v>1</v>
      </c>
      <c r="L1923">
        <v>0</v>
      </c>
      <c r="M1923" t="s">
        <v>9372</v>
      </c>
      <c r="N1923">
        <f t="shared" si="360"/>
        <v>0</v>
      </c>
      <c r="O1923" t="str">
        <f t="shared" si="361"/>
        <v>No</v>
      </c>
      <c r="P1923">
        <f t="shared" si="362"/>
        <v>0</v>
      </c>
      <c r="Q1923">
        <f t="shared" si="363"/>
        <v>0</v>
      </c>
      <c r="R1923">
        <f t="shared" ref="R1923:R1986" si="367">AVERAGEIF(J:J,"&gt;0")</f>
        <v>27.565026697177728</v>
      </c>
      <c r="S1923" t="str">
        <f t="shared" si="364"/>
        <v>ID-23549-Palma de Mallorca - Ibiza</v>
      </c>
      <c r="T1923" t="str">
        <f t="shared" si="365"/>
        <v>04:00</v>
      </c>
      <c r="U1923" t="str">
        <f t="shared" si="366"/>
        <v>Acceptable</v>
      </c>
      <c r="V1923">
        <f t="shared" ref="V1923:V1986" si="368">COUNTIF(D:D, "Military - U.S. Army")</f>
        <v>23</v>
      </c>
      <c r="W1923">
        <f t="shared" ref="W1923:W1986" si="369">AVERAGEIF(C:C,"Fort Myer, Virginia", J:J)</f>
        <v>2</v>
      </c>
      <c r="X1923">
        <v>1</v>
      </c>
      <c r="Y1923" t="str">
        <f t="shared" ref="Y1923:Y1986" si="370">IFERROR(VLOOKUP("FlightNumber", A:E, 4, FALSE), "Flight Not Found")</f>
        <v>Flight Not Found</v>
      </c>
      <c r="Z1923" t="str" cm="1">
        <f t="array" ref="Z1923">IF(AND(B:B &gt; TIME(6, 0, 0), B:B &lt;= TIME(18, 0, 0)), "Day", "Night")</f>
        <v>Night</v>
      </c>
      <c r="AA1923">
        <f t="shared" ref="AA1923:AA1986" si="371">COUNTIFS(D:D, "Military - U.S. Army", C:C, "Fort Myer, Virginia")</f>
        <v>1</v>
      </c>
    </row>
    <row r="1924" spans="1:27" x14ac:dyDescent="0.2">
      <c r="A1924">
        <v>23565</v>
      </c>
      <c r="B1924" t="s">
        <v>79</v>
      </c>
      <c r="C1924" t="s">
        <v>9373</v>
      </c>
      <c r="D1924" t="s">
        <v>8875</v>
      </c>
      <c r="F1924" t="s">
        <v>9374</v>
      </c>
      <c r="G1924" t="s">
        <v>9375</v>
      </c>
      <c r="H1924" t="s">
        <v>9376</v>
      </c>
      <c r="J1924">
        <v>5</v>
      </c>
      <c r="K1924">
        <v>5</v>
      </c>
      <c r="L1924">
        <v>0</v>
      </c>
      <c r="M1924" t="s">
        <v>9377</v>
      </c>
      <c r="N1924">
        <f t="shared" si="360"/>
        <v>0</v>
      </c>
      <c r="O1924" t="str">
        <f t="shared" si="361"/>
        <v>No</v>
      </c>
      <c r="P1924">
        <f t="shared" si="362"/>
        <v>0</v>
      </c>
      <c r="Q1924">
        <f t="shared" si="363"/>
        <v>0</v>
      </c>
      <c r="R1924">
        <f t="shared" si="367"/>
        <v>27.565026697177728</v>
      </c>
      <c r="S1924" t="str">
        <f t="shared" si="364"/>
        <v>ID-23565-Martinsville, Virginia - Wilmington, Delaware</v>
      </c>
      <c r="T1924" t="str">
        <f t="shared" si="365"/>
        <v>05:15</v>
      </c>
      <c r="U1924" t="str">
        <f t="shared" si="366"/>
        <v>Acceptable</v>
      </c>
      <c r="V1924">
        <f t="shared" si="368"/>
        <v>23</v>
      </c>
      <c r="W1924">
        <f t="shared" si="369"/>
        <v>2</v>
      </c>
      <c r="X1924">
        <v>1</v>
      </c>
      <c r="Y1924" t="str">
        <f t="shared" si="370"/>
        <v>Flight Not Found</v>
      </c>
      <c r="Z1924" t="str" cm="1">
        <f t="array" ref="Z1924">IF(AND(B:B &gt; TIME(6, 0, 0), B:B &lt;= TIME(18, 0, 0)), "Day", "Night")</f>
        <v>Night</v>
      </c>
      <c r="AA1924">
        <f t="shared" si="371"/>
        <v>1</v>
      </c>
    </row>
    <row r="1925" spans="1:27" x14ac:dyDescent="0.2">
      <c r="A1925">
        <v>23566</v>
      </c>
      <c r="B1925" t="s">
        <v>9378</v>
      </c>
      <c r="C1925" t="s">
        <v>9379</v>
      </c>
      <c r="D1925" t="s">
        <v>1147</v>
      </c>
      <c r="G1925" t="s">
        <v>9380</v>
      </c>
      <c r="H1925" t="s">
        <v>9381</v>
      </c>
      <c r="I1925" t="s">
        <v>9382</v>
      </c>
      <c r="J1925">
        <v>53</v>
      </c>
      <c r="K1925">
        <v>1</v>
      </c>
      <c r="L1925">
        <v>0</v>
      </c>
      <c r="M1925" t="s">
        <v>9383</v>
      </c>
      <c r="N1925">
        <f t="shared" si="360"/>
        <v>0</v>
      </c>
      <c r="O1925" t="str">
        <f t="shared" si="361"/>
        <v>No</v>
      </c>
      <c r="P1925">
        <f t="shared" si="362"/>
        <v>0</v>
      </c>
      <c r="Q1925">
        <f t="shared" si="363"/>
        <v>0</v>
      </c>
      <c r="R1925">
        <f t="shared" si="367"/>
        <v>27.565026697177728</v>
      </c>
      <c r="S1925" t="str">
        <f t="shared" si="364"/>
        <v>ID-23566-</v>
      </c>
      <c r="T1925" t="str">
        <f t="shared" si="365"/>
        <v>12:10</v>
      </c>
      <c r="U1925" t="str">
        <f t="shared" si="366"/>
        <v>Acceptable</v>
      </c>
      <c r="V1925">
        <f t="shared" si="368"/>
        <v>23</v>
      </c>
      <c r="W1925">
        <f t="shared" si="369"/>
        <v>2</v>
      </c>
      <c r="X1925">
        <v>1</v>
      </c>
      <c r="Y1925" t="str">
        <f t="shared" si="370"/>
        <v>Flight Not Found</v>
      </c>
      <c r="Z1925" t="str" cm="1">
        <f t="array" ref="Z1925">IF(AND(B:B &gt; TIME(6, 0, 0), B:B &lt;= TIME(18, 0, 0)), "Day", "Night")</f>
        <v>Night</v>
      </c>
      <c r="AA1925">
        <f t="shared" si="371"/>
        <v>1</v>
      </c>
    </row>
    <row r="1926" spans="1:27" x14ac:dyDescent="0.2">
      <c r="A1926">
        <v>23704</v>
      </c>
      <c r="B1926" t="s">
        <v>9384</v>
      </c>
      <c r="C1926" t="s">
        <v>6092</v>
      </c>
      <c r="D1926" t="s">
        <v>4939</v>
      </c>
      <c r="E1926" t="s">
        <v>9385</v>
      </c>
      <c r="F1926" t="s">
        <v>4399</v>
      </c>
      <c r="G1926" t="s">
        <v>9386</v>
      </c>
      <c r="H1926" t="s">
        <v>9387</v>
      </c>
      <c r="I1926" t="s">
        <v>9388</v>
      </c>
      <c r="J1926">
        <v>73</v>
      </c>
      <c r="K1926">
        <v>50</v>
      </c>
      <c r="L1926">
        <v>0</v>
      </c>
      <c r="M1926" t="s">
        <v>9389</v>
      </c>
      <c r="N1926">
        <f t="shared" si="360"/>
        <v>0</v>
      </c>
      <c r="O1926" t="str">
        <f t="shared" si="361"/>
        <v>No</v>
      </c>
      <c r="P1926">
        <f t="shared" si="362"/>
        <v>0</v>
      </c>
      <c r="Q1926">
        <f t="shared" si="363"/>
        <v>0</v>
      </c>
      <c r="R1926">
        <f t="shared" si="367"/>
        <v>27.565026697177728</v>
      </c>
      <c r="S1926" t="str">
        <f t="shared" si="364"/>
        <v>ID-23704-Rome - Athens</v>
      </c>
      <c r="T1926" t="str">
        <f t="shared" si="365"/>
        <v>13:09</v>
      </c>
      <c r="U1926" t="str">
        <f t="shared" si="366"/>
        <v>Acceptable</v>
      </c>
      <c r="V1926">
        <f t="shared" si="368"/>
        <v>23</v>
      </c>
      <c r="W1926">
        <f t="shared" si="369"/>
        <v>2</v>
      </c>
      <c r="X1926">
        <v>1</v>
      </c>
      <c r="Y1926" t="str">
        <f t="shared" si="370"/>
        <v>Flight Not Found</v>
      </c>
      <c r="Z1926" t="str" cm="1">
        <f t="array" ref="Z1926">IF(AND(B:B &gt; TIME(6, 0, 0), B:B &lt;= TIME(18, 0, 0)), "Day", "Night")</f>
        <v>Night</v>
      </c>
      <c r="AA1926">
        <f t="shared" si="371"/>
        <v>1</v>
      </c>
    </row>
    <row r="1927" spans="1:27" x14ac:dyDescent="0.2">
      <c r="A1927">
        <v>23567</v>
      </c>
      <c r="B1927" t="s">
        <v>1188</v>
      </c>
      <c r="C1927" t="s">
        <v>9390</v>
      </c>
      <c r="D1927" t="s">
        <v>1147</v>
      </c>
      <c r="E1927" t="s">
        <v>6934</v>
      </c>
      <c r="F1927" t="s">
        <v>9391</v>
      </c>
      <c r="G1927" t="s">
        <v>7281</v>
      </c>
      <c r="H1927" t="s">
        <v>9392</v>
      </c>
      <c r="I1927" t="s">
        <v>7511</v>
      </c>
      <c r="J1927">
        <v>39</v>
      </c>
      <c r="K1927">
        <v>39</v>
      </c>
      <c r="L1927">
        <v>0</v>
      </c>
      <c r="M1927" t="s">
        <v>9393</v>
      </c>
      <c r="N1927">
        <f t="shared" si="360"/>
        <v>0</v>
      </c>
      <c r="O1927" t="str">
        <f t="shared" si="361"/>
        <v>No</v>
      </c>
      <c r="P1927">
        <f t="shared" si="362"/>
        <v>0</v>
      </c>
      <c r="Q1927">
        <f t="shared" si="363"/>
        <v>0</v>
      </c>
      <c r="R1927">
        <f t="shared" si="367"/>
        <v>27.565026697177728</v>
      </c>
      <c r="S1927" t="str">
        <f t="shared" si="364"/>
        <v>ID-23567-Philidelphia - Washington - Knoxville - Huntsville</v>
      </c>
      <c r="T1927" t="str">
        <f t="shared" si="365"/>
        <v>18:15</v>
      </c>
      <c r="U1927" t="str">
        <f t="shared" si="366"/>
        <v>Acceptable</v>
      </c>
      <c r="V1927">
        <f t="shared" si="368"/>
        <v>23</v>
      </c>
      <c r="W1927">
        <f t="shared" si="369"/>
        <v>2</v>
      </c>
      <c r="X1927">
        <v>1</v>
      </c>
      <c r="Y1927" t="str">
        <f t="shared" si="370"/>
        <v>Flight Not Found</v>
      </c>
      <c r="Z1927" t="str" cm="1">
        <f t="array" ref="Z1927">IF(AND(B:B &gt; TIME(6, 0, 0), B:B &lt;= TIME(18, 0, 0)), "Day", "Night")</f>
        <v>Night</v>
      </c>
      <c r="AA1927">
        <f t="shared" si="371"/>
        <v>1</v>
      </c>
    </row>
    <row r="1928" spans="1:27" x14ac:dyDescent="0.2">
      <c r="A1928">
        <v>23572</v>
      </c>
      <c r="B1928" t="s">
        <v>782</v>
      </c>
      <c r="C1928" t="s">
        <v>9394</v>
      </c>
      <c r="D1928" t="s">
        <v>8875</v>
      </c>
      <c r="G1928" t="s">
        <v>9395</v>
      </c>
      <c r="H1928" t="s">
        <v>9396</v>
      </c>
      <c r="J1928">
        <v>3</v>
      </c>
      <c r="K1928">
        <v>3</v>
      </c>
      <c r="L1928">
        <v>0</v>
      </c>
      <c r="M1928" t="s">
        <v>9397</v>
      </c>
      <c r="N1928">
        <f t="shared" si="360"/>
        <v>0</v>
      </c>
      <c r="O1928" t="str">
        <f t="shared" si="361"/>
        <v>No</v>
      </c>
      <c r="P1928">
        <f t="shared" si="362"/>
        <v>0</v>
      </c>
      <c r="Q1928">
        <f t="shared" si="363"/>
        <v>0</v>
      </c>
      <c r="R1928">
        <f t="shared" si="367"/>
        <v>27.565026697177728</v>
      </c>
      <c r="S1928" t="str">
        <f t="shared" si="364"/>
        <v>ID-23572-</v>
      </c>
      <c r="T1928" t="str">
        <f t="shared" si="365"/>
        <v>02:05</v>
      </c>
      <c r="U1928" t="str">
        <f t="shared" si="366"/>
        <v>Acceptable</v>
      </c>
      <c r="V1928">
        <f t="shared" si="368"/>
        <v>23</v>
      </c>
      <c r="W1928">
        <f t="shared" si="369"/>
        <v>2</v>
      </c>
      <c r="X1928">
        <v>2</v>
      </c>
      <c r="Y1928" t="str">
        <f t="shared" si="370"/>
        <v>Flight Not Found</v>
      </c>
      <c r="Z1928" t="str" cm="1">
        <f t="array" ref="Z1928">IF(AND(B:B &gt; TIME(6, 0, 0), B:B &lt;= TIME(18, 0, 0)), "Day", "Night")</f>
        <v>Night</v>
      </c>
      <c r="AA1928">
        <f t="shared" si="371"/>
        <v>1</v>
      </c>
    </row>
    <row r="1929" spans="1:27" x14ac:dyDescent="0.2">
      <c r="A1929">
        <v>23574</v>
      </c>
      <c r="B1929" t="s">
        <v>9398</v>
      </c>
      <c r="C1929" t="s">
        <v>3296</v>
      </c>
      <c r="D1929" t="s">
        <v>1684</v>
      </c>
      <c r="F1929" t="s">
        <v>9399</v>
      </c>
      <c r="G1929" t="s">
        <v>7804</v>
      </c>
      <c r="H1929" t="s">
        <v>9400</v>
      </c>
      <c r="I1929" t="s">
        <v>9401</v>
      </c>
      <c r="J1929">
        <v>76</v>
      </c>
      <c r="K1929">
        <v>0</v>
      </c>
      <c r="L1929">
        <v>0</v>
      </c>
      <c r="M1929" t="s">
        <v>9402</v>
      </c>
      <c r="N1929">
        <f t="shared" si="360"/>
        <v>0</v>
      </c>
      <c r="O1929" t="str">
        <f t="shared" si="361"/>
        <v>No</v>
      </c>
      <c r="P1929">
        <f t="shared" si="362"/>
        <v>0</v>
      </c>
      <c r="Q1929">
        <f t="shared" si="363"/>
        <v>0</v>
      </c>
      <c r="R1929">
        <f t="shared" si="367"/>
        <v>27.565026697177728</v>
      </c>
      <c r="S1929" t="str">
        <f t="shared" si="364"/>
        <v>ID-23574-New York City - Richmond - Jacksonville</v>
      </c>
      <c r="T1929" t="str">
        <f t="shared" si="365"/>
        <v>18:29</v>
      </c>
      <c r="U1929" t="str">
        <f t="shared" si="366"/>
        <v>Acceptable</v>
      </c>
      <c r="V1929">
        <f t="shared" si="368"/>
        <v>23</v>
      </c>
      <c r="W1929">
        <f t="shared" si="369"/>
        <v>2</v>
      </c>
      <c r="X1929">
        <v>1</v>
      </c>
      <c r="Y1929" t="str">
        <f t="shared" si="370"/>
        <v>Flight Not Found</v>
      </c>
      <c r="Z1929" t="str" cm="1">
        <f t="array" ref="Z1929">IF(AND(B:B &gt; TIME(6, 0, 0), B:B &lt;= TIME(18, 0, 0)), "Day", "Night")</f>
        <v>Night</v>
      </c>
      <c r="AA1929">
        <f t="shared" si="371"/>
        <v>1</v>
      </c>
    </row>
    <row r="1930" spans="1:27" x14ac:dyDescent="0.2">
      <c r="A1930">
        <v>23589</v>
      </c>
      <c r="B1930" t="s">
        <v>9403</v>
      </c>
      <c r="C1930" t="s">
        <v>9404</v>
      </c>
      <c r="D1930" t="s">
        <v>35</v>
      </c>
      <c r="E1930" t="s">
        <v>36</v>
      </c>
      <c r="F1930" t="s">
        <v>9405</v>
      </c>
      <c r="G1930" t="s">
        <v>9406</v>
      </c>
      <c r="H1930" t="s">
        <v>9407</v>
      </c>
      <c r="J1930">
        <v>2</v>
      </c>
      <c r="K1930">
        <v>2</v>
      </c>
      <c r="L1930">
        <v>0</v>
      </c>
      <c r="M1930" t="s">
        <v>9408</v>
      </c>
      <c r="N1930">
        <f t="shared" si="360"/>
        <v>0</v>
      </c>
      <c r="O1930" t="str">
        <f t="shared" si="361"/>
        <v>No</v>
      </c>
      <c r="P1930">
        <f t="shared" si="362"/>
        <v>0</v>
      </c>
      <c r="Q1930">
        <f t="shared" si="363"/>
        <v>0</v>
      </c>
      <c r="R1930">
        <f t="shared" si="367"/>
        <v>27.565026697177728</v>
      </c>
      <c r="S1930" t="str">
        <f t="shared" si="364"/>
        <v>ID-23589-Batesville - Nashville</v>
      </c>
      <c r="T1930" t="str">
        <f t="shared" si="365"/>
        <v>16:52</v>
      </c>
      <c r="U1930" t="str">
        <f t="shared" si="366"/>
        <v>Acceptable</v>
      </c>
      <c r="V1930">
        <f t="shared" si="368"/>
        <v>23</v>
      </c>
      <c r="W1930">
        <f t="shared" si="369"/>
        <v>2</v>
      </c>
      <c r="X1930">
        <v>1</v>
      </c>
      <c r="Y1930" t="str">
        <f t="shared" si="370"/>
        <v>Flight Not Found</v>
      </c>
      <c r="Z1930" t="str" cm="1">
        <f t="array" ref="Z1930">IF(AND(B:B &gt; TIME(6, 0, 0), B:B &lt;= TIME(18, 0, 0)), "Day", "Night")</f>
        <v>Night</v>
      </c>
      <c r="AA1930">
        <f t="shared" si="371"/>
        <v>1</v>
      </c>
    </row>
    <row r="1931" spans="1:27" x14ac:dyDescent="0.2">
      <c r="A1931">
        <v>23591</v>
      </c>
      <c r="B1931" t="s">
        <v>1112</v>
      </c>
      <c r="C1931" t="s">
        <v>9409</v>
      </c>
      <c r="D1931" t="s">
        <v>8875</v>
      </c>
      <c r="G1931" t="s">
        <v>9410</v>
      </c>
      <c r="H1931" t="s">
        <v>9411</v>
      </c>
      <c r="J1931">
        <v>3</v>
      </c>
      <c r="K1931">
        <v>3</v>
      </c>
      <c r="L1931">
        <v>0</v>
      </c>
      <c r="M1931" t="s">
        <v>9412</v>
      </c>
      <c r="N1931">
        <f t="shared" si="360"/>
        <v>0</v>
      </c>
      <c r="O1931" t="str">
        <f t="shared" si="361"/>
        <v>No</v>
      </c>
      <c r="P1931">
        <f t="shared" si="362"/>
        <v>0</v>
      </c>
      <c r="Q1931">
        <f t="shared" si="363"/>
        <v>0</v>
      </c>
      <c r="R1931">
        <f t="shared" si="367"/>
        <v>27.565026697177728</v>
      </c>
      <c r="S1931" t="str">
        <f t="shared" si="364"/>
        <v>ID-23591-</v>
      </c>
      <c r="T1931" t="str">
        <f t="shared" si="365"/>
        <v>12:30</v>
      </c>
      <c r="U1931" t="str">
        <f t="shared" si="366"/>
        <v>Acceptable</v>
      </c>
      <c r="V1931">
        <f t="shared" si="368"/>
        <v>23</v>
      </c>
      <c r="W1931">
        <f t="shared" si="369"/>
        <v>2</v>
      </c>
      <c r="X1931">
        <v>1</v>
      </c>
      <c r="Y1931" t="str">
        <f t="shared" si="370"/>
        <v>Flight Not Found</v>
      </c>
      <c r="Z1931" t="str" cm="1">
        <f t="array" ref="Z1931">IF(AND(B:B &gt; TIME(6, 0, 0), B:B &lt;= TIME(18, 0, 0)), "Day", "Night")</f>
        <v>Night</v>
      </c>
      <c r="AA1931">
        <f t="shared" si="371"/>
        <v>1</v>
      </c>
    </row>
    <row r="1932" spans="1:27" x14ac:dyDescent="0.2">
      <c r="A1932">
        <v>23594</v>
      </c>
      <c r="B1932" t="s">
        <v>48</v>
      </c>
      <c r="C1932" t="s">
        <v>9413</v>
      </c>
      <c r="D1932" t="s">
        <v>9414</v>
      </c>
      <c r="G1932" t="s">
        <v>9204</v>
      </c>
      <c r="H1932" t="s">
        <v>9415</v>
      </c>
      <c r="J1932">
        <v>2</v>
      </c>
      <c r="K1932">
        <v>2</v>
      </c>
      <c r="L1932">
        <v>0</v>
      </c>
      <c r="M1932" t="s">
        <v>9416</v>
      </c>
      <c r="N1932">
        <f t="shared" si="360"/>
        <v>0</v>
      </c>
      <c r="O1932" t="str">
        <f t="shared" si="361"/>
        <v>No</v>
      </c>
      <c r="P1932">
        <f t="shared" si="362"/>
        <v>0</v>
      </c>
      <c r="Q1932">
        <f t="shared" si="363"/>
        <v>0</v>
      </c>
      <c r="R1932">
        <f t="shared" si="367"/>
        <v>27.565026697177728</v>
      </c>
      <c r="S1932" t="str">
        <f t="shared" si="364"/>
        <v>ID-23594-</v>
      </c>
      <c r="T1932" t="str">
        <f t="shared" si="365"/>
        <v>01:00</v>
      </c>
      <c r="U1932" t="str">
        <f t="shared" si="366"/>
        <v>Acceptable</v>
      </c>
      <c r="V1932">
        <f t="shared" si="368"/>
        <v>23</v>
      </c>
      <c r="W1932">
        <f t="shared" si="369"/>
        <v>2</v>
      </c>
      <c r="X1932">
        <v>1</v>
      </c>
      <c r="Y1932" t="str">
        <f t="shared" si="370"/>
        <v>Flight Not Found</v>
      </c>
      <c r="Z1932" t="str" cm="1">
        <f t="array" ref="Z1932">IF(AND(B:B &gt; TIME(6, 0, 0), B:B &lt;= TIME(18, 0, 0)), "Day", "Night")</f>
        <v>Night</v>
      </c>
      <c r="AA1932">
        <f t="shared" si="371"/>
        <v>1</v>
      </c>
    </row>
    <row r="1933" spans="1:27" x14ac:dyDescent="0.2">
      <c r="A1933">
        <v>23611</v>
      </c>
      <c r="C1933" t="s">
        <v>9417</v>
      </c>
      <c r="D1933" t="s">
        <v>9418</v>
      </c>
      <c r="F1933" t="s">
        <v>8076</v>
      </c>
      <c r="G1933" t="s">
        <v>9419</v>
      </c>
      <c r="H1933" t="s">
        <v>9420</v>
      </c>
      <c r="I1933" t="s">
        <v>9421</v>
      </c>
      <c r="J1933">
        <v>4</v>
      </c>
      <c r="K1933">
        <v>4</v>
      </c>
      <c r="L1933">
        <v>0</v>
      </c>
      <c r="M1933" t="s">
        <v>9422</v>
      </c>
      <c r="N1933">
        <f t="shared" si="360"/>
        <v>0</v>
      </c>
      <c r="O1933" t="str">
        <f t="shared" si="361"/>
        <v>No</v>
      </c>
      <c r="P1933">
        <f t="shared" si="362"/>
        <v>0</v>
      </c>
      <c r="Q1933">
        <f t="shared" si="363"/>
        <v>0</v>
      </c>
      <c r="R1933">
        <f t="shared" si="367"/>
        <v>27.565026697177728</v>
      </c>
      <c r="S1933" t="str">
        <f t="shared" si="364"/>
        <v>ID-23611-La Paz - Tipuani</v>
      </c>
      <c r="T1933">
        <f t="shared" si="365"/>
        <v>0</v>
      </c>
      <c r="U1933" t="str">
        <f t="shared" si="366"/>
        <v>Acceptable</v>
      </c>
      <c r="V1933">
        <f t="shared" si="368"/>
        <v>23</v>
      </c>
      <c r="W1933">
        <f t="shared" si="369"/>
        <v>2</v>
      </c>
      <c r="X1933">
        <v>1</v>
      </c>
      <c r="Y1933" t="str">
        <f t="shared" si="370"/>
        <v>Flight Not Found</v>
      </c>
      <c r="Z1933" t="str" cm="1">
        <f t="array" ref="Z1933">IF(AND(B:B &gt; TIME(6, 0, 0), B:B &lt;= TIME(18, 0, 0)), "Day", "Night")</f>
        <v>Night</v>
      </c>
      <c r="AA1933">
        <f t="shared" si="371"/>
        <v>1</v>
      </c>
    </row>
    <row r="1934" spans="1:27" x14ac:dyDescent="0.2">
      <c r="A1934">
        <v>23622</v>
      </c>
      <c r="C1934" t="s">
        <v>9423</v>
      </c>
      <c r="D1934" t="s">
        <v>3562</v>
      </c>
      <c r="F1934" t="s">
        <v>9424</v>
      </c>
      <c r="G1934" t="s">
        <v>7890</v>
      </c>
      <c r="H1934" t="s">
        <v>9425</v>
      </c>
      <c r="I1934" t="s">
        <v>9426</v>
      </c>
      <c r="J1934">
        <v>87</v>
      </c>
      <c r="K1934">
        <v>87</v>
      </c>
      <c r="L1934">
        <v>0</v>
      </c>
      <c r="M1934" t="s">
        <v>9427</v>
      </c>
      <c r="N1934">
        <f t="shared" si="360"/>
        <v>0</v>
      </c>
      <c r="O1934" t="str">
        <f t="shared" si="361"/>
        <v>No</v>
      </c>
      <c r="P1934">
        <f t="shared" si="362"/>
        <v>0</v>
      </c>
      <c r="Q1934">
        <f t="shared" si="363"/>
        <v>0</v>
      </c>
      <c r="R1934">
        <f t="shared" si="367"/>
        <v>27.565026697177728</v>
      </c>
      <c r="S1934" t="str">
        <f t="shared" si="364"/>
        <v>ID-23622-Krasnoyarsk - Yuzhno</v>
      </c>
      <c r="T1934">
        <f t="shared" si="365"/>
        <v>0</v>
      </c>
      <c r="U1934" t="str">
        <f t="shared" si="366"/>
        <v>Acceptable</v>
      </c>
      <c r="V1934">
        <f t="shared" si="368"/>
        <v>23</v>
      </c>
      <c r="W1934">
        <f t="shared" si="369"/>
        <v>2</v>
      </c>
      <c r="X1934">
        <v>1</v>
      </c>
      <c r="Y1934" t="str">
        <f t="shared" si="370"/>
        <v>Flight Not Found</v>
      </c>
      <c r="Z1934" t="str" cm="1">
        <f t="array" ref="Z1934">IF(AND(B:B &gt; TIME(6, 0, 0), B:B &lt;= TIME(18, 0, 0)), "Day", "Night")</f>
        <v>Night</v>
      </c>
      <c r="AA1934">
        <f t="shared" si="371"/>
        <v>1</v>
      </c>
    </row>
    <row r="1935" spans="1:27" x14ac:dyDescent="0.2">
      <c r="A1935">
        <v>23624</v>
      </c>
      <c r="B1935" t="s">
        <v>5927</v>
      </c>
      <c r="C1935" t="s">
        <v>9428</v>
      </c>
      <c r="D1935" t="s">
        <v>2623</v>
      </c>
      <c r="F1935" t="s">
        <v>9429</v>
      </c>
      <c r="G1935" t="s">
        <v>9430</v>
      </c>
      <c r="H1935" t="s">
        <v>9431</v>
      </c>
      <c r="I1935" t="s">
        <v>6427</v>
      </c>
      <c r="J1935">
        <v>39</v>
      </c>
      <c r="K1935">
        <v>39</v>
      </c>
      <c r="L1935">
        <v>0</v>
      </c>
      <c r="M1935" t="s">
        <v>9432</v>
      </c>
      <c r="N1935">
        <f t="shared" si="360"/>
        <v>0</v>
      </c>
      <c r="O1935" t="str">
        <f t="shared" si="361"/>
        <v>No</v>
      </c>
      <c r="P1935">
        <f t="shared" si="362"/>
        <v>0</v>
      </c>
      <c r="Q1935">
        <f t="shared" si="363"/>
        <v>0</v>
      </c>
      <c r="R1935">
        <f t="shared" si="367"/>
        <v>27.565026697177728</v>
      </c>
      <c r="S1935" t="str">
        <f t="shared" si="364"/>
        <v>ID-23624-Vitoria - Rio de Janeiro</v>
      </c>
      <c r="T1935" t="str">
        <f t="shared" si="365"/>
        <v>16:34</v>
      </c>
      <c r="U1935" t="str">
        <f t="shared" si="366"/>
        <v>Acceptable</v>
      </c>
      <c r="V1935">
        <f t="shared" si="368"/>
        <v>23</v>
      </c>
      <c r="W1935">
        <f t="shared" si="369"/>
        <v>2</v>
      </c>
      <c r="X1935">
        <v>2</v>
      </c>
      <c r="Y1935" t="str">
        <f t="shared" si="370"/>
        <v>Flight Not Found</v>
      </c>
      <c r="Z1935" t="str" cm="1">
        <f t="array" ref="Z1935">IF(AND(B:B &gt; TIME(6, 0, 0), B:B &lt;= TIME(18, 0, 0)), "Day", "Night")</f>
        <v>Night</v>
      </c>
      <c r="AA1935">
        <f t="shared" si="371"/>
        <v>1</v>
      </c>
    </row>
    <row r="1936" spans="1:27" x14ac:dyDescent="0.2">
      <c r="A1936">
        <v>23624</v>
      </c>
      <c r="B1936" t="s">
        <v>4866</v>
      </c>
      <c r="C1936" t="s">
        <v>9433</v>
      </c>
      <c r="D1936" t="s">
        <v>6703</v>
      </c>
      <c r="F1936" t="s">
        <v>9434</v>
      </c>
      <c r="G1936" t="s">
        <v>2471</v>
      </c>
      <c r="J1936">
        <v>34</v>
      </c>
      <c r="K1936">
        <v>28</v>
      </c>
      <c r="L1936">
        <v>0</v>
      </c>
      <c r="M1936" t="s">
        <v>9435</v>
      </c>
      <c r="N1936">
        <f t="shared" si="360"/>
        <v>0</v>
      </c>
      <c r="O1936" t="str">
        <f t="shared" si="361"/>
        <v>No</v>
      </c>
      <c r="P1936">
        <f t="shared" si="362"/>
        <v>0</v>
      </c>
      <c r="Q1936">
        <f t="shared" si="363"/>
        <v>0</v>
      </c>
      <c r="R1936">
        <f t="shared" si="367"/>
        <v>27.565026697177728</v>
      </c>
      <c r="S1936" t="str">
        <f t="shared" si="364"/>
        <v>ID-23624-Khoke Kathiam - Vaong Nong</v>
      </c>
      <c r="T1936" t="str">
        <f t="shared" si="365"/>
        <v>16:34</v>
      </c>
      <c r="U1936" t="str">
        <f t="shared" si="366"/>
        <v>Acceptable</v>
      </c>
      <c r="V1936">
        <f t="shared" si="368"/>
        <v>23</v>
      </c>
      <c r="W1936">
        <f t="shared" si="369"/>
        <v>2</v>
      </c>
      <c r="X1936">
        <v>2</v>
      </c>
      <c r="Y1936" t="str">
        <f t="shared" si="370"/>
        <v>Flight Not Found</v>
      </c>
      <c r="Z1936" t="str" cm="1">
        <f t="array" ref="Z1936">IF(AND(B:B &gt; TIME(6, 0, 0), B:B &lt;= TIME(18, 0, 0)), "Day", "Night")</f>
        <v>Night</v>
      </c>
      <c r="AA1936">
        <f t="shared" si="371"/>
        <v>1</v>
      </c>
    </row>
    <row r="1937" spans="1:27" x14ac:dyDescent="0.2">
      <c r="A1937">
        <v>23635</v>
      </c>
      <c r="B1937" t="s">
        <v>9436</v>
      </c>
      <c r="C1937" t="s">
        <v>9437</v>
      </c>
      <c r="D1937" t="s">
        <v>3442</v>
      </c>
      <c r="F1937" t="s">
        <v>9438</v>
      </c>
      <c r="G1937" t="s">
        <v>2731</v>
      </c>
      <c r="H1937" t="s">
        <v>9439</v>
      </c>
      <c r="I1937" t="s">
        <v>9440</v>
      </c>
      <c r="J1937">
        <v>2</v>
      </c>
      <c r="K1937">
        <v>2</v>
      </c>
      <c r="L1937">
        <v>0</v>
      </c>
      <c r="M1937" t="s">
        <v>9441</v>
      </c>
      <c r="N1937">
        <f t="shared" si="360"/>
        <v>0</v>
      </c>
      <c r="O1937" t="str">
        <f t="shared" si="361"/>
        <v>No</v>
      </c>
      <c r="P1937">
        <f t="shared" si="362"/>
        <v>0</v>
      </c>
      <c r="Q1937">
        <f t="shared" si="363"/>
        <v>0</v>
      </c>
      <c r="R1937">
        <f t="shared" si="367"/>
        <v>27.565026697177728</v>
      </c>
      <c r="S1937" t="str">
        <f t="shared" si="364"/>
        <v>ID-23635-Condoto - Medellin</v>
      </c>
      <c r="T1937" t="str">
        <f t="shared" si="365"/>
        <v>17:51</v>
      </c>
      <c r="U1937" t="str">
        <f t="shared" si="366"/>
        <v>Acceptable</v>
      </c>
      <c r="V1937">
        <f t="shared" si="368"/>
        <v>23</v>
      </c>
      <c r="W1937">
        <f t="shared" si="369"/>
        <v>2</v>
      </c>
      <c r="X1937">
        <v>1</v>
      </c>
      <c r="Y1937" t="str">
        <f t="shared" si="370"/>
        <v>Flight Not Found</v>
      </c>
      <c r="Z1937" t="str" cm="1">
        <f t="array" ref="Z1937">IF(AND(B:B &gt; TIME(6, 0, 0), B:B &lt;= TIME(18, 0, 0)), "Day", "Night")</f>
        <v>Night</v>
      </c>
      <c r="AA1937">
        <f t="shared" si="371"/>
        <v>1</v>
      </c>
    </row>
    <row r="1938" spans="1:27" x14ac:dyDescent="0.2">
      <c r="A1938">
        <v>23652</v>
      </c>
      <c r="B1938" t="s">
        <v>9442</v>
      </c>
      <c r="C1938" t="s">
        <v>9443</v>
      </c>
      <c r="D1938" t="s">
        <v>6459</v>
      </c>
      <c r="F1938" t="s">
        <v>9444</v>
      </c>
      <c r="G1938" t="s">
        <v>5241</v>
      </c>
      <c r="H1938" t="s">
        <v>9445</v>
      </c>
      <c r="I1938" t="s">
        <v>9446</v>
      </c>
      <c r="J1938">
        <v>80</v>
      </c>
      <c r="K1938">
        <v>80</v>
      </c>
      <c r="L1938">
        <v>0</v>
      </c>
      <c r="M1938" t="s">
        <v>9447</v>
      </c>
      <c r="N1938">
        <f t="shared" si="360"/>
        <v>0</v>
      </c>
      <c r="O1938" t="str">
        <f t="shared" si="361"/>
        <v>No</v>
      </c>
      <c r="P1938">
        <f t="shared" si="362"/>
        <v>0</v>
      </c>
      <c r="Q1938">
        <f t="shared" si="363"/>
        <v>0</v>
      </c>
      <c r="R1938">
        <f t="shared" si="367"/>
        <v>27.565026697177728</v>
      </c>
      <c r="S1938" t="str">
        <f t="shared" si="364"/>
        <v>ID-23652-Palma de Mallorca - Port Etienne</v>
      </c>
      <c r="T1938" t="str">
        <f t="shared" si="365"/>
        <v>05:45</v>
      </c>
      <c r="U1938" t="str">
        <f t="shared" si="366"/>
        <v>Acceptable</v>
      </c>
      <c r="V1938">
        <f t="shared" si="368"/>
        <v>23</v>
      </c>
      <c r="W1938">
        <f t="shared" si="369"/>
        <v>2</v>
      </c>
      <c r="X1938">
        <v>1</v>
      </c>
      <c r="Y1938" t="str">
        <f t="shared" si="370"/>
        <v>Flight Not Found</v>
      </c>
      <c r="Z1938" t="str" cm="1">
        <f t="array" ref="Z1938">IF(AND(B:B &gt; TIME(6, 0, 0), B:B &lt;= TIME(18, 0, 0)), "Day", "Night")</f>
        <v>Night</v>
      </c>
      <c r="AA1938">
        <f t="shared" si="371"/>
        <v>1</v>
      </c>
    </row>
    <row r="1939" spans="1:27" x14ac:dyDescent="0.2">
      <c r="A1939">
        <v>23652</v>
      </c>
      <c r="C1939" t="s">
        <v>9448</v>
      </c>
      <c r="D1939" t="s">
        <v>9449</v>
      </c>
      <c r="F1939" t="s">
        <v>9450</v>
      </c>
      <c r="G1939" t="s">
        <v>9451</v>
      </c>
      <c r="H1939" t="s">
        <v>9452</v>
      </c>
      <c r="I1939" t="s">
        <v>9453</v>
      </c>
      <c r="J1939">
        <v>7</v>
      </c>
      <c r="K1939">
        <v>1</v>
      </c>
      <c r="L1939">
        <v>0</v>
      </c>
      <c r="M1939" t="s">
        <v>9454</v>
      </c>
      <c r="N1939">
        <f t="shared" si="360"/>
        <v>0</v>
      </c>
      <c r="O1939" t="str">
        <f t="shared" si="361"/>
        <v>No</v>
      </c>
      <c r="P1939">
        <f t="shared" si="362"/>
        <v>0</v>
      </c>
      <c r="Q1939">
        <f t="shared" si="363"/>
        <v>0</v>
      </c>
      <c r="R1939">
        <f t="shared" si="367"/>
        <v>27.565026697177728</v>
      </c>
      <c r="S1939" t="str">
        <f t="shared" si="364"/>
        <v>ID-23652-Dublin, Ireland - Addis Ababa</v>
      </c>
      <c r="T1939" t="str">
        <f t="shared" si="365"/>
        <v>05:45</v>
      </c>
      <c r="U1939" t="str">
        <f t="shared" si="366"/>
        <v>Acceptable</v>
      </c>
      <c r="V1939">
        <f t="shared" si="368"/>
        <v>23</v>
      </c>
      <c r="W1939">
        <f t="shared" si="369"/>
        <v>2</v>
      </c>
      <c r="X1939">
        <v>1</v>
      </c>
      <c r="Y1939" t="str">
        <f t="shared" si="370"/>
        <v>Flight Not Found</v>
      </c>
      <c r="Z1939" t="str" cm="1">
        <f t="array" ref="Z1939">IF(AND(B:B &gt; TIME(6, 0, 0), B:B &lt;= TIME(18, 0, 0)), "Day", "Night")</f>
        <v>Night</v>
      </c>
      <c r="AA1939">
        <f t="shared" si="371"/>
        <v>1</v>
      </c>
    </row>
    <row r="1940" spans="1:27" x14ac:dyDescent="0.2">
      <c r="A1940">
        <v>23659</v>
      </c>
      <c r="C1940" t="s">
        <v>9455</v>
      </c>
      <c r="D1940" t="s">
        <v>9020</v>
      </c>
      <c r="G1940" t="s">
        <v>8565</v>
      </c>
      <c r="H1940" t="s">
        <v>9456</v>
      </c>
      <c r="I1940" t="s">
        <v>9457</v>
      </c>
      <c r="J1940">
        <v>32</v>
      </c>
      <c r="K1940">
        <v>32</v>
      </c>
      <c r="L1940">
        <v>0</v>
      </c>
      <c r="M1940" t="s">
        <v>9458</v>
      </c>
      <c r="N1940">
        <f t="shared" si="360"/>
        <v>0</v>
      </c>
      <c r="O1940" t="str">
        <f t="shared" si="361"/>
        <v>No</v>
      </c>
      <c r="P1940">
        <f t="shared" si="362"/>
        <v>0</v>
      </c>
      <c r="Q1940">
        <f t="shared" si="363"/>
        <v>0</v>
      </c>
      <c r="R1940">
        <f t="shared" si="367"/>
        <v>27.565026697177728</v>
      </c>
      <c r="S1940" t="str">
        <f t="shared" si="364"/>
        <v>ID-23659-</v>
      </c>
      <c r="T1940">
        <f t="shared" si="365"/>
        <v>0</v>
      </c>
      <c r="U1940" t="str">
        <f t="shared" si="366"/>
        <v>Acceptable</v>
      </c>
      <c r="V1940">
        <f t="shared" si="368"/>
        <v>23</v>
      </c>
      <c r="W1940">
        <f t="shared" si="369"/>
        <v>2</v>
      </c>
      <c r="X1940">
        <v>1</v>
      </c>
      <c r="Y1940" t="str">
        <f t="shared" si="370"/>
        <v>Flight Not Found</v>
      </c>
      <c r="Z1940" t="str" cm="1">
        <f t="array" ref="Z1940">IF(AND(B:B &gt; TIME(6, 0, 0), B:B &lt;= TIME(18, 0, 0)), "Day", "Night")</f>
        <v>Night</v>
      </c>
      <c r="AA1940">
        <f t="shared" si="371"/>
        <v>1</v>
      </c>
    </row>
    <row r="1941" spans="1:27" x14ac:dyDescent="0.2">
      <c r="A1941">
        <v>23666</v>
      </c>
      <c r="B1941" t="s">
        <v>3408</v>
      </c>
      <c r="C1941" t="s">
        <v>9459</v>
      </c>
      <c r="D1941" t="s">
        <v>8875</v>
      </c>
      <c r="G1941" t="s">
        <v>9460</v>
      </c>
      <c r="H1941" t="s">
        <v>9461</v>
      </c>
      <c r="J1941">
        <v>2</v>
      </c>
      <c r="K1941">
        <v>2</v>
      </c>
      <c r="L1941">
        <v>0</v>
      </c>
      <c r="M1941" t="s">
        <v>9462</v>
      </c>
      <c r="N1941">
        <f t="shared" si="360"/>
        <v>0</v>
      </c>
      <c r="O1941" t="str">
        <f t="shared" si="361"/>
        <v>No</v>
      </c>
      <c r="P1941">
        <f t="shared" si="362"/>
        <v>0</v>
      </c>
      <c r="Q1941">
        <f t="shared" si="363"/>
        <v>0</v>
      </c>
      <c r="R1941">
        <f t="shared" si="367"/>
        <v>27.565026697177728</v>
      </c>
      <c r="S1941" t="str">
        <f t="shared" si="364"/>
        <v>ID-23666-</v>
      </c>
      <c r="T1941" t="str">
        <f t="shared" si="365"/>
        <v>09:15</v>
      </c>
      <c r="U1941" t="str">
        <f t="shared" si="366"/>
        <v>Acceptable</v>
      </c>
      <c r="V1941">
        <f t="shared" si="368"/>
        <v>23</v>
      </c>
      <c r="W1941">
        <f t="shared" si="369"/>
        <v>2</v>
      </c>
      <c r="X1941">
        <v>1</v>
      </c>
      <c r="Y1941" t="str">
        <f t="shared" si="370"/>
        <v>Flight Not Found</v>
      </c>
      <c r="Z1941" t="str" cm="1">
        <f t="array" ref="Z1941">IF(AND(B:B &gt; TIME(6, 0, 0), B:B &lt;= TIME(18, 0, 0)), "Day", "Night")</f>
        <v>Night</v>
      </c>
      <c r="AA1941">
        <f t="shared" si="371"/>
        <v>1</v>
      </c>
    </row>
    <row r="1942" spans="1:27" x14ac:dyDescent="0.2">
      <c r="A1942">
        <v>23669</v>
      </c>
      <c r="B1942" t="s">
        <v>5176</v>
      </c>
      <c r="C1942" t="s">
        <v>9463</v>
      </c>
      <c r="D1942" t="s">
        <v>9147</v>
      </c>
      <c r="G1942" t="s">
        <v>7834</v>
      </c>
      <c r="J1942">
        <v>33</v>
      </c>
      <c r="K1942">
        <v>33</v>
      </c>
      <c r="L1942">
        <v>0</v>
      </c>
      <c r="M1942" t="s">
        <v>9464</v>
      </c>
      <c r="N1942">
        <f t="shared" si="360"/>
        <v>0</v>
      </c>
      <c r="O1942" t="str">
        <f t="shared" si="361"/>
        <v>No</v>
      </c>
      <c r="P1942">
        <f t="shared" si="362"/>
        <v>0</v>
      </c>
      <c r="Q1942">
        <f t="shared" si="363"/>
        <v>0</v>
      </c>
      <c r="R1942">
        <f t="shared" si="367"/>
        <v>27.565026697177728</v>
      </c>
      <c r="S1942" t="str">
        <f t="shared" si="364"/>
        <v>ID-23669-</v>
      </c>
      <c r="T1942" t="str">
        <f t="shared" si="365"/>
        <v>11:35</v>
      </c>
      <c r="U1942" t="str">
        <f t="shared" si="366"/>
        <v>Acceptable</v>
      </c>
      <c r="V1942">
        <f t="shared" si="368"/>
        <v>23</v>
      </c>
      <c r="W1942">
        <f t="shared" si="369"/>
        <v>2</v>
      </c>
      <c r="X1942">
        <v>1</v>
      </c>
      <c r="Y1942" t="str">
        <f t="shared" si="370"/>
        <v>Flight Not Found</v>
      </c>
      <c r="Z1942" t="str" cm="1">
        <f t="array" ref="Z1942">IF(AND(B:B &gt; TIME(6, 0, 0), B:B &lt;= TIME(18, 0, 0)), "Day", "Night")</f>
        <v>Night</v>
      </c>
      <c r="AA1942">
        <f t="shared" si="371"/>
        <v>1</v>
      </c>
    </row>
    <row r="1943" spans="1:27" x14ac:dyDescent="0.2">
      <c r="A1943">
        <v>23684</v>
      </c>
      <c r="B1943" t="s">
        <v>7935</v>
      </c>
      <c r="C1943" t="s">
        <v>9465</v>
      </c>
      <c r="D1943" t="s">
        <v>9466</v>
      </c>
      <c r="G1943" t="s">
        <v>9467</v>
      </c>
      <c r="H1943" t="s">
        <v>9468</v>
      </c>
      <c r="J1943">
        <v>5</v>
      </c>
      <c r="K1943">
        <v>5</v>
      </c>
      <c r="L1943">
        <v>0</v>
      </c>
      <c r="M1943" t="s">
        <v>9469</v>
      </c>
      <c r="N1943">
        <f t="shared" si="360"/>
        <v>0</v>
      </c>
      <c r="O1943" t="str">
        <f t="shared" si="361"/>
        <v>No</v>
      </c>
      <c r="P1943">
        <f t="shared" si="362"/>
        <v>0</v>
      </c>
      <c r="Q1943">
        <f t="shared" si="363"/>
        <v>0</v>
      </c>
      <c r="R1943">
        <f t="shared" si="367"/>
        <v>27.565026697177728</v>
      </c>
      <c r="S1943" t="str">
        <f t="shared" si="364"/>
        <v>ID-23684-</v>
      </c>
      <c r="T1943" t="str">
        <f t="shared" si="365"/>
        <v>11:10</v>
      </c>
      <c r="U1943" t="str">
        <f t="shared" si="366"/>
        <v>Acceptable</v>
      </c>
      <c r="V1943">
        <f t="shared" si="368"/>
        <v>23</v>
      </c>
      <c r="W1943">
        <f t="shared" si="369"/>
        <v>2</v>
      </c>
      <c r="X1943">
        <v>1</v>
      </c>
      <c r="Y1943" t="str">
        <f t="shared" si="370"/>
        <v>Flight Not Found</v>
      </c>
      <c r="Z1943" t="str" cm="1">
        <f t="array" ref="Z1943">IF(AND(B:B &gt; TIME(6, 0, 0), B:B &lt;= TIME(18, 0, 0)), "Day", "Night")</f>
        <v>Night</v>
      </c>
      <c r="AA1943">
        <f t="shared" si="371"/>
        <v>1</v>
      </c>
    </row>
    <row r="1944" spans="1:27" x14ac:dyDescent="0.2">
      <c r="A1944">
        <v>23696</v>
      </c>
      <c r="B1944" t="s">
        <v>8239</v>
      </c>
      <c r="C1944" t="s">
        <v>9470</v>
      </c>
      <c r="D1944" t="s">
        <v>9471</v>
      </c>
      <c r="E1944" t="s">
        <v>9472</v>
      </c>
      <c r="F1944" t="s">
        <v>9473</v>
      </c>
      <c r="G1944" t="s">
        <v>8173</v>
      </c>
      <c r="H1944" t="s">
        <v>9474</v>
      </c>
      <c r="I1944" t="s">
        <v>9475</v>
      </c>
      <c r="J1944">
        <v>29</v>
      </c>
      <c r="K1944">
        <v>29</v>
      </c>
      <c r="L1944">
        <v>0</v>
      </c>
      <c r="M1944" t="s">
        <v>9476</v>
      </c>
      <c r="N1944">
        <f t="shared" si="360"/>
        <v>0</v>
      </c>
      <c r="O1944" t="str">
        <f t="shared" si="361"/>
        <v>No</v>
      </c>
      <c r="P1944">
        <f t="shared" si="362"/>
        <v>0</v>
      </c>
      <c r="Q1944">
        <f t="shared" si="363"/>
        <v>0</v>
      </c>
      <c r="R1944">
        <f t="shared" si="367"/>
        <v>27.565026697177728</v>
      </c>
      <c r="S1944" t="str">
        <f t="shared" si="364"/>
        <v>ID-23696-Phoenix - Las Vegas</v>
      </c>
      <c r="T1944" t="str">
        <f t="shared" si="365"/>
        <v>20:25</v>
      </c>
      <c r="U1944" t="str">
        <f t="shared" si="366"/>
        <v>Acceptable</v>
      </c>
      <c r="V1944">
        <f t="shared" si="368"/>
        <v>23</v>
      </c>
      <c r="W1944">
        <f t="shared" si="369"/>
        <v>2</v>
      </c>
      <c r="X1944">
        <v>1</v>
      </c>
      <c r="Y1944" t="str">
        <f t="shared" si="370"/>
        <v>Flight Not Found</v>
      </c>
      <c r="Z1944" t="str" cm="1">
        <f t="array" ref="Z1944">IF(AND(B:B &gt; TIME(6, 0, 0), B:B &lt;= TIME(18, 0, 0)), "Day", "Night")</f>
        <v>Night</v>
      </c>
      <c r="AA1944">
        <f t="shared" si="371"/>
        <v>1</v>
      </c>
    </row>
    <row r="1945" spans="1:27" x14ac:dyDescent="0.2">
      <c r="A1945">
        <v>23698</v>
      </c>
      <c r="C1945" t="s">
        <v>9477</v>
      </c>
      <c r="D1945" t="s">
        <v>30</v>
      </c>
      <c r="G1945" t="s">
        <v>9478</v>
      </c>
      <c r="H1945" t="s">
        <v>9479</v>
      </c>
      <c r="I1945" t="s">
        <v>9480</v>
      </c>
      <c r="J1945">
        <v>10</v>
      </c>
      <c r="K1945">
        <v>10</v>
      </c>
      <c r="L1945">
        <v>0</v>
      </c>
      <c r="M1945" t="s">
        <v>9481</v>
      </c>
      <c r="N1945">
        <f t="shared" si="360"/>
        <v>0</v>
      </c>
      <c r="O1945" t="str">
        <f t="shared" si="361"/>
        <v>No</v>
      </c>
      <c r="P1945">
        <f t="shared" si="362"/>
        <v>0</v>
      </c>
      <c r="Q1945">
        <f t="shared" si="363"/>
        <v>0</v>
      </c>
      <c r="R1945">
        <f t="shared" si="367"/>
        <v>27.565026697177728</v>
      </c>
      <c r="S1945" t="str">
        <f t="shared" si="364"/>
        <v>ID-23698-</v>
      </c>
      <c r="T1945">
        <f t="shared" si="365"/>
        <v>0</v>
      </c>
      <c r="U1945" t="str">
        <f t="shared" si="366"/>
        <v>Acceptable</v>
      </c>
      <c r="V1945">
        <f t="shared" si="368"/>
        <v>23</v>
      </c>
      <c r="W1945">
        <f t="shared" si="369"/>
        <v>2</v>
      </c>
      <c r="X1945">
        <v>1</v>
      </c>
      <c r="Y1945" t="str">
        <f t="shared" si="370"/>
        <v>Flight Not Found</v>
      </c>
      <c r="Z1945" t="str" cm="1">
        <f t="array" ref="Z1945">IF(AND(B:B &gt; TIME(6, 0, 0), B:B &lt;= TIME(18, 0, 0)), "Day", "Night")</f>
        <v>Night</v>
      </c>
      <c r="AA1945">
        <f t="shared" si="371"/>
        <v>1</v>
      </c>
    </row>
    <row r="1946" spans="1:27" x14ac:dyDescent="0.2">
      <c r="A1946">
        <v>24012</v>
      </c>
      <c r="B1946" t="s">
        <v>2855</v>
      </c>
      <c r="C1946" t="s">
        <v>9482</v>
      </c>
      <c r="D1946" t="s">
        <v>8358</v>
      </c>
      <c r="G1946" t="s">
        <v>9483</v>
      </c>
      <c r="H1946" t="s">
        <v>9484</v>
      </c>
      <c r="J1946">
        <v>3</v>
      </c>
      <c r="K1946">
        <v>3</v>
      </c>
      <c r="L1946">
        <v>0</v>
      </c>
      <c r="M1946" t="s">
        <v>9485</v>
      </c>
      <c r="N1946">
        <f t="shared" si="360"/>
        <v>0</v>
      </c>
      <c r="O1946" t="str">
        <f t="shared" si="361"/>
        <v>No</v>
      </c>
      <c r="P1946">
        <f t="shared" si="362"/>
        <v>0</v>
      </c>
      <c r="Q1946">
        <f t="shared" si="363"/>
        <v>0</v>
      </c>
      <c r="R1946">
        <f t="shared" si="367"/>
        <v>27.565026697177728</v>
      </c>
      <c r="S1946" t="str">
        <f t="shared" si="364"/>
        <v>ID-24012-</v>
      </c>
      <c r="T1946" t="str">
        <f t="shared" si="365"/>
        <v>15:10</v>
      </c>
      <c r="U1946" t="str">
        <f t="shared" si="366"/>
        <v>Acceptable</v>
      </c>
      <c r="V1946">
        <f t="shared" si="368"/>
        <v>23</v>
      </c>
      <c r="W1946">
        <f t="shared" si="369"/>
        <v>2</v>
      </c>
      <c r="X1946">
        <v>1</v>
      </c>
      <c r="Y1946" t="str">
        <f t="shared" si="370"/>
        <v>Flight Not Found</v>
      </c>
      <c r="Z1946" t="str" cm="1">
        <f t="array" ref="Z1946">IF(AND(B:B &gt; TIME(6, 0, 0), B:B &lt;= TIME(18, 0, 0)), "Day", "Night")</f>
        <v>Night</v>
      </c>
      <c r="AA1946">
        <f t="shared" si="371"/>
        <v>1</v>
      </c>
    </row>
    <row r="1947" spans="1:27" x14ac:dyDescent="0.2">
      <c r="A1947">
        <v>23710</v>
      </c>
      <c r="B1947" t="s">
        <v>6704</v>
      </c>
      <c r="C1947" t="s">
        <v>4640</v>
      </c>
      <c r="D1947" t="s">
        <v>9486</v>
      </c>
      <c r="G1947" t="s">
        <v>3490</v>
      </c>
      <c r="H1947" t="s">
        <v>9487</v>
      </c>
      <c r="I1947" t="s">
        <v>9488</v>
      </c>
      <c r="J1947">
        <v>14</v>
      </c>
      <c r="K1947">
        <v>6</v>
      </c>
      <c r="L1947">
        <v>0</v>
      </c>
      <c r="M1947" t="s">
        <v>9489</v>
      </c>
      <c r="N1947">
        <f t="shared" si="360"/>
        <v>0</v>
      </c>
      <c r="O1947" t="str">
        <f t="shared" si="361"/>
        <v>No</v>
      </c>
      <c r="P1947">
        <f t="shared" si="362"/>
        <v>0</v>
      </c>
      <c r="Q1947">
        <f t="shared" si="363"/>
        <v>0</v>
      </c>
      <c r="R1947">
        <f t="shared" si="367"/>
        <v>27.565026697177728</v>
      </c>
      <c r="S1947" t="str">
        <f t="shared" si="364"/>
        <v>ID-23710-</v>
      </c>
      <c r="T1947" t="str">
        <f t="shared" si="365"/>
        <v>19:20</v>
      </c>
      <c r="U1947" t="str">
        <f t="shared" si="366"/>
        <v>Acceptable</v>
      </c>
      <c r="V1947">
        <f t="shared" si="368"/>
        <v>23</v>
      </c>
      <c r="W1947">
        <f t="shared" si="369"/>
        <v>2</v>
      </c>
      <c r="X1947">
        <v>1</v>
      </c>
      <c r="Y1947" t="str">
        <f t="shared" si="370"/>
        <v>Flight Not Found</v>
      </c>
      <c r="Z1947" t="str" cm="1">
        <f t="array" ref="Z1947">IF(AND(B:B &gt; TIME(6, 0, 0), B:B &lt;= TIME(18, 0, 0)), "Day", "Night")</f>
        <v>Night</v>
      </c>
      <c r="AA1947">
        <f t="shared" si="371"/>
        <v>1</v>
      </c>
    </row>
    <row r="1948" spans="1:27" x14ac:dyDescent="0.2">
      <c r="A1948">
        <v>23715</v>
      </c>
      <c r="B1948" t="s">
        <v>9490</v>
      </c>
      <c r="C1948" t="s">
        <v>9491</v>
      </c>
      <c r="D1948" t="s">
        <v>8875</v>
      </c>
      <c r="G1948" t="s">
        <v>9492</v>
      </c>
      <c r="H1948" t="s">
        <v>9493</v>
      </c>
      <c r="J1948">
        <v>5</v>
      </c>
      <c r="K1948">
        <v>4</v>
      </c>
      <c r="L1948">
        <v>0</v>
      </c>
      <c r="M1948" t="s">
        <v>9494</v>
      </c>
      <c r="N1948">
        <f t="shared" si="360"/>
        <v>0</v>
      </c>
      <c r="O1948" t="str">
        <f t="shared" si="361"/>
        <v>No</v>
      </c>
      <c r="P1948">
        <f t="shared" si="362"/>
        <v>0</v>
      </c>
      <c r="Q1948">
        <f t="shared" si="363"/>
        <v>0</v>
      </c>
      <c r="R1948">
        <f t="shared" si="367"/>
        <v>27.565026697177728</v>
      </c>
      <c r="S1948" t="str">
        <f t="shared" si="364"/>
        <v>ID-23715-</v>
      </c>
      <c r="T1948" t="str">
        <f t="shared" si="365"/>
        <v>19:58</v>
      </c>
      <c r="U1948" t="str">
        <f t="shared" si="366"/>
        <v>Acceptable</v>
      </c>
      <c r="V1948">
        <f t="shared" si="368"/>
        <v>23</v>
      </c>
      <c r="W1948">
        <f t="shared" si="369"/>
        <v>2</v>
      </c>
      <c r="X1948">
        <v>1</v>
      </c>
      <c r="Y1948" t="str">
        <f t="shared" si="370"/>
        <v>Flight Not Found</v>
      </c>
      <c r="Z1948" t="str" cm="1">
        <f t="array" ref="Z1948">IF(AND(B:B &gt; TIME(6, 0, 0), B:B &lt;= TIME(18, 0, 0)), "Day", "Night")</f>
        <v>Night</v>
      </c>
      <c r="AA1948">
        <f t="shared" si="371"/>
        <v>1</v>
      </c>
    </row>
    <row r="1949" spans="1:27" x14ac:dyDescent="0.2">
      <c r="A1949">
        <v>23719</v>
      </c>
      <c r="B1949" t="s">
        <v>9495</v>
      </c>
      <c r="C1949" t="s">
        <v>9496</v>
      </c>
      <c r="D1949" t="s">
        <v>8750</v>
      </c>
      <c r="F1949" t="s">
        <v>7203</v>
      </c>
      <c r="G1949" t="s">
        <v>1814</v>
      </c>
      <c r="H1949" t="s">
        <v>9497</v>
      </c>
      <c r="I1949" t="s">
        <v>9498</v>
      </c>
      <c r="J1949">
        <v>17</v>
      </c>
      <c r="K1949">
        <v>17</v>
      </c>
      <c r="L1949">
        <v>0</v>
      </c>
      <c r="M1949" t="s">
        <v>9499</v>
      </c>
      <c r="N1949">
        <f t="shared" si="360"/>
        <v>0</v>
      </c>
      <c r="O1949" t="str">
        <f t="shared" si="361"/>
        <v>No</v>
      </c>
      <c r="P1949">
        <f t="shared" si="362"/>
        <v>0</v>
      </c>
      <c r="Q1949">
        <f t="shared" si="363"/>
        <v>0</v>
      </c>
      <c r="R1949">
        <f t="shared" si="367"/>
        <v>27.565026697177728</v>
      </c>
      <c r="S1949" t="str">
        <f t="shared" si="364"/>
        <v>ID-23719-Tipuani - La Paz</v>
      </c>
      <c r="T1949" t="str">
        <f t="shared" si="365"/>
        <v>10:48</v>
      </c>
      <c r="U1949" t="str">
        <f t="shared" si="366"/>
        <v>Acceptable</v>
      </c>
      <c r="V1949">
        <f t="shared" si="368"/>
        <v>23</v>
      </c>
      <c r="W1949">
        <f t="shared" si="369"/>
        <v>2</v>
      </c>
      <c r="X1949">
        <v>1</v>
      </c>
      <c r="Y1949" t="str">
        <f t="shared" si="370"/>
        <v>Flight Not Found</v>
      </c>
      <c r="Z1949" t="str" cm="1">
        <f t="array" ref="Z1949">IF(AND(B:B &gt; TIME(6, 0, 0), B:B &lt;= TIME(18, 0, 0)), "Day", "Night")</f>
        <v>Night</v>
      </c>
      <c r="AA1949">
        <f t="shared" si="371"/>
        <v>1</v>
      </c>
    </row>
    <row r="1950" spans="1:27" x14ac:dyDescent="0.2">
      <c r="A1950">
        <v>23722</v>
      </c>
      <c r="C1950" t="s">
        <v>9500</v>
      </c>
      <c r="D1950" t="s">
        <v>9501</v>
      </c>
      <c r="G1950" t="s">
        <v>9502</v>
      </c>
      <c r="J1950">
        <v>38</v>
      </c>
      <c r="K1950">
        <v>38</v>
      </c>
      <c r="L1950">
        <v>0</v>
      </c>
      <c r="M1950" t="s">
        <v>9503</v>
      </c>
      <c r="N1950">
        <f t="shared" si="360"/>
        <v>0</v>
      </c>
      <c r="O1950" t="str">
        <f t="shared" si="361"/>
        <v>No</v>
      </c>
      <c r="P1950">
        <f t="shared" si="362"/>
        <v>0</v>
      </c>
      <c r="Q1950">
        <f t="shared" si="363"/>
        <v>0</v>
      </c>
      <c r="R1950">
        <f t="shared" si="367"/>
        <v>27.565026697177728</v>
      </c>
      <c r="S1950" t="str">
        <f t="shared" si="364"/>
        <v>ID-23722-</v>
      </c>
      <c r="T1950">
        <f t="shared" si="365"/>
        <v>0</v>
      </c>
      <c r="U1950" t="str">
        <f t="shared" si="366"/>
        <v>Acceptable</v>
      </c>
      <c r="V1950">
        <f t="shared" si="368"/>
        <v>23</v>
      </c>
      <c r="W1950">
        <f t="shared" si="369"/>
        <v>2</v>
      </c>
      <c r="X1950">
        <v>1</v>
      </c>
      <c r="Y1950" t="str">
        <f t="shared" si="370"/>
        <v>Flight Not Found</v>
      </c>
      <c r="Z1950" t="str" cm="1">
        <f t="array" ref="Z1950">IF(AND(B:B &gt; TIME(6, 0, 0), B:B &lt;= TIME(18, 0, 0)), "Day", "Night")</f>
        <v>Night</v>
      </c>
      <c r="AA1950">
        <f t="shared" si="371"/>
        <v>1</v>
      </c>
    </row>
    <row r="1951" spans="1:27" x14ac:dyDescent="0.2">
      <c r="A1951">
        <v>23732</v>
      </c>
      <c r="B1951" t="s">
        <v>9504</v>
      </c>
      <c r="C1951" t="s">
        <v>9505</v>
      </c>
      <c r="D1951" t="s">
        <v>9506</v>
      </c>
      <c r="F1951" t="s">
        <v>9507</v>
      </c>
      <c r="G1951" t="s">
        <v>1814</v>
      </c>
      <c r="H1951" t="s">
        <v>9508</v>
      </c>
      <c r="I1951" t="s">
        <v>9509</v>
      </c>
      <c r="J1951">
        <v>39</v>
      </c>
      <c r="K1951">
        <v>1</v>
      </c>
      <c r="L1951">
        <v>0</v>
      </c>
      <c r="M1951" t="s">
        <v>9510</v>
      </c>
      <c r="N1951">
        <f t="shared" si="360"/>
        <v>0</v>
      </c>
      <c r="O1951" t="str">
        <f t="shared" si="361"/>
        <v>No</v>
      </c>
      <c r="P1951">
        <f t="shared" si="362"/>
        <v>0</v>
      </c>
      <c r="Q1951">
        <f t="shared" si="363"/>
        <v>0</v>
      </c>
      <c r="R1951">
        <f t="shared" si="367"/>
        <v>27.565026697177728</v>
      </c>
      <c r="S1951" t="str">
        <f t="shared" si="364"/>
        <v>ID-23732-Kalibo - Manila</v>
      </c>
      <c r="T1951" t="str">
        <f t="shared" si="365"/>
        <v>18.40</v>
      </c>
      <c r="U1951" t="str">
        <f t="shared" si="366"/>
        <v>Acceptable</v>
      </c>
      <c r="V1951">
        <f t="shared" si="368"/>
        <v>23</v>
      </c>
      <c r="W1951">
        <f t="shared" si="369"/>
        <v>2</v>
      </c>
      <c r="X1951">
        <v>1</v>
      </c>
      <c r="Y1951" t="str">
        <f t="shared" si="370"/>
        <v>Flight Not Found</v>
      </c>
      <c r="Z1951" t="str" cm="1">
        <f t="array" ref="Z1951">IF(AND(B:B &gt; TIME(6, 0, 0), B:B &lt;= TIME(18, 0, 0)), "Day", "Night")</f>
        <v>Night</v>
      </c>
      <c r="AA1951">
        <f t="shared" si="371"/>
        <v>1</v>
      </c>
    </row>
    <row r="1952" spans="1:27" x14ac:dyDescent="0.2">
      <c r="A1952">
        <v>23735</v>
      </c>
      <c r="C1952" t="s">
        <v>9511</v>
      </c>
      <c r="D1952" t="s">
        <v>9512</v>
      </c>
      <c r="G1952" t="s">
        <v>1814</v>
      </c>
      <c r="H1952" t="s">
        <v>9513</v>
      </c>
      <c r="I1952" t="s">
        <v>9514</v>
      </c>
      <c r="J1952">
        <v>23</v>
      </c>
      <c r="K1952">
        <v>1</v>
      </c>
      <c r="L1952">
        <v>0</v>
      </c>
      <c r="M1952" t="s">
        <v>9515</v>
      </c>
      <c r="N1952">
        <f t="shared" si="360"/>
        <v>0</v>
      </c>
      <c r="O1952" t="str">
        <f t="shared" si="361"/>
        <v>No</v>
      </c>
      <c r="P1952">
        <f t="shared" si="362"/>
        <v>0</v>
      </c>
      <c r="Q1952">
        <f t="shared" si="363"/>
        <v>0</v>
      </c>
      <c r="R1952">
        <f t="shared" si="367"/>
        <v>27.565026697177728</v>
      </c>
      <c r="S1952" t="str">
        <f t="shared" si="364"/>
        <v>ID-23735-</v>
      </c>
      <c r="T1952">
        <f t="shared" si="365"/>
        <v>0</v>
      </c>
      <c r="U1952" t="str">
        <f t="shared" si="366"/>
        <v>Acceptable</v>
      </c>
      <c r="V1952">
        <f t="shared" si="368"/>
        <v>23</v>
      </c>
      <c r="W1952">
        <f t="shared" si="369"/>
        <v>2</v>
      </c>
      <c r="X1952">
        <v>1</v>
      </c>
      <c r="Y1952" t="str">
        <f t="shared" si="370"/>
        <v>Flight Not Found</v>
      </c>
      <c r="Z1952" t="str" cm="1">
        <f t="array" ref="Z1952">IF(AND(B:B &gt; TIME(6, 0, 0), B:B &lt;= TIME(18, 0, 0)), "Day", "Night")</f>
        <v>Night</v>
      </c>
      <c r="AA1952">
        <f t="shared" si="371"/>
        <v>1</v>
      </c>
    </row>
    <row r="1953" spans="1:27" x14ac:dyDescent="0.2">
      <c r="A1953">
        <v>23735</v>
      </c>
      <c r="B1953" t="s">
        <v>9516</v>
      </c>
      <c r="C1953" t="s">
        <v>9517</v>
      </c>
      <c r="D1953" t="s">
        <v>5466</v>
      </c>
      <c r="F1953" t="s">
        <v>9518</v>
      </c>
      <c r="G1953" t="s">
        <v>7425</v>
      </c>
      <c r="H1953" t="s">
        <v>9519</v>
      </c>
      <c r="I1953" t="s">
        <v>9520</v>
      </c>
      <c r="J1953">
        <v>3</v>
      </c>
      <c r="K1953">
        <v>3</v>
      </c>
      <c r="L1953">
        <v>0</v>
      </c>
      <c r="M1953" t="s">
        <v>9521</v>
      </c>
      <c r="N1953">
        <f t="shared" si="360"/>
        <v>0</v>
      </c>
      <c r="O1953" t="str">
        <f t="shared" si="361"/>
        <v>No</v>
      </c>
      <c r="P1953">
        <f t="shared" si="362"/>
        <v>0</v>
      </c>
      <c r="Q1953">
        <f t="shared" si="363"/>
        <v>0</v>
      </c>
      <c r="R1953">
        <f t="shared" si="367"/>
        <v>27.565026697177728</v>
      </c>
      <c r="S1953" t="str">
        <f t="shared" si="364"/>
        <v>ID-23735-San Francisco - New York</v>
      </c>
      <c r="T1953">
        <f t="shared" si="365"/>
        <v>0</v>
      </c>
      <c r="U1953" t="str">
        <f t="shared" si="366"/>
        <v>Acceptable</v>
      </c>
      <c r="V1953">
        <f t="shared" si="368"/>
        <v>23</v>
      </c>
      <c r="W1953">
        <f t="shared" si="369"/>
        <v>2</v>
      </c>
      <c r="X1953">
        <v>1</v>
      </c>
      <c r="Y1953" t="str">
        <f t="shared" si="370"/>
        <v>Flight Not Found</v>
      </c>
      <c r="Z1953" t="str" cm="1">
        <f t="array" ref="Z1953">IF(AND(B:B &gt; TIME(6, 0, 0), B:B &lt;= TIME(18, 0, 0)), "Day", "Night")</f>
        <v>Night</v>
      </c>
      <c r="AA1953">
        <f t="shared" si="371"/>
        <v>1</v>
      </c>
    </row>
    <row r="1954" spans="1:27" x14ac:dyDescent="0.2">
      <c r="A1954">
        <v>23740</v>
      </c>
      <c r="C1954" t="s">
        <v>9522</v>
      </c>
      <c r="D1954" t="s">
        <v>9523</v>
      </c>
      <c r="G1954" t="s">
        <v>3348</v>
      </c>
      <c r="H1954" t="s">
        <v>9524</v>
      </c>
      <c r="J1954">
        <v>5</v>
      </c>
      <c r="K1954">
        <v>5</v>
      </c>
      <c r="L1954">
        <v>0</v>
      </c>
      <c r="M1954" t="s">
        <v>9525</v>
      </c>
      <c r="N1954">
        <f t="shared" si="360"/>
        <v>0</v>
      </c>
      <c r="O1954" t="str">
        <f t="shared" si="361"/>
        <v>No</v>
      </c>
      <c r="P1954">
        <f t="shared" si="362"/>
        <v>0</v>
      </c>
      <c r="Q1954">
        <f t="shared" si="363"/>
        <v>0</v>
      </c>
      <c r="R1954">
        <f t="shared" si="367"/>
        <v>27.565026697177728</v>
      </c>
      <c r="S1954" t="str">
        <f t="shared" si="364"/>
        <v>ID-23740-</v>
      </c>
      <c r="T1954">
        <f t="shared" si="365"/>
        <v>0</v>
      </c>
      <c r="U1954" t="str">
        <f t="shared" si="366"/>
        <v>Acceptable</v>
      </c>
      <c r="V1954">
        <f t="shared" si="368"/>
        <v>23</v>
      </c>
      <c r="W1954">
        <f t="shared" si="369"/>
        <v>2</v>
      </c>
      <c r="X1954">
        <v>3</v>
      </c>
      <c r="Y1954" t="str">
        <f t="shared" si="370"/>
        <v>Flight Not Found</v>
      </c>
      <c r="Z1954" t="str" cm="1">
        <f t="array" ref="Z1954">IF(AND(B:B &gt; TIME(6, 0, 0), B:B &lt;= TIME(18, 0, 0)), "Day", "Night")</f>
        <v>Night</v>
      </c>
      <c r="AA1954">
        <f t="shared" si="371"/>
        <v>1</v>
      </c>
    </row>
    <row r="1955" spans="1:27" x14ac:dyDescent="0.2">
      <c r="A1955">
        <v>23741</v>
      </c>
      <c r="B1955" t="s">
        <v>9526</v>
      </c>
      <c r="C1955" t="s">
        <v>9229</v>
      </c>
      <c r="D1955" t="s">
        <v>6102</v>
      </c>
      <c r="F1955" t="s">
        <v>9527</v>
      </c>
      <c r="G1955" t="s">
        <v>9528</v>
      </c>
      <c r="H1955" t="s">
        <v>9529</v>
      </c>
      <c r="I1955" t="s">
        <v>9530</v>
      </c>
      <c r="J1955">
        <v>4</v>
      </c>
      <c r="K1955">
        <v>4</v>
      </c>
      <c r="L1955">
        <v>0</v>
      </c>
      <c r="M1955" t="s">
        <v>9531</v>
      </c>
      <c r="N1955">
        <f t="shared" si="360"/>
        <v>0</v>
      </c>
      <c r="O1955" t="str">
        <f t="shared" si="361"/>
        <v>No</v>
      </c>
      <c r="P1955">
        <f t="shared" si="362"/>
        <v>0</v>
      </c>
      <c r="Q1955">
        <f t="shared" si="363"/>
        <v>0</v>
      </c>
      <c r="R1955">
        <f t="shared" si="367"/>
        <v>27.565026697177728</v>
      </c>
      <c r="S1955" t="str">
        <f t="shared" si="364"/>
        <v>ID-23741-Cleveland - Detroit - Denver</v>
      </c>
      <c r="T1955" t="str">
        <f t="shared" si="365"/>
        <v>02:14</v>
      </c>
      <c r="U1955" t="str">
        <f t="shared" si="366"/>
        <v>Acceptable</v>
      </c>
      <c r="V1955">
        <f t="shared" si="368"/>
        <v>23</v>
      </c>
      <c r="W1955">
        <f t="shared" si="369"/>
        <v>2</v>
      </c>
      <c r="X1955">
        <v>1</v>
      </c>
      <c r="Y1955" t="str">
        <f t="shared" si="370"/>
        <v>Flight Not Found</v>
      </c>
      <c r="Z1955" t="str" cm="1">
        <f t="array" ref="Z1955">IF(AND(B:B &gt; TIME(6, 0, 0), B:B &lt;= TIME(18, 0, 0)), "Day", "Night")</f>
        <v>Night</v>
      </c>
      <c r="AA1955">
        <f t="shared" si="371"/>
        <v>1</v>
      </c>
    </row>
    <row r="1956" spans="1:27" x14ac:dyDescent="0.2">
      <c r="A1956">
        <v>23747</v>
      </c>
      <c r="B1956" t="s">
        <v>9532</v>
      </c>
      <c r="C1956" t="s">
        <v>9533</v>
      </c>
      <c r="D1956" t="s">
        <v>9534</v>
      </c>
      <c r="G1956" t="s">
        <v>9535</v>
      </c>
      <c r="H1956" t="s">
        <v>9536</v>
      </c>
      <c r="J1956">
        <v>3</v>
      </c>
      <c r="K1956">
        <v>3</v>
      </c>
      <c r="L1956">
        <v>0</v>
      </c>
      <c r="M1956" t="s">
        <v>9537</v>
      </c>
      <c r="N1956">
        <f t="shared" si="360"/>
        <v>0</v>
      </c>
      <c r="O1956" t="str">
        <f t="shared" si="361"/>
        <v>No</v>
      </c>
      <c r="P1956">
        <f t="shared" si="362"/>
        <v>0</v>
      </c>
      <c r="Q1956">
        <f t="shared" si="363"/>
        <v>0</v>
      </c>
      <c r="R1956">
        <f t="shared" si="367"/>
        <v>27.565026697177728</v>
      </c>
      <c r="S1956" t="str">
        <f t="shared" si="364"/>
        <v>ID-23747-</v>
      </c>
      <c r="T1956" t="str">
        <f t="shared" si="365"/>
        <v>00:28</v>
      </c>
      <c r="U1956" t="str">
        <f t="shared" si="366"/>
        <v>Acceptable</v>
      </c>
      <c r="V1956">
        <f t="shared" si="368"/>
        <v>23</v>
      </c>
      <c r="W1956">
        <f t="shared" si="369"/>
        <v>2</v>
      </c>
      <c r="X1956">
        <v>1</v>
      </c>
      <c r="Y1956" t="str">
        <f t="shared" si="370"/>
        <v>Flight Not Found</v>
      </c>
      <c r="Z1956" t="str" cm="1">
        <f t="array" ref="Z1956">IF(AND(B:B &gt; TIME(6, 0, 0), B:B &lt;= TIME(18, 0, 0)), "Day", "Night")</f>
        <v>Night</v>
      </c>
      <c r="AA1956">
        <f t="shared" si="371"/>
        <v>1</v>
      </c>
    </row>
    <row r="1957" spans="1:27" x14ac:dyDescent="0.2">
      <c r="A1957">
        <v>23755</v>
      </c>
      <c r="B1957" t="s">
        <v>9538</v>
      </c>
      <c r="C1957" t="s">
        <v>9539</v>
      </c>
      <c r="D1957" t="s">
        <v>9540</v>
      </c>
      <c r="G1957" t="s">
        <v>9541</v>
      </c>
      <c r="H1957" t="s">
        <v>9542</v>
      </c>
      <c r="J1957">
        <v>2</v>
      </c>
      <c r="K1957">
        <v>2</v>
      </c>
      <c r="L1957">
        <v>0</v>
      </c>
      <c r="M1957" t="s">
        <v>9543</v>
      </c>
      <c r="N1957">
        <f t="shared" si="360"/>
        <v>0</v>
      </c>
      <c r="O1957" t="str">
        <f t="shared" si="361"/>
        <v>No</v>
      </c>
      <c r="P1957">
        <f t="shared" si="362"/>
        <v>0</v>
      </c>
      <c r="Q1957">
        <f t="shared" si="363"/>
        <v>0</v>
      </c>
      <c r="R1957">
        <f t="shared" si="367"/>
        <v>27.565026697177728</v>
      </c>
      <c r="S1957" t="str">
        <f t="shared" si="364"/>
        <v>ID-23755-</v>
      </c>
      <c r="T1957" t="str">
        <f t="shared" si="365"/>
        <v>12:25</v>
      </c>
      <c r="U1957" t="str">
        <f t="shared" si="366"/>
        <v>Acceptable</v>
      </c>
      <c r="V1957">
        <f t="shared" si="368"/>
        <v>23</v>
      </c>
      <c r="W1957">
        <f t="shared" si="369"/>
        <v>2</v>
      </c>
      <c r="X1957">
        <v>1</v>
      </c>
      <c r="Y1957" t="str">
        <f t="shared" si="370"/>
        <v>Flight Not Found</v>
      </c>
      <c r="Z1957" t="str" cm="1">
        <f t="array" ref="Z1957">IF(AND(B:B &gt; TIME(6, 0, 0), B:B &lt;= TIME(18, 0, 0)), "Day", "Night")</f>
        <v>Night</v>
      </c>
      <c r="AA1957">
        <f t="shared" si="371"/>
        <v>1</v>
      </c>
    </row>
    <row r="1958" spans="1:27" x14ac:dyDescent="0.2">
      <c r="A1958">
        <v>23758</v>
      </c>
      <c r="B1958" t="s">
        <v>2474</v>
      </c>
      <c r="C1958" t="s">
        <v>9544</v>
      </c>
      <c r="D1958" t="s">
        <v>2615</v>
      </c>
      <c r="G1958" t="s">
        <v>7357</v>
      </c>
      <c r="H1958" t="s">
        <v>9545</v>
      </c>
      <c r="I1958" t="s">
        <v>9546</v>
      </c>
      <c r="J1958">
        <v>17</v>
      </c>
      <c r="K1958">
        <v>17</v>
      </c>
      <c r="L1958">
        <v>22</v>
      </c>
      <c r="M1958" t="s">
        <v>9547</v>
      </c>
      <c r="N1958">
        <f t="shared" si="360"/>
        <v>0</v>
      </c>
      <c r="O1958" t="str">
        <f t="shared" si="361"/>
        <v>No</v>
      </c>
      <c r="P1958">
        <f t="shared" si="362"/>
        <v>0</v>
      </c>
      <c r="Q1958">
        <f t="shared" si="363"/>
        <v>0</v>
      </c>
      <c r="R1958">
        <f t="shared" si="367"/>
        <v>27.565026697177728</v>
      </c>
      <c r="S1958" t="str">
        <f t="shared" si="364"/>
        <v>ID-23758-</v>
      </c>
      <c r="T1958" t="str">
        <f t="shared" si="365"/>
        <v>09:30</v>
      </c>
      <c r="U1958" t="str">
        <f t="shared" si="366"/>
        <v>Acceptable</v>
      </c>
      <c r="V1958">
        <f t="shared" si="368"/>
        <v>23</v>
      </c>
      <c r="W1958">
        <f t="shared" si="369"/>
        <v>2</v>
      </c>
      <c r="X1958">
        <v>1</v>
      </c>
      <c r="Y1958" t="str">
        <f t="shared" si="370"/>
        <v>Flight Not Found</v>
      </c>
      <c r="Z1958" t="str" cm="1">
        <f t="array" ref="Z1958">IF(AND(B:B &gt; TIME(6, 0, 0), B:B &lt;= TIME(18, 0, 0)), "Day", "Night")</f>
        <v>Night</v>
      </c>
      <c r="AA1958">
        <f t="shared" si="371"/>
        <v>1</v>
      </c>
    </row>
    <row r="1959" spans="1:27" x14ac:dyDescent="0.2">
      <c r="A1959">
        <v>23759</v>
      </c>
      <c r="C1959" t="s">
        <v>9548</v>
      </c>
      <c r="D1959" t="s">
        <v>9549</v>
      </c>
      <c r="G1959" t="s">
        <v>3348</v>
      </c>
      <c r="J1959">
        <v>10</v>
      </c>
      <c r="K1959">
        <v>10</v>
      </c>
      <c r="L1959">
        <v>0</v>
      </c>
      <c r="M1959" t="s">
        <v>9550</v>
      </c>
      <c r="N1959">
        <f t="shared" si="360"/>
        <v>0</v>
      </c>
      <c r="O1959" t="str">
        <f t="shared" si="361"/>
        <v>No</v>
      </c>
      <c r="P1959">
        <f t="shared" si="362"/>
        <v>0</v>
      </c>
      <c r="Q1959">
        <f t="shared" si="363"/>
        <v>0</v>
      </c>
      <c r="R1959">
        <f t="shared" si="367"/>
        <v>27.565026697177728</v>
      </c>
      <c r="S1959" t="str">
        <f t="shared" si="364"/>
        <v>ID-23759-</v>
      </c>
      <c r="T1959">
        <f t="shared" si="365"/>
        <v>0</v>
      </c>
      <c r="U1959" t="str">
        <f t="shared" si="366"/>
        <v>Acceptable</v>
      </c>
      <c r="V1959">
        <f t="shared" si="368"/>
        <v>23</v>
      </c>
      <c r="W1959">
        <f t="shared" si="369"/>
        <v>2</v>
      </c>
      <c r="X1959">
        <v>1</v>
      </c>
      <c r="Y1959" t="str">
        <f t="shared" si="370"/>
        <v>Flight Not Found</v>
      </c>
      <c r="Z1959" t="str" cm="1">
        <f t="array" ref="Z1959">IF(AND(B:B &gt; TIME(6, 0, 0), B:B &lt;= TIME(18, 0, 0)), "Day", "Night")</f>
        <v>Night</v>
      </c>
      <c r="AA1959">
        <f t="shared" si="371"/>
        <v>1</v>
      </c>
    </row>
    <row r="1960" spans="1:27" x14ac:dyDescent="0.2">
      <c r="A1960">
        <v>23764</v>
      </c>
      <c r="C1960" t="s">
        <v>9551</v>
      </c>
      <c r="D1960" t="s">
        <v>2615</v>
      </c>
      <c r="G1960" t="s">
        <v>6941</v>
      </c>
      <c r="H1960" t="s">
        <v>9552</v>
      </c>
      <c r="I1960" t="s">
        <v>9553</v>
      </c>
      <c r="J1960">
        <v>10</v>
      </c>
      <c r="K1960">
        <v>10</v>
      </c>
      <c r="L1960">
        <v>0</v>
      </c>
      <c r="M1960" t="s">
        <v>3749</v>
      </c>
      <c r="N1960">
        <f t="shared" si="360"/>
        <v>0</v>
      </c>
      <c r="O1960" t="str">
        <f t="shared" si="361"/>
        <v>No</v>
      </c>
      <c r="P1960">
        <f t="shared" si="362"/>
        <v>0</v>
      </c>
      <c r="Q1960">
        <f t="shared" si="363"/>
        <v>0</v>
      </c>
      <c r="R1960">
        <f t="shared" si="367"/>
        <v>27.565026697177728</v>
      </c>
      <c r="S1960" t="str">
        <f t="shared" si="364"/>
        <v>ID-23764-</v>
      </c>
      <c r="T1960">
        <f t="shared" si="365"/>
        <v>0</v>
      </c>
      <c r="U1960" t="str">
        <f t="shared" si="366"/>
        <v>Acceptable</v>
      </c>
      <c r="V1960">
        <f t="shared" si="368"/>
        <v>23</v>
      </c>
      <c r="W1960">
        <f t="shared" si="369"/>
        <v>2</v>
      </c>
      <c r="X1960">
        <v>1</v>
      </c>
      <c r="Y1960" t="str">
        <f t="shared" si="370"/>
        <v>Flight Not Found</v>
      </c>
      <c r="Z1960" t="str" cm="1">
        <f t="array" ref="Z1960">IF(AND(B:B &gt; TIME(6, 0, 0), B:B &lt;= TIME(18, 0, 0)), "Day", "Night")</f>
        <v>Night</v>
      </c>
      <c r="AA1960">
        <f t="shared" si="371"/>
        <v>1</v>
      </c>
    </row>
    <row r="1961" spans="1:27" x14ac:dyDescent="0.2">
      <c r="A1961">
        <v>23776</v>
      </c>
      <c r="C1961" t="s">
        <v>9554</v>
      </c>
      <c r="D1961" t="s">
        <v>9555</v>
      </c>
      <c r="G1961" t="s">
        <v>2928</v>
      </c>
      <c r="H1961" t="s">
        <v>9556</v>
      </c>
      <c r="I1961" t="s">
        <v>9557</v>
      </c>
      <c r="J1961">
        <v>4</v>
      </c>
      <c r="K1961">
        <v>4</v>
      </c>
      <c r="L1961">
        <v>0</v>
      </c>
      <c r="N1961">
        <f t="shared" si="360"/>
        <v>0</v>
      </c>
      <c r="O1961" t="str">
        <f t="shared" si="361"/>
        <v>No</v>
      </c>
      <c r="P1961">
        <f t="shared" si="362"/>
        <v>0</v>
      </c>
      <c r="Q1961">
        <f t="shared" si="363"/>
        <v>0</v>
      </c>
      <c r="R1961">
        <f t="shared" si="367"/>
        <v>27.565026697177728</v>
      </c>
      <c r="S1961" t="str">
        <f t="shared" si="364"/>
        <v>ID-23776-</v>
      </c>
      <c r="T1961">
        <f t="shared" si="365"/>
        <v>0</v>
      </c>
      <c r="U1961" t="str">
        <f t="shared" si="366"/>
        <v>Acceptable</v>
      </c>
      <c r="V1961">
        <f t="shared" si="368"/>
        <v>23</v>
      </c>
      <c r="W1961">
        <f t="shared" si="369"/>
        <v>2</v>
      </c>
      <c r="X1961">
        <v>1</v>
      </c>
      <c r="Y1961" t="str">
        <f t="shared" si="370"/>
        <v>Flight Not Found</v>
      </c>
      <c r="Z1961" t="str" cm="1">
        <f t="array" ref="Z1961">IF(AND(B:B &gt; TIME(6, 0, 0), B:B &lt;= TIME(18, 0, 0)), "Day", "Night")</f>
        <v>Night</v>
      </c>
      <c r="AA1961">
        <f t="shared" si="371"/>
        <v>1</v>
      </c>
    </row>
    <row r="1962" spans="1:27" x14ac:dyDescent="0.2">
      <c r="A1962">
        <v>23779</v>
      </c>
      <c r="B1962" t="s">
        <v>9558</v>
      </c>
      <c r="C1962" t="s">
        <v>9559</v>
      </c>
      <c r="D1962" t="s">
        <v>5909</v>
      </c>
      <c r="E1962" t="s">
        <v>928</v>
      </c>
      <c r="F1962" t="s">
        <v>9560</v>
      </c>
      <c r="G1962" t="s">
        <v>5241</v>
      </c>
      <c r="H1962" t="s">
        <v>9561</v>
      </c>
      <c r="I1962" t="s">
        <v>9562</v>
      </c>
      <c r="J1962">
        <v>87</v>
      </c>
      <c r="K1962">
        <v>87</v>
      </c>
      <c r="L1962">
        <v>0</v>
      </c>
      <c r="M1962" t="s">
        <v>9563</v>
      </c>
      <c r="N1962">
        <f t="shared" si="360"/>
        <v>0</v>
      </c>
      <c r="O1962" t="str">
        <f t="shared" si="361"/>
        <v>No</v>
      </c>
      <c r="P1962">
        <f t="shared" si="362"/>
        <v>0</v>
      </c>
      <c r="Q1962">
        <f t="shared" si="363"/>
        <v>0</v>
      </c>
      <c r="R1962">
        <f t="shared" si="367"/>
        <v>27.565026697177728</v>
      </c>
      <c r="S1962" t="str">
        <f t="shared" si="364"/>
        <v>ID-23779-Santiago - Buenos Aires</v>
      </c>
      <c r="T1962" t="str">
        <f t="shared" si="365"/>
        <v>08:36</v>
      </c>
      <c r="U1962" t="str">
        <f t="shared" si="366"/>
        <v>Acceptable</v>
      </c>
      <c r="V1962">
        <f t="shared" si="368"/>
        <v>23</v>
      </c>
      <c r="W1962">
        <f t="shared" si="369"/>
        <v>2</v>
      </c>
      <c r="X1962">
        <v>1</v>
      </c>
      <c r="Y1962" t="str">
        <f t="shared" si="370"/>
        <v>Flight Not Found</v>
      </c>
      <c r="Z1962" t="str" cm="1">
        <f t="array" ref="Z1962">IF(AND(B:B &gt; TIME(6, 0, 0), B:B &lt;= TIME(18, 0, 0)), "Day", "Night")</f>
        <v>Night</v>
      </c>
      <c r="AA1962">
        <f t="shared" si="371"/>
        <v>1</v>
      </c>
    </row>
    <row r="1963" spans="1:27" x14ac:dyDescent="0.2">
      <c r="A1963">
        <v>23781</v>
      </c>
      <c r="B1963" t="s">
        <v>9564</v>
      </c>
      <c r="C1963" t="s">
        <v>9565</v>
      </c>
      <c r="D1963" t="s">
        <v>1684</v>
      </c>
      <c r="E1963" t="s">
        <v>9566</v>
      </c>
      <c r="F1963" t="s">
        <v>9567</v>
      </c>
      <c r="G1963" t="s">
        <v>7804</v>
      </c>
      <c r="H1963" t="s">
        <v>9568</v>
      </c>
      <c r="I1963" t="s">
        <v>9569</v>
      </c>
      <c r="J1963">
        <v>84</v>
      </c>
      <c r="K1963">
        <v>84</v>
      </c>
      <c r="L1963">
        <v>0</v>
      </c>
      <c r="M1963" t="s">
        <v>9570</v>
      </c>
      <c r="N1963">
        <f t="shared" si="360"/>
        <v>0</v>
      </c>
      <c r="O1963" t="str">
        <f t="shared" si="361"/>
        <v>No</v>
      </c>
      <c r="P1963">
        <f t="shared" si="362"/>
        <v>0</v>
      </c>
      <c r="Q1963">
        <f t="shared" si="363"/>
        <v>0</v>
      </c>
      <c r="R1963">
        <f t="shared" si="367"/>
        <v>27.565026697177728</v>
      </c>
      <c r="S1963" t="str">
        <f t="shared" si="364"/>
        <v>ID-23781-New York City - Richmond VA</v>
      </c>
      <c r="T1963" t="str">
        <f t="shared" si="365"/>
        <v>18:26</v>
      </c>
      <c r="U1963" t="str">
        <f t="shared" si="366"/>
        <v>Acceptable</v>
      </c>
      <c r="V1963">
        <f t="shared" si="368"/>
        <v>23</v>
      </c>
      <c r="W1963">
        <f t="shared" si="369"/>
        <v>2</v>
      </c>
      <c r="X1963">
        <v>1</v>
      </c>
      <c r="Y1963" t="str">
        <f t="shared" si="370"/>
        <v>Flight Not Found</v>
      </c>
      <c r="Z1963" t="str" cm="1">
        <f t="array" ref="Z1963">IF(AND(B:B &gt; TIME(6, 0, 0), B:B &lt;= TIME(18, 0, 0)), "Day", "Night")</f>
        <v>Night</v>
      </c>
      <c r="AA1963">
        <f t="shared" si="371"/>
        <v>1</v>
      </c>
    </row>
    <row r="1964" spans="1:27" x14ac:dyDescent="0.2">
      <c r="A1964">
        <v>23786</v>
      </c>
      <c r="B1964" t="s">
        <v>3711</v>
      </c>
      <c r="C1964" t="s">
        <v>2379</v>
      </c>
      <c r="D1964" t="s">
        <v>9571</v>
      </c>
      <c r="G1964" t="s">
        <v>2928</v>
      </c>
      <c r="H1964" t="s">
        <v>9572</v>
      </c>
      <c r="I1964" t="s">
        <v>7407</v>
      </c>
      <c r="J1964">
        <v>2</v>
      </c>
      <c r="K1964">
        <v>2</v>
      </c>
      <c r="L1964">
        <v>0</v>
      </c>
      <c r="M1964" t="s">
        <v>9573</v>
      </c>
      <c r="N1964">
        <f t="shared" si="360"/>
        <v>0</v>
      </c>
      <c r="O1964" t="str">
        <f t="shared" si="361"/>
        <v>No</v>
      </c>
      <c r="P1964">
        <f t="shared" si="362"/>
        <v>0</v>
      </c>
      <c r="Q1964">
        <f t="shared" si="363"/>
        <v>0</v>
      </c>
      <c r="R1964">
        <f t="shared" si="367"/>
        <v>27.565026697177728</v>
      </c>
      <c r="S1964" t="str">
        <f t="shared" si="364"/>
        <v>ID-23786-</v>
      </c>
      <c r="T1964" t="str">
        <f t="shared" si="365"/>
        <v>04:20</v>
      </c>
      <c r="U1964" t="str">
        <f t="shared" si="366"/>
        <v>Acceptable</v>
      </c>
      <c r="V1964">
        <f t="shared" si="368"/>
        <v>23</v>
      </c>
      <c r="W1964">
        <f t="shared" si="369"/>
        <v>2</v>
      </c>
      <c r="X1964">
        <v>1</v>
      </c>
      <c r="Y1964" t="str">
        <f t="shared" si="370"/>
        <v>Flight Not Found</v>
      </c>
      <c r="Z1964" t="str" cm="1">
        <f t="array" ref="Z1964">IF(AND(B:B &gt; TIME(6, 0, 0), B:B &lt;= TIME(18, 0, 0)), "Day", "Night")</f>
        <v>Night</v>
      </c>
      <c r="AA1964">
        <f t="shared" si="371"/>
        <v>1</v>
      </c>
    </row>
    <row r="1965" spans="1:27" x14ac:dyDescent="0.2">
      <c r="A1965">
        <v>23787</v>
      </c>
      <c r="C1965" t="s">
        <v>9574</v>
      </c>
      <c r="D1965" t="s">
        <v>9575</v>
      </c>
      <c r="F1965" t="s">
        <v>9576</v>
      </c>
      <c r="G1965" t="s">
        <v>1814</v>
      </c>
      <c r="H1965" t="s">
        <v>9577</v>
      </c>
      <c r="I1965" t="s">
        <v>9578</v>
      </c>
      <c r="J1965">
        <v>2</v>
      </c>
      <c r="K1965">
        <v>2</v>
      </c>
      <c r="L1965">
        <v>0</v>
      </c>
      <c r="M1965" t="s">
        <v>9579</v>
      </c>
      <c r="N1965">
        <f t="shared" si="360"/>
        <v>0</v>
      </c>
      <c r="O1965" t="str">
        <f t="shared" si="361"/>
        <v>No</v>
      </c>
      <c r="P1965">
        <f t="shared" si="362"/>
        <v>0</v>
      </c>
      <c r="Q1965">
        <f t="shared" si="363"/>
        <v>0</v>
      </c>
      <c r="R1965">
        <f t="shared" si="367"/>
        <v>27.565026697177728</v>
      </c>
      <c r="S1965" t="str">
        <f t="shared" si="364"/>
        <v>ID-23787-Osaka - Tokyo</v>
      </c>
      <c r="T1965">
        <f t="shared" si="365"/>
        <v>0</v>
      </c>
      <c r="U1965" t="str">
        <f t="shared" si="366"/>
        <v>Acceptable</v>
      </c>
      <c r="V1965">
        <f t="shared" si="368"/>
        <v>23</v>
      </c>
      <c r="W1965">
        <f t="shared" si="369"/>
        <v>2</v>
      </c>
      <c r="X1965">
        <v>1</v>
      </c>
      <c r="Y1965" t="str">
        <f t="shared" si="370"/>
        <v>Flight Not Found</v>
      </c>
      <c r="Z1965" t="str" cm="1">
        <f t="array" ref="Z1965">IF(AND(B:B &gt; TIME(6, 0, 0), B:B &lt;= TIME(18, 0, 0)), "Day", "Night")</f>
        <v>Night</v>
      </c>
      <c r="AA1965">
        <f t="shared" si="371"/>
        <v>1</v>
      </c>
    </row>
    <row r="1966" spans="1:27" x14ac:dyDescent="0.2">
      <c r="A1966">
        <v>23787</v>
      </c>
      <c r="B1966" t="s">
        <v>8596</v>
      </c>
      <c r="C1966" t="s">
        <v>9580</v>
      </c>
      <c r="D1966" t="s">
        <v>9581</v>
      </c>
      <c r="G1966" t="s">
        <v>9582</v>
      </c>
      <c r="H1966" t="s">
        <v>9583</v>
      </c>
      <c r="J1966">
        <v>2</v>
      </c>
      <c r="K1966">
        <v>2</v>
      </c>
      <c r="L1966">
        <v>0</v>
      </c>
      <c r="M1966" t="s">
        <v>9584</v>
      </c>
      <c r="N1966">
        <f t="shared" si="360"/>
        <v>0</v>
      </c>
      <c r="O1966" t="str">
        <f t="shared" si="361"/>
        <v>No</v>
      </c>
      <c r="P1966">
        <f t="shared" si="362"/>
        <v>0</v>
      </c>
      <c r="Q1966">
        <f t="shared" si="363"/>
        <v>0</v>
      </c>
      <c r="R1966">
        <f t="shared" si="367"/>
        <v>27.565026697177728</v>
      </c>
      <c r="S1966" t="str">
        <f t="shared" si="364"/>
        <v>ID-23787-</v>
      </c>
      <c r="T1966">
        <f t="shared" si="365"/>
        <v>0</v>
      </c>
      <c r="U1966" t="str">
        <f t="shared" si="366"/>
        <v>Acceptable</v>
      </c>
      <c r="V1966">
        <f t="shared" si="368"/>
        <v>23</v>
      </c>
      <c r="W1966">
        <f t="shared" si="369"/>
        <v>2</v>
      </c>
      <c r="X1966">
        <v>1</v>
      </c>
      <c r="Y1966" t="str">
        <f t="shared" si="370"/>
        <v>Flight Not Found</v>
      </c>
      <c r="Z1966" t="str" cm="1">
        <f t="array" ref="Z1966">IF(AND(B:B &gt; TIME(6, 0, 0), B:B &lt;= TIME(18, 0, 0)), "Day", "Night")</f>
        <v>Night</v>
      </c>
      <c r="AA1966">
        <f t="shared" si="371"/>
        <v>1</v>
      </c>
    </row>
    <row r="1967" spans="1:27" x14ac:dyDescent="0.2">
      <c r="A1967">
        <v>26952</v>
      </c>
      <c r="C1967" t="s">
        <v>9585</v>
      </c>
      <c r="D1967" t="s">
        <v>2615</v>
      </c>
      <c r="G1967" t="s">
        <v>9586</v>
      </c>
      <c r="H1967" t="s">
        <v>9587</v>
      </c>
      <c r="I1967" t="s">
        <v>9588</v>
      </c>
      <c r="J1967">
        <v>7</v>
      </c>
      <c r="K1967">
        <v>7</v>
      </c>
      <c r="L1967">
        <v>0</v>
      </c>
      <c r="M1967" t="s">
        <v>1120</v>
      </c>
      <c r="N1967">
        <f t="shared" si="360"/>
        <v>0</v>
      </c>
      <c r="O1967" t="str">
        <f t="shared" si="361"/>
        <v>No</v>
      </c>
      <c r="P1967">
        <f t="shared" si="362"/>
        <v>0</v>
      </c>
      <c r="Q1967">
        <f t="shared" si="363"/>
        <v>0</v>
      </c>
      <c r="R1967">
        <f t="shared" si="367"/>
        <v>27.565026697177728</v>
      </c>
      <c r="S1967" t="str">
        <f t="shared" si="364"/>
        <v>ID-26952-</v>
      </c>
      <c r="T1967">
        <f t="shared" si="365"/>
        <v>0</v>
      </c>
      <c r="U1967" t="str">
        <f t="shared" si="366"/>
        <v>Acceptable</v>
      </c>
      <c r="V1967">
        <f t="shared" si="368"/>
        <v>23</v>
      </c>
      <c r="W1967">
        <f t="shared" si="369"/>
        <v>2</v>
      </c>
      <c r="X1967">
        <v>1</v>
      </c>
      <c r="Y1967" t="str">
        <f t="shared" si="370"/>
        <v>Flight Not Found</v>
      </c>
      <c r="Z1967" t="str" cm="1">
        <f t="array" ref="Z1967">IF(AND(B:B &gt; TIME(6, 0, 0), B:B &lt;= TIME(18, 0, 0)), "Day", "Night")</f>
        <v>Night</v>
      </c>
      <c r="AA1967">
        <f t="shared" si="371"/>
        <v>1</v>
      </c>
    </row>
    <row r="1968" spans="1:27" x14ac:dyDescent="0.2">
      <c r="A1968">
        <v>23809</v>
      </c>
      <c r="B1968" t="s">
        <v>44</v>
      </c>
      <c r="C1968" t="s">
        <v>9589</v>
      </c>
      <c r="D1968" t="s">
        <v>9590</v>
      </c>
      <c r="E1968" t="s">
        <v>5497</v>
      </c>
      <c r="F1968" t="s">
        <v>9591</v>
      </c>
      <c r="G1968" t="s">
        <v>1814</v>
      </c>
      <c r="H1968" t="s">
        <v>9592</v>
      </c>
      <c r="I1968" t="s">
        <v>9593</v>
      </c>
      <c r="J1968">
        <v>12</v>
      </c>
      <c r="K1968">
        <v>10</v>
      </c>
      <c r="L1968">
        <v>0</v>
      </c>
      <c r="M1968" t="s">
        <v>9594</v>
      </c>
      <c r="N1968">
        <f t="shared" si="360"/>
        <v>0</v>
      </c>
      <c r="O1968" t="str">
        <f t="shared" si="361"/>
        <v>No</v>
      </c>
      <c r="P1968">
        <f t="shared" si="362"/>
        <v>0</v>
      </c>
      <c r="Q1968">
        <f t="shared" si="363"/>
        <v>0</v>
      </c>
      <c r="R1968">
        <f t="shared" si="367"/>
        <v>27.565026697177728</v>
      </c>
      <c r="S1968" t="str">
        <f t="shared" si="364"/>
        <v>ID-23809-Manila - Naga</v>
      </c>
      <c r="T1968" t="str">
        <f t="shared" si="365"/>
        <v>10:30</v>
      </c>
      <c r="U1968" t="str">
        <f t="shared" si="366"/>
        <v>Acceptable</v>
      </c>
      <c r="V1968">
        <f t="shared" si="368"/>
        <v>23</v>
      </c>
      <c r="W1968">
        <f t="shared" si="369"/>
        <v>2</v>
      </c>
      <c r="X1968">
        <v>1</v>
      </c>
      <c r="Y1968" t="str">
        <f t="shared" si="370"/>
        <v>Flight Not Found</v>
      </c>
      <c r="Z1968" t="str" cm="1">
        <f t="array" ref="Z1968">IF(AND(B:B &gt; TIME(6, 0, 0), B:B &lt;= TIME(18, 0, 0)), "Day", "Night")</f>
        <v>Night</v>
      </c>
      <c r="AA1968">
        <f t="shared" si="371"/>
        <v>1</v>
      </c>
    </row>
    <row r="1969" spans="1:27" x14ac:dyDescent="0.2">
      <c r="A1969">
        <v>23809</v>
      </c>
      <c r="C1969" t="s">
        <v>9595</v>
      </c>
      <c r="D1969" t="s">
        <v>3562</v>
      </c>
      <c r="G1969" t="s">
        <v>9596</v>
      </c>
      <c r="H1969" t="s">
        <v>9597</v>
      </c>
      <c r="I1969" t="s">
        <v>9598</v>
      </c>
      <c r="J1969">
        <v>25</v>
      </c>
      <c r="K1969">
        <v>25</v>
      </c>
      <c r="L1969">
        <v>0</v>
      </c>
      <c r="M1969" t="s">
        <v>3760</v>
      </c>
      <c r="N1969">
        <f t="shared" si="360"/>
        <v>0</v>
      </c>
      <c r="O1969" t="str">
        <f t="shared" si="361"/>
        <v>No</v>
      </c>
      <c r="P1969">
        <f t="shared" si="362"/>
        <v>0</v>
      </c>
      <c r="Q1969">
        <f t="shared" si="363"/>
        <v>0</v>
      </c>
      <c r="R1969">
        <f t="shared" si="367"/>
        <v>27.565026697177728</v>
      </c>
      <c r="S1969" t="str">
        <f t="shared" si="364"/>
        <v>ID-23809-</v>
      </c>
      <c r="T1969" t="str">
        <f t="shared" si="365"/>
        <v>10:30</v>
      </c>
      <c r="U1969" t="str">
        <f t="shared" si="366"/>
        <v>Acceptable</v>
      </c>
      <c r="V1969">
        <f t="shared" si="368"/>
        <v>23</v>
      </c>
      <c r="W1969">
        <f t="shared" si="369"/>
        <v>2</v>
      </c>
      <c r="X1969">
        <v>1</v>
      </c>
      <c r="Y1969" t="str">
        <f t="shared" si="370"/>
        <v>Flight Not Found</v>
      </c>
      <c r="Z1969" t="str" cm="1">
        <f t="array" ref="Z1969">IF(AND(B:B &gt; TIME(6, 0, 0), B:B &lt;= TIME(18, 0, 0)), "Day", "Night")</f>
        <v>Night</v>
      </c>
      <c r="AA1969">
        <f t="shared" si="371"/>
        <v>1</v>
      </c>
    </row>
    <row r="1970" spans="1:27" x14ac:dyDescent="0.2">
      <c r="A1970">
        <v>23818</v>
      </c>
      <c r="B1970" t="s">
        <v>9599</v>
      </c>
      <c r="C1970" t="s">
        <v>9600</v>
      </c>
      <c r="D1970" t="s">
        <v>8364</v>
      </c>
      <c r="E1970" t="s">
        <v>7370</v>
      </c>
      <c r="F1970" t="s">
        <v>9601</v>
      </c>
      <c r="G1970" t="s">
        <v>9602</v>
      </c>
      <c r="H1970" t="s">
        <v>9603</v>
      </c>
      <c r="I1970" t="s">
        <v>184</v>
      </c>
      <c r="J1970">
        <v>8</v>
      </c>
      <c r="K1970">
        <v>8</v>
      </c>
      <c r="L1970">
        <v>0</v>
      </c>
      <c r="M1970" t="s">
        <v>9604</v>
      </c>
      <c r="N1970">
        <f t="shared" si="360"/>
        <v>0</v>
      </c>
      <c r="O1970" t="str">
        <f t="shared" si="361"/>
        <v>No</v>
      </c>
      <c r="P1970">
        <f t="shared" si="362"/>
        <v>0</v>
      </c>
      <c r="Q1970">
        <f t="shared" si="363"/>
        <v>0</v>
      </c>
      <c r="R1970">
        <f t="shared" si="367"/>
        <v>27.565026697177728</v>
      </c>
      <c r="S1970" t="str">
        <f t="shared" si="364"/>
        <v>ID-23818-Halifax - Sidney NS</v>
      </c>
      <c r="T1970" t="str">
        <f t="shared" si="365"/>
        <v>09:22</v>
      </c>
      <c r="U1970" t="str">
        <f t="shared" si="366"/>
        <v>Acceptable</v>
      </c>
      <c r="V1970">
        <f t="shared" si="368"/>
        <v>23</v>
      </c>
      <c r="W1970">
        <f t="shared" si="369"/>
        <v>2</v>
      </c>
      <c r="X1970">
        <v>1</v>
      </c>
      <c r="Y1970" t="str">
        <f t="shared" si="370"/>
        <v>Flight Not Found</v>
      </c>
      <c r="Z1970" t="str" cm="1">
        <f t="array" ref="Z1970">IF(AND(B:B &gt; TIME(6, 0, 0), B:B &lt;= TIME(18, 0, 0)), "Day", "Night")</f>
        <v>Night</v>
      </c>
      <c r="AA1970">
        <f t="shared" si="371"/>
        <v>1</v>
      </c>
    </row>
    <row r="1971" spans="1:27" x14ac:dyDescent="0.2">
      <c r="A1971">
        <v>23823</v>
      </c>
      <c r="B1971" t="s">
        <v>6679</v>
      </c>
      <c r="C1971" t="s">
        <v>9605</v>
      </c>
      <c r="D1971" t="s">
        <v>3442</v>
      </c>
      <c r="E1971" t="s">
        <v>9606</v>
      </c>
      <c r="F1971" t="s">
        <v>9607</v>
      </c>
      <c r="G1971" t="s">
        <v>2471</v>
      </c>
      <c r="H1971" t="s">
        <v>9608</v>
      </c>
      <c r="I1971" t="s">
        <v>9609</v>
      </c>
      <c r="J1971">
        <v>28</v>
      </c>
      <c r="K1971">
        <v>28</v>
      </c>
      <c r="L1971">
        <v>0</v>
      </c>
      <c r="M1971" t="s">
        <v>9610</v>
      </c>
      <c r="N1971">
        <f t="shared" si="360"/>
        <v>0</v>
      </c>
      <c r="O1971" t="str">
        <f t="shared" si="361"/>
        <v>No</v>
      </c>
      <c r="P1971">
        <f t="shared" si="362"/>
        <v>0</v>
      </c>
      <c r="Q1971">
        <f t="shared" si="363"/>
        <v>0</v>
      </c>
      <c r="R1971">
        <f t="shared" si="367"/>
        <v>27.565026697177728</v>
      </c>
      <c r="S1971" t="str">
        <f t="shared" si="364"/>
        <v>ID-23823-Bogota - Bucaramanga</v>
      </c>
      <c r="T1971" t="str">
        <f t="shared" si="365"/>
        <v>14:55</v>
      </c>
      <c r="U1971" t="str">
        <f t="shared" si="366"/>
        <v>Acceptable</v>
      </c>
      <c r="V1971">
        <f t="shared" si="368"/>
        <v>23</v>
      </c>
      <c r="W1971">
        <f t="shared" si="369"/>
        <v>2</v>
      </c>
      <c r="X1971">
        <v>1</v>
      </c>
      <c r="Y1971" t="str">
        <f t="shared" si="370"/>
        <v>Flight Not Found</v>
      </c>
      <c r="Z1971" t="str" cm="1">
        <f t="array" ref="Z1971">IF(AND(B:B &gt; TIME(6, 0, 0), B:B &lt;= TIME(18, 0, 0)), "Day", "Night")</f>
        <v>Night</v>
      </c>
      <c r="AA1971">
        <f t="shared" si="371"/>
        <v>1</v>
      </c>
    </row>
    <row r="1972" spans="1:27" x14ac:dyDescent="0.2">
      <c r="A1972">
        <v>23826</v>
      </c>
      <c r="C1972" t="s">
        <v>4415</v>
      </c>
      <c r="D1972" t="s">
        <v>2650</v>
      </c>
      <c r="F1972" t="s">
        <v>8546</v>
      </c>
      <c r="G1972" t="s">
        <v>9611</v>
      </c>
      <c r="H1972" t="s">
        <v>9612</v>
      </c>
      <c r="I1972" t="s">
        <v>9613</v>
      </c>
      <c r="J1972">
        <v>16</v>
      </c>
      <c r="K1972">
        <v>16</v>
      </c>
      <c r="L1972">
        <v>0</v>
      </c>
      <c r="M1972" t="s">
        <v>9614</v>
      </c>
      <c r="N1972">
        <f t="shared" si="360"/>
        <v>0</v>
      </c>
      <c r="O1972" t="str">
        <f t="shared" si="361"/>
        <v>No</v>
      </c>
      <c r="P1972">
        <f t="shared" si="362"/>
        <v>0</v>
      </c>
      <c r="Q1972">
        <f t="shared" si="363"/>
        <v>0</v>
      </c>
      <c r="R1972">
        <f t="shared" si="367"/>
        <v>27.565026697177728</v>
      </c>
      <c r="S1972" t="str">
        <f t="shared" si="364"/>
        <v>ID-23826-Training exercise</v>
      </c>
      <c r="T1972">
        <f t="shared" si="365"/>
        <v>0</v>
      </c>
      <c r="U1972" t="str">
        <f t="shared" si="366"/>
        <v>Acceptable</v>
      </c>
      <c r="V1972">
        <f t="shared" si="368"/>
        <v>23</v>
      </c>
      <c r="W1972">
        <f t="shared" si="369"/>
        <v>2</v>
      </c>
      <c r="X1972">
        <v>1</v>
      </c>
      <c r="Y1972" t="str">
        <f t="shared" si="370"/>
        <v>Flight Not Found</v>
      </c>
      <c r="Z1972" t="str" cm="1">
        <f t="array" ref="Z1972">IF(AND(B:B &gt; TIME(6, 0, 0), B:B &lt;= TIME(18, 0, 0)), "Day", "Night")</f>
        <v>Night</v>
      </c>
      <c r="AA1972">
        <f t="shared" si="371"/>
        <v>1</v>
      </c>
    </row>
    <row r="1973" spans="1:27" x14ac:dyDescent="0.2">
      <c r="A1973">
        <v>23827</v>
      </c>
      <c r="C1973" t="s">
        <v>9615</v>
      </c>
      <c r="D1973" t="s">
        <v>6681</v>
      </c>
      <c r="F1973" t="s">
        <v>9616</v>
      </c>
      <c r="G1973" t="s">
        <v>2471</v>
      </c>
      <c r="H1973" t="s">
        <v>9617</v>
      </c>
      <c r="I1973" t="s">
        <v>9618</v>
      </c>
      <c r="J1973">
        <v>26</v>
      </c>
      <c r="K1973">
        <v>22</v>
      </c>
      <c r="L1973">
        <v>0</v>
      </c>
      <c r="M1973" t="s">
        <v>343</v>
      </c>
      <c r="N1973">
        <f t="shared" si="360"/>
        <v>0</v>
      </c>
      <c r="O1973" t="str">
        <f t="shared" si="361"/>
        <v>No</v>
      </c>
      <c r="P1973">
        <f t="shared" si="362"/>
        <v>0</v>
      </c>
      <c r="Q1973">
        <f t="shared" si="363"/>
        <v>0</v>
      </c>
      <c r="R1973">
        <f t="shared" si="367"/>
        <v>27.565026697177728</v>
      </c>
      <c r="S1973" t="str">
        <f t="shared" si="364"/>
        <v>ID-23827-Peshawar - Chitral</v>
      </c>
      <c r="T1973">
        <f t="shared" si="365"/>
        <v>0</v>
      </c>
      <c r="U1973" t="str">
        <f t="shared" si="366"/>
        <v>Acceptable</v>
      </c>
      <c r="V1973">
        <f t="shared" si="368"/>
        <v>23</v>
      </c>
      <c r="W1973">
        <f t="shared" si="369"/>
        <v>2</v>
      </c>
      <c r="X1973">
        <v>1</v>
      </c>
      <c r="Y1973" t="str">
        <f t="shared" si="370"/>
        <v>Flight Not Found</v>
      </c>
      <c r="Z1973" t="str" cm="1">
        <f t="array" ref="Z1973">IF(AND(B:B &gt; TIME(6, 0, 0), B:B &lt;= TIME(18, 0, 0)), "Day", "Night")</f>
        <v>Night</v>
      </c>
      <c r="AA1973">
        <f t="shared" si="371"/>
        <v>1</v>
      </c>
    </row>
    <row r="1974" spans="1:27" x14ac:dyDescent="0.2">
      <c r="A1974">
        <v>23832</v>
      </c>
      <c r="B1974" t="s">
        <v>9619</v>
      </c>
      <c r="C1974" t="s">
        <v>9620</v>
      </c>
      <c r="D1974" t="s">
        <v>462</v>
      </c>
      <c r="F1974" t="s">
        <v>9621</v>
      </c>
      <c r="G1974" t="s">
        <v>7109</v>
      </c>
      <c r="H1974" t="s">
        <v>9622</v>
      </c>
      <c r="I1974" t="s">
        <v>9623</v>
      </c>
      <c r="J1974">
        <v>53</v>
      </c>
      <c r="K1974">
        <v>50</v>
      </c>
      <c r="L1974">
        <v>0</v>
      </c>
      <c r="M1974" t="s">
        <v>9624</v>
      </c>
      <c r="N1974">
        <f t="shared" si="360"/>
        <v>0</v>
      </c>
      <c r="O1974" t="str">
        <f t="shared" si="361"/>
        <v>No</v>
      </c>
      <c r="P1974">
        <f t="shared" si="362"/>
        <v>0</v>
      </c>
      <c r="Q1974">
        <f t="shared" si="363"/>
        <v>0</v>
      </c>
      <c r="R1974">
        <f t="shared" si="367"/>
        <v>27.565026697177728</v>
      </c>
      <c r="S1974" t="str">
        <f t="shared" si="364"/>
        <v>ID-23832-Malaga - Tangiers</v>
      </c>
      <c r="T1974" t="str">
        <f t="shared" si="365"/>
        <v>08:04</v>
      </c>
      <c r="U1974" t="str">
        <f t="shared" si="366"/>
        <v>Acceptable</v>
      </c>
      <c r="V1974">
        <f t="shared" si="368"/>
        <v>23</v>
      </c>
      <c r="W1974">
        <f t="shared" si="369"/>
        <v>2</v>
      </c>
      <c r="X1974">
        <v>1</v>
      </c>
      <c r="Y1974" t="str">
        <f t="shared" si="370"/>
        <v>Flight Not Found</v>
      </c>
      <c r="Z1974" t="str" cm="1">
        <f t="array" ref="Z1974">IF(AND(B:B &gt; TIME(6, 0, 0), B:B &lt;= TIME(18, 0, 0)), "Day", "Night")</f>
        <v>Night</v>
      </c>
      <c r="AA1974">
        <f t="shared" si="371"/>
        <v>1</v>
      </c>
    </row>
    <row r="1975" spans="1:27" x14ac:dyDescent="0.2">
      <c r="A1975">
        <v>23841</v>
      </c>
      <c r="B1975" t="s">
        <v>3089</v>
      </c>
      <c r="C1975" t="s">
        <v>9625</v>
      </c>
      <c r="D1975" t="s">
        <v>9626</v>
      </c>
      <c r="G1975" t="s">
        <v>9627</v>
      </c>
      <c r="H1975" t="s">
        <v>9628</v>
      </c>
      <c r="J1975">
        <v>2</v>
      </c>
      <c r="K1975">
        <v>2</v>
      </c>
      <c r="L1975">
        <v>0</v>
      </c>
      <c r="M1975" t="s">
        <v>9629</v>
      </c>
      <c r="N1975">
        <f t="shared" si="360"/>
        <v>0</v>
      </c>
      <c r="O1975" t="str">
        <f t="shared" si="361"/>
        <v>No</v>
      </c>
      <c r="P1975">
        <f t="shared" si="362"/>
        <v>0</v>
      </c>
      <c r="Q1975">
        <f t="shared" si="363"/>
        <v>0</v>
      </c>
      <c r="R1975">
        <f t="shared" si="367"/>
        <v>27.565026697177728</v>
      </c>
      <c r="S1975" t="str">
        <f t="shared" si="364"/>
        <v>ID-23841-</v>
      </c>
      <c r="T1975" t="str">
        <f t="shared" si="365"/>
        <v>00:30</v>
      </c>
      <c r="U1975" t="str">
        <f t="shared" si="366"/>
        <v>Acceptable</v>
      </c>
      <c r="V1975">
        <f t="shared" si="368"/>
        <v>23</v>
      </c>
      <c r="W1975">
        <f t="shared" si="369"/>
        <v>2</v>
      </c>
      <c r="X1975">
        <v>1</v>
      </c>
      <c r="Y1975" t="str">
        <f t="shared" si="370"/>
        <v>Flight Not Found</v>
      </c>
      <c r="Z1975" t="str" cm="1">
        <f t="array" ref="Z1975">IF(AND(B:B &gt; TIME(6, 0, 0), B:B &lt;= TIME(18, 0, 0)), "Day", "Night")</f>
        <v>Night</v>
      </c>
      <c r="AA1975">
        <f t="shared" si="371"/>
        <v>1</v>
      </c>
    </row>
    <row r="1976" spans="1:27" x14ac:dyDescent="0.2">
      <c r="A1976">
        <v>23842</v>
      </c>
      <c r="C1976" t="s">
        <v>9630</v>
      </c>
      <c r="D1976" t="s">
        <v>9631</v>
      </c>
      <c r="F1976" t="s">
        <v>9632</v>
      </c>
      <c r="G1976" t="s">
        <v>9633</v>
      </c>
      <c r="H1976" t="s">
        <v>9634</v>
      </c>
      <c r="I1976" t="s">
        <v>1638</v>
      </c>
      <c r="J1976">
        <v>54</v>
      </c>
      <c r="K1976">
        <v>54</v>
      </c>
      <c r="L1976">
        <v>0</v>
      </c>
      <c r="M1976" t="s">
        <v>9635</v>
      </c>
      <c r="N1976">
        <f t="shared" si="360"/>
        <v>0</v>
      </c>
      <c r="O1976" t="str">
        <f t="shared" si="361"/>
        <v>No</v>
      </c>
      <c r="P1976">
        <f t="shared" si="362"/>
        <v>0</v>
      </c>
      <c r="Q1976">
        <f t="shared" si="363"/>
        <v>0</v>
      </c>
      <c r="R1976">
        <f t="shared" si="367"/>
        <v>27.565026697177728</v>
      </c>
      <c r="S1976" t="str">
        <f t="shared" si="364"/>
        <v>ID-23842-Beirut  - Amman</v>
      </c>
      <c r="T1976">
        <f t="shared" si="365"/>
        <v>0</v>
      </c>
      <c r="U1976" t="str">
        <f t="shared" si="366"/>
        <v>Acceptable</v>
      </c>
      <c r="V1976">
        <f t="shared" si="368"/>
        <v>23</v>
      </c>
      <c r="W1976">
        <f t="shared" si="369"/>
        <v>2</v>
      </c>
      <c r="X1976">
        <v>1</v>
      </c>
      <c r="Y1976" t="str">
        <f t="shared" si="370"/>
        <v>Flight Not Found</v>
      </c>
      <c r="Z1976" t="str" cm="1">
        <f t="array" ref="Z1976">IF(AND(B:B &gt; TIME(6, 0, 0), B:B &lt;= TIME(18, 0, 0)), "Day", "Night")</f>
        <v>Night</v>
      </c>
      <c r="AA1976">
        <f t="shared" si="371"/>
        <v>1</v>
      </c>
    </row>
    <row r="1977" spans="1:27" x14ac:dyDescent="0.2">
      <c r="A1977">
        <v>23846</v>
      </c>
      <c r="C1977" t="s">
        <v>9636</v>
      </c>
      <c r="D1977" t="s">
        <v>9637</v>
      </c>
      <c r="E1977" t="s">
        <v>9638</v>
      </c>
      <c r="F1977" t="s">
        <v>9639</v>
      </c>
      <c r="G1977" t="s">
        <v>3110</v>
      </c>
      <c r="H1977" t="s">
        <v>9640</v>
      </c>
      <c r="I1977" t="s">
        <v>9641</v>
      </c>
      <c r="J1977">
        <v>27</v>
      </c>
      <c r="K1977">
        <v>26</v>
      </c>
      <c r="L1977">
        <v>0</v>
      </c>
      <c r="M1977" t="s">
        <v>9642</v>
      </c>
      <c r="N1977">
        <f t="shared" si="360"/>
        <v>0</v>
      </c>
      <c r="O1977" t="str">
        <f t="shared" si="361"/>
        <v>No</v>
      </c>
      <c r="P1977">
        <f t="shared" si="362"/>
        <v>0</v>
      </c>
      <c r="Q1977">
        <f t="shared" si="363"/>
        <v>0</v>
      </c>
      <c r="R1977">
        <f t="shared" si="367"/>
        <v>27.565026697177728</v>
      </c>
      <c r="S1977" t="str">
        <f t="shared" si="364"/>
        <v>ID-23846-Paris - Jersey , Channel Islands</v>
      </c>
      <c r="T1977">
        <f t="shared" si="365"/>
        <v>0</v>
      </c>
      <c r="U1977" t="str">
        <f t="shared" si="366"/>
        <v>Acceptable</v>
      </c>
      <c r="V1977">
        <f t="shared" si="368"/>
        <v>23</v>
      </c>
      <c r="W1977">
        <f t="shared" si="369"/>
        <v>2</v>
      </c>
      <c r="X1977">
        <v>1</v>
      </c>
      <c r="Y1977" t="str">
        <f t="shared" si="370"/>
        <v>Flight Not Found</v>
      </c>
      <c r="Z1977" t="str" cm="1">
        <f t="array" ref="Z1977">IF(AND(B:B &gt; TIME(6, 0, 0), B:B &lt;= TIME(18, 0, 0)), "Day", "Night")</f>
        <v>Night</v>
      </c>
      <c r="AA1977">
        <f t="shared" si="371"/>
        <v>1</v>
      </c>
    </row>
    <row r="1978" spans="1:27" x14ac:dyDescent="0.2">
      <c r="A1978">
        <v>23849</v>
      </c>
      <c r="B1978" t="s">
        <v>7244</v>
      </c>
      <c r="C1978" t="s">
        <v>9643</v>
      </c>
      <c r="D1978" t="s">
        <v>9644</v>
      </c>
      <c r="G1978" t="s">
        <v>9349</v>
      </c>
      <c r="H1978" t="s">
        <v>9645</v>
      </c>
      <c r="J1978">
        <v>2</v>
      </c>
      <c r="K1978">
        <v>2</v>
      </c>
      <c r="L1978">
        <v>0</v>
      </c>
      <c r="M1978" t="s">
        <v>9646</v>
      </c>
      <c r="N1978">
        <f t="shared" si="360"/>
        <v>0</v>
      </c>
      <c r="O1978" t="str">
        <f t="shared" si="361"/>
        <v>No</v>
      </c>
      <c r="P1978">
        <f t="shared" si="362"/>
        <v>0</v>
      </c>
      <c r="Q1978">
        <f t="shared" si="363"/>
        <v>0</v>
      </c>
      <c r="R1978">
        <f t="shared" si="367"/>
        <v>27.565026697177728</v>
      </c>
      <c r="S1978" t="str">
        <f t="shared" si="364"/>
        <v>ID-23849-</v>
      </c>
      <c r="T1978" t="str">
        <f t="shared" si="365"/>
        <v>19:45</v>
      </c>
      <c r="U1978" t="str">
        <f t="shared" si="366"/>
        <v>Acceptable</v>
      </c>
      <c r="V1978">
        <f t="shared" si="368"/>
        <v>23</v>
      </c>
      <c r="W1978">
        <f t="shared" si="369"/>
        <v>2</v>
      </c>
      <c r="X1978">
        <v>1</v>
      </c>
      <c r="Y1978" t="str">
        <f t="shared" si="370"/>
        <v>Flight Not Found</v>
      </c>
      <c r="Z1978" t="str" cm="1">
        <f t="array" ref="Z1978">IF(AND(B:B &gt; TIME(6, 0, 0), B:B &lt;= TIME(18, 0, 0)), "Day", "Night")</f>
        <v>Night</v>
      </c>
      <c r="AA1978">
        <f t="shared" si="371"/>
        <v>1</v>
      </c>
    </row>
    <row r="1979" spans="1:27" x14ac:dyDescent="0.2">
      <c r="A1979">
        <v>23855</v>
      </c>
      <c r="B1979" t="s">
        <v>9647</v>
      </c>
      <c r="C1979" t="s">
        <v>9648</v>
      </c>
      <c r="D1979" t="s">
        <v>6443</v>
      </c>
      <c r="E1979" t="s">
        <v>9649</v>
      </c>
      <c r="F1979" t="s">
        <v>9650</v>
      </c>
      <c r="G1979" t="s">
        <v>5938</v>
      </c>
      <c r="H1979" t="s">
        <v>9651</v>
      </c>
      <c r="I1979" t="s">
        <v>9652</v>
      </c>
      <c r="J1979">
        <v>5</v>
      </c>
      <c r="K1979">
        <v>5</v>
      </c>
      <c r="L1979">
        <v>0</v>
      </c>
      <c r="M1979" t="s">
        <v>9653</v>
      </c>
      <c r="N1979">
        <f t="shared" si="360"/>
        <v>0</v>
      </c>
      <c r="O1979" t="str">
        <f t="shared" si="361"/>
        <v>No</v>
      </c>
      <c r="P1979">
        <f t="shared" si="362"/>
        <v>0</v>
      </c>
      <c r="Q1979">
        <f t="shared" si="363"/>
        <v>0</v>
      </c>
      <c r="R1979">
        <f t="shared" si="367"/>
        <v>27.565026697177728</v>
      </c>
      <c r="S1979" t="str">
        <f t="shared" si="364"/>
        <v>ID-23855-Seattle, WA - Ogden, UT</v>
      </c>
      <c r="T1979" t="str">
        <f t="shared" si="365"/>
        <v>14:23</v>
      </c>
      <c r="U1979" t="str">
        <f t="shared" si="366"/>
        <v>Acceptable</v>
      </c>
      <c r="V1979">
        <f t="shared" si="368"/>
        <v>23</v>
      </c>
      <c r="W1979">
        <f t="shared" si="369"/>
        <v>2</v>
      </c>
      <c r="X1979">
        <v>1</v>
      </c>
      <c r="Y1979" t="str">
        <f t="shared" si="370"/>
        <v>Flight Not Found</v>
      </c>
      <c r="Z1979" t="str" cm="1">
        <f t="array" ref="Z1979">IF(AND(B:B &gt; TIME(6, 0, 0), B:B &lt;= TIME(18, 0, 0)), "Day", "Night")</f>
        <v>Night</v>
      </c>
      <c r="AA1979">
        <f t="shared" si="371"/>
        <v>1</v>
      </c>
    </row>
    <row r="1980" spans="1:27" x14ac:dyDescent="0.2">
      <c r="A1980">
        <v>23867</v>
      </c>
      <c r="B1980" t="s">
        <v>9654</v>
      </c>
      <c r="D1980" t="s">
        <v>462</v>
      </c>
      <c r="E1980" t="s">
        <v>7849</v>
      </c>
      <c r="F1980" t="s">
        <v>9655</v>
      </c>
      <c r="G1980" t="s">
        <v>9656</v>
      </c>
      <c r="H1980" t="s">
        <v>9657</v>
      </c>
      <c r="I1980" t="s">
        <v>9658</v>
      </c>
      <c r="J1980">
        <v>49</v>
      </c>
      <c r="K1980">
        <v>30</v>
      </c>
      <c r="L1980">
        <v>0</v>
      </c>
      <c r="M1980" t="s">
        <v>9659</v>
      </c>
      <c r="N1980">
        <f t="shared" si="360"/>
        <v>0</v>
      </c>
      <c r="O1980" t="str">
        <f t="shared" si="361"/>
        <v>No</v>
      </c>
      <c r="P1980">
        <f t="shared" si="362"/>
        <v>0</v>
      </c>
      <c r="Q1980">
        <f t="shared" si="363"/>
        <v>0</v>
      </c>
      <c r="R1980">
        <f t="shared" si="367"/>
        <v>27.565026697177728</v>
      </c>
      <c r="S1980" t="str">
        <f t="shared" si="364"/>
        <v>ID-23867-Madrid - Tenerife</v>
      </c>
      <c r="T1980" t="str">
        <f t="shared" si="365"/>
        <v>21:17</v>
      </c>
      <c r="U1980" t="str">
        <f t="shared" si="366"/>
        <v>Acceptable</v>
      </c>
      <c r="V1980">
        <f t="shared" si="368"/>
        <v>23</v>
      </c>
      <c r="W1980">
        <f t="shared" si="369"/>
        <v>2</v>
      </c>
      <c r="X1980">
        <v>1</v>
      </c>
      <c r="Y1980" t="str">
        <f t="shared" si="370"/>
        <v>Flight Not Found</v>
      </c>
      <c r="Z1980" t="str" cm="1">
        <f t="array" ref="Z1980">IF(AND(B:B &gt; TIME(6, 0, 0), B:B &lt;= TIME(18, 0, 0)), "Day", "Night")</f>
        <v>Night</v>
      </c>
      <c r="AA1980">
        <f t="shared" si="371"/>
        <v>1</v>
      </c>
    </row>
    <row r="1981" spans="1:27" x14ac:dyDescent="0.2">
      <c r="A1981">
        <v>23882</v>
      </c>
      <c r="B1981" t="s">
        <v>9660</v>
      </c>
      <c r="C1981" t="s">
        <v>3397</v>
      </c>
      <c r="D1981" t="s">
        <v>6681</v>
      </c>
      <c r="E1981" t="s">
        <v>8926</v>
      </c>
      <c r="F1981" t="s">
        <v>9661</v>
      </c>
      <c r="G1981" t="s">
        <v>9662</v>
      </c>
      <c r="H1981" t="s">
        <v>9663</v>
      </c>
      <c r="I1981" t="s">
        <v>9290</v>
      </c>
      <c r="J1981">
        <v>125</v>
      </c>
      <c r="K1981">
        <v>119</v>
      </c>
      <c r="L1981">
        <v>0</v>
      </c>
      <c r="M1981" t="s">
        <v>9664</v>
      </c>
      <c r="N1981">
        <f t="shared" si="360"/>
        <v>0</v>
      </c>
      <c r="O1981" t="str">
        <f t="shared" si="361"/>
        <v>No</v>
      </c>
      <c r="P1981">
        <f t="shared" si="362"/>
        <v>0</v>
      </c>
      <c r="Q1981">
        <f t="shared" si="363"/>
        <v>0</v>
      </c>
      <c r="R1981">
        <f t="shared" si="367"/>
        <v>27.565026697177728</v>
      </c>
      <c r="S1981" t="str">
        <f t="shared" si="364"/>
        <v>ID-23882-Karachi - Dhahran - Cairo - Geneva - London</v>
      </c>
      <c r="T1981" t="str">
        <f t="shared" si="365"/>
        <v>23:48</v>
      </c>
      <c r="U1981" t="str">
        <f t="shared" si="366"/>
        <v>Acceptable</v>
      </c>
      <c r="V1981">
        <f t="shared" si="368"/>
        <v>23</v>
      </c>
      <c r="W1981">
        <f t="shared" si="369"/>
        <v>2</v>
      </c>
      <c r="X1981">
        <v>1</v>
      </c>
      <c r="Y1981" t="str">
        <f t="shared" si="370"/>
        <v>Flight Not Found</v>
      </c>
      <c r="Z1981" t="str" cm="1">
        <f t="array" ref="Z1981">IF(AND(B:B &gt; TIME(6, 0, 0), B:B &lt;= TIME(18, 0, 0)), "Day", "Night")</f>
        <v>Night</v>
      </c>
      <c r="AA1981">
        <f t="shared" si="371"/>
        <v>1</v>
      </c>
    </row>
    <row r="1982" spans="1:27" x14ac:dyDescent="0.2">
      <c r="A1982">
        <v>23908</v>
      </c>
      <c r="B1982" t="s">
        <v>4465</v>
      </c>
      <c r="C1982" t="s">
        <v>9665</v>
      </c>
      <c r="D1982" t="s">
        <v>9666</v>
      </c>
      <c r="G1982" t="s">
        <v>9667</v>
      </c>
      <c r="H1982" t="s">
        <v>9668</v>
      </c>
      <c r="J1982">
        <v>18</v>
      </c>
      <c r="K1982">
        <v>18</v>
      </c>
      <c r="L1982">
        <v>0</v>
      </c>
      <c r="M1982" t="s">
        <v>9669</v>
      </c>
      <c r="N1982">
        <f t="shared" si="360"/>
        <v>0</v>
      </c>
      <c r="O1982" t="str">
        <f t="shared" si="361"/>
        <v>No</v>
      </c>
      <c r="P1982">
        <f t="shared" si="362"/>
        <v>0</v>
      </c>
      <c r="Q1982">
        <f t="shared" si="363"/>
        <v>0</v>
      </c>
      <c r="R1982">
        <f t="shared" si="367"/>
        <v>27.565026697177728</v>
      </c>
      <c r="S1982" t="str">
        <f t="shared" si="364"/>
        <v>ID-23908-</v>
      </c>
      <c r="T1982" t="str">
        <f t="shared" si="365"/>
        <v>09:50</v>
      </c>
      <c r="U1982" t="str">
        <f t="shared" si="366"/>
        <v>Acceptable</v>
      </c>
      <c r="V1982">
        <f t="shared" si="368"/>
        <v>23</v>
      </c>
      <c r="W1982">
        <f t="shared" si="369"/>
        <v>2</v>
      </c>
      <c r="X1982">
        <v>1</v>
      </c>
      <c r="Y1982" t="str">
        <f t="shared" si="370"/>
        <v>Flight Not Found</v>
      </c>
      <c r="Z1982" t="str" cm="1">
        <f t="array" ref="Z1982">IF(AND(B:B &gt; TIME(6, 0, 0), B:B &lt;= TIME(18, 0, 0)), "Day", "Night")</f>
        <v>Night</v>
      </c>
      <c r="AA1982">
        <f t="shared" si="371"/>
        <v>1</v>
      </c>
    </row>
    <row r="1983" spans="1:27" x14ac:dyDescent="0.2">
      <c r="A1983">
        <v>23918</v>
      </c>
      <c r="B1983" t="s">
        <v>9670</v>
      </c>
      <c r="C1983" t="s">
        <v>9671</v>
      </c>
      <c r="D1983" t="s">
        <v>2615</v>
      </c>
      <c r="F1983" t="s">
        <v>9672</v>
      </c>
      <c r="G1983" t="s">
        <v>9673</v>
      </c>
      <c r="H1983" t="s">
        <v>9674</v>
      </c>
      <c r="I1983" t="s">
        <v>9675</v>
      </c>
      <c r="J1983">
        <v>85</v>
      </c>
      <c r="K1983">
        <v>85</v>
      </c>
      <c r="L1983">
        <v>0</v>
      </c>
      <c r="M1983" t="s">
        <v>9676</v>
      </c>
      <c r="N1983">
        <f t="shared" si="360"/>
        <v>0</v>
      </c>
      <c r="O1983" t="str">
        <f t="shared" si="361"/>
        <v>No</v>
      </c>
      <c r="P1983">
        <f t="shared" si="362"/>
        <v>0</v>
      </c>
      <c r="Q1983">
        <f t="shared" si="363"/>
        <v>0</v>
      </c>
      <c r="R1983">
        <f t="shared" si="367"/>
        <v>27.565026697177728</v>
      </c>
      <c r="S1983" t="str">
        <f t="shared" si="364"/>
        <v>ID-23918-El Toro -  Honolulu - Okinawa</v>
      </c>
      <c r="T1983" t="str">
        <f t="shared" si="365"/>
        <v>01:46</v>
      </c>
      <c r="U1983" t="str">
        <f t="shared" si="366"/>
        <v>Acceptable</v>
      </c>
      <c r="V1983">
        <f t="shared" si="368"/>
        <v>23</v>
      </c>
      <c r="W1983">
        <f t="shared" si="369"/>
        <v>2</v>
      </c>
      <c r="X1983">
        <v>1</v>
      </c>
      <c r="Y1983" t="str">
        <f t="shared" si="370"/>
        <v>Flight Not Found</v>
      </c>
      <c r="Z1983" t="str" cm="1">
        <f t="array" ref="Z1983">IF(AND(B:B &gt; TIME(6, 0, 0), B:B &lt;= TIME(18, 0, 0)), "Day", "Night")</f>
        <v>Night</v>
      </c>
      <c r="AA1983">
        <f t="shared" si="371"/>
        <v>1</v>
      </c>
    </row>
    <row r="1984" spans="1:27" x14ac:dyDescent="0.2">
      <c r="A1984">
        <v>23921</v>
      </c>
      <c r="B1984" t="s">
        <v>3572</v>
      </c>
      <c r="C1984" t="s">
        <v>188</v>
      </c>
      <c r="D1984" t="s">
        <v>1861</v>
      </c>
      <c r="F1984" t="s">
        <v>9677</v>
      </c>
      <c r="G1984" t="s">
        <v>9678</v>
      </c>
      <c r="H1984" t="s">
        <v>9679</v>
      </c>
      <c r="I1984" t="s">
        <v>7208</v>
      </c>
      <c r="J1984">
        <v>153</v>
      </c>
      <c r="K1984">
        <v>0</v>
      </c>
      <c r="L1984">
        <v>0</v>
      </c>
      <c r="M1984" t="s">
        <v>9680</v>
      </c>
      <c r="N1984">
        <f t="shared" si="360"/>
        <v>0</v>
      </c>
      <c r="O1984" t="str">
        <f t="shared" si="361"/>
        <v>No</v>
      </c>
      <c r="P1984">
        <f t="shared" si="362"/>
        <v>0</v>
      </c>
      <c r="Q1984">
        <f t="shared" si="363"/>
        <v>0</v>
      </c>
      <c r="R1984">
        <f t="shared" si="367"/>
        <v>27.565026697177728</v>
      </c>
      <c r="S1984" t="str">
        <f t="shared" si="364"/>
        <v>ID-23921-San Francisco - Hawaii</v>
      </c>
      <c r="T1984" t="str">
        <f t="shared" si="365"/>
        <v>13:10</v>
      </c>
      <c r="U1984" t="str">
        <f t="shared" si="366"/>
        <v>Acceptable</v>
      </c>
      <c r="V1984">
        <f t="shared" si="368"/>
        <v>23</v>
      </c>
      <c r="W1984">
        <f t="shared" si="369"/>
        <v>2</v>
      </c>
      <c r="X1984">
        <v>1</v>
      </c>
      <c r="Y1984" t="str">
        <f t="shared" si="370"/>
        <v>Flight Not Found</v>
      </c>
      <c r="Z1984" t="str" cm="1">
        <f t="array" ref="Z1984">IF(AND(B:B &gt; TIME(6, 0, 0), B:B &lt;= TIME(18, 0, 0)), "Day", "Night")</f>
        <v>Night</v>
      </c>
      <c r="AA1984">
        <f t="shared" si="371"/>
        <v>1</v>
      </c>
    </row>
    <row r="1985" spans="1:27" x14ac:dyDescent="0.2">
      <c r="A1985">
        <v>23924</v>
      </c>
      <c r="B1985" t="s">
        <v>9681</v>
      </c>
      <c r="C1985" t="s">
        <v>6101</v>
      </c>
      <c r="D1985" t="s">
        <v>6795</v>
      </c>
      <c r="E1985" t="s">
        <v>2350</v>
      </c>
      <c r="F1985" t="s">
        <v>9682</v>
      </c>
      <c r="G1985" t="s">
        <v>8624</v>
      </c>
      <c r="H1985" t="s">
        <v>9683</v>
      </c>
      <c r="I1985" t="s">
        <v>9684</v>
      </c>
      <c r="J1985">
        <v>66</v>
      </c>
      <c r="K1985">
        <v>0</v>
      </c>
      <c r="L1985">
        <v>0</v>
      </c>
      <c r="M1985" t="s">
        <v>9685</v>
      </c>
      <c r="N1985">
        <f t="shared" si="360"/>
        <v>0</v>
      </c>
      <c r="O1985" t="str">
        <f t="shared" si="361"/>
        <v>No</v>
      </c>
      <c r="P1985">
        <f t="shared" si="362"/>
        <v>0</v>
      </c>
      <c r="Q1985">
        <f t="shared" si="363"/>
        <v>0</v>
      </c>
      <c r="R1985">
        <f t="shared" si="367"/>
        <v>27.565026697177728</v>
      </c>
      <c r="S1985" t="str">
        <f t="shared" si="364"/>
        <v>ID-23924-Los Angeles - Kansas City, MO</v>
      </c>
      <c r="T1985" t="str">
        <f t="shared" si="365"/>
        <v>05:29</v>
      </c>
      <c r="U1985" t="str">
        <f t="shared" si="366"/>
        <v>Acceptable</v>
      </c>
      <c r="V1985">
        <f t="shared" si="368"/>
        <v>23</v>
      </c>
      <c r="W1985">
        <f t="shared" si="369"/>
        <v>2</v>
      </c>
      <c r="X1985">
        <v>1</v>
      </c>
      <c r="Y1985" t="str">
        <f t="shared" si="370"/>
        <v>Flight Not Found</v>
      </c>
      <c r="Z1985" t="str" cm="1">
        <f t="array" ref="Z1985">IF(AND(B:B &gt; TIME(6, 0, 0), B:B &lt;= TIME(18, 0, 0)), "Day", "Night")</f>
        <v>Night</v>
      </c>
      <c r="AA1985">
        <f t="shared" si="371"/>
        <v>1</v>
      </c>
    </row>
    <row r="1986" spans="1:27" x14ac:dyDescent="0.2">
      <c r="A1986">
        <v>24023</v>
      </c>
      <c r="B1986" t="s">
        <v>2734</v>
      </c>
      <c r="C1986" t="s">
        <v>9686</v>
      </c>
      <c r="D1986" t="s">
        <v>6681</v>
      </c>
      <c r="F1986" t="s">
        <v>9687</v>
      </c>
      <c r="G1986" t="s">
        <v>9688</v>
      </c>
      <c r="H1986" t="s">
        <v>9689</v>
      </c>
      <c r="I1986" t="s">
        <v>9690</v>
      </c>
      <c r="J1986">
        <v>4</v>
      </c>
      <c r="K1986">
        <v>4</v>
      </c>
      <c r="L1986">
        <v>0</v>
      </c>
      <c r="M1986" t="s">
        <v>9691</v>
      </c>
      <c r="N1986">
        <f t="shared" ref="N1986:N2049" si="372">SUM(B1986,C1986)</f>
        <v>0</v>
      </c>
      <c r="O1986" t="str">
        <f t="shared" ref="O1986:O2049" si="373">IF(F1986="good","Yes","No")</f>
        <v>No</v>
      </c>
      <c r="P1986">
        <f t="shared" ref="P1986:P2049" si="374">COUNTIF(C:C,"&lt;0")</f>
        <v>0</v>
      </c>
      <c r="Q1986">
        <f t="shared" ref="Q1986:Q2049" si="375">SUMIF(E:E,"&gt;"&amp;AVERAGE(E:E))</f>
        <v>0</v>
      </c>
      <c r="R1986">
        <f t="shared" si="367"/>
        <v>27.565026697177728</v>
      </c>
      <c r="S1986" t="str">
        <f t="shared" ref="S1986:S2049" si="376">CONCATENATE("ID-",A1986,"-",F1986)</f>
        <v>ID-24023-Rawalpindi - Skardu</v>
      </c>
      <c r="T1986" t="str">
        <f t="shared" ref="T1986:T2049" si="377">INDEX(B:B,MATCH(A1986,A:A,0))</f>
        <v>01:15</v>
      </c>
      <c r="U1986" t="str">
        <f t="shared" ref="U1986:U2049" si="378">IF(OR(B1986&gt;0,C1986&gt;0),"Acceptable","Check")</f>
        <v>Acceptable</v>
      </c>
      <c r="V1986">
        <f t="shared" si="368"/>
        <v>23</v>
      </c>
      <c r="W1986">
        <f t="shared" si="369"/>
        <v>2</v>
      </c>
      <c r="X1986">
        <v>1</v>
      </c>
      <c r="Y1986" t="str">
        <f t="shared" si="370"/>
        <v>Flight Not Found</v>
      </c>
      <c r="Z1986" t="str" cm="1">
        <f t="array" ref="Z1986">IF(AND(B:B &gt; TIME(6, 0, 0), B:B &lt;= TIME(18, 0, 0)), "Day", "Night")</f>
        <v>Night</v>
      </c>
      <c r="AA1986">
        <f t="shared" si="371"/>
        <v>1</v>
      </c>
    </row>
    <row r="1987" spans="1:27" x14ac:dyDescent="0.2">
      <c r="A1987">
        <v>23929</v>
      </c>
      <c r="B1987" t="s">
        <v>2627</v>
      </c>
      <c r="C1987" t="s">
        <v>9692</v>
      </c>
      <c r="D1987" t="s">
        <v>2332</v>
      </c>
      <c r="G1987" t="s">
        <v>9693</v>
      </c>
      <c r="H1987" t="s">
        <v>9694</v>
      </c>
      <c r="J1987">
        <v>41</v>
      </c>
      <c r="K1987">
        <v>41</v>
      </c>
      <c r="L1987">
        <v>0</v>
      </c>
      <c r="M1987" t="s">
        <v>9695</v>
      </c>
      <c r="N1987">
        <f t="shared" si="372"/>
        <v>0</v>
      </c>
      <c r="O1987" t="str">
        <f t="shared" si="373"/>
        <v>No</v>
      </c>
      <c r="P1987">
        <f t="shared" si="374"/>
        <v>0</v>
      </c>
      <c r="Q1987">
        <f t="shared" si="375"/>
        <v>0</v>
      </c>
      <c r="R1987">
        <f t="shared" ref="R1987:R2050" si="379">AVERAGEIF(J:J,"&gt;0")</f>
        <v>27.565026697177728</v>
      </c>
      <c r="S1987" t="str">
        <f t="shared" si="376"/>
        <v>ID-23929-</v>
      </c>
      <c r="T1987" t="str">
        <f t="shared" si="377"/>
        <v>16:00</v>
      </c>
      <c r="U1987" t="str">
        <f t="shared" si="378"/>
        <v>Acceptable</v>
      </c>
      <c r="V1987">
        <f t="shared" ref="V1987:V2050" si="380">COUNTIF(D:D, "Military - U.S. Army")</f>
        <v>23</v>
      </c>
      <c r="W1987">
        <f t="shared" ref="W1987:W2050" si="381">AVERAGEIF(C:C,"Fort Myer, Virginia", J:J)</f>
        <v>2</v>
      </c>
      <c r="X1987">
        <v>1</v>
      </c>
      <c r="Y1987" t="str">
        <f t="shared" ref="Y1987:Y2050" si="382">IFERROR(VLOOKUP("FlightNumber", A:E, 4, FALSE), "Flight Not Found")</f>
        <v>Flight Not Found</v>
      </c>
      <c r="Z1987" t="str" cm="1">
        <f t="array" ref="Z1987">IF(AND(B:B &gt; TIME(6, 0, 0), B:B &lt;= TIME(18, 0, 0)), "Day", "Night")</f>
        <v>Night</v>
      </c>
      <c r="AA1987">
        <f t="shared" ref="AA1987:AA2050" si="383">COUNTIFS(D:D, "Military - U.S. Army", C:C, "Fort Myer, Virginia")</f>
        <v>1</v>
      </c>
    </row>
    <row r="1988" spans="1:27" x14ac:dyDescent="0.2">
      <c r="A1988">
        <v>23930</v>
      </c>
      <c r="C1988" t="s">
        <v>3397</v>
      </c>
      <c r="D1988" t="s">
        <v>9147</v>
      </c>
      <c r="F1988" t="s">
        <v>9696</v>
      </c>
      <c r="G1988" t="s">
        <v>9148</v>
      </c>
      <c r="J1988">
        <v>31</v>
      </c>
      <c r="K1988">
        <v>30</v>
      </c>
      <c r="L1988">
        <v>0</v>
      </c>
      <c r="M1988" t="s">
        <v>9697</v>
      </c>
      <c r="N1988">
        <f t="shared" si="372"/>
        <v>0</v>
      </c>
      <c r="O1988" t="str">
        <f t="shared" si="373"/>
        <v>No</v>
      </c>
      <c r="P1988">
        <f t="shared" si="374"/>
        <v>0</v>
      </c>
      <c r="Q1988">
        <f t="shared" si="375"/>
        <v>0</v>
      </c>
      <c r="R1988">
        <f t="shared" si="379"/>
        <v>27.565026697177728</v>
      </c>
      <c r="S1988" t="str">
        <f t="shared" si="376"/>
        <v>ID-23930-Cairo - Yamen</v>
      </c>
      <c r="T1988">
        <f t="shared" si="377"/>
        <v>0</v>
      </c>
      <c r="U1988" t="str">
        <f t="shared" si="378"/>
        <v>Acceptable</v>
      </c>
      <c r="V1988">
        <f t="shared" si="380"/>
        <v>23</v>
      </c>
      <c r="W1988">
        <f t="shared" si="381"/>
        <v>2</v>
      </c>
      <c r="X1988">
        <v>1</v>
      </c>
      <c r="Y1988" t="str">
        <f t="shared" si="382"/>
        <v>Flight Not Found</v>
      </c>
      <c r="Z1988" t="str" cm="1">
        <f t="array" ref="Z1988">IF(AND(B:B &gt; TIME(6, 0, 0), B:B &lt;= TIME(18, 0, 0)), "Day", "Night")</f>
        <v>Night</v>
      </c>
      <c r="AA1988">
        <f t="shared" si="383"/>
        <v>1</v>
      </c>
    </row>
    <row r="1989" spans="1:27" x14ac:dyDescent="0.2">
      <c r="A1989">
        <v>23931</v>
      </c>
      <c r="B1989" t="s">
        <v>6579</v>
      </c>
      <c r="C1989" t="s">
        <v>9698</v>
      </c>
      <c r="D1989" t="s">
        <v>4646</v>
      </c>
      <c r="E1989" t="s">
        <v>2279</v>
      </c>
      <c r="F1989" t="s">
        <v>9699</v>
      </c>
      <c r="G1989" t="s">
        <v>5241</v>
      </c>
      <c r="H1989" t="s">
        <v>9700</v>
      </c>
      <c r="I1989" t="s">
        <v>9701</v>
      </c>
      <c r="J1989">
        <v>52</v>
      </c>
      <c r="K1989">
        <v>52</v>
      </c>
      <c r="L1989">
        <v>0</v>
      </c>
      <c r="M1989" t="s">
        <v>9702</v>
      </c>
      <c r="N1989">
        <f t="shared" si="372"/>
        <v>0</v>
      </c>
      <c r="O1989" t="str">
        <f t="shared" si="373"/>
        <v>No</v>
      </c>
      <c r="P1989">
        <f t="shared" si="374"/>
        <v>0</v>
      </c>
      <c r="Q1989">
        <f t="shared" si="375"/>
        <v>0</v>
      </c>
      <c r="R1989">
        <f t="shared" si="379"/>
        <v>27.565026697177728</v>
      </c>
      <c r="S1989" t="str">
        <f t="shared" si="376"/>
        <v>ID-23931-Vancouver - Whitehorse</v>
      </c>
      <c r="T1989" t="str">
        <f t="shared" si="377"/>
        <v>16:40</v>
      </c>
      <c r="U1989" t="str">
        <f t="shared" si="378"/>
        <v>Acceptable</v>
      </c>
      <c r="V1989">
        <f t="shared" si="380"/>
        <v>23</v>
      </c>
      <c r="W1989">
        <f t="shared" si="381"/>
        <v>2</v>
      </c>
      <c r="X1989">
        <v>1</v>
      </c>
      <c r="Y1989" t="str">
        <f t="shared" si="382"/>
        <v>Flight Not Found</v>
      </c>
      <c r="Z1989" t="str" cm="1">
        <f t="array" ref="Z1989">IF(AND(B:B &gt; TIME(6, 0, 0), B:B &lt;= TIME(18, 0, 0)), "Day", "Night")</f>
        <v>Night</v>
      </c>
      <c r="AA1989">
        <f t="shared" si="383"/>
        <v>1</v>
      </c>
    </row>
    <row r="1990" spans="1:27" x14ac:dyDescent="0.2">
      <c r="A1990">
        <v>23934</v>
      </c>
      <c r="B1990" t="s">
        <v>9703</v>
      </c>
      <c r="C1990" t="s">
        <v>9704</v>
      </c>
      <c r="D1990" t="s">
        <v>2615</v>
      </c>
      <c r="E1990" t="s">
        <v>36</v>
      </c>
      <c r="F1990" t="s">
        <v>9705</v>
      </c>
      <c r="G1990" t="s">
        <v>9706</v>
      </c>
      <c r="H1990" t="s">
        <v>9707</v>
      </c>
      <c r="I1990" t="s">
        <v>9708</v>
      </c>
      <c r="J1990">
        <v>19</v>
      </c>
      <c r="K1990">
        <v>16</v>
      </c>
      <c r="L1990">
        <v>0</v>
      </c>
      <c r="M1990" t="s">
        <v>9709</v>
      </c>
      <c r="N1990">
        <f t="shared" si="372"/>
        <v>0</v>
      </c>
      <c r="O1990" t="str">
        <f t="shared" si="373"/>
        <v>No</v>
      </c>
      <c r="P1990">
        <f t="shared" si="374"/>
        <v>0</v>
      </c>
      <c r="Q1990">
        <f t="shared" si="375"/>
        <v>0</v>
      </c>
      <c r="R1990">
        <f t="shared" si="379"/>
        <v>27.565026697177728</v>
      </c>
      <c r="S1990" t="str">
        <f t="shared" si="376"/>
        <v>ID-23934-Otis AFB</v>
      </c>
      <c r="T1990" t="str">
        <f t="shared" si="377"/>
        <v>22:22</v>
      </c>
      <c r="U1990" t="str">
        <f t="shared" si="378"/>
        <v>Acceptable</v>
      </c>
      <c r="V1990">
        <f t="shared" si="380"/>
        <v>23</v>
      </c>
      <c r="W1990">
        <f t="shared" si="381"/>
        <v>2</v>
      </c>
      <c r="X1990">
        <v>1</v>
      </c>
      <c r="Y1990" t="str">
        <f t="shared" si="382"/>
        <v>Flight Not Found</v>
      </c>
      <c r="Z1990" t="str" cm="1">
        <f t="array" ref="Z1990">IF(AND(B:B &gt; TIME(6, 0, 0), B:B &lt;= TIME(18, 0, 0)), "Day", "Night")</f>
        <v>Night</v>
      </c>
      <c r="AA1990">
        <f t="shared" si="383"/>
        <v>1</v>
      </c>
    </row>
    <row r="1991" spans="1:27" x14ac:dyDescent="0.2">
      <c r="A1991">
        <v>23938</v>
      </c>
      <c r="B1991" t="s">
        <v>4311</v>
      </c>
      <c r="C1991" t="s">
        <v>9710</v>
      </c>
      <c r="D1991" t="s">
        <v>9711</v>
      </c>
      <c r="G1991" t="s">
        <v>9712</v>
      </c>
      <c r="H1991" t="s">
        <v>9713</v>
      </c>
      <c r="J1991">
        <v>12</v>
      </c>
      <c r="K1991">
        <v>8</v>
      </c>
      <c r="L1991">
        <v>0</v>
      </c>
      <c r="M1991" t="s">
        <v>9714</v>
      </c>
      <c r="N1991">
        <f t="shared" si="372"/>
        <v>0</v>
      </c>
      <c r="O1991" t="str">
        <f t="shared" si="373"/>
        <v>No</v>
      </c>
      <c r="P1991">
        <f t="shared" si="374"/>
        <v>0</v>
      </c>
      <c r="Q1991">
        <f t="shared" si="375"/>
        <v>0</v>
      </c>
      <c r="R1991">
        <f t="shared" si="379"/>
        <v>27.565026697177728</v>
      </c>
      <c r="S1991" t="str">
        <f t="shared" si="376"/>
        <v>ID-23938-</v>
      </c>
      <c r="T1991" t="str">
        <f t="shared" si="377"/>
        <v>17:05</v>
      </c>
      <c r="U1991" t="str">
        <f t="shared" si="378"/>
        <v>Acceptable</v>
      </c>
      <c r="V1991">
        <f t="shared" si="380"/>
        <v>23</v>
      </c>
      <c r="W1991">
        <f t="shared" si="381"/>
        <v>2</v>
      </c>
      <c r="X1991">
        <v>1</v>
      </c>
      <c r="Y1991" t="str">
        <f t="shared" si="382"/>
        <v>Flight Not Found</v>
      </c>
      <c r="Z1991" t="str" cm="1">
        <f t="array" ref="Z1991">IF(AND(B:B &gt; TIME(6, 0, 0), B:B &lt;= TIME(18, 0, 0)), "Day", "Night")</f>
        <v>Night</v>
      </c>
      <c r="AA1991">
        <f t="shared" si="383"/>
        <v>1</v>
      </c>
    </row>
    <row r="1992" spans="1:27" x14ac:dyDescent="0.2">
      <c r="A1992">
        <v>23940</v>
      </c>
      <c r="B1992" t="s">
        <v>9378</v>
      </c>
      <c r="C1992" t="s">
        <v>9715</v>
      </c>
      <c r="D1992" t="s">
        <v>8729</v>
      </c>
      <c r="G1992" t="s">
        <v>8730</v>
      </c>
      <c r="J1992">
        <v>11</v>
      </c>
      <c r="K1992">
        <v>11</v>
      </c>
      <c r="L1992">
        <v>0</v>
      </c>
      <c r="M1992" t="s">
        <v>817</v>
      </c>
      <c r="N1992">
        <f t="shared" si="372"/>
        <v>0</v>
      </c>
      <c r="O1992" t="str">
        <f t="shared" si="373"/>
        <v>No</v>
      </c>
      <c r="P1992">
        <f t="shared" si="374"/>
        <v>0</v>
      </c>
      <c r="Q1992">
        <f t="shared" si="375"/>
        <v>0</v>
      </c>
      <c r="R1992">
        <f t="shared" si="379"/>
        <v>27.565026697177728</v>
      </c>
      <c r="S1992" t="str">
        <f t="shared" si="376"/>
        <v>ID-23940-</v>
      </c>
      <c r="T1992" t="str">
        <f t="shared" si="377"/>
        <v>12:10</v>
      </c>
      <c r="U1992" t="str">
        <f t="shared" si="378"/>
        <v>Acceptable</v>
      </c>
      <c r="V1992">
        <f t="shared" si="380"/>
        <v>23</v>
      </c>
      <c r="W1992">
        <f t="shared" si="381"/>
        <v>2</v>
      </c>
      <c r="X1992">
        <v>1</v>
      </c>
      <c r="Y1992" t="str">
        <f t="shared" si="382"/>
        <v>Flight Not Found</v>
      </c>
      <c r="Z1992" t="str" cm="1">
        <f t="array" ref="Z1992">IF(AND(B:B &gt; TIME(6, 0, 0), B:B &lt;= TIME(18, 0, 0)), "Day", "Night")</f>
        <v>Night</v>
      </c>
      <c r="AA1992">
        <f t="shared" si="383"/>
        <v>1</v>
      </c>
    </row>
    <row r="1993" spans="1:27" x14ac:dyDescent="0.2">
      <c r="A1993">
        <v>23948</v>
      </c>
      <c r="B1993" t="s">
        <v>3308</v>
      </c>
      <c r="C1993" t="s">
        <v>9716</v>
      </c>
      <c r="D1993" t="s">
        <v>6967</v>
      </c>
      <c r="F1993" t="s">
        <v>9717</v>
      </c>
      <c r="G1993" t="s">
        <v>2471</v>
      </c>
      <c r="H1993" t="s">
        <v>9718</v>
      </c>
      <c r="J1993">
        <v>37</v>
      </c>
      <c r="K1993">
        <v>37</v>
      </c>
      <c r="L1993">
        <v>0</v>
      </c>
      <c r="M1993" t="s">
        <v>9719</v>
      </c>
      <c r="N1993">
        <f t="shared" si="372"/>
        <v>0</v>
      </c>
      <c r="O1993" t="str">
        <f t="shared" si="373"/>
        <v>No</v>
      </c>
      <c r="P1993">
        <f t="shared" si="374"/>
        <v>0</v>
      </c>
      <c r="Q1993">
        <f t="shared" si="375"/>
        <v>0</v>
      </c>
      <c r="R1993">
        <f t="shared" si="379"/>
        <v>27.565026697177728</v>
      </c>
      <c r="S1993" t="str">
        <f t="shared" si="376"/>
        <v>ID-23948-Hong Kong - Da Nang</v>
      </c>
      <c r="T1993" t="str">
        <f t="shared" si="377"/>
        <v>07:40</v>
      </c>
      <c r="U1993" t="str">
        <f t="shared" si="378"/>
        <v>Acceptable</v>
      </c>
      <c r="V1993">
        <f t="shared" si="380"/>
        <v>23</v>
      </c>
      <c r="W1993">
        <f t="shared" si="381"/>
        <v>2</v>
      </c>
      <c r="X1993">
        <v>1</v>
      </c>
      <c r="Y1993" t="str">
        <f t="shared" si="382"/>
        <v>Flight Not Found</v>
      </c>
      <c r="Z1993" t="str" cm="1">
        <f t="array" ref="Z1993">IF(AND(B:B &gt; TIME(6, 0, 0), B:B &lt;= TIME(18, 0, 0)), "Day", "Night")</f>
        <v>Night</v>
      </c>
      <c r="AA1993">
        <f t="shared" si="383"/>
        <v>1</v>
      </c>
    </row>
    <row r="1994" spans="1:27" x14ac:dyDescent="0.2">
      <c r="A1994">
        <v>23958</v>
      </c>
      <c r="B1994" t="s">
        <v>9720</v>
      </c>
      <c r="C1994" t="s">
        <v>9721</v>
      </c>
      <c r="D1994" t="s">
        <v>9722</v>
      </c>
      <c r="F1994" t="s">
        <v>9723</v>
      </c>
      <c r="G1994" t="s">
        <v>4831</v>
      </c>
      <c r="H1994" t="s">
        <v>9724</v>
      </c>
      <c r="I1994" t="s">
        <v>9725</v>
      </c>
      <c r="J1994">
        <v>7</v>
      </c>
      <c r="K1994">
        <v>7</v>
      </c>
      <c r="L1994">
        <v>0</v>
      </c>
      <c r="M1994" t="s">
        <v>9726</v>
      </c>
      <c r="N1994">
        <f t="shared" si="372"/>
        <v>0</v>
      </c>
      <c r="O1994" t="str">
        <f t="shared" si="373"/>
        <v>No</v>
      </c>
      <c r="P1994">
        <f t="shared" si="374"/>
        <v>0</v>
      </c>
      <c r="Q1994">
        <f t="shared" si="375"/>
        <v>0</v>
      </c>
      <c r="R1994">
        <f t="shared" si="379"/>
        <v>27.565026697177728</v>
      </c>
      <c r="S1994" t="str">
        <f t="shared" si="376"/>
        <v>ID-23958-Panama City - Miami</v>
      </c>
      <c r="T1994" t="str">
        <f t="shared" si="377"/>
        <v>23:34</v>
      </c>
      <c r="U1994" t="str">
        <f t="shared" si="378"/>
        <v>Acceptable</v>
      </c>
      <c r="V1994">
        <f t="shared" si="380"/>
        <v>23</v>
      </c>
      <c r="W1994">
        <f t="shared" si="381"/>
        <v>2</v>
      </c>
      <c r="X1994">
        <v>1</v>
      </c>
      <c r="Y1994" t="str">
        <f t="shared" si="382"/>
        <v>Flight Not Found</v>
      </c>
      <c r="Z1994" t="str" cm="1">
        <f t="array" ref="Z1994">IF(AND(B:B &gt; TIME(6, 0, 0), B:B &lt;= TIME(18, 0, 0)), "Day", "Night")</f>
        <v>Night</v>
      </c>
      <c r="AA1994">
        <f t="shared" si="383"/>
        <v>1</v>
      </c>
    </row>
    <row r="1995" spans="1:27" x14ac:dyDescent="0.2">
      <c r="A1995">
        <v>23966</v>
      </c>
      <c r="B1995" t="s">
        <v>2575</v>
      </c>
      <c r="C1995" t="s">
        <v>9727</v>
      </c>
      <c r="D1995" t="s">
        <v>7326</v>
      </c>
      <c r="F1995" t="s">
        <v>9728</v>
      </c>
      <c r="G1995" t="s">
        <v>2928</v>
      </c>
      <c r="H1995" t="s">
        <v>9729</v>
      </c>
      <c r="I1995" t="s">
        <v>9730</v>
      </c>
      <c r="J1995">
        <v>13</v>
      </c>
      <c r="K1995">
        <v>13</v>
      </c>
      <c r="L1995">
        <v>0</v>
      </c>
      <c r="M1995" t="s">
        <v>9731</v>
      </c>
      <c r="N1995">
        <f t="shared" si="372"/>
        <v>0</v>
      </c>
      <c r="O1995" t="str">
        <f t="shared" si="373"/>
        <v>No</v>
      </c>
      <c r="P1995">
        <f t="shared" si="374"/>
        <v>0</v>
      </c>
      <c r="Q1995">
        <f t="shared" si="375"/>
        <v>0</v>
      </c>
      <c r="R1995">
        <f t="shared" si="379"/>
        <v>27.565026697177728</v>
      </c>
      <c r="S1995" t="str">
        <f t="shared" si="376"/>
        <v>ID-23966-Mato Grosso - Porto Velho</v>
      </c>
      <c r="T1995" t="str">
        <f t="shared" si="377"/>
        <v>11:00</v>
      </c>
      <c r="U1995" t="str">
        <f t="shared" si="378"/>
        <v>Acceptable</v>
      </c>
      <c r="V1995">
        <f t="shared" si="380"/>
        <v>23</v>
      </c>
      <c r="W1995">
        <f t="shared" si="381"/>
        <v>2</v>
      </c>
      <c r="X1995">
        <v>1</v>
      </c>
      <c r="Y1995" t="str">
        <f t="shared" si="382"/>
        <v>Flight Not Found</v>
      </c>
      <c r="Z1995" t="str" cm="1">
        <f t="array" ref="Z1995">IF(AND(B:B &gt; TIME(6, 0, 0), B:B &lt;= TIME(18, 0, 0)), "Day", "Night")</f>
        <v>Night</v>
      </c>
      <c r="AA1995">
        <f t="shared" si="383"/>
        <v>1</v>
      </c>
    </row>
    <row r="1996" spans="1:27" x14ac:dyDescent="0.2">
      <c r="A1996">
        <v>23970</v>
      </c>
      <c r="B1996" t="s">
        <v>9732</v>
      </c>
      <c r="C1996" t="s">
        <v>9733</v>
      </c>
      <c r="D1996" t="s">
        <v>1147</v>
      </c>
      <c r="E1996" t="s">
        <v>9734</v>
      </c>
      <c r="F1996" t="s">
        <v>2280</v>
      </c>
      <c r="G1996" t="s">
        <v>9735</v>
      </c>
      <c r="H1996" t="s">
        <v>9736</v>
      </c>
      <c r="I1996" t="s">
        <v>9737</v>
      </c>
      <c r="J1996">
        <v>30</v>
      </c>
      <c r="K1996">
        <v>30</v>
      </c>
      <c r="L1996">
        <v>0</v>
      </c>
      <c r="M1996" t="s">
        <v>9738</v>
      </c>
      <c r="N1996">
        <f t="shared" si="372"/>
        <v>0</v>
      </c>
      <c r="O1996" t="str">
        <f t="shared" si="373"/>
        <v>No</v>
      </c>
      <c r="P1996">
        <f t="shared" si="374"/>
        <v>0</v>
      </c>
      <c r="Q1996">
        <f t="shared" si="375"/>
        <v>0</v>
      </c>
      <c r="R1996">
        <f t="shared" si="379"/>
        <v>27.565026697177728</v>
      </c>
      <c r="S1996" t="str">
        <f t="shared" si="376"/>
        <v>ID-23970-New York City - Chicago</v>
      </c>
      <c r="T1996" t="str">
        <f t="shared" si="377"/>
        <v>20:21</v>
      </c>
      <c r="U1996" t="str">
        <f t="shared" si="378"/>
        <v>Acceptable</v>
      </c>
      <c r="V1996">
        <f t="shared" si="380"/>
        <v>23</v>
      </c>
      <c r="W1996">
        <f t="shared" si="381"/>
        <v>2</v>
      </c>
      <c r="X1996">
        <v>1</v>
      </c>
      <c r="Y1996" t="str">
        <f t="shared" si="382"/>
        <v>Flight Not Found</v>
      </c>
      <c r="Z1996" t="str" cm="1">
        <f t="array" ref="Z1996">IF(AND(B:B &gt; TIME(6, 0, 0), B:B &lt;= TIME(18, 0, 0)), "Day", "Night")</f>
        <v>Night</v>
      </c>
      <c r="AA1996">
        <f t="shared" si="383"/>
        <v>1</v>
      </c>
    </row>
    <row r="1997" spans="1:27" x14ac:dyDescent="0.2">
      <c r="A1997">
        <v>23974</v>
      </c>
      <c r="B1997" t="s">
        <v>9739</v>
      </c>
      <c r="C1997" t="s">
        <v>9740</v>
      </c>
      <c r="D1997" t="s">
        <v>1965</v>
      </c>
      <c r="F1997" t="s">
        <v>9741</v>
      </c>
      <c r="G1997" t="s">
        <v>9742</v>
      </c>
      <c r="H1997" t="s">
        <v>9743</v>
      </c>
      <c r="I1997" t="s">
        <v>9744</v>
      </c>
      <c r="J1997">
        <v>4</v>
      </c>
      <c r="K1997">
        <v>4</v>
      </c>
      <c r="L1997">
        <v>0</v>
      </c>
      <c r="M1997" t="s">
        <v>9745</v>
      </c>
      <c r="N1997">
        <f t="shared" si="372"/>
        <v>0</v>
      </c>
      <c r="O1997" t="str">
        <f t="shared" si="373"/>
        <v>No</v>
      </c>
      <c r="P1997">
        <f t="shared" si="374"/>
        <v>0</v>
      </c>
      <c r="Q1997">
        <f t="shared" si="375"/>
        <v>0</v>
      </c>
      <c r="R1997">
        <f t="shared" si="379"/>
        <v>27.565026697177728</v>
      </c>
      <c r="S1997" t="str">
        <f t="shared" si="376"/>
        <v>ID-23974-Lille - Wroclaw</v>
      </c>
      <c r="T1997" t="str">
        <f t="shared" si="377"/>
        <v>13:08</v>
      </c>
      <c r="U1997" t="str">
        <f t="shared" si="378"/>
        <v>Acceptable</v>
      </c>
      <c r="V1997">
        <f t="shared" si="380"/>
        <v>23</v>
      </c>
      <c r="W1997">
        <f t="shared" si="381"/>
        <v>2</v>
      </c>
      <c r="X1997">
        <v>1</v>
      </c>
      <c r="Y1997" t="str">
        <f t="shared" si="382"/>
        <v>Flight Not Found</v>
      </c>
      <c r="Z1997" t="str" cm="1">
        <f t="array" ref="Z1997">IF(AND(B:B &gt; TIME(6, 0, 0), B:B &lt;= TIME(18, 0, 0)), "Day", "Night")</f>
        <v>Night</v>
      </c>
      <c r="AA1997">
        <f t="shared" si="383"/>
        <v>1</v>
      </c>
    </row>
    <row r="1998" spans="1:27" x14ac:dyDescent="0.2">
      <c r="A1998">
        <v>23978</v>
      </c>
      <c r="B1998" t="s">
        <v>3182</v>
      </c>
      <c r="C1998" t="s">
        <v>3678</v>
      </c>
      <c r="D1998" t="s">
        <v>3567</v>
      </c>
      <c r="F1998" t="s">
        <v>9717</v>
      </c>
      <c r="G1998" t="s">
        <v>9746</v>
      </c>
      <c r="H1998" t="s">
        <v>9747</v>
      </c>
      <c r="I1998" t="s">
        <v>9748</v>
      </c>
      <c r="J1998">
        <v>72</v>
      </c>
      <c r="K1998">
        <v>59</v>
      </c>
      <c r="L1998">
        <v>0</v>
      </c>
      <c r="M1998" t="s">
        <v>9749</v>
      </c>
      <c r="N1998">
        <f t="shared" si="372"/>
        <v>0</v>
      </c>
      <c r="O1998" t="str">
        <f t="shared" si="373"/>
        <v>No</v>
      </c>
      <c r="P1998">
        <f t="shared" si="374"/>
        <v>0</v>
      </c>
      <c r="Q1998">
        <f t="shared" si="375"/>
        <v>0</v>
      </c>
      <c r="R1998">
        <f t="shared" si="379"/>
        <v>27.565026697177728</v>
      </c>
      <c r="S1998" t="str">
        <f t="shared" si="376"/>
        <v>ID-23978-Hong Kong - Da Nang</v>
      </c>
      <c r="T1998" t="str">
        <f t="shared" si="377"/>
        <v>10:10</v>
      </c>
      <c r="U1998" t="str">
        <f t="shared" si="378"/>
        <v>Acceptable</v>
      </c>
      <c r="V1998">
        <f t="shared" si="380"/>
        <v>23</v>
      </c>
      <c r="W1998">
        <f t="shared" si="381"/>
        <v>2</v>
      </c>
      <c r="X1998">
        <v>1</v>
      </c>
      <c r="Y1998" t="str">
        <f t="shared" si="382"/>
        <v>Flight Not Found</v>
      </c>
      <c r="Z1998" t="str" cm="1">
        <f t="array" ref="Z1998">IF(AND(B:B &gt; TIME(6, 0, 0), B:B &lt;= TIME(18, 0, 0)), "Day", "Night")</f>
        <v>Night</v>
      </c>
      <c r="AA1998">
        <f t="shared" si="383"/>
        <v>1</v>
      </c>
    </row>
    <row r="1999" spans="1:27" x14ac:dyDescent="0.2">
      <c r="A1999">
        <v>23989</v>
      </c>
      <c r="B1999" t="s">
        <v>4531</v>
      </c>
      <c r="C1999" t="s">
        <v>9750</v>
      </c>
      <c r="D1999" t="s">
        <v>6716</v>
      </c>
      <c r="G1999" t="s">
        <v>9359</v>
      </c>
      <c r="H1999" t="s">
        <v>9751</v>
      </c>
      <c r="J1999">
        <v>5</v>
      </c>
      <c r="K1999">
        <v>4</v>
      </c>
      <c r="L1999">
        <v>0</v>
      </c>
      <c r="M1999" t="s">
        <v>9752</v>
      </c>
      <c r="N1999">
        <f t="shared" si="372"/>
        <v>0</v>
      </c>
      <c r="O1999" t="str">
        <f t="shared" si="373"/>
        <v>No</v>
      </c>
      <c r="P1999">
        <f t="shared" si="374"/>
        <v>0</v>
      </c>
      <c r="Q1999">
        <f t="shared" si="375"/>
        <v>0</v>
      </c>
      <c r="R1999">
        <f t="shared" si="379"/>
        <v>27.565026697177728</v>
      </c>
      <c r="S1999" t="str">
        <f t="shared" si="376"/>
        <v>ID-23989-</v>
      </c>
      <c r="T1999" t="str">
        <f t="shared" si="377"/>
        <v>09:40</v>
      </c>
      <c r="U1999" t="str">
        <f t="shared" si="378"/>
        <v>Acceptable</v>
      </c>
      <c r="V1999">
        <f t="shared" si="380"/>
        <v>23</v>
      </c>
      <c r="W1999">
        <f t="shared" si="381"/>
        <v>2</v>
      </c>
      <c r="X1999">
        <v>2</v>
      </c>
      <c r="Y1999" t="str">
        <f t="shared" si="382"/>
        <v>Flight Not Found</v>
      </c>
      <c r="Z1999" t="str" cm="1">
        <f t="array" ref="Z1999">IF(AND(B:B &gt; TIME(6, 0, 0), B:B &lt;= TIME(18, 0, 0)), "Day", "Night")</f>
        <v>Night</v>
      </c>
      <c r="AA1999">
        <f t="shared" si="383"/>
        <v>1</v>
      </c>
    </row>
    <row r="2000" spans="1:27" x14ac:dyDescent="0.2">
      <c r="A2000">
        <v>23996</v>
      </c>
      <c r="B2000" t="s">
        <v>6366</v>
      </c>
      <c r="C2000" t="s">
        <v>9753</v>
      </c>
      <c r="D2000" t="s">
        <v>9754</v>
      </c>
      <c r="E2000" t="s">
        <v>9755</v>
      </c>
      <c r="F2000" t="s">
        <v>9756</v>
      </c>
      <c r="G2000" t="s">
        <v>1719</v>
      </c>
      <c r="H2000" t="s">
        <v>9757</v>
      </c>
      <c r="I2000" t="s">
        <v>1728</v>
      </c>
      <c r="J2000">
        <v>11</v>
      </c>
      <c r="K2000">
        <v>11</v>
      </c>
      <c r="L2000">
        <v>0</v>
      </c>
      <c r="M2000" t="s">
        <v>9758</v>
      </c>
      <c r="N2000">
        <f t="shared" si="372"/>
        <v>0</v>
      </c>
      <c r="O2000" t="str">
        <f t="shared" si="373"/>
        <v>No</v>
      </c>
      <c r="P2000">
        <f t="shared" si="374"/>
        <v>0</v>
      </c>
      <c r="Q2000">
        <f t="shared" si="375"/>
        <v>0</v>
      </c>
      <c r="R2000">
        <f t="shared" si="379"/>
        <v>27.565026697177728</v>
      </c>
      <c r="S2000" t="str">
        <f t="shared" si="376"/>
        <v>ID-23996-Cebu - Bacolod</v>
      </c>
      <c r="T2000" t="str">
        <f t="shared" si="377"/>
        <v>16:25</v>
      </c>
      <c r="U2000" t="str">
        <f t="shared" si="378"/>
        <v>Acceptable</v>
      </c>
      <c r="V2000">
        <f t="shared" si="380"/>
        <v>23</v>
      </c>
      <c r="W2000">
        <f t="shared" si="381"/>
        <v>2</v>
      </c>
      <c r="X2000">
        <v>1</v>
      </c>
      <c r="Y2000" t="str">
        <f t="shared" si="382"/>
        <v>Flight Not Found</v>
      </c>
      <c r="Z2000" t="str" cm="1">
        <f t="array" ref="Z2000">IF(AND(B:B &gt; TIME(6, 0, 0), B:B &lt;= TIME(18, 0, 0)), "Day", "Night")</f>
        <v>Night</v>
      </c>
      <c r="AA2000">
        <f t="shared" si="383"/>
        <v>1</v>
      </c>
    </row>
    <row r="2001" spans="1:27" x14ac:dyDescent="0.2">
      <c r="A2001">
        <v>23999</v>
      </c>
      <c r="C2001" t="s">
        <v>9759</v>
      </c>
      <c r="D2001" t="s">
        <v>7514</v>
      </c>
      <c r="G2001" t="s">
        <v>1814</v>
      </c>
      <c r="H2001" t="s">
        <v>9760</v>
      </c>
      <c r="I2001" t="s">
        <v>9761</v>
      </c>
      <c r="J2001">
        <v>17</v>
      </c>
      <c r="K2001">
        <v>17</v>
      </c>
      <c r="L2001">
        <v>0</v>
      </c>
      <c r="N2001">
        <f t="shared" si="372"/>
        <v>0</v>
      </c>
      <c r="O2001" t="str">
        <f t="shared" si="373"/>
        <v>No</v>
      </c>
      <c r="P2001">
        <f t="shared" si="374"/>
        <v>0</v>
      </c>
      <c r="Q2001">
        <f t="shared" si="375"/>
        <v>0</v>
      </c>
      <c r="R2001">
        <f t="shared" si="379"/>
        <v>27.565026697177728</v>
      </c>
      <c r="S2001" t="str">
        <f t="shared" si="376"/>
        <v>ID-23999-</v>
      </c>
      <c r="T2001">
        <f t="shared" si="377"/>
        <v>0</v>
      </c>
      <c r="U2001" t="str">
        <f t="shared" si="378"/>
        <v>Acceptable</v>
      </c>
      <c r="V2001">
        <f t="shared" si="380"/>
        <v>23</v>
      </c>
      <c r="W2001">
        <f t="shared" si="381"/>
        <v>2</v>
      </c>
      <c r="X2001">
        <v>1</v>
      </c>
      <c r="Y2001" t="str">
        <f t="shared" si="382"/>
        <v>Flight Not Found</v>
      </c>
      <c r="Z2001" t="str" cm="1">
        <f t="array" ref="Z2001">IF(AND(B:B &gt; TIME(6, 0, 0), B:B &lt;= TIME(18, 0, 0)), "Day", "Night")</f>
        <v>Night</v>
      </c>
      <c r="AA2001">
        <f t="shared" si="383"/>
        <v>1</v>
      </c>
    </row>
    <row r="2002" spans="1:27" x14ac:dyDescent="0.2">
      <c r="A2002">
        <v>24001</v>
      </c>
      <c r="B2002" t="s">
        <v>9762</v>
      </c>
      <c r="C2002" t="s">
        <v>9763</v>
      </c>
      <c r="D2002" t="s">
        <v>9764</v>
      </c>
      <c r="F2002" t="s">
        <v>9765</v>
      </c>
      <c r="G2002" t="s">
        <v>9766</v>
      </c>
      <c r="H2002" t="s">
        <v>9767</v>
      </c>
      <c r="I2002" t="s">
        <v>9768</v>
      </c>
      <c r="J2002">
        <v>11</v>
      </c>
      <c r="K2002">
        <v>9</v>
      </c>
      <c r="L2002">
        <v>0</v>
      </c>
      <c r="M2002" t="s">
        <v>343</v>
      </c>
      <c r="N2002">
        <f t="shared" si="372"/>
        <v>0</v>
      </c>
      <c r="O2002" t="str">
        <f t="shared" si="373"/>
        <v>No</v>
      </c>
      <c r="P2002">
        <f t="shared" si="374"/>
        <v>0</v>
      </c>
      <c r="Q2002">
        <f t="shared" si="375"/>
        <v>0</v>
      </c>
      <c r="R2002">
        <f t="shared" si="379"/>
        <v>27.565026697177728</v>
      </c>
      <c r="S2002" t="str">
        <f t="shared" si="376"/>
        <v>ID-24001-Coca - Pastaza</v>
      </c>
      <c r="T2002" t="str">
        <f t="shared" si="377"/>
        <v>11:02</v>
      </c>
      <c r="U2002" t="str">
        <f t="shared" si="378"/>
        <v>Acceptable</v>
      </c>
      <c r="V2002">
        <f t="shared" si="380"/>
        <v>23</v>
      </c>
      <c r="W2002">
        <f t="shared" si="381"/>
        <v>2</v>
      </c>
      <c r="X2002">
        <v>2</v>
      </c>
      <c r="Y2002" t="str">
        <f t="shared" si="382"/>
        <v>Flight Not Found</v>
      </c>
      <c r="Z2002" t="str" cm="1">
        <f t="array" ref="Z2002">IF(AND(B:B &gt; TIME(6, 0, 0), B:B &lt;= TIME(18, 0, 0)), "Day", "Night")</f>
        <v>Night</v>
      </c>
      <c r="AA2002">
        <f t="shared" si="383"/>
        <v>1</v>
      </c>
    </row>
    <row r="2003" spans="1:27" x14ac:dyDescent="0.2">
      <c r="A2003">
        <v>24001</v>
      </c>
      <c r="C2003" t="s">
        <v>9769</v>
      </c>
      <c r="D2003" t="s">
        <v>6247</v>
      </c>
      <c r="G2003" t="s">
        <v>1814</v>
      </c>
      <c r="H2003" t="s">
        <v>9770</v>
      </c>
      <c r="I2003" t="s">
        <v>9771</v>
      </c>
      <c r="J2003">
        <v>39</v>
      </c>
      <c r="K2003">
        <v>38</v>
      </c>
      <c r="L2003">
        <v>0</v>
      </c>
      <c r="M2003" t="s">
        <v>9772</v>
      </c>
      <c r="N2003">
        <f t="shared" si="372"/>
        <v>0</v>
      </c>
      <c r="O2003" t="str">
        <f t="shared" si="373"/>
        <v>No</v>
      </c>
      <c r="P2003">
        <f t="shared" si="374"/>
        <v>0</v>
      </c>
      <c r="Q2003">
        <f t="shared" si="375"/>
        <v>0</v>
      </c>
      <c r="R2003">
        <f t="shared" si="379"/>
        <v>27.565026697177728</v>
      </c>
      <c r="S2003" t="str">
        <f t="shared" si="376"/>
        <v>ID-24001-</v>
      </c>
      <c r="T2003" t="str">
        <f t="shared" si="377"/>
        <v>11:02</v>
      </c>
      <c r="U2003" t="str">
        <f t="shared" si="378"/>
        <v>Acceptable</v>
      </c>
      <c r="V2003">
        <f t="shared" si="380"/>
        <v>23</v>
      </c>
      <c r="W2003">
        <f t="shared" si="381"/>
        <v>2</v>
      </c>
      <c r="X2003">
        <v>1</v>
      </c>
      <c r="Y2003" t="str">
        <f t="shared" si="382"/>
        <v>Flight Not Found</v>
      </c>
      <c r="Z2003" t="str" cm="1">
        <f t="array" ref="Z2003">IF(AND(B:B &gt; TIME(6, 0, 0), B:B &lt;= TIME(18, 0, 0)), "Day", "Night")</f>
        <v>Night</v>
      </c>
      <c r="AA2003">
        <f t="shared" si="383"/>
        <v>1</v>
      </c>
    </row>
    <row r="2004" spans="1:27" x14ac:dyDescent="0.2">
      <c r="A2004">
        <v>24002</v>
      </c>
      <c r="B2004" t="s">
        <v>9773</v>
      </c>
      <c r="C2004" t="s">
        <v>9774</v>
      </c>
      <c r="D2004" t="s">
        <v>1861</v>
      </c>
      <c r="E2004" t="s">
        <v>9775</v>
      </c>
      <c r="F2004" t="s">
        <v>9776</v>
      </c>
      <c r="G2004" t="s">
        <v>9777</v>
      </c>
      <c r="H2004" t="s">
        <v>9778</v>
      </c>
      <c r="I2004" t="s">
        <v>9779</v>
      </c>
      <c r="J2004">
        <v>30</v>
      </c>
      <c r="K2004">
        <v>30</v>
      </c>
      <c r="L2004">
        <v>0</v>
      </c>
      <c r="M2004" t="s">
        <v>9780</v>
      </c>
      <c r="N2004">
        <f t="shared" si="372"/>
        <v>0</v>
      </c>
      <c r="O2004" t="str">
        <f t="shared" si="373"/>
        <v>No</v>
      </c>
      <c r="P2004">
        <f t="shared" si="374"/>
        <v>0</v>
      </c>
      <c r="Q2004">
        <f t="shared" si="375"/>
        <v>0</v>
      </c>
      <c r="R2004">
        <f t="shared" si="379"/>
        <v>27.565026697177728</v>
      </c>
      <c r="S2004" t="str">
        <f t="shared" si="376"/>
        <v>ID-24002-Fort de France - Saint Johns, Antigua</v>
      </c>
      <c r="T2004" t="str">
        <f t="shared" si="377"/>
        <v>11:25</v>
      </c>
      <c r="U2004" t="str">
        <f t="shared" si="378"/>
        <v>Acceptable</v>
      </c>
      <c r="V2004">
        <f t="shared" si="380"/>
        <v>23</v>
      </c>
      <c r="W2004">
        <f t="shared" si="381"/>
        <v>2</v>
      </c>
      <c r="X2004">
        <v>1</v>
      </c>
      <c r="Y2004" t="str">
        <f t="shared" si="382"/>
        <v>Flight Not Found</v>
      </c>
      <c r="Z2004" t="str" cm="1">
        <f t="array" ref="Z2004">IF(AND(B:B &gt; TIME(6, 0, 0), B:B &lt;= TIME(18, 0, 0)), "Day", "Night")</f>
        <v>Night</v>
      </c>
      <c r="AA2004">
        <f t="shared" si="383"/>
        <v>1</v>
      </c>
    </row>
    <row r="2005" spans="1:27" x14ac:dyDescent="0.2">
      <c r="A2005">
        <v>27606</v>
      </c>
      <c r="C2005" t="s">
        <v>9781</v>
      </c>
      <c r="D2005" t="s">
        <v>9782</v>
      </c>
      <c r="G2005" t="s">
        <v>2471</v>
      </c>
      <c r="H2005" t="s">
        <v>9783</v>
      </c>
      <c r="J2005">
        <v>10</v>
      </c>
      <c r="K2005">
        <v>10</v>
      </c>
      <c r="L2005">
        <v>0</v>
      </c>
      <c r="N2005">
        <f t="shared" si="372"/>
        <v>0</v>
      </c>
      <c r="O2005" t="str">
        <f t="shared" si="373"/>
        <v>No</v>
      </c>
      <c r="P2005">
        <f t="shared" si="374"/>
        <v>0</v>
      </c>
      <c r="Q2005">
        <f t="shared" si="375"/>
        <v>0</v>
      </c>
      <c r="R2005">
        <f t="shared" si="379"/>
        <v>27.565026697177728</v>
      </c>
      <c r="S2005" t="str">
        <f t="shared" si="376"/>
        <v>ID-27606-</v>
      </c>
      <c r="T2005">
        <f t="shared" si="377"/>
        <v>0</v>
      </c>
      <c r="U2005" t="str">
        <f t="shared" si="378"/>
        <v>Acceptable</v>
      </c>
      <c r="V2005">
        <f t="shared" si="380"/>
        <v>23</v>
      </c>
      <c r="W2005">
        <f t="shared" si="381"/>
        <v>2</v>
      </c>
      <c r="X2005">
        <v>1</v>
      </c>
      <c r="Y2005" t="str">
        <f t="shared" si="382"/>
        <v>Flight Not Found</v>
      </c>
      <c r="Z2005" t="str" cm="1">
        <f t="array" ref="Z2005">IF(AND(B:B &gt; TIME(6, 0, 0), B:B &lt;= TIME(18, 0, 0)), "Day", "Night")</f>
        <v>Night</v>
      </c>
      <c r="AA2005">
        <f t="shared" si="383"/>
        <v>1</v>
      </c>
    </row>
    <row r="2006" spans="1:27" x14ac:dyDescent="0.2">
      <c r="A2006">
        <v>24032</v>
      </c>
      <c r="C2006" t="s">
        <v>9784</v>
      </c>
      <c r="D2006" t="s">
        <v>3442</v>
      </c>
      <c r="F2006" t="s">
        <v>9607</v>
      </c>
      <c r="G2006" t="s">
        <v>9785</v>
      </c>
      <c r="H2006" t="s">
        <v>9786</v>
      </c>
      <c r="I2006" t="s">
        <v>9787</v>
      </c>
      <c r="J2006">
        <v>19</v>
      </c>
      <c r="K2006">
        <v>19</v>
      </c>
      <c r="L2006">
        <v>0</v>
      </c>
      <c r="M2006" t="s">
        <v>9788</v>
      </c>
      <c r="N2006">
        <f t="shared" si="372"/>
        <v>0</v>
      </c>
      <c r="O2006" t="str">
        <f t="shared" si="373"/>
        <v>No</v>
      </c>
      <c r="P2006">
        <f t="shared" si="374"/>
        <v>0</v>
      </c>
      <c r="Q2006">
        <f t="shared" si="375"/>
        <v>0</v>
      </c>
      <c r="R2006">
        <f t="shared" si="379"/>
        <v>27.565026697177728</v>
      </c>
      <c r="S2006" t="str">
        <f t="shared" si="376"/>
        <v>ID-24032-Bogota - Bucaramanga</v>
      </c>
      <c r="T2006">
        <f t="shared" si="377"/>
        <v>0</v>
      </c>
      <c r="U2006" t="str">
        <f t="shared" si="378"/>
        <v>Acceptable</v>
      </c>
      <c r="V2006">
        <f t="shared" si="380"/>
        <v>23</v>
      </c>
      <c r="W2006">
        <f t="shared" si="381"/>
        <v>2</v>
      </c>
      <c r="X2006">
        <v>1</v>
      </c>
      <c r="Y2006" t="str">
        <f t="shared" si="382"/>
        <v>Flight Not Found</v>
      </c>
      <c r="Z2006" t="str" cm="1">
        <f t="array" ref="Z2006">IF(AND(B:B &gt; TIME(6, 0, 0), B:B &lt;= TIME(18, 0, 0)), "Day", "Night")</f>
        <v>Night</v>
      </c>
      <c r="AA2006">
        <f t="shared" si="383"/>
        <v>1</v>
      </c>
    </row>
    <row r="2007" spans="1:27" x14ac:dyDescent="0.2">
      <c r="A2007">
        <v>24032</v>
      </c>
      <c r="B2007" t="s">
        <v>9789</v>
      </c>
      <c r="C2007" t="s">
        <v>7351</v>
      </c>
      <c r="D2007" t="s">
        <v>5430</v>
      </c>
      <c r="G2007" t="s">
        <v>2731</v>
      </c>
      <c r="H2007" t="s">
        <v>9790</v>
      </c>
      <c r="I2007" t="s">
        <v>9791</v>
      </c>
      <c r="J2007">
        <v>8</v>
      </c>
      <c r="K2007">
        <v>8</v>
      </c>
      <c r="L2007">
        <v>0</v>
      </c>
      <c r="M2007" t="s">
        <v>9792</v>
      </c>
      <c r="N2007">
        <f t="shared" si="372"/>
        <v>0</v>
      </c>
      <c r="O2007" t="str">
        <f t="shared" si="373"/>
        <v>No</v>
      </c>
      <c r="P2007">
        <f t="shared" si="374"/>
        <v>0</v>
      </c>
      <c r="Q2007">
        <f t="shared" si="375"/>
        <v>0</v>
      </c>
      <c r="R2007">
        <f t="shared" si="379"/>
        <v>27.565026697177728</v>
      </c>
      <c r="S2007" t="str">
        <f t="shared" si="376"/>
        <v>ID-24032-</v>
      </c>
      <c r="T2007">
        <f t="shared" si="377"/>
        <v>0</v>
      </c>
      <c r="U2007" t="str">
        <f t="shared" si="378"/>
        <v>Acceptable</v>
      </c>
      <c r="V2007">
        <f t="shared" si="380"/>
        <v>23</v>
      </c>
      <c r="W2007">
        <f t="shared" si="381"/>
        <v>2</v>
      </c>
      <c r="X2007">
        <v>2</v>
      </c>
      <c r="Y2007" t="str">
        <f t="shared" si="382"/>
        <v>Flight Not Found</v>
      </c>
      <c r="Z2007" t="str" cm="1">
        <f t="array" ref="Z2007">IF(AND(B:B &gt; TIME(6, 0, 0), B:B &lt;= TIME(18, 0, 0)), "Day", "Night")</f>
        <v>Night</v>
      </c>
      <c r="AA2007">
        <f t="shared" si="383"/>
        <v>1</v>
      </c>
    </row>
    <row r="2008" spans="1:27" x14ac:dyDescent="0.2">
      <c r="A2008">
        <v>24033</v>
      </c>
      <c r="C2008" t="s">
        <v>9793</v>
      </c>
      <c r="D2008" t="s">
        <v>9794</v>
      </c>
      <c r="G2008" t="s">
        <v>9795</v>
      </c>
      <c r="H2008" t="s">
        <v>9796</v>
      </c>
      <c r="I2008" t="s">
        <v>9797</v>
      </c>
      <c r="J2008">
        <v>13</v>
      </c>
      <c r="K2008">
        <v>13</v>
      </c>
      <c r="L2008">
        <v>0</v>
      </c>
      <c r="M2008" t="s">
        <v>9772</v>
      </c>
      <c r="N2008">
        <f t="shared" si="372"/>
        <v>0</v>
      </c>
      <c r="O2008" t="str">
        <f t="shared" si="373"/>
        <v>No</v>
      </c>
      <c r="P2008">
        <f t="shared" si="374"/>
        <v>0</v>
      </c>
      <c r="Q2008">
        <f t="shared" si="375"/>
        <v>0</v>
      </c>
      <c r="R2008">
        <f t="shared" si="379"/>
        <v>27.565026697177728</v>
      </c>
      <c r="S2008" t="str">
        <f t="shared" si="376"/>
        <v>ID-24033-</v>
      </c>
      <c r="T2008">
        <f t="shared" si="377"/>
        <v>0</v>
      </c>
      <c r="U2008" t="str">
        <f t="shared" si="378"/>
        <v>Acceptable</v>
      </c>
      <c r="V2008">
        <f t="shared" si="380"/>
        <v>23</v>
      </c>
      <c r="W2008">
        <f t="shared" si="381"/>
        <v>2</v>
      </c>
      <c r="X2008">
        <v>1</v>
      </c>
      <c r="Y2008" t="str">
        <f t="shared" si="382"/>
        <v>Flight Not Found</v>
      </c>
      <c r="Z2008" t="str" cm="1">
        <f t="array" ref="Z2008">IF(AND(B:B &gt; TIME(6, 0, 0), B:B &lt;= TIME(18, 0, 0)), "Day", "Night")</f>
        <v>Night</v>
      </c>
      <c r="AA2008">
        <f t="shared" si="383"/>
        <v>1</v>
      </c>
    </row>
    <row r="2009" spans="1:27" x14ac:dyDescent="0.2">
      <c r="A2009">
        <v>24035</v>
      </c>
      <c r="B2009" t="s">
        <v>8208</v>
      </c>
      <c r="C2009" t="s">
        <v>9798</v>
      </c>
      <c r="D2009" t="s">
        <v>3679</v>
      </c>
      <c r="E2009" t="s">
        <v>9799</v>
      </c>
      <c r="F2009" t="s">
        <v>9800</v>
      </c>
      <c r="G2009" t="s">
        <v>1814</v>
      </c>
      <c r="H2009" t="s">
        <v>9801</v>
      </c>
      <c r="I2009" t="s">
        <v>9802</v>
      </c>
      <c r="J2009">
        <v>37</v>
      </c>
      <c r="K2009">
        <v>1</v>
      </c>
      <c r="L2009">
        <v>0</v>
      </c>
      <c r="M2009" t="s">
        <v>9803</v>
      </c>
      <c r="N2009">
        <f t="shared" si="372"/>
        <v>0</v>
      </c>
      <c r="O2009" t="str">
        <f t="shared" si="373"/>
        <v>No</v>
      </c>
      <c r="P2009">
        <f t="shared" si="374"/>
        <v>0</v>
      </c>
      <c r="Q2009">
        <f t="shared" si="375"/>
        <v>0</v>
      </c>
      <c r="R2009">
        <f t="shared" si="379"/>
        <v>27.565026697177728</v>
      </c>
      <c r="S2009" t="str">
        <f t="shared" si="376"/>
        <v>ID-24035-Manila - Tacloban</v>
      </c>
      <c r="T2009" t="str">
        <f t="shared" si="377"/>
        <v>10:33</v>
      </c>
      <c r="U2009" t="str">
        <f t="shared" si="378"/>
        <v>Acceptable</v>
      </c>
      <c r="V2009">
        <f t="shared" si="380"/>
        <v>23</v>
      </c>
      <c r="W2009">
        <f t="shared" si="381"/>
        <v>2</v>
      </c>
      <c r="X2009">
        <v>1</v>
      </c>
      <c r="Y2009" t="str">
        <f t="shared" si="382"/>
        <v>Flight Not Found</v>
      </c>
      <c r="Z2009" t="str" cm="1">
        <f t="array" ref="Z2009">IF(AND(B:B &gt; TIME(6, 0, 0), B:B &lt;= TIME(18, 0, 0)), "Day", "Night")</f>
        <v>Night</v>
      </c>
      <c r="AA2009">
        <f t="shared" si="383"/>
        <v>1</v>
      </c>
    </row>
    <row r="2010" spans="1:27" x14ac:dyDescent="0.2">
      <c r="A2010">
        <v>24042</v>
      </c>
      <c r="B2010" t="s">
        <v>9804</v>
      </c>
      <c r="C2010" t="s">
        <v>1655</v>
      </c>
      <c r="D2010" t="s">
        <v>3371</v>
      </c>
      <c r="F2010" t="s">
        <v>9805</v>
      </c>
      <c r="G2010" t="s">
        <v>9806</v>
      </c>
      <c r="H2010" t="s">
        <v>9807</v>
      </c>
      <c r="I2010" t="s">
        <v>9808</v>
      </c>
      <c r="J2010">
        <v>36</v>
      </c>
      <c r="K2010">
        <v>36</v>
      </c>
      <c r="L2010">
        <v>0</v>
      </c>
      <c r="M2010" t="s">
        <v>9809</v>
      </c>
      <c r="N2010">
        <f t="shared" si="372"/>
        <v>0</v>
      </c>
      <c r="O2010" t="str">
        <f t="shared" si="373"/>
        <v>No</v>
      </c>
      <c r="P2010">
        <f t="shared" si="374"/>
        <v>0</v>
      </c>
      <c r="Q2010">
        <f t="shared" si="375"/>
        <v>0</v>
      </c>
      <c r="R2010">
        <f t="shared" si="379"/>
        <v>27.565026697177728</v>
      </c>
      <c r="S2010" t="str">
        <f t="shared" si="376"/>
        <v>ID-24042-Edinburgh - London</v>
      </c>
      <c r="T2010" t="str">
        <f t="shared" si="377"/>
        <v>01:23</v>
      </c>
      <c r="U2010" t="str">
        <f t="shared" si="378"/>
        <v>Acceptable</v>
      </c>
      <c r="V2010">
        <f t="shared" si="380"/>
        <v>23</v>
      </c>
      <c r="W2010">
        <f t="shared" si="381"/>
        <v>2</v>
      </c>
      <c r="X2010">
        <v>1</v>
      </c>
      <c r="Y2010" t="str">
        <f t="shared" si="382"/>
        <v>Flight Not Found</v>
      </c>
      <c r="Z2010" t="str" cm="1">
        <f t="array" ref="Z2010">IF(AND(B:B &gt; TIME(6, 0, 0), B:B &lt;= TIME(18, 0, 0)), "Day", "Night")</f>
        <v>Night</v>
      </c>
      <c r="AA2010">
        <f t="shared" si="383"/>
        <v>1</v>
      </c>
    </row>
    <row r="2011" spans="1:27" x14ac:dyDescent="0.2">
      <c r="A2011">
        <v>24048</v>
      </c>
      <c r="C2011" t="s">
        <v>9810</v>
      </c>
      <c r="D2011" t="s">
        <v>8563</v>
      </c>
      <c r="F2011" t="s">
        <v>9811</v>
      </c>
      <c r="G2011" t="s">
        <v>2731</v>
      </c>
      <c r="H2011" t="s">
        <v>9812</v>
      </c>
      <c r="I2011" t="s">
        <v>9813</v>
      </c>
      <c r="J2011">
        <v>30</v>
      </c>
      <c r="K2011">
        <v>30</v>
      </c>
      <c r="L2011">
        <v>0</v>
      </c>
      <c r="M2011" t="s">
        <v>9814</v>
      </c>
      <c r="N2011">
        <f t="shared" si="372"/>
        <v>0</v>
      </c>
      <c r="O2011" t="str">
        <f t="shared" si="373"/>
        <v>No</v>
      </c>
      <c r="P2011">
        <f t="shared" si="374"/>
        <v>0</v>
      </c>
      <c r="Q2011">
        <f t="shared" si="375"/>
        <v>0</v>
      </c>
      <c r="R2011">
        <f t="shared" si="379"/>
        <v>27.565026697177728</v>
      </c>
      <c r="S2011" t="str">
        <f t="shared" si="376"/>
        <v>ID-24048-Djibouti - Obock</v>
      </c>
      <c r="T2011">
        <f t="shared" si="377"/>
        <v>0</v>
      </c>
      <c r="U2011" t="str">
        <f t="shared" si="378"/>
        <v>Acceptable</v>
      </c>
      <c r="V2011">
        <f t="shared" si="380"/>
        <v>23</v>
      </c>
      <c r="W2011">
        <f t="shared" si="381"/>
        <v>2</v>
      </c>
      <c r="X2011">
        <v>1</v>
      </c>
      <c r="Y2011" t="str">
        <f t="shared" si="382"/>
        <v>Flight Not Found</v>
      </c>
      <c r="Z2011" t="str" cm="1">
        <f t="array" ref="Z2011">IF(AND(B:B &gt; TIME(6, 0, 0), B:B &lt;= TIME(18, 0, 0)), "Day", "Night")</f>
        <v>Night</v>
      </c>
      <c r="AA2011">
        <f t="shared" si="383"/>
        <v>1</v>
      </c>
    </row>
    <row r="2012" spans="1:27" x14ac:dyDescent="0.2">
      <c r="A2012">
        <v>24049</v>
      </c>
      <c r="B2012" t="s">
        <v>1313</v>
      </c>
      <c r="C2012" t="s">
        <v>9815</v>
      </c>
      <c r="D2012" t="s">
        <v>8188</v>
      </c>
      <c r="G2012" t="s">
        <v>3160</v>
      </c>
      <c r="H2012" t="s">
        <v>9816</v>
      </c>
      <c r="J2012">
        <v>68</v>
      </c>
      <c r="K2012">
        <v>68</v>
      </c>
      <c r="L2012">
        <v>0</v>
      </c>
      <c r="M2012" t="s">
        <v>9817</v>
      </c>
      <c r="N2012">
        <f t="shared" si="372"/>
        <v>0</v>
      </c>
      <c r="O2012" t="str">
        <f t="shared" si="373"/>
        <v>No</v>
      </c>
      <c r="P2012">
        <f t="shared" si="374"/>
        <v>0</v>
      </c>
      <c r="Q2012">
        <f t="shared" si="375"/>
        <v>0</v>
      </c>
      <c r="R2012">
        <f t="shared" si="379"/>
        <v>27.565026697177728</v>
      </c>
      <c r="S2012" t="str">
        <f t="shared" si="376"/>
        <v>ID-24049-</v>
      </c>
      <c r="T2012" t="str">
        <f t="shared" si="377"/>
        <v>07:30</v>
      </c>
      <c r="U2012" t="str">
        <f t="shared" si="378"/>
        <v>Acceptable</v>
      </c>
      <c r="V2012">
        <f t="shared" si="380"/>
        <v>23</v>
      </c>
      <c r="W2012">
        <f t="shared" si="381"/>
        <v>2</v>
      </c>
      <c r="X2012">
        <v>1</v>
      </c>
      <c r="Y2012" t="str">
        <f t="shared" si="382"/>
        <v>Flight Not Found</v>
      </c>
      <c r="Z2012" t="str" cm="1">
        <f t="array" ref="Z2012">IF(AND(B:B &gt; TIME(6, 0, 0), B:B &lt;= TIME(18, 0, 0)), "Day", "Night")</f>
        <v>Night</v>
      </c>
      <c r="AA2012">
        <f t="shared" si="383"/>
        <v>1</v>
      </c>
    </row>
    <row r="2013" spans="1:27" x14ac:dyDescent="0.2">
      <c r="A2013">
        <v>24054</v>
      </c>
      <c r="B2013" t="s">
        <v>9538</v>
      </c>
      <c r="C2013" t="s">
        <v>9818</v>
      </c>
      <c r="D2013" t="s">
        <v>9819</v>
      </c>
      <c r="F2013" t="s">
        <v>9820</v>
      </c>
      <c r="G2013" t="s">
        <v>4836</v>
      </c>
      <c r="H2013" t="s">
        <v>9821</v>
      </c>
      <c r="I2013" t="s">
        <v>9822</v>
      </c>
      <c r="J2013">
        <v>30</v>
      </c>
      <c r="K2013">
        <v>30</v>
      </c>
      <c r="L2013">
        <v>0</v>
      </c>
      <c r="M2013" t="s">
        <v>9823</v>
      </c>
      <c r="N2013">
        <f t="shared" si="372"/>
        <v>0</v>
      </c>
      <c r="O2013" t="str">
        <f t="shared" si="373"/>
        <v>No</v>
      </c>
      <c r="P2013">
        <f t="shared" si="374"/>
        <v>0</v>
      </c>
      <c r="Q2013">
        <f t="shared" si="375"/>
        <v>0</v>
      </c>
      <c r="R2013">
        <f t="shared" si="379"/>
        <v>27.565026697177728</v>
      </c>
      <c r="S2013" t="str">
        <f t="shared" si="376"/>
        <v>ID-24054-Neiva - San Vicente del Caguan</v>
      </c>
      <c r="T2013" t="str">
        <f t="shared" si="377"/>
        <v>12:25</v>
      </c>
      <c r="U2013" t="str">
        <f t="shared" si="378"/>
        <v>Acceptable</v>
      </c>
      <c r="V2013">
        <f t="shared" si="380"/>
        <v>23</v>
      </c>
      <c r="W2013">
        <f t="shared" si="381"/>
        <v>2</v>
      </c>
      <c r="X2013">
        <v>1</v>
      </c>
      <c r="Y2013" t="str">
        <f t="shared" si="382"/>
        <v>Flight Not Found</v>
      </c>
      <c r="Z2013" t="str" cm="1">
        <f t="array" ref="Z2013">IF(AND(B:B &gt; TIME(6, 0, 0), B:B &lt;= TIME(18, 0, 0)), "Day", "Night")</f>
        <v>Night</v>
      </c>
      <c r="AA2013">
        <f t="shared" si="383"/>
        <v>1</v>
      </c>
    </row>
    <row r="2014" spans="1:27" x14ac:dyDescent="0.2">
      <c r="A2014">
        <v>24054</v>
      </c>
      <c r="B2014" t="s">
        <v>9824</v>
      </c>
      <c r="C2014" t="s">
        <v>9825</v>
      </c>
      <c r="D2014" t="s">
        <v>1329</v>
      </c>
      <c r="E2014" t="s">
        <v>9826</v>
      </c>
      <c r="F2014" t="s">
        <v>9827</v>
      </c>
      <c r="G2014" t="s">
        <v>9828</v>
      </c>
      <c r="H2014" t="s">
        <v>9829</v>
      </c>
      <c r="I2014" t="s">
        <v>9830</v>
      </c>
      <c r="J2014">
        <v>62</v>
      </c>
      <c r="K2014">
        <v>58</v>
      </c>
      <c r="L2014">
        <v>0</v>
      </c>
      <c r="M2014" t="s">
        <v>9831</v>
      </c>
      <c r="N2014">
        <f t="shared" si="372"/>
        <v>0</v>
      </c>
      <c r="O2014" t="str">
        <f t="shared" si="373"/>
        <v>No</v>
      </c>
      <c r="P2014">
        <f t="shared" si="374"/>
        <v>0</v>
      </c>
      <c r="Q2014">
        <f t="shared" si="375"/>
        <v>0</v>
      </c>
      <c r="R2014">
        <f t="shared" si="379"/>
        <v>27.565026697177728</v>
      </c>
      <c r="S2014" t="str">
        <f t="shared" si="376"/>
        <v>ID-24054-New York City - Cincinnati</v>
      </c>
      <c r="T2014" t="str">
        <f t="shared" si="377"/>
        <v>12:25</v>
      </c>
      <c r="U2014" t="str">
        <f t="shared" si="378"/>
        <v>Acceptable</v>
      </c>
      <c r="V2014">
        <f t="shared" si="380"/>
        <v>23</v>
      </c>
      <c r="W2014">
        <f t="shared" si="381"/>
        <v>2</v>
      </c>
      <c r="X2014">
        <v>1</v>
      </c>
      <c r="Y2014" t="str">
        <f t="shared" si="382"/>
        <v>Flight Not Found</v>
      </c>
      <c r="Z2014" t="str" cm="1">
        <f t="array" ref="Z2014">IF(AND(B:B &gt; TIME(6, 0, 0), B:B &lt;= TIME(18, 0, 0)), "Day", "Night")</f>
        <v>Night</v>
      </c>
      <c r="AA2014">
        <f t="shared" si="383"/>
        <v>1</v>
      </c>
    </row>
    <row r="2015" spans="1:27" x14ac:dyDescent="0.2">
      <c r="A2015">
        <v>24056</v>
      </c>
      <c r="C2015" t="s">
        <v>9832</v>
      </c>
      <c r="D2015" t="s">
        <v>3562</v>
      </c>
      <c r="G2015" t="s">
        <v>9596</v>
      </c>
      <c r="H2015" t="s">
        <v>9833</v>
      </c>
      <c r="I2015" t="s">
        <v>9834</v>
      </c>
      <c r="J2015">
        <v>32</v>
      </c>
      <c r="K2015">
        <v>32</v>
      </c>
      <c r="L2015">
        <v>0</v>
      </c>
      <c r="M2015" t="s">
        <v>7812</v>
      </c>
      <c r="N2015">
        <f t="shared" si="372"/>
        <v>0</v>
      </c>
      <c r="O2015" t="str">
        <f t="shared" si="373"/>
        <v>No</v>
      </c>
      <c r="P2015">
        <f t="shared" si="374"/>
        <v>0</v>
      </c>
      <c r="Q2015">
        <f t="shared" si="375"/>
        <v>0</v>
      </c>
      <c r="R2015">
        <f t="shared" si="379"/>
        <v>27.565026697177728</v>
      </c>
      <c r="S2015" t="str">
        <f t="shared" si="376"/>
        <v>ID-24056-</v>
      </c>
      <c r="T2015">
        <f t="shared" si="377"/>
        <v>0</v>
      </c>
      <c r="U2015" t="str">
        <f t="shared" si="378"/>
        <v>Acceptable</v>
      </c>
      <c r="V2015">
        <f t="shared" si="380"/>
        <v>23</v>
      </c>
      <c r="W2015">
        <f t="shared" si="381"/>
        <v>2</v>
      </c>
      <c r="X2015">
        <v>1</v>
      </c>
      <c r="Y2015" t="str">
        <f t="shared" si="382"/>
        <v>Flight Not Found</v>
      </c>
      <c r="Z2015" t="str" cm="1">
        <f t="array" ref="Z2015">IF(AND(B:B &gt; TIME(6, 0, 0), B:B &lt;= TIME(18, 0, 0)), "Day", "Night")</f>
        <v>Night</v>
      </c>
      <c r="AA2015">
        <f t="shared" si="383"/>
        <v>1</v>
      </c>
    </row>
    <row r="2016" spans="1:27" x14ac:dyDescent="0.2">
      <c r="A2016">
        <v>24057</v>
      </c>
      <c r="B2016" t="s">
        <v>4421</v>
      </c>
      <c r="C2016" t="s">
        <v>939</v>
      </c>
      <c r="D2016" t="s">
        <v>1147</v>
      </c>
      <c r="E2016" t="s">
        <v>239</v>
      </c>
      <c r="F2016" t="s">
        <v>9835</v>
      </c>
      <c r="G2016" t="s">
        <v>9735</v>
      </c>
      <c r="H2016" t="s">
        <v>9836</v>
      </c>
      <c r="I2016" t="s">
        <v>9837</v>
      </c>
      <c r="J2016">
        <v>91</v>
      </c>
      <c r="K2016">
        <v>43</v>
      </c>
      <c r="L2016">
        <v>0</v>
      </c>
      <c r="M2016" t="s">
        <v>9838</v>
      </c>
      <c r="N2016">
        <f t="shared" si="372"/>
        <v>0</v>
      </c>
      <c r="O2016" t="str">
        <f t="shared" si="373"/>
        <v>No</v>
      </c>
      <c r="P2016">
        <f t="shared" si="374"/>
        <v>0</v>
      </c>
      <c r="Q2016">
        <f t="shared" si="375"/>
        <v>0</v>
      </c>
      <c r="R2016">
        <f t="shared" si="379"/>
        <v>27.565026697177728</v>
      </c>
      <c r="S2016" t="str">
        <f t="shared" si="376"/>
        <v>ID-24057-Denver - Salt Lake City</v>
      </c>
      <c r="T2016" t="str">
        <f t="shared" si="377"/>
        <v>17:52</v>
      </c>
      <c r="U2016" t="str">
        <f t="shared" si="378"/>
        <v>Acceptable</v>
      </c>
      <c r="V2016">
        <f t="shared" si="380"/>
        <v>23</v>
      </c>
      <c r="W2016">
        <f t="shared" si="381"/>
        <v>2</v>
      </c>
      <c r="X2016">
        <v>1</v>
      </c>
      <c r="Y2016" t="str">
        <f t="shared" si="382"/>
        <v>Flight Not Found</v>
      </c>
      <c r="Z2016" t="str" cm="1">
        <f t="array" ref="Z2016">IF(AND(B:B &gt; TIME(6, 0, 0), B:B &lt;= TIME(18, 0, 0)), "Day", "Night")</f>
        <v>Night</v>
      </c>
      <c r="AA2016">
        <f t="shared" si="383"/>
        <v>1</v>
      </c>
    </row>
    <row r="2017" spans="1:27" x14ac:dyDescent="0.2">
      <c r="A2017">
        <v>24058</v>
      </c>
      <c r="B2017" t="s">
        <v>5898</v>
      </c>
      <c r="C2017" t="s">
        <v>9839</v>
      </c>
      <c r="D2017" t="s">
        <v>9840</v>
      </c>
      <c r="G2017" t="s">
        <v>9483</v>
      </c>
      <c r="H2017" t="s">
        <v>9841</v>
      </c>
      <c r="J2017">
        <v>2</v>
      </c>
      <c r="K2017">
        <v>2</v>
      </c>
      <c r="L2017">
        <v>0</v>
      </c>
      <c r="M2017" t="s">
        <v>9842</v>
      </c>
      <c r="N2017">
        <f t="shared" si="372"/>
        <v>0</v>
      </c>
      <c r="O2017" t="str">
        <f t="shared" si="373"/>
        <v>No</v>
      </c>
      <c r="P2017">
        <f t="shared" si="374"/>
        <v>0</v>
      </c>
      <c r="Q2017">
        <f t="shared" si="375"/>
        <v>0</v>
      </c>
      <c r="R2017">
        <f t="shared" si="379"/>
        <v>27.565026697177728</v>
      </c>
      <c r="S2017" t="str">
        <f t="shared" si="376"/>
        <v>ID-24058-</v>
      </c>
      <c r="T2017" t="str">
        <f t="shared" si="377"/>
        <v>14:15</v>
      </c>
      <c r="U2017" t="str">
        <f t="shared" si="378"/>
        <v>Acceptable</v>
      </c>
      <c r="V2017">
        <f t="shared" si="380"/>
        <v>23</v>
      </c>
      <c r="W2017">
        <f t="shared" si="381"/>
        <v>2</v>
      </c>
      <c r="X2017">
        <v>1</v>
      </c>
      <c r="Y2017" t="str">
        <f t="shared" si="382"/>
        <v>Flight Not Found</v>
      </c>
      <c r="Z2017" t="str" cm="1">
        <f t="array" ref="Z2017">IF(AND(B:B &gt; TIME(6, 0, 0), B:B &lt;= TIME(18, 0, 0)), "Day", "Night")</f>
        <v>Night</v>
      </c>
      <c r="AA2017">
        <f t="shared" si="383"/>
        <v>1</v>
      </c>
    </row>
    <row r="2018" spans="1:27" x14ac:dyDescent="0.2">
      <c r="A2018">
        <v>24060</v>
      </c>
      <c r="B2018" t="s">
        <v>9843</v>
      </c>
      <c r="C2018" t="s">
        <v>9844</v>
      </c>
      <c r="D2018" t="s">
        <v>9845</v>
      </c>
      <c r="F2018" t="s">
        <v>9846</v>
      </c>
      <c r="G2018" t="s">
        <v>9847</v>
      </c>
      <c r="H2018" t="s">
        <v>9848</v>
      </c>
      <c r="I2018" t="s">
        <v>9849</v>
      </c>
      <c r="J2018">
        <v>8</v>
      </c>
      <c r="K2018">
        <v>8</v>
      </c>
      <c r="L2018">
        <v>0</v>
      </c>
      <c r="M2018" t="s">
        <v>9850</v>
      </c>
      <c r="N2018">
        <f t="shared" si="372"/>
        <v>0</v>
      </c>
      <c r="O2018" t="str">
        <f t="shared" si="373"/>
        <v>No</v>
      </c>
      <c r="P2018">
        <f t="shared" si="374"/>
        <v>0</v>
      </c>
      <c r="Q2018">
        <f t="shared" si="375"/>
        <v>0</v>
      </c>
      <c r="R2018">
        <f t="shared" si="379"/>
        <v>27.565026697177728</v>
      </c>
      <c r="S2018" t="str">
        <f t="shared" si="376"/>
        <v>ID-24060-Palm Springs - Burbank</v>
      </c>
      <c r="T2018" t="str">
        <f t="shared" si="377"/>
        <v>17:21</v>
      </c>
      <c r="U2018" t="str">
        <f t="shared" si="378"/>
        <v>Acceptable</v>
      </c>
      <c r="V2018">
        <f t="shared" si="380"/>
        <v>23</v>
      </c>
      <c r="W2018">
        <f t="shared" si="381"/>
        <v>2</v>
      </c>
      <c r="X2018">
        <v>1</v>
      </c>
      <c r="Y2018" t="str">
        <f t="shared" si="382"/>
        <v>Flight Not Found</v>
      </c>
      <c r="Z2018" t="str" cm="1">
        <f t="array" ref="Z2018">IF(AND(B:B &gt; TIME(6, 0, 0), B:B &lt;= TIME(18, 0, 0)), "Day", "Night")</f>
        <v>Night</v>
      </c>
      <c r="AA2018">
        <f t="shared" si="383"/>
        <v>1</v>
      </c>
    </row>
    <row r="2019" spans="1:27" x14ac:dyDescent="0.2">
      <c r="A2019">
        <v>24073</v>
      </c>
      <c r="B2019" t="s">
        <v>6773</v>
      </c>
      <c r="C2019" t="s">
        <v>9851</v>
      </c>
      <c r="D2019" t="s">
        <v>9852</v>
      </c>
      <c r="E2019" t="s">
        <v>9853</v>
      </c>
      <c r="F2019" t="s">
        <v>9854</v>
      </c>
      <c r="G2019" t="s">
        <v>9855</v>
      </c>
      <c r="H2019" t="s">
        <v>9856</v>
      </c>
      <c r="I2019" t="s">
        <v>9857</v>
      </c>
      <c r="J2019">
        <v>13</v>
      </c>
      <c r="K2019">
        <v>13</v>
      </c>
      <c r="L2019">
        <v>0</v>
      </c>
      <c r="M2019" t="s">
        <v>9858</v>
      </c>
      <c r="N2019">
        <f t="shared" si="372"/>
        <v>0</v>
      </c>
      <c r="O2019" t="str">
        <f t="shared" si="373"/>
        <v>No</v>
      </c>
      <c r="P2019">
        <f t="shared" si="374"/>
        <v>0</v>
      </c>
      <c r="Q2019">
        <f t="shared" si="375"/>
        <v>0</v>
      </c>
      <c r="R2019">
        <f t="shared" si="379"/>
        <v>27.565026697177728</v>
      </c>
      <c r="S2019" t="str">
        <f t="shared" si="376"/>
        <v>ID-24073-Salt Lake - Albuquerque</v>
      </c>
      <c r="T2019" t="str">
        <f t="shared" si="377"/>
        <v>07:15</v>
      </c>
      <c r="U2019" t="str">
        <f t="shared" si="378"/>
        <v>Acceptable</v>
      </c>
      <c r="V2019">
        <f t="shared" si="380"/>
        <v>23</v>
      </c>
      <c r="W2019">
        <f t="shared" si="381"/>
        <v>2</v>
      </c>
      <c r="X2019">
        <v>1</v>
      </c>
      <c r="Y2019" t="str">
        <f t="shared" si="382"/>
        <v>Flight Not Found</v>
      </c>
      <c r="Z2019" t="str" cm="1">
        <f t="array" ref="Z2019">IF(AND(B:B &gt; TIME(6, 0, 0), B:B &lt;= TIME(18, 0, 0)), "Day", "Night")</f>
        <v>Night</v>
      </c>
      <c r="AA2019">
        <f t="shared" si="383"/>
        <v>1</v>
      </c>
    </row>
    <row r="2020" spans="1:27" x14ac:dyDescent="0.2">
      <c r="A2020">
        <v>24080</v>
      </c>
      <c r="B2020" t="s">
        <v>6009</v>
      </c>
      <c r="C2020" t="s">
        <v>9859</v>
      </c>
      <c r="D2020" t="s">
        <v>9860</v>
      </c>
      <c r="E2020" t="s">
        <v>9861</v>
      </c>
      <c r="F2020" t="s">
        <v>9862</v>
      </c>
      <c r="G2020" t="s">
        <v>9863</v>
      </c>
      <c r="H2020" t="s">
        <v>9864</v>
      </c>
      <c r="I2020" t="s">
        <v>9865</v>
      </c>
      <c r="J2020">
        <v>112</v>
      </c>
      <c r="K2020">
        <v>4</v>
      </c>
      <c r="L2020">
        <v>0</v>
      </c>
      <c r="M2020" t="s">
        <v>9866</v>
      </c>
      <c r="N2020">
        <f t="shared" si="372"/>
        <v>0</v>
      </c>
      <c r="O2020" t="str">
        <f t="shared" si="373"/>
        <v>No</v>
      </c>
      <c r="P2020">
        <f t="shared" si="374"/>
        <v>0</v>
      </c>
      <c r="Q2020">
        <f t="shared" si="375"/>
        <v>0</v>
      </c>
      <c r="R2020">
        <f t="shared" si="379"/>
        <v>27.565026697177728</v>
      </c>
      <c r="S2020" t="str">
        <f t="shared" si="376"/>
        <v>ID-24080-Boston - Newark</v>
      </c>
      <c r="T2020" t="str">
        <f t="shared" si="377"/>
        <v>16:18</v>
      </c>
      <c r="U2020" t="str">
        <f t="shared" si="378"/>
        <v>Acceptable</v>
      </c>
      <c r="V2020">
        <f t="shared" si="380"/>
        <v>23</v>
      </c>
      <c r="W2020">
        <f t="shared" si="381"/>
        <v>2</v>
      </c>
      <c r="X2020">
        <v>1</v>
      </c>
      <c r="Y2020" t="str">
        <f t="shared" si="382"/>
        <v>Flight Not Found</v>
      </c>
      <c r="Z2020" t="str" cm="1">
        <f t="array" ref="Z2020">IF(AND(B:B &gt; TIME(6, 0, 0), B:B &lt;= TIME(18, 0, 0)), "Day", "Night")</f>
        <v>Night</v>
      </c>
      <c r="AA2020">
        <f t="shared" si="383"/>
        <v>1</v>
      </c>
    </row>
    <row r="2021" spans="1:27" x14ac:dyDescent="0.2">
      <c r="A2021">
        <v>24299</v>
      </c>
      <c r="C2021" t="s">
        <v>9867</v>
      </c>
      <c r="D2021" t="s">
        <v>9868</v>
      </c>
      <c r="G2021" t="s">
        <v>3074</v>
      </c>
      <c r="H2021" t="s">
        <v>9869</v>
      </c>
      <c r="I2021" t="s">
        <v>9870</v>
      </c>
      <c r="J2021">
        <v>8</v>
      </c>
      <c r="K2021">
        <v>8</v>
      </c>
      <c r="L2021">
        <v>0</v>
      </c>
      <c r="M2021" t="s">
        <v>9871</v>
      </c>
      <c r="N2021">
        <f t="shared" si="372"/>
        <v>0</v>
      </c>
      <c r="O2021" t="str">
        <f t="shared" si="373"/>
        <v>No</v>
      </c>
      <c r="P2021">
        <f t="shared" si="374"/>
        <v>0</v>
      </c>
      <c r="Q2021">
        <f t="shared" si="375"/>
        <v>0</v>
      </c>
      <c r="R2021">
        <f t="shared" si="379"/>
        <v>27.565026697177728</v>
      </c>
      <c r="S2021" t="str">
        <f t="shared" si="376"/>
        <v>ID-24299-</v>
      </c>
      <c r="T2021">
        <f t="shared" si="377"/>
        <v>0</v>
      </c>
      <c r="U2021" t="str">
        <f t="shared" si="378"/>
        <v>Acceptable</v>
      </c>
      <c r="V2021">
        <f t="shared" si="380"/>
        <v>23</v>
      </c>
      <c r="W2021">
        <f t="shared" si="381"/>
        <v>2</v>
      </c>
      <c r="X2021">
        <v>1</v>
      </c>
      <c r="Y2021" t="str">
        <f t="shared" si="382"/>
        <v>Flight Not Found</v>
      </c>
      <c r="Z2021" t="str" cm="1">
        <f t="array" ref="Z2021">IF(AND(B:B &gt; TIME(6, 0, 0), B:B &lt;= TIME(18, 0, 0)), "Day", "Night")</f>
        <v>Night</v>
      </c>
      <c r="AA2021">
        <f t="shared" si="383"/>
        <v>1</v>
      </c>
    </row>
    <row r="2022" spans="1:27" x14ac:dyDescent="0.2">
      <c r="A2022">
        <v>24083</v>
      </c>
      <c r="B2022" t="s">
        <v>1741</v>
      </c>
      <c r="C2022" t="s">
        <v>9872</v>
      </c>
      <c r="D2022" t="s">
        <v>9873</v>
      </c>
      <c r="F2022" t="s">
        <v>9874</v>
      </c>
      <c r="G2022" t="s">
        <v>1814</v>
      </c>
      <c r="H2022" t="s">
        <v>9875</v>
      </c>
      <c r="I2022" t="s">
        <v>9876</v>
      </c>
      <c r="J2022">
        <v>32</v>
      </c>
      <c r="K2022">
        <v>32</v>
      </c>
      <c r="L2022">
        <v>0</v>
      </c>
      <c r="M2022" t="s">
        <v>9877</v>
      </c>
      <c r="N2022">
        <f t="shared" si="372"/>
        <v>0</v>
      </c>
      <c r="O2022" t="str">
        <f t="shared" si="373"/>
        <v>No</v>
      </c>
      <c r="P2022">
        <f t="shared" si="374"/>
        <v>0</v>
      </c>
      <c r="Q2022">
        <f t="shared" si="375"/>
        <v>0</v>
      </c>
      <c r="R2022">
        <f t="shared" si="379"/>
        <v>27.565026697177728</v>
      </c>
      <c r="S2022" t="str">
        <f t="shared" si="376"/>
        <v>ID-24083-Tenerife - Manchester, England</v>
      </c>
      <c r="T2022" t="str">
        <f t="shared" si="377"/>
        <v>18:40</v>
      </c>
      <c r="U2022" t="str">
        <f t="shared" si="378"/>
        <v>Acceptable</v>
      </c>
      <c r="V2022">
        <f t="shared" si="380"/>
        <v>23</v>
      </c>
      <c r="W2022">
        <f t="shared" si="381"/>
        <v>2</v>
      </c>
      <c r="X2022">
        <v>2</v>
      </c>
      <c r="Y2022" t="str">
        <f t="shared" si="382"/>
        <v>Flight Not Found</v>
      </c>
      <c r="Z2022" t="str" cm="1">
        <f t="array" ref="Z2022">IF(AND(B:B &gt; TIME(6, 0, 0), B:B &lt;= TIME(18, 0, 0)), "Day", "Night")</f>
        <v>Night</v>
      </c>
      <c r="AA2022">
        <f t="shared" si="383"/>
        <v>1</v>
      </c>
    </row>
    <row r="2023" spans="1:27" x14ac:dyDescent="0.2">
      <c r="A2023">
        <v>24087</v>
      </c>
      <c r="B2023" t="s">
        <v>1167</v>
      </c>
      <c r="C2023" t="s">
        <v>9878</v>
      </c>
      <c r="D2023" t="s">
        <v>2615</v>
      </c>
      <c r="F2023" t="s">
        <v>9879</v>
      </c>
      <c r="G2023" t="s">
        <v>9880</v>
      </c>
      <c r="H2023" t="s">
        <v>9881</v>
      </c>
      <c r="I2023" t="s">
        <v>9882</v>
      </c>
      <c r="J2023">
        <v>85</v>
      </c>
      <c r="K2023">
        <v>85</v>
      </c>
      <c r="L2023">
        <v>0</v>
      </c>
      <c r="M2023" t="s">
        <v>9883</v>
      </c>
      <c r="N2023">
        <f t="shared" si="372"/>
        <v>0</v>
      </c>
      <c r="O2023" t="str">
        <f t="shared" si="373"/>
        <v>No</v>
      </c>
      <c r="P2023">
        <f t="shared" si="374"/>
        <v>0</v>
      </c>
      <c r="Q2023">
        <f t="shared" si="375"/>
        <v>0</v>
      </c>
      <c r="R2023">
        <f t="shared" si="379"/>
        <v>27.565026697177728</v>
      </c>
      <c r="S2023" t="str">
        <f t="shared" si="376"/>
        <v>ID-24087-Pleiku - Tuy Hoa</v>
      </c>
      <c r="T2023" t="str">
        <f t="shared" si="377"/>
        <v>15:00</v>
      </c>
      <c r="U2023" t="str">
        <f t="shared" si="378"/>
        <v>Acceptable</v>
      </c>
      <c r="V2023">
        <f t="shared" si="380"/>
        <v>23</v>
      </c>
      <c r="W2023">
        <f t="shared" si="381"/>
        <v>2</v>
      </c>
      <c r="X2023">
        <v>1</v>
      </c>
      <c r="Y2023" t="str">
        <f t="shared" si="382"/>
        <v>Flight Not Found</v>
      </c>
      <c r="Z2023" t="str" cm="1">
        <f t="array" ref="Z2023">IF(AND(B:B &gt; TIME(6, 0, 0), B:B &lt;= TIME(18, 0, 0)), "Day", "Night")</f>
        <v>Night</v>
      </c>
      <c r="AA2023">
        <f t="shared" si="383"/>
        <v>1</v>
      </c>
    </row>
    <row r="2024" spans="1:27" x14ac:dyDescent="0.2">
      <c r="A2024">
        <v>24088</v>
      </c>
      <c r="B2024" t="s">
        <v>1476</v>
      </c>
      <c r="C2024" t="s">
        <v>9884</v>
      </c>
      <c r="D2024" t="s">
        <v>9581</v>
      </c>
      <c r="G2024" t="s">
        <v>9885</v>
      </c>
      <c r="H2024" t="s">
        <v>9886</v>
      </c>
      <c r="J2024">
        <v>2</v>
      </c>
      <c r="K2024">
        <v>2</v>
      </c>
      <c r="L2024">
        <v>0</v>
      </c>
      <c r="M2024" t="s">
        <v>9887</v>
      </c>
      <c r="N2024">
        <f t="shared" si="372"/>
        <v>0</v>
      </c>
      <c r="O2024" t="str">
        <f t="shared" si="373"/>
        <v>No</v>
      </c>
      <c r="P2024">
        <f t="shared" si="374"/>
        <v>0</v>
      </c>
      <c r="Q2024">
        <f t="shared" si="375"/>
        <v>0</v>
      </c>
      <c r="R2024">
        <f t="shared" si="379"/>
        <v>27.565026697177728</v>
      </c>
      <c r="S2024" t="str">
        <f t="shared" si="376"/>
        <v>ID-24088-</v>
      </c>
      <c r="T2024" t="str">
        <f t="shared" si="377"/>
        <v>19:40</v>
      </c>
      <c r="U2024" t="str">
        <f t="shared" si="378"/>
        <v>Acceptable</v>
      </c>
      <c r="V2024">
        <f t="shared" si="380"/>
        <v>23</v>
      </c>
      <c r="W2024">
        <f t="shared" si="381"/>
        <v>2</v>
      </c>
      <c r="X2024">
        <v>1</v>
      </c>
      <c r="Y2024" t="str">
        <f t="shared" si="382"/>
        <v>Flight Not Found</v>
      </c>
      <c r="Z2024" t="str" cm="1">
        <f t="array" ref="Z2024">IF(AND(B:B &gt; TIME(6, 0, 0), B:B &lt;= TIME(18, 0, 0)), "Day", "Night")</f>
        <v>Night</v>
      </c>
      <c r="AA2024">
        <f t="shared" si="383"/>
        <v>1</v>
      </c>
    </row>
    <row r="2025" spans="1:27" x14ac:dyDescent="0.2">
      <c r="A2025">
        <v>24092</v>
      </c>
      <c r="B2025" t="s">
        <v>9888</v>
      </c>
      <c r="C2025" t="s">
        <v>9889</v>
      </c>
      <c r="D2025" t="s">
        <v>9890</v>
      </c>
      <c r="E2025" t="s">
        <v>2826</v>
      </c>
      <c r="F2025" t="s">
        <v>9891</v>
      </c>
      <c r="G2025" t="s">
        <v>1719</v>
      </c>
      <c r="H2025" t="s">
        <v>9892</v>
      </c>
      <c r="I2025" t="s">
        <v>9613</v>
      </c>
      <c r="J2025">
        <v>21</v>
      </c>
      <c r="K2025">
        <v>2</v>
      </c>
      <c r="L2025">
        <v>0</v>
      </c>
      <c r="N2025">
        <f t="shared" si="372"/>
        <v>0</v>
      </c>
      <c r="O2025" t="str">
        <f t="shared" si="373"/>
        <v>No</v>
      </c>
      <c r="P2025">
        <f t="shared" si="374"/>
        <v>0</v>
      </c>
      <c r="Q2025">
        <f t="shared" si="375"/>
        <v>0</v>
      </c>
      <c r="R2025">
        <f t="shared" si="379"/>
        <v>27.565026697177728</v>
      </c>
      <c r="S2025" t="str">
        <f t="shared" si="376"/>
        <v>ID-24092-Manila - Legazpi</v>
      </c>
      <c r="T2025" t="str">
        <f t="shared" si="377"/>
        <v>17:22</v>
      </c>
      <c r="U2025" t="str">
        <f t="shared" si="378"/>
        <v>Acceptable</v>
      </c>
      <c r="V2025">
        <f t="shared" si="380"/>
        <v>23</v>
      </c>
      <c r="W2025">
        <f t="shared" si="381"/>
        <v>2</v>
      </c>
      <c r="X2025">
        <v>1</v>
      </c>
      <c r="Y2025" t="str">
        <f t="shared" si="382"/>
        <v>Flight Not Found</v>
      </c>
      <c r="Z2025" t="str" cm="1">
        <f t="array" ref="Z2025">IF(AND(B:B &gt; TIME(6, 0, 0), B:B &lt;= TIME(18, 0, 0)), "Day", "Night")</f>
        <v>Night</v>
      </c>
      <c r="AA2025">
        <f t="shared" si="383"/>
        <v>1</v>
      </c>
    </row>
    <row r="2026" spans="1:27" x14ac:dyDescent="0.2">
      <c r="A2026">
        <v>24105</v>
      </c>
      <c r="B2026" t="s">
        <v>3800</v>
      </c>
      <c r="C2026" t="s">
        <v>9893</v>
      </c>
      <c r="D2026" t="s">
        <v>9894</v>
      </c>
      <c r="G2026" t="s">
        <v>9895</v>
      </c>
      <c r="H2026" t="s">
        <v>9896</v>
      </c>
      <c r="J2026">
        <v>3</v>
      </c>
      <c r="K2026">
        <v>3</v>
      </c>
      <c r="L2026">
        <v>0</v>
      </c>
      <c r="M2026" t="s">
        <v>9897</v>
      </c>
      <c r="N2026">
        <f t="shared" si="372"/>
        <v>0</v>
      </c>
      <c r="O2026" t="str">
        <f t="shared" si="373"/>
        <v>No</v>
      </c>
      <c r="P2026">
        <f t="shared" si="374"/>
        <v>0</v>
      </c>
      <c r="Q2026">
        <f t="shared" si="375"/>
        <v>0</v>
      </c>
      <c r="R2026">
        <f t="shared" si="379"/>
        <v>27.565026697177728</v>
      </c>
      <c r="S2026" t="str">
        <f t="shared" si="376"/>
        <v>ID-24105-</v>
      </c>
      <c r="T2026" t="str">
        <f t="shared" si="377"/>
        <v>22:45</v>
      </c>
      <c r="U2026" t="str">
        <f t="shared" si="378"/>
        <v>Acceptable</v>
      </c>
      <c r="V2026">
        <f t="shared" si="380"/>
        <v>23</v>
      </c>
      <c r="W2026">
        <f t="shared" si="381"/>
        <v>2</v>
      </c>
      <c r="X2026">
        <v>1</v>
      </c>
      <c r="Y2026" t="str">
        <f t="shared" si="382"/>
        <v>Flight Not Found</v>
      </c>
      <c r="Z2026" t="str" cm="1">
        <f t="array" ref="Z2026">IF(AND(B:B &gt; TIME(6, 0, 0), B:B &lt;= TIME(18, 0, 0)), "Day", "Night")</f>
        <v>Night</v>
      </c>
      <c r="AA2026">
        <f t="shared" si="383"/>
        <v>1</v>
      </c>
    </row>
    <row r="2027" spans="1:27" x14ac:dyDescent="0.2">
      <c r="A2027">
        <v>24108</v>
      </c>
      <c r="C2027" t="s">
        <v>9898</v>
      </c>
      <c r="D2027" t="s">
        <v>9899</v>
      </c>
      <c r="G2027" t="s">
        <v>9900</v>
      </c>
      <c r="H2027" t="s">
        <v>9901</v>
      </c>
      <c r="I2027" t="s">
        <v>9902</v>
      </c>
      <c r="J2027">
        <v>34</v>
      </c>
      <c r="K2027">
        <v>34</v>
      </c>
      <c r="L2027">
        <v>0</v>
      </c>
      <c r="M2027" t="s">
        <v>9903</v>
      </c>
      <c r="N2027">
        <f t="shared" si="372"/>
        <v>0</v>
      </c>
      <c r="O2027" t="str">
        <f t="shared" si="373"/>
        <v>No</v>
      </c>
      <c r="P2027">
        <f t="shared" si="374"/>
        <v>0</v>
      </c>
      <c r="Q2027">
        <f t="shared" si="375"/>
        <v>0</v>
      </c>
      <c r="R2027">
        <f t="shared" si="379"/>
        <v>27.565026697177728</v>
      </c>
      <c r="S2027" t="str">
        <f t="shared" si="376"/>
        <v>ID-24108-</v>
      </c>
      <c r="T2027">
        <f t="shared" si="377"/>
        <v>0</v>
      </c>
      <c r="U2027" t="str">
        <f t="shared" si="378"/>
        <v>Acceptable</v>
      </c>
      <c r="V2027">
        <f t="shared" si="380"/>
        <v>23</v>
      </c>
      <c r="W2027">
        <f t="shared" si="381"/>
        <v>2</v>
      </c>
      <c r="X2027">
        <v>1</v>
      </c>
      <c r="Y2027" t="str">
        <f t="shared" si="382"/>
        <v>Flight Not Found</v>
      </c>
      <c r="Z2027" t="str" cm="1">
        <f t="array" ref="Z2027">IF(AND(B:B &gt; TIME(6, 0, 0), B:B &lt;= TIME(18, 0, 0)), "Day", "Night")</f>
        <v>Night</v>
      </c>
      <c r="AA2027">
        <f t="shared" si="383"/>
        <v>1</v>
      </c>
    </row>
    <row r="2028" spans="1:27" x14ac:dyDescent="0.2">
      <c r="A2028">
        <v>24122</v>
      </c>
      <c r="B2028" t="s">
        <v>3252</v>
      </c>
      <c r="C2028" t="s">
        <v>7827</v>
      </c>
      <c r="D2028" t="s">
        <v>3442</v>
      </c>
      <c r="E2028" t="s">
        <v>221</v>
      </c>
      <c r="F2028" t="s">
        <v>9904</v>
      </c>
      <c r="G2028" t="s">
        <v>9905</v>
      </c>
      <c r="H2028" t="s">
        <v>9906</v>
      </c>
      <c r="I2028" t="s">
        <v>9907</v>
      </c>
      <c r="J2028">
        <v>64</v>
      </c>
      <c r="K2028">
        <v>56</v>
      </c>
      <c r="L2028">
        <v>0</v>
      </c>
      <c r="M2028" t="s">
        <v>9908</v>
      </c>
      <c r="N2028">
        <f t="shared" si="372"/>
        <v>0</v>
      </c>
      <c r="O2028" t="str">
        <f t="shared" si="373"/>
        <v>No</v>
      </c>
      <c r="P2028">
        <f t="shared" si="374"/>
        <v>0</v>
      </c>
      <c r="Q2028">
        <f t="shared" si="375"/>
        <v>0</v>
      </c>
      <c r="R2028">
        <f t="shared" si="379"/>
        <v>27.565026697177728</v>
      </c>
      <c r="S2028" t="str">
        <f t="shared" si="376"/>
        <v>ID-24122-Bogata - Crespo</v>
      </c>
      <c r="T2028" t="str">
        <f t="shared" si="377"/>
        <v>20:55</v>
      </c>
      <c r="U2028" t="str">
        <f t="shared" si="378"/>
        <v>Acceptable</v>
      </c>
      <c r="V2028">
        <f t="shared" si="380"/>
        <v>23</v>
      </c>
      <c r="W2028">
        <f t="shared" si="381"/>
        <v>2</v>
      </c>
      <c r="X2028">
        <v>1</v>
      </c>
      <c r="Y2028" t="str">
        <f t="shared" si="382"/>
        <v>Flight Not Found</v>
      </c>
      <c r="Z2028" t="str" cm="1">
        <f t="array" ref="Z2028">IF(AND(B:B &gt; TIME(6, 0, 0), B:B &lt;= TIME(18, 0, 0)), "Day", "Night")</f>
        <v>Night</v>
      </c>
      <c r="AA2028">
        <f t="shared" si="383"/>
        <v>1</v>
      </c>
    </row>
    <row r="2029" spans="1:27" x14ac:dyDescent="0.2">
      <c r="A2029">
        <v>24129</v>
      </c>
      <c r="C2029" t="s">
        <v>9909</v>
      </c>
      <c r="D2029" t="s">
        <v>9910</v>
      </c>
      <c r="G2029" t="s">
        <v>1814</v>
      </c>
      <c r="H2029" t="s">
        <v>9911</v>
      </c>
      <c r="J2029">
        <v>35</v>
      </c>
      <c r="K2029">
        <v>30</v>
      </c>
      <c r="L2029">
        <v>0</v>
      </c>
      <c r="M2029" t="s">
        <v>9912</v>
      </c>
      <c r="N2029">
        <f t="shared" si="372"/>
        <v>0</v>
      </c>
      <c r="O2029" t="str">
        <f t="shared" si="373"/>
        <v>No</v>
      </c>
      <c r="P2029">
        <f t="shared" si="374"/>
        <v>0</v>
      </c>
      <c r="Q2029">
        <f t="shared" si="375"/>
        <v>0</v>
      </c>
      <c r="R2029">
        <f t="shared" si="379"/>
        <v>27.565026697177728</v>
      </c>
      <c r="S2029" t="str">
        <f t="shared" si="376"/>
        <v>ID-24129-</v>
      </c>
      <c r="T2029">
        <f t="shared" si="377"/>
        <v>0</v>
      </c>
      <c r="U2029" t="str">
        <f t="shared" si="378"/>
        <v>Acceptable</v>
      </c>
      <c r="V2029">
        <f t="shared" si="380"/>
        <v>23</v>
      </c>
      <c r="W2029">
        <f t="shared" si="381"/>
        <v>2</v>
      </c>
      <c r="X2029">
        <v>2</v>
      </c>
      <c r="Y2029" t="str">
        <f t="shared" si="382"/>
        <v>Flight Not Found</v>
      </c>
      <c r="Z2029" t="str" cm="1">
        <f t="array" ref="Z2029">IF(AND(B:B &gt; TIME(6, 0, 0), B:B &lt;= TIME(18, 0, 0)), "Day", "Night")</f>
        <v>Night</v>
      </c>
      <c r="AA2029">
        <f t="shared" si="383"/>
        <v>1</v>
      </c>
    </row>
    <row r="2030" spans="1:27" x14ac:dyDescent="0.2">
      <c r="A2030">
        <v>24131</v>
      </c>
      <c r="B2030" t="s">
        <v>9913</v>
      </c>
      <c r="C2030" t="s">
        <v>9914</v>
      </c>
      <c r="D2030" t="s">
        <v>4024</v>
      </c>
      <c r="E2030" t="s">
        <v>2826</v>
      </c>
      <c r="F2030" t="s">
        <v>9915</v>
      </c>
      <c r="G2030" t="s">
        <v>9916</v>
      </c>
      <c r="H2030" t="s">
        <v>9917</v>
      </c>
      <c r="I2030" t="s">
        <v>9918</v>
      </c>
      <c r="J2030">
        <v>117</v>
      </c>
      <c r="K2030">
        <v>117</v>
      </c>
      <c r="L2030">
        <v>0</v>
      </c>
      <c r="M2030" t="s">
        <v>9919</v>
      </c>
      <c r="N2030">
        <f t="shared" si="372"/>
        <v>0</v>
      </c>
      <c r="O2030" t="str">
        <f t="shared" si="373"/>
        <v>No</v>
      </c>
      <c r="P2030">
        <f t="shared" si="374"/>
        <v>0</v>
      </c>
      <c r="Q2030">
        <f t="shared" si="375"/>
        <v>0</v>
      </c>
      <c r="R2030">
        <f t="shared" si="379"/>
        <v>27.565026697177728</v>
      </c>
      <c r="S2030" t="str">
        <f t="shared" si="376"/>
        <v>ID-24131-Bombay - Beirut  - Geneva - Paris - London -New York</v>
      </c>
      <c r="T2030" t="str">
        <f t="shared" si="377"/>
        <v>08:02</v>
      </c>
      <c r="U2030" t="str">
        <f t="shared" si="378"/>
        <v>Acceptable</v>
      </c>
      <c r="V2030">
        <f t="shared" si="380"/>
        <v>23</v>
      </c>
      <c r="W2030">
        <f t="shared" si="381"/>
        <v>2</v>
      </c>
      <c r="X2030">
        <v>1</v>
      </c>
      <c r="Y2030" t="str">
        <f t="shared" si="382"/>
        <v>Flight Not Found</v>
      </c>
      <c r="Z2030" t="str" cm="1">
        <f t="array" ref="Z2030">IF(AND(B:B &gt; TIME(6, 0, 0), B:B &lt;= TIME(18, 0, 0)), "Day", "Night")</f>
        <v>Night</v>
      </c>
      <c r="AA2030">
        <f t="shared" si="383"/>
        <v>1</v>
      </c>
    </row>
    <row r="2031" spans="1:27" x14ac:dyDescent="0.2">
      <c r="A2031">
        <v>24132</v>
      </c>
      <c r="B2031" t="s">
        <v>2237</v>
      </c>
      <c r="C2031" t="s">
        <v>9920</v>
      </c>
      <c r="D2031" t="s">
        <v>2615</v>
      </c>
      <c r="G2031" t="s">
        <v>9921</v>
      </c>
      <c r="H2031" t="s">
        <v>9922</v>
      </c>
      <c r="I2031" t="s">
        <v>9923</v>
      </c>
      <c r="J2031">
        <v>46</v>
      </c>
      <c r="K2031">
        <v>46</v>
      </c>
      <c r="L2031">
        <v>0</v>
      </c>
      <c r="M2031" t="s">
        <v>9924</v>
      </c>
      <c r="N2031">
        <f t="shared" si="372"/>
        <v>0</v>
      </c>
      <c r="O2031" t="str">
        <f t="shared" si="373"/>
        <v>No</v>
      </c>
      <c r="P2031">
        <f t="shared" si="374"/>
        <v>0</v>
      </c>
      <c r="Q2031">
        <f t="shared" si="375"/>
        <v>0</v>
      </c>
      <c r="R2031">
        <f t="shared" si="379"/>
        <v>27.565026697177728</v>
      </c>
      <c r="S2031" t="str">
        <f t="shared" si="376"/>
        <v>ID-24132-</v>
      </c>
      <c r="T2031" t="str">
        <f t="shared" si="377"/>
        <v>10:15</v>
      </c>
      <c r="U2031" t="str">
        <f t="shared" si="378"/>
        <v>Acceptable</v>
      </c>
      <c r="V2031">
        <f t="shared" si="380"/>
        <v>23</v>
      </c>
      <c r="W2031">
        <f t="shared" si="381"/>
        <v>2</v>
      </c>
      <c r="X2031">
        <v>1</v>
      </c>
      <c r="Y2031" t="str">
        <f t="shared" si="382"/>
        <v>Flight Not Found</v>
      </c>
      <c r="Z2031" t="str" cm="1">
        <f t="array" ref="Z2031">IF(AND(B:B &gt; TIME(6, 0, 0), B:B &lt;= TIME(18, 0, 0)), "Day", "Night")</f>
        <v>Night</v>
      </c>
      <c r="AA2031">
        <f t="shared" si="383"/>
        <v>1</v>
      </c>
    </row>
    <row r="2032" spans="1:27" x14ac:dyDescent="0.2">
      <c r="A2032">
        <v>24134</v>
      </c>
      <c r="B2032" t="s">
        <v>9925</v>
      </c>
      <c r="C2032" t="s">
        <v>9926</v>
      </c>
      <c r="D2032" t="s">
        <v>9927</v>
      </c>
      <c r="G2032" t="s">
        <v>9928</v>
      </c>
      <c r="H2032" t="s">
        <v>9929</v>
      </c>
      <c r="J2032">
        <v>3</v>
      </c>
      <c r="K2032">
        <v>3</v>
      </c>
      <c r="L2032">
        <v>0</v>
      </c>
      <c r="M2032" t="s">
        <v>9930</v>
      </c>
      <c r="N2032">
        <f t="shared" si="372"/>
        <v>0</v>
      </c>
      <c r="O2032" t="str">
        <f t="shared" si="373"/>
        <v>No</v>
      </c>
      <c r="P2032">
        <f t="shared" si="374"/>
        <v>0</v>
      </c>
      <c r="Q2032">
        <f t="shared" si="375"/>
        <v>0</v>
      </c>
      <c r="R2032">
        <f t="shared" si="379"/>
        <v>27.565026697177728</v>
      </c>
      <c r="S2032" t="str">
        <f t="shared" si="376"/>
        <v>ID-24134-</v>
      </c>
      <c r="T2032" t="str">
        <f t="shared" si="377"/>
        <v>12:01</v>
      </c>
      <c r="U2032" t="str">
        <f t="shared" si="378"/>
        <v>Acceptable</v>
      </c>
      <c r="V2032">
        <f t="shared" si="380"/>
        <v>23</v>
      </c>
      <c r="W2032">
        <f t="shared" si="381"/>
        <v>2</v>
      </c>
      <c r="X2032">
        <v>2</v>
      </c>
      <c r="Y2032" t="str">
        <f t="shared" si="382"/>
        <v>Flight Not Found</v>
      </c>
      <c r="Z2032" t="str" cm="1">
        <f t="array" ref="Z2032">IF(AND(B:B &gt; TIME(6, 0, 0), B:B &lt;= TIME(18, 0, 0)), "Day", "Night")</f>
        <v>Night</v>
      </c>
      <c r="AA2032">
        <f t="shared" si="383"/>
        <v>1</v>
      </c>
    </row>
    <row r="2033" spans="1:27" x14ac:dyDescent="0.2">
      <c r="A2033">
        <v>24135</v>
      </c>
      <c r="B2033" t="s">
        <v>6287</v>
      </c>
      <c r="C2033" t="s">
        <v>9931</v>
      </c>
      <c r="D2033" t="s">
        <v>7531</v>
      </c>
      <c r="E2033" t="s">
        <v>9932</v>
      </c>
      <c r="F2033" t="s">
        <v>9933</v>
      </c>
      <c r="G2033" t="s">
        <v>9934</v>
      </c>
      <c r="H2033" t="s">
        <v>9935</v>
      </c>
      <c r="I2033" t="s">
        <v>9936</v>
      </c>
      <c r="J2033">
        <v>46</v>
      </c>
      <c r="K2033">
        <v>46</v>
      </c>
      <c r="L2033">
        <v>0</v>
      </c>
      <c r="M2033" t="s">
        <v>9937</v>
      </c>
      <c r="N2033">
        <f t="shared" si="372"/>
        <v>0</v>
      </c>
      <c r="O2033" t="str">
        <f t="shared" si="373"/>
        <v>No</v>
      </c>
      <c r="P2033">
        <f t="shared" si="374"/>
        <v>0</v>
      </c>
      <c r="Q2033">
        <f t="shared" si="375"/>
        <v>0</v>
      </c>
      <c r="R2033">
        <f t="shared" si="379"/>
        <v>27.565026697177728</v>
      </c>
      <c r="S2033" t="str">
        <f t="shared" si="376"/>
        <v>ID-24135-Frankfurt - Bremen</v>
      </c>
      <c r="T2033" t="str">
        <f t="shared" si="377"/>
        <v>17:50</v>
      </c>
      <c r="U2033" t="str">
        <f t="shared" si="378"/>
        <v>Acceptable</v>
      </c>
      <c r="V2033">
        <f t="shared" si="380"/>
        <v>23</v>
      </c>
      <c r="W2033">
        <f t="shared" si="381"/>
        <v>2</v>
      </c>
      <c r="X2033">
        <v>1</v>
      </c>
      <c r="Y2033" t="str">
        <f t="shared" si="382"/>
        <v>Flight Not Found</v>
      </c>
      <c r="Z2033" t="str" cm="1">
        <f t="array" ref="Z2033">IF(AND(B:B &gt; TIME(6, 0, 0), B:B &lt;= TIME(18, 0, 0)), "Day", "Night")</f>
        <v>Night</v>
      </c>
      <c r="AA2033">
        <f t="shared" si="383"/>
        <v>1</v>
      </c>
    </row>
    <row r="2034" spans="1:27" x14ac:dyDescent="0.2">
      <c r="A2034">
        <v>24142</v>
      </c>
      <c r="B2034" t="s">
        <v>4866</v>
      </c>
      <c r="C2034" t="s">
        <v>9938</v>
      </c>
      <c r="D2034" t="s">
        <v>7373</v>
      </c>
      <c r="E2034" t="s">
        <v>9939</v>
      </c>
      <c r="F2034" t="s">
        <v>9940</v>
      </c>
      <c r="G2034" t="s">
        <v>9941</v>
      </c>
      <c r="H2034" t="s">
        <v>9942</v>
      </c>
      <c r="I2034" t="s">
        <v>9943</v>
      </c>
      <c r="J2034">
        <v>133</v>
      </c>
      <c r="K2034">
        <v>133</v>
      </c>
      <c r="L2034">
        <v>0</v>
      </c>
      <c r="M2034" t="s">
        <v>9944</v>
      </c>
      <c r="N2034">
        <f t="shared" si="372"/>
        <v>0</v>
      </c>
      <c r="O2034" t="str">
        <f t="shared" si="373"/>
        <v>No</v>
      </c>
      <c r="P2034">
        <f t="shared" si="374"/>
        <v>0</v>
      </c>
      <c r="Q2034">
        <f t="shared" si="375"/>
        <v>0</v>
      </c>
      <c r="R2034">
        <f t="shared" si="379"/>
        <v>27.565026697177728</v>
      </c>
      <c r="S2034" t="str">
        <f t="shared" si="376"/>
        <v>ID-24142-Chitose - Tokyo</v>
      </c>
      <c r="T2034" t="str">
        <f t="shared" si="377"/>
        <v>19:00</v>
      </c>
      <c r="U2034" t="str">
        <f t="shared" si="378"/>
        <v>Acceptable</v>
      </c>
      <c r="V2034">
        <f t="shared" si="380"/>
        <v>23</v>
      </c>
      <c r="W2034">
        <f t="shared" si="381"/>
        <v>2</v>
      </c>
      <c r="X2034">
        <v>1</v>
      </c>
      <c r="Y2034" t="str">
        <f t="shared" si="382"/>
        <v>Flight Not Found</v>
      </c>
      <c r="Z2034" t="str" cm="1">
        <f t="array" ref="Z2034">IF(AND(B:B &gt; TIME(6, 0, 0), B:B &lt;= TIME(18, 0, 0)), "Day", "Night")</f>
        <v>Night</v>
      </c>
      <c r="AA2034">
        <f t="shared" si="383"/>
        <v>1</v>
      </c>
    </row>
    <row r="2035" spans="1:27" x14ac:dyDescent="0.2">
      <c r="A2035">
        <v>24145</v>
      </c>
      <c r="C2035" t="s">
        <v>3954</v>
      </c>
      <c r="D2035" t="s">
        <v>6056</v>
      </c>
      <c r="F2035" t="s">
        <v>9945</v>
      </c>
      <c r="G2035" t="s">
        <v>9688</v>
      </c>
      <c r="H2035" t="s">
        <v>9946</v>
      </c>
      <c r="I2035" t="s">
        <v>9947</v>
      </c>
      <c r="J2035">
        <v>37</v>
      </c>
      <c r="K2035">
        <v>37</v>
      </c>
      <c r="L2035">
        <v>0</v>
      </c>
      <c r="M2035" t="s">
        <v>9948</v>
      </c>
      <c r="N2035">
        <f t="shared" si="372"/>
        <v>0</v>
      </c>
      <c r="O2035" t="str">
        <f t="shared" si="373"/>
        <v>No</v>
      </c>
      <c r="P2035">
        <f t="shared" si="374"/>
        <v>0</v>
      </c>
      <c r="Q2035">
        <f t="shared" si="375"/>
        <v>0</v>
      </c>
      <c r="R2035">
        <f t="shared" si="379"/>
        <v>27.565026697177728</v>
      </c>
      <c r="S2035" t="str">
        <f t="shared" si="376"/>
        <v>ID-24145-Srinngar - Jammu - Amritsar - Delhi</v>
      </c>
      <c r="T2035">
        <f t="shared" si="377"/>
        <v>0</v>
      </c>
      <c r="U2035" t="str">
        <f t="shared" si="378"/>
        <v>Acceptable</v>
      </c>
      <c r="V2035">
        <f t="shared" si="380"/>
        <v>23</v>
      </c>
      <c r="W2035">
        <f t="shared" si="381"/>
        <v>2</v>
      </c>
      <c r="X2035">
        <v>1</v>
      </c>
      <c r="Y2035" t="str">
        <f t="shared" si="382"/>
        <v>Flight Not Found</v>
      </c>
      <c r="Z2035" t="str" cm="1">
        <f t="array" ref="Z2035">IF(AND(B:B &gt; TIME(6, 0, 0), B:B &lt;= TIME(18, 0, 0)), "Day", "Night")</f>
        <v>Night</v>
      </c>
      <c r="AA2035">
        <f t="shared" si="383"/>
        <v>1</v>
      </c>
    </row>
    <row r="2036" spans="1:27" x14ac:dyDescent="0.2">
      <c r="A2036">
        <v>24146</v>
      </c>
      <c r="B2036" t="s">
        <v>1741</v>
      </c>
      <c r="C2036" t="s">
        <v>9949</v>
      </c>
      <c r="D2036" t="s">
        <v>9950</v>
      </c>
      <c r="G2036" t="s">
        <v>9951</v>
      </c>
      <c r="H2036" t="s">
        <v>9952</v>
      </c>
      <c r="J2036">
        <v>2</v>
      </c>
      <c r="K2036">
        <v>2</v>
      </c>
      <c r="L2036">
        <v>0</v>
      </c>
      <c r="M2036" t="s">
        <v>9953</v>
      </c>
      <c r="N2036">
        <f t="shared" si="372"/>
        <v>0</v>
      </c>
      <c r="O2036" t="str">
        <f t="shared" si="373"/>
        <v>No</v>
      </c>
      <c r="P2036">
        <f t="shared" si="374"/>
        <v>0</v>
      </c>
      <c r="Q2036">
        <f t="shared" si="375"/>
        <v>0</v>
      </c>
      <c r="R2036">
        <f t="shared" si="379"/>
        <v>27.565026697177728</v>
      </c>
      <c r="S2036" t="str">
        <f t="shared" si="376"/>
        <v>ID-24146-</v>
      </c>
      <c r="T2036" t="str">
        <f t="shared" si="377"/>
        <v>18:40</v>
      </c>
      <c r="U2036" t="str">
        <f t="shared" si="378"/>
        <v>Acceptable</v>
      </c>
      <c r="V2036">
        <f t="shared" si="380"/>
        <v>23</v>
      </c>
      <c r="W2036">
        <f t="shared" si="381"/>
        <v>2</v>
      </c>
      <c r="X2036">
        <v>1</v>
      </c>
      <c r="Y2036" t="str">
        <f t="shared" si="382"/>
        <v>Flight Not Found</v>
      </c>
      <c r="Z2036" t="str" cm="1">
        <f t="array" ref="Z2036">IF(AND(B:B &gt; TIME(6, 0, 0), B:B &lt;= TIME(18, 0, 0)), "Day", "Night")</f>
        <v>Night</v>
      </c>
      <c r="AA2036">
        <f t="shared" si="383"/>
        <v>1</v>
      </c>
    </row>
    <row r="2037" spans="1:27" x14ac:dyDescent="0.2">
      <c r="A2037">
        <v>24153</v>
      </c>
      <c r="C2037" t="s">
        <v>9954</v>
      </c>
      <c r="D2037" t="s">
        <v>6056</v>
      </c>
      <c r="F2037" t="s">
        <v>5880</v>
      </c>
      <c r="G2037" t="s">
        <v>9955</v>
      </c>
      <c r="H2037" t="s">
        <v>9956</v>
      </c>
      <c r="I2037" t="s">
        <v>173</v>
      </c>
      <c r="J2037">
        <v>80</v>
      </c>
      <c r="K2037">
        <v>2</v>
      </c>
      <c r="L2037">
        <v>0</v>
      </c>
      <c r="M2037" t="s">
        <v>9957</v>
      </c>
      <c r="N2037">
        <f t="shared" si="372"/>
        <v>0</v>
      </c>
      <c r="O2037" t="str">
        <f t="shared" si="373"/>
        <v>No</v>
      </c>
      <c r="P2037">
        <f t="shared" si="374"/>
        <v>0</v>
      </c>
      <c r="Q2037">
        <f t="shared" si="375"/>
        <v>0</v>
      </c>
      <c r="R2037">
        <f t="shared" si="379"/>
        <v>27.565026697177728</v>
      </c>
      <c r="S2037" t="str">
        <f t="shared" si="376"/>
        <v>ID-24153-Calcutta - Delhi</v>
      </c>
      <c r="T2037">
        <f t="shared" si="377"/>
        <v>0</v>
      </c>
      <c r="U2037" t="str">
        <f t="shared" si="378"/>
        <v>Acceptable</v>
      </c>
      <c r="V2037">
        <f t="shared" si="380"/>
        <v>23</v>
      </c>
      <c r="W2037">
        <f t="shared" si="381"/>
        <v>2</v>
      </c>
      <c r="X2037">
        <v>1</v>
      </c>
      <c r="Y2037" t="str">
        <f t="shared" si="382"/>
        <v>Flight Not Found</v>
      </c>
      <c r="Z2037" t="str" cm="1">
        <f t="array" ref="Z2037">IF(AND(B:B &gt; TIME(6, 0, 0), B:B &lt;= TIME(18, 0, 0)), "Day", "Night")</f>
        <v>Night</v>
      </c>
      <c r="AA2037">
        <f t="shared" si="383"/>
        <v>1</v>
      </c>
    </row>
    <row r="2038" spans="1:27" x14ac:dyDescent="0.2">
      <c r="A2038">
        <v>24156</v>
      </c>
      <c r="B2038" t="s">
        <v>2366</v>
      </c>
      <c r="C2038" t="s">
        <v>9958</v>
      </c>
      <c r="D2038" t="s">
        <v>9959</v>
      </c>
      <c r="F2038" t="s">
        <v>9960</v>
      </c>
      <c r="G2038" t="s">
        <v>5241</v>
      </c>
      <c r="H2038" t="s">
        <v>9961</v>
      </c>
      <c r="I2038" t="s">
        <v>9962</v>
      </c>
      <c r="J2038">
        <v>4</v>
      </c>
      <c r="K2038">
        <v>4</v>
      </c>
      <c r="L2038">
        <v>0</v>
      </c>
      <c r="M2038" t="s">
        <v>9963</v>
      </c>
      <c r="N2038">
        <f t="shared" si="372"/>
        <v>0</v>
      </c>
      <c r="O2038" t="str">
        <f t="shared" si="373"/>
        <v>No</v>
      </c>
      <c r="P2038">
        <f t="shared" si="374"/>
        <v>0</v>
      </c>
      <c r="Q2038">
        <f t="shared" si="375"/>
        <v>0</v>
      </c>
      <c r="R2038">
        <f t="shared" si="379"/>
        <v>27.565026697177728</v>
      </c>
      <c r="S2038" t="str">
        <f t="shared" si="376"/>
        <v>ID-24156-Brussels - Milan</v>
      </c>
      <c r="T2038" t="str">
        <f t="shared" si="377"/>
        <v>02:04</v>
      </c>
      <c r="U2038" t="str">
        <f t="shared" si="378"/>
        <v>Acceptable</v>
      </c>
      <c r="V2038">
        <f t="shared" si="380"/>
        <v>23</v>
      </c>
      <c r="W2038">
        <f t="shared" si="381"/>
        <v>2</v>
      </c>
      <c r="X2038">
        <v>1</v>
      </c>
      <c r="Y2038" t="str">
        <f t="shared" si="382"/>
        <v>Flight Not Found</v>
      </c>
      <c r="Z2038" t="str" cm="1">
        <f t="array" ref="Z2038">IF(AND(B:B &gt; TIME(6, 0, 0), B:B &lt;= TIME(18, 0, 0)), "Day", "Night")</f>
        <v>Night</v>
      </c>
      <c r="AA2038">
        <f t="shared" si="383"/>
        <v>1</v>
      </c>
    </row>
    <row r="2039" spans="1:27" x14ac:dyDescent="0.2">
      <c r="A2039">
        <v>24170</v>
      </c>
      <c r="B2039" t="s">
        <v>5706</v>
      </c>
      <c r="C2039" t="s">
        <v>7925</v>
      </c>
      <c r="D2039" t="s">
        <v>4646</v>
      </c>
      <c r="E2039" t="s">
        <v>7630</v>
      </c>
      <c r="F2039" t="s">
        <v>9964</v>
      </c>
      <c r="G2039" t="s">
        <v>8658</v>
      </c>
      <c r="H2039" t="s">
        <v>9965</v>
      </c>
      <c r="I2039" t="s">
        <v>9966</v>
      </c>
      <c r="J2039">
        <v>72</v>
      </c>
      <c r="K2039">
        <v>64</v>
      </c>
      <c r="L2039">
        <v>0</v>
      </c>
      <c r="M2039" t="s">
        <v>9967</v>
      </c>
      <c r="N2039">
        <f t="shared" si="372"/>
        <v>0</v>
      </c>
      <c r="O2039" t="str">
        <f t="shared" si="373"/>
        <v>No</v>
      </c>
      <c r="P2039">
        <f t="shared" si="374"/>
        <v>0</v>
      </c>
      <c r="Q2039">
        <f t="shared" si="375"/>
        <v>0</v>
      </c>
      <c r="R2039">
        <f t="shared" si="379"/>
        <v>27.565026697177728</v>
      </c>
      <c r="S2039" t="str">
        <f t="shared" si="376"/>
        <v>ID-24170-Hong Kong - Tokyo</v>
      </c>
      <c r="T2039" t="str">
        <f t="shared" si="377"/>
        <v>20:15</v>
      </c>
      <c r="U2039" t="str">
        <f t="shared" si="378"/>
        <v>Acceptable</v>
      </c>
      <c r="V2039">
        <f t="shared" si="380"/>
        <v>23</v>
      </c>
      <c r="W2039">
        <f t="shared" si="381"/>
        <v>2</v>
      </c>
      <c r="X2039">
        <v>1</v>
      </c>
      <c r="Y2039" t="str">
        <f t="shared" si="382"/>
        <v>Flight Not Found</v>
      </c>
      <c r="Z2039" t="str" cm="1">
        <f t="array" ref="Z2039">IF(AND(B:B &gt; TIME(6, 0, 0), B:B &lt;= TIME(18, 0, 0)), "Day", "Night")</f>
        <v>Night</v>
      </c>
      <c r="AA2039">
        <f t="shared" si="383"/>
        <v>1</v>
      </c>
    </row>
    <row r="2040" spans="1:27" x14ac:dyDescent="0.2">
      <c r="A2040">
        <v>24299</v>
      </c>
      <c r="B2040" t="s">
        <v>1715</v>
      </c>
      <c r="C2040" t="s">
        <v>9968</v>
      </c>
      <c r="D2040" t="s">
        <v>9969</v>
      </c>
      <c r="G2040" t="s">
        <v>9970</v>
      </c>
      <c r="H2040" t="s">
        <v>9971</v>
      </c>
      <c r="J2040">
        <v>3</v>
      </c>
      <c r="K2040">
        <v>3</v>
      </c>
      <c r="L2040">
        <v>0</v>
      </c>
      <c r="M2040" t="s">
        <v>9972</v>
      </c>
      <c r="N2040">
        <f t="shared" si="372"/>
        <v>0</v>
      </c>
      <c r="O2040" t="str">
        <f t="shared" si="373"/>
        <v>No</v>
      </c>
      <c r="P2040">
        <f t="shared" si="374"/>
        <v>0</v>
      </c>
      <c r="Q2040">
        <f t="shared" si="375"/>
        <v>0</v>
      </c>
      <c r="R2040">
        <f t="shared" si="379"/>
        <v>27.565026697177728</v>
      </c>
      <c r="S2040" t="str">
        <f t="shared" si="376"/>
        <v>ID-24299-</v>
      </c>
      <c r="T2040">
        <f t="shared" si="377"/>
        <v>0</v>
      </c>
      <c r="U2040" t="str">
        <f t="shared" si="378"/>
        <v>Acceptable</v>
      </c>
      <c r="V2040">
        <f t="shared" si="380"/>
        <v>23</v>
      </c>
      <c r="W2040">
        <f t="shared" si="381"/>
        <v>2</v>
      </c>
      <c r="X2040">
        <v>1</v>
      </c>
      <c r="Y2040" t="str">
        <f t="shared" si="382"/>
        <v>Flight Not Found</v>
      </c>
      <c r="Z2040" t="str" cm="1">
        <f t="array" ref="Z2040">IF(AND(B:B &gt; TIME(6, 0, 0), B:B &lt;= TIME(18, 0, 0)), "Day", "Night")</f>
        <v>Night</v>
      </c>
      <c r="AA2040">
        <f t="shared" si="383"/>
        <v>1</v>
      </c>
    </row>
    <row r="2041" spans="1:27" x14ac:dyDescent="0.2">
      <c r="A2041">
        <v>24171</v>
      </c>
      <c r="B2041" t="s">
        <v>5898</v>
      </c>
      <c r="C2041" t="s">
        <v>9973</v>
      </c>
      <c r="D2041" t="s">
        <v>2217</v>
      </c>
      <c r="E2041" t="s">
        <v>691</v>
      </c>
      <c r="F2041" t="s">
        <v>9974</v>
      </c>
      <c r="G2041" t="s">
        <v>9975</v>
      </c>
      <c r="H2041" t="s">
        <v>9976</v>
      </c>
      <c r="I2041" t="s">
        <v>9977</v>
      </c>
      <c r="J2041">
        <v>124</v>
      </c>
      <c r="K2041">
        <v>124</v>
      </c>
      <c r="L2041">
        <v>0</v>
      </c>
      <c r="M2041" t="s">
        <v>9978</v>
      </c>
      <c r="N2041">
        <f t="shared" si="372"/>
        <v>0</v>
      </c>
      <c r="O2041" t="str">
        <f t="shared" si="373"/>
        <v>No</v>
      </c>
      <c r="P2041">
        <f t="shared" si="374"/>
        <v>0</v>
      </c>
      <c r="Q2041">
        <f t="shared" si="375"/>
        <v>0</v>
      </c>
      <c r="R2041">
        <f t="shared" si="379"/>
        <v>27.565026697177728</v>
      </c>
      <c r="S2041" t="str">
        <f t="shared" si="376"/>
        <v>ID-24171-Tokyo - Hong Kong</v>
      </c>
      <c r="T2041" t="str">
        <f t="shared" si="377"/>
        <v>14:15</v>
      </c>
      <c r="U2041" t="str">
        <f t="shared" si="378"/>
        <v>Acceptable</v>
      </c>
      <c r="V2041">
        <f t="shared" si="380"/>
        <v>23</v>
      </c>
      <c r="W2041">
        <f t="shared" si="381"/>
        <v>2</v>
      </c>
      <c r="X2041">
        <v>1</v>
      </c>
      <c r="Y2041" t="str">
        <f t="shared" si="382"/>
        <v>Flight Not Found</v>
      </c>
      <c r="Z2041" t="str" cm="1">
        <f t="array" ref="Z2041">IF(AND(B:B &gt; TIME(6, 0, 0), B:B &lt;= TIME(18, 0, 0)), "Day", "Night")</f>
        <v>Night</v>
      </c>
      <c r="AA2041">
        <f t="shared" si="383"/>
        <v>1</v>
      </c>
    </row>
    <row r="2042" spans="1:27" x14ac:dyDescent="0.2">
      <c r="A2042">
        <v>24174</v>
      </c>
      <c r="B2042" t="s">
        <v>9619</v>
      </c>
      <c r="C2042" t="s">
        <v>9979</v>
      </c>
      <c r="D2042" t="s">
        <v>9980</v>
      </c>
      <c r="G2042" t="s">
        <v>9981</v>
      </c>
      <c r="H2042" t="s">
        <v>9982</v>
      </c>
      <c r="J2042">
        <v>6</v>
      </c>
      <c r="K2042">
        <v>6</v>
      </c>
      <c r="L2042">
        <v>0</v>
      </c>
      <c r="M2042" t="s">
        <v>9983</v>
      </c>
      <c r="N2042">
        <f t="shared" si="372"/>
        <v>0</v>
      </c>
      <c r="O2042" t="str">
        <f t="shared" si="373"/>
        <v>No</v>
      </c>
      <c r="P2042">
        <f t="shared" si="374"/>
        <v>0</v>
      </c>
      <c r="Q2042">
        <f t="shared" si="375"/>
        <v>0</v>
      </c>
      <c r="R2042">
        <f t="shared" si="379"/>
        <v>27.565026697177728</v>
      </c>
      <c r="S2042" t="str">
        <f t="shared" si="376"/>
        <v>ID-24174-</v>
      </c>
      <c r="T2042" t="str">
        <f t="shared" si="377"/>
        <v>08:04</v>
      </c>
      <c r="U2042" t="str">
        <f t="shared" si="378"/>
        <v>Acceptable</v>
      </c>
      <c r="V2042">
        <f t="shared" si="380"/>
        <v>23</v>
      </c>
      <c r="W2042">
        <f t="shared" si="381"/>
        <v>2</v>
      </c>
      <c r="X2042">
        <v>1</v>
      </c>
      <c r="Y2042" t="str">
        <f t="shared" si="382"/>
        <v>Flight Not Found</v>
      </c>
      <c r="Z2042" t="str" cm="1">
        <f t="array" ref="Z2042">IF(AND(B:B &gt; TIME(6, 0, 0), B:B &lt;= TIME(18, 0, 0)), "Day", "Night")</f>
        <v>Night</v>
      </c>
      <c r="AA2042">
        <f t="shared" si="383"/>
        <v>1</v>
      </c>
    </row>
    <row r="2043" spans="1:27" x14ac:dyDescent="0.2">
      <c r="A2043">
        <v>24176</v>
      </c>
      <c r="B2043" t="s">
        <v>7713</v>
      </c>
      <c r="C2043" t="s">
        <v>9984</v>
      </c>
      <c r="G2043" t="s">
        <v>9985</v>
      </c>
      <c r="H2043" t="s">
        <v>9986</v>
      </c>
      <c r="I2043" t="s">
        <v>9987</v>
      </c>
      <c r="J2043">
        <v>7</v>
      </c>
      <c r="K2043">
        <v>6</v>
      </c>
      <c r="L2043">
        <v>0</v>
      </c>
      <c r="M2043" t="s">
        <v>9988</v>
      </c>
      <c r="N2043">
        <f t="shared" si="372"/>
        <v>0</v>
      </c>
      <c r="O2043" t="str">
        <f t="shared" si="373"/>
        <v>No</v>
      </c>
      <c r="P2043">
        <f t="shared" si="374"/>
        <v>0</v>
      </c>
      <c r="Q2043">
        <f t="shared" si="375"/>
        <v>0</v>
      </c>
      <c r="R2043">
        <f t="shared" si="379"/>
        <v>27.565026697177728</v>
      </c>
      <c r="S2043" t="str">
        <f t="shared" si="376"/>
        <v>ID-24176-</v>
      </c>
      <c r="T2043" t="str">
        <f t="shared" si="377"/>
        <v>17:14</v>
      </c>
      <c r="U2043" t="str">
        <f t="shared" si="378"/>
        <v>Acceptable</v>
      </c>
      <c r="V2043">
        <f t="shared" si="380"/>
        <v>23</v>
      </c>
      <c r="W2043">
        <f t="shared" si="381"/>
        <v>2</v>
      </c>
      <c r="X2043">
        <v>1</v>
      </c>
      <c r="Y2043" t="str">
        <f t="shared" si="382"/>
        <v>Flight Not Found</v>
      </c>
      <c r="Z2043" t="str" cm="1">
        <f t="array" ref="Z2043">IF(AND(B:B &gt; TIME(6, 0, 0), B:B &lt;= TIME(18, 0, 0)), "Day", "Night")</f>
        <v>Night</v>
      </c>
      <c r="AA2043">
        <f t="shared" si="383"/>
        <v>1</v>
      </c>
    </row>
    <row r="2044" spans="1:27" x14ac:dyDescent="0.2">
      <c r="A2044">
        <v>24176</v>
      </c>
      <c r="C2044" t="s">
        <v>7778</v>
      </c>
      <c r="D2044" t="s">
        <v>8664</v>
      </c>
      <c r="F2044" t="s">
        <v>9989</v>
      </c>
      <c r="G2044" t="s">
        <v>5938</v>
      </c>
      <c r="H2044" t="s">
        <v>9990</v>
      </c>
      <c r="I2044" t="s">
        <v>9991</v>
      </c>
      <c r="J2044">
        <v>5</v>
      </c>
      <c r="K2044">
        <v>5</v>
      </c>
      <c r="L2044">
        <v>0</v>
      </c>
      <c r="M2044" t="s">
        <v>9992</v>
      </c>
      <c r="N2044">
        <f t="shared" si="372"/>
        <v>0</v>
      </c>
      <c r="O2044" t="str">
        <f t="shared" si="373"/>
        <v>No</v>
      </c>
      <c r="P2044">
        <f t="shared" si="374"/>
        <v>0</v>
      </c>
      <c r="Q2044">
        <f t="shared" si="375"/>
        <v>0</v>
      </c>
      <c r="R2044">
        <f t="shared" si="379"/>
        <v>27.565026697177728</v>
      </c>
      <c r="S2044" t="str">
        <f t="shared" si="376"/>
        <v>ID-24176-Beirut - Frankfurt</v>
      </c>
      <c r="T2044" t="str">
        <f t="shared" si="377"/>
        <v>17:14</v>
      </c>
      <c r="U2044" t="str">
        <f t="shared" si="378"/>
        <v>Acceptable</v>
      </c>
      <c r="V2044">
        <f t="shared" si="380"/>
        <v>23</v>
      </c>
      <c r="W2044">
        <f t="shared" si="381"/>
        <v>2</v>
      </c>
      <c r="X2044">
        <v>1</v>
      </c>
      <c r="Y2044" t="str">
        <f t="shared" si="382"/>
        <v>Flight Not Found</v>
      </c>
      <c r="Z2044" t="str" cm="1">
        <f t="array" ref="Z2044">IF(AND(B:B &gt; TIME(6, 0, 0), B:B &lt;= TIME(18, 0, 0)), "Day", "Night")</f>
        <v>Night</v>
      </c>
      <c r="AA2044">
        <f t="shared" si="383"/>
        <v>1</v>
      </c>
    </row>
    <row r="2045" spans="1:27" x14ac:dyDescent="0.2">
      <c r="A2045">
        <v>24184</v>
      </c>
      <c r="B2045" t="s">
        <v>1741</v>
      </c>
      <c r="C2045" t="s">
        <v>3397</v>
      </c>
      <c r="D2045" t="s">
        <v>8125</v>
      </c>
      <c r="E2045" t="s">
        <v>9993</v>
      </c>
      <c r="F2045" t="s">
        <v>9994</v>
      </c>
      <c r="G2045" t="s">
        <v>9995</v>
      </c>
      <c r="H2045" t="s">
        <v>9996</v>
      </c>
      <c r="I2045" t="s">
        <v>9997</v>
      </c>
      <c r="J2045">
        <v>30</v>
      </c>
      <c r="K2045">
        <v>30</v>
      </c>
      <c r="L2045">
        <v>0</v>
      </c>
      <c r="M2045" t="s">
        <v>9998</v>
      </c>
      <c r="N2045">
        <f t="shared" si="372"/>
        <v>0</v>
      </c>
      <c r="O2045" t="str">
        <f t="shared" si="373"/>
        <v>No</v>
      </c>
      <c r="P2045">
        <f t="shared" si="374"/>
        <v>0</v>
      </c>
      <c r="Q2045">
        <f t="shared" si="375"/>
        <v>0</v>
      </c>
      <c r="R2045">
        <f t="shared" si="379"/>
        <v>27.565026697177728</v>
      </c>
      <c r="S2045" t="str">
        <f t="shared" si="376"/>
        <v>ID-24184-Nicosia - Cairo</v>
      </c>
      <c r="T2045" t="str">
        <f t="shared" si="377"/>
        <v>18:40</v>
      </c>
      <c r="U2045" t="str">
        <f t="shared" si="378"/>
        <v>Acceptable</v>
      </c>
      <c r="V2045">
        <f t="shared" si="380"/>
        <v>23</v>
      </c>
      <c r="W2045">
        <f t="shared" si="381"/>
        <v>2</v>
      </c>
      <c r="X2045">
        <v>2</v>
      </c>
      <c r="Y2045" t="str">
        <f t="shared" si="382"/>
        <v>Flight Not Found</v>
      </c>
      <c r="Z2045" t="str" cm="1">
        <f t="array" ref="Z2045">IF(AND(B:B &gt; TIME(6, 0, 0), B:B &lt;= TIME(18, 0, 0)), "Day", "Night")</f>
        <v>Night</v>
      </c>
      <c r="AA2045">
        <f t="shared" si="383"/>
        <v>1</v>
      </c>
    </row>
    <row r="2046" spans="1:27" x14ac:dyDescent="0.2">
      <c r="A2046">
        <v>24186</v>
      </c>
      <c r="C2046" t="s">
        <v>9999</v>
      </c>
      <c r="D2046" t="s">
        <v>10000</v>
      </c>
      <c r="G2046" t="s">
        <v>5805</v>
      </c>
      <c r="H2046" t="s">
        <v>10001</v>
      </c>
      <c r="I2046" t="s">
        <v>10002</v>
      </c>
      <c r="J2046">
        <v>2</v>
      </c>
      <c r="K2046">
        <v>2</v>
      </c>
      <c r="L2046">
        <v>0</v>
      </c>
      <c r="M2046" t="s">
        <v>7329</v>
      </c>
      <c r="N2046">
        <f t="shared" si="372"/>
        <v>0</v>
      </c>
      <c r="O2046" t="str">
        <f t="shared" si="373"/>
        <v>No</v>
      </c>
      <c r="P2046">
        <f t="shared" si="374"/>
        <v>0</v>
      </c>
      <c r="Q2046">
        <f t="shared" si="375"/>
        <v>0</v>
      </c>
      <c r="R2046">
        <f t="shared" si="379"/>
        <v>27.565026697177728</v>
      </c>
      <c r="S2046" t="str">
        <f t="shared" si="376"/>
        <v>ID-24186-</v>
      </c>
      <c r="T2046">
        <f t="shared" si="377"/>
        <v>0</v>
      </c>
      <c r="U2046" t="str">
        <f t="shared" si="378"/>
        <v>Acceptable</v>
      </c>
      <c r="V2046">
        <f t="shared" si="380"/>
        <v>23</v>
      </c>
      <c r="W2046">
        <f t="shared" si="381"/>
        <v>2</v>
      </c>
      <c r="X2046">
        <v>1</v>
      </c>
      <c r="Y2046" t="str">
        <f t="shared" si="382"/>
        <v>Flight Not Found</v>
      </c>
      <c r="Z2046" t="str" cm="1">
        <f t="array" ref="Z2046">IF(AND(B:B &gt; TIME(6, 0, 0), B:B &lt;= TIME(18, 0, 0)), "Day", "Night")</f>
        <v>Night</v>
      </c>
      <c r="AA2046">
        <f t="shared" si="383"/>
        <v>1</v>
      </c>
    </row>
    <row r="2047" spans="1:27" x14ac:dyDescent="0.2">
      <c r="A2047">
        <v>24202</v>
      </c>
      <c r="B2047" t="s">
        <v>10003</v>
      </c>
      <c r="C2047" t="s">
        <v>10004</v>
      </c>
      <c r="D2047" t="s">
        <v>10005</v>
      </c>
      <c r="G2047" t="s">
        <v>10006</v>
      </c>
      <c r="H2047" t="s">
        <v>10007</v>
      </c>
      <c r="J2047">
        <v>2</v>
      </c>
      <c r="K2047">
        <v>2</v>
      </c>
      <c r="L2047">
        <v>0</v>
      </c>
      <c r="M2047" t="s">
        <v>10008</v>
      </c>
      <c r="N2047">
        <f t="shared" si="372"/>
        <v>0</v>
      </c>
      <c r="O2047" t="str">
        <f t="shared" si="373"/>
        <v>No</v>
      </c>
      <c r="P2047">
        <f t="shared" si="374"/>
        <v>0</v>
      </c>
      <c r="Q2047">
        <f t="shared" si="375"/>
        <v>0</v>
      </c>
      <c r="R2047">
        <f t="shared" si="379"/>
        <v>27.565026697177728</v>
      </c>
      <c r="S2047" t="str">
        <f t="shared" si="376"/>
        <v>ID-24202-</v>
      </c>
      <c r="T2047" t="str">
        <f t="shared" si="377"/>
        <v>18:44</v>
      </c>
      <c r="U2047" t="str">
        <f t="shared" si="378"/>
        <v>Acceptable</v>
      </c>
      <c r="V2047">
        <f t="shared" si="380"/>
        <v>23</v>
      </c>
      <c r="W2047">
        <f t="shared" si="381"/>
        <v>2</v>
      </c>
      <c r="X2047">
        <v>2</v>
      </c>
      <c r="Y2047" t="str">
        <f t="shared" si="382"/>
        <v>Flight Not Found</v>
      </c>
      <c r="Z2047" t="str" cm="1">
        <f t="array" ref="Z2047">IF(AND(B:B &gt; TIME(6, 0, 0), B:B &lt;= TIME(18, 0, 0)), "Day", "Night")</f>
        <v>Night</v>
      </c>
      <c r="AA2047">
        <f t="shared" si="383"/>
        <v>1</v>
      </c>
    </row>
    <row r="2048" spans="1:27" x14ac:dyDescent="0.2">
      <c r="A2048">
        <v>24206</v>
      </c>
      <c r="C2048" t="s">
        <v>10009</v>
      </c>
      <c r="D2048" t="s">
        <v>30</v>
      </c>
      <c r="G2048" t="s">
        <v>8907</v>
      </c>
      <c r="H2048" t="s">
        <v>10010</v>
      </c>
      <c r="I2048" t="s">
        <v>10011</v>
      </c>
      <c r="J2048">
        <v>11</v>
      </c>
      <c r="K2048">
        <v>11</v>
      </c>
      <c r="L2048">
        <v>0</v>
      </c>
      <c r="M2048" t="s">
        <v>10012</v>
      </c>
      <c r="N2048">
        <f t="shared" si="372"/>
        <v>0</v>
      </c>
      <c r="O2048" t="str">
        <f t="shared" si="373"/>
        <v>No</v>
      </c>
      <c r="P2048">
        <f t="shared" si="374"/>
        <v>0</v>
      </c>
      <c r="Q2048">
        <f t="shared" si="375"/>
        <v>0</v>
      </c>
      <c r="R2048">
        <f t="shared" si="379"/>
        <v>27.565026697177728</v>
      </c>
      <c r="S2048" t="str">
        <f t="shared" si="376"/>
        <v>ID-24206-</v>
      </c>
      <c r="T2048">
        <f t="shared" si="377"/>
        <v>0</v>
      </c>
      <c r="U2048" t="str">
        <f t="shared" si="378"/>
        <v>Acceptable</v>
      </c>
      <c r="V2048">
        <f t="shared" si="380"/>
        <v>23</v>
      </c>
      <c r="W2048">
        <f t="shared" si="381"/>
        <v>2</v>
      </c>
      <c r="X2048">
        <v>1</v>
      </c>
      <c r="Y2048" t="str">
        <f t="shared" si="382"/>
        <v>Flight Not Found</v>
      </c>
      <c r="Z2048" t="str" cm="1">
        <f t="array" ref="Z2048">IF(AND(B:B &gt; TIME(6, 0, 0), B:B &lt;= TIME(18, 0, 0)), "Day", "Night")</f>
        <v>Night</v>
      </c>
      <c r="AA2048">
        <f t="shared" si="383"/>
        <v>1</v>
      </c>
    </row>
    <row r="2049" spans="1:27" x14ac:dyDescent="0.2">
      <c r="A2049">
        <v>24214</v>
      </c>
      <c r="C2049" t="s">
        <v>10013</v>
      </c>
      <c r="D2049" t="s">
        <v>10014</v>
      </c>
      <c r="G2049" t="s">
        <v>2731</v>
      </c>
      <c r="H2049" t="s">
        <v>10015</v>
      </c>
      <c r="I2049" t="s">
        <v>10016</v>
      </c>
      <c r="J2049">
        <v>2</v>
      </c>
      <c r="K2049">
        <v>2</v>
      </c>
      <c r="L2049">
        <v>0</v>
      </c>
      <c r="M2049" t="s">
        <v>10017</v>
      </c>
      <c r="N2049">
        <f t="shared" si="372"/>
        <v>0</v>
      </c>
      <c r="O2049" t="str">
        <f t="shared" si="373"/>
        <v>No</v>
      </c>
      <c r="P2049">
        <f t="shared" si="374"/>
        <v>0</v>
      </c>
      <c r="Q2049">
        <f t="shared" si="375"/>
        <v>0</v>
      </c>
      <c r="R2049">
        <f t="shared" si="379"/>
        <v>27.565026697177728</v>
      </c>
      <c r="S2049" t="str">
        <f t="shared" si="376"/>
        <v>ID-24214-</v>
      </c>
      <c r="T2049">
        <f t="shared" si="377"/>
        <v>0</v>
      </c>
      <c r="U2049" t="str">
        <f t="shared" si="378"/>
        <v>Acceptable</v>
      </c>
      <c r="V2049">
        <f t="shared" si="380"/>
        <v>23</v>
      </c>
      <c r="W2049">
        <f t="shared" si="381"/>
        <v>2</v>
      </c>
      <c r="X2049">
        <v>1</v>
      </c>
      <c r="Y2049" t="str">
        <f t="shared" si="382"/>
        <v>Flight Not Found</v>
      </c>
      <c r="Z2049" t="str" cm="1">
        <f t="array" ref="Z2049">IF(AND(B:B &gt; TIME(6, 0, 0), B:B &lt;= TIME(18, 0, 0)), "Day", "Night")</f>
        <v>Night</v>
      </c>
      <c r="AA2049">
        <f t="shared" si="383"/>
        <v>1</v>
      </c>
    </row>
    <row r="2050" spans="1:27" x14ac:dyDescent="0.2">
      <c r="A2050">
        <v>24219</v>
      </c>
      <c r="B2050" t="s">
        <v>2767</v>
      </c>
      <c r="C2050" t="s">
        <v>10018</v>
      </c>
      <c r="D2050" t="s">
        <v>10019</v>
      </c>
      <c r="E2050" t="s">
        <v>10020</v>
      </c>
      <c r="F2050" t="s">
        <v>10021</v>
      </c>
      <c r="G2050" t="s">
        <v>7931</v>
      </c>
      <c r="H2050" t="s">
        <v>10022</v>
      </c>
      <c r="I2050" t="s">
        <v>10023</v>
      </c>
      <c r="J2050">
        <v>98</v>
      </c>
      <c r="K2050">
        <v>83</v>
      </c>
      <c r="L2050">
        <v>0</v>
      </c>
      <c r="M2050" t="s">
        <v>10024</v>
      </c>
      <c r="N2050">
        <f t="shared" ref="N2050:N2113" si="384">SUM(B2050,C2050)</f>
        <v>0</v>
      </c>
      <c r="O2050" t="str">
        <f t="shared" ref="O2050:O2113" si="385">IF(F2050="good","Yes","No")</f>
        <v>No</v>
      </c>
      <c r="P2050">
        <f t="shared" ref="P2050:P2113" si="386">COUNTIF(C:C,"&lt;0")</f>
        <v>0</v>
      </c>
      <c r="Q2050">
        <f t="shared" ref="Q2050:Q2113" si="387">SUMIF(E:E,"&gt;"&amp;AVERAGE(E:E))</f>
        <v>0</v>
      </c>
      <c r="R2050">
        <f t="shared" si="379"/>
        <v>27.565026697177728</v>
      </c>
      <c r="S2050" t="str">
        <f t="shared" ref="S2050:S2113" si="388">CONCATENATE("ID-",A2050,"-",F2050)</f>
        <v>ID-24219-Monterey - Ardmore</v>
      </c>
      <c r="T2050" t="str">
        <f t="shared" ref="T2050:T2113" si="389">INDEX(B:B,MATCH(A2050,A:A,0))</f>
        <v>20:30</v>
      </c>
      <c r="U2050" t="str">
        <f t="shared" ref="U2050:U2113" si="390">IF(OR(B2050&gt;0,C2050&gt;0),"Acceptable","Check")</f>
        <v>Acceptable</v>
      </c>
      <c r="V2050">
        <f t="shared" si="380"/>
        <v>23</v>
      </c>
      <c r="W2050">
        <f t="shared" si="381"/>
        <v>2</v>
      </c>
      <c r="X2050">
        <v>2</v>
      </c>
      <c r="Y2050" t="str">
        <f t="shared" si="382"/>
        <v>Flight Not Found</v>
      </c>
      <c r="Z2050" t="str" cm="1">
        <f t="array" ref="Z2050">IF(AND(B:B &gt; TIME(6, 0, 0), B:B &lt;= TIME(18, 0, 0)), "Day", "Night")</f>
        <v>Night</v>
      </c>
      <c r="AA2050">
        <f t="shared" si="383"/>
        <v>1</v>
      </c>
    </row>
    <row r="2051" spans="1:27" x14ac:dyDescent="0.2">
      <c r="A2051">
        <v>24224</v>
      </c>
      <c r="B2051" t="s">
        <v>3755</v>
      </c>
      <c r="C2051" t="s">
        <v>10025</v>
      </c>
      <c r="D2051" t="s">
        <v>4306</v>
      </c>
      <c r="E2051" t="s">
        <v>5420</v>
      </c>
      <c r="F2051" t="s">
        <v>6567</v>
      </c>
      <c r="G2051" t="s">
        <v>4941</v>
      </c>
      <c r="H2051" t="s">
        <v>10026</v>
      </c>
      <c r="I2051" t="s">
        <v>10027</v>
      </c>
      <c r="J2051">
        <v>49</v>
      </c>
      <c r="K2051">
        <v>49</v>
      </c>
      <c r="L2051">
        <v>0</v>
      </c>
      <c r="M2051" t="s">
        <v>10028</v>
      </c>
      <c r="N2051">
        <f t="shared" si="384"/>
        <v>0</v>
      </c>
      <c r="O2051" t="str">
        <f t="shared" si="385"/>
        <v>No</v>
      </c>
      <c r="P2051">
        <f t="shared" si="386"/>
        <v>0</v>
      </c>
      <c r="Q2051">
        <f t="shared" si="387"/>
        <v>0</v>
      </c>
      <c r="R2051">
        <f t="shared" ref="R2051:R2114" si="391">AVERAGEIF(J:J,"&gt;0")</f>
        <v>27.565026697177728</v>
      </c>
      <c r="S2051" t="str">
        <f t="shared" si="388"/>
        <v>ID-24224-Lima - Cuzco</v>
      </c>
      <c r="T2051" t="str">
        <f t="shared" si="389"/>
        <v>08:05</v>
      </c>
      <c r="U2051" t="str">
        <f t="shared" si="390"/>
        <v>Acceptable</v>
      </c>
      <c r="V2051">
        <f t="shared" ref="V2051:V2114" si="392">COUNTIF(D:D, "Military - U.S. Army")</f>
        <v>23</v>
      </c>
      <c r="W2051">
        <f t="shared" ref="W2051:W2114" si="393">AVERAGEIF(C:C,"Fort Myer, Virginia", J:J)</f>
        <v>2</v>
      </c>
      <c r="X2051">
        <v>1</v>
      </c>
      <c r="Y2051" t="str">
        <f t="shared" ref="Y2051:Y2114" si="394">IFERROR(VLOOKUP("FlightNumber", A:E, 4, FALSE), "Flight Not Found")</f>
        <v>Flight Not Found</v>
      </c>
      <c r="Z2051" t="str" cm="1">
        <f t="array" ref="Z2051">IF(AND(B:B &gt; TIME(6, 0, 0), B:B &lt;= TIME(18, 0, 0)), "Day", "Night")</f>
        <v>Night</v>
      </c>
      <c r="AA2051">
        <f t="shared" ref="AA2051:AA2114" si="395">COUNTIFS(D:D, "Military - U.S. Army", C:C, "Fort Myer, Virginia")</f>
        <v>1</v>
      </c>
    </row>
    <row r="2052" spans="1:27" x14ac:dyDescent="0.2">
      <c r="A2052">
        <v>24231</v>
      </c>
      <c r="B2052" t="s">
        <v>540</v>
      </c>
      <c r="C2052" t="s">
        <v>10029</v>
      </c>
      <c r="D2052" t="s">
        <v>23</v>
      </c>
      <c r="G2052" t="s">
        <v>10030</v>
      </c>
      <c r="H2052" t="s">
        <v>10031</v>
      </c>
      <c r="J2052">
        <v>20</v>
      </c>
      <c r="K2052">
        <v>20</v>
      </c>
      <c r="L2052">
        <v>0</v>
      </c>
      <c r="M2052" t="s">
        <v>10032</v>
      </c>
      <c r="N2052">
        <f t="shared" si="384"/>
        <v>0</v>
      </c>
      <c r="O2052" t="str">
        <f t="shared" si="385"/>
        <v>No</v>
      </c>
      <c r="P2052">
        <f t="shared" si="386"/>
        <v>0</v>
      </c>
      <c r="Q2052">
        <f t="shared" si="387"/>
        <v>0</v>
      </c>
      <c r="R2052">
        <f t="shared" si="391"/>
        <v>27.565026697177728</v>
      </c>
      <c r="S2052" t="str">
        <f t="shared" si="388"/>
        <v>ID-24231-</v>
      </c>
      <c r="T2052" t="str">
        <f t="shared" si="389"/>
        <v>08:00</v>
      </c>
      <c r="U2052" t="str">
        <f t="shared" si="390"/>
        <v>Acceptable</v>
      </c>
      <c r="V2052">
        <f t="shared" si="392"/>
        <v>23</v>
      </c>
      <c r="W2052">
        <f t="shared" si="393"/>
        <v>2</v>
      </c>
      <c r="X2052">
        <v>3</v>
      </c>
      <c r="Y2052" t="str">
        <f t="shared" si="394"/>
        <v>Flight Not Found</v>
      </c>
      <c r="Z2052" t="str" cm="1">
        <f t="array" ref="Z2052">IF(AND(B:B &gt; TIME(6, 0, 0), B:B &lt;= TIME(18, 0, 0)), "Day", "Night")</f>
        <v>Night</v>
      </c>
      <c r="AA2052">
        <f t="shared" si="395"/>
        <v>1</v>
      </c>
    </row>
    <row r="2053" spans="1:27" x14ac:dyDescent="0.2">
      <c r="A2053">
        <v>24233</v>
      </c>
      <c r="B2053" t="s">
        <v>6184</v>
      </c>
      <c r="C2053" t="s">
        <v>10033</v>
      </c>
      <c r="D2053" t="s">
        <v>10034</v>
      </c>
      <c r="G2053" t="s">
        <v>10035</v>
      </c>
      <c r="H2053" t="s">
        <v>10036</v>
      </c>
      <c r="J2053">
        <v>2</v>
      </c>
      <c r="K2053">
        <v>2</v>
      </c>
      <c r="L2053">
        <v>0</v>
      </c>
      <c r="M2053" t="s">
        <v>10037</v>
      </c>
      <c r="N2053">
        <f t="shared" si="384"/>
        <v>0</v>
      </c>
      <c r="O2053" t="str">
        <f t="shared" si="385"/>
        <v>No</v>
      </c>
      <c r="P2053">
        <f t="shared" si="386"/>
        <v>0</v>
      </c>
      <c r="Q2053">
        <f t="shared" si="387"/>
        <v>0</v>
      </c>
      <c r="R2053">
        <f t="shared" si="391"/>
        <v>27.565026697177728</v>
      </c>
      <c r="S2053" t="str">
        <f t="shared" si="388"/>
        <v>ID-24233-</v>
      </c>
      <c r="T2053" t="str">
        <f t="shared" si="389"/>
        <v>21:25</v>
      </c>
      <c r="U2053" t="str">
        <f t="shared" si="390"/>
        <v>Acceptable</v>
      </c>
      <c r="V2053">
        <f t="shared" si="392"/>
        <v>23</v>
      </c>
      <c r="W2053">
        <f t="shared" si="393"/>
        <v>2</v>
      </c>
      <c r="X2053">
        <v>1</v>
      </c>
      <c r="Y2053" t="str">
        <f t="shared" si="394"/>
        <v>Flight Not Found</v>
      </c>
      <c r="Z2053" t="str" cm="1">
        <f t="array" ref="Z2053">IF(AND(B:B &gt; TIME(6, 0, 0), B:B &lt;= TIME(18, 0, 0)), "Day", "Night")</f>
        <v>Night</v>
      </c>
      <c r="AA2053">
        <f t="shared" si="395"/>
        <v>1</v>
      </c>
    </row>
    <row r="2054" spans="1:27" x14ac:dyDescent="0.2">
      <c r="A2054">
        <v>24245</v>
      </c>
      <c r="C2054" t="s">
        <v>10038</v>
      </c>
      <c r="D2054" t="s">
        <v>2615</v>
      </c>
      <c r="G2054" t="s">
        <v>7357</v>
      </c>
      <c r="H2054" t="s">
        <v>10039</v>
      </c>
      <c r="I2054" t="s">
        <v>10040</v>
      </c>
      <c r="J2054">
        <v>11</v>
      </c>
      <c r="K2054">
        <v>11</v>
      </c>
      <c r="L2054">
        <v>1</v>
      </c>
      <c r="M2054" t="s">
        <v>10041</v>
      </c>
      <c r="N2054">
        <f t="shared" si="384"/>
        <v>0</v>
      </c>
      <c r="O2054" t="str">
        <f t="shared" si="385"/>
        <v>No</v>
      </c>
      <c r="P2054">
        <f t="shared" si="386"/>
        <v>0</v>
      </c>
      <c r="Q2054">
        <f t="shared" si="387"/>
        <v>0</v>
      </c>
      <c r="R2054">
        <f t="shared" si="391"/>
        <v>27.565026697177728</v>
      </c>
      <c r="S2054" t="str">
        <f t="shared" si="388"/>
        <v>ID-24245-</v>
      </c>
      <c r="T2054">
        <f t="shared" si="389"/>
        <v>0</v>
      </c>
      <c r="U2054" t="str">
        <f t="shared" si="390"/>
        <v>Acceptable</v>
      </c>
      <c r="V2054">
        <f t="shared" si="392"/>
        <v>23</v>
      </c>
      <c r="W2054">
        <f t="shared" si="393"/>
        <v>2</v>
      </c>
      <c r="X2054">
        <v>2</v>
      </c>
      <c r="Y2054" t="str">
        <f t="shared" si="394"/>
        <v>Flight Not Found</v>
      </c>
      <c r="Z2054" t="str" cm="1">
        <f t="array" ref="Z2054">IF(AND(B:B &gt; TIME(6, 0, 0), B:B &lt;= TIME(18, 0, 0)), "Day", "Night")</f>
        <v>Night</v>
      </c>
      <c r="AA2054">
        <f t="shared" si="395"/>
        <v>1</v>
      </c>
    </row>
    <row r="2055" spans="1:27" x14ac:dyDescent="0.2">
      <c r="A2055">
        <v>24274</v>
      </c>
      <c r="B2055" t="s">
        <v>10042</v>
      </c>
      <c r="C2055" t="s">
        <v>10043</v>
      </c>
      <c r="D2055" t="s">
        <v>6102</v>
      </c>
      <c r="F2055" t="s">
        <v>10044</v>
      </c>
      <c r="G2055" t="s">
        <v>2928</v>
      </c>
      <c r="H2055" t="s">
        <v>10045</v>
      </c>
      <c r="J2055">
        <v>3</v>
      </c>
      <c r="K2055">
        <v>3</v>
      </c>
      <c r="L2055">
        <v>0</v>
      </c>
      <c r="M2055" t="s">
        <v>10046</v>
      </c>
      <c r="N2055">
        <f t="shared" si="384"/>
        <v>0</v>
      </c>
      <c r="O2055" t="str">
        <f t="shared" si="385"/>
        <v>No</v>
      </c>
      <c r="P2055">
        <f t="shared" si="386"/>
        <v>0</v>
      </c>
      <c r="Q2055">
        <f t="shared" si="387"/>
        <v>0</v>
      </c>
      <c r="R2055">
        <f t="shared" si="391"/>
        <v>27.565026697177728</v>
      </c>
      <c r="S2055" t="str">
        <f t="shared" si="388"/>
        <v>ID-24274-Detroit, MI - Kansas City, MO</v>
      </c>
      <c r="T2055" t="str">
        <f t="shared" si="389"/>
        <v>08:48</v>
      </c>
      <c r="U2055" t="str">
        <f t="shared" si="390"/>
        <v>Acceptable</v>
      </c>
      <c r="V2055">
        <f t="shared" si="392"/>
        <v>23</v>
      </c>
      <c r="W2055">
        <f t="shared" si="393"/>
        <v>2</v>
      </c>
      <c r="X2055">
        <v>1</v>
      </c>
      <c r="Y2055" t="str">
        <f t="shared" si="394"/>
        <v>Flight Not Found</v>
      </c>
      <c r="Z2055" t="str" cm="1">
        <f t="array" ref="Z2055">IF(AND(B:B &gt; TIME(6, 0, 0), B:B &lt;= TIME(18, 0, 0)), "Day", "Night")</f>
        <v>Night</v>
      </c>
      <c r="AA2055">
        <f t="shared" si="395"/>
        <v>1</v>
      </c>
    </row>
    <row r="2056" spans="1:27" x14ac:dyDescent="0.2">
      <c r="A2056">
        <v>24278</v>
      </c>
      <c r="C2056" t="s">
        <v>10047</v>
      </c>
      <c r="D2056" t="s">
        <v>10048</v>
      </c>
      <c r="F2056" t="s">
        <v>10049</v>
      </c>
      <c r="G2056" t="s">
        <v>3715</v>
      </c>
      <c r="H2056" t="s">
        <v>10050</v>
      </c>
      <c r="I2056" t="s">
        <v>10051</v>
      </c>
      <c r="J2056">
        <v>2</v>
      </c>
      <c r="K2056">
        <v>2</v>
      </c>
      <c r="L2056">
        <v>0</v>
      </c>
      <c r="M2056" t="s">
        <v>10052</v>
      </c>
      <c r="N2056">
        <f t="shared" si="384"/>
        <v>0</v>
      </c>
      <c r="O2056" t="str">
        <f t="shared" si="385"/>
        <v>No</v>
      </c>
      <c r="P2056">
        <f t="shared" si="386"/>
        <v>0</v>
      </c>
      <c r="Q2056">
        <f t="shared" si="387"/>
        <v>0</v>
      </c>
      <c r="R2056">
        <f t="shared" si="391"/>
        <v>27.565026697177728</v>
      </c>
      <c r="S2056" t="str">
        <f t="shared" si="388"/>
        <v>ID-24278-Montreal - Kuujjuaq</v>
      </c>
      <c r="T2056">
        <f t="shared" si="389"/>
        <v>0</v>
      </c>
      <c r="U2056" t="str">
        <f t="shared" si="390"/>
        <v>Acceptable</v>
      </c>
      <c r="V2056">
        <f t="shared" si="392"/>
        <v>23</v>
      </c>
      <c r="W2056">
        <f t="shared" si="393"/>
        <v>2</v>
      </c>
      <c r="X2056">
        <v>1</v>
      </c>
      <c r="Y2056" t="str">
        <f t="shared" si="394"/>
        <v>Flight Not Found</v>
      </c>
      <c r="Z2056" t="str" cm="1">
        <f t="array" ref="Z2056">IF(AND(B:B &gt; TIME(6, 0, 0), B:B &lt;= TIME(18, 0, 0)), "Day", "Night")</f>
        <v>Night</v>
      </c>
      <c r="AA2056">
        <f t="shared" si="395"/>
        <v>1</v>
      </c>
    </row>
    <row r="2057" spans="1:27" x14ac:dyDescent="0.2">
      <c r="A2057">
        <v>24285</v>
      </c>
      <c r="B2057" t="s">
        <v>3278</v>
      </c>
      <c r="C2057" t="s">
        <v>10053</v>
      </c>
      <c r="D2057" t="s">
        <v>10054</v>
      </c>
      <c r="G2057" t="s">
        <v>1814</v>
      </c>
      <c r="H2057" t="s">
        <v>10055</v>
      </c>
      <c r="I2057" t="s">
        <v>10056</v>
      </c>
      <c r="J2057">
        <v>12</v>
      </c>
      <c r="K2057">
        <v>2</v>
      </c>
      <c r="L2057">
        <v>0</v>
      </c>
      <c r="M2057" t="s">
        <v>10057</v>
      </c>
      <c r="N2057">
        <f t="shared" si="384"/>
        <v>0</v>
      </c>
      <c r="O2057" t="str">
        <f t="shared" si="385"/>
        <v>No</v>
      </c>
      <c r="P2057">
        <f t="shared" si="386"/>
        <v>0</v>
      </c>
      <c r="Q2057">
        <f t="shared" si="387"/>
        <v>0</v>
      </c>
      <c r="R2057">
        <f t="shared" si="391"/>
        <v>27.565026697177728</v>
      </c>
      <c r="S2057" t="str">
        <f t="shared" si="388"/>
        <v>ID-24285-</v>
      </c>
      <c r="T2057" t="str">
        <f t="shared" si="389"/>
        <v>11:15</v>
      </c>
      <c r="U2057" t="str">
        <f t="shared" si="390"/>
        <v>Acceptable</v>
      </c>
      <c r="V2057">
        <f t="shared" si="392"/>
        <v>23</v>
      </c>
      <c r="W2057">
        <f t="shared" si="393"/>
        <v>2</v>
      </c>
      <c r="X2057">
        <v>1</v>
      </c>
      <c r="Y2057" t="str">
        <f t="shared" si="394"/>
        <v>Flight Not Found</v>
      </c>
      <c r="Z2057" t="str" cm="1">
        <f t="array" ref="Z2057">IF(AND(B:B &gt; TIME(6, 0, 0), B:B &lt;= TIME(18, 0, 0)), "Day", "Night")</f>
        <v>Night</v>
      </c>
      <c r="AA2057">
        <f t="shared" si="395"/>
        <v>1</v>
      </c>
    </row>
    <row r="2058" spans="1:27" x14ac:dyDescent="0.2">
      <c r="A2058">
        <v>24285</v>
      </c>
      <c r="B2058" t="s">
        <v>1250</v>
      </c>
      <c r="C2058" t="s">
        <v>10058</v>
      </c>
      <c r="D2058" t="s">
        <v>10059</v>
      </c>
      <c r="G2058" t="s">
        <v>9204</v>
      </c>
      <c r="H2058" t="s">
        <v>10060</v>
      </c>
      <c r="J2058">
        <v>4</v>
      </c>
      <c r="K2058">
        <v>4</v>
      </c>
      <c r="L2058">
        <v>0</v>
      </c>
      <c r="M2058" t="s">
        <v>10061</v>
      </c>
      <c r="N2058">
        <f t="shared" si="384"/>
        <v>0</v>
      </c>
      <c r="O2058" t="str">
        <f t="shared" si="385"/>
        <v>No</v>
      </c>
      <c r="P2058">
        <f t="shared" si="386"/>
        <v>0</v>
      </c>
      <c r="Q2058">
        <f t="shared" si="387"/>
        <v>0</v>
      </c>
      <c r="R2058">
        <f t="shared" si="391"/>
        <v>27.565026697177728</v>
      </c>
      <c r="S2058" t="str">
        <f t="shared" si="388"/>
        <v>ID-24285-</v>
      </c>
      <c r="T2058" t="str">
        <f t="shared" si="389"/>
        <v>11:15</v>
      </c>
      <c r="U2058" t="str">
        <f t="shared" si="390"/>
        <v>Acceptable</v>
      </c>
      <c r="V2058">
        <f t="shared" si="392"/>
        <v>23</v>
      </c>
      <c r="W2058">
        <f t="shared" si="393"/>
        <v>2</v>
      </c>
      <c r="X2058">
        <v>1</v>
      </c>
      <c r="Y2058" t="str">
        <f t="shared" si="394"/>
        <v>Flight Not Found</v>
      </c>
      <c r="Z2058" t="str" cm="1">
        <f t="array" ref="Z2058">IF(AND(B:B &gt; TIME(6, 0, 0), B:B &lt;= TIME(18, 0, 0)), "Day", "Night")</f>
        <v>Night</v>
      </c>
      <c r="AA2058">
        <f t="shared" si="395"/>
        <v>1</v>
      </c>
    </row>
    <row r="2059" spans="1:27" x14ac:dyDescent="0.2">
      <c r="A2059">
        <v>24287</v>
      </c>
      <c r="B2059" t="s">
        <v>10062</v>
      </c>
      <c r="C2059" t="s">
        <v>10063</v>
      </c>
      <c r="D2059" t="s">
        <v>3679</v>
      </c>
      <c r="E2059" t="s">
        <v>10064</v>
      </c>
      <c r="F2059" t="s">
        <v>10065</v>
      </c>
      <c r="G2059" t="s">
        <v>1814</v>
      </c>
      <c r="H2059" t="s">
        <v>10066</v>
      </c>
      <c r="I2059" t="s">
        <v>10067</v>
      </c>
      <c r="J2059">
        <v>26</v>
      </c>
      <c r="K2059">
        <v>24</v>
      </c>
      <c r="L2059">
        <v>0</v>
      </c>
      <c r="M2059" t="s">
        <v>10068</v>
      </c>
      <c r="N2059">
        <f t="shared" si="384"/>
        <v>0</v>
      </c>
      <c r="O2059" t="str">
        <f t="shared" si="385"/>
        <v>No</v>
      </c>
      <c r="P2059">
        <f t="shared" si="386"/>
        <v>0</v>
      </c>
      <c r="Q2059">
        <f t="shared" si="387"/>
        <v>0</v>
      </c>
      <c r="R2059">
        <f t="shared" si="391"/>
        <v>27.565026697177728</v>
      </c>
      <c r="S2059" t="str">
        <f t="shared" si="388"/>
        <v>ID-24287-Mamburao - San Jose</v>
      </c>
      <c r="T2059" t="str">
        <f t="shared" si="389"/>
        <v>12:04</v>
      </c>
      <c r="U2059" t="str">
        <f t="shared" si="390"/>
        <v>Acceptable</v>
      </c>
      <c r="V2059">
        <f t="shared" si="392"/>
        <v>23</v>
      </c>
      <c r="W2059">
        <f t="shared" si="393"/>
        <v>2</v>
      </c>
      <c r="X2059">
        <v>1</v>
      </c>
      <c r="Y2059" t="str">
        <f t="shared" si="394"/>
        <v>Flight Not Found</v>
      </c>
      <c r="Z2059" t="str" cm="1">
        <f t="array" ref="Z2059">IF(AND(B:B &gt; TIME(6, 0, 0), B:B &lt;= TIME(18, 0, 0)), "Day", "Night")</f>
        <v>Night</v>
      </c>
      <c r="AA2059">
        <f t="shared" si="395"/>
        <v>1</v>
      </c>
    </row>
    <row r="2060" spans="1:27" x14ac:dyDescent="0.2">
      <c r="A2060">
        <v>24292</v>
      </c>
      <c r="B2060" t="s">
        <v>10069</v>
      </c>
      <c r="C2060" t="s">
        <v>10070</v>
      </c>
      <c r="D2060" t="s">
        <v>10071</v>
      </c>
      <c r="F2060" t="s">
        <v>997</v>
      </c>
      <c r="G2060" t="s">
        <v>10072</v>
      </c>
      <c r="H2060" t="s">
        <v>10073</v>
      </c>
      <c r="I2060" t="s">
        <v>10074</v>
      </c>
      <c r="J2060">
        <v>5</v>
      </c>
      <c r="K2060">
        <v>2</v>
      </c>
      <c r="L2060">
        <v>0</v>
      </c>
      <c r="M2060" t="s">
        <v>10075</v>
      </c>
      <c r="N2060">
        <f t="shared" si="384"/>
        <v>0</v>
      </c>
      <c r="O2060" t="str">
        <f t="shared" si="385"/>
        <v>No</v>
      </c>
      <c r="P2060">
        <f t="shared" si="386"/>
        <v>0</v>
      </c>
      <c r="Q2060">
        <f t="shared" si="387"/>
        <v>0</v>
      </c>
      <c r="R2060">
        <f t="shared" si="391"/>
        <v>27.565026697177728</v>
      </c>
      <c r="S2060" t="str">
        <f t="shared" si="388"/>
        <v>ID-24292-Training</v>
      </c>
      <c r="T2060" t="str">
        <f t="shared" si="389"/>
        <v>15:59</v>
      </c>
      <c r="U2060" t="str">
        <f t="shared" si="390"/>
        <v>Acceptable</v>
      </c>
      <c r="V2060">
        <f t="shared" si="392"/>
        <v>23</v>
      </c>
      <c r="W2060">
        <f t="shared" si="393"/>
        <v>2</v>
      </c>
      <c r="X2060">
        <v>1</v>
      </c>
      <c r="Y2060" t="str">
        <f t="shared" si="394"/>
        <v>Flight Not Found</v>
      </c>
      <c r="Z2060" t="str" cm="1">
        <f t="array" ref="Z2060">IF(AND(B:B &gt; TIME(6, 0, 0), B:B &lt;= TIME(18, 0, 0)), "Day", "Night")</f>
        <v>Night</v>
      </c>
      <c r="AA2060">
        <f t="shared" si="395"/>
        <v>1</v>
      </c>
    </row>
    <row r="2061" spans="1:27" x14ac:dyDescent="0.2">
      <c r="A2061">
        <v>24312</v>
      </c>
      <c r="B2061" t="s">
        <v>10076</v>
      </c>
      <c r="C2061" t="s">
        <v>10077</v>
      </c>
      <c r="D2061" t="s">
        <v>10078</v>
      </c>
      <c r="E2061" t="s">
        <v>36</v>
      </c>
      <c r="G2061" t="s">
        <v>10079</v>
      </c>
      <c r="H2061" t="s">
        <v>10080</v>
      </c>
      <c r="J2061">
        <v>4</v>
      </c>
      <c r="K2061">
        <v>4</v>
      </c>
      <c r="L2061">
        <v>0</v>
      </c>
      <c r="M2061" t="s">
        <v>10081</v>
      </c>
      <c r="N2061">
        <f t="shared" si="384"/>
        <v>0</v>
      </c>
      <c r="O2061" t="str">
        <f t="shared" si="385"/>
        <v>No</v>
      </c>
      <c r="P2061">
        <f t="shared" si="386"/>
        <v>0</v>
      </c>
      <c r="Q2061">
        <f t="shared" si="387"/>
        <v>0</v>
      </c>
      <c r="R2061">
        <f t="shared" si="391"/>
        <v>27.565026697177728</v>
      </c>
      <c r="S2061" t="str">
        <f t="shared" si="388"/>
        <v>ID-24312-</v>
      </c>
      <c r="T2061" t="str">
        <f t="shared" si="389"/>
        <v>18:27</v>
      </c>
      <c r="U2061" t="str">
        <f t="shared" si="390"/>
        <v>Acceptable</v>
      </c>
      <c r="V2061">
        <f t="shared" si="392"/>
        <v>23</v>
      </c>
      <c r="W2061">
        <f t="shared" si="393"/>
        <v>2</v>
      </c>
      <c r="X2061">
        <v>2</v>
      </c>
      <c r="Y2061" t="str">
        <f t="shared" si="394"/>
        <v>Flight Not Found</v>
      </c>
      <c r="Z2061" t="str" cm="1">
        <f t="array" ref="Z2061">IF(AND(B:B &gt; TIME(6, 0, 0), B:B &lt;= TIME(18, 0, 0)), "Day", "Night")</f>
        <v>Night</v>
      </c>
      <c r="AA2061">
        <f t="shared" si="395"/>
        <v>1</v>
      </c>
    </row>
    <row r="2062" spans="1:27" x14ac:dyDescent="0.2">
      <c r="A2062">
        <v>24322</v>
      </c>
      <c r="C2062" t="s">
        <v>10082</v>
      </c>
      <c r="D2062" t="s">
        <v>9220</v>
      </c>
      <c r="F2062" t="s">
        <v>10083</v>
      </c>
      <c r="G2062" t="s">
        <v>3074</v>
      </c>
      <c r="H2062" t="s">
        <v>10084</v>
      </c>
      <c r="I2062" t="s">
        <v>10085</v>
      </c>
      <c r="J2062">
        <v>3</v>
      </c>
      <c r="K2062">
        <v>3</v>
      </c>
      <c r="L2062">
        <v>0</v>
      </c>
      <c r="M2062" t="s">
        <v>10086</v>
      </c>
      <c r="N2062">
        <f t="shared" si="384"/>
        <v>0</v>
      </c>
      <c r="O2062" t="str">
        <f t="shared" si="385"/>
        <v>No</v>
      </c>
      <c r="P2062">
        <f t="shared" si="386"/>
        <v>0</v>
      </c>
      <c r="Q2062">
        <f t="shared" si="387"/>
        <v>0</v>
      </c>
      <c r="R2062">
        <f t="shared" si="391"/>
        <v>27.565026697177728</v>
      </c>
      <c r="S2062" t="str">
        <f t="shared" si="388"/>
        <v>ID-24322-Riberalta - Cochabamba</v>
      </c>
      <c r="T2062">
        <f t="shared" si="389"/>
        <v>0</v>
      </c>
      <c r="U2062" t="str">
        <f t="shared" si="390"/>
        <v>Acceptable</v>
      </c>
      <c r="V2062">
        <f t="shared" si="392"/>
        <v>23</v>
      </c>
      <c r="W2062">
        <f t="shared" si="393"/>
        <v>2</v>
      </c>
      <c r="X2062">
        <v>1</v>
      </c>
      <c r="Y2062" t="str">
        <f t="shared" si="394"/>
        <v>Flight Not Found</v>
      </c>
      <c r="Z2062" t="str" cm="1">
        <f t="array" ref="Z2062">IF(AND(B:B &gt; TIME(6, 0, 0), B:B &lt;= TIME(18, 0, 0)), "Day", "Night")</f>
        <v>Night</v>
      </c>
      <c r="AA2062">
        <f t="shared" si="395"/>
        <v>1</v>
      </c>
    </row>
    <row r="2063" spans="1:27" x14ac:dyDescent="0.2">
      <c r="A2063">
        <v>24325</v>
      </c>
      <c r="B2063" t="s">
        <v>10087</v>
      </c>
      <c r="C2063" t="s">
        <v>10088</v>
      </c>
      <c r="D2063" t="s">
        <v>896</v>
      </c>
      <c r="E2063" t="s">
        <v>10089</v>
      </c>
      <c r="F2063" t="s">
        <v>10090</v>
      </c>
      <c r="G2063" t="s">
        <v>10091</v>
      </c>
      <c r="H2063" t="s">
        <v>10092</v>
      </c>
      <c r="I2063" t="s">
        <v>10093</v>
      </c>
      <c r="J2063">
        <v>42</v>
      </c>
      <c r="K2063">
        <v>42</v>
      </c>
      <c r="L2063">
        <v>0</v>
      </c>
      <c r="M2063" t="s">
        <v>10094</v>
      </c>
      <c r="N2063">
        <f t="shared" si="384"/>
        <v>0</v>
      </c>
      <c r="O2063" t="str">
        <f t="shared" si="385"/>
        <v>No</v>
      </c>
      <c r="P2063">
        <f t="shared" si="386"/>
        <v>0</v>
      </c>
      <c r="Q2063">
        <f t="shared" si="387"/>
        <v>0</v>
      </c>
      <c r="R2063">
        <f t="shared" si="391"/>
        <v>27.565026697177728</v>
      </c>
      <c r="S2063" t="str">
        <f t="shared" si="388"/>
        <v>ID-24325-Kansas City, MO - Omaha</v>
      </c>
      <c r="T2063" t="str">
        <f t="shared" si="389"/>
        <v>23:12</v>
      </c>
      <c r="U2063" t="str">
        <f t="shared" si="390"/>
        <v>Acceptable</v>
      </c>
      <c r="V2063">
        <f t="shared" si="392"/>
        <v>23</v>
      </c>
      <c r="W2063">
        <f t="shared" si="393"/>
        <v>2</v>
      </c>
      <c r="X2063">
        <v>1</v>
      </c>
      <c r="Y2063" t="str">
        <f t="shared" si="394"/>
        <v>Flight Not Found</v>
      </c>
      <c r="Z2063" t="str" cm="1">
        <f t="array" ref="Z2063">IF(AND(B:B &gt; TIME(6, 0, 0), B:B &lt;= TIME(18, 0, 0)), "Day", "Night")</f>
        <v>Night</v>
      </c>
      <c r="AA2063">
        <f t="shared" si="395"/>
        <v>1</v>
      </c>
    </row>
    <row r="2064" spans="1:27" x14ac:dyDescent="0.2">
      <c r="A2064">
        <v>24330</v>
      </c>
      <c r="C2064" t="s">
        <v>9455</v>
      </c>
      <c r="D2064" t="s">
        <v>9020</v>
      </c>
      <c r="F2064" t="s">
        <v>10095</v>
      </c>
      <c r="G2064" t="s">
        <v>8565</v>
      </c>
      <c r="H2064" t="s">
        <v>10096</v>
      </c>
      <c r="I2064" t="s">
        <v>10097</v>
      </c>
      <c r="J2064">
        <v>24</v>
      </c>
      <c r="K2064">
        <v>24</v>
      </c>
      <c r="L2064">
        <v>0</v>
      </c>
      <c r="M2064" t="s">
        <v>10098</v>
      </c>
      <c r="N2064">
        <f t="shared" si="384"/>
        <v>0</v>
      </c>
      <c r="O2064" t="str">
        <f t="shared" si="385"/>
        <v>No</v>
      </c>
      <c r="P2064">
        <f t="shared" si="386"/>
        <v>0</v>
      </c>
      <c r="Q2064">
        <f t="shared" si="387"/>
        <v>0</v>
      </c>
      <c r="R2064">
        <f t="shared" si="391"/>
        <v>27.565026697177728</v>
      </c>
      <c r="S2064" t="str">
        <f t="shared" si="388"/>
        <v>ID-24330-Brasov - Mamia</v>
      </c>
      <c r="T2064">
        <f t="shared" si="389"/>
        <v>0</v>
      </c>
      <c r="U2064" t="str">
        <f t="shared" si="390"/>
        <v>Acceptable</v>
      </c>
      <c r="V2064">
        <f t="shared" si="392"/>
        <v>23</v>
      </c>
      <c r="W2064">
        <f t="shared" si="393"/>
        <v>2</v>
      </c>
      <c r="X2064">
        <v>1</v>
      </c>
      <c r="Y2064" t="str">
        <f t="shared" si="394"/>
        <v>Flight Not Found</v>
      </c>
      <c r="Z2064" t="str" cm="1">
        <f t="array" ref="Z2064">IF(AND(B:B &gt; TIME(6, 0, 0), B:B &lt;= TIME(18, 0, 0)), "Day", "Night")</f>
        <v>Night</v>
      </c>
      <c r="AA2064">
        <f t="shared" si="395"/>
        <v>1</v>
      </c>
    </row>
    <row r="2065" spans="1:27" x14ac:dyDescent="0.2">
      <c r="A2065">
        <v>24332</v>
      </c>
      <c r="C2065" t="s">
        <v>10099</v>
      </c>
      <c r="D2065" t="s">
        <v>6152</v>
      </c>
      <c r="F2065" t="s">
        <v>997</v>
      </c>
      <c r="G2065" t="s">
        <v>10100</v>
      </c>
      <c r="H2065" t="s">
        <v>10101</v>
      </c>
      <c r="I2065" t="s">
        <v>10102</v>
      </c>
      <c r="J2065">
        <v>6</v>
      </c>
      <c r="K2065">
        <v>6</v>
      </c>
      <c r="L2065">
        <v>0</v>
      </c>
      <c r="M2065" t="s">
        <v>10103</v>
      </c>
      <c r="N2065">
        <f t="shared" si="384"/>
        <v>0</v>
      </c>
      <c r="O2065" t="str">
        <f t="shared" si="385"/>
        <v>No</v>
      </c>
      <c r="P2065">
        <f t="shared" si="386"/>
        <v>0</v>
      </c>
      <c r="Q2065">
        <f t="shared" si="387"/>
        <v>0</v>
      </c>
      <c r="R2065">
        <f t="shared" si="391"/>
        <v>27.565026697177728</v>
      </c>
      <c r="S2065" t="str">
        <f t="shared" si="388"/>
        <v>ID-24332-Training</v>
      </c>
      <c r="T2065">
        <f t="shared" si="389"/>
        <v>0</v>
      </c>
      <c r="U2065" t="str">
        <f t="shared" si="390"/>
        <v>Acceptable</v>
      </c>
      <c r="V2065">
        <f t="shared" si="392"/>
        <v>23</v>
      </c>
      <c r="W2065">
        <f t="shared" si="393"/>
        <v>2</v>
      </c>
      <c r="X2065">
        <v>2</v>
      </c>
      <c r="Y2065" t="str">
        <f t="shared" si="394"/>
        <v>Flight Not Found</v>
      </c>
      <c r="Z2065" t="str" cm="1">
        <f t="array" ref="Z2065">IF(AND(B:B &gt; TIME(6, 0, 0), B:B &lt;= TIME(18, 0, 0)), "Day", "Night")</f>
        <v>Night</v>
      </c>
      <c r="AA2065">
        <f t="shared" si="395"/>
        <v>1</v>
      </c>
    </row>
    <row r="2066" spans="1:27" x14ac:dyDescent="0.2">
      <c r="A2066">
        <v>24334</v>
      </c>
      <c r="B2066" t="s">
        <v>8177</v>
      </c>
      <c r="C2066" t="s">
        <v>10104</v>
      </c>
      <c r="D2066" t="s">
        <v>10105</v>
      </c>
      <c r="G2066" t="s">
        <v>10106</v>
      </c>
      <c r="H2066" t="s">
        <v>10107</v>
      </c>
      <c r="J2066">
        <v>4</v>
      </c>
      <c r="K2066">
        <v>4</v>
      </c>
      <c r="L2066">
        <v>0</v>
      </c>
      <c r="M2066" t="s">
        <v>10108</v>
      </c>
      <c r="N2066">
        <f t="shared" si="384"/>
        <v>0</v>
      </c>
      <c r="O2066" t="str">
        <f t="shared" si="385"/>
        <v>No</v>
      </c>
      <c r="P2066">
        <f t="shared" si="386"/>
        <v>0</v>
      </c>
      <c r="Q2066">
        <f t="shared" si="387"/>
        <v>0</v>
      </c>
      <c r="R2066">
        <f t="shared" si="391"/>
        <v>27.565026697177728</v>
      </c>
      <c r="S2066" t="str">
        <f t="shared" si="388"/>
        <v>ID-24334-</v>
      </c>
      <c r="T2066" t="str">
        <f t="shared" si="389"/>
        <v>18:45</v>
      </c>
      <c r="U2066" t="str">
        <f t="shared" si="390"/>
        <v>Acceptable</v>
      </c>
      <c r="V2066">
        <f t="shared" si="392"/>
        <v>23</v>
      </c>
      <c r="W2066">
        <f t="shared" si="393"/>
        <v>2</v>
      </c>
      <c r="X2066">
        <v>1</v>
      </c>
      <c r="Y2066" t="str">
        <f t="shared" si="394"/>
        <v>Flight Not Found</v>
      </c>
      <c r="Z2066" t="str" cm="1">
        <f t="array" ref="Z2066">IF(AND(B:B &gt; TIME(6, 0, 0), B:B &lt;= TIME(18, 0, 0)), "Day", "Night")</f>
        <v>Night</v>
      </c>
      <c r="AA2066">
        <f t="shared" si="395"/>
        <v>1</v>
      </c>
    </row>
    <row r="2067" spans="1:27" x14ac:dyDescent="0.2">
      <c r="A2067">
        <v>24335</v>
      </c>
      <c r="B2067" t="s">
        <v>10109</v>
      </c>
      <c r="C2067" t="s">
        <v>10110</v>
      </c>
      <c r="D2067" t="s">
        <v>10111</v>
      </c>
      <c r="G2067" t="s">
        <v>10112</v>
      </c>
      <c r="H2067" t="s">
        <v>10113</v>
      </c>
      <c r="J2067">
        <v>6</v>
      </c>
      <c r="K2067">
        <v>6</v>
      </c>
      <c r="L2067">
        <v>0</v>
      </c>
      <c r="M2067" t="s">
        <v>10114</v>
      </c>
      <c r="N2067">
        <f t="shared" si="384"/>
        <v>0</v>
      </c>
      <c r="O2067" t="str">
        <f t="shared" si="385"/>
        <v>No</v>
      </c>
      <c r="P2067">
        <f t="shared" si="386"/>
        <v>0</v>
      </c>
      <c r="Q2067">
        <f t="shared" si="387"/>
        <v>0</v>
      </c>
      <c r="R2067">
        <f t="shared" si="391"/>
        <v>27.565026697177728</v>
      </c>
      <c r="S2067" t="str">
        <f t="shared" si="388"/>
        <v>ID-24335-</v>
      </c>
      <c r="T2067" t="str">
        <f t="shared" si="389"/>
        <v>07:14</v>
      </c>
      <c r="U2067" t="str">
        <f t="shared" si="390"/>
        <v>Acceptable</v>
      </c>
      <c r="V2067">
        <f t="shared" si="392"/>
        <v>23</v>
      </c>
      <c r="W2067">
        <f t="shared" si="393"/>
        <v>2</v>
      </c>
      <c r="X2067">
        <v>1</v>
      </c>
      <c r="Y2067" t="str">
        <f t="shared" si="394"/>
        <v>Flight Not Found</v>
      </c>
      <c r="Z2067" t="str" cm="1">
        <f t="array" ref="Z2067">IF(AND(B:B &gt; TIME(6, 0, 0), B:B &lt;= TIME(18, 0, 0)), "Day", "Night")</f>
        <v>Night</v>
      </c>
      <c r="AA2067">
        <f t="shared" si="395"/>
        <v>1</v>
      </c>
    </row>
    <row r="2068" spans="1:27" x14ac:dyDescent="0.2">
      <c r="A2068">
        <v>24336</v>
      </c>
      <c r="C2068" t="s">
        <v>9500</v>
      </c>
      <c r="D2068" t="s">
        <v>3567</v>
      </c>
      <c r="G2068" t="s">
        <v>10115</v>
      </c>
      <c r="H2068" t="s">
        <v>10116</v>
      </c>
      <c r="J2068">
        <v>1</v>
      </c>
      <c r="K2068">
        <v>0</v>
      </c>
      <c r="L2068">
        <v>33</v>
      </c>
      <c r="M2068" t="s">
        <v>10117</v>
      </c>
      <c r="N2068">
        <f t="shared" si="384"/>
        <v>0</v>
      </c>
      <c r="O2068" t="str">
        <f t="shared" si="385"/>
        <v>No</v>
      </c>
      <c r="P2068">
        <f t="shared" si="386"/>
        <v>0</v>
      </c>
      <c r="Q2068">
        <f t="shared" si="387"/>
        <v>0</v>
      </c>
      <c r="R2068">
        <f t="shared" si="391"/>
        <v>27.565026697177728</v>
      </c>
      <c r="S2068" t="str">
        <f t="shared" si="388"/>
        <v>ID-24336-</v>
      </c>
      <c r="T2068">
        <f t="shared" si="389"/>
        <v>0</v>
      </c>
      <c r="U2068" t="str">
        <f t="shared" si="390"/>
        <v>Acceptable</v>
      </c>
      <c r="V2068">
        <f t="shared" si="392"/>
        <v>23</v>
      </c>
      <c r="W2068">
        <f t="shared" si="393"/>
        <v>2</v>
      </c>
      <c r="X2068">
        <v>1</v>
      </c>
      <c r="Y2068" t="str">
        <f t="shared" si="394"/>
        <v>Flight Not Found</v>
      </c>
      <c r="Z2068" t="str" cm="1">
        <f t="array" ref="Z2068">IF(AND(B:B &gt; TIME(6, 0, 0), B:B &lt;= TIME(18, 0, 0)), "Day", "Night")</f>
        <v>Night</v>
      </c>
      <c r="AA2068">
        <f t="shared" si="395"/>
        <v>1</v>
      </c>
    </row>
    <row r="2069" spans="1:27" x14ac:dyDescent="0.2">
      <c r="A2069">
        <v>24336</v>
      </c>
      <c r="B2069" t="s">
        <v>39</v>
      </c>
      <c r="C2069" t="s">
        <v>10118</v>
      </c>
      <c r="D2069" t="s">
        <v>10119</v>
      </c>
      <c r="F2069" t="s">
        <v>10120</v>
      </c>
      <c r="G2069" t="s">
        <v>4595</v>
      </c>
      <c r="H2069" t="s">
        <v>10121</v>
      </c>
      <c r="I2069" t="s">
        <v>10122</v>
      </c>
      <c r="J2069">
        <v>16</v>
      </c>
      <c r="K2069">
        <v>1</v>
      </c>
      <c r="L2069">
        <v>0</v>
      </c>
      <c r="M2069" t="s">
        <v>10123</v>
      </c>
      <c r="N2069">
        <f t="shared" si="384"/>
        <v>0</v>
      </c>
      <c r="O2069" t="str">
        <f t="shared" si="385"/>
        <v>No</v>
      </c>
      <c r="P2069">
        <f t="shared" si="386"/>
        <v>0</v>
      </c>
      <c r="Q2069">
        <f t="shared" si="387"/>
        <v>0</v>
      </c>
      <c r="R2069">
        <f t="shared" si="391"/>
        <v>27.565026697177728</v>
      </c>
      <c r="S2069" t="str">
        <f t="shared" si="388"/>
        <v>ID-24336-Rio Gallegos -  Buenos Aires</v>
      </c>
      <c r="T2069">
        <f t="shared" si="389"/>
        <v>0</v>
      </c>
      <c r="U2069" t="str">
        <f t="shared" si="390"/>
        <v>Acceptable</v>
      </c>
      <c r="V2069">
        <f t="shared" si="392"/>
        <v>23</v>
      </c>
      <c r="W2069">
        <f t="shared" si="393"/>
        <v>2</v>
      </c>
      <c r="X2069">
        <v>1</v>
      </c>
      <c r="Y2069" t="str">
        <f t="shared" si="394"/>
        <v>Flight Not Found</v>
      </c>
      <c r="Z2069" t="str" cm="1">
        <f t="array" ref="Z2069">IF(AND(B:B &gt; TIME(6, 0, 0), B:B &lt;= TIME(18, 0, 0)), "Day", "Night")</f>
        <v>Night</v>
      </c>
      <c r="AA2069">
        <f t="shared" si="395"/>
        <v>1</v>
      </c>
    </row>
    <row r="2070" spans="1:27" x14ac:dyDescent="0.2">
      <c r="A2070">
        <v>24340</v>
      </c>
      <c r="B2070" t="s">
        <v>7703</v>
      </c>
      <c r="C2070" t="s">
        <v>10124</v>
      </c>
      <c r="D2070" t="s">
        <v>10125</v>
      </c>
      <c r="G2070" t="s">
        <v>2396</v>
      </c>
      <c r="H2070" t="s">
        <v>10126</v>
      </c>
      <c r="I2070" t="s">
        <v>10127</v>
      </c>
      <c r="J2070">
        <v>9</v>
      </c>
      <c r="K2070">
        <v>9</v>
      </c>
      <c r="L2070">
        <v>0</v>
      </c>
      <c r="M2070" t="s">
        <v>10128</v>
      </c>
      <c r="N2070">
        <f t="shared" si="384"/>
        <v>0</v>
      </c>
      <c r="O2070" t="str">
        <f t="shared" si="385"/>
        <v>No</v>
      </c>
      <c r="P2070">
        <f t="shared" si="386"/>
        <v>0</v>
      </c>
      <c r="Q2070">
        <f t="shared" si="387"/>
        <v>0</v>
      </c>
      <c r="R2070">
        <f t="shared" si="391"/>
        <v>27.565026697177728</v>
      </c>
      <c r="S2070" t="str">
        <f t="shared" si="388"/>
        <v>ID-24340-</v>
      </c>
      <c r="T2070" t="str">
        <f t="shared" si="389"/>
        <v>10:35</v>
      </c>
      <c r="U2070" t="str">
        <f t="shared" si="390"/>
        <v>Acceptable</v>
      </c>
      <c r="V2070">
        <f t="shared" si="392"/>
        <v>23</v>
      </c>
      <c r="W2070">
        <f t="shared" si="393"/>
        <v>2</v>
      </c>
      <c r="X2070">
        <v>1</v>
      </c>
      <c r="Y2070" t="str">
        <f t="shared" si="394"/>
        <v>Flight Not Found</v>
      </c>
      <c r="Z2070" t="str" cm="1">
        <f t="array" ref="Z2070">IF(AND(B:B &gt; TIME(6, 0, 0), B:B &lt;= TIME(18, 0, 0)), "Day", "Night")</f>
        <v>Night</v>
      </c>
      <c r="AA2070">
        <f t="shared" si="395"/>
        <v>1</v>
      </c>
    </row>
    <row r="2071" spans="1:27" x14ac:dyDescent="0.2">
      <c r="A2071">
        <v>24351</v>
      </c>
      <c r="B2071" t="s">
        <v>10129</v>
      </c>
      <c r="C2071" t="s">
        <v>10130</v>
      </c>
      <c r="D2071" t="s">
        <v>10131</v>
      </c>
      <c r="E2071" t="s">
        <v>3198</v>
      </c>
      <c r="F2071" t="s">
        <v>10132</v>
      </c>
      <c r="G2071" t="s">
        <v>10133</v>
      </c>
      <c r="H2071" t="s">
        <v>10134</v>
      </c>
      <c r="I2071" t="s">
        <v>10135</v>
      </c>
      <c r="J2071">
        <v>117</v>
      </c>
      <c r="K2071">
        <v>98</v>
      </c>
      <c r="L2071">
        <v>0</v>
      </c>
      <c r="M2071" t="s">
        <v>10136</v>
      </c>
      <c r="N2071">
        <f t="shared" si="384"/>
        <v>0</v>
      </c>
      <c r="O2071" t="str">
        <f t="shared" si="385"/>
        <v>No</v>
      </c>
      <c r="P2071">
        <f t="shared" si="386"/>
        <v>0</v>
      </c>
      <c r="Q2071">
        <f t="shared" si="387"/>
        <v>0</v>
      </c>
      <c r="R2071">
        <f t="shared" si="391"/>
        <v>27.565026697177728</v>
      </c>
      <c r="S2071" t="str">
        <f t="shared" si="388"/>
        <v>ID-24351-Luton - Ljubljana</v>
      </c>
      <c r="T2071" t="str">
        <f t="shared" si="389"/>
        <v>00:47</v>
      </c>
      <c r="U2071" t="str">
        <f t="shared" si="390"/>
        <v>Acceptable</v>
      </c>
      <c r="V2071">
        <f t="shared" si="392"/>
        <v>23</v>
      </c>
      <c r="W2071">
        <f t="shared" si="393"/>
        <v>2</v>
      </c>
      <c r="X2071">
        <v>1</v>
      </c>
      <c r="Y2071" t="str">
        <f t="shared" si="394"/>
        <v>Flight Not Found</v>
      </c>
      <c r="Z2071" t="str" cm="1">
        <f t="array" ref="Z2071">IF(AND(B:B &gt; TIME(6, 0, 0), B:B &lt;= TIME(18, 0, 0)), "Day", "Night")</f>
        <v>Night</v>
      </c>
      <c r="AA2071">
        <f t="shared" si="395"/>
        <v>1</v>
      </c>
    </row>
    <row r="2072" spans="1:27" x14ac:dyDescent="0.2">
      <c r="A2072">
        <v>24354</v>
      </c>
      <c r="C2072" t="s">
        <v>10137</v>
      </c>
      <c r="D2072" t="s">
        <v>6056</v>
      </c>
      <c r="F2072" t="s">
        <v>997</v>
      </c>
      <c r="G2072" t="s">
        <v>10138</v>
      </c>
      <c r="H2072" t="s">
        <v>10139</v>
      </c>
      <c r="I2072" t="s">
        <v>5210</v>
      </c>
      <c r="J2072">
        <v>4</v>
      </c>
      <c r="K2072">
        <v>4</v>
      </c>
      <c r="L2072">
        <v>0</v>
      </c>
      <c r="M2072" t="s">
        <v>10140</v>
      </c>
      <c r="N2072">
        <f t="shared" si="384"/>
        <v>0</v>
      </c>
      <c r="O2072" t="str">
        <f t="shared" si="385"/>
        <v>No</v>
      </c>
      <c r="P2072">
        <f t="shared" si="386"/>
        <v>0</v>
      </c>
      <c r="Q2072">
        <f t="shared" si="387"/>
        <v>0</v>
      </c>
      <c r="R2072">
        <f t="shared" si="391"/>
        <v>27.565026697177728</v>
      </c>
      <c r="S2072" t="str">
        <f t="shared" si="388"/>
        <v>ID-24354-Training</v>
      </c>
      <c r="T2072">
        <f t="shared" si="389"/>
        <v>0</v>
      </c>
      <c r="U2072" t="str">
        <f t="shared" si="390"/>
        <v>Acceptable</v>
      </c>
      <c r="V2072">
        <f t="shared" si="392"/>
        <v>23</v>
      </c>
      <c r="W2072">
        <f t="shared" si="393"/>
        <v>2</v>
      </c>
      <c r="X2072">
        <v>1</v>
      </c>
      <c r="Y2072" t="str">
        <f t="shared" si="394"/>
        <v>Flight Not Found</v>
      </c>
      <c r="Z2072" t="str" cm="1">
        <f t="array" ref="Z2072">IF(AND(B:B &gt; TIME(6, 0, 0), B:B &lt;= TIME(18, 0, 0)), "Day", "Night")</f>
        <v>Night</v>
      </c>
      <c r="AA2072">
        <f t="shared" si="395"/>
        <v>1</v>
      </c>
    </row>
    <row r="2073" spans="1:27" x14ac:dyDescent="0.2">
      <c r="A2073">
        <v>24366</v>
      </c>
      <c r="B2073" t="s">
        <v>5532</v>
      </c>
      <c r="C2073" t="s">
        <v>10141</v>
      </c>
      <c r="D2073" t="s">
        <v>462</v>
      </c>
      <c r="G2073" t="s">
        <v>1814</v>
      </c>
      <c r="H2073" t="s">
        <v>10142</v>
      </c>
      <c r="I2073" t="s">
        <v>10143</v>
      </c>
      <c r="J2073">
        <v>27</v>
      </c>
      <c r="K2073">
        <v>1</v>
      </c>
      <c r="L2073">
        <v>0</v>
      </c>
      <c r="M2073" t="s">
        <v>10144</v>
      </c>
      <c r="N2073">
        <f t="shared" si="384"/>
        <v>0</v>
      </c>
      <c r="O2073" t="str">
        <f t="shared" si="385"/>
        <v>No</v>
      </c>
      <c r="P2073">
        <f t="shared" si="386"/>
        <v>0</v>
      </c>
      <c r="Q2073">
        <f t="shared" si="387"/>
        <v>0</v>
      </c>
      <c r="R2073">
        <f t="shared" si="391"/>
        <v>27.565026697177728</v>
      </c>
      <c r="S2073" t="str">
        <f t="shared" si="388"/>
        <v>ID-24366-</v>
      </c>
      <c r="T2073" t="str">
        <f t="shared" si="389"/>
        <v>08:25</v>
      </c>
      <c r="U2073" t="str">
        <f t="shared" si="390"/>
        <v>Acceptable</v>
      </c>
      <c r="V2073">
        <f t="shared" si="392"/>
        <v>23</v>
      </c>
      <c r="W2073">
        <f t="shared" si="393"/>
        <v>2</v>
      </c>
      <c r="X2073">
        <v>1</v>
      </c>
      <c r="Y2073" t="str">
        <f t="shared" si="394"/>
        <v>Flight Not Found</v>
      </c>
      <c r="Z2073" t="str" cm="1">
        <f t="array" ref="Z2073">IF(AND(B:B &gt; TIME(6, 0, 0), B:B &lt;= TIME(18, 0, 0)), "Day", "Night")</f>
        <v>Night</v>
      </c>
      <c r="AA2073">
        <f t="shared" si="395"/>
        <v>1</v>
      </c>
    </row>
    <row r="2074" spans="1:27" x14ac:dyDescent="0.2">
      <c r="A2074">
        <v>24372</v>
      </c>
      <c r="B2074" t="s">
        <v>10145</v>
      </c>
      <c r="C2074" t="s">
        <v>10146</v>
      </c>
      <c r="D2074" t="s">
        <v>4890</v>
      </c>
      <c r="E2074" t="s">
        <v>8984</v>
      </c>
      <c r="F2074" t="s">
        <v>10147</v>
      </c>
      <c r="G2074" t="s">
        <v>10148</v>
      </c>
      <c r="H2074" t="s">
        <v>10149</v>
      </c>
      <c r="I2074" t="s">
        <v>10150</v>
      </c>
      <c r="J2074">
        <v>24</v>
      </c>
      <c r="K2074">
        <v>24</v>
      </c>
      <c r="L2074">
        <v>0</v>
      </c>
      <c r="M2074" t="s">
        <v>10151</v>
      </c>
      <c r="N2074">
        <f t="shared" si="384"/>
        <v>0</v>
      </c>
      <c r="O2074" t="str">
        <f t="shared" si="385"/>
        <v>No</v>
      </c>
      <c r="P2074">
        <f t="shared" si="386"/>
        <v>0</v>
      </c>
      <c r="Q2074">
        <f t="shared" si="387"/>
        <v>0</v>
      </c>
      <c r="R2074">
        <f t="shared" si="391"/>
        <v>27.565026697177728</v>
      </c>
      <c r="S2074" t="str">
        <f t="shared" si="388"/>
        <v>ID-24372-Mount Isa - Longreach</v>
      </c>
      <c r="T2074" t="str">
        <f t="shared" si="389"/>
        <v>13:03</v>
      </c>
      <c r="U2074" t="str">
        <f t="shared" si="390"/>
        <v>Acceptable</v>
      </c>
      <c r="V2074">
        <f t="shared" si="392"/>
        <v>23</v>
      </c>
      <c r="W2074">
        <f t="shared" si="393"/>
        <v>2</v>
      </c>
      <c r="X2074">
        <v>1</v>
      </c>
      <c r="Y2074" t="str">
        <f t="shared" si="394"/>
        <v>Flight Not Found</v>
      </c>
      <c r="Z2074" t="str" cm="1">
        <f t="array" ref="Z2074">IF(AND(B:B &gt; TIME(6, 0, 0), B:B &lt;= TIME(18, 0, 0)), "Day", "Night")</f>
        <v>Night</v>
      </c>
      <c r="AA2074">
        <f t="shared" si="395"/>
        <v>1</v>
      </c>
    </row>
    <row r="2075" spans="1:27" x14ac:dyDescent="0.2">
      <c r="A2075">
        <v>24372</v>
      </c>
      <c r="B2075" t="s">
        <v>10152</v>
      </c>
      <c r="C2075" t="s">
        <v>5168</v>
      </c>
      <c r="D2075" t="s">
        <v>8511</v>
      </c>
      <c r="F2075" t="s">
        <v>4394</v>
      </c>
      <c r="G2075" t="s">
        <v>3490</v>
      </c>
      <c r="H2075" t="s">
        <v>10153</v>
      </c>
      <c r="I2075" t="s">
        <v>10154</v>
      </c>
      <c r="J2075">
        <v>2</v>
      </c>
      <c r="K2075">
        <v>2</v>
      </c>
      <c r="L2075">
        <v>0</v>
      </c>
      <c r="M2075" t="s">
        <v>10155</v>
      </c>
      <c r="N2075">
        <f t="shared" si="384"/>
        <v>0</v>
      </c>
      <c r="O2075" t="str">
        <f t="shared" si="385"/>
        <v>No</v>
      </c>
      <c r="P2075">
        <f t="shared" si="386"/>
        <v>0</v>
      </c>
      <c r="Q2075">
        <f t="shared" si="387"/>
        <v>0</v>
      </c>
      <c r="R2075">
        <f t="shared" si="391"/>
        <v>27.565026697177728</v>
      </c>
      <c r="S2075" t="str">
        <f t="shared" si="388"/>
        <v>ID-24372-Bogota - Barranquilla</v>
      </c>
      <c r="T2075" t="str">
        <f t="shared" si="389"/>
        <v>13:03</v>
      </c>
      <c r="U2075" t="str">
        <f t="shared" si="390"/>
        <v>Acceptable</v>
      </c>
      <c r="V2075">
        <f t="shared" si="392"/>
        <v>23</v>
      </c>
      <c r="W2075">
        <f t="shared" si="393"/>
        <v>2</v>
      </c>
      <c r="X2075">
        <v>1</v>
      </c>
      <c r="Y2075" t="str">
        <f t="shared" si="394"/>
        <v>Flight Not Found</v>
      </c>
      <c r="Z2075" t="str" cm="1">
        <f t="array" ref="Z2075">IF(AND(B:B &gt; TIME(6, 0, 0), B:B &lt;= TIME(18, 0, 0)), "Day", "Night")</f>
        <v>Night</v>
      </c>
      <c r="AA2075">
        <f t="shared" si="395"/>
        <v>1</v>
      </c>
    </row>
    <row r="2076" spans="1:27" x14ac:dyDescent="0.2">
      <c r="A2076">
        <v>24381</v>
      </c>
      <c r="B2076" t="s">
        <v>1554</v>
      </c>
      <c r="C2076" t="s">
        <v>10156</v>
      </c>
      <c r="D2076" t="s">
        <v>8890</v>
      </c>
      <c r="E2076" t="s">
        <v>6178</v>
      </c>
      <c r="F2076" t="s">
        <v>10157</v>
      </c>
      <c r="G2076" t="s">
        <v>10158</v>
      </c>
      <c r="H2076" t="s">
        <v>10159</v>
      </c>
      <c r="I2076" t="s">
        <v>10160</v>
      </c>
      <c r="J2076">
        <v>18</v>
      </c>
      <c r="K2076">
        <v>18</v>
      </c>
      <c r="L2076">
        <v>0</v>
      </c>
      <c r="M2076" t="s">
        <v>10161</v>
      </c>
      <c r="N2076">
        <f t="shared" si="384"/>
        <v>0</v>
      </c>
      <c r="O2076" t="str">
        <f t="shared" si="385"/>
        <v>No</v>
      </c>
      <c r="P2076">
        <f t="shared" si="386"/>
        <v>0</v>
      </c>
      <c r="Q2076">
        <f t="shared" si="387"/>
        <v>0</v>
      </c>
      <c r="R2076">
        <f t="shared" si="391"/>
        <v>27.565026697177728</v>
      </c>
      <c r="S2076" t="str">
        <f t="shared" si="388"/>
        <v>ID-24381-Eugene - Portland</v>
      </c>
      <c r="T2076" t="str">
        <f t="shared" si="389"/>
        <v>19:10</v>
      </c>
      <c r="U2076" t="str">
        <f t="shared" si="390"/>
        <v>Acceptable</v>
      </c>
      <c r="V2076">
        <f t="shared" si="392"/>
        <v>23</v>
      </c>
      <c r="W2076">
        <f t="shared" si="393"/>
        <v>2</v>
      </c>
      <c r="X2076">
        <v>1</v>
      </c>
      <c r="Y2076" t="str">
        <f t="shared" si="394"/>
        <v>Flight Not Found</v>
      </c>
      <c r="Z2076" t="str" cm="1">
        <f t="array" ref="Z2076">IF(AND(B:B &gt; TIME(6, 0, 0), B:B &lt;= TIME(18, 0, 0)), "Day", "Night")</f>
        <v>Night</v>
      </c>
      <c r="AA2076">
        <f t="shared" si="395"/>
        <v>1</v>
      </c>
    </row>
    <row r="2077" spans="1:27" x14ac:dyDescent="0.2">
      <c r="A2077">
        <v>24384</v>
      </c>
      <c r="C2077" t="s">
        <v>10162</v>
      </c>
      <c r="D2077" t="s">
        <v>23</v>
      </c>
      <c r="G2077" t="s">
        <v>10163</v>
      </c>
      <c r="H2077" t="s">
        <v>10164</v>
      </c>
      <c r="I2077" t="s">
        <v>8831</v>
      </c>
      <c r="J2077">
        <v>32</v>
      </c>
      <c r="K2077">
        <v>14</v>
      </c>
      <c r="L2077">
        <v>0</v>
      </c>
      <c r="M2077" t="s">
        <v>10165</v>
      </c>
      <c r="N2077">
        <f t="shared" si="384"/>
        <v>0</v>
      </c>
      <c r="O2077" t="str">
        <f t="shared" si="385"/>
        <v>No</v>
      </c>
      <c r="P2077">
        <f t="shared" si="386"/>
        <v>0</v>
      </c>
      <c r="Q2077">
        <f t="shared" si="387"/>
        <v>0</v>
      </c>
      <c r="R2077">
        <f t="shared" si="391"/>
        <v>27.565026697177728</v>
      </c>
      <c r="S2077" t="str">
        <f t="shared" si="388"/>
        <v>ID-24384-</v>
      </c>
      <c r="T2077">
        <f t="shared" si="389"/>
        <v>0</v>
      </c>
      <c r="U2077" t="str">
        <f t="shared" si="390"/>
        <v>Acceptable</v>
      </c>
      <c r="V2077">
        <f t="shared" si="392"/>
        <v>23</v>
      </c>
      <c r="W2077">
        <f t="shared" si="393"/>
        <v>2</v>
      </c>
      <c r="X2077">
        <v>1</v>
      </c>
      <c r="Y2077" t="str">
        <f t="shared" si="394"/>
        <v>Flight Not Found</v>
      </c>
      <c r="Z2077" t="str" cm="1">
        <f t="array" ref="Z2077">IF(AND(B:B &gt; TIME(6, 0, 0), B:B &lt;= TIME(18, 0, 0)), "Day", "Night")</f>
        <v>Night</v>
      </c>
      <c r="AA2077">
        <f t="shared" si="395"/>
        <v>1</v>
      </c>
    </row>
    <row r="2078" spans="1:27" x14ac:dyDescent="0.2">
      <c r="A2078">
        <v>24388</v>
      </c>
      <c r="B2078" t="s">
        <v>3171</v>
      </c>
      <c r="C2078" t="s">
        <v>10166</v>
      </c>
      <c r="D2078" t="s">
        <v>10167</v>
      </c>
      <c r="G2078" t="s">
        <v>10168</v>
      </c>
      <c r="H2078" t="s">
        <v>10169</v>
      </c>
      <c r="I2078" t="s">
        <v>10170</v>
      </c>
      <c r="J2078">
        <v>11</v>
      </c>
      <c r="K2078">
        <v>11</v>
      </c>
      <c r="L2078">
        <v>0</v>
      </c>
      <c r="M2078" t="s">
        <v>10171</v>
      </c>
      <c r="N2078">
        <f t="shared" si="384"/>
        <v>0</v>
      </c>
      <c r="O2078" t="str">
        <f t="shared" si="385"/>
        <v>No</v>
      </c>
      <c r="P2078">
        <f t="shared" si="386"/>
        <v>0</v>
      </c>
      <c r="Q2078">
        <f t="shared" si="387"/>
        <v>0</v>
      </c>
      <c r="R2078">
        <f t="shared" si="391"/>
        <v>27.565026697177728</v>
      </c>
      <c r="S2078" t="str">
        <f t="shared" si="388"/>
        <v>ID-24388-</v>
      </c>
      <c r="T2078" t="str">
        <f t="shared" si="389"/>
        <v>13:30</v>
      </c>
      <c r="U2078" t="str">
        <f t="shared" si="390"/>
        <v>Acceptable</v>
      </c>
      <c r="V2078">
        <f t="shared" si="392"/>
        <v>23</v>
      </c>
      <c r="W2078">
        <f t="shared" si="393"/>
        <v>2</v>
      </c>
      <c r="X2078">
        <v>1</v>
      </c>
      <c r="Y2078" t="str">
        <f t="shared" si="394"/>
        <v>Flight Not Found</v>
      </c>
      <c r="Z2078" t="str" cm="1">
        <f t="array" ref="Z2078">IF(AND(B:B &gt; TIME(6, 0, 0), B:B &lt;= TIME(18, 0, 0)), "Day", "Night")</f>
        <v>Night</v>
      </c>
      <c r="AA2078">
        <f t="shared" si="395"/>
        <v>1</v>
      </c>
    </row>
    <row r="2079" spans="1:27" x14ac:dyDescent="0.2">
      <c r="A2079">
        <v>27715</v>
      </c>
      <c r="C2079" t="s">
        <v>10172</v>
      </c>
      <c r="D2079" t="s">
        <v>3562</v>
      </c>
      <c r="G2079" t="s">
        <v>10173</v>
      </c>
      <c r="H2079" t="s">
        <v>10174</v>
      </c>
      <c r="I2079" t="s">
        <v>10175</v>
      </c>
      <c r="J2079">
        <v>38</v>
      </c>
      <c r="K2079">
        <v>38</v>
      </c>
      <c r="L2079">
        <v>0</v>
      </c>
      <c r="M2079" t="s">
        <v>10176</v>
      </c>
      <c r="N2079">
        <f t="shared" si="384"/>
        <v>0</v>
      </c>
      <c r="O2079" t="str">
        <f t="shared" si="385"/>
        <v>No</v>
      </c>
      <c r="P2079">
        <f t="shared" si="386"/>
        <v>0</v>
      </c>
      <c r="Q2079">
        <f t="shared" si="387"/>
        <v>0</v>
      </c>
      <c r="R2079">
        <f t="shared" si="391"/>
        <v>27.565026697177728</v>
      </c>
      <c r="S2079" t="str">
        <f t="shared" si="388"/>
        <v>ID-27715-</v>
      </c>
      <c r="T2079">
        <f t="shared" si="389"/>
        <v>0</v>
      </c>
      <c r="U2079" t="str">
        <f t="shared" si="390"/>
        <v>Acceptable</v>
      </c>
      <c r="V2079">
        <f t="shared" si="392"/>
        <v>23</v>
      </c>
      <c r="W2079">
        <f t="shared" si="393"/>
        <v>2</v>
      </c>
      <c r="X2079">
        <v>1</v>
      </c>
      <c r="Y2079" t="str">
        <f t="shared" si="394"/>
        <v>Flight Not Found</v>
      </c>
      <c r="Z2079" t="str" cm="1">
        <f t="array" ref="Z2079">IF(AND(B:B &gt; TIME(6, 0, 0), B:B &lt;= TIME(18, 0, 0)), "Day", "Night")</f>
        <v>Night</v>
      </c>
      <c r="AA2079">
        <f t="shared" si="395"/>
        <v>1</v>
      </c>
    </row>
    <row r="2080" spans="1:27" x14ac:dyDescent="0.2">
      <c r="A2080">
        <v>24389</v>
      </c>
      <c r="B2080" t="s">
        <v>2657</v>
      </c>
      <c r="C2080" t="s">
        <v>10177</v>
      </c>
      <c r="D2080" t="s">
        <v>10178</v>
      </c>
      <c r="G2080" t="s">
        <v>9981</v>
      </c>
      <c r="H2080" t="s">
        <v>10179</v>
      </c>
      <c r="J2080">
        <v>6</v>
      </c>
      <c r="K2080">
        <v>6</v>
      </c>
      <c r="L2080">
        <v>0</v>
      </c>
      <c r="M2080" t="s">
        <v>10180</v>
      </c>
      <c r="N2080">
        <f t="shared" si="384"/>
        <v>0</v>
      </c>
      <c r="O2080" t="str">
        <f t="shared" si="385"/>
        <v>No</v>
      </c>
      <c r="P2080">
        <f t="shared" si="386"/>
        <v>0</v>
      </c>
      <c r="Q2080">
        <f t="shared" si="387"/>
        <v>0</v>
      </c>
      <c r="R2080">
        <f t="shared" si="391"/>
        <v>27.565026697177728</v>
      </c>
      <c r="S2080" t="str">
        <f t="shared" si="388"/>
        <v>ID-24389-</v>
      </c>
      <c r="T2080" t="str">
        <f t="shared" si="389"/>
        <v>20:20</v>
      </c>
      <c r="U2080" t="str">
        <f t="shared" si="390"/>
        <v>Acceptable</v>
      </c>
      <c r="V2080">
        <f t="shared" si="392"/>
        <v>23</v>
      </c>
      <c r="W2080">
        <f t="shared" si="393"/>
        <v>2</v>
      </c>
      <c r="X2080">
        <v>1</v>
      </c>
      <c r="Y2080" t="str">
        <f t="shared" si="394"/>
        <v>Flight Not Found</v>
      </c>
      <c r="Z2080" t="str" cm="1">
        <f t="array" ref="Z2080">IF(AND(B:B &gt; TIME(6, 0, 0), B:B &lt;= TIME(18, 0, 0)), "Day", "Night")</f>
        <v>Night</v>
      </c>
      <c r="AA2080">
        <f t="shared" si="395"/>
        <v>1</v>
      </c>
    </row>
    <row r="2081" spans="1:27" x14ac:dyDescent="0.2">
      <c r="A2081">
        <v>24413</v>
      </c>
      <c r="B2081" t="s">
        <v>10181</v>
      </c>
      <c r="C2081" t="s">
        <v>10182</v>
      </c>
      <c r="D2081" t="s">
        <v>10183</v>
      </c>
      <c r="G2081" t="s">
        <v>9215</v>
      </c>
      <c r="H2081" t="s">
        <v>10184</v>
      </c>
      <c r="J2081">
        <v>2</v>
      </c>
      <c r="K2081">
        <v>2</v>
      </c>
      <c r="L2081">
        <v>0</v>
      </c>
      <c r="M2081" t="s">
        <v>10185</v>
      </c>
      <c r="N2081">
        <f t="shared" si="384"/>
        <v>0</v>
      </c>
      <c r="O2081" t="str">
        <f t="shared" si="385"/>
        <v>No</v>
      </c>
      <c r="P2081">
        <f t="shared" si="386"/>
        <v>0</v>
      </c>
      <c r="Q2081">
        <f t="shared" si="387"/>
        <v>0</v>
      </c>
      <c r="R2081">
        <f t="shared" si="391"/>
        <v>27.565026697177728</v>
      </c>
      <c r="S2081" t="str">
        <f t="shared" si="388"/>
        <v>ID-24413-</v>
      </c>
      <c r="T2081" t="str">
        <f t="shared" si="389"/>
        <v>09:06</v>
      </c>
      <c r="U2081" t="str">
        <f t="shared" si="390"/>
        <v>Acceptable</v>
      </c>
      <c r="V2081">
        <f t="shared" si="392"/>
        <v>23</v>
      </c>
      <c r="W2081">
        <f t="shared" si="393"/>
        <v>2</v>
      </c>
      <c r="X2081">
        <v>1</v>
      </c>
      <c r="Y2081" t="str">
        <f t="shared" si="394"/>
        <v>Flight Not Found</v>
      </c>
      <c r="Z2081" t="str" cm="1">
        <f t="array" ref="Z2081">IF(AND(B:B &gt; TIME(6, 0, 0), B:B &lt;= TIME(18, 0, 0)), "Day", "Night")</f>
        <v>Night</v>
      </c>
      <c r="AA2081">
        <f t="shared" si="395"/>
        <v>1</v>
      </c>
    </row>
    <row r="2082" spans="1:27" x14ac:dyDescent="0.2">
      <c r="A2082">
        <v>24417</v>
      </c>
      <c r="B2082" t="s">
        <v>1613</v>
      </c>
      <c r="C2082" t="s">
        <v>10186</v>
      </c>
      <c r="D2082" t="s">
        <v>10187</v>
      </c>
      <c r="G2082" t="s">
        <v>10188</v>
      </c>
      <c r="H2082" t="s">
        <v>10189</v>
      </c>
      <c r="J2082">
        <v>3</v>
      </c>
      <c r="K2082">
        <v>3</v>
      </c>
      <c r="L2082">
        <v>0</v>
      </c>
      <c r="M2082" t="s">
        <v>10190</v>
      </c>
      <c r="N2082">
        <f t="shared" si="384"/>
        <v>0</v>
      </c>
      <c r="O2082" t="str">
        <f t="shared" si="385"/>
        <v>No</v>
      </c>
      <c r="P2082">
        <f t="shared" si="386"/>
        <v>0</v>
      </c>
      <c r="Q2082">
        <f t="shared" si="387"/>
        <v>0</v>
      </c>
      <c r="R2082">
        <f t="shared" si="391"/>
        <v>27.565026697177728</v>
      </c>
      <c r="S2082" t="str">
        <f t="shared" si="388"/>
        <v>ID-24417-</v>
      </c>
      <c r="T2082" t="str">
        <f t="shared" si="389"/>
        <v>22:00</v>
      </c>
      <c r="U2082" t="str">
        <f t="shared" si="390"/>
        <v>Acceptable</v>
      </c>
      <c r="V2082">
        <f t="shared" si="392"/>
        <v>23</v>
      </c>
      <c r="W2082">
        <f t="shared" si="393"/>
        <v>2</v>
      </c>
      <c r="X2082">
        <v>1</v>
      </c>
      <c r="Y2082" t="str">
        <f t="shared" si="394"/>
        <v>Flight Not Found</v>
      </c>
      <c r="Z2082" t="str" cm="1">
        <f t="array" ref="Z2082">IF(AND(B:B &gt; TIME(6, 0, 0), B:B &lt;= TIME(18, 0, 0)), "Day", "Night")</f>
        <v>Night</v>
      </c>
      <c r="AA2082">
        <f t="shared" si="395"/>
        <v>1</v>
      </c>
    </row>
    <row r="2083" spans="1:27" x14ac:dyDescent="0.2">
      <c r="A2083">
        <v>24422</v>
      </c>
      <c r="B2083" t="s">
        <v>10191</v>
      </c>
      <c r="C2083" t="s">
        <v>10192</v>
      </c>
      <c r="D2083" t="s">
        <v>2615</v>
      </c>
      <c r="E2083" t="s">
        <v>36</v>
      </c>
      <c r="F2083" t="s">
        <v>9705</v>
      </c>
      <c r="G2083" t="s">
        <v>10193</v>
      </c>
      <c r="H2083" t="s">
        <v>10194</v>
      </c>
      <c r="I2083" t="s">
        <v>10195</v>
      </c>
      <c r="J2083">
        <v>19</v>
      </c>
      <c r="K2083">
        <v>19</v>
      </c>
      <c r="L2083">
        <v>0</v>
      </c>
      <c r="M2083" t="s">
        <v>10196</v>
      </c>
      <c r="N2083">
        <f t="shared" si="384"/>
        <v>0</v>
      </c>
      <c r="O2083" t="str">
        <f t="shared" si="385"/>
        <v>No</v>
      </c>
      <c r="P2083">
        <f t="shared" si="386"/>
        <v>0</v>
      </c>
      <c r="Q2083">
        <f t="shared" si="387"/>
        <v>0</v>
      </c>
      <c r="R2083">
        <f t="shared" si="391"/>
        <v>27.565026697177728</v>
      </c>
      <c r="S2083" t="str">
        <f t="shared" si="388"/>
        <v>ID-24422-Otis AFB</v>
      </c>
      <c r="T2083" t="str">
        <f t="shared" si="389"/>
        <v>01:43</v>
      </c>
      <c r="U2083" t="str">
        <f t="shared" si="390"/>
        <v>Acceptable</v>
      </c>
      <c r="V2083">
        <f t="shared" si="392"/>
        <v>23</v>
      </c>
      <c r="W2083">
        <f t="shared" si="393"/>
        <v>2</v>
      </c>
      <c r="X2083">
        <v>1</v>
      </c>
      <c r="Y2083" t="str">
        <f t="shared" si="394"/>
        <v>Flight Not Found</v>
      </c>
      <c r="Z2083" t="str" cm="1">
        <f t="array" ref="Z2083">IF(AND(B:B &gt; TIME(6, 0, 0), B:B &lt;= TIME(18, 0, 0)), "Day", "Night")</f>
        <v>Night</v>
      </c>
      <c r="AA2083">
        <f t="shared" si="395"/>
        <v>1</v>
      </c>
    </row>
    <row r="2084" spans="1:27" x14ac:dyDescent="0.2">
      <c r="A2084">
        <v>24424</v>
      </c>
      <c r="B2084" t="s">
        <v>2767</v>
      </c>
      <c r="C2084" t="s">
        <v>10197</v>
      </c>
      <c r="D2084" t="s">
        <v>7373</v>
      </c>
      <c r="E2084" t="s">
        <v>10198</v>
      </c>
      <c r="F2084" t="s">
        <v>10199</v>
      </c>
      <c r="G2084" t="s">
        <v>10200</v>
      </c>
      <c r="H2084" t="s">
        <v>10201</v>
      </c>
      <c r="I2084" t="s">
        <v>10202</v>
      </c>
      <c r="J2084">
        <v>50</v>
      </c>
      <c r="K2084">
        <v>50</v>
      </c>
      <c r="L2084">
        <v>0</v>
      </c>
      <c r="M2084" t="s">
        <v>10203</v>
      </c>
      <c r="N2084">
        <f t="shared" si="384"/>
        <v>0</v>
      </c>
      <c r="O2084" t="str">
        <f t="shared" si="385"/>
        <v>No</v>
      </c>
      <c r="P2084">
        <f t="shared" si="386"/>
        <v>0</v>
      </c>
      <c r="Q2084">
        <f t="shared" si="387"/>
        <v>0</v>
      </c>
      <c r="R2084">
        <f t="shared" si="391"/>
        <v>27.565026697177728</v>
      </c>
      <c r="S2084" t="str">
        <f t="shared" si="388"/>
        <v>ID-24424-Osaka - Matsuyama</v>
      </c>
      <c r="T2084" t="str">
        <f t="shared" si="389"/>
        <v>20:30</v>
      </c>
      <c r="U2084" t="str">
        <f t="shared" si="390"/>
        <v>Acceptable</v>
      </c>
      <c r="V2084">
        <f t="shared" si="392"/>
        <v>23</v>
      </c>
      <c r="W2084">
        <f t="shared" si="393"/>
        <v>2</v>
      </c>
      <c r="X2084">
        <v>1</v>
      </c>
      <c r="Y2084" t="str">
        <f t="shared" si="394"/>
        <v>Flight Not Found</v>
      </c>
      <c r="Z2084" t="str" cm="1">
        <f t="array" ref="Z2084">IF(AND(B:B &gt; TIME(6, 0, 0), B:B &lt;= TIME(18, 0, 0)), "Day", "Night")</f>
        <v>Night</v>
      </c>
      <c r="AA2084">
        <f t="shared" si="395"/>
        <v>1</v>
      </c>
    </row>
    <row r="2085" spans="1:27" x14ac:dyDescent="0.2">
      <c r="A2085">
        <v>24426</v>
      </c>
      <c r="B2085" t="s">
        <v>10204</v>
      </c>
      <c r="C2085" t="s">
        <v>10205</v>
      </c>
      <c r="D2085" t="s">
        <v>602</v>
      </c>
      <c r="F2085" t="s">
        <v>10206</v>
      </c>
      <c r="G2085" t="s">
        <v>10207</v>
      </c>
      <c r="H2085" t="s">
        <v>10208</v>
      </c>
      <c r="I2085" t="s">
        <v>10209</v>
      </c>
      <c r="J2085">
        <v>3</v>
      </c>
      <c r="K2085">
        <v>3</v>
      </c>
      <c r="L2085">
        <v>0</v>
      </c>
      <c r="M2085" t="s">
        <v>10210</v>
      </c>
      <c r="N2085">
        <f t="shared" si="384"/>
        <v>0</v>
      </c>
      <c r="O2085" t="str">
        <f t="shared" si="385"/>
        <v>No</v>
      </c>
      <c r="P2085">
        <f t="shared" si="386"/>
        <v>0</v>
      </c>
      <c r="Q2085">
        <f t="shared" si="387"/>
        <v>0</v>
      </c>
      <c r="R2085">
        <f t="shared" si="391"/>
        <v>27.565026697177728</v>
      </c>
      <c r="S2085" t="str">
        <f t="shared" si="388"/>
        <v>ID-24426-Frankfurt - Berlin</v>
      </c>
      <c r="T2085" t="str">
        <f t="shared" si="389"/>
        <v>02:42</v>
      </c>
      <c r="U2085" t="str">
        <f t="shared" si="390"/>
        <v>Acceptable</v>
      </c>
      <c r="V2085">
        <f t="shared" si="392"/>
        <v>23</v>
      </c>
      <c r="W2085">
        <f t="shared" si="393"/>
        <v>2</v>
      </c>
      <c r="X2085">
        <v>1</v>
      </c>
      <c r="Y2085" t="str">
        <f t="shared" si="394"/>
        <v>Flight Not Found</v>
      </c>
      <c r="Z2085" t="str" cm="1">
        <f t="array" ref="Z2085">IF(AND(B:B &gt; TIME(6, 0, 0), B:B &lt;= TIME(18, 0, 0)), "Day", "Night")</f>
        <v>Night</v>
      </c>
      <c r="AA2085">
        <f t="shared" si="395"/>
        <v>1</v>
      </c>
    </row>
    <row r="2086" spans="1:27" x14ac:dyDescent="0.2">
      <c r="A2086">
        <v>24431</v>
      </c>
      <c r="B2086" t="s">
        <v>10211</v>
      </c>
      <c r="C2086" t="s">
        <v>10212</v>
      </c>
      <c r="D2086" t="s">
        <v>7786</v>
      </c>
      <c r="G2086" t="s">
        <v>6399</v>
      </c>
      <c r="H2086" t="s">
        <v>10213</v>
      </c>
      <c r="I2086" t="s">
        <v>10214</v>
      </c>
      <c r="J2086">
        <v>3</v>
      </c>
      <c r="K2086">
        <v>3</v>
      </c>
      <c r="L2086">
        <v>0</v>
      </c>
      <c r="M2086" t="s">
        <v>10215</v>
      </c>
      <c r="N2086">
        <f t="shared" si="384"/>
        <v>0</v>
      </c>
      <c r="O2086" t="str">
        <f t="shared" si="385"/>
        <v>No</v>
      </c>
      <c r="P2086">
        <f t="shared" si="386"/>
        <v>0</v>
      </c>
      <c r="Q2086">
        <f t="shared" si="387"/>
        <v>0</v>
      </c>
      <c r="R2086">
        <f t="shared" si="391"/>
        <v>27.565026697177728</v>
      </c>
      <c r="S2086" t="str">
        <f t="shared" si="388"/>
        <v>ID-24431-</v>
      </c>
      <c r="T2086" t="str">
        <f t="shared" si="389"/>
        <v>06:06</v>
      </c>
      <c r="U2086" t="str">
        <f t="shared" si="390"/>
        <v>Acceptable</v>
      </c>
      <c r="V2086">
        <f t="shared" si="392"/>
        <v>23</v>
      </c>
      <c r="W2086">
        <f t="shared" si="393"/>
        <v>2</v>
      </c>
      <c r="X2086">
        <v>1</v>
      </c>
      <c r="Y2086" t="str">
        <f t="shared" si="394"/>
        <v>Flight Not Found</v>
      </c>
      <c r="Z2086" t="str" cm="1">
        <f t="array" ref="Z2086">IF(AND(B:B &gt; TIME(6, 0, 0), B:B &lt;= TIME(18, 0, 0)), "Day", "Night")</f>
        <v>Night</v>
      </c>
      <c r="AA2086">
        <f t="shared" si="395"/>
        <v>1</v>
      </c>
    </row>
    <row r="2087" spans="1:27" x14ac:dyDescent="0.2">
      <c r="A2087">
        <v>24433</v>
      </c>
      <c r="B2087" t="s">
        <v>5549</v>
      </c>
      <c r="C2087" t="s">
        <v>10216</v>
      </c>
      <c r="D2087" t="s">
        <v>9313</v>
      </c>
      <c r="G2087" t="s">
        <v>1814</v>
      </c>
      <c r="H2087" t="s">
        <v>10217</v>
      </c>
      <c r="I2087" t="s">
        <v>10218</v>
      </c>
      <c r="J2087">
        <v>30</v>
      </c>
      <c r="K2087">
        <v>30</v>
      </c>
      <c r="L2087">
        <v>0</v>
      </c>
      <c r="M2087" t="s">
        <v>10219</v>
      </c>
      <c r="N2087">
        <f t="shared" si="384"/>
        <v>0</v>
      </c>
      <c r="O2087" t="str">
        <f t="shared" si="385"/>
        <v>No</v>
      </c>
      <c r="P2087">
        <f t="shared" si="386"/>
        <v>0</v>
      </c>
      <c r="Q2087">
        <f t="shared" si="387"/>
        <v>0</v>
      </c>
      <c r="R2087">
        <f t="shared" si="391"/>
        <v>27.565026697177728</v>
      </c>
      <c r="S2087" t="str">
        <f t="shared" si="388"/>
        <v>ID-24433-</v>
      </c>
      <c r="T2087" t="str">
        <f t="shared" si="389"/>
        <v>12:20</v>
      </c>
      <c r="U2087" t="str">
        <f t="shared" si="390"/>
        <v>Acceptable</v>
      </c>
      <c r="V2087">
        <f t="shared" si="392"/>
        <v>23</v>
      </c>
      <c r="W2087">
        <f t="shared" si="393"/>
        <v>2</v>
      </c>
      <c r="X2087">
        <v>1</v>
      </c>
      <c r="Y2087" t="str">
        <f t="shared" si="394"/>
        <v>Flight Not Found</v>
      </c>
      <c r="Z2087" t="str" cm="1">
        <f t="array" ref="Z2087">IF(AND(B:B &gt; TIME(6, 0, 0), B:B &lt;= TIME(18, 0, 0)), "Day", "Night")</f>
        <v>Night</v>
      </c>
      <c r="AA2087">
        <f t="shared" si="395"/>
        <v>1</v>
      </c>
    </row>
    <row r="2088" spans="1:27" x14ac:dyDescent="0.2">
      <c r="A2088">
        <v>24435</v>
      </c>
      <c r="B2088" t="s">
        <v>10220</v>
      </c>
      <c r="C2088" t="s">
        <v>10221</v>
      </c>
      <c r="D2088" t="s">
        <v>10222</v>
      </c>
      <c r="E2088" t="s">
        <v>2826</v>
      </c>
      <c r="F2088" t="s">
        <v>10223</v>
      </c>
      <c r="G2088" t="s">
        <v>7890</v>
      </c>
      <c r="H2088" t="s">
        <v>10224</v>
      </c>
      <c r="I2088" t="s">
        <v>10225</v>
      </c>
      <c r="J2088">
        <v>82</v>
      </c>
      <c r="K2088">
        <v>82</v>
      </c>
      <c r="L2088">
        <v>0</v>
      </c>
      <c r="M2088" t="s">
        <v>10226</v>
      </c>
      <c r="N2088">
        <f t="shared" si="384"/>
        <v>0</v>
      </c>
      <c r="O2088" t="str">
        <f t="shared" si="385"/>
        <v>No</v>
      </c>
      <c r="P2088">
        <f t="shared" si="386"/>
        <v>0</v>
      </c>
      <c r="Q2088">
        <f t="shared" si="387"/>
        <v>0</v>
      </c>
      <c r="R2088">
        <f t="shared" si="391"/>
        <v>27.565026697177728</v>
      </c>
      <c r="S2088" t="str">
        <f t="shared" si="388"/>
        <v>ID-24435-Bratislava - Praha</v>
      </c>
      <c r="T2088" t="str">
        <f t="shared" si="389"/>
        <v>16:30</v>
      </c>
      <c r="U2088" t="str">
        <f t="shared" si="390"/>
        <v>Acceptable</v>
      </c>
      <c r="V2088">
        <f t="shared" si="392"/>
        <v>23</v>
      </c>
      <c r="W2088">
        <f t="shared" si="393"/>
        <v>2</v>
      </c>
      <c r="X2088">
        <v>1</v>
      </c>
      <c r="Y2088" t="str">
        <f t="shared" si="394"/>
        <v>Flight Not Found</v>
      </c>
      <c r="Z2088" t="str" cm="1">
        <f t="array" ref="Z2088">IF(AND(B:B &gt; TIME(6, 0, 0), B:B &lt;= TIME(18, 0, 0)), "Day", "Night")</f>
        <v>Night</v>
      </c>
      <c r="AA2088">
        <f t="shared" si="395"/>
        <v>1</v>
      </c>
    </row>
    <row r="2089" spans="1:27" x14ac:dyDescent="0.2">
      <c r="A2089">
        <v>24437</v>
      </c>
      <c r="B2089" t="s">
        <v>6704</v>
      </c>
      <c r="C2089" t="s">
        <v>10227</v>
      </c>
      <c r="D2089" t="s">
        <v>2615</v>
      </c>
      <c r="F2089" t="s">
        <v>10228</v>
      </c>
      <c r="G2089" t="s">
        <v>4913</v>
      </c>
      <c r="H2089" t="s">
        <v>10229</v>
      </c>
      <c r="J2089">
        <v>25</v>
      </c>
      <c r="K2089">
        <v>25</v>
      </c>
      <c r="L2089">
        <v>0</v>
      </c>
      <c r="M2089" t="s">
        <v>10230</v>
      </c>
      <c r="N2089">
        <f t="shared" si="384"/>
        <v>0</v>
      </c>
      <c r="O2089" t="str">
        <f t="shared" si="385"/>
        <v>No</v>
      </c>
      <c r="P2089">
        <f t="shared" si="386"/>
        <v>0</v>
      </c>
      <c r="Q2089">
        <f t="shared" si="387"/>
        <v>0</v>
      </c>
      <c r="R2089">
        <f t="shared" si="391"/>
        <v>27.565026697177728</v>
      </c>
      <c r="S2089" t="str">
        <f t="shared" si="388"/>
        <v>ID-24437-Saigon - Korat AB</v>
      </c>
      <c r="T2089" t="str">
        <f t="shared" si="389"/>
        <v>19:20</v>
      </c>
      <c r="U2089" t="str">
        <f t="shared" si="390"/>
        <v>Acceptable</v>
      </c>
      <c r="V2089">
        <f t="shared" si="392"/>
        <v>23</v>
      </c>
      <c r="W2089">
        <f t="shared" si="393"/>
        <v>2</v>
      </c>
      <c r="X2089">
        <v>1</v>
      </c>
      <c r="Y2089" t="str">
        <f t="shared" si="394"/>
        <v>Flight Not Found</v>
      </c>
      <c r="Z2089" t="str" cm="1">
        <f t="array" ref="Z2089">IF(AND(B:B &gt; TIME(6, 0, 0), B:B &lt;= TIME(18, 0, 0)), "Day", "Night")</f>
        <v>Night</v>
      </c>
      <c r="AA2089">
        <f t="shared" si="395"/>
        <v>1</v>
      </c>
    </row>
    <row r="2090" spans="1:27" x14ac:dyDescent="0.2">
      <c r="A2090">
        <v>24442</v>
      </c>
      <c r="C2090" t="s">
        <v>10231</v>
      </c>
      <c r="D2090" t="s">
        <v>1929</v>
      </c>
      <c r="G2090" t="s">
        <v>10232</v>
      </c>
      <c r="H2090" t="s">
        <v>10233</v>
      </c>
      <c r="I2090" t="s">
        <v>10234</v>
      </c>
      <c r="J2090">
        <v>11</v>
      </c>
      <c r="K2090">
        <v>9</v>
      </c>
      <c r="L2090">
        <v>0</v>
      </c>
      <c r="N2090">
        <f t="shared" si="384"/>
        <v>0</v>
      </c>
      <c r="O2090" t="str">
        <f t="shared" si="385"/>
        <v>No</v>
      </c>
      <c r="P2090">
        <f t="shared" si="386"/>
        <v>0</v>
      </c>
      <c r="Q2090">
        <f t="shared" si="387"/>
        <v>0</v>
      </c>
      <c r="R2090">
        <f t="shared" si="391"/>
        <v>27.565026697177728</v>
      </c>
      <c r="S2090" t="str">
        <f t="shared" si="388"/>
        <v>ID-24442-</v>
      </c>
      <c r="T2090">
        <f t="shared" si="389"/>
        <v>0</v>
      </c>
      <c r="U2090" t="str">
        <f t="shared" si="390"/>
        <v>Acceptable</v>
      </c>
      <c r="V2090">
        <f t="shared" si="392"/>
        <v>23</v>
      </c>
      <c r="W2090">
        <f t="shared" si="393"/>
        <v>2</v>
      </c>
      <c r="X2090">
        <v>1</v>
      </c>
      <c r="Y2090" t="str">
        <f t="shared" si="394"/>
        <v>Flight Not Found</v>
      </c>
      <c r="Z2090" t="str" cm="1">
        <f t="array" ref="Z2090">IF(AND(B:B &gt; TIME(6, 0, 0), B:B &lt;= TIME(18, 0, 0)), "Day", "Night")</f>
        <v>Night</v>
      </c>
      <c r="AA2090">
        <f t="shared" si="395"/>
        <v>1</v>
      </c>
    </row>
    <row r="2091" spans="1:27" x14ac:dyDescent="0.2">
      <c r="A2091">
        <v>24443</v>
      </c>
      <c r="C2091" t="s">
        <v>5524</v>
      </c>
      <c r="D2091" t="s">
        <v>3562</v>
      </c>
      <c r="F2091" t="s">
        <v>10235</v>
      </c>
      <c r="G2091" t="s">
        <v>10236</v>
      </c>
      <c r="H2091" t="s">
        <v>10237</v>
      </c>
      <c r="I2091" t="s">
        <v>10238</v>
      </c>
      <c r="J2091">
        <v>21</v>
      </c>
      <c r="K2091">
        <v>21</v>
      </c>
      <c r="L2091">
        <v>0</v>
      </c>
      <c r="M2091" t="s">
        <v>10239</v>
      </c>
      <c r="N2091">
        <f t="shared" si="384"/>
        <v>0</v>
      </c>
      <c r="O2091" t="str">
        <f t="shared" si="385"/>
        <v>No</v>
      </c>
      <c r="P2091">
        <f t="shared" si="386"/>
        <v>0</v>
      </c>
      <c r="Q2091">
        <f t="shared" si="387"/>
        <v>0</v>
      </c>
      <c r="R2091">
        <f t="shared" si="391"/>
        <v>27.565026697177728</v>
      </c>
      <c r="S2091" t="str">
        <f t="shared" si="388"/>
        <v>ID-24443-Moscow - Brazzaville</v>
      </c>
      <c r="T2091">
        <f t="shared" si="389"/>
        <v>0</v>
      </c>
      <c r="U2091" t="str">
        <f t="shared" si="390"/>
        <v>Acceptable</v>
      </c>
      <c r="V2091">
        <f t="shared" si="392"/>
        <v>23</v>
      </c>
      <c r="W2091">
        <f t="shared" si="393"/>
        <v>2</v>
      </c>
      <c r="X2091">
        <v>1</v>
      </c>
      <c r="Y2091" t="str">
        <f t="shared" si="394"/>
        <v>Flight Not Found</v>
      </c>
      <c r="Z2091" t="str" cm="1">
        <f t="array" ref="Z2091">IF(AND(B:B &gt; TIME(6, 0, 0), B:B &lt;= TIME(18, 0, 0)), "Day", "Night")</f>
        <v>Night</v>
      </c>
      <c r="AA2091">
        <f t="shared" si="395"/>
        <v>1</v>
      </c>
    </row>
    <row r="2092" spans="1:27" x14ac:dyDescent="0.2">
      <c r="A2092">
        <v>24459</v>
      </c>
      <c r="B2092" t="s">
        <v>10240</v>
      </c>
      <c r="C2092" t="s">
        <v>5168</v>
      </c>
      <c r="D2092" t="s">
        <v>10241</v>
      </c>
      <c r="F2092" t="s">
        <v>10242</v>
      </c>
      <c r="G2092" t="s">
        <v>10243</v>
      </c>
      <c r="H2092" t="s">
        <v>10244</v>
      </c>
      <c r="I2092" t="s">
        <v>10245</v>
      </c>
      <c r="J2092">
        <v>59</v>
      </c>
      <c r="K2092">
        <v>17</v>
      </c>
      <c r="L2092">
        <v>0</v>
      </c>
      <c r="M2092" t="s">
        <v>10246</v>
      </c>
      <c r="N2092">
        <f t="shared" si="384"/>
        <v>0</v>
      </c>
      <c r="O2092" t="str">
        <f t="shared" si="385"/>
        <v>No</v>
      </c>
      <c r="P2092">
        <f t="shared" si="386"/>
        <v>0</v>
      </c>
      <c r="Q2092">
        <f t="shared" si="387"/>
        <v>0</v>
      </c>
      <c r="R2092">
        <f t="shared" si="391"/>
        <v>27.565026697177728</v>
      </c>
      <c r="S2092" t="str">
        <f t="shared" si="388"/>
        <v>ID-24459-Miami - Bogota</v>
      </c>
      <c r="T2092" t="str">
        <f t="shared" si="389"/>
        <v>02:55</v>
      </c>
      <c r="U2092" t="str">
        <f t="shared" si="390"/>
        <v>Acceptable</v>
      </c>
      <c r="V2092">
        <f t="shared" si="392"/>
        <v>23</v>
      </c>
      <c r="W2092">
        <f t="shared" si="393"/>
        <v>2</v>
      </c>
      <c r="X2092">
        <v>1</v>
      </c>
      <c r="Y2092" t="str">
        <f t="shared" si="394"/>
        <v>Flight Not Found</v>
      </c>
      <c r="Z2092" t="str" cm="1">
        <f t="array" ref="Z2092">IF(AND(B:B &gt; TIME(6, 0, 0), B:B &lt;= TIME(18, 0, 0)), "Day", "Night")</f>
        <v>Night</v>
      </c>
      <c r="AA2092">
        <f t="shared" si="395"/>
        <v>1</v>
      </c>
    </row>
    <row r="2093" spans="1:27" x14ac:dyDescent="0.2">
      <c r="A2093">
        <v>24465</v>
      </c>
      <c r="B2093" t="s">
        <v>3124</v>
      </c>
      <c r="C2093" t="s">
        <v>10247</v>
      </c>
      <c r="D2093" t="s">
        <v>5466</v>
      </c>
      <c r="G2093" t="s">
        <v>10248</v>
      </c>
      <c r="H2093" t="s">
        <v>10249</v>
      </c>
      <c r="I2093" t="s">
        <v>153</v>
      </c>
      <c r="J2093">
        <v>4</v>
      </c>
      <c r="K2093">
        <v>4</v>
      </c>
      <c r="L2093">
        <v>107</v>
      </c>
      <c r="M2093" t="s">
        <v>10250</v>
      </c>
      <c r="N2093">
        <f t="shared" si="384"/>
        <v>0</v>
      </c>
      <c r="O2093" t="str">
        <f t="shared" si="385"/>
        <v>No</v>
      </c>
      <c r="P2093">
        <f t="shared" si="386"/>
        <v>0</v>
      </c>
      <c r="Q2093">
        <f t="shared" si="387"/>
        <v>0</v>
      </c>
      <c r="R2093">
        <f t="shared" si="391"/>
        <v>27.565026697177728</v>
      </c>
      <c r="S2093" t="str">
        <f t="shared" si="388"/>
        <v>ID-24465-</v>
      </c>
      <c r="T2093" t="str">
        <f t="shared" si="389"/>
        <v>19:15</v>
      </c>
      <c r="U2093" t="str">
        <f t="shared" si="390"/>
        <v>Acceptable</v>
      </c>
      <c r="V2093">
        <f t="shared" si="392"/>
        <v>23</v>
      </c>
      <c r="W2093">
        <f t="shared" si="393"/>
        <v>2</v>
      </c>
      <c r="X2093">
        <v>1</v>
      </c>
      <c r="Y2093" t="str">
        <f t="shared" si="394"/>
        <v>Flight Not Found</v>
      </c>
      <c r="Z2093" t="str" cm="1">
        <f t="array" ref="Z2093">IF(AND(B:B &gt; TIME(6, 0, 0), B:B &lt;= TIME(18, 0, 0)), "Day", "Night")</f>
        <v>Night</v>
      </c>
      <c r="AA2093">
        <f t="shared" si="395"/>
        <v>1</v>
      </c>
    </row>
    <row r="2094" spans="1:27" x14ac:dyDescent="0.2">
      <c r="A2094">
        <v>24465</v>
      </c>
      <c r="B2094" t="s">
        <v>10251</v>
      </c>
      <c r="C2094" t="s">
        <v>10252</v>
      </c>
      <c r="D2094" t="s">
        <v>3442</v>
      </c>
      <c r="E2094" t="s">
        <v>10253</v>
      </c>
      <c r="F2094" t="s">
        <v>10254</v>
      </c>
      <c r="G2094" t="s">
        <v>10255</v>
      </c>
      <c r="H2094" t="s">
        <v>10256</v>
      </c>
      <c r="I2094" t="s">
        <v>10257</v>
      </c>
      <c r="J2094">
        <v>29</v>
      </c>
      <c r="K2094">
        <v>29</v>
      </c>
      <c r="L2094">
        <v>0</v>
      </c>
      <c r="M2094" t="s">
        <v>10258</v>
      </c>
      <c r="N2094">
        <f t="shared" si="384"/>
        <v>0</v>
      </c>
      <c r="O2094" t="str">
        <f t="shared" si="385"/>
        <v>No</v>
      </c>
      <c r="P2094">
        <f t="shared" si="386"/>
        <v>0</v>
      </c>
      <c r="Q2094">
        <f t="shared" si="387"/>
        <v>0</v>
      </c>
      <c r="R2094">
        <f t="shared" si="391"/>
        <v>27.565026697177728</v>
      </c>
      <c r="S2094" t="str">
        <f t="shared" si="388"/>
        <v>ID-24465-Bogota - Cali</v>
      </c>
      <c r="T2094" t="str">
        <f t="shared" si="389"/>
        <v>19:15</v>
      </c>
      <c r="U2094" t="str">
        <f t="shared" si="390"/>
        <v>Acceptable</v>
      </c>
      <c r="V2094">
        <f t="shared" si="392"/>
        <v>23</v>
      </c>
      <c r="W2094">
        <f t="shared" si="393"/>
        <v>2</v>
      </c>
      <c r="X2094">
        <v>1</v>
      </c>
      <c r="Y2094" t="str">
        <f t="shared" si="394"/>
        <v>Flight Not Found</v>
      </c>
      <c r="Z2094" t="str" cm="1">
        <f t="array" ref="Z2094">IF(AND(B:B &gt; TIME(6, 0, 0), B:B &lt;= TIME(18, 0, 0)), "Day", "Night")</f>
        <v>Night</v>
      </c>
      <c r="AA2094">
        <f t="shared" si="395"/>
        <v>1</v>
      </c>
    </row>
    <row r="2095" spans="1:27" x14ac:dyDescent="0.2">
      <c r="A2095">
        <v>24477</v>
      </c>
      <c r="B2095" t="s">
        <v>10259</v>
      </c>
      <c r="C2095" t="s">
        <v>10260</v>
      </c>
      <c r="D2095" t="s">
        <v>10261</v>
      </c>
      <c r="G2095" t="s">
        <v>10262</v>
      </c>
      <c r="H2095" t="s">
        <v>10263</v>
      </c>
      <c r="J2095">
        <v>9</v>
      </c>
      <c r="K2095">
        <v>9</v>
      </c>
      <c r="L2095">
        <v>0</v>
      </c>
      <c r="M2095" t="s">
        <v>10264</v>
      </c>
      <c r="N2095">
        <f t="shared" si="384"/>
        <v>0</v>
      </c>
      <c r="O2095" t="str">
        <f t="shared" si="385"/>
        <v>No</v>
      </c>
      <c r="P2095">
        <f t="shared" si="386"/>
        <v>0</v>
      </c>
      <c r="Q2095">
        <f t="shared" si="387"/>
        <v>0</v>
      </c>
      <c r="R2095">
        <f t="shared" si="391"/>
        <v>27.565026697177728</v>
      </c>
      <c r="S2095" t="str">
        <f t="shared" si="388"/>
        <v>ID-24477-</v>
      </c>
      <c r="T2095" t="str">
        <f t="shared" si="389"/>
        <v>06:55</v>
      </c>
      <c r="U2095" t="str">
        <f t="shared" si="390"/>
        <v>Acceptable</v>
      </c>
      <c r="V2095">
        <f t="shared" si="392"/>
        <v>23</v>
      </c>
      <c r="W2095">
        <f t="shared" si="393"/>
        <v>2</v>
      </c>
      <c r="X2095">
        <v>1</v>
      </c>
      <c r="Y2095" t="str">
        <f t="shared" si="394"/>
        <v>Flight Not Found</v>
      </c>
      <c r="Z2095" t="str" cm="1">
        <f t="array" ref="Z2095">IF(AND(B:B &gt; TIME(6, 0, 0), B:B &lt;= TIME(18, 0, 0)), "Day", "Night")</f>
        <v>Night</v>
      </c>
      <c r="AA2095">
        <f t="shared" si="395"/>
        <v>1</v>
      </c>
    </row>
    <row r="2096" spans="1:27" x14ac:dyDescent="0.2">
      <c r="A2096">
        <v>24478</v>
      </c>
      <c r="B2096" t="s">
        <v>6366</v>
      </c>
      <c r="C2096" t="s">
        <v>10265</v>
      </c>
      <c r="D2096" t="s">
        <v>10266</v>
      </c>
      <c r="G2096" t="s">
        <v>5805</v>
      </c>
      <c r="H2096" t="s">
        <v>10267</v>
      </c>
      <c r="I2096" t="s">
        <v>10268</v>
      </c>
      <c r="J2096">
        <v>3</v>
      </c>
      <c r="K2096">
        <v>3</v>
      </c>
      <c r="L2096">
        <v>0</v>
      </c>
      <c r="M2096" t="s">
        <v>10269</v>
      </c>
      <c r="N2096">
        <f t="shared" si="384"/>
        <v>0</v>
      </c>
      <c r="O2096" t="str">
        <f t="shared" si="385"/>
        <v>No</v>
      </c>
      <c r="P2096">
        <f t="shared" si="386"/>
        <v>0</v>
      </c>
      <c r="Q2096">
        <f t="shared" si="387"/>
        <v>0</v>
      </c>
      <c r="R2096">
        <f t="shared" si="391"/>
        <v>27.565026697177728</v>
      </c>
      <c r="S2096" t="str">
        <f t="shared" si="388"/>
        <v>ID-24478-</v>
      </c>
      <c r="T2096" t="str">
        <f t="shared" si="389"/>
        <v>16:25</v>
      </c>
      <c r="U2096" t="str">
        <f t="shared" si="390"/>
        <v>Acceptable</v>
      </c>
      <c r="V2096">
        <f t="shared" si="392"/>
        <v>23</v>
      </c>
      <c r="W2096">
        <f t="shared" si="393"/>
        <v>2</v>
      </c>
      <c r="X2096">
        <v>1</v>
      </c>
      <c r="Y2096" t="str">
        <f t="shared" si="394"/>
        <v>Flight Not Found</v>
      </c>
      <c r="Z2096" t="str" cm="1">
        <f t="array" ref="Z2096">IF(AND(B:B &gt; TIME(6, 0, 0), B:B &lt;= TIME(18, 0, 0)), "Day", "Night")</f>
        <v>Night</v>
      </c>
      <c r="AA2096">
        <f t="shared" si="395"/>
        <v>1</v>
      </c>
    </row>
    <row r="2097" spans="1:27" x14ac:dyDescent="0.2">
      <c r="A2097">
        <v>24489</v>
      </c>
      <c r="C2097" t="s">
        <v>10270</v>
      </c>
      <c r="D2097" t="s">
        <v>8729</v>
      </c>
      <c r="G2097" t="s">
        <v>10271</v>
      </c>
      <c r="J2097">
        <v>10</v>
      </c>
      <c r="K2097">
        <v>10</v>
      </c>
      <c r="L2097">
        <v>0</v>
      </c>
      <c r="M2097" t="s">
        <v>10272</v>
      </c>
      <c r="N2097">
        <f t="shared" si="384"/>
        <v>0</v>
      </c>
      <c r="O2097" t="str">
        <f t="shared" si="385"/>
        <v>No</v>
      </c>
      <c r="P2097">
        <f t="shared" si="386"/>
        <v>0</v>
      </c>
      <c r="Q2097">
        <f t="shared" si="387"/>
        <v>0</v>
      </c>
      <c r="R2097">
        <f t="shared" si="391"/>
        <v>27.565026697177728</v>
      </c>
      <c r="S2097" t="str">
        <f t="shared" si="388"/>
        <v>ID-24489-</v>
      </c>
      <c r="T2097">
        <f t="shared" si="389"/>
        <v>0</v>
      </c>
      <c r="U2097" t="str">
        <f t="shared" si="390"/>
        <v>Acceptable</v>
      </c>
      <c r="V2097">
        <f t="shared" si="392"/>
        <v>23</v>
      </c>
      <c r="W2097">
        <f t="shared" si="393"/>
        <v>2</v>
      </c>
      <c r="X2097">
        <v>1</v>
      </c>
      <c r="Y2097" t="str">
        <f t="shared" si="394"/>
        <v>Flight Not Found</v>
      </c>
      <c r="Z2097" t="str" cm="1">
        <f t="array" ref="Z2097">IF(AND(B:B &gt; TIME(6, 0, 0), B:B &lt;= TIME(18, 0, 0)), "Day", "Night")</f>
        <v>Night</v>
      </c>
      <c r="AA2097">
        <f t="shared" si="395"/>
        <v>1</v>
      </c>
    </row>
    <row r="2098" spans="1:27" x14ac:dyDescent="0.2">
      <c r="A2098">
        <v>24489</v>
      </c>
      <c r="C2098" t="s">
        <v>2125</v>
      </c>
      <c r="D2098" t="s">
        <v>9581</v>
      </c>
      <c r="G2098" t="s">
        <v>9204</v>
      </c>
      <c r="H2098" t="s">
        <v>10273</v>
      </c>
      <c r="J2098">
        <v>3</v>
      </c>
      <c r="K2098">
        <v>3</v>
      </c>
      <c r="L2098">
        <v>0</v>
      </c>
      <c r="M2098" t="s">
        <v>10274</v>
      </c>
      <c r="N2098">
        <f t="shared" si="384"/>
        <v>0</v>
      </c>
      <c r="O2098" t="str">
        <f t="shared" si="385"/>
        <v>No</v>
      </c>
      <c r="P2098">
        <f t="shared" si="386"/>
        <v>0</v>
      </c>
      <c r="Q2098">
        <f t="shared" si="387"/>
        <v>0</v>
      </c>
      <c r="R2098">
        <f t="shared" si="391"/>
        <v>27.565026697177728</v>
      </c>
      <c r="S2098" t="str">
        <f t="shared" si="388"/>
        <v>ID-24489-</v>
      </c>
      <c r="T2098">
        <f t="shared" si="389"/>
        <v>0</v>
      </c>
      <c r="U2098" t="str">
        <f t="shared" si="390"/>
        <v>Acceptable</v>
      </c>
      <c r="V2098">
        <f t="shared" si="392"/>
        <v>23</v>
      </c>
      <c r="W2098">
        <f t="shared" si="393"/>
        <v>2</v>
      </c>
      <c r="X2098">
        <v>1</v>
      </c>
      <c r="Y2098" t="str">
        <f t="shared" si="394"/>
        <v>Flight Not Found</v>
      </c>
      <c r="Z2098" t="str" cm="1">
        <f t="array" ref="Z2098">IF(AND(B:B &gt; TIME(6, 0, 0), B:B &lt;= TIME(18, 0, 0)), "Day", "Night")</f>
        <v>Night</v>
      </c>
      <c r="AA2098">
        <f t="shared" si="395"/>
        <v>1</v>
      </c>
    </row>
    <row r="2099" spans="1:27" x14ac:dyDescent="0.2">
      <c r="A2099">
        <v>24493</v>
      </c>
      <c r="B2099" t="s">
        <v>10275</v>
      </c>
      <c r="C2099" t="s">
        <v>476</v>
      </c>
      <c r="D2099" t="s">
        <v>10276</v>
      </c>
      <c r="F2099" t="s">
        <v>10277</v>
      </c>
      <c r="G2099" t="s">
        <v>2521</v>
      </c>
      <c r="H2099" t="s">
        <v>10278</v>
      </c>
      <c r="I2099" t="s">
        <v>10279</v>
      </c>
      <c r="J2099">
        <v>2</v>
      </c>
      <c r="K2099">
        <v>2</v>
      </c>
      <c r="L2099">
        <v>0</v>
      </c>
      <c r="M2099" t="s">
        <v>10280</v>
      </c>
      <c r="N2099">
        <f t="shared" si="384"/>
        <v>0</v>
      </c>
      <c r="O2099" t="str">
        <f t="shared" si="385"/>
        <v>No</v>
      </c>
      <c r="P2099">
        <f t="shared" si="386"/>
        <v>0</v>
      </c>
      <c r="Q2099">
        <f t="shared" si="387"/>
        <v>0</v>
      </c>
      <c r="R2099">
        <f t="shared" si="391"/>
        <v>27.565026697177728</v>
      </c>
      <c r="S2099" t="str">
        <f t="shared" si="388"/>
        <v>ID-24493-Manchester, England - Frankfurt, Germany</v>
      </c>
      <c r="T2099" t="str">
        <f t="shared" si="389"/>
        <v>04:15</v>
      </c>
      <c r="U2099" t="str">
        <f t="shared" si="390"/>
        <v>Acceptable</v>
      </c>
      <c r="V2099">
        <f t="shared" si="392"/>
        <v>23</v>
      </c>
      <c r="W2099">
        <f t="shared" si="393"/>
        <v>2</v>
      </c>
      <c r="X2099">
        <v>1</v>
      </c>
      <c r="Y2099" t="str">
        <f t="shared" si="394"/>
        <v>Flight Not Found</v>
      </c>
      <c r="Z2099" t="str" cm="1">
        <f t="array" ref="Z2099">IF(AND(B:B &gt; TIME(6, 0, 0), B:B &lt;= TIME(18, 0, 0)), "Day", "Night")</f>
        <v>Night</v>
      </c>
      <c r="AA2099">
        <f t="shared" si="395"/>
        <v>1</v>
      </c>
    </row>
    <row r="2100" spans="1:27" x14ac:dyDescent="0.2">
      <c r="A2100">
        <v>24509</v>
      </c>
      <c r="C2100" t="s">
        <v>10281</v>
      </c>
      <c r="D2100" t="s">
        <v>10282</v>
      </c>
      <c r="G2100" t="s">
        <v>1814</v>
      </c>
      <c r="H2100" t="s">
        <v>10283</v>
      </c>
      <c r="I2100" t="s">
        <v>10284</v>
      </c>
      <c r="J2100">
        <v>19</v>
      </c>
      <c r="K2100">
        <v>1</v>
      </c>
      <c r="L2100">
        <v>0</v>
      </c>
      <c r="M2100" t="s">
        <v>10285</v>
      </c>
      <c r="N2100">
        <f t="shared" si="384"/>
        <v>0</v>
      </c>
      <c r="O2100" t="str">
        <f t="shared" si="385"/>
        <v>No</v>
      </c>
      <c r="P2100">
        <f t="shared" si="386"/>
        <v>0</v>
      </c>
      <c r="Q2100">
        <f t="shared" si="387"/>
        <v>0</v>
      </c>
      <c r="R2100">
        <f t="shared" si="391"/>
        <v>27.565026697177728</v>
      </c>
      <c r="S2100" t="str">
        <f t="shared" si="388"/>
        <v>ID-24509-</v>
      </c>
      <c r="T2100">
        <f t="shared" si="389"/>
        <v>0</v>
      </c>
      <c r="U2100" t="str">
        <f t="shared" si="390"/>
        <v>Acceptable</v>
      </c>
      <c r="V2100">
        <f t="shared" si="392"/>
        <v>23</v>
      </c>
      <c r="W2100">
        <f t="shared" si="393"/>
        <v>2</v>
      </c>
      <c r="X2100">
        <v>1</v>
      </c>
      <c r="Y2100" t="str">
        <f t="shared" si="394"/>
        <v>Flight Not Found</v>
      </c>
      <c r="Z2100" t="str" cm="1">
        <f t="array" ref="Z2100">IF(AND(B:B &gt; TIME(6, 0, 0), B:B &lt;= TIME(18, 0, 0)), "Day", "Night")</f>
        <v>Night</v>
      </c>
      <c r="AA2100">
        <f t="shared" si="395"/>
        <v>1</v>
      </c>
    </row>
    <row r="2101" spans="1:27" x14ac:dyDescent="0.2">
      <c r="A2101">
        <v>24779</v>
      </c>
      <c r="B2101" t="s">
        <v>3101</v>
      </c>
      <c r="C2101" t="s">
        <v>10286</v>
      </c>
      <c r="D2101" t="s">
        <v>10287</v>
      </c>
      <c r="F2101" t="s">
        <v>10288</v>
      </c>
      <c r="G2101" t="s">
        <v>10289</v>
      </c>
      <c r="H2101" t="s">
        <v>10290</v>
      </c>
      <c r="I2101" t="s">
        <v>10291</v>
      </c>
      <c r="J2101">
        <v>25</v>
      </c>
      <c r="K2101">
        <v>21</v>
      </c>
      <c r="L2101">
        <v>0</v>
      </c>
      <c r="M2101" t="s">
        <v>10292</v>
      </c>
      <c r="N2101">
        <f t="shared" si="384"/>
        <v>0</v>
      </c>
      <c r="O2101" t="str">
        <f t="shared" si="385"/>
        <v>No</v>
      </c>
      <c r="P2101">
        <f t="shared" si="386"/>
        <v>0</v>
      </c>
      <c r="Q2101">
        <f t="shared" si="387"/>
        <v>0</v>
      </c>
      <c r="R2101">
        <f t="shared" si="391"/>
        <v>27.565026697177728</v>
      </c>
      <c r="S2101" t="str">
        <f t="shared" si="388"/>
        <v>ID-24779-Sao Paulo - Curitiba</v>
      </c>
      <c r="T2101" t="str">
        <f t="shared" si="389"/>
        <v>11:30</v>
      </c>
      <c r="U2101" t="str">
        <f t="shared" si="390"/>
        <v>Acceptable</v>
      </c>
      <c r="V2101">
        <f t="shared" si="392"/>
        <v>23</v>
      </c>
      <c r="W2101">
        <f t="shared" si="393"/>
        <v>2</v>
      </c>
      <c r="X2101">
        <v>1</v>
      </c>
      <c r="Y2101" t="str">
        <f t="shared" si="394"/>
        <v>Flight Not Found</v>
      </c>
      <c r="Z2101" t="str" cm="1">
        <f t="array" ref="Z2101">IF(AND(B:B &gt; TIME(6, 0, 0), B:B &lt;= TIME(18, 0, 0)), "Day", "Night")</f>
        <v>Night</v>
      </c>
      <c r="AA2101">
        <f t="shared" si="395"/>
        <v>1</v>
      </c>
    </row>
    <row r="2102" spans="1:27" x14ac:dyDescent="0.2">
      <c r="A2102">
        <v>24510</v>
      </c>
      <c r="B2102" t="s">
        <v>10293</v>
      </c>
      <c r="C2102" t="s">
        <v>6396</v>
      </c>
      <c r="D2102" t="s">
        <v>10294</v>
      </c>
      <c r="G2102" t="s">
        <v>10295</v>
      </c>
      <c r="H2102" t="s">
        <v>10296</v>
      </c>
      <c r="J2102">
        <v>2</v>
      </c>
      <c r="K2102">
        <v>2</v>
      </c>
      <c r="L2102">
        <v>0</v>
      </c>
      <c r="M2102" t="s">
        <v>10297</v>
      </c>
      <c r="N2102">
        <f t="shared" si="384"/>
        <v>0</v>
      </c>
      <c r="O2102" t="str">
        <f t="shared" si="385"/>
        <v>No</v>
      </c>
      <c r="P2102">
        <f t="shared" si="386"/>
        <v>0</v>
      </c>
      <c r="Q2102">
        <f t="shared" si="387"/>
        <v>0</v>
      </c>
      <c r="R2102">
        <f t="shared" si="391"/>
        <v>27.565026697177728</v>
      </c>
      <c r="S2102" t="str">
        <f t="shared" si="388"/>
        <v>ID-24510-</v>
      </c>
      <c r="T2102" t="str">
        <f t="shared" si="389"/>
        <v>00:02</v>
      </c>
      <c r="U2102" t="str">
        <f t="shared" si="390"/>
        <v>Acceptable</v>
      </c>
      <c r="V2102">
        <f t="shared" si="392"/>
        <v>23</v>
      </c>
      <c r="W2102">
        <f t="shared" si="393"/>
        <v>2</v>
      </c>
      <c r="X2102">
        <v>1</v>
      </c>
      <c r="Y2102" t="str">
        <f t="shared" si="394"/>
        <v>Flight Not Found</v>
      </c>
      <c r="Z2102" t="str" cm="1">
        <f t="array" ref="Z2102">IF(AND(B:B &gt; TIME(6, 0, 0), B:B &lt;= TIME(18, 0, 0)), "Day", "Night")</f>
        <v>Night</v>
      </c>
      <c r="AA2102">
        <f t="shared" si="395"/>
        <v>1</v>
      </c>
    </row>
    <row r="2103" spans="1:27" x14ac:dyDescent="0.2">
      <c r="A2103">
        <v>24510</v>
      </c>
      <c r="C2103" t="s">
        <v>10298</v>
      </c>
      <c r="D2103" t="s">
        <v>1352</v>
      </c>
      <c r="G2103" t="s">
        <v>10173</v>
      </c>
      <c r="J2103">
        <v>30</v>
      </c>
      <c r="K2103">
        <v>30</v>
      </c>
      <c r="L2103">
        <v>0</v>
      </c>
      <c r="M2103" t="s">
        <v>10299</v>
      </c>
      <c r="N2103">
        <f t="shared" si="384"/>
        <v>0</v>
      </c>
      <c r="O2103" t="str">
        <f t="shared" si="385"/>
        <v>No</v>
      </c>
      <c r="P2103">
        <f t="shared" si="386"/>
        <v>0</v>
      </c>
      <c r="Q2103">
        <f t="shared" si="387"/>
        <v>0</v>
      </c>
      <c r="R2103">
        <f t="shared" si="391"/>
        <v>27.565026697177728</v>
      </c>
      <c r="S2103" t="str">
        <f t="shared" si="388"/>
        <v>ID-24510-</v>
      </c>
      <c r="T2103" t="str">
        <f t="shared" si="389"/>
        <v>00:02</v>
      </c>
      <c r="U2103" t="str">
        <f t="shared" si="390"/>
        <v>Acceptable</v>
      </c>
      <c r="V2103">
        <f t="shared" si="392"/>
        <v>23</v>
      </c>
      <c r="W2103">
        <f t="shared" si="393"/>
        <v>2</v>
      </c>
      <c r="X2103">
        <v>1</v>
      </c>
      <c r="Y2103" t="str">
        <f t="shared" si="394"/>
        <v>Flight Not Found</v>
      </c>
      <c r="Z2103" t="str" cm="1">
        <f t="array" ref="Z2103">IF(AND(B:B &gt; TIME(6, 0, 0), B:B &lt;= TIME(18, 0, 0)), "Day", "Night")</f>
        <v>Night</v>
      </c>
      <c r="AA2103">
        <f t="shared" si="395"/>
        <v>1</v>
      </c>
    </row>
    <row r="2104" spans="1:27" x14ac:dyDescent="0.2">
      <c r="A2104">
        <v>24512</v>
      </c>
      <c r="B2104" t="s">
        <v>79</v>
      </c>
      <c r="C2104" t="s">
        <v>10300</v>
      </c>
      <c r="D2104" t="s">
        <v>1315</v>
      </c>
      <c r="F2104" t="s">
        <v>10301</v>
      </c>
      <c r="G2104" t="s">
        <v>9148</v>
      </c>
      <c r="H2104" t="s">
        <v>10302</v>
      </c>
      <c r="I2104" t="s">
        <v>10303</v>
      </c>
      <c r="J2104">
        <v>10</v>
      </c>
      <c r="K2104">
        <v>10</v>
      </c>
      <c r="L2104">
        <v>0</v>
      </c>
      <c r="M2104" t="s">
        <v>10304</v>
      </c>
      <c r="N2104">
        <f t="shared" si="384"/>
        <v>0</v>
      </c>
      <c r="O2104" t="str">
        <f t="shared" si="385"/>
        <v>No</v>
      </c>
      <c r="P2104">
        <f t="shared" si="386"/>
        <v>0</v>
      </c>
      <c r="Q2104">
        <f t="shared" si="387"/>
        <v>0</v>
      </c>
      <c r="R2104">
        <f t="shared" si="391"/>
        <v>27.565026697177728</v>
      </c>
      <c r="S2104" t="str">
        <f t="shared" si="388"/>
        <v>ID-24512-Havana - Mexico City</v>
      </c>
      <c r="T2104" t="str">
        <f t="shared" si="389"/>
        <v>05:15</v>
      </c>
      <c r="U2104" t="str">
        <f t="shared" si="390"/>
        <v>Acceptable</v>
      </c>
      <c r="V2104">
        <f t="shared" si="392"/>
        <v>23</v>
      </c>
      <c r="W2104">
        <f t="shared" si="393"/>
        <v>2</v>
      </c>
      <c r="X2104">
        <v>1</v>
      </c>
      <c r="Y2104" t="str">
        <f t="shared" si="394"/>
        <v>Flight Not Found</v>
      </c>
      <c r="Z2104" t="str" cm="1">
        <f t="array" ref="Z2104">IF(AND(B:B &gt; TIME(6, 0, 0), B:B &lt;= TIME(18, 0, 0)), "Day", "Night")</f>
        <v>Night</v>
      </c>
      <c r="AA2104">
        <f t="shared" si="395"/>
        <v>1</v>
      </c>
    </row>
    <row r="2105" spans="1:27" x14ac:dyDescent="0.2">
      <c r="A2105">
        <v>24513</v>
      </c>
      <c r="C2105" t="s">
        <v>5380</v>
      </c>
      <c r="D2105" t="s">
        <v>1262</v>
      </c>
      <c r="F2105" t="s">
        <v>997</v>
      </c>
      <c r="G2105" t="s">
        <v>8973</v>
      </c>
      <c r="H2105" t="s">
        <v>10305</v>
      </c>
      <c r="I2105" t="s">
        <v>8805</v>
      </c>
      <c r="J2105">
        <v>4</v>
      </c>
      <c r="K2105">
        <v>4</v>
      </c>
      <c r="L2105">
        <v>0</v>
      </c>
      <c r="M2105" t="s">
        <v>3749</v>
      </c>
      <c r="N2105">
        <f t="shared" si="384"/>
        <v>0</v>
      </c>
      <c r="O2105" t="str">
        <f t="shared" si="385"/>
        <v>No</v>
      </c>
      <c r="P2105">
        <f t="shared" si="386"/>
        <v>0</v>
      </c>
      <c r="Q2105">
        <f t="shared" si="387"/>
        <v>0</v>
      </c>
      <c r="R2105">
        <f t="shared" si="391"/>
        <v>27.565026697177728</v>
      </c>
      <c r="S2105" t="str">
        <f t="shared" si="388"/>
        <v>ID-24513-Training</v>
      </c>
      <c r="T2105">
        <f t="shared" si="389"/>
        <v>0</v>
      </c>
      <c r="U2105" t="str">
        <f t="shared" si="390"/>
        <v>Acceptable</v>
      </c>
      <c r="V2105">
        <f t="shared" si="392"/>
        <v>23</v>
      </c>
      <c r="W2105">
        <f t="shared" si="393"/>
        <v>2</v>
      </c>
      <c r="X2105">
        <v>1</v>
      </c>
      <c r="Y2105" t="str">
        <f t="shared" si="394"/>
        <v>Flight Not Found</v>
      </c>
      <c r="Z2105" t="str" cm="1">
        <f t="array" ref="Z2105">IF(AND(B:B &gt; TIME(6, 0, 0), B:B &lt;= TIME(18, 0, 0)), "Day", "Night")</f>
        <v>Night</v>
      </c>
      <c r="AA2105">
        <f t="shared" si="395"/>
        <v>1</v>
      </c>
    </row>
    <row r="2106" spans="1:27" x14ac:dyDescent="0.2">
      <c r="A2106">
        <v>24518</v>
      </c>
      <c r="B2106" t="s">
        <v>10306</v>
      </c>
      <c r="C2106" t="s">
        <v>10307</v>
      </c>
      <c r="D2106" t="s">
        <v>10308</v>
      </c>
      <c r="G2106" t="s">
        <v>10309</v>
      </c>
      <c r="H2106" t="s">
        <v>10310</v>
      </c>
      <c r="J2106">
        <v>2</v>
      </c>
      <c r="K2106">
        <v>2</v>
      </c>
      <c r="L2106">
        <v>0</v>
      </c>
      <c r="M2106" t="s">
        <v>10311</v>
      </c>
      <c r="N2106">
        <f t="shared" si="384"/>
        <v>0</v>
      </c>
      <c r="O2106" t="str">
        <f t="shared" si="385"/>
        <v>No</v>
      </c>
      <c r="P2106">
        <f t="shared" si="386"/>
        <v>0</v>
      </c>
      <c r="Q2106">
        <f t="shared" si="387"/>
        <v>0</v>
      </c>
      <c r="R2106">
        <f t="shared" si="391"/>
        <v>27.565026697177728</v>
      </c>
      <c r="S2106" t="str">
        <f t="shared" si="388"/>
        <v>ID-24518-</v>
      </c>
      <c r="T2106" t="str">
        <f t="shared" si="389"/>
        <v>12:13</v>
      </c>
      <c r="U2106" t="str">
        <f t="shared" si="390"/>
        <v>Acceptable</v>
      </c>
      <c r="V2106">
        <f t="shared" si="392"/>
        <v>23</v>
      </c>
      <c r="W2106">
        <f t="shared" si="393"/>
        <v>2</v>
      </c>
      <c r="X2106">
        <v>1</v>
      </c>
      <c r="Y2106" t="str">
        <f t="shared" si="394"/>
        <v>Flight Not Found</v>
      </c>
      <c r="Z2106" t="str" cm="1">
        <f t="array" ref="Z2106">IF(AND(B:B &gt; TIME(6, 0, 0), B:B &lt;= TIME(18, 0, 0)), "Day", "Night")</f>
        <v>Night</v>
      </c>
      <c r="AA2106">
        <f t="shared" si="395"/>
        <v>1</v>
      </c>
    </row>
    <row r="2107" spans="1:27" x14ac:dyDescent="0.2">
      <c r="A2107">
        <v>24519</v>
      </c>
      <c r="B2107" t="s">
        <v>10312</v>
      </c>
      <c r="C2107" t="s">
        <v>10313</v>
      </c>
      <c r="D2107" t="s">
        <v>5018</v>
      </c>
      <c r="E2107" t="s">
        <v>9808</v>
      </c>
      <c r="F2107" t="s">
        <v>10314</v>
      </c>
      <c r="G2107" t="s">
        <v>8305</v>
      </c>
      <c r="H2107" t="s">
        <v>10315</v>
      </c>
      <c r="I2107" t="s">
        <v>2052</v>
      </c>
      <c r="J2107">
        <v>63</v>
      </c>
      <c r="K2107">
        <v>22</v>
      </c>
      <c r="L2107">
        <v>0</v>
      </c>
      <c r="M2107" t="s">
        <v>10316</v>
      </c>
      <c r="N2107">
        <f t="shared" si="384"/>
        <v>0</v>
      </c>
      <c r="O2107" t="str">
        <f t="shared" si="385"/>
        <v>No</v>
      </c>
      <c r="P2107">
        <f t="shared" si="386"/>
        <v>0</v>
      </c>
      <c r="Q2107">
        <f t="shared" si="387"/>
        <v>0</v>
      </c>
      <c r="R2107">
        <f t="shared" si="391"/>
        <v>27.565026697177728</v>
      </c>
      <c r="S2107" t="str">
        <f t="shared" si="388"/>
        <v>ID-24519-Jakarta - Menado via Surabaya</v>
      </c>
      <c r="T2107" t="str">
        <f t="shared" si="389"/>
        <v>14:21</v>
      </c>
      <c r="U2107" t="str">
        <f t="shared" si="390"/>
        <v>Acceptable</v>
      </c>
      <c r="V2107">
        <f t="shared" si="392"/>
        <v>23</v>
      </c>
      <c r="W2107">
        <f t="shared" si="393"/>
        <v>2</v>
      </c>
      <c r="X2107">
        <v>1</v>
      </c>
      <c r="Y2107" t="str">
        <f t="shared" si="394"/>
        <v>Flight Not Found</v>
      </c>
      <c r="Z2107" t="str" cm="1">
        <f t="array" ref="Z2107">IF(AND(B:B &gt; TIME(6, 0, 0), B:B &lt;= TIME(18, 0, 0)), "Day", "Night")</f>
        <v>Night</v>
      </c>
      <c r="AA2107">
        <f t="shared" si="395"/>
        <v>1</v>
      </c>
    </row>
    <row r="2108" spans="1:27" x14ac:dyDescent="0.2">
      <c r="A2108">
        <v>24523</v>
      </c>
      <c r="B2108" t="s">
        <v>83</v>
      </c>
      <c r="C2108" t="s">
        <v>10317</v>
      </c>
      <c r="D2108" t="s">
        <v>7092</v>
      </c>
      <c r="F2108" t="s">
        <v>10318</v>
      </c>
      <c r="G2108" t="s">
        <v>3936</v>
      </c>
      <c r="H2108" t="s">
        <v>10319</v>
      </c>
      <c r="I2108" t="s">
        <v>10320</v>
      </c>
      <c r="J2108">
        <v>55</v>
      </c>
      <c r="K2108">
        <v>4</v>
      </c>
      <c r="L2108">
        <v>0</v>
      </c>
      <c r="M2108" t="s">
        <v>10321</v>
      </c>
      <c r="N2108">
        <f t="shared" si="384"/>
        <v>0</v>
      </c>
      <c r="O2108" t="str">
        <f t="shared" si="385"/>
        <v>No</v>
      </c>
      <c r="P2108">
        <f t="shared" si="386"/>
        <v>0</v>
      </c>
      <c r="Q2108">
        <f t="shared" si="387"/>
        <v>0</v>
      </c>
      <c r="R2108">
        <f t="shared" si="391"/>
        <v>27.565026697177728</v>
      </c>
      <c r="S2108" t="str">
        <f t="shared" si="388"/>
        <v>ID-24523-San Pedro Sula - Tegucigalpa</v>
      </c>
      <c r="T2108" t="str">
        <f t="shared" si="389"/>
        <v>08:45</v>
      </c>
      <c r="U2108" t="str">
        <f t="shared" si="390"/>
        <v>Acceptable</v>
      </c>
      <c r="V2108">
        <f t="shared" si="392"/>
        <v>23</v>
      </c>
      <c r="W2108">
        <f t="shared" si="393"/>
        <v>2</v>
      </c>
      <c r="X2108">
        <v>1</v>
      </c>
      <c r="Y2108" t="str">
        <f t="shared" si="394"/>
        <v>Flight Not Found</v>
      </c>
      <c r="Z2108" t="str" cm="1">
        <f t="array" ref="Z2108">IF(AND(B:B &gt; TIME(6, 0, 0), B:B &lt;= TIME(18, 0, 0)), "Day", "Night")</f>
        <v>Night</v>
      </c>
      <c r="AA2108">
        <f t="shared" si="395"/>
        <v>1</v>
      </c>
    </row>
    <row r="2109" spans="1:27" x14ac:dyDescent="0.2">
      <c r="A2109">
        <v>24531</v>
      </c>
      <c r="B2109" t="s">
        <v>3711</v>
      </c>
      <c r="C2109" t="s">
        <v>10322</v>
      </c>
      <c r="D2109" t="s">
        <v>3679</v>
      </c>
      <c r="E2109" t="s">
        <v>10323</v>
      </c>
      <c r="F2109" t="s">
        <v>10324</v>
      </c>
      <c r="G2109" t="s">
        <v>8011</v>
      </c>
      <c r="H2109" t="s">
        <v>10325</v>
      </c>
      <c r="I2109" t="s">
        <v>10326</v>
      </c>
      <c r="J2109">
        <v>20</v>
      </c>
      <c r="K2109">
        <v>12</v>
      </c>
      <c r="L2109">
        <v>0</v>
      </c>
      <c r="M2109" t="s">
        <v>10327</v>
      </c>
      <c r="N2109">
        <f t="shared" si="384"/>
        <v>0</v>
      </c>
      <c r="O2109" t="str">
        <f t="shared" si="385"/>
        <v>No</v>
      </c>
      <c r="P2109">
        <f t="shared" si="386"/>
        <v>0</v>
      </c>
      <c r="Q2109">
        <f t="shared" si="387"/>
        <v>0</v>
      </c>
      <c r="R2109">
        <f t="shared" si="391"/>
        <v>27.565026697177728</v>
      </c>
      <c r="S2109" t="str">
        <f t="shared" si="388"/>
        <v>ID-24531-Manila - Mactan</v>
      </c>
      <c r="T2109" t="str">
        <f t="shared" si="389"/>
        <v>04:20</v>
      </c>
      <c r="U2109" t="str">
        <f t="shared" si="390"/>
        <v>Acceptable</v>
      </c>
      <c r="V2109">
        <f t="shared" si="392"/>
        <v>23</v>
      </c>
      <c r="W2109">
        <f t="shared" si="393"/>
        <v>2</v>
      </c>
      <c r="X2109">
        <v>1</v>
      </c>
      <c r="Y2109" t="str">
        <f t="shared" si="394"/>
        <v>Flight Not Found</v>
      </c>
      <c r="Z2109" t="str" cm="1">
        <f t="array" ref="Z2109">IF(AND(B:B &gt; TIME(6, 0, 0), B:B &lt;= TIME(18, 0, 0)), "Day", "Night")</f>
        <v>Night</v>
      </c>
      <c r="AA2109">
        <f t="shared" si="395"/>
        <v>1</v>
      </c>
    </row>
    <row r="2110" spans="1:27" x14ac:dyDescent="0.2">
      <c r="A2110">
        <v>24535</v>
      </c>
      <c r="B2110" t="s">
        <v>1952</v>
      </c>
      <c r="C2110" t="s">
        <v>10328</v>
      </c>
      <c r="D2110" t="s">
        <v>2745</v>
      </c>
      <c r="E2110" t="s">
        <v>10329</v>
      </c>
      <c r="F2110" t="s">
        <v>10330</v>
      </c>
      <c r="G2110" t="s">
        <v>8707</v>
      </c>
      <c r="H2110" t="s">
        <v>10331</v>
      </c>
      <c r="I2110" t="s">
        <v>10332</v>
      </c>
      <c r="J2110">
        <v>90</v>
      </c>
      <c r="K2110">
        <v>51</v>
      </c>
      <c r="L2110">
        <v>5</v>
      </c>
      <c r="M2110" t="s">
        <v>10333</v>
      </c>
      <c r="N2110">
        <f t="shared" si="384"/>
        <v>0</v>
      </c>
      <c r="O2110" t="str">
        <f t="shared" si="385"/>
        <v>No</v>
      </c>
      <c r="P2110">
        <f t="shared" si="386"/>
        <v>0</v>
      </c>
      <c r="Q2110">
        <f t="shared" si="387"/>
        <v>0</v>
      </c>
      <c r="R2110">
        <f t="shared" si="391"/>
        <v>27.565026697177728</v>
      </c>
      <c r="S2110" t="str">
        <f t="shared" si="388"/>
        <v>ID-24535-Rome - Monrovia</v>
      </c>
      <c r="T2110" t="str">
        <f t="shared" si="389"/>
        <v>02:56</v>
      </c>
      <c r="U2110" t="str">
        <f t="shared" si="390"/>
        <v>Acceptable</v>
      </c>
      <c r="V2110">
        <f t="shared" si="392"/>
        <v>23</v>
      </c>
      <c r="W2110">
        <f t="shared" si="393"/>
        <v>2</v>
      </c>
      <c r="X2110">
        <v>1</v>
      </c>
      <c r="Y2110" t="str">
        <f t="shared" si="394"/>
        <v>Flight Not Found</v>
      </c>
      <c r="Z2110" t="str" cm="1">
        <f t="array" ref="Z2110">IF(AND(B:B &gt; TIME(6, 0, 0), B:B &lt;= TIME(18, 0, 0)), "Day", "Night")</f>
        <v>Night</v>
      </c>
      <c r="AA2110">
        <f t="shared" si="395"/>
        <v>1</v>
      </c>
    </row>
    <row r="2111" spans="1:27" x14ac:dyDescent="0.2">
      <c r="A2111">
        <v>24536</v>
      </c>
      <c r="B2111" t="s">
        <v>1096</v>
      </c>
      <c r="C2111" t="s">
        <v>10334</v>
      </c>
      <c r="D2111" t="s">
        <v>10335</v>
      </c>
      <c r="E2111" t="s">
        <v>10336</v>
      </c>
      <c r="F2111" t="s">
        <v>10337</v>
      </c>
      <c r="G2111" t="s">
        <v>10338</v>
      </c>
      <c r="H2111" t="s">
        <v>10339</v>
      </c>
      <c r="I2111" t="s">
        <v>10340</v>
      </c>
      <c r="J2111">
        <v>38</v>
      </c>
      <c r="K2111">
        <v>38</v>
      </c>
      <c r="L2111">
        <v>0</v>
      </c>
      <c r="M2111" t="s">
        <v>10341</v>
      </c>
      <c r="N2111">
        <f t="shared" si="384"/>
        <v>0</v>
      </c>
      <c r="O2111" t="str">
        <f t="shared" si="385"/>
        <v>No</v>
      </c>
      <c r="P2111">
        <f t="shared" si="386"/>
        <v>0</v>
      </c>
      <c r="Q2111">
        <f t="shared" si="387"/>
        <v>0</v>
      </c>
      <c r="R2111">
        <f t="shared" si="391"/>
        <v>27.565026697177728</v>
      </c>
      <c r="S2111" t="str">
        <f t="shared" si="388"/>
        <v>ID-24536-Colombus - Toledo</v>
      </c>
      <c r="T2111" t="str">
        <f t="shared" si="389"/>
        <v>20:07</v>
      </c>
      <c r="U2111" t="str">
        <f t="shared" si="390"/>
        <v>Acceptable</v>
      </c>
      <c r="V2111">
        <f t="shared" si="392"/>
        <v>23</v>
      </c>
      <c r="W2111">
        <f t="shared" si="393"/>
        <v>2</v>
      </c>
      <c r="X2111">
        <v>1</v>
      </c>
      <c r="Y2111" t="str">
        <f t="shared" si="394"/>
        <v>Flight Not Found</v>
      </c>
      <c r="Z2111" t="str" cm="1">
        <f t="array" ref="Z2111">IF(AND(B:B &gt; TIME(6, 0, 0), B:B &lt;= TIME(18, 0, 0)), "Day", "Night")</f>
        <v>Night</v>
      </c>
      <c r="AA2111">
        <f t="shared" si="395"/>
        <v>1</v>
      </c>
    </row>
    <row r="2112" spans="1:27" x14ac:dyDescent="0.2">
      <c r="A2112">
        <v>24539</v>
      </c>
      <c r="C2112" t="s">
        <v>4289</v>
      </c>
      <c r="D2112" t="s">
        <v>10342</v>
      </c>
      <c r="G2112" t="s">
        <v>10343</v>
      </c>
      <c r="H2112" t="s">
        <v>10344</v>
      </c>
      <c r="I2112" t="s">
        <v>221</v>
      </c>
      <c r="J2112">
        <v>6</v>
      </c>
      <c r="K2112">
        <v>4</v>
      </c>
      <c r="L2112">
        <v>7</v>
      </c>
      <c r="M2112" t="s">
        <v>10345</v>
      </c>
      <c r="N2112">
        <f t="shared" si="384"/>
        <v>0</v>
      </c>
      <c r="O2112" t="str">
        <f t="shared" si="385"/>
        <v>No</v>
      </c>
      <c r="P2112">
        <f t="shared" si="386"/>
        <v>0</v>
      </c>
      <c r="Q2112">
        <f t="shared" si="387"/>
        <v>0</v>
      </c>
      <c r="R2112">
        <f t="shared" si="391"/>
        <v>27.565026697177728</v>
      </c>
      <c r="S2112" t="str">
        <f t="shared" si="388"/>
        <v>ID-24539-</v>
      </c>
      <c r="T2112">
        <f t="shared" si="389"/>
        <v>0</v>
      </c>
      <c r="U2112" t="str">
        <f t="shared" si="390"/>
        <v>Acceptable</v>
      </c>
      <c r="V2112">
        <f t="shared" si="392"/>
        <v>23</v>
      </c>
      <c r="W2112">
        <f t="shared" si="393"/>
        <v>2</v>
      </c>
      <c r="X2112">
        <v>1</v>
      </c>
      <c r="Y2112" t="str">
        <f t="shared" si="394"/>
        <v>Flight Not Found</v>
      </c>
      <c r="Z2112" t="str" cm="1">
        <f t="array" ref="Z2112">IF(AND(B:B &gt; TIME(6, 0, 0), B:B &lt;= TIME(18, 0, 0)), "Day", "Night")</f>
        <v>Night</v>
      </c>
      <c r="AA2112">
        <f t="shared" si="395"/>
        <v>1</v>
      </c>
    </row>
    <row r="2113" spans="1:27" x14ac:dyDescent="0.2">
      <c r="A2113">
        <v>24540</v>
      </c>
      <c r="B2113" t="s">
        <v>10346</v>
      </c>
      <c r="C2113" t="s">
        <v>10347</v>
      </c>
      <c r="D2113" t="s">
        <v>10348</v>
      </c>
      <c r="E2113" t="s">
        <v>10349</v>
      </c>
      <c r="F2113" t="s">
        <v>10350</v>
      </c>
      <c r="G2113" t="s">
        <v>10351</v>
      </c>
      <c r="H2113" t="s">
        <v>10352</v>
      </c>
      <c r="I2113" t="s">
        <v>10353</v>
      </c>
      <c r="J2113">
        <v>26</v>
      </c>
      <c r="K2113">
        <v>26</v>
      </c>
      <c r="L2113">
        <v>0</v>
      </c>
      <c r="M2113" t="s">
        <v>10354</v>
      </c>
      <c r="N2113">
        <f t="shared" si="384"/>
        <v>0</v>
      </c>
      <c r="O2113" t="str">
        <f t="shared" si="385"/>
        <v>No</v>
      </c>
      <c r="P2113">
        <f t="shared" si="386"/>
        <v>0</v>
      </c>
      <c r="Q2113">
        <f t="shared" si="387"/>
        <v>0</v>
      </c>
      <c r="R2113">
        <f t="shared" si="391"/>
        <v>27.565026697177728</v>
      </c>
      <c r="S2113" t="str">
        <f t="shared" si="388"/>
        <v>ID-24540-Pittsburgh - Dayton</v>
      </c>
      <c r="T2113" t="str">
        <f t="shared" si="389"/>
        <v>11:54</v>
      </c>
      <c r="U2113" t="str">
        <f t="shared" si="390"/>
        <v>Acceptable</v>
      </c>
      <c r="V2113">
        <f t="shared" si="392"/>
        <v>23</v>
      </c>
      <c r="W2113">
        <f t="shared" si="393"/>
        <v>2</v>
      </c>
      <c r="X2113">
        <v>1</v>
      </c>
      <c r="Y2113" t="str">
        <f t="shared" si="394"/>
        <v>Flight Not Found</v>
      </c>
      <c r="Z2113" t="str" cm="1">
        <f t="array" ref="Z2113">IF(AND(B:B &gt; TIME(6, 0, 0), B:B &lt;= TIME(18, 0, 0)), "Day", "Night")</f>
        <v>Night</v>
      </c>
      <c r="AA2113">
        <f t="shared" si="395"/>
        <v>1</v>
      </c>
    </row>
    <row r="2114" spans="1:27" x14ac:dyDescent="0.2">
      <c r="A2114">
        <v>24541</v>
      </c>
      <c r="B2114" t="s">
        <v>10355</v>
      </c>
      <c r="C2114" t="s">
        <v>10356</v>
      </c>
      <c r="D2114" t="s">
        <v>30</v>
      </c>
      <c r="F2114" t="s">
        <v>10357</v>
      </c>
      <c r="G2114" t="s">
        <v>10358</v>
      </c>
      <c r="H2114" t="s">
        <v>10359</v>
      </c>
      <c r="I2114" t="s">
        <v>10360</v>
      </c>
      <c r="J2114">
        <v>25</v>
      </c>
      <c r="K2114">
        <v>25</v>
      </c>
      <c r="L2114">
        <v>0</v>
      </c>
      <c r="M2114" t="s">
        <v>10361</v>
      </c>
      <c r="N2114">
        <f t="shared" ref="N2114:N2177" si="396">SUM(B2114,C2114)</f>
        <v>0</v>
      </c>
      <c r="O2114" t="str">
        <f t="shared" ref="O2114:O2177" si="397">IF(F2114="good","Yes","No")</f>
        <v>No</v>
      </c>
      <c r="P2114">
        <f t="shared" ref="P2114:P2177" si="398">COUNTIF(C:C,"&lt;0")</f>
        <v>0</v>
      </c>
      <c r="Q2114">
        <f t="shared" ref="Q2114:Q2177" si="399">SUMIF(E:E,"&gt;"&amp;AVERAGE(E:E))</f>
        <v>0</v>
      </c>
      <c r="R2114">
        <f t="shared" si="391"/>
        <v>27.565026697177728</v>
      </c>
      <c r="S2114" t="str">
        <f t="shared" ref="S2114:S2177" si="400">CONCATENATE("ID-",A2114,"-",F2114)</f>
        <v>ID-24541-Siagon - Cam Ranh Bay AB</v>
      </c>
      <c r="T2114" t="str">
        <f t="shared" ref="T2114:T2177" si="401">INDEX(B:B,MATCH(A2114,A:A,0))</f>
        <v>16:20</v>
      </c>
      <c r="U2114" t="str">
        <f t="shared" ref="U2114:U2177" si="402">IF(OR(B2114&gt;0,C2114&gt;0),"Acceptable","Check")</f>
        <v>Acceptable</v>
      </c>
      <c r="V2114">
        <f t="shared" si="392"/>
        <v>23</v>
      </c>
      <c r="W2114">
        <f t="shared" si="393"/>
        <v>2</v>
      </c>
      <c r="X2114">
        <v>1</v>
      </c>
      <c r="Y2114" t="str">
        <f t="shared" si="394"/>
        <v>Flight Not Found</v>
      </c>
      <c r="Z2114" t="str" cm="1">
        <f t="array" ref="Z2114">IF(AND(B:B &gt; TIME(6, 0, 0), B:B &lt;= TIME(18, 0, 0)), "Day", "Night")</f>
        <v>Night</v>
      </c>
      <c r="AA2114">
        <f t="shared" si="395"/>
        <v>1</v>
      </c>
    </row>
    <row r="2115" spans="1:27" x14ac:dyDescent="0.2">
      <c r="A2115">
        <v>24541</v>
      </c>
      <c r="B2115" t="s">
        <v>10362</v>
      </c>
      <c r="C2115" t="s">
        <v>10363</v>
      </c>
      <c r="D2115" t="s">
        <v>8890</v>
      </c>
      <c r="E2115" t="s">
        <v>10364</v>
      </c>
      <c r="G2115" t="s">
        <v>8505</v>
      </c>
      <c r="H2115" t="s">
        <v>10365</v>
      </c>
      <c r="I2115" t="s">
        <v>10366</v>
      </c>
      <c r="J2115">
        <v>4</v>
      </c>
      <c r="K2115">
        <v>4</v>
      </c>
      <c r="L2115">
        <v>0</v>
      </c>
      <c r="M2115" t="s">
        <v>10367</v>
      </c>
      <c r="N2115">
        <f t="shared" si="396"/>
        <v>0</v>
      </c>
      <c r="O2115" t="str">
        <f t="shared" si="397"/>
        <v>No</v>
      </c>
      <c r="P2115">
        <f t="shared" si="398"/>
        <v>0</v>
      </c>
      <c r="Q2115">
        <f t="shared" si="399"/>
        <v>0</v>
      </c>
      <c r="R2115">
        <f t="shared" ref="R2115:R2178" si="403">AVERAGEIF(J:J,"&gt;0")</f>
        <v>27.565026697177728</v>
      </c>
      <c r="S2115" t="str">
        <f t="shared" si="400"/>
        <v>ID-24541-</v>
      </c>
      <c r="T2115" t="str">
        <f t="shared" si="401"/>
        <v>16:20</v>
      </c>
      <c r="U2115" t="str">
        <f t="shared" si="402"/>
        <v>Acceptable</v>
      </c>
      <c r="V2115">
        <f t="shared" ref="V2115:V2178" si="404">COUNTIF(D:D, "Military - U.S. Army")</f>
        <v>23</v>
      </c>
      <c r="W2115">
        <f t="shared" ref="W2115:W2178" si="405">AVERAGEIF(C:C,"Fort Myer, Virginia", J:J)</f>
        <v>2</v>
      </c>
      <c r="X2115">
        <v>1</v>
      </c>
      <c r="Y2115" t="str">
        <f t="shared" ref="Y2115:Y2178" si="406">IFERROR(VLOOKUP("FlightNumber", A:E, 4, FALSE), "Flight Not Found")</f>
        <v>Flight Not Found</v>
      </c>
      <c r="Z2115" t="str" cm="1">
        <f t="array" ref="Z2115">IF(AND(B:B &gt; TIME(6, 0, 0), B:B &lt;= TIME(18, 0, 0)), "Day", "Night")</f>
        <v>Night</v>
      </c>
      <c r="AA2115">
        <f t="shared" ref="AA2115:AA2178" si="407">COUNTIFS(D:D, "Military - U.S. Army", C:C, "Fort Myer, Virginia")</f>
        <v>1</v>
      </c>
    </row>
    <row r="2116" spans="1:27" x14ac:dyDescent="0.2">
      <c r="A2116">
        <v>24542</v>
      </c>
      <c r="C2116" t="s">
        <v>10368</v>
      </c>
      <c r="D2116" t="s">
        <v>10369</v>
      </c>
      <c r="F2116" t="s">
        <v>10370</v>
      </c>
      <c r="G2116" t="s">
        <v>10371</v>
      </c>
      <c r="H2116" t="s">
        <v>10372</v>
      </c>
      <c r="I2116" t="s">
        <v>418</v>
      </c>
      <c r="J2116">
        <v>5</v>
      </c>
      <c r="K2116">
        <v>4</v>
      </c>
      <c r="L2116">
        <v>0</v>
      </c>
      <c r="M2116" t="s">
        <v>10373</v>
      </c>
      <c r="N2116">
        <f t="shared" si="396"/>
        <v>0</v>
      </c>
      <c r="O2116" t="str">
        <f t="shared" si="397"/>
        <v>No</v>
      </c>
      <c r="P2116">
        <f t="shared" si="398"/>
        <v>0</v>
      </c>
      <c r="Q2116">
        <f t="shared" si="399"/>
        <v>0</v>
      </c>
      <c r="R2116">
        <f t="shared" si="403"/>
        <v>27.565026697177728</v>
      </c>
      <c r="S2116" t="str">
        <f t="shared" si="400"/>
        <v>ID-24542-Venezia - Belluno</v>
      </c>
      <c r="T2116">
        <f t="shared" si="401"/>
        <v>0</v>
      </c>
      <c r="U2116" t="str">
        <f t="shared" si="402"/>
        <v>Acceptable</v>
      </c>
      <c r="V2116">
        <f t="shared" si="404"/>
        <v>23</v>
      </c>
      <c r="W2116">
        <f t="shared" si="405"/>
        <v>2</v>
      </c>
      <c r="X2116">
        <v>1</v>
      </c>
      <c r="Y2116" t="str">
        <f t="shared" si="406"/>
        <v>Flight Not Found</v>
      </c>
      <c r="Z2116" t="str" cm="1">
        <f t="array" ref="Z2116">IF(AND(B:B &gt; TIME(6, 0, 0), B:B &lt;= TIME(18, 0, 0)), "Day", "Night")</f>
        <v>Night</v>
      </c>
      <c r="AA2116">
        <f t="shared" si="407"/>
        <v>1</v>
      </c>
    </row>
    <row r="2117" spans="1:27" x14ac:dyDescent="0.2">
      <c r="A2117">
        <v>24544</v>
      </c>
      <c r="B2117" t="s">
        <v>5789</v>
      </c>
      <c r="C2117" t="s">
        <v>10374</v>
      </c>
      <c r="D2117" t="s">
        <v>2318</v>
      </c>
      <c r="E2117" t="s">
        <v>8200</v>
      </c>
      <c r="F2117" t="s">
        <v>10375</v>
      </c>
      <c r="G2117" t="s">
        <v>10376</v>
      </c>
      <c r="H2117" t="s">
        <v>10377</v>
      </c>
      <c r="I2117" t="s">
        <v>140</v>
      </c>
      <c r="J2117">
        <v>25</v>
      </c>
      <c r="K2117">
        <v>25</v>
      </c>
      <c r="L2117">
        <v>0</v>
      </c>
      <c r="M2117" t="s">
        <v>10378</v>
      </c>
      <c r="N2117">
        <f t="shared" si="396"/>
        <v>0</v>
      </c>
      <c r="O2117" t="str">
        <f t="shared" si="397"/>
        <v>No</v>
      </c>
      <c r="P2117">
        <f t="shared" si="398"/>
        <v>0</v>
      </c>
      <c r="Q2117">
        <f t="shared" si="399"/>
        <v>0</v>
      </c>
      <c r="R2117">
        <f t="shared" si="403"/>
        <v>27.565026697177728</v>
      </c>
      <c r="S2117" t="str">
        <f t="shared" si="400"/>
        <v>ID-24544-Port Elizabeth - East London</v>
      </c>
      <c r="T2117" t="str">
        <f t="shared" si="401"/>
        <v>17:10</v>
      </c>
      <c r="U2117" t="str">
        <f t="shared" si="402"/>
        <v>Acceptable</v>
      </c>
      <c r="V2117">
        <f t="shared" si="404"/>
        <v>23</v>
      </c>
      <c r="W2117">
        <f t="shared" si="405"/>
        <v>2</v>
      </c>
      <c r="X2117">
        <v>1</v>
      </c>
      <c r="Y2117" t="str">
        <f t="shared" si="406"/>
        <v>Flight Not Found</v>
      </c>
      <c r="Z2117" t="str" cm="1">
        <f t="array" ref="Z2117">IF(AND(B:B &gt; TIME(6, 0, 0), B:B &lt;= TIME(18, 0, 0)), "Day", "Night")</f>
        <v>Night</v>
      </c>
      <c r="AA2117">
        <f t="shared" si="407"/>
        <v>1</v>
      </c>
    </row>
    <row r="2118" spans="1:27" x14ac:dyDescent="0.2">
      <c r="A2118">
        <v>24547</v>
      </c>
      <c r="B2118" t="s">
        <v>10379</v>
      </c>
      <c r="C2118" t="s">
        <v>10380</v>
      </c>
      <c r="D2118" t="s">
        <v>10381</v>
      </c>
      <c r="G2118" t="s">
        <v>10262</v>
      </c>
      <c r="H2118" t="s">
        <v>10382</v>
      </c>
      <c r="J2118">
        <v>2</v>
      </c>
      <c r="K2118">
        <v>2</v>
      </c>
      <c r="L2118">
        <v>0</v>
      </c>
      <c r="M2118" t="s">
        <v>10383</v>
      </c>
      <c r="N2118">
        <f t="shared" si="396"/>
        <v>0</v>
      </c>
      <c r="O2118" t="str">
        <f t="shared" si="397"/>
        <v>No</v>
      </c>
      <c r="P2118">
        <f t="shared" si="398"/>
        <v>0</v>
      </c>
      <c r="Q2118">
        <f t="shared" si="399"/>
        <v>0</v>
      </c>
      <c r="R2118">
        <f t="shared" si="403"/>
        <v>27.565026697177728</v>
      </c>
      <c r="S2118" t="str">
        <f t="shared" si="400"/>
        <v>ID-24547-</v>
      </c>
      <c r="T2118" t="str">
        <f t="shared" si="401"/>
        <v>07:51</v>
      </c>
      <c r="U2118" t="str">
        <f t="shared" si="402"/>
        <v>Acceptable</v>
      </c>
      <c r="V2118">
        <f t="shared" si="404"/>
        <v>23</v>
      </c>
      <c r="W2118">
        <f t="shared" si="405"/>
        <v>2</v>
      </c>
      <c r="X2118">
        <v>1</v>
      </c>
      <c r="Y2118" t="str">
        <f t="shared" si="406"/>
        <v>Flight Not Found</v>
      </c>
      <c r="Z2118" t="str" cm="1">
        <f t="array" ref="Z2118">IF(AND(B:B &gt; TIME(6, 0, 0), B:B &lt;= TIME(18, 0, 0)), "Day", "Night")</f>
        <v>Night</v>
      </c>
      <c r="AA2118">
        <f t="shared" si="407"/>
        <v>1</v>
      </c>
    </row>
    <row r="2119" spans="1:27" x14ac:dyDescent="0.2">
      <c r="A2119">
        <v>24558</v>
      </c>
      <c r="B2119" t="s">
        <v>4359</v>
      </c>
      <c r="C2119" t="s">
        <v>10384</v>
      </c>
      <c r="D2119" t="s">
        <v>10385</v>
      </c>
      <c r="G2119" t="s">
        <v>10386</v>
      </c>
      <c r="H2119" t="s">
        <v>10387</v>
      </c>
      <c r="J2119">
        <v>2</v>
      </c>
      <c r="K2119">
        <v>2</v>
      </c>
      <c r="L2119">
        <v>0</v>
      </c>
      <c r="M2119" t="s">
        <v>10388</v>
      </c>
      <c r="N2119">
        <f t="shared" si="396"/>
        <v>0</v>
      </c>
      <c r="O2119" t="str">
        <f t="shared" si="397"/>
        <v>No</v>
      </c>
      <c r="P2119">
        <f t="shared" si="398"/>
        <v>0</v>
      </c>
      <c r="Q2119">
        <f t="shared" si="399"/>
        <v>0</v>
      </c>
      <c r="R2119">
        <f t="shared" si="403"/>
        <v>27.565026697177728</v>
      </c>
      <c r="S2119" t="str">
        <f t="shared" si="400"/>
        <v>ID-24558-</v>
      </c>
      <c r="T2119" t="str">
        <f t="shared" si="401"/>
        <v>05:44</v>
      </c>
      <c r="U2119" t="str">
        <f t="shared" si="402"/>
        <v>Acceptable</v>
      </c>
      <c r="V2119">
        <f t="shared" si="404"/>
        <v>23</v>
      </c>
      <c r="W2119">
        <f t="shared" si="405"/>
        <v>2</v>
      </c>
      <c r="X2119">
        <v>1</v>
      </c>
      <c r="Y2119" t="str">
        <f t="shared" si="406"/>
        <v>Flight Not Found</v>
      </c>
      <c r="Z2119" t="str" cm="1">
        <f t="array" ref="Z2119">IF(AND(B:B &gt; TIME(6, 0, 0), B:B &lt;= TIME(18, 0, 0)), "Day", "Night")</f>
        <v>Night</v>
      </c>
      <c r="AA2119">
        <f t="shared" si="407"/>
        <v>1</v>
      </c>
    </row>
    <row r="2120" spans="1:27" x14ac:dyDescent="0.2">
      <c r="A2120">
        <v>24561</v>
      </c>
      <c r="B2120" t="s">
        <v>1387</v>
      </c>
      <c r="C2120" t="s">
        <v>10389</v>
      </c>
      <c r="D2120" t="s">
        <v>1435</v>
      </c>
      <c r="E2120" t="s">
        <v>9017</v>
      </c>
      <c r="F2120" t="s">
        <v>10390</v>
      </c>
      <c r="G2120" t="s">
        <v>10391</v>
      </c>
      <c r="H2120" t="s">
        <v>10392</v>
      </c>
      <c r="I2120" t="s">
        <v>10393</v>
      </c>
      <c r="J2120">
        <v>6</v>
      </c>
      <c r="K2120">
        <v>6</v>
      </c>
      <c r="L2120">
        <v>13</v>
      </c>
      <c r="M2120" t="s">
        <v>10394</v>
      </c>
      <c r="N2120">
        <f t="shared" si="396"/>
        <v>0</v>
      </c>
      <c r="O2120" t="str">
        <f t="shared" si="397"/>
        <v>No</v>
      </c>
      <c r="P2120">
        <f t="shared" si="398"/>
        <v>0</v>
      </c>
      <c r="Q2120">
        <f t="shared" si="399"/>
        <v>0</v>
      </c>
      <c r="R2120">
        <f t="shared" si="403"/>
        <v>27.565026697177728</v>
      </c>
      <c r="S2120" t="str">
        <f t="shared" si="400"/>
        <v>ID-24561-New Orleans AP - New Orleans AP</v>
      </c>
      <c r="T2120" t="str">
        <f t="shared" si="401"/>
        <v>00:45</v>
      </c>
      <c r="U2120" t="str">
        <f t="shared" si="402"/>
        <v>Acceptable</v>
      </c>
      <c r="V2120">
        <f t="shared" si="404"/>
        <v>23</v>
      </c>
      <c r="W2120">
        <f t="shared" si="405"/>
        <v>2</v>
      </c>
      <c r="X2120">
        <v>1</v>
      </c>
      <c r="Y2120" t="str">
        <f t="shared" si="406"/>
        <v>Flight Not Found</v>
      </c>
      <c r="Z2120" t="str" cm="1">
        <f t="array" ref="Z2120">IF(AND(B:B &gt; TIME(6, 0, 0), B:B &lt;= TIME(18, 0, 0)), "Day", "Night")</f>
        <v>Night</v>
      </c>
      <c r="AA2120">
        <f t="shared" si="407"/>
        <v>1</v>
      </c>
    </row>
    <row r="2121" spans="1:27" x14ac:dyDescent="0.2">
      <c r="A2121">
        <v>24563</v>
      </c>
      <c r="B2121" t="s">
        <v>10395</v>
      </c>
      <c r="C2121" t="s">
        <v>10396</v>
      </c>
      <c r="D2121" t="s">
        <v>10397</v>
      </c>
      <c r="G2121" t="s">
        <v>10398</v>
      </c>
      <c r="H2121" t="s">
        <v>10399</v>
      </c>
      <c r="J2121">
        <v>2</v>
      </c>
      <c r="K2121">
        <v>2</v>
      </c>
      <c r="L2121">
        <v>0</v>
      </c>
      <c r="M2121" t="s">
        <v>10400</v>
      </c>
      <c r="N2121">
        <f t="shared" si="396"/>
        <v>0</v>
      </c>
      <c r="O2121" t="str">
        <f t="shared" si="397"/>
        <v>No</v>
      </c>
      <c r="P2121">
        <f t="shared" si="398"/>
        <v>0</v>
      </c>
      <c r="Q2121">
        <f t="shared" si="399"/>
        <v>0</v>
      </c>
      <c r="R2121">
        <f t="shared" si="403"/>
        <v>27.565026697177728</v>
      </c>
      <c r="S2121" t="str">
        <f t="shared" si="400"/>
        <v>ID-24563-</v>
      </c>
      <c r="T2121" t="str">
        <f t="shared" si="401"/>
        <v>15:50</v>
      </c>
      <c r="U2121" t="str">
        <f t="shared" si="402"/>
        <v>Acceptable</v>
      </c>
      <c r="V2121">
        <f t="shared" si="404"/>
        <v>23</v>
      </c>
      <c r="W2121">
        <f t="shared" si="405"/>
        <v>2</v>
      </c>
      <c r="X2121">
        <v>1</v>
      </c>
      <c r="Y2121" t="str">
        <f t="shared" si="406"/>
        <v>Flight Not Found</v>
      </c>
      <c r="Z2121" t="str" cm="1">
        <f t="array" ref="Z2121">IF(AND(B:B &gt; TIME(6, 0, 0), B:B &lt;= TIME(18, 0, 0)), "Day", "Night")</f>
        <v>Night</v>
      </c>
      <c r="AA2121">
        <f t="shared" si="407"/>
        <v>1</v>
      </c>
    </row>
    <row r="2122" spans="1:27" x14ac:dyDescent="0.2">
      <c r="A2122">
        <v>24564</v>
      </c>
      <c r="C2122" t="s">
        <v>10401</v>
      </c>
      <c r="D2122" t="s">
        <v>10402</v>
      </c>
      <c r="G2122" t="s">
        <v>2319</v>
      </c>
      <c r="H2122" t="s">
        <v>10403</v>
      </c>
      <c r="J2122">
        <v>5</v>
      </c>
      <c r="K2122">
        <v>5</v>
      </c>
      <c r="L2122">
        <v>0</v>
      </c>
      <c r="M2122" t="s">
        <v>10404</v>
      </c>
      <c r="N2122">
        <f t="shared" si="396"/>
        <v>0</v>
      </c>
      <c r="O2122" t="str">
        <f t="shared" si="397"/>
        <v>No</v>
      </c>
      <c r="P2122">
        <f t="shared" si="398"/>
        <v>0</v>
      </c>
      <c r="Q2122">
        <f t="shared" si="399"/>
        <v>0</v>
      </c>
      <c r="R2122">
        <f t="shared" si="403"/>
        <v>27.565026697177728</v>
      </c>
      <c r="S2122" t="str">
        <f t="shared" si="400"/>
        <v>ID-24564-</v>
      </c>
      <c r="T2122">
        <f t="shared" si="401"/>
        <v>0</v>
      </c>
      <c r="U2122" t="str">
        <f t="shared" si="402"/>
        <v>Acceptable</v>
      </c>
      <c r="V2122">
        <f t="shared" si="404"/>
        <v>23</v>
      </c>
      <c r="W2122">
        <f t="shared" si="405"/>
        <v>2</v>
      </c>
      <c r="X2122">
        <v>3</v>
      </c>
      <c r="Y2122" t="str">
        <f t="shared" si="406"/>
        <v>Flight Not Found</v>
      </c>
      <c r="Z2122" t="str" cm="1">
        <f t="array" ref="Z2122">IF(AND(B:B &gt; TIME(6, 0, 0), B:B &lt;= TIME(18, 0, 0)), "Day", "Night")</f>
        <v>Night</v>
      </c>
      <c r="AA2122">
        <f t="shared" si="407"/>
        <v>1</v>
      </c>
    </row>
    <row r="2123" spans="1:27" x14ac:dyDescent="0.2">
      <c r="A2123">
        <v>24565</v>
      </c>
      <c r="B2123" t="s">
        <v>10405</v>
      </c>
      <c r="C2123" t="s">
        <v>10406</v>
      </c>
      <c r="D2123" t="s">
        <v>10407</v>
      </c>
      <c r="E2123" t="s">
        <v>36</v>
      </c>
      <c r="G2123" t="s">
        <v>9627</v>
      </c>
      <c r="H2123" t="s">
        <v>10408</v>
      </c>
      <c r="J2123">
        <v>9</v>
      </c>
      <c r="K2123">
        <v>9</v>
      </c>
      <c r="L2123">
        <v>0</v>
      </c>
      <c r="M2123" t="s">
        <v>10409</v>
      </c>
      <c r="N2123">
        <f t="shared" si="396"/>
        <v>0</v>
      </c>
      <c r="O2123" t="str">
        <f t="shared" si="397"/>
        <v>No</v>
      </c>
      <c r="P2123">
        <f t="shared" si="398"/>
        <v>0</v>
      </c>
      <c r="Q2123">
        <f t="shared" si="399"/>
        <v>0</v>
      </c>
      <c r="R2123">
        <f t="shared" si="403"/>
        <v>27.565026697177728</v>
      </c>
      <c r="S2123" t="str">
        <f t="shared" si="400"/>
        <v>ID-24565-</v>
      </c>
      <c r="T2123" t="str">
        <f t="shared" si="401"/>
        <v>16:33</v>
      </c>
      <c r="U2123" t="str">
        <f t="shared" si="402"/>
        <v>Acceptable</v>
      </c>
      <c r="V2123">
        <f t="shared" si="404"/>
        <v>23</v>
      </c>
      <c r="W2123">
        <f t="shared" si="405"/>
        <v>2</v>
      </c>
      <c r="X2123">
        <v>1</v>
      </c>
      <c r="Y2123" t="str">
        <f t="shared" si="406"/>
        <v>Flight Not Found</v>
      </c>
      <c r="Z2123" t="str" cm="1">
        <f t="array" ref="Z2123">IF(AND(B:B &gt; TIME(6, 0, 0), B:B &lt;= TIME(18, 0, 0)), "Day", "Night")</f>
        <v>Night</v>
      </c>
      <c r="AA2123">
        <f t="shared" si="407"/>
        <v>1</v>
      </c>
    </row>
    <row r="2124" spans="1:27" x14ac:dyDescent="0.2">
      <c r="A2124">
        <v>24570</v>
      </c>
      <c r="B2124" t="s">
        <v>2575</v>
      </c>
      <c r="C2124" t="s">
        <v>10410</v>
      </c>
      <c r="D2124" t="s">
        <v>10411</v>
      </c>
      <c r="F2124" t="s">
        <v>10412</v>
      </c>
      <c r="G2124" t="s">
        <v>5786</v>
      </c>
      <c r="J2124">
        <v>15</v>
      </c>
      <c r="K2124">
        <v>15</v>
      </c>
      <c r="L2124">
        <v>44</v>
      </c>
      <c r="M2124" t="s">
        <v>10413</v>
      </c>
      <c r="N2124">
        <f t="shared" si="396"/>
        <v>0</v>
      </c>
      <c r="O2124" t="str">
        <f t="shared" si="397"/>
        <v>No</v>
      </c>
      <c r="P2124">
        <f t="shared" si="398"/>
        <v>0</v>
      </c>
      <c r="Q2124">
        <f t="shared" si="399"/>
        <v>0</v>
      </c>
      <c r="R2124">
        <f t="shared" si="403"/>
        <v>27.565026697177728</v>
      </c>
      <c r="S2124" t="str">
        <f t="shared" si="400"/>
        <v>ID-24570-Yoido AB - Taegu</v>
      </c>
      <c r="T2124" t="str">
        <f t="shared" si="401"/>
        <v>11:00</v>
      </c>
      <c r="U2124" t="str">
        <f t="shared" si="402"/>
        <v>Acceptable</v>
      </c>
      <c r="V2124">
        <f t="shared" si="404"/>
        <v>23</v>
      </c>
      <c r="W2124">
        <f t="shared" si="405"/>
        <v>2</v>
      </c>
      <c r="X2124">
        <v>1</v>
      </c>
      <c r="Y2124" t="str">
        <f t="shared" si="406"/>
        <v>Flight Not Found</v>
      </c>
      <c r="Z2124" t="str" cm="1">
        <f t="array" ref="Z2124">IF(AND(B:B &gt; TIME(6, 0, 0), B:B &lt;= TIME(18, 0, 0)), "Day", "Night")</f>
        <v>Night</v>
      </c>
      <c r="AA2124">
        <f t="shared" si="407"/>
        <v>1</v>
      </c>
    </row>
    <row r="2125" spans="1:27" x14ac:dyDescent="0.2">
      <c r="A2125">
        <v>24573</v>
      </c>
      <c r="C2125" t="s">
        <v>10414</v>
      </c>
      <c r="D2125" t="s">
        <v>10415</v>
      </c>
      <c r="F2125" t="s">
        <v>10416</v>
      </c>
      <c r="G2125" t="s">
        <v>3490</v>
      </c>
      <c r="H2125" t="s">
        <v>10417</v>
      </c>
      <c r="I2125" t="s">
        <v>10418</v>
      </c>
      <c r="J2125">
        <v>39</v>
      </c>
      <c r="K2125">
        <v>35</v>
      </c>
      <c r="L2125">
        <v>0</v>
      </c>
      <c r="M2125" t="s">
        <v>10419</v>
      </c>
      <c r="N2125">
        <f t="shared" si="396"/>
        <v>0</v>
      </c>
      <c r="O2125" t="str">
        <f t="shared" si="397"/>
        <v>No</v>
      </c>
      <c r="P2125">
        <f t="shared" si="398"/>
        <v>0</v>
      </c>
      <c r="Q2125">
        <f t="shared" si="399"/>
        <v>0</v>
      </c>
      <c r="R2125">
        <f t="shared" si="403"/>
        <v>27.565026697177728</v>
      </c>
      <c r="S2125" t="str">
        <f t="shared" si="400"/>
        <v>ID-24573-Algiers - Tamanrasset</v>
      </c>
      <c r="T2125">
        <f t="shared" si="401"/>
        <v>0</v>
      </c>
      <c r="U2125" t="str">
        <f t="shared" si="402"/>
        <v>Acceptable</v>
      </c>
      <c r="V2125">
        <f t="shared" si="404"/>
        <v>23</v>
      </c>
      <c r="W2125">
        <f t="shared" si="405"/>
        <v>2</v>
      </c>
      <c r="X2125">
        <v>1</v>
      </c>
      <c r="Y2125" t="str">
        <f t="shared" si="406"/>
        <v>Flight Not Found</v>
      </c>
      <c r="Z2125" t="str" cm="1">
        <f t="array" ref="Z2125">IF(AND(B:B &gt; TIME(6, 0, 0), B:B &lt;= TIME(18, 0, 0)), "Day", "Night")</f>
        <v>Night</v>
      </c>
      <c r="AA2125">
        <f t="shared" si="407"/>
        <v>1</v>
      </c>
    </row>
    <row r="2126" spans="1:27" x14ac:dyDescent="0.2">
      <c r="A2126">
        <v>24579</v>
      </c>
      <c r="B2126" t="s">
        <v>192</v>
      </c>
      <c r="C2126" t="s">
        <v>10420</v>
      </c>
      <c r="D2126" t="s">
        <v>10421</v>
      </c>
      <c r="F2126" t="s">
        <v>10422</v>
      </c>
      <c r="G2126" t="s">
        <v>10423</v>
      </c>
      <c r="H2126" t="s">
        <v>10424</v>
      </c>
      <c r="I2126" t="s">
        <v>10425</v>
      </c>
      <c r="J2126">
        <v>23</v>
      </c>
      <c r="K2126">
        <v>23</v>
      </c>
      <c r="L2126">
        <v>0</v>
      </c>
      <c r="M2126" t="s">
        <v>10426</v>
      </c>
      <c r="N2126">
        <f t="shared" si="396"/>
        <v>0</v>
      </c>
      <c r="O2126" t="str">
        <f t="shared" si="397"/>
        <v>No</v>
      </c>
      <c r="P2126">
        <f t="shared" si="398"/>
        <v>0</v>
      </c>
      <c r="Q2126">
        <f t="shared" si="399"/>
        <v>0</v>
      </c>
      <c r="R2126">
        <f t="shared" si="403"/>
        <v>27.565026697177728</v>
      </c>
      <c r="S2126" t="str">
        <f t="shared" si="400"/>
        <v>ID-24579-Shiraz - TerhanI</v>
      </c>
      <c r="T2126" t="str">
        <f t="shared" si="401"/>
        <v>17:40</v>
      </c>
      <c r="U2126" t="str">
        <f t="shared" si="402"/>
        <v>Acceptable</v>
      </c>
      <c r="V2126">
        <f t="shared" si="404"/>
        <v>23</v>
      </c>
      <c r="W2126">
        <f t="shared" si="405"/>
        <v>2</v>
      </c>
      <c r="X2126">
        <v>1</v>
      </c>
      <c r="Y2126" t="str">
        <f t="shared" si="406"/>
        <v>Flight Not Found</v>
      </c>
      <c r="Z2126" t="str" cm="1">
        <f t="array" ref="Z2126">IF(AND(B:B &gt; TIME(6, 0, 0), B:B &lt;= TIME(18, 0, 0)), "Day", "Night")</f>
        <v>Night</v>
      </c>
      <c r="AA2126">
        <f t="shared" si="407"/>
        <v>1</v>
      </c>
    </row>
    <row r="2127" spans="1:27" x14ac:dyDescent="0.2">
      <c r="A2127">
        <v>24582</v>
      </c>
      <c r="B2127" t="s">
        <v>10427</v>
      </c>
      <c r="C2127" t="s">
        <v>10428</v>
      </c>
      <c r="D2127" t="s">
        <v>10429</v>
      </c>
      <c r="F2127" t="s">
        <v>10430</v>
      </c>
      <c r="G2127" t="s">
        <v>7142</v>
      </c>
      <c r="H2127" t="s">
        <v>10431</v>
      </c>
      <c r="I2127" t="s">
        <v>10432</v>
      </c>
      <c r="J2127">
        <v>130</v>
      </c>
      <c r="K2127">
        <v>126</v>
      </c>
      <c r="L2127">
        <v>0</v>
      </c>
      <c r="M2127" t="s">
        <v>10433</v>
      </c>
      <c r="N2127">
        <f t="shared" si="396"/>
        <v>0</v>
      </c>
      <c r="O2127" t="str">
        <f t="shared" si="397"/>
        <v>No</v>
      </c>
      <c r="P2127">
        <f t="shared" si="398"/>
        <v>0</v>
      </c>
      <c r="Q2127">
        <f t="shared" si="399"/>
        <v>0</v>
      </c>
      <c r="R2127">
        <f t="shared" si="403"/>
        <v>27.565026697177728</v>
      </c>
      <c r="S2127" t="str">
        <f t="shared" si="400"/>
        <v>ID-24582-Bombay - Cairo</v>
      </c>
      <c r="T2127" t="str">
        <f t="shared" si="401"/>
        <v>01:13</v>
      </c>
      <c r="U2127" t="str">
        <f t="shared" si="402"/>
        <v>Acceptable</v>
      </c>
      <c r="V2127">
        <f t="shared" si="404"/>
        <v>23</v>
      </c>
      <c r="W2127">
        <f t="shared" si="405"/>
        <v>2</v>
      </c>
      <c r="X2127">
        <v>1</v>
      </c>
      <c r="Y2127" t="str">
        <f t="shared" si="406"/>
        <v>Flight Not Found</v>
      </c>
      <c r="Z2127" t="str" cm="1">
        <f t="array" ref="Z2127">IF(AND(B:B &gt; TIME(6, 0, 0), B:B &lt;= TIME(18, 0, 0)), "Day", "Night")</f>
        <v>Night</v>
      </c>
      <c r="AA2127">
        <f t="shared" si="407"/>
        <v>1</v>
      </c>
    </row>
    <row r="2128" spans="1:27" x14ac:dyDescent="0.2">
      <c r="A2128">
        <v>24587</v>
      </c>
      <c r="B2128" t="s">
        <v>2481</v>
      </c>
      <c r="C2128" t="s">
        <v>9704</v>
      </c>
      <c r="D2128" t="s">
        <v>2615</v>
      </c>
      <c r="E2128" t="s">
        <v>36</v>
      </c>
      <c r="F2128" t="s">
        <v>9705</v>
      </c>
      <c r="G2128" t="s">
        <v>9706</v>
      </c>
      <c r="H2128" t="s">
        <v>10434</v>
      </c>
      <c r="I2128" t="s">
        <v>10435</v>
      </c>
      <c r="J2128">
        <v>15</v>
      </c>
      <c r="K2128">
        <v>14</v>
      </c>
      <c r="L2128">
        <v>0</v>
      </c>
      <c r="M2128" t="s">
        <v>10436</v>
      </c>
      <c r="N2128">
        <f t="shared" si="396"/>
        <v>0</v>
      </c>
      <c r="O2128" t="str">
        <f t="shared" si="397"/>
        <v>No</v>
      </c>
      <c r="P2128">
        <f t="shared" si="398"/>
        <v>0</v>
      </c>
      <c r="Q2128">
        <f t="shared" si="399"/>
        <v>0</v>
      </c>
      <c r="R2128">
        <f t="shared" si="403"/>
        <v>27.565026697177728</v>
      </c>
      <c r="S2128" t="str">
        <f t="shared" si="400"/>
        <v>ID-24587-Otis AFB</v>
      </c>
      <c r="T2128" t="str">
        <f t="shared" si="401"/>
        <v>19:05</v>
      </c>
      <c r="U2128" t="str">
        <f t="shared" si="402"/>
        <v>Acceptable</v>
      </c>
      <c r="V2128">
        <f t="shared" si="404"/>
        <v>23</v>
      </c>
      <c r="W2128">
        <f t="shared" si="405"/>
        <v>2</v>
      </c>
      <c r="X2128">
        <v>2</v>
      </c>
      <c r="Y2128" t="str">
        <f t="shared" si="406"/>
        <v>Flight Not Found</v>
      </c>
      <c r="Z2128" t="str" cm="1">
        <f t="array" ref="Z2128">IF(AND(B:B &gt; TIME(6, 0, 0), B:B &lt;= TIME(18, 0, 0)), "Day", "Night")</f>
        <v>Night</v>
      </c>
      <c r="AA2128">
        <f t="shared" si="407"/>
        <v>1</v>
      </c>
    </row>
    <row r="2129" spans="1:27" x14ac:dyDescent="0.2">
      <c r="A2129">
        <v>24589</v>
      </c>
      <c r="C2129" t="s">
        <v>10437</v>
      </c>
      <c r="D2129" t="s">
        <v>3442</v>
      </c>
      <c r="G2129" t="s">
        <v>1814</v>
      </c>
      <c r="H2129" t="s">
        <v>10438</v>
      </c>
      <c r="I2129" t="s">
        <v>10439</v>
      </c>
      <c r="J2129">
        <v>18</v>
      </c>
      <c r="K2129">
        <v>17</v>
      </c>
      <c r="L2129">
        <v>0</v>
      </c>
      <c r="M2129" t="s">
        <v>3760</v>
      </c>
      <c r="N2129">
        <f t="shared" si="396"/>
        <v>0</v>
      </c>
      <c r="O2129" t="str">
        <f t="shared" si="397"/>
        <v>No</v>
      </c>
      <c r="P2129">
        <f t="shared" si="398"/>
        <v>0</v>
      </c>
      <c r="Q2129">
        <f t="shared" si="399"/>
        <v>0</v>
      </c>
      <c r="R2129">
        <f t="shared" si="403"/>
        <v>27.565026697177728</v>
      </c>
      <c r="S2129" t="str">
        <f t="shared" si="400"/>
        <v>ID-24589-</v>
      </c>
      <c r="T2129">
        <f t="shared" si="401"/>
        <v>0</v>
      </c>
      <c r="U2129" t="str">
        <f t="shared" si="402"/>
        <v>Acceptable</v>
      </c>
      <c r="V2129">
        <f t="shared" si="404"/>
        <v>23</v>
      </c>
      <c r="W2129">
        <f t="shared" si="405"/>
        <v>2</v>
      </c>
      <c r="X2129">
        <v>1</v>
      </c>
      <c r="Y2129" t="str">
        <f t="shared" si="406"/>
        <v>Flight Not Found</v>
      </c>
      <c r="Z2129" t="str" cm="1">
        <f t="array" ref="Z2129">IF(AND(B:B &gt; TIME(6, 0, 0), B:B &lt;= TIME(18, 0, 0)), "Day", "Night")</f>
        <v>Night</v>
      </c>
      <c r="AA2129">
        <f t="shared" si="407"/>
        <v>1</v>
      </c>
    </row>
    <row r="2130" spans="1:27" x14ac:dyDescent="0.2">
      <c r="A2130">
        <v>24589</v>
      </c>
      <c r="B2130" t="s">
        <v>5789</v>
      </c>
      <c r="C2130" t="s">
        <v>10440</v>
      </c>
      <c r="D2130" t="s">
        <v>10441</v>
      </c>
      <c r="G2130" t="s">
        <v>10442</v>
      </c>
      <c r="H2130" t="s">
        <v>10443</v>
      </c>
      <c r="I2130" t="s">
        <v>10444</v>
      </c>
      <c r="J2130">
        <v>21</v>
      </c>
      <c r="K2130">
        <v>19</v>
      </c>
      <c r="L2130">
        <v>0</v>
      </c>
      <c r="M2130" t="s">
        <v>10445</v>
      </c>
      <c r="N2130">
        <f t="shared" si="396"/>
        <v>0</v>
      </c>
      <c r="O2130" t="str">
        <f t="shared" si="397"/>
        <v>No</v>
      </c>
      <c r="P2130">
        <f t="shared" si="398"/>
        <v>0</v>
      </c>
      <c r="Q2130">
        <f t="shared" si="399"/>
        <v>0</v>
      </c>
      <c r="R2130">
        <f t="shared" si="403"/>
        <v>27.565026697177728</v>
      </c>
      <c r="S2130" t="str">
        <f t="shared" si="400"/>
        <v>ID-24589-</v>
      </c>
      <c r="T2130">
        <f t="shared" si="401"/>
        <v>0</v>
      </c>
      <c r="U2130" t="str">
        <f t="shared" si="402"/>
        <v>Acceptable</v>
      </c>
      <c r="V2130">
        <f t="shared" si="404"/>
        <v>23</v>
      </c>
      <c r="W2130">
        <f t="shared" si="405"/>
        <v>2</v>
      </c>
      <c r="X2130">
        <v>1</v>
      </c>
      <c r="Y2130" t="str">
        <f t="shared" si="406"/>
        <v>Flight Not Found</v>
      </c>
      <c r="Z2130" t="str" cm="1">
        <f t="array" ref="Z2130">IF(AND(B:B &gt; TIME(6, 0, 0), B:B &lt;= TIME(18, 0, 0)), "Day", "Night")</f>
        <v>Night</v>
      </c>
      <c r="AA2130">
        <f t="shared" si="407"/>
        <v>1</v>
      </c>
    </row>
    <row r="2131" spans="1:27" x14ac:dyDescent="0.2">
      <c r="A2131">
        <v>24590</v>
      </c>
      <c r="C2131" t="s">
        <v>10446</v>
      </c>
      <c r="D2131" t="s">
        <v>30</v>
      </c>
      <c r="G2131" t="s">
        <v>8907</v>
      </c>
      <c r="H2131" t="s">
        <v>10447</v>
      </c>
      <c r="I2131" t="s">
        <v>10448</v>
      </c>
      <c r="J2131">
        <v>12</v>
      </c>
      <c r="K2131">
        <v>12</v>
      </c>
      <c r="L2131">
        <v>0</v>
      </c>
      <c r="N2131">
        <f t="shared" si="396"/>
        <v>0</v>
      </c>
      <c r="O2131" t="str">
        <f t="shared" si="397"/>
        <v>No</v>
      </c>
      <c r="P2131">
        <f t="shared" si="398"/>
        <v>0</v>
      </c>
      <c r="Q2131">
        <f t="shared" si="399"/>
        <v>0</v>
      </c>
      <c r="R2131">
        <f t="shared" si="403"/>
        <v>27.565026697177728</v>
      </c>
      <c r="S2131" t="str">
        <f t="shared" si="400"/>
        <v>ID-24590-</v>
      </c>
      <c r="T2131">
        <f t="shared" si="401"/>
        <v>0</v>
      </c>
      <c r="U2131" t="str">
        <f t="shared" si="402"/>
        <v>Acceptable</v>
      </c>
      <c r="V2131">
        <f t="shared" si="404"/>
        <v>23</v>
      </c>
      <c r="W2131">
        <f t="shared" si="405"/>
        <v>2</v>
      </c>
      <c r="X2131">
        <v>2</v>
      </c>
      <c r="Y2131" t="str">
        <f t="shared" si="406"/>
        <v>Flight Not Found</v>
      </c>
      <c r="Z2131" t="str" cm="1">
        <f t="array" ref="Z2131">IF(AND(B:B &gt; TIME(6, 0, 0), B:B &lt;= TIME(18, 0, 0)), "Day", "Night")</f>
        <v>Night</v>
      </c>
      <c r="AA2131">
        <f t="shared" si="407"/>
        <v>1</v>
      </c>
    </row>
    <row r="2132" spans="1:27" x14ac:dyDescent="0.2">
      <c r="A2132">
        <v>24593</v>
      </c>
      <c r="B2132" t="s">
        <v>10355</v>
      </c>
      <c r="C2132" t="s">
        <v>10449</v>
      </c>
      <c r="D2132" t="s">
        <v>10450</v>
      </c>
      <c r="G2132" t="s">
        <v>10451</v>
      </c>
      <c r="H2132" t="s">
        <v>10452</v>
      </c>
      <c r="J2132">
        <v>14</v>
      </c>
      <c r="K2132">
        <v>3</v>
      </c>
      <c r="L2132">
        <v>0</v>
      </c>
      <c r="M2132" t="s">
        <v>10453</v>
      </c>
      <c r="N2132">
        <f t="shared" si="396"/>
        <v>0</v>
      </c>
      <c r="O2132" t="str">
        <f t="shared" si="397"/>
        <v>No</v>
      </c>
      <c r="P2132">
        <f t="shared" si="398"/>
        <v>0</v>
      </c>
      <c r="Q2132">
        <f t="shared" si="399"/>
        <v>0</v>
      </c>
      <c r="R2132">
        <f t="shared" si="403"/>
        <v>27.565026697177728</v>
      </c>
      <c r="S2132" t="str">
        <f t="shared" si="400"/>
        <v>ID-24593-</v>
      </c>
      <c r="T2132" t="str">
        <f t="shared" si="401"/>
        <v>16:20</v>
      </c>
      <c r="U2132" t="str">
        <f t="shared" si="402"/>
        <v>Acceptable</v>
      </c>
      <c r="V2132">
        <f t="shared" si="404"/>
        <v>23</v>
      </c>
      <c r="W2132">
        <f t="shared" si="405"/>
        <v>2</v>
      </c>
      <c r="X2132">
        <v>1</v>
      </c>
      <c r="Y2132" t="str">
        <f t="shared" si="406"/>
        <v>Flight Not Found</v>
      </c>
      <c r="Z2132" t="str" cm="1">
        <f t="array" ref="Z2132">IF(AND(B:B &gt; TIME(6, 0, 0), B:B &lt;= TIME(18, 0, 0)), "Day", "Night")</f>
        <v>Night</v>
      </c>
      <c r="AA2132">
        <f t="shared" si="407"/>
        <v>1</v>
      </c>
    </row>
    <row r="2133" spans="1:27" x14ac:dyDescent="0.2">
      <c r="A2133">
        <v>24596</v>
      </c>
      <c r="B2133" t="s">
        <v>10454</v>
      </c>
      <c r="C2133" t="s">
        <v>10455</v>
      </c>
      <c r="D2133" t="s">
        <v>10456</v>
      </c>
      <c r="G2133" t="s">
        <v>10457</v>
      </c>
      <c r="H2133" t="s">
        <v>10458</v>
      </c>
      <c r="J2133">
        <v>4</v>
      </c>
      <c r="K2133">
        <v>4</v>
      </c>
      <c r="L2133">
        <v>0</v>
      </c>
      <c r="M2133" t="s">
        <v>10459</v>
      </c>
      <c r="N2133">
        <f t="shared" si="396"/>
        <v>0</v>
      </c>
      <c r="O2133" t="str">
        <f t="shared" si="397"/>
        <v>No</v>
      </c>
      <c r="P2133">
        <f t="shared" si="398"/>
        <v>0</v>
      </c>
      <c r="Q2133">
        <f t="shared" si="399"/>
        <v>0</v>
      </c>
      <c r="R2133">
        <f t="shared" si="403"/>
        <v>27.565026697177728</v>
      </c>
      <c r="S2133" t="str">
        <f t="shared" si="400"/>
        <v>ID-24596-</v>
      </c>
      <c r="T2133" t="str">
        <f t="shared" si="401"/>
        <v>16:28</v>
      </c>
      <c r="U2133" t="str">
        <f t="shared" si="402"/>
        <v>Acceptable</v>
      </c>
      <c r="V2133">
        <f t="shared" si="404"/>
        <v>23</v>
      </c>
      <c r="W2133">
        <f t="shared" si="405"/>
        <v>2</v>
      </c>
      <c r="X2133">
        <v>1</v>
      </c>
      <c r="Y2133" t="str">
        <f t="shared" si="406"/>
        <v>Flight Not Found</v>
      </c>
      <c r="Z2133" t="str" cm="1">
        <f t="array" ref="Z2133">IF(AND(B:B &gt; TIME(6, 0, 0), B:B &lt;= TIME(18, 0, 0)), "Day", "Night")</f>
        <v>Night</v>
      </c>
      <c r="AA2133">
        <f t="shared" si="407"/>
        <v>1</v>
      </c>
    </row>
    <row r="2134" spans="1:27" x14ac:dyDescent="0.2">
      <c r="A2134">
        <v>24604</v>
      </c>
      <c r="C2134" t="s">
        <v>10460</v>
      </c>
      <c r="D2134" t="s">
        <v>9027</v>
      </c>
      <c r="G2134" t="s">
        <v>2566</v>
      </c>
      <c r="H2134" t="s">
        <v>10461</v>
      </c>
      <c r="I2134" t="s">
        <v>10462</v>
      </c>
      <c r="J2134">
        <v>16</v>
      </c>
      <c r="K2134">
        <v>16</v>
      </c>
      <c r="L2134">
        <v>0</v>
      </c>
      <c r="N2134">
        <f t="shared" si="396"/>
        <v>0</v>
      </c>
      <c r="O2134" t="str">
        <f t="shared" si="397"/>
        <v>No</v>
      </c>
      <c r="P2134">
        <f t="shared" si="398"/>
        <v>0</v>
      </c>
      <c r="Q2134">
        <f t="shared" si="399"/>
        <v>0</v>
      </c>
      <c r="R2134">
        <f t="shared" si="403"/>
        <v>27.565026697177728</v>
      </c>
      <c r="S2134" t="str">
        <f t="shared" si="400"/>
        <v>ID-24604-</v>
      </c>
      <c r="T2134">
        <f t="shared" si="401"/>
        <v>0</v>
      </c>
      <c r="U2134" t="str">
        <f t="shared" si="402"/>
        <v>Acceptable</v>
      </c>
      <c r="V2134">
        <f t="shared" si="404"/>
        <v>23</v>
      </c>
      <c r="W2134">
        <f t="shared" si="405"/>
        <v>2</v>
      </c>
      <c r="X2134">
        <v>1</v>
      </c>
      <c r="Y2134" t="str">
        <f t="shared" si="406"/>
        <v>Flight Not Found</v>
      </c>
      <c r="Z2134" t="str" cm="1">
        <f t="array" ref="Z2134">IF(AND(B:B &gt; TIME(6, 0, 0), B:B &lt;= TIME(18, 0, 0)), "Day", "Night")</f>
        <v>Night</v>
      </c>
      <c r="AA2134">
        <f t="shared" si="407"/>
        <v>1</v>
      </c>
    </row>
    <row r="2135" spans="1:27" x14ac:dyDescent="0.2">
      <c r="A2135">
        <v>24607</v>
      </c>
      <c r="C2135" t="s">
        <v>10463</v>
      </c>
      <c r="D2135" t="s">
        <v>10048</v>
      </c>
      <c r="G2135" t="s">
        <v>10464</v>
      </c>
      <c r="H2135" t="s">
        <v>10465</v>
      </c>
      <c r="I2135" t="s">
        <v>10466</v>
      </c>
      <c r="J2135">
        <v>4</v>
      </c>
      <c r="K2135">
        <v>4</v>
      </c>
      <c r="L2135">
        <v>0</v>
      </c>
      <c r="M2135" t="s">
        <v>10467</v>
      </c>
      <c r="N2135">
        <f t="shared" si="396"/>
        <v>0</v>
      </c>
      <c r="O2135" t="str">
        <f t="shared" si="397"/>
        <v>No</v>
      </c>
      <c r="P2135">
        <f t="shared" si="398"/>
        <v>0</v>
      </c>
      <c r="Q2135">
        <f t="shared" si="399"/>
        <v>0</v>
      </c>
      <c r="R2135">
        <f t="shared" si="403"/>
        <v>27.565026697177728</v>
      </c>
      <c r="S2135" t="str">
        <f t="shared" si="400"/>
        <v>ID-24607-</v>
      </c>
      <c r="T2135">
        <f t="shared" si="401"/>
        <v>0</v>
      </c>
      <c r="U2135" t="str">
        <f t="shared" si="402"/>
        <v>Acceptable</v>
      </c>
      <c r="V2135">
        <f t="shared" si="404"/>
        <v>23</v>
      </c>
      <c r="W2135">
        <f t="shared" si="405"/>
        <v>2</v>
      </c>
      <c r="X2135">
        <v>1</v>
      </c>
      <c r="Y2135" t="str">
        <f t="shared" si="406"/>
        <v>Flight Not Found</v>
      </c>
      <c r="Z2135" t="str" cm="1">
        <f t="array" ref="Z2135">IF(AND(B:B &gt; TIME(6, 0, 0), B:B &lt;= TIME(18, 0, 0)), "Day", "Night")</f>
        <v>Night</v>
      </c>
      <c r="AA2135">
        <f t="shared" si="407"/>
        <v>1</v>
      </c>
    </row>
    <row r="2136" spans="1:27" x14ac:dyDescent="0.2">
      <c r="A2136">
        <v>24611</v>
      </c>
      <c r="B2136" t="s">
        <v>10468</v>
      </c>
      <c r="C2136" t="s">
        <v>10469</v>
      </c>
      <c r="D2136" t="s">
        <v>10470</v>
      </c>
      <c r="F2136" t="s">
        <v>10471</v>
      </c>
      <c r="G2136" t="s">
        <v>10472</v>
      </c>
      <c r="H2136" t="s">
        <v>10473</v>
      </c>
      <c r="I2136" t="s">
        <v>10474</v>
      </c>
      <c r="J2136">
        <v>3</v>
      </c>
      <c r="K2136">
        <v>3</v>
      </c>
      <c r="L2136">
        <v>0</v>
      </c>
      <c r="M2136" t="s">
        <v>10475</v>
      </c>
      <c r="N2136">
        <f t="shared" si="396"/>
        <v>0</v>
      </c>
      <c r="O2136" t="str">
        <f t="shared" si="397"/>
        <v>No</v>
      </c>
      <c r="P2136">
        <f t="shared" si="398"/>
        <v>0</v>
      </c>
      <c r="Q2136">
        <f t="shared" si="399"/>
        <v>0</v>
      </c>
      <c r="R2136">
        <f t="shared" si="403"/>
        <v>27.565026697177728</v>
      </c>
      <c r="S2136" t="str">
        <f t="shared" si="400"/>
        <v>ID-24611-Training -Montreal - Ottawa</v>
      </c>
      <c r="T2136" t="str">
        <f t="shared" si="401"/>
        <v>18:37</v>
      </c>
      <c r="U2136" t="str">
        <f t="shared" si="402"/>
        <v>Acceptable</v>
      </c>
      <c r="V2136">
        <f t="shared" si="404"/>
        <v>23</v>
      </c>
      <c r="W2136">
        <f t="shared" si="405"/>
        <v>2</v>
      </c>
      <c r="X2136">
        <v>1</v>
      </c>
      <c r="Y2136" t="str">
        <f t="shared" si="406"/>
        <v>Flight Not Found</v>
      </c>
      <c r="Z2136" t="str" cm="1">
        <f t="array" ref="Z2136">IF(AND(B:B &gt; TIME(6, 0, 0), B:B &lt;= TIME(18, 0, 0)), "Day", "Night")</f>
        <v>Night</v>
      </c>
      <c r="AA2136">
        <f t="shared" si="407"/>
        <v>1</v>
      </c>
    </row>
    <row r="2137" spans="1:27" x14ac:dyDescent="0.2">
      <c r="A2137">
        <v>24626</v>
      </c>
      <c r="B2137" t="s">
        <v>10476</v>
      </c>
      <c r="C2137" t="s">
        <v>10477</v>
      </c>
      <c r="D2137" t="s">
        <v>10478</v>
      </c>
      <c r="G2137" t="s">
        <v>6568</v>
      </c>
      <c r="H2137" t="s">
        <v>10479</v>
      </c>
      <c r="I2137" t="s">
        <v>9690</v>
      </c>
      <c r="J2137">
        <v>88</v>
      </c>
      <c r="K2137">
        <v>88</v>
      </c>
      <c r="L2137">
        <v>0</v>
      </c>
      <c r="M2137" t="s">
        <v>10480</v>
      </c>
      <c r="N2137">
        <f t="shared" si="396"/>
        <v>0</v>
      </c>
      <c r="O2137" t="str">
        <f t="shared" si="397"/>
        <v>No</v>
      </c>
      <c r="P2137">
        <f t="shared" si="398"/>
        <v>0</v>
      </c>
      <c r="Q2137">
        <f t="shared" si="399"/>
        <v>0</v>
      </c>
      <c r="R2137">
        <f t="shared" si="403"/>
        <v>27.565026697177728</v>
      </c>
      <c r="S2137" t="str">
        <f t="shared" si="400"/>
        <v>ID-24626-</v>
      </c>
      <c r="T2137" t="str">
        <f t="shared" si="401"/>
        <v>21:06</v>
      </c>
      <c r="U2137" t="str">
        <f t="shared" si="402"/>
        <v>Acceptable</v>
      </c>
      <c r="V2137">
        <f t="shared" si="404"/>
        <v>23</v>
      </c>
      <c r="W2137">
        <f t="shared" si="405"/>
        <v>2</v>
      </c>
      <c r="X2137">
        <v>1</v>
      </c>
      <c r="Y2137" t="str">
        <f t="shared" si="406"/>
        <v>Flight Not Found</v>
      </c>
      <c r="Z2137" t="str" cm="1">
        <f t="array" ref="Z2137">IF(AND(B:B &gt; TIME(6, 0, 0), B:B &lt;= TIME(18, 0, 0)), "Day", "Night")</f>
        <v>Night</v>
      </c>
      <c r="AA2137">
        <f t="shared" si="407"/>
        <v>1</v>
      </c>
    </row>
    <row r="2138" spans="1:27" x14ac:dyDescent="0.2">
      <c r="A2138">
        <v>24627</v>
      </c>
      <c r="B2138" t="s">
        <v>8516</v>
      </c>
      <c r="C2138" t="s">
        <v>10481</v>
      </c>
      <c r="D2138" t="s">
        <v>10482</v>
      </c>
      <c r="F2138" t="s">
        <v>10483</v>
      </c>
      <c r="G2138" t="s">
        <v>6749</v>
      </c>
      <c r="H2138" t="s">
        <v>10484</v>
      </c>
      <c r="I2138" t="s">
        <v>8524</v>
      </c>
      <c r="J2138">
        <v>84</v>
      </c>
      <c r="K2138">
        <v>72</v>
      </c>
      <c r="L2138">
        <v>0</v>
      </c>
      <c r="M2138" t="s">
        <v>10485</v>
      </c>
      <c r="N2138">
        <f t="shared" si="396"/>
        <v>0</v>
      </c>
      <c r="O2138" t="str">
        <f t="shared" si="397"/>
        <v>No</v>
      </c>
      <c r="P2138">
        <f t="shared" si="398"/>
        <v>0</v>
      </c>
      <c r="Q2138">
        <f t="shared" si="399"/>
        <v>0</v>
      </c>
      <c r="R2138">
        <f t="shared" si="403"/>
        <v>27.565026697177728</v>
      </c>
      <c r="S2138" t="str">
        <f t="shared" si="400"/>
        <v>ID-24627-Palma de Mallorca - Manchester</v>
      </c>
      <c r="T2138" t="str">
        <f t="shared" si="401"/>
        <v>10:09</v>
      </c>
      <c r="U2138" t="str">
        <f t="shared" si="402"/>
        <v>Acceptable</v>
      </c>
      <c r="V2138">
        <f t="shared" si="404"/>
        <v>23</v>
      </c>
      <c r="W2138">
        <f t="shared" si="405"/>
        <v>2</v>
      </c>
      <c r="X2138">
        <v>2</v>
      </c>
      <c r="Y2138" t="str">
        <f t="shared" si="406"/>
        <v>Flight Not Found</v>
      </c>
      <c r="Z2138" t="str" cm="1">
        <f t="array" ref="Z2138">IF(AND(B:B &gt; TIME(6, 0, 0), B:B &lt;= TIME(18, 0, 0)), "Day", "Night")</f>
        <v>Night</v>
      </c>
      <c r="AA2138">
        <f t="shared" si="407"/>
        <v>1</v>
      </c>
    </row>
    <row r="2139" spans="1:27" x14ac:dyDescent="0.2">
      <c r="A2139">
        <v>24632</v>
      </c>
      <c r="C2139" t="s">
        <v>10486</v>
      </c>
      <c r="D2139" t="s">
        <v>2615</v>
      </c>
      <c r="G2139" t="s">
        <v>5156</v>
      </c>
      <c r="H2139" t="s">
        <v>10487</v>
      </c>
      <c r="I2139" t="s">
        <v>10488</v>
      </c>
      <c r="J2139">
        <v>10</v>
      </c>
      <c r="K2139">
        <v>10</v>
      </c>
      <c r="L2139">
        <v>0</v>
      </c>
      <c r="M2139" t="s">
        <v>10489</v>
      </c>
      <c r="N2139">
        <f t="shared" si="396"/>
        <v>0</v>
      </c>
      <c r="O2139" t="str">
        <f t="shared" si="397"/>
        <v>No</v>
      </c>
      <c r="P2139">
        <f t="shared" si="398"/>
        <v>0</v>
      </c>
      <c r="Q2139">
        <f t="shared" si="399"/>
        <v>0</v>
      </c>
      <c r="R2139">
        <f t="shared" si="403"/>
        <v>27.565026697177728</v>
      </c>
      <c r="S2139" t="str">
        <f t="shared" si="400"/>
        <v>ID-24632-</v>
      </c>
      <c r="T2139">
        <f t="shared" si="401"/>
        <v>0</v>
      </c>
      <c r="U2139" t="str">
        <f t="shared" si="402"/>
        <v>Acceptable</v>
      </c>
      <c r="V2139">
        <f t="shared" si="404"/>
        <v>23</v>
      </c>
      <c r="W2139">
        <f t="shared" si="405"/>
        <v>2</v>
      </c>
      <c r="X2139">
        <v>1</v>
      </c>
      <c r="Y2139" t="str">
        <f t="shared" si="406"/>
        <v>Flight Not Found</v>
      </c>
      <c r="Z2139" t="str" cm="1">
        <f t="array" ref="Z2139">IF(AND(B:B &gt; TIME(6, 0, 0), B:B &lt;= TIME(18, 0, 0)), "Day", "Night")</f>
        <v>Night</v>
      </c>
      <c r="AA2139">
        <f t="shared" si="407"/>
        <v>1</v>
      </c>
    </row>
    <row r="2140" spans="1:27" x14ac:dyDescent="0.2">
      <c r="A2140">
        <v>24634</v>
      </c>
      <c r="C2140" t="s">
        <v>10490</v>
      </c>
      <c r="D2140" t="s">
        <v>9352</v>
      </c>
      <c r="G2140" t="s">
        <v>1814</v>
      </c>
      <c r="H2140" t="s">
        <v>10491</v>
      </c>
      <c r="I2140" t="s">
        <v>10492</v>
      </c>
      <c r="J2140">
        <v>18</v>
      </c>
      <c r="K2140">
        <v>17</v>
      </c>
      <c r="L2140">
        <v>0</v>
      </c>
      <c r="N2140">
        <f t="shared" si="396"/>
        <v>0</v>
      </c>
      <c r="O2140" t="str">
        <f t="shared" si="397"/>
        <v>No</v>
      </c>
      <c r="P2140">
        <f t="shared" si="398"/>
        <v>0</v>
      </c>
      <c r="Q2140">
        <f t="shared" si="399"/>
        <v>0</v>
      </c>
      <c r="R2140">
        <f t="shared" si="403"/>
        <v>27.565026697177728</v>
      </c>
      <c r="S2140" t="str">
        <f t="shared" si="400"/>
        <v>ID-24634-</v>
      </c>
      <c r="T2140">
        <f t="shared" si="401"/>
        <v>0</v>
      </c>
      <c r="U2140" t="str">
        <f t="shared" si="402"/>
        <v>Acceptable</v>
      </c>
      <c r="V2140">
        <f t="shared" si="404"/>
        <v>23</v>
      </c>
      <c r="W2140">
        <f t="shared" si="405"/>
        <v>2</v>
      </c>
      <c r="X2140">
        <v>1</v>
      </c>
      <c r="Y2140" t="str">
        <f t="shared" si="406"/>
        <v>Flight Not Found</v>
      </c>
      <c r="Z2140" t="str" cm="1">
        <f t="array" ref="Z2140">IF(AND(B:B &gt; TIME(6, 0, 0), B:B &lt;= TIME(18, 0, 0)), "Day", "Night")</f>
        <v>Night</v>
      </c>
      <c r="AA2140">
        <f t="shared" si="407"/>
        <v>1</v>
      </c>
    </row>
    <row r="2141" spans="1:27" x14ac:dyDescent="0.2">
      <c r="A2141">
        <v>24635</v>
      </c>
      <c r="B2141" t="s">
        <v>10493</v>
      </c>
      <c r="C2141" t="s">
        <v>10494</v>
      </c>
      <c r="D2141" t="s">
        <v>10495</v>
      </c>
      <c r="F2141" t="s">
        <v>10496</v>
      </c>
      <c r="G2141" t="s">
        <v>10497</v>
      </c>
      <c r="H2141" t="s">
        <v>10498</v>
      </c>
      <c r="I2141" t="s">
        <v>10499</v>
      </c>
      <c r="J2141">
        <v>2</v>
      </c>
      <c r="K2141">
        <v>2</v>
      </c>
      <c r="L2141">
        <v>0</v>
      </c>
      <c r="M2141" t="s">
        <v>10500</v>
      </c>
      <c r="N2141">
        <f t="shared" si="396"/>
        <v>0</v>
      </c>
      <c r="O2141" t="str">
        <f t="shared" si="397"/>
        <v>No</v>
      </c>
      <c r="P2141">
        <f t="shared" si="398"/>
        <v>0</v>
      </c>
      <c r="Q2141">
        <f t="shared" si="399"/>
        <v>0</v>
      </c>
      <c r="R2141">
        <f t="shared" si="403"/>
        <v>27.565026697177728</v>
      </c>
      <c r="S2141" t="str">
        <f t="shared" si="400"/>
        <v>ID-24635-Glasgow - Dublin</v>
      </c>
      <c r="T2141" t="str">
        <f t="shared" si="401"/>
        <v>17:58</v>
      </c>
      <c r="U2141" t="str">
        <f t="shared" si="402"/>
        <v>Acceptable</v>
      </c>
      <c r="V2141">
        <f t="shared" si="404"/>
        <v>23</v>
      </c>
      <c r="W2141">
        <f t="shared" si="405"/>
        <v>2</v>
      </c>
      <c r="X2141">
        <v>1</v>
      </c>
      <c r="Y2141" t="str">
        <f t="shared" si="406"/>
        <v>Flight Not Found</v>
      </c>
      <c r="Z2141" t="str" cm="1">
        <f t="array" ref="Z2141">IF(AND(B:B &gt; TIME(6, 0, 0), B:B &lt;= TIME(18, 0, 0)), "Day", "Night")</f>
        <v>Night</v>
      </c>
      <c r="AA2141">
        <f t="shared" si="407"/>
        <v>1</v>
      </c>
    </row>
    <row r="2142" spans="1:27" x14ac:dyDescent="0.2">
      <c r="A2142">
        <v>24635</v>
      </c>
      <c r="C2142" t="s">
        <v>10501</v>
      </c>
      <c r="D2142" t="s">
        <v>6152</v>
      </c>
      <c r="F2142" t="s">
        <v>10502</v>
      </c>
      <c r="G2142" t="s">
        <v>10503</v>
      </c>
      <c r="H2142" t="s">
        <v>10504</v>
      </c>
      <c r="I2142" t="s">
        <v>10505</v>
      </c>
      <c r="J2142">
        <v>4</v>
      </c>
      <c r="K2142">
        <v>3</v>
      </c>
      <c r="L2142">
        <v>2</v>
      </c>
      <c r="M2142" t="s">
        <v>10506</v>
      </c>
      <c r="N2142">
        <f t="shared" si="396"/>
        <v>0</v>
      </c>
      <c r="O2142" t="str">
        <f t="shared" si="397"/>
        <v>No</v>
      </c>
      <c r="P2142">
        <f t="shared" si="398"/>
        <v>0</v>
      </c>
      <c r="Q2142">
        <f t="shared" si="399"/>
        <v>0</v>
      </c>
      <c r="R2142">
        <f t="shared" si="403"/>
        <v>27.565026697177728</v>
      </c>
      <c r="S2142" t="str">
        <f t="shared" si="400"/>
        <v>ID-24635-La Paz - Mazatlan</v>
      </c>
      <c r="T2142" t="str">
        <f t="shared" si="401"/>
        <v>17:58</v>
      </c>
      <c r="U2142" t="str">
        <f t="shared" si="402"/>
        <v>Acceptable</v>
      </c>
      <c r="V2142">
        <f t="shared" si="404"/>
        <v>23</v>
      </c>
      <c r="W2142">
        <f t="shared" si="405"/>
        <v>2</v>
      </c>
      <c r="X2142">
        <v>1</v>
      </c>
      <c r="Y2142" t="str">
        <f t="shared" si="406"/>
        <v>Flight Not Found</v>
      </c>
      <c r="Z2142" t="str" cm="1">
        <f t="array" ref="Z2142">IF(AND(B:B &gt; TIME(6, 0, 0), B:B &lt;= TIME(18, 0, 0)), "Day", "Night")</f>
        <v>Night</v>
      </c>
      <c r="AA2142">
        <f t="shared" si="407"/>
        <v>1</v>
      </c>
    </row>
    <row r="2143" spans="1:27" x14ac:dyDescent="0.2">
      <c r="A2143">
        <v>24638</v>
      </c>
      <c r="B2143" t="s">
        <v>1233</v>
      </c>
      <c r="C2143" t="s">
        <v>10507</v>
      </c>
      <c r="D2143" t="s">
        <v>4124</v>
      </c>
      <c r="F2143" t="s">
        <v>10508</v>
      </c>
      <c r="G2143" t="s">
        <v>2471</v>
      </c>
      <c r="H2143" t="s">
        <v>10509</v>
      </c>
      <c r="J2143">
        <v>25</v>
      </c>
      <c r="K2143">
        <v>20</v>
      </c>
      <c r="L2143">
        <v>0</v>
      </c>
      <c r="M2143" t="s">
        <v>10510</v>
      </c>
      <c r="N2143">
        <f t="shared" si="396"/>
        <v>0</v>
      </c>
      <c r="O2143" t="str">
        <f t="shared" si="397"/>
        <v>No</v>
      </c>
      <c r="P2143">
        <f t="shared" si="398"/>
        <v>0</v>
      </c>
      <c r="Q2143">
        <f t="shared" si="399"/>
        <v>0</v>
      </c>
      <c r="R2143">
        <f t="shared" si="403"/>
        <v>27.565026697177728</v>
      </c>
      <c r="S2143" t="str">
        <f t="shared" si="400"/>
        <v>ID-24638-Belem - Cachimbo</v>
      </c>
      <c r="T2143" t="str">
        <f t="shared" si="401"/>
        <v>05:00</v>
      </c>
      <c r="U2143" t="str">
        <f t="shared" si="402"/>
        <v>Acceptable</v>
      </c>
      <c r="V2143">
        <f t="shared" si="404"/>
        <v>23</v>
      </c>
      <c r="W2143">
        <f t="shared" si="405"/>
        <v>2</v>
      </c>
      <c r="X2143">
        <v>1</v>
      </c>
      <c r="Y2143" t="str">
        <f t="shared" si="406"/>
        <v>Flight Not Found</v>
      </c>
      <c r="Z2143" t="str" cm="1">
        <f t="array" ref="Z2143">IF(AND(B:B &gt; TIME(6, 0, 0), B:B &lt;= TIME(18, 0, 0)), "Day", "Night")</f>
        <v>Night</v>
      </c>
      <c r="AA2143">
        <f t="shared" si="407"/>
        <v>1</v>
      </c>
    </row>
    <row r="2144" spans="1:27" x14ac:dyDescent="0.2">
      <c r="A2144">
        <v>24835</v>
      </c>
      <c r="C2144" t="s">
        <v>10511</v>
      </c>
      <c r="D2144" t="s">
        <v>2615</v>
      </c>
      <c r="G2144" t="s">
        <v>10512</v>
      </c>
      <c r="H2144" t="s">
        <v>10513</v>
      </c>
      <c r="I2144" t="s">
        <v>10514</v>
      </c>
      <c r="J2144">
        <v>11</v>
      </c>
      <c r="K2144">
        <v>11</v>
      </c>
      <c r="L2144">
        <v>0</v>
      </c>
      <c r="M2144" t="s">
        <v>3749</v>
      </c>
      <c r="N2144">
        <f t="shared" si="396"/>
        <v>0</v>
      </c>
      <c r="O2144" t="str">
        <f t="shared" si="397"/>
        <v>No</v>
      </c>
      <c r="P2144">
        <f t="shared" si="398"/>
        <v>0</v>
      </c>
      <c r="Q2144">
        <f t="shared" si="399"/>
        <v>0</v>
      </c>
      <c r="R2144">
        <f t="shared" si="403"/>
        <v>27.565026697177728</v>
      </c>
      <c r="S2144" t="str">
        <f t="shared" si="400"/>
        <v>ID-24835-</v>
      </c>
      <c r="T2144">
        <f t="shared" si="401"/>
        <v>0</v>
      </c>
      <c r="U2144" t="str">
        <f t="shared" si="402"/>
        <v>Acceptable</v>
      </c>
      <c r="V2144">
        <f t="shared" si="404"/>
        <v>23</v>
      </c>
      <c r="W2144">
        <f t="shared" si="405"/>
        <v>2</v>
      </c>
      <c r="X2144">
        <v>1</v>
      </c>
      <c r="Y2144" t="str">
        <f t="shared" si="406"/>
        <v>Flight Not Found</v>
      </c>
      <c r="Z2144" t="str" cm="1">
        <f t="array" ref="Z2144">IF(AND(B:B &gt; TIME(6, 0, 0), B:B &lt;= TIME(18, 0, 0)), "Day", "Night")</f>
        <v>Night</v>
      </c>
      <c r="AA2144">
        <f t="shared" si="407"/>
        <v>1</v>
      </c>
    </row>
    <row r="2145" spans="1:27" x14ac:dyDescent="0.2">
      <c r="A2145">
        <v>24640</v>
      </c>
      <c r="B2145" t="s">
        <v>8596</v>
      </c>
      <c r="C2145" t="s">
        <v>10515</v>
      </c>
      <c r="D2145" t="s">
        <v>2615</v>
      </c>
      <c r="F2145" t="s">
        <v>10516</v>
      </c>
      <c r="G2145" t="s">
        <v>10423</v>
      </c>
      <c r="H2145" t="s">
        <v>10517</v>
      </c>
      <c r="I2145" t="s">
        <v>10518</v>
      </c>
      <c r="J2145">
        <v>56</v>
      </c>
      <c r="K2145">
        <v>35</v>
      </c>
      <c r="L2145">
        <v>0</v>
      </c>
      <c r="M2145" t="s">
        <v>10519</v>
      </c>
      <c r="N2145">
        <f t="shared" si="396"/>
        <v>0</v>
      </c>
      <c r="O2145" t="str">
        <f t="shared" si="397"/>
        <v>No</v>
      </c>
      <c r="P2145">
        <f t="shared" si="398"/>
        <v>0</v>
      </c>
      <c r="Q2145">
        <f t="shared" si="399"/>
        <v>0</v>
      </c>
      <c r="R2145">
        <f t="shared" si="403"/>
        <v>27.565026697177728</v>
      </c>
      <c r="S2145" t="str">
        <f t="shared" si="400"/>
        <v>ID-24640-An Khe - Tan Son Nhut</v>
      </c>
      <c r="T2145" t="str">
        <f t="shared" si="401"/>
        <v>19:30</v>
      </c>
      <c r="U2145" t="str">
        <f t="shared" si="402"/>
        <v>Acceptable</v>
      </c>
      <c r="V2145">
        <f t="shared" si="404"/>
        <v>23</v>
      </c>
      <c r="W2145">
        <f t="shared" si="405"/>
        <v>2</v>
      </c>
      <c r="X2145">
        <v>1</v>
      </c>
      <c r="Y2145" t="str">
        <f t="shared" si="406"/>
        <v>Flight Not Found</v>
      </c>
      <c r="Z2145" t="str" cm="1">
        <f t="array" ref="Z2145">IF(AND(B:B &gt; TIME(6, 0, 0), B:B &lt;= TIME(18, 0, 0)), "Day", "Night")</f>
        <v>Night</v>
      </c>
      <c r="AA2145">
        <f t="shared" si="407"/>
        <v>1</v>
      </c>
    </row>
    <row r="2146" spans="1:27" x14ac:dyDescent="0.2">
      <c r="A2146">
        <v>24645</v>
      </c>
      <c r="C2146" t="s">
        <v>10494</v>
      </c>
      <c r="D2146" t="s">
        <v>5438</v>
      </c>
      <c r="F2146" t="s">
        <v>997</v>
      </c>
      <c r="G2146" t="s">
        <v>10520</v>
      </c>
      <c r="H2146" t="s">
        <v>10521</v>
      </c>
      <c r="I2146" t="s">
        <v>187</v>
      </c>
      <c r="J2146">
        <v>3</v>
      </c>
      <c r="K2146">
        <v>3</v>
      </c>
      <c r="L2146">
        <v>0</v>
      </c>
      <c r="M2146" t="s">
        <v>10522</v>
      </c>
      <c r="N2146">
        <f t="shared" si="396"/>
        <v>0</v>
      </c>
      <c r="O2146" t="str">
        <f t="shared" si="397"/>
        <v>No</v>
      </c>
      <c r="P2146">
        <f t="shared" si="398"/>
        <v>0</v>
      </c>
      <c r="Q2146">
        <f t="shared" si="399"/>
        <v>0</v>
      </c>
      <c r="R2146">
        <f t="shared" si="403"/>
        <v>27.565026697177728</v>
      </c>
      <c r="S2146" t="str">
        <f t="shared" si="400"/>
        <v>ID-24645-Training</v>
      </c>
      <c r="T2146">
        <f t="shared" si="401"/>
        <v>0</v>
      </c>
      <c r="U2146" t="str">
        <f t="shared" si="402"/>
        <v>Acceptable</v>
      </c>
      <c r="V2146">
        <f t="shared" si="404"/>
        <v>23</v>
      </c>
      <c r="W2146">
        <f t="shared" si="405"/>
        <v>2</v>
      </c>
      <c r="X2146">
        <v>1</v>
      </c>
      <c r="Y2146" t="str">
        <f t="shared" si="406"/>
        <v>Flight Not Found</v>
      </c>
      <c r="Z2146" t="str" cm="1">
        <f t="array" ref="Z2146">IF(AND(B:B &gt; TIME(6, 0, 0), B:B &lt;= TIME(18, 0, 0)), "Day", "Night")</f>
        <v>Night</v>
      </c>
      <c r="AA2146">
        <f t="shared" si="407"/>
        <v>1</v>
      </c>
    </row>
    <row r="2147" spans="1:27" x14ac:dyDescent="0.2">
      <c r="A2147">
        <v>24645</v>
      </c>
      <c r="B2147" t="s">
        <v>10523</v>
      </c>
      <c r="C2147" t="s">
        <v>10524</v>
      </c>
      <c r="D2147" t="s">
        <v>2615</v>
      </c>
      <c r="G2147" t="s">
        <v>7425</v>
      </c>
      <c r="H2147" t="s">
        <v>10525</v>
      </c>
      <c r="I2147" t="s">
        <v>10526</v>
      </c>
      <c r="J2147">
        <v>7</v>
      </c>
      <c r="K2147">
        <v>7</v>
      </c>
      <c r="L2147">
        <v>0</v>
      </c>
      <c r="M2147" t="s">
        <v>10527</v>
      </c>
      <c r="N2147">
        <f t="shared" si="396"/>
        <v>0</v>
      </c>
      <c r="O2147" t="str">
        <f t="shared" si="397"/>
        <v>No</v>
      </c>
      <c r="P2147">
        <f t="shared" si="398"/>
        <v>0</v>
      </c>
      <c r="Q2147">
        <f t="shared" si="399"/>
        <v>0</v>
      </c>
      <c r="R2147">
        <f t="shared" si="403"/>
        <v>27.565026697177728</v>
      </c>
      <c r="S2147" t="str">
        <f t="shared" si="400"/>
        <v>ID-24645-</v>
      </c>
      <c r="T2147">
        <f t="shared" si="401"/>
        <v>0</v>
      </c>
      <c r="U2147" t="str">
        <f t="shared" si="402"/>
        <v>Acceptable</v>
      </c>
      <c r="V2147">
        <f t="shared" si="404"/>
        <v>23</v>
      </c>
      <c r="W2147">
        <f t="shared" si="405"/>
        <v>2</v>
      </c>
      <c r="X2147">
        <v>1</v>
      </c>
      <c r="Y2147" t="str">
        <f t="shared" si="406"/>
        <v>Flight Not Found</v>
      </c>
      <c r="Z2147" t="str" cm="1">
        <f t="array" ref="Z2147">IF(AND(B:B &gt; TIME(6, 0, 0), B:B &lt;= TIME(18, 0, 0)), "Day", "Night")</f>
        <v>Night</v>
      </c>
      <c r="AA2147">
        <f t="shared" si="407"/>
        <v>1</v>
      </c>
    </row>
    <row r="2148" spans="1:27" x14ac:dyDescent="0.2">
      <c r="A2148">
        <v>24646</v>
      </c>
      <c r="B2148" t="s">
        <v>10528</v>
      </c>
      <c r="C2148" t="s">
        <v>10529</v>
      </c>
      <c r="D2148" t="s">
        <v>9045</v>
      </c>
      <c r="E2148" t="s">
        <v>561</v>
      </c>
      <c r="F2148" t="s">
        <v>10530</v>
      </c>
      <c r="G2148" t="s">
        <v>10531</v>
      </c>
      <c r="H2148" t="s">
        <v>10532</v>
      </c>
      <c r="I2148" t="s">
        <v>10533</v>
      </c>
      <c r="J2148">
        <v>34</v>
      </c>
      <c r="K2148">
        <v>34</v>
      </c>
      <c r="L2148">
        <v>0</v>
      </c>
      <c r="M2148" t="s">
        <v>10534</v>
      </c>
      <c r="N2148">
        <f t="shared" si="396"/>
        <v>0</v>
      </c>
      <c r="O2148" t="str">
        <f t="shared" si="397"/>
        <v>No</v>
      </c>
      <c r="P2148">
        <f t="shared" si="398"/>
        <v>0</v>
      </c>
      <c r="Q2148">
        <f t="shared" si="399"/>
        <v>0</v>
      </c>
      <c r="R2148">
        <f t="shared" si="403"/>
        <v>27.565026697177728</v>
      </c>
      <c r="S2148" t="str">
        <f t="shared" si="400"/>
        <v>ID-24646-Elmira - Washington DC</v>
      </c>
      <c r="T2148" t="str">
        <f t="shared" si="401"/>
        <v>13:47</v>
      </c>
      <c r="U2148" t="str">
        <f t="shared" si="402"/>
        <v>Acceptable</v>
      </c>
      <c r="V2148">
        <f t="shared" si="404"/>
        <v>23</v>
      </c>
      <c r="W2148">
        <f t="shared" si="405"/>
        <v>2</v>
      </c>
      <c r="X2148">
        <v>1</v>
      </c>
      <c r="Y2148" t="str">
        <f t="shared" si="406"/>
        <v>Flight Not Found</v>
      </c>
      <c r="Z2148" t="str" cm="1">
        <f t="array" ref="Z2148">IF(AND(B:B &gt; TIME(6, 0, 0), B:B &lt;= TIME(18, 0, 0)), "Day", "Night")</f>
        <v>Night</v>
      </c>
      <c r="AA2148">
        <f t="shared" si="407"/>
        <v>1</v>
      </c>
    </row>
    <row r="2149" spans="1:27" x14ac:dyDescent="0.2">
      <c r="A2149">
        <v>24646</v>
      </c>
      <c r="B2149" t="s">
        <v>877</v>
      </c>
      <c r="C2149" t="s">
        <v>10535</v>
      </c>
      <c r="D2149" t="s">
        <v>7246</v>
      </c>
      <c r="G2149" t="s">
        <v>10536</v>
      </c>
      <c r="H2149" t="s">
        <v>10537</v>
      </c>
      <c r="J2149">
        <v>35</v>
      </c>
      <c r="K2149">
        <v>22</v>
      </c>
      <c r="L2149">
        <v>0</v>
      </c>
      <c r="M2149" t="s">
        <v>10538</v>
      </c>
      <c r="N2149">
        <f t="shared" si="396"/>
        <v>0</v>
      </c>
      <c r="O2149" t="str">
        <f t="shared" si="397"/>
        <v>No</v>
      </c>
      <c r="P2149">
        <f t="shared" si="398"/>
        <v>0</v>
      </c>
      <c r="Q2149">
        <f t="shared" si="399"/>
        <v>0</v>
      </c>
      <c r="R2149">
        <f t="shared" si="403"/>
        <v>27.565026697177728</v>
      </c>
      <c r="S2149" t="str">
        <f t="shared" si="400"/>
        <v>ID-24646-</v>
      </c>
      <c r="T2149" t="str">
        <f t="shared" si="401"/>
        <v>13:47</v>
      </c>
      <c r="U2149" t="str">
        <f t="shared" si="402"/>
        <v>Acceptable</v>
      </c>
      <c r="V2149">
        <f t="shared" si="404"/>
        <v>23</v>
      </c>
      <c r="W2149">
        <f t="shared" si="405"/>
        <v>2</v>
      </c>
      <c r="X2149">
        <v>2</v>
      </c>
      <c r="Y2149" t="str">
        <f t="shared" si="406"/>
        <v>Flight Not Found</v>
      </c>
      <c r="Z2149" t="str" cm="1">
        <f t="array" ref="Z2149">IF(AND(B:B &gt; TIME(6, 0, 0), B:B &lt;= TIME(18, 0, 0)), "Day", "Night")</f>
        <v>Night</v>
      </c>
      <c r="AA2149">
        <f t="shared" si="407"/>
        <v>1</v>
      </c>
    </row>
    <row r="2150" spans="1:27" x14ac:dyDescent="0.2">
      <c r="A2150">
        <v>24647</v>
      </c>
      <c r="C2150" t="s">
        <v>10539</v>
      </c>
      <c r="D2150" t="s">
        <v>9352</v>
      </c>
      <c r="F2150" t="s">
        <v>10540</v>
      </c>
      <c r="G2150" t="s">
        <v>1814</v>
      </c>
      <c r="H2150" t="s">
        <v>10541</v>
      </c>
      <c r="J2150">
        <v>17</v>
      </c>
      <c r="K2150">
        <v>16</v>
      </c>
      <c r="L2150">
        <v>0</v>
      </c>
      <c r="M2150" t="s">
        <v>343</v>
      </c>
      <c r="N2150">
        <f t="shared" si="396"/>
        <v>0</v>
      </c>
      <c r="O2150" t="str">
        <f t="shared" si="397"/>
        <v>No</v>
      </c>
      <c r="P2150">
        <f t="shared" si="398"/>
        <v>0</v>
      </c>
      <c r="Q2150">
        <f t="shared" si="399"/>
        <v>0</v>
      </c>
      <c r="R2150">
        <f t="shared" si="403"/>
        <v>27.565026697177728</v>
      </c>
      <c r="S2150" t="str">
        <f t="shared" si="400"/>
        <v>ID-24647-Nejran - Jeddah</v>
      </c>
      <c r="T2150">
        <f t="shared" si="401"/>
        <v>0</v>
      </c>
      <c r="U2150" t="str">
        <f t="shared" si="402"/>
        <v>Acceptable</v>
      </c>
      <c r="V2150">
        <f t="shared" si="404"/>
        <v>23</v>
      </c>
      <c r="W2150">
        <f t="shared" si="405"/>
        <v>2</v>
      </c>
      <c r="X2150">
        <v>1</v>
      </c>
      <c r="Y2150" t="str">
        <f t="shared" si="406"/>
        <v>Flight Not Found</v>
      </c>
      <c r="Z2150" t="str" cm="1">
        <f t="array" ref="Z2150">IF(AND(B:B &gt; TIME(6, 0, 0), B:B &lt;= TIME(18, 0, 0)), "Day", "Night")</f>
        <v>Night</v>
      </c>
      <c r="AA2150">
        <f t="shared" si="407"/>
        <v>1</v>
      </c>
    </row>
    <row r="2151" spans="1:27" x14ac:dyDescent="0.2">
      <c r="A2151">
        <v>24653</v>
      </c>
      <c r="C2151" t="s">
        <v>10542</v>
      </c>
      <c r="D2151" t="s">
        <v>10543</v>
      </c>
      <c r="E2151" t="s">
        <v>7558</v>
      </c>
      <c r="F2151" t="s">
        <v>10544</v>
      </c>
      <c r="G2151" t="s">
        <v>10545</v>
      </c>
      <c r="H2151" t="s">
        <v>10546</v>
      </c>
      <c r="I2151" t="s">
        <v>10547</v>
      </c>
      <c r="J2151">
        <v>80</v>
      </c>
      <c r="K2151">
        <v>24</v>
      </c>
      <c r="L2151">
        <v>0</v>
      </c>
      <c r="M2151" t="s">
        <v>10548</v>
      </c>
      <c r="N2151">
        <f t="shared" si="396"/>
        <v>0</v>
      </c>
      <c r="O2151" t="str">
        <f t="shared" si="397"/>
        <v>No</v>
      </c>
      <c r="P2151">
        <f t="shared" si="398"/>
        <v>0</v>
      </c>
      <c r="Q2151">
        <f t="shared" si="399"/>
        <v>0</v>
      </c>
      <c r="R2151">
        <f t="shared" si="403"/>
        <v>27.565026697177728</v>
      </c>
      <c r="S2151" t="str">
        <f t="shared" si="400"/>
        <v>ID-24653-Seoul - Hong Kong</v>
      </c>
      <c r="T2151">
        <f t="shared" si="401"/>
        <v>0</v>
      </c>
      <c r="U2151" t="str">
        <f t="shared" si="402"/>
        <v>Acceptable</v>
      </c>
      <c r="V2151">
        <f t="shared" si="404"/>
        <v>23</v>
      </c>
      <c r="W2151">
        <f t="shared" si="405"/>
        <v>2</v>
      </c>
      <c r="X2151">
        <v>1</v>
      </c>
      <c r="Y2151" t="str">
        <f t="shared" si="406"/>
        <v>Flight Not Found</v>
      </c>
      <c r="Z2151" t="str" cm="1">
        <f t="array" ref="Z2151">IF(AND(B:B &gt; TIME(6, 0, 0), B:B &lt;= TIME(18, 0, 0)), "Day", "Night")</f>
        <v>Night</v>
      </c>
      <c r="AA2151">
        <f t="shared" si="407"/>
        <v>1</v>
      </c>
    </row>
    <row r="2152" spans="1:27" x14ac:dyDescent="0.2">
      <c r="A2152">
        <v>24659</v>
      </c>
      <c r="B2152" t="s">
        <v>10549</v>
      </c>
      <c r="C2152" t="s">
        <v>10550</v>
      </c>
      <c r="D2152" t="s">
        <v>3679</v>
      </c>
      <c r="E2152" t="s">
        <v>230</v>
      </c>
      <c r="F2152" t="s">
        <v>10551</v>
      </c>
      <c r="G2152" t="s">
        <v>8011</v>
      </c>
      <c r="H2152" t="s">
        <v>10552</v>
      </c>
      <c r="I2152" t="s">
        <v>10553</v>
      </c>
      <c r="J2152">
        <v>21</v>
      </c>
      <c r="K2152">
        <v>21</v>
      </c>
      <c r="L2152">
        <v>0</v>
      </c>
      <c r="M2152" t="s">
        <v>10554</v>
      </c>
      <c r="N2152">
        <f t="shared" si="396"/>
        <v>0</v>
      </c>
      <c r="O2152" t="str">
        <f t="shared" si="397"/>
        <v>No</v>
      </c>
      <c r="P2152">
        <f t="shared" si="398"/>
        <v>0</v>
      </c>
      <c r="Q2152">
        <f t="shared" si="399"/>
        <v>0</v>
      </c>
      <c r="R2152">
        <f t="shared" si="403"/>
        <v>27.565026697177728</v>
      </c>
      <c r="S2152" t="str">
        <f t="shared" si="400"/>
        <v>ID-24659-Bacolod - Mactan</v>
      </c>
      <c r="T2152" t="str">
        <f t="shared" si="401"/>
        <v>18:43</v>
      </c>
      <c r="U2152" t="str">
        <f t="shared" si="402"/>
        <v>Acceptable</v>
      </c>
      <c r="V2152">
        <f t="shared" si="404"/>
        <v>23</v>
      </c>
      <c r="W2152">
        <f t="shared" si="405"/>
        <v>2</v>
      </c>
      <c r="X2152">
        <v>1</v>
      </c>
      <c r="Y2152" t="str">
        <f t="shared" si="406"/>
        <v>Flight Not Found</v>
      </c>
      <c r="Z2152" t="str" cm="1">
        <f t="array" ref="Z2152">IF(AND(B:B &gt; TIME(6, 0, 0), B:B &lt;= TIME(18, 0, 0)), "Day", "Night")</f>
        <v>Night</v>
      </c>
      <c r="AA2152">
        <f t="shared" si="407"/>
        <v>1</v>
      </c>
    </row>
    <row r="2153" spans="1:27" x14ac:dyDescent="0.2">
      <c r="A2153">
        <v>24672</v>
      </c>
      <c r="B2153" t="s">
        <v>87</v>
      </c>
      <c r="C2153" t="s">
        <v>10555</v>
      </c>
      <c r="D2153" t="s">
        <v>9064</v>
      </c>
      <c r="G2153" t="s">
        <v>3449</v>
      </c>
      <c r="H2153" t="s">
        <v>10556</v>
      </c>
      <c r="I2153" t="s">
        <v>10557</v>
      </c>
      <c r="J2153">
        <v>42</v>
      </c>
      <c r="K2153">
        <v>42</v>
      </c>
      <c r="L2153">
        <v>0</v>
      </c>
      <c r="M2153" t="s">
        <v>10558</v>
      </c>
      <c r="N2153">
        <f t="shared" si="396"/>
        <v>0</v>
      </c>
      <c r="O2153" t="str">
        <f t="shared" si="397"/>
        <v>No</v>
      </c>
      <c r="P2153">
        <f t="shared" si="398"/>
        <v>0</v>
      </c>
      <c r="Q2153">
        <f t="shared" si="399"/>
        <v>0</v>
      </c>
      <c r="R2153">
        <f t="shared" si="403"/>
        <v>27.565026697177728</v>
      </c>
      <c r="S2153" t="str">
        <f t="shared" si="400"/>
        <v>ID-24672-</v>
      </c>
      <c r="T2153" t="str">
        <f t="shared" si="401"/>
        <v>07:00</v>
      </c>
      <c r="U2153" t="str">
        <f t="shared" si="402"/>
        <v>Acceptable</v>
      </c>
      <c r="V2153">
        <f t="shared" si="404"/>
        <v>23</v>
      </c>
      <c r="W2153">
        <f t="shared" si="405"/>
        <v>2</v>
      </c>
      <c r="X2153">
        <v>1</v>
      </c>
      <c r="Y2153" t="str">
        <f t="shared" si="406"/>
        <v>Flight Not Found</v>
      </c>
      <c r="Z2153" t="str" cm="1">
        <f t="array" ref="Z2153">IF(AND(B:B &gt; TIME(6, 0, 0), B:B &lt;= TIME(18, 0, 0)), "Day", "Night")</f>
        <v>Night</v>
      </c>
      <c r="AA2153">
        <f t="shared" si="407"/>
        <v>1</v>
      </c>
    </row>
    <row r="2154" spans="1:27" x14ac:dyDescent="0.2">
      <c r="A2154">
        <v>24672</v>
      </c>
      <c r="B2154" t="s">
        <v>10559</v>
      </c>
      <c r="C2154" t="s">
        <v>10560</v>
      </c>
      <c r="D2154" t="s">
        <v>7969</v>
      </c>
      <c r="E2154" t="s">
        <v>1241</v>
      </c>
      <c r="F2154" t="s">
        <v>10561</v>
      </c>
      <c r="G2154" t="s">
        <v>10562</v>
      </c>
      <c r="H2154" t="s">
        <v>10563</v>
      </c>
      <c r="I2154" t="s">
        <v>10564</v>
      </c>
      <c r="J2154">
        <v>82</v>
      </c>
      <c r="K2154">
        <v>82</v>
      </c>
      <c r="L2154">
        <v>0</v>
      </c>
      <c r="M2154" t="s">
        <v>10565</v>
      </c>
      <c r="N2154">
        <f t="shared" si="396"/>
        <v>0</v>
      </c>
      <c r="O2154" t="str">
        <f t="shared" si="397"/>
        <v>No</v>
      </c>
      <c r="P2154">
        <f t="shared" si="398"/>
        <v>0</v>
      </c>
      <c r="Q2154">
        <f t="shared" si="399"/>
        <v>0</v>
      </c>
      <c r="R2154">
        <f t="shared" si="403"/>
        <v>27.565026697177728</v>
      </c>
      <c r="S2154" t="str">
        <f t="shared" si="400"/>
        <v>ID-24672-Ashville - Roanoke</v>
      </c>
      <c r="T2154" t="str">
        <f t="shared" si="401"/>
        <v>07:00</v>
      </c>
      <c r="U2154" t="str">
        <f t="shared" si="402"/>
        <v>Acceptable</v>
      </c>
      <c r="V2154">
        <f t="shared" si="404"/>
        <v>23</v>
      </c>
      <c r="W2154">
        <f t="shared" si="405"/>
        <v>2</v>
      </c>
      <c r="X2154">
        <v>1</v>
      </c>
      <c r="Y2154" t="str">
        <f t="shared" si="406"/>
        <v>Flight Not Found</v>
      </c>
      <c r="Z2154" t="str" cm="1">
        <f t="array" ref="Z2154">IF(AND(B:B &gt; TIME(6, 0, 0), B:B &lt;= TIME(18, 0, 0)), "Day", "Night")</f>
        <v>Night</v>
      </c>
      <c r="AA2154">
        <f t="shared" si="407"/>
        <v>1</v>
      </c>
    </row>
    <row r="2155" spans="1:27" x14ac:dyDescent="0.2">
      <c r="A2155">
        <v>24678</v>
      </c>
      <c r="B2155" t="s">
        <v>44</v>
      </c>
      <c r="C2155" t="s">
        <v>10566</v>
      </c>
      <c r="D2155" t="s">
        <v>10567</v>
      </c>
      <c r="F2155" t="s">
        <v>10568</v>
      </c>
      <c r="G2155" t="s">
        <v>1814</v>
      </c>
      <c r="H2155" t="s">
        <v>10569</v>
      </c>
      <c r="J2155">
        <v>16</v>
      </c>
      <c r="K2155">
        <v>16</v>
      </c>
      <c r="L2155">
        <v>0</v>
      </c>
      <c r="M2155" t="s">
        <v>10570</v>
      </c>
      <c r="N2155">
        <f t="shared" si="396"/>
        <v>0</v>
      </c>
      <c r="O2155" t="str">
        <f t="shared" si="397"/>
        <v>No</v>
      </c>
      <c r="P2155">
        <f t="shared" si="398"/>
        <v>0</v>
      </c>
      <c r="Q2155">
        <f t="shared" si="399"/>
        <v>0</v>
      </c>
      <c r="R2155">
        <f t="shared" si="403"/>
        <v>27.565026697177728</v>
      </c>
      <c r="S2155" t="str">
        <f t="shared" si="400"/>
        <v>ID-24678-Vientiane - Luang Prabang</v>
      </c>
      <c r="T2155" t="str">
        <f t="shared" si="401"/>
        <v>10:30</v>
      </c>
      <c r="U2155" t="str">
        <f t="shared" si="402"/>
        <v>Acceptable</v>
      </c>
      <c r="V2155">
        <f t="shared" si="404"/>
        <v>23</v>
      </c>
      <c r="W2155">
        <f t="shared" si="405"/>
        <v>2</v>
      </c>
      <c r="X2155">
        <v>2</v>
      </c>
      <c r="Y2155" t="str">
        <f t="shared" si="406"/>
        <v>Flight Not Found</v>
      </c>
      <c r="Z2155" t="str" cm="1">
        <f t="array" ref="Z2155">IF(AND(B:B &gt; TIME(6, 0, 0), B:B &lt;= TIME(18, 0, 0)), "Day", "Night")</f>
        <v>Night</v>
      </c>
      <c r="AA2155">
        <f t="shared" si="407"/>
        <v>1</v>
      </c>
    </row>
    <row r="2156" spans="1:27" x14ac:dyDescent="0.2">
      <c r="A2156">
        <v>24678</v>
      </c>
      <c r="C2156" t="s">
        <v>10566</v>
      </c>
      <c r="D2156" t="s">
        <v>10571</v>
      </c>
      <c r="F2156" t="s">
        <v>10568</v>
      </c>
      <c r="G2156" t="s">
        <v>1814</v>
      </c>
      <c r="H2156" t="s">
        <v>10572</v>
      </c>
      <c r="J2156">
        <v>18</v>
      </c>
      <c r="K2156">
        <v>18</v>
      </c>
      <c r="L2156">
        <v>0</v>
      </c>
      <c r="M2156" t="s">
        <v>5237</v>
      </c>
      <c r="N2156">
        <f t="shared" si="396"/>
        <v>0</v>
      </c>
      <c r="O2156" t="str">
        <f t="shared" si="397"/>
        <v>No</v>
      </c>
      <c r="P2156">
        <f t="shared" si="398"/>
        <v>0</v>
      </c>
      <c r="Q2156">
        <f t="shared" si="399"/>
        <v>0</v>
      </c>
      <c r="R2156">
        <f t="shared" si="403"/>
        <v>27.565026697177728</v>
      </c>
      <c r="S2156" t="str">
        <f t="shared" si="400"/>
        <v>ID-24678-Vientiane - Luang Prabang</v>
      </c>
      <c r="T2156" t="str">
        <f t="shared" si="401"/>
        <v>10:30</v>
      </c>
      <c r="U2156" t="str">
        <f t="shared" si="402"/>
        <v>Acceptable</v>
      </c>
      <c r="V2156">
        <f t="shared" si="404"/>
        <v>23</v>
      </c>
      <c r="W2156">
        <f t="shared" si="405"/>
        <v>2</v>
      </c>
      <c r="X2156">
        <v>1</v>
      </c>
      <c r="Y2156" t="str">
        <f t="shared" si="406"/>
        <v>Flight Not Found</v>
      </c>
      <c r="Z2156" t="str" cm="1">
        <f t="array" ref="Z2156">IF(AND(B:B &gt; TIME(6, 0, 0), B:B &lt;= TIME(18, 0, 0)), "Day", "Night")</f>
        <v>Night</v>
      </c>
      <c r="AA2156">
        <f t="shared" si="407"/>
        <v>1</v>
      </c>
    </row>
    <row r="2157" spans="1:27" x14ac:dyDescent="0.2">
      <c r="A2157">
        <v>24679</v>
      </c>
      <c r="B2157" t="s">
        <v>1188</v>
      </c>
      <c r="C2157" t="s">
        <v>6752</v>
      </c>
      <c r="D2157" t="s">
        <v>10573</v>
      </c>
      <c r="G2157" t="s">
        <v>9981</v>
      </c>
      <c r="H2157" t="s">
        <v>10574</v>
      </c>
      <c r="J2157">
        <v>7</v>
      </c>
      <c r="K2157">
        <v>7</v>
      </c>
      <c r="L2157">
        <v>0</v>
      </c>
      <c r="M2157" t="s">
        <v>10575</v>
      </c>
      <c r="N2157">
        <f t="shared" si="396"/>
        <v>0</v>
      </c>
      <c r="O2157" t="str">
        <f t="shared" si="397"/>
        <v>No</v>
      </c>
      <c r="P2157">
        <f t="shared" si="398"/>
        <v>0</v>
      </c>
      <c r="Q2157">
        <f t="shared" si="399"/>
        <v>0</v>
      </c>
      <c r="R2157">
        <f t="shared" si="403"/>
        <v>27.565026697177728</v>
      </c>
      <c r="S2157" t="str">
        <f t="shared" si="400"/>
        <v>ID-24679-</v>
      </c>
      <c r="T2157" t="str">
        <f t="shared" si="401"/>
        <v>18:15</v>
      </c>
      <c r="U2157" t="str">
        <f t="shared" si="402"/>
        <v>Acceptable</v>
      </c>
      <c r="V2157">
        <f t="shared" si="404"/>
        <v>23</v>
      </c>
      <c r="W2157">
        <f t="shared" si="405"/>
        <v>2</v>
      </c>
      <c r="X2157">
        <v>1</v>
      </c>
      <c r="Y2157" t="str">
        <f t="shared" si="406"/>
        <v>Flight Not Found</v>
      </c>
      <c r="Z2157" t="str" cm="1">
        <f t="array" ref="Z2157">IF(AND(B:B &gt; TIME(6, 0, 0), B:B &lt;= TIME(18, 0, 0)), "Day", "Night")</f>
        <v>Night</v>
      </c>
      <c r="AA2157">
        <f t="shared" si="407"/>
        <v>1</v>
      </c>
    </row>
    <row r="2158" spans="1:27" x14ac:dyDescent="0.2">
      <c r="A2158">
        <v>24715</v>
      </c>
      <c r="C2158" t="s">
        <v>10576</v>
      </c>
      <c r="D2158" t="s">
        <v>8563</v>
      </c>
      <c r="G2158" t="s">
        <v>10577</v>
      </c>
      <c r="H2158" t="s">
        <v>445</v>
      </c>
      <c r="J2158">
        <v>11</v>
      </c>
      <c r="K2158">
        <v>11</v>
      </c>
      <c r="L2158">
        <v>0</v>
      </c>
      <c r="M2158" t="s">
        <v>3749</v>
      </c>
      <c r="N2158">
        <f t="shared" si="396"/>
        <v>0</v>
      </c>
      <c r="O2158" t="str">
        <f t="shared" si="397"/>
        <v>No</v>
      </c>
      <c r="P2158">
        <f t="shared" si="398"/>
        <v>0</v>
      </c>
      <c r="Q2158">
        <f t="shared" si="399"/>
        <v>0</v>
      </c>
      <c r="R2158">
        <f t="shared" si="403"/>
        <v>27.565026697177728</v>
      </c>
      <c r="S2158" t="str">
        <f t="shared" si="400"/>
        <v>ID-24715-</v>
      </c>
      <c r="T2158">
        <f t="shared" si="401"/>
        <v>0</v>
      </c>
      <c r="U2158" t="str">
        <f t="shared" si="402"/>
        <v>Acceptable</v>
      </c>
      <c r="V2158">
        <f t="shared" si="404"/>
        <v>23</v>
      </c>
      <c r="W2158">
        <f t="shared" si="405"/>
        <v>2</v>
      </c>
      <c r="X2158">
        <v>1</v>
      </c>
      <c r="Y2158" t="str">
        <f t="shared" si="406"/>
        <v>Flight Not Found</v>
      </c>
      <c r="Z2158" t="str" cm="1">
        <f t="array" ref="Z2158">IF(AND(B:B &gt; TIME(6, 0, 0), B:B &lt;= TIME(18, 0, 0)), "Day", "Night")</f>
        <v>Night</v>
      </c>
      <c r="AA2158">
        <f t="shared" si="407"/>
        <v>1</v>
      </c>
    </row>
    <row r="2159" spans="1:27" x14ac:dyDescent="0.2">
      <c r="A2159">
        <v>24719</v>
      </c>
      <c r="C2159" t="s">
        <v>10578</v>
      </c>
      <c r="D2159" t="s">
        <v>2615</v>
      </c>
      <c r="G2159" t="s">
        <v>10579</v>
      </c>
      <c r="H2159" t="s">
        <v>10580</v>
      </c>
      <c r="I2159" t="s">
        <v>10581</v>
      </c>
      <c r="J2159">
        <v>11</v>
      </c>
      <c r="K2159">
        <v>11</v>
      </c>
      <c r="L2159">
        <v>0</v>
      </c>
      <c r="N2159">
        <f t="shared" si="396"/>
        <v>0</v>
      </c>
      <c r="O2159" t="str">
        <f t="shared" si="397"/>
        <v>No</v>
      </c>
      <c r="P2159">
        <f t="shared" si="398"/>
        <v>0</v>
      </c>
      <c r="Q2159">
        <f t="shared" si="399"/>
        <v>0</v>
      </c>
      <c r="R2159">
        <f t="shared" si="403"/>
        <v>27.565026697177728</v>
      </c>
      <c r="S2159" t="str">
        <f t="shared" si="400"/>
        <v>ID-24719-</v>
      </c>
      <c r="T2159">
        <f t="shared" si="401"/>
        <v>0</v>
      </c>
      <c r="U2159" t="str">
        <f t="shared" si="402"/>
        <v>Acceptable</v>
      </c>
      <c r="V2159">
        <f t="shared" si="404"/>
        <v>23</v>
      </c>
      <c r="W2159">
        <f t="shared" si="405"/>
        <v>2</v>
      </c>
      <c r="X2159">
        <v>1</v>
      </c>
      <c r="Y2159" t="str">
        <f t="shared" si="406"/>
        <v>Flight Not Found</v>
      </c>
      <c r="Z2159" t="str" cm="1">
        <f t="array" ref="Z2159">IF(AND(B:B &gt; TIME(6, 0, 0), B:B &lt;= TIME(18, 0, 0)), "Day", "Night")</f>
        <v>Night</v>
      </c>
      <c r="AA2159">
        <f t="shared" si="407"/>
        <v>1</v>
      </c>
    </row>
    <row r="2160" spans="1:27" x14ac:dyDescent="0.2">
      <c r="A2160">
        <v>24720</v>
      </c>
      <c r="B2160" t="s">
        <v>10582</v>
      </c>
      <c r="C2160" t="s">
        <v>10583</v>
      </c>
      <c r="D2160" t="s">
        <v>769</v>
      </c>
      <c r="E2160" t="s">
        <v>10584</v>
      </c>
      <c r="F2160" t="s">
        <v>10585</v>
      </c>
      <c r="G2160" t="s">
        <v>7834</v>
      </c>
      <c r="H2160" t="s">
        <v>10586</v>
      </c>
      <c r="I2160" t="s">
        <v>10587</v>
      </c>
      <c r="J2160">
        <v>69</v>
      </c>
      <c r="K2160">
        <v>37</v>
      </c>
      <c r="L2160">
        <v>0</v>
      </c>
      <c r="M2160" t="s">
        <v>10588</v>
      </c>
      <c r="N2160">
        <f t="shared" si="396"/>
        <v>0</v>
      </c>
      <c r="O2160" t="str">
        <f t="shared" si="397"/>
        <v>No</v>
      </c>
      <c r="P2160">
        <f t="shared" si="398"/>
        <v>0</v>
      </c>
      <c r="Q2160">
        <f t="shared" si="399"/>
        <v>0</v>
      </c>
      <c r="R2160">
        <f t="shared" si="403"/>
        <v>27.565026697177728</v>
      </c>
      <c r="S2160" t="str">
        <f t="shared" si="400"/>
        <v>ID-24720-Gander - Havana</v>
      </c>
      <c r="T2160" t="str">
        <f t="shared" si="401"/>
        <v>05:10</v>
      </c>
      <c r="U2160" t="str">
        <f t="shared" si="402"/>
        <v>Acceptable</v>
      </c>
      <c r="V2160">
        <f t="shared" si="404"/>
        <v>23</v>
      </c>
      <c r="W2160">
        <f t="shared" si="405"/>
        <v>2</v>
      </c>
      <c r="X2160">
        <v>1</v>
      </c>
      <c r="Y2160" t="str">
        <f t="shared" si="406"/>
        <v>Flight Not Found</v>
      </c>
      <c r="Z2160" t="str" cm="1">
        <f t="array" ref="Z2160">IF(AND(B:B &gt; TIME(6, 0, 0), B:B &lt;= TIME(18, 0, 0)), "Day", "Night")</f>
        <v>Night</v>
      </c>
      <c r="AA2160">
        <f t="shared" si="407"/>
        <v>1</v>
      </c>
    </row>
    <row r="2161" spans="1:27" x14ac:dyDescent="0.2">
      <c r="A2161">
        <v>24723</v>
      </c>
      <c r="B2161" t="s">
        <v>6195</v>
      </c>
      <c r="C2161" t="s">
        <v>10589</v>
      </c>
      <c r="D2161" t="s">
        <v>10590</v>
      </c>
      <c r="G2161" t="s">
        <v>9627</v>
      </c>
      <c r="H2161" t="s">
        <v>10591</v>
      </c>
      <c r="J2161">
        <v>8</v>
      </c>
      <c r="K2161">
        <v>3</v>
      </c>
      <c r="L2161">
        <v>0</v>
      </c>
      <c r="M2161" t="s">
        <v>10592</v>
      </c>
      <c r="N2161">
        <f t="shared" si="396"/>
        <v>0</v>
      </c>
      <c r="O2161" t="str">
        <f t="shared" si="397"/>
        <v>No</v>
      </c>
      <c r="P2161">
        <f t="shared" si="398"/>
        <v>0</v>
      </c>
      <c r="Q2161">
        <f t="shared" si="399"/>
        <v>0</v>
      </c>
      <c r="R2161">
        <f t="shared" si="403"/>
        <v>27.565026697177728</v>
      </c>
      <c r="S2161" t="str">
        <f t="shared" si="400"/>
        <v>ID-24723-</v>
      </c>
      <c r="T2161" t="str">
        <f t="shared" si="401"/>
        <v>09:23</v>
      </c>
      <c r="U2161" t="str">
        <f t="shared" si="402"/>
        <v>Acceptable</v>
      </c>
      <c r="V2161">
        <f t="shared" si="404"/>
        <v>23</v>
      </c>
      <c r="W2161">
        <f t="shared" si="405"/>
        <v>2</v>
      </c>
      <c r="X2161">
        <v>1</v>
      </c>
      <c r="Y2161" t="str">
        <f t="shared" si="406"/>
        <v>Flight Not Found</v>
      </c>
      <c r="Z2161" t="str" cm="1">
        <f t="array" ref="Z2161">IF(AND(B:B &gt; TIME(6, 0, 0), B:B &lt;= TIME(18, 0, 0)), "Day", "Night")</f>
        <v>Night</v>
      </c>
      <c r="AA2161">
        <f t="shared" si="407"/>
        <v>1</v>
      </c>
    </row>
    <row r="2162" spans="1:27" x14ac:dyDescent="0.2">
      <c r="A2162">
        <v>24753</v>
      </c>
      <c r="B2162" t="s">
        <v>4531</v>
      </c>
      <c r="C2162" t="s">
        <v>10593</v>
      </c>
      <c r="D2162" t="s">
        <v>2615</v>
      </c>
      <c r="G2162" t="s">
        <v>10594</v>
      </c>
      <c r="H2162" t="s">
        <v>10595</v>
      </c>
      <c r="I2162" t="s">
        <v>10596</v>
      </c>
      <c r="J2162">
        <v>23</v>
      </c>
      <c r="K2162">
        <v>23</v>
      </c>
      <c r="L2162">
        <v>0</v>
      </c>
      <c r="M2162" t="s">
        <v>10597</v>
      </c>
      <c r="N2162">
        <f t="shared" si="396"/>
        <v>0</v>
      </c>
      <c r="O2162" t="str">
        <f t="shared" si="397"/>
        <v>No</v>
      </c>
      <c r="P2162">
        <f t="shared" si="398"/>
        <v>0</v>
      </c>
      <c r="Q2162">
        <f t="shared" si="399"/>
        <v>0</v>
      </c>
      <c r="R2162">
        <f t="shared" si="403"/>
        <v>27.565026697177728</v>
      </c>
      <c r="S2162" t="str">
        <f t="shared" si="400"/>
        <v>ID-24753-</v>
      </c>
      <c r="T2162" t="str">
        <f t="shared" si="401"/>
        <v>09:40</v>
      </c>
      <c r="U2162" t="str">
        <f t="shared" si="402"/>
        <v>Acceptable</v>
      </c>
      <c r="V2162">
        <f t="shared" si="404"/>
        <v>23</v>
      </c>
      <c r="W2162">
        <f t="shared" si="405"/>
        <v>2</v>
      </c>
      <c r="X2162">
        <v>1</v>
      </c>
      <c r="Y2162" t="str">
        <f t="shared" si="406"/>
        <v>Flight Not Found</v>
      </c>
      <c r="Z2162" t="str" cm="1">
        <f t="array" ref="Z2162">IF(AND(B:B &gt; TIME(6, 0, 0), B:B &lt;= TIME(18, 0, 0)), "Day", "Night")</f>
        <v>Night</v>
      </c>
      <c r="AA2162">
        <f t="shared" si="407"/>
        <v>1</v>
      </c>
    </row>
    <row r="2163" spans="1:27" x14ac:dyDescent="0.2">
      <c r="A2163">
        <v>24753</v>
      </c>
      <c r="B2163" t="s">
        <v>790</v>
      </c>
      <c r="C2163" t="s">
        <v>10598</v>
      </c>
      <c r="D2163" t="s">
        <v>10599</v>
      </c>
      <c r="G2163" t="s">
        <v>10600</v>
      </c>
      <c r="H2163" t="s">
        <v>10601</v>
      </c>
      <c r="J2163">
        <v>3</v>
      </c>
      <c r="K2163">
        <v>2</v>
      </c>
      <c r="L2163">
        <v>0</v>
      </c>
      <c r="M2163" t="s">
        <v>10602</v>
      </c>
      <c r="N2163">
        <f t="shared" si="396"/>
        <v>0</v>
      </c>
      <c r="O2163" t="str">
        <f t="shared" si="397"/>
        <v>No</v>
      </c>
      <c r="P2163">
        <f t="shared" si="398"/>
        <v>0</v>
      </c>
      <c r="Q2163">
        <f t="shared" si="399"/>
        <v>0</v>
      </c>
      <c r="R2163">
        <f t="shared" si="403"/>
        <v>27.565026697177728</v>
      </c>
      <c r="S2163" t="str">
        <f t="shared" si="400"/>
        <v>ID-24753-</v>
      </c>
      <c r="T2163" t="str">
        <f t="shared" si="401"/>
        <v>09:40</v>
      </c>
      <c r="U2163" t="str">
        <f t="shared" si="402"/>
        <v>Acceptable</v>
      </c>
      <c r="V2163">
        <f t="shared" si="404"/>
        <v>23</v>
      </c>
      <c r="W2163">
        <f t="shared" si="405"/>
        <v>2</v>
      </c>
      <c r="X2163">
        <v>1</v>
      </c>
      <c r="Y2163" t="str">
        <f t="shared" si="406"/>
        <v>Flight Not Found</v>
      </c>
      <c r="Z2163" t="str" cm="1">
        <f t="array" ref="Z2163">IF(AND(B:B &gt; TIME(6, 0, 0), B:B &lt;= TIME(18, 0, 0)), "Day", "Night")</f>
        <v>Night</v>
      </c>
      <c r="AA2163">
        <f t="shared" si="407"/>
        <v>1</v>
      </c>
    </row>
    <row r="2164" spans="1:27" x14ac:dyDescent="0.2">
      <c r="A2164">
        <v>24757</v>
      </c>
      <c r="B2164" t="s">
        <v>5391</v>
      </c>
      <c r="C2164" t="s">
        <v>10603</v>
      </c>
      <c r="D2164" t="s">
        <v>3371</v>
      </c>
      <c r="E2164" t="s">
        <v>3522</v>
      </c>
      <c r="F2164" t="s">
        <v>10604</v>
      </c>
      <c r="G2164" t="s">
        <v>8478</v>
      </c>
      <c r="H2164" t="s">
        <v>10605</v>
      </c>
      <c r="I2164" t="s">
        <v>10606</v>
      </c>
      <c r="J2164">
        <v>66</v>
      </c>
      <c r="K2164">
        <v>66</v>
      </c>
      <c r="L2164">
        <v>0</v>
      </c>
      <c r="M2164" t="s">
        <v>10607</v>
      </c>
      <c r="N2164">
        <f t="shared" si="396"/>
        <v>0</v>
      </c>
      <c r="O2164" t="str">
        <f t="shared" si="397"/>
        <v>No</v>
      </c>
      <c r="P2164">
        <f t="shared" si="398"/>
        <v>0</v>
      </c>
      <c r="Q2164">
        <f t="shared" si="399"/>
        <v>0</v>
      </c>
      <c r="R2164">
        <f t="shared" si="403"/>
        <v>27.565026697177728</v>
      </c>
      <c r="S2164" t="str">
        <f t="shared" si="400"/>
        <v>ID-24757-Athens - Nicosia</v>
      </c>
      <c r="T2164" t="str">
        <f t="shared" si="401"/>
        <v>07:25</v>
      </c>
      <c r="U2164" t="str">
        <f t="shared" si="402"/>
        <v>Acceptable</v>
      </c>
      <c r="V2164">
        <f t="shared" si="404"/>
        <v>23</v>
      </c>
      <c r="W2164">
        <f t="shared" si="405"/>
        <v>2</v>
      </c>
      <c r="X2164">
        <v>1</v>
      </c>
      <c r="Y2164" t="str">
        <f t="shared" si="406"/>
        <v>Flight Not Found</v>
      </c>
      <c r="Z2164" t="str" cm="1">
        <f t="array" ref="Z2164">IF(AND(B:B &gt; TIME(6, 0, 0), B:B &lt;= TIME(18, 0, 0)), "Day", "Night")</f>
        <v>Night</v>
      </c>
      <c r="AA2164">
        <f t="shared" si="407"/>
        <v>1</v>
      </c>
    </row>
    <row r="2165" spans="1:27" x14ac:dyDescent="0.2">
      <c r="A2165">
        <v>24758</v>
      </c>
      <c r="B2165" t="s">
        <v>2535</v>
      </c>
      <c r="C2165" t="s">
        <v>10608</v>
      </c>
      <c r="D2165" t="s">
        <v>10609</v>
      </c>
      <c r="G2165" t="s">
        <v>10610</v>
      </c>
      <c r="H2165" t="s">
        <v>10611</v>
      </c>
      <c r="J2165">
        <v>4</v>
      </c>
      <c r="K2165">
        <v>4</v>
      </c>
      <c r="L2165">
        <v>0</v>
      </c>
      <c r="M2165" t="s">
        <v>10612</v>
      </c>
      <c r="N2165">
        <f t="shared" si="396"/>
        <v>0</v>
      </c>
      <c r="O2165" t="str">
        <f t="shared" si="397"/>
        <v>No</v>
      </c>
      <c r="P2165">
        <f t="shared" si="398"/>
        <v>0</v>
      </c>
      <c r="Q2165">
        <f t="shared" si="399"/>
        <v>0</v>
      </c>
      <c r="R2165">
        <f t="shared" si="403"/>
        <v>27.565026697177728</v>
      </c>
      <c r="S2165" t="str">
        <f t="shared" si="400"/>
        <v>ID-24758-</v>
      </c>
      <c r="T2165" t="str">
        <f t="shared" si="401"/>
        <v>15:15</v>
      </c>
      <c r="U2165" t="str">
        <f t="shared" si="402"/>
        <v>Acceptable</v>
      </c>
      <c r="V2165">
        <f t="shared" si="404"/>
        <v>23</v>
      </c>
      <c r="W2165">
        <f t="shared" si="405"/>
        <v>2</v>
      </c>
      <c r="X2165">
        <v>1</v>
      </c>
      <c r="Y2165" t="str">
        <f t="shared" si="406"/>
        <v>Flight Not Found</v>
      </c>
      <c r="Z2165" t="str" cm="1">
        <f t="array" ref="Z2165">IF(AND(B:B &gt; TIME(6, 0, 0), B:B &lt;= TIME(18, 0, 0)), "Day", "Night")</f>
        <v>Night</v>
      </c>
      <c r="AA2165">
        <f t="shared" si="407"/>
        <v>1</v>
      </c>
    </row>
    <row r="2166" spans="1:27" x14ac:dyDescent="0.2">
      <c r="A2166">
        <v>24769</v>
      </c>
      <c r="C2166" t="s">
        <v>10613</v>
      </c>
      <c r="D2166" t="s">
        <v>10614</v>
      </c>
      <c r="F2166" t="s">
        <v>10615</v>
      </c>
      <c r="G2166" t="s">
        <v>1814</v>
      </c>
      <c r="H2166" t="s">
        <v>10616</v>
      </c>
      <c r="J2166">
        <v>16</v>
      </c>
      <c r="K2166">
        <v>16</v>
      </c>
      <c r="L2166">
        <v>0</v>
      </c>
      <c r="M2166" t="s">
        <v>5237</v>
      </c>
      <c r="N2166">
        <f t="shared" si="396"/>
        <v>0</v>
      </c>
      <c r="O2166" t="str">
        <f t="shared" si="397"/>
        <v>No</v>
      </c>
      <c r="P2166">
        <f t="shared" si="398"/>
        <v>0</v>
      </c>
      <c r="Q2166">
        <f t="shared" si="399"/>
        <v>0</v>
      </c>
      <c r="R2166">
        <f t="shared" si="403"/>
        <v>27.565026697177728</v>
      </c>
      <c r="S2166" t="str">
        <f t="shared" si="400"/>
        <v>ID-24769-Phan Rang - Pleiku</v>
      </c>
      <c r="T2166">
        <f t="shared" si="401"/>
        <v>0</v>
      </c>
      <c r="U2166" t="str">
        <f t="shared" si="402"/>
        <v>Acceptable</v>
      </c>
      <c r="V2166">
        <f t="shared" si="404"/>
        <v>23</v>
      </c>
      <c r="W2166">
        <f t="shared" si="405"/>
        <v>2</v>
      </c>
      <c r="X2166">
        <v>1</v>
      </c>
      <c r="Y2166" t="str">
        <f t="shared" si="406"/>
        <v>Flight Not Found</v>
      </c>
      <c r="Z2166" t="str" cm="1">
        <f t="array" ref="Z2166">IF(AND(B:B &gt; TIME(6, 0, 0), B:B &lt;= TIME(18, 0, 0)), "Day", "Night")</f>
        <v>Night</v>
      </c>
      <c r="AA2166">
        <f t="shared" si="407"/>
        <v>1</v>
      </c>
    </row>
    <row r="2167" spans="1:27" x14ac:dyDescent="0.2">
      <c r="A2167">
        <v>24780</v>
      </c>
      <c r="B2167" t="s">
        <v>5003</v>
      </c>
      <c r="C2167" t="s">
        <v>10617</v>
      </c>
      <c r="D2167" t="s">
        <v>10618</v>
      </c>
      <c r="G2167" t="s">
        <v>10619</v>
      </c>
      <c r="H2167" t="s">
        <v>10620</v>
      </c>
      <c r="J2167">
        <v>2</v>
      </c>
      <c r="K2167">
        <v>2</v>
      </c>
      <c r="L2167">
        <v>0</v>
      </c>
      <c r="M2167" t="s">
        <v>10621</v>
      </c>
      <c r="N2167">
        <f t="shared" si="396"/>
        <v>0</v>
      </c>
      <c r="O2167" t="str">
        <f t="shared" si="397"/>
        <v>No</v>
      </c>
      <c r="P2167">
        <f t="shared" si="398"/>
        <v>0</v>
      </c>
      <c r="Q2167">
        <f t="shared" si="399"/>
        <v>0</v>
      </c>
      <c r="R2167">
        <f t="shared" si="403"/>
        <v>27.565026697177728</v>
      </c>
      <c r="S2167" t="str">
        <f t="shared" si="400"/>
        <v>ID-24780-</v>
      </c>
      <c r="T2167" t="str">
        <f t="shared" si="401"/>
        <v>08:15</v>
      </c>
      <c r="U2167" t="str">
        <f t="shared" si="402"/>
        <v>Acceptable</v>
      </c>
      <c r="V2167">
        <f t="shared" si="404"/>
        <v>23</v>
      </c>
      <c r="W2167">
        <f t="shared" si="405"/>
        <v>2</v>
      </c>
      <c r="X2167">
        <v>1</v>
      </c>
      <c r="Y2167" t="str">
        <f t="shared" si="406"/>
        <v>Flight Not Found</v>
      </c>
      <c r="Z2167" t="str" cm="1">
        <f t="array" ref="Z2167">IF(AND(B:B &gt; TIME(6, 0, 0), B:B &lt;= TIME(18, 0, 0)), "Day", "Night")</f>
        <v>Night</v>
      </c>
      <c r="AA2167">
        <f t="shared" si="407"/>
        <v>1</v>
      </c>
    </row>
    <row r="2168" spans="1:27" x14ac:dyDescent="0.2">
      <c r="A2168">
        <v>24780</v>
      </c>
      <c r="C2168" t="s">
        <v>10622</v>
      </c>
      <c r="D2168" t="s">
        <v>462</v>
      </c>
      <c r="F2168" t="s">
        <v>10623</v>
      </c>
      <c r="G2168" t="s">
        <v>10624</v>
      </c>
      <c r="H2168" t="s">
        <v>10625</v>
      </c>
      <c r="I2168" t="s">
        <v>10626</v>
      </c>
      <c r="J2168">
        <v>37</v>
      </c>
      <c r="K2168">
        <v>37</v>
      </c>
      <c r="L2168">
        <v>0</v>
      </c>
      <c r="M2168" t="s">
        <v>10627</v>
      </c>
      <c r="N2168">
        <f t="shared" si="396"/>
        <v>0</v>
      </c>
      <c r="O2168" t="str">
        <f t="shared" si="397"/>
        <v>No</v>
      </c>
      <c r="P2168">
        <f t="shared" si="398"/>
        <v>0</v>
      </c>
      <c r="Q2168">
        <f t="shared" si="399"/>
        <v>0</v>
      </c>
      <c r="R2168">
        <f t="shared" si="403"/>
        <v>27.565026697177728</v>
      </c>
      <c r="S2168" t="str">
        <f t="shared" si="400"/>
        <v>ID-24780-Malaga - London</v>
      </c>
      <c r="T2168" t="str">
        <f t="shared" si="401"/>
        <v>08:15</v>
      </c>
      <c r="U2168" t="str">
        <f t="shared" si="402"/>
        <v>Acceptable</v>
      </c>
      <c r="V2168">
        <f t="shared" si="404"/>
        <v>23</v>
      </c>
      <c r="W2168">
        <f t="shared" si="405"/>
        <v>2</v>
      </c>
      <c r="X2168">
        <v>1</v>
      </c>
      <c r="Y2168" t="str">
        <f t="shared" si="406"/>
        <v>Flight Not Found</v>
      </c>
      <c r="Z2168" t="str" cm="1">
        <f t="array" ref="Z2168">IF(AND(B:B &gt; TIME(6, 0, 0), B:B &lt;= TIME(18, 0, 0)), "Day", "Night")</f>
        <v>Night</v>
      </c>
      <c r="AA2168">
        <f t="shared" si="407"/>
        <v>1</v>
      </c>
    </row>
    <row r="2169" spans="1:27" x14ac:dyDescent="0.2">
      <c r="A2169">
        <v>24781</v>
      </c>
      <c r="B2169" t="s">
        <v>7703</v>
      </c>
      <c r="C2169" t="s">
        <v>10628</v>
      </c>
      <c r="D2169" t="s">
        <v>4261</v>
      </c>
      <c r="E2169" t="s">
        <v>10629</v>
      </c>
      <c r="F2169" t="s">
        <v>10630</v>
      </c>
      <c r="G2169" t="s">
        <v>10631</v>
      </c>
      <c r="H2169" t="s">
        <v>10632</v>
      </c>
      <c r="I2169" t="s">
        <v>10633</v>
      </c>
      <c r="J2169">
        <v>127</v>
      </c>
      <c r="K2169">
        <v>1</v>
      </c>
      <c r="L2169">
        <v>0</v>
      </c>
      <c r="M2169" t="s">
        <v>10634</v>
      </c>
      <c r="N2169">
        <f t="shared" si="396"/>
        <v>0</v>
      </c>
      <c r="O2169" t="str">
        <f t="shared" si="397"/>
        <v>No</v>
      </c>
      <c r="P2169">
        <f t="shared" si="398"/>
        <v>0</v>
      </c>
      <c r="Q2169">
        <f t="shared" si="399"/>
        <v>0</v>
      </c>
      <c r="R2169">
        <f t="shared" si="403"/>
        <v>27.565026697177728</v>
      </c>
      <c r="S2169" t="str">
        <f t="shared" si="400"/>
        <v>ID-24781-Hong Kong - Saigon</v>
      </c>
      <c r="T2169" t="str">
        <f t="shared" si="401"/>
        <v>10:35</v>
      </c>
      <c r="U2169" t="str">
        <f t="shared" si="402"/>
        <v>Acceptable</v>
      </c>
      <c r="V2169">
        <f t="shared" si="404"/>
        <v>23</v>
      </c>
      <c r="W2169">
        <f t="shared" si="405"/>
        <v>2</v>
      </c>
      <c r="X2169">
        <v>1</v>
      </c>
      <c r="Y2169" t="str">
        <f t="shared" si="406"/>
        <v>Flight Not Found</v>
      </c>
      <c r="Z2169" t="str" cm="1">
        <f t="array" ref="Z2169">IF(AND(B:B &gt; TIME(6, 0, 0), B:B &lt;= TIME(18, 0, 0)), "Day", "Night")</f>
        <v>Night</v>
      </c>
      <c r="AA2169">
        <f t="shared" si="407"/>
        <v>1</v>
      </c>
    </row>
    <row r="2170" spans="1:27" x14ac:dyDescent="0.2">
      <c r="A2170">
        <v>24782</v>
      </c>
      <c r="B2170" t="s">
        <v>2048</v>
      </c>
      <c r="C2170" t="s">
        <v>910</v>
      </c>
      <c r="D2170" t="s">
        <v>4939</v>
      </c>
      <c r="E2170" t="s">
        <v>8994</v>
      </c>
      <c r="F2170" t="s">
        <v>10635</v>
      </c>
      <c r="G2170" t="s">
        <v>10636</v>
      </c>
      <c r="H2170" t="s">
        <v>10637</v>
      </c>
      <c r="I2170" t="s">
        <v>10638</v>
      </c>
      <c r="J2170">
        <v>36</v>
      </c>
      <c r="K2170">
        <v>1</v>
      </c>
      <c r="L2170">
        <v>0</v>
      </c>
      <c r="M2170" t="s">
        <v>10639</v>
      </c>
      <c r="N2170">
        <f t="shared" si="396"/>
        <v>0</v>
      </c>
      <c r="O2170" t="str">
        <f t="shared" si="397"/>
        <v>No</v>
      </c>
      <c r="P2170">
        <f t="shared" si="398"/>
        <v>0</v>
      </c>
      <c r="Q2170">
        <f t="shared" si="399"/>
        <v>0</v>
      </c>
      <c r="R2170">
        <f t="shared" si="403"/>
        <v>27.565026697177728</v>
      </c>
      <c r="S2170" t="str">
        <f t="shared" si="400"/>
        <v>ID-24782-Cincinnati - Los Angeles</v>
      </c>
      <c r="T2170" t="str">
        <f t="shared" si="401"/>
        <v>18:41</v>
      </c>
      <c r="U2170" t="str">
        <f t="shared" si="402"/>
        <v>Acceptable</v>
      </c>
      <c r="V2170">
        <f t="shared" si="404"/>
        <v>23</v>
      </c>
      <c r="W2170">
        <f t="shared" si="405"/>
        <v>2</v>
      </c>
      <c r="X2170">
        <v>1</v>
      </c>
      <c r="Y2170" t="str">
        <f t="shared" si="406"/>
        <v>Flight Not Found</v>
      </c>
      <c r="Z2170" t="str" cm="1">
        <f t="array" ref="Z2170">IF(AND(B:B &gt; TIME(6, 0, 0), B:B &lt;= TIME(18, 0, 0)), "Day", "Night")</f>
        <v>Night</v>
      </c>
      <c r="AA2170">
        <f t="shared" si="407"/>
        <v>1</v>
      </c>
    </row>
    <row r="2171" spans="1:27" x14ac:dyDescent="0.2">
      <c r="A2171">
        <v>24792</v>
      </c>
      <c r="C2171" t="s">
        <v>10640</v>
      </c>
      <c r="D2171" t="s">
        <v>3562</v>
      </c>
      <c r="G2171" t="s">
        <v>7890</v>
      </c>
      <c r="H2171" t="s">
        <v>10641</v>
      </c>
      <c r="I2171" t="s">
        <v>10642</v>
      </c>
      <c r="J2171">
        <v>130</v>
      </c>
      <c r="K2171">
        <v>130</v>
      </c>
      <c r="L2171">
        <v>0</v>
      </c>
      <c r="M2171" t="s">
        <v>10643</v>
      </c>
      <c r="N2171">
        <f t="shared" si="396"/>
        <v>0</v>
      </c>
      <c r="O2171" t="str">
        <f t="shared" si="397"/>
        <v>No</v>
      </c>
      <c r="P2171">
        <f t="shared" si="398"/>
        <v>0</v>
      </c>
      <c r="Q2171">
        <f t="shared" si="399"/>
        <v>0</v>
      </c>
      <c r="R2171">
        <f t="shared" si="403"/>
        <v>27.565026697177728</v>
      </c>
      <c r="S2171" t="str">
        <f t="shared" si="400"/>
        <v>ID-24792-</v>
      </c>
      <c r="T2171">
        <f t="shared" si="401"/>
        <v>0</v>
      </c>
      <c r="U2171" t="str">
        <f t="shared" si="402"/>
        <v>Acceptable</v>
      </c>
      <c r="V2171">
        <f t="shared" si="404"/>
        <v>23</v>
      </c>
      <c r="W2171">
        <f t="shared" si="405"/>
        <v>2</v>
      </c>
      <c r="X2171">
        <v>1</v>
      </c>
      <c r="Y2171" t="str">
        <f t="shared" si="406"/>
        <v>Flight Not Found</v>
      </c>
      <c r="Z2171" t="str" cm="1">
        <f t="array" ref="Z2171">IF(AND(B:B &gt; TIME(6, 0, 0), B:B &lt;= TIME(18, 0, 0)), "Day", "Night")</f>
        <v>Night</v>
      </c>
      <c r="AA2171">
        <f t="shared" si="407"/>
        <v>1</v>
      </c>
    </row>
    <row r="2172" spans="1:27" x14ac:dyDescent="0.2">
      <c r="A2172">
        <v>24796</v>
      </c>
      <c r="B2172" t="s">
        <v>8314</v>
      </c>
      <c r="C2172" t="s">
        <v>10644</v>
      </c>
      <c r="D2172" t="s">
        <v>4939</v>
      </c>
      <c r="E2172" t="s">
        <v>6062</v>
      </c>
      <c r="F2172" t="s">
        <v>10645</v>
      </c>
      <c r="G2172" t="s">
        <v>10646</v>
      </c>
      <c r="H2172" t="s">
        <v>10647</v>
      </c>
      <c r="I2172" t="s">
        <v>10648</v>
      </c>
      <c r="J2172">
        <v>82</v>
      </c>
      <c r="K2172">
        <v>70</v>
      </c>
      <c r="L2172">
        <v>0</v>
      </c>
      <c r="M2172" t="s">
        <v>10649</v>
      </c>
      <c r="N2172">
        <f t="shared" si="396"/>
        <v>0</v>
      </c>
      <c r="O2172" t="str">
        <f t="shared" si="397"/>
        <v>No</v>
      </c>
      <c r="P2172">
        <f t="shared" si="398"/>
        <v>0</v>
      </c>
      <c r="Q2172">
        <f t="shared" si="399"/>
        <v>0</v>
      </c>
      <c r="R2172">
        <f t="shared" si="403"/>
        <v>27.565026697177728</v>
      </c>
      <c r="S2172" t="str">
        <f t="shared" si="400"/>
        <v>ID-24796-Los Angeles - Cincinnati</v>
      </c>
      <c r="T2172" t="str">
        <f t="shared" si="401"/>
        <v>20:57</v>
      </c>
      <c r="U2172" t="str">
        <f t="shared" si="402"/>
        <v>Acceptable</v>
      </c>
      <c r="V2172">
        <f t="shared" si="404"/>
        <v>23</v>
      </c>
      <c r="W2172">
        <f t="shared" si="405"/>
        <v>2</v>
      </c>
      <c r="X2172">
        <v>1</v>
      </c>
      <c r="Y2172" t="str">
        <f t="shared" si="406"/>
        <v>Flight Not Found</v>
      </c>
      <c r="Z2172" t="str" cm="1">
        <f t="array" ref="Z2172">IF(AND(B:B &gt; TIME(6, 0, 0), B:B &lt;= TIME(18, 0, 0)), "Day", "Night")</f>
        <v>Night</v>
      </c>
      <c r="AA2172">
        <f t="shared" si="407"/>
        <v>1</v>
      </c>
    </row>
    <row r="2173" spans="1:27" x14ac:dyDescent="0.2">
      <c r="A2173">
        <v>24799</v>
      </c>
      <c r="B2173" t="s">
        <v>2146</v>
      </c>
      <c r="C2173" t="s">
        <v>10650</v>
      </c>
      <c r="D2173" t="s">
        <v>10651</v>
      </c>
      <c r="G2173" t="s">
        <v>10652</v>
      </c>
      <c r="H2173" t="s">
        <v>10653</v>
      </c>
      <c r="J2173">
        <v>5</v>
      </c>
      <c r="K2173">
        <v>5</v>
      </c>
      <c r="L2173">
        <v>0</v>
      </c>
      <c r="M2173" t="s">
        <v>10654</v>
      </c>
      <c r="N2173">
        <f t="shared" si="396"/>
        <v>0</v>
      </c>
      <c r="O2173" t="str">
        <f t="shared" si="397"/>
        <v>No</v>
      </c>
      <c r="P2173">
        <f t="shared" si="398"/>
        <v>0</v>
      </c>
      <c r="Q2173">
        <f t="shared" si="399"/>
        <v>0</v>
      </c>
      <c r="R2173">
        <f t="shared" si="403"/>
        <v>27.565026697177728</v>
      </c>
      <c r="S2173" t="str">
        <f t="shared" si="400"/>
        <v>ID-24799-</v>
      </c>
      <c r="T2173" t="str">
        <f t="shared" si="401"/>
        <v>12:00</v>
      </c>
      <c r="U2173" t="str">
        <f t="shared" si="402"/>
        <v>Acceptable</v>
      </c>
      <c r="V2173">
        <f t="shared" si="404"/>
        <v>23</v>
      </c>
      <c r="W2173">
        <f t="shared" si="405"/>
        <v>2</v>
      </c>
      <c r="X2173">
        <v>1</v>
      </c>
      <c r="Y2173" t="str">
        <f t="shared" si="406"/>
        <v>Flight Not Found</v>
      </c>
      <c r="Z2173" t="str" cm="1">
        <f t="array" ref="Z2173">IF(AND(B:B &gt; TIME(6, 0, 0), B:B &lt;= TIME(18, 0, 0)), "Day", "Night")</f>
        <v>Night</v>
      </c>
      <c r="AA2173">
        <f t="shared" si="407"/>
        <v>1</v>
      </c>
    </row>
    <row r="2174" spans="1:27" x14ac:dyDescent="0.2">
      <c r="A2174">
        <v>24801</v>
      </c>
      <c r="B2174" t="s">
        <v>10655</v>
      </c>
      <c r="C2174" t="s">
        <v>10656</v>
      </c>
      <c r="D2174" t="s">
        <v>10657</v>
      </c>
      <c r="G2174" t="s">
        <v>9627</v>
      </c>
      <c r="H2174" t="s">
        <v>10658</v>
      </c>
      <c r="J2174">
        <v>3</v>
      </c>
      <c r="K2174">
        <v>3</v>
      </c>
      <c r="L2174">
        <v>0</v>
      </c>
      <c r="M2174" t="s">
        <v>10659</v>
      </c>
      <c r="N2174">
        <f t="shared" si="396"/>
        <v>0</v>
      </c>
      <c r="O2174" t="str">
        <f t="shared" si="397"/>
        <v>No</v>
      </c>
      <c r="P2174">
        <f t="shared" si="398"/>
        <v>0</v>
      </c>
      <c r="Q2174">
        <f t="shared" si="399"/>
        <v>0</v>
      </c>
      <c r="R2174">
        <f t="shared" si="403"/>
        <v>27.565026697177728</v>
      </c>
      <c r="S2174" t="str">
        <f t="shared" si="400"/>
        <v>ID-24801-</v>
      </c>
      <c r="T2174" t="str">
        <f t="shared" si="401"/>
        <v>04:05</v>
      </c>
      <c r="U2174" t="str">
        <f t="shared" si="402"/>
        <v>Acceptable</v>
      </c>
      <c r="V2174">
        <f t="shared" si="404"/>
        <v>23</v>
      </c>
      <c r="W2174">
        <f t="shared" si="405"/>
        <v>2</v>
      </c>
      <c r="X2174">
        <v>1</v>
      </c>
      <c r="Y2174" t="str">
        <f t="shared" si="406"/>
        <v>Flight Not Found</v>
      </c>
      <c r="Z2174" t="str" cm="1">
        <f t="array" ref="Z2174">IF(AND(B:B &gt; TIME(6, 0, 0), B:B &lt;= TIME(18, 0, 0)), "Day", "Night")</f>
        <v>Night</v>
      </c>
      <c r="AA2174">
        <f t="shared" si="407"/>
        <v>1</v>
      </c>
    </row>
    <row r="2175" spans="1:27" x14ac:dyDescent="0.2">
      <c r="A2175">
        <v>24806</v>
      </c>
      <c r="B2175" t="s">
        <v>1103</v>
      </c>
      <c r="C2175" t="s">
        <v>10660</v>
      </c>
      <c r="D2175" t="s">
        <v>2615</v>
      </c>
      <c r="G2175" t="s">
        <v>10661</v>
      </c>
      <c r="H2175" t="s">
        <v>10662</v>
      </c>
      <c r="J2175">
        <v>26</v>
      </c>
      <c r="K2175">
        <v>26</v>
      </c>
      <c r="L2175">
        <v>0</v>
      </c>
      <c r="M2175" t="s">
        <v>10663</v>
      </c>
      <c r="N2175">
        <f t="shared" si="396"/>
        <v>0</v>
      </c>
      <c r="O2175" t="str">
        <f t="shared" si="397"/>
        <v>No</v>
      </c>
      <c r="P2175">
        <f t="shared" si="398"/>
        <v>0</v>
      </c>
      <c r="Q2175">
        <f t="shared" si="399"/>
        <v>0</v>
      </c>
      <c r="R2175">
        <f t="shared" si="403"/>
        <v>27.565026697177728</v>
      </c>
      <c r="S2175" t="str">
        <f t="shared" si="400"/>
        <v>ID-24806-</v>
      </c>
      <c r="T2175" t="str">
        <f t="shared" si="401"/>
        <v>14:30</v>
      </c>
      <c r="U2175" t="str">
        <f t="shared" si="402"/>
        <v>Acceptable</v>
      </c>
      <c r="V2175">
        <f t="shared" si="404"/>
        <v>23</v>
      </c>
      <c r="W2175">
        <f t="shared" si="405"/>
        <v>2</v>
      </c>
      <c r="X2175">
        <v>1</v>
      </c>
      <c r="Y2175" t="str">
        <f t="shared" si="406"/>
        <v>Flight Not Found</v>
      </c>
      <c r="Z2175" t="str" cm="1">
        <f t="array" ref="Z2175">IF(AND(B:B &gt; TIME(6, 0, 0), B:B &lt;= TIME(18, 0, 0)), "Day", "Night")</f>
        <v>Night</v>
      </c>
      <c r="AA2175">
        <f t="shared" si="407"/>
        <v>1</v>
      </c>
    </row>
    <row r="2176" spans="1:27" x14ac:dyDescent="0.2">
      <c r="A2176">
        <v>24813</v>
      </c>
      <c r="C2176" t="s">
        <v>10664</v>
      </c>
      <c r="D2176" t="s">
        <v>10665</v>
      </c>
      <c r="G2176" t="s">
        <v>1814</v>
      </c>
      <c r="H2176" t="s">
        <v>10666</v>
      </c>
      <c r="J2176">
        <v>12</v>
      </c>
      <c r="K2176">
        <v>10</v>
      </c>
      <c r="L2176">
        <v>0</v>
      </c>
      <c r="M2176" t="s">
        <v>7329</v>
      </c>
      <c r="N2176">
        <f t="shared" si="396"/>
        <v>0</v>
      </c>
      <c r="O2176" t="str">
        <f t="shared" si="397"/>
        <v>No</v>
      </c>
      <c r="P2176">
        <f t="shared" si="398"/>
        <v>0</v>
      </c>
      <c r="Q2176">
        <f t="shared" si="399"/>
        <v>0</v>
      </c>
      <c r="R2176">
        <f t="shared" si="403"/>
        <v>27.565026697177728</v>
      </c>
      <c r="S2176" t="str">
        <f t="shared" si="400"/>
        <v>ID-24813-</v>
      </c>
      <c r="T2176">
        <f t="shared" si="401"/>
        <v>0</v>
      </c>
      <c r="U2176" t="str">
        <f t="shared" si="402"/>
        <v>Acceptable</v>
      </c>
      <c r="V2176">
        <f t="shared" si="404"/>
        <v>23</v>
      </c>
      <c r="W2176">
        <f t="shared" si="405"/>
        <v>2</v>
      </c>
      <c r="X2176">
        <v>1</v>
      </c>
      <c r="Y2176" t="str">
        <f t="shared" si="406"/>
        <v>Flight Not Found</v>
      </c>
      <c r="Z2176" t="str" cm="1">
        <f t="array" ref="Z2176">IF(AND(B:B &gt; TIME(6, 0, 0), B:B &lt;= TIME(18, 0, 0)), "Day", "Night")</f>
        <v>Night</v>
      </c>
      <c r="AA2176">
        <f t="shared" si="407"/>
        <v>1</v>
      </c>
    </row>
    <row r="2177" spans="1:27" x14ac:dyDescent="0.2">
      <c r="A2177">
        <v>24814</v>
      </c>
      <c r="C2177" t="s">
        <v>10667</v>
      </c>
      <c r="D2177" t="s">
        <v>3120</v>
      </c>
      <c r="F2177" t="s">
        <v>10668</v>
      </c>
      <c r="G2177" t="s">
        <v>10669</v>
      </c>
      <c r="H2177" t="s">
        <v>10670</v>
      </c>
      <c r="I2177" t="s">
        <v>10671</v>
      </c>
      <c r="J2177">
        <v>72</v>
      </c>
      <c r="K2177">
        <v>72</v>
      </c>
      <c r="L2177">
        <v>0</v>
      </c>
      <c r="M2177" t="s">
        <v>10672</v>
      </c>
      <c r="N2177">
        <f t="shared" si="396"/>
        <v>0</v>
      </c>
      <c r="O2177" t="str">
        <f t="shared" si="397"/>
        <v>No</v>
      </c>
      <c r="P2177">
        <f t="shared" si="398"/>
        <v>0</v>
      </c>
      <c r="Q2177">
        <f t="shared" si="399"/>
        <v>0</v>
      </c>
      <c r="R2177">
        <f t="shared" si="403"/>
        <v>27.565026697177728</v>
      </c>
      <c r="S2177" t="str">
        <f t="shared" si="400"/>
        <v>ID-24814-Huanuco - Tingo Maria</v>
      </c>
      <c r="T2177">
        <f t="shared" si="401"/>
        <v>0</v>
      </c>
      <c r="U2177" t="str">
        <f t="shared" si="402"/>
        <v>Acceptable</v>
      </c>
      <c r="V2177">
        <f t="shared" si="404"/>
        <v>23</v>
      </c>
      <c r="W2177">
        <f t="shared" si="405"/>
        <v>2</v>
      </c>
      <c r="X2177">
        <v>1</v>
      </c>
      <c r="Y2177" t="str">
        <f t="shared" si="406"/>
        <v>Flight Not Found</v>
      </c>
      <c r="Z2177" t="str" cm="1">
        <f t="array" ref="Z2177">IF(AND(B:B &gt; TIME(6, 0, 0), B:B &lt;= TIME(18, 0, 0)), "Day", "Night")</f>
        <v>Night</v>
      </c>
      <c r="AA2177">
        <f t="shared" si="407"/>
        <v>1</v>
      </c>
    </row>
    <row r="2178" spans="1:27" x14ac:dyDescent="0.2">
      <c r="A2178">
        <v>24816</v>
      </c>
      <c r="B2178" t="s">
        <v>7777</v>
      </c>
      <c r="C2178" t="s">
        <v>10673</v>
      </c>
      <c r="D2178" t="s">
        <v>35</v>
      </c>
      <c r="E2178" t="s">
        <v>36</v>
      </c>
      <c r="F2178" t="s">
        <v>10674</v>
      </c>
      <c r="G2178" t="s">
        <v>10675</v>
      </c>
      <c r="H2178" t="s">
        <v>10676</v>
      </c>
      <c r="I2178" t="s">
        <v>10677</v>
      </c>
      <c r="J2178">
        <v>8</v>
      </c>
      <c r="K2178">
        <v>7</v>
      </c>
      <c r="L2178">
        <v>0</v>
      </c>
      <c r="M2178" t="s">
        <v>10678</v>
      </c>
      <c r="N2178">
        <f t="shared" ref="N2178:N2241" si="408">SUM(B2178,C2178)</f>
        <v>0</v>
      </c>
      <c r="O2178" t="str">
        <f t="shared" ref="O2178:O2241" si="409">IF(F2178="good","Yes","No")</f>
        <v>No</v>
      </c>
      <c r="P2178">
        <f t="shared" ref="P2178:P2241" si="410">COUNTIF(C:C,"&lt;0")</f>
        <v>0</v>
      </c>
      <c r="Q2178">
        <f t="shared" ref="Q2178:Q2241" si="411">SUMIF(E:E,"&gt;"&amp;AVERAGE(E:E))</f>
        <v>0</v>
      </c>
      <c r="R2178">
        <f t="shared" si="403"/>
        <v>27.565026697177728</v>
      </c>
      <c r="S2178" t="str">
        <f t="shared" ref="S2178:S2241" si="412">CONCATENATE("ID-",A2178,"-",F2178)</f>
        <v>ID-24816-Cleveland, OH - Madison WI</v>
      </c>
      <c r="T2178" t="str">
        <f t="shared" ref="T2178:T2241" si="413">INDEX(B:B,MATCH(A2178,A:A,0))</f>
        <v>15:25</v>
      </c>
      <c r="U2178" t="str">
        <f t="shared" ref="U2178:U2241" si="414">IF(OR(B2178&gt;0,C2178&gt;0),"Acceptable","Check")</f>
        <v>Acceptable</v>
      </c>
      <c r="V2178">
        <f t="shared" si="404"/>
        <v>23</v>
      </c>
      <c r="W2178">
        <f t="shared" si="405"/>
        <v>2</v>
      </c>
      <c r="X2178">
        <v>1</v>
      </c>
      <c r="Y2178" t="str">
        <f t="shared" si="406"/>
        <v>Flight Not Found</v>
      </c>
      <c r="Z2178" t="str" cm="1">
        <f t="array" ref="Z2178">IF(AND(B:B &gt; TIME(6, 0, 0), B:B &lt;= TIME(18, 0, 0)), "Day", "Night")</f>
        <v>Night</v>
      </c>
      <c r="AA2178">
        <f t="shared" si="407"/>
        <v>1</v>
      </c>
    </row>
    <row r="2179" spans="1:27" x14ac:dyDescent="0.2">
      <c r="A2179">
        <v>24819</v>
      </c>
      <c r="B2179" t="s">
        <v>10679</v>
      </c>
      <c r="C2179" t="s">
        <v>10680</v>
      </c>
      <c r="D2179" t="s">
        <v>10681</v>
      </c>
      <c r="G2179" t="s">
        <v>10682</v>
      </c>
      <c r="H2179" t="s">
        <v>10683</v>
      </c>
      <c r="J2179">
        <v>3</v>
      </c>
      <c r="K2179">
        <v>2</v>
      </c>
      <c r="L2179">
        <v>0</v>
      </c>
      <c r="M2179" t="s">
        <v>10684</v>
      </c>
      <c r="N2179">
        <f t="shared" si="408"/>
        <v>0</v>
      </c>
      <c r="O2179" t="str">
        <f t="shared" si="409"/>
        <v>No</v>
      </c>
      <c r="P2179">
        <f t="shared" si="410"/>
        <v>0</v>
      </c>
      <c r="Q2179">
        <f t="shared" si="411"/>
        <v>0</v>
      </c>
      <c r="R2179">
        <f t="shared" ref="R2179:R2242" si="415">AVERAGEIF(J:J,"&gt;0")</f>
        <v>27.565026697177728</v>
      </c>
      <c r="S2179" t="str">
        <f t="shared" si="412"/>
        <v>ID-24819-</v>
      </c>
      <c r="T2179" t="str">
        <f t="shared" si="413"/>
        <v>17:36</v>
      </c>
      <c r="U2179" t="str">
        <f t="shared" si="414"/>
        <v>Acceptable</v>
      </c>
      <c r="V2179">
        <f t="shared" ref="V2179:V2242" si="416">COUNTIF(D:D, "Military - U.S. Army")</f>
        <v>23</v>
      </c>
      <c r="W2179">
        <f t="shared" ref="W2179:W2242" si="417">AVERAGEIF(C:C,"Fort Myer, Virginia", J:J)</f>
        <v>2</v>
      </c>
      <c r="X2179">
        <v>1</v>
      </c>
      <c r="Y2179" t="str">
        <f t="shared" ref="Y2179:Y2242" si="418">IFERROR(VLOOKUP("FlightNumber", A:E, 4, FALSE), "Flight Not Found")</f>
        <v>Flight Not Found</v>
      </c>
      <c r="Z2179" t="str" cm="1">
        <f t="array" ref="Z2179">IF(AND(B:B &gt; TIME(6, 0, 0), B:B &lt;= TIME(18, 0, 0)), "Day", "Night")</f>
        <v>Night</v>
      </c>
      <c r="AA2179">
        <f t="shared" ref="AA2179:AA2242" si="419">COUNTIFS(D:D, "Military - U.S. Army", C:C, "Fort Myer, Virginia")</f>
        <v>1</v>
      </c>
    </row>
    <row r="2180" spans="1:27" x14ac:dyDescent="0.2">
      <c r="A2180">
        <v>24821</v>
      </c>
      <c r="B2180" t="s">
        <v>3130</v>
      </c>
      <c r="C2180" t="s">
        <v>10685</v>
      </c>
      <c r="D2180" t="s">
        <v>10686</v>
      </c>
      <c r="G2180" t="s">
        <v>9981</v>
      </c>
      <c r="H2180" t="s">
        <v>10687</v>
      </c>
      <c r="J2180">
        <v>6</v>
      </c>
      <c r="K2180">
        <v>2</v>
      </c>
      <c r="L2180">
        <v>0</v>
      </c>
      <c r="M2180" t="s">
        <v>10688</v>
      </c>
      <c r="N2180">
        <f t="shared" si="408"/>
        <v>0</v>
      </c>
      <c r="O2180" t="str">
        <f t="shared" si="409"/>
        <v>No</v>
      </c>
      <c r="P2180">
        <f t="shared" si="410"/>
        <v>0</v>
      </c>
      <c r="Q2180">
        <f t="shared" si="411"/>
        <v>0</v>
      </c>
      <c r="R2180">
        <f t="shared" si="415"/>
        <v>27.565026697177728</v>
      </c>
      <c r="S2180" t="str">
        <f t="shared" si="412"/>
        <v>ID-24821-</v>
      </c>
      <c r="T2180" t="str">
        <f t="shared" si="413"/>
        <v>15:30</v>
      </c>
      <c r="U2180" t="str">
        <f t="shared" si="414"/>
        <v>Acceptable</v>
      </c>
      <c r="V2180">
        <f t="shared" si="416"/>
        <v>23</v>
      </c>
      <c r="W2180">
        <f t="shared" si="417"/>
        <v>2</v>
      </c>
      <c r="X2180">
        <v>1</v>
      </c>
      <c r="Y2180" t="str">
        <f t="shared" si="418"/>
        <v>Flight Not Found</v>
      </c>
      <c r="Z2180" t="str" cm="1">
        <f t="array" ref="Z2180">IF(AND(B:B &gt; TIME(6, 0, 0), B:B &lt;= TIME(18, 0, 0)), "Day", "Night")</f>
        <v>Night</v>
      </c>
      <c r="AA2180">
        <f t="shared" si="419"/>
        <v>1</v>
      </c>
    </row>
    <row r="2181" spans="1:27" x14ac:dyDescent="0.2">
      <c r="A2181">
        <v>24827</v>
      </c>
      <c r="C2181" t="s">
        <v>10689</v>
      </c>
      <c r="D2181" t="s">
        <v>2337</v>
      </c>
      <c r="G2181" t="s">
        <v>10690</v>
      </c>
      <c r="H2181" t="s">
        <v>10691</v>
      </c>
      <c r="J2181">
        <v>13</v>
      </c>
      <c r="K2181">
        <v>13</v>
      </c>
      <c r="L2181">
        <v>0</v>
      </c>
      <c r="M2181" t="s">
        <v>10692</v>
      </c>
      <c r="N2181">
        <f t="shared" si="408"/>
        <v>0</v>
      </c>
      <c r="O2181" t="str">
        <f t="shared" si="409"/>
        <v>No</v>
      </c>
      <c r="P2181">
        <f t="shared" si="410"/>
        <v>0</v>
      </c>
      <c r="Q2181">
        <f t="shared" si="411"/>
        <v>0</v>
      </c>
      <c r="R2181">
        <f t="shared" si="415"/>
        <v>27.565026697177728</v>
      </c>
      <c r="S2181" t="str">
        <f t="shared" si="412"/>
        <v>ID-24827-</v>
      </c>
      <c r="T2181">
        <f t="shared" si="413"/>
        <v>0</v>
      </c>
      <c r="U2181" t="str">
        <f t="shared" si="414"/>
        <v>Acceptable</v>
      </c>
      <c r="V2181">
        <f t="shared" si="416"/>
        <v>23</v>
      </c>
      <c r="W2181">
        <f t="shared" si="417"/>
        <v>2</v>
      </c>
      <c r="X2181">
        <v>1</v>
      </c>
      <c r="Y2181" t="str">
        <f t="shared" si="418"/>
        <v>Flight Not Found</v>
      </c>
      <c r="Z2181" t="str" cm="1">
        <f t="array" ref="Z2181">IF(AND(B:B &gt; TIME(6, 0, 0), B:B &lt;= TIME(18, 0, 0)), "Day", "Night")</f>
        <v>Night</v>
      </c>
      <c r="AA2181">
        <f t="shared" si="419"/>
        <v>1</v>
      </c>
    </row>
    <row r="2182" spans="1:27" x14ac:dyDescent="0.2">
      <c r="A2182">
        <v>24827</v>
      </c>
      <c r="B2182" t="s">
        <v>2627</v>
      </c>
      <c r="C2182" t="s">
        <v>3712</v>
      </c>
      <c r="D2182" t="s">
        <v>9292</v>
      </c>
      <c r="F2182" t="s">
        <v>10693</v>
      </c>
      <c r="G2182" t="s">
        <v>2731</v>
      </c>
      <c r="H2182" t="s">
        <v>10694</v>
      </c>
      <c r="I2182" t="s">
        <v>10695</v>
      </c>
      <c r="J2182">
        <v>2</v>
      </c>
      <c r="K2182">
        <v>2</v>
      </c>
      <c r="L2182">
        <v>0</v>
      </c>
      <c r="M2182" t="s">
        <v>10696</v>
      </c>
      <c r="N2182">
        <f t="shared" si="408"/>
        <v>0</v>
      </c>
      <c r="O2182" t="str">
        <f t="shared" si="409"/>
        <v>No</v>
      </c>
      <c r="P2182">
        <f t="shared" si="410"/>
        <v>0</v>
      </c>
      <c r="Q2182">
        <f t="shared" si="411"/>
        <v>0</v>
      </c>
      <c r="R2182">
        <f t="shared" si="415"/>
        <v>27.565026697177728</v>
      </c>
      <c r="S2182" t="str">
        <f t="shared" si="412"/>
        <v>ID-24827-Denver, CO - Scottsbluff, NE</v>
      </c>
      <c r="T2182">
        <f t="shared" si="413"/>
        <v>0</v>
      </c>
      <c r="U2182" t="str">
        <f t="shared" si="414"/>
        <v>Acceptable</v>
      </c>
      <c r="V2182">
        <f t="shared" si="416"/>
        <v>23</v>
      </c>
      <c r="W2182">
        <f t="shared" si="417"/>
        <v>2</v>
      </c>
      <c r="X2182">
        <v>1</v>
      </c>
      <c r="Y2182" t="str">
        <f t="shared" si="418"/>
        <v>Flight Not Found</v>
      </c>
      <c r="Z2182" t="str" cm="1">
        <f t="array" ref="Z2182">IF(AND(B:B &gt; TIME(6, 0, 0), B:B &lt;= TIME(18, 0, 0)), "Day", "Night")</f>
        <v>Night</v>
      </c>
      <c r="AA2182">
        <f t="shared" si="419"/>
        <v>1</v>
      </c>
    </row>
    <row r="2183" spans="1:27" x14ac:dyDescent="0.2">
      <c r="A2183">
        <v>24831</v>
      </c>
      <c r="B2183" t="s">
        <v>10697</v>
      </c>
      <c r="C2183" t="s">
        <v>10698</v>
      </c>
      <c r="D2183" t="s">
        <v>10699</v>
      </c>
      <c r="E2183" t="s">
        <v>10700</v>
      </c>
      <c r="F2183" t="s">
        <v>10701</v>
      </c>
      <c r="G2183" t="s">
        <v>1814</v>
      </c>
      <c r="H2183" t="s">
        <v>10702</v>
      </c>
      <c r="I2183" t="s">
        <v>10703</v>
      </c>
      <c r="J2183">
        <v>31</v>
      </c>
      <c r="K2183">
        <v>4</v>
      </c>
      <c r="L2183">
        <v>0</v>
      </c>
      <c r="M2183" t="s">
        <v>10704</v>
      </c>
      <c r="N2183">
        <f t="shared" si="408"/>
        <v>0</v>
      </c>
      <c r="O2183" t="str">
        <f t="shared" si="409"/>
        <v>No</v>
      </c>
      <c r="P2183">
        <f t="shared" si="410"/>
        <v>0</v>
      </c>
      <c r="Q2183">
        <f t="shared" si="411"/>
        <v>0</v>
      </c>
      <c r="R2183">
        <f t="shared" si="415"/>
        <v>27.565026697177728</v>
      </c>
      <c r="S2183" t="str">
        <f t="shared" si="412"/>
        <v>ID-24831-Bangkok - Chiang Mai</v>
      </c>
      <c r="T2183" t="str">
        <f t="shared" si="413"/>
        <v>13:49</v>
      </c>
      <c r="U2183" t="str">
        <f t="shared" si="414"/>
        <v>Acceptable</v>
      </c>
      <c r="V2183">
        <f t="shared" si="416"/>
        <v>23</v>
      </c>
      <c r="W2183">
        <f t="shared" si="417"/>
        <v>2</v>
      </c>
      <c r="X2183">
        <v>1</v>
      </c>
      <c r="Y2183" t="str">
        <f t="shared" si="418"/>
        <v>Flight Not Found</v>
      </c>
      <c r="Z2183" t="str" cm="1">
        <f t="array" ref="Z2183">IF(AND(B:B &gt; TIME(6, 0, 0), B:B &lt;= TIME(18, 0, 0)), "Day", "Night")</f>
        <v>Night</v>
      </c>
      <c r="AA2183">
        <f t="shared" si="419"/>
        <v>1</v>
      </c>
    </row>
    <row r="2184" spans="1:27" x14ac:dyDescent="0.2">
      <c r="A2184">
        <v>24836</v>
      </c>
      <c r="B2184" t="s">
        <v>10705</v>
      </c>
      <c r="C2184" t="s">
        <v>10706</v>
      </c>
      <c r="D2184" t="s">
        <v>3562</v>
      </c>
      <c r="F2184" t="s">
        <v>10707</v>
      </c>
      <c r="G2184" t="s">
        <v>10173</v>
      </c>
      <c r="H2184" t="s">
        <v>10708</v>
      </c>
      <c r="I2184" t="s">
        <v>10709</v>
      </c>
      <c r="J2184">
        <v>51</v>
      </c>
      <c r="K2184">
        <v>44</v>
      </c>
      <c r="L2184">
        <v>0</v>
      </c>
      <c r="M2184" t="s">
        <v>10710</v>
      </c>
      <c r="N2184">
        <f t="shared" si="408"/>
        <v>0</v>
      </c>
      <c r="O2184" t="str">
        <f t="shared" si="409"/>
        <v>No</v>
      </c>
      <c r="P2184">
        <f t="shared" si="410"/>
        <v>0</v>
      </c>
      <c r="Q2184">
        <f t="shared" si="411"/>
        <v>0</v>
      </c>
      <c r="R2184">
        <f t="shared" si="415"/>
        <v>27.565026697177728</v>
      </c>
      <c r="S2184" t="str">
        <f t="shared" si="412"/>
        <v>ID-24836-Riga - Liepaja</v>
      </c>
      <c r="T2184" t="str">
        <f t="shared" si="413"/>
        <v>08:28</v>
      </c>
      <c r="U2184" t="str">
        <f t="shared" si="414"/>
        <v>Acceptable</v>
      </c>
      <c r="V2184">
        <f t="shared" si="416"/>
        <v>23</v>
      </c>
      <c r="W2184">
        <f t="shared" si="417"/>
        <v>2</v>
      </c>
      <c r="X2184">
        <v>1</v>
      </c>
      <c r="Y2184" t="str">
        <f t="shared" si="418"/>
        <v>Flight Not Found</v>
      </c>
      <c r="Z2184" t="str" cm="1">
        <f t="array" ref="Z2184">IF(AND(B:B &gt; TIME(6, 0, 0), B:B &lt;= TIME(18, 0, 0)), "Day", "Night")</f>
        <v>Night</v>
      </c>
      <c r="AA2184">
        <f t="shared" si="419"/>
        <v>1</v>
      </c>
    </row>
    <row r="2185" spans="1:27" x14ac:dyDescent="0.2">
      <c r="A2185">
        <v>24837</v>
      </c>
      <c r="B2185" t="s">
        <v>2146</v>
      </c>
      <c r="C2185" t="s">
        <v>10389</v>
      </c>
      <c r="D2185" t="s">
        <v>10711</v>
      </c>
      <c r="G2185" t="s">
        <v>10712</v>
      </c>
      <c r="H2185" t="s">
        <v>10713</v>
      </c>
      <c r="J2185">
        <v>6</v>
      </c>
      <c r="K2185">
        <v>6</v>
      </c>
      <c r="L2185">
        <v>0</v>
      </c>
      <c r="M2185" t="s">
        <v>10714</v>
      </c>
      <c r="N2185">
        <f t="shared" si="408"/>
        <v>0</v>
      </c>
      <c r="O2185" t="str">
        <f t="shared" si="409"/>
        <v>No</v>
      </c>
      <c r="P2185">
        <f t="shared" si="410"/>
        <v>0</v>
      </c>
      <c r="Q2185">
        <f t="shared" si="411"/>
        <v>0</v>
      </c>
      <c r="R2185">
        <f t="shared" si="415"/>
        <v>27.565026697177728</v>
      </c>
      <c r="S2185" t="str">
        <f t="shared" si="412"/>
        <v>ID-24837-</v>
      </c>
      <c r="T2185" t="str">
        <f t="shared" si="413"/>
        <v>12:00</v>
      </c>
      <c r="U2185" t="str">
        <f t="shared" si="414"/>
        <v>Acceptable</v>
      </c>
      <c r="V2185">
        <f t="shared" si="416"/>
        <v>23</v>
      </c>
      <c r="W2185">
        <f t="shared" si="417"/>
        <v>2</v>
      </c>
      <c r="X2185">
        <v>1</v>
      </c>
      <c r="Y2185" t="str">
        <f t="shared" si="418"/>
        <v>Flight Not Found</v>
      </c>
      <c r="Z2185" t="str" cm="1">
        <f t="array" ref="Z2185">IF(AND(B:B &gt; TIME(6, 0, 0), B:B &lt;= TIME(18, 0, 0)), "Day", "Night")</f>
        <v>Night</v>
      </c>
      <c r="AA2185">
        <f t="shared" si="419"/>
        <v>1</v>
      </c>
    </row>
    <row r="2186" spans="1:27" x14ac:dyDescent="0.2">
      <c r="A2186">
        <v>24845</v>
      </c>
      <c r="B2186" t="s">
        <v>3774</v>
      </c>
      <c r="C2186" t="s">
        <v>587</v>
      </c>
      <c r="D2186" t="s">
        <v>10715</v>
      </c>
      <c r="G2186" t="s">
        <v>10716</v>
      </c>
      <c r="H2186" t="s">
        <v>10717</v>
      </c>
      <c r="J2186">
        <v>4</v>
      </c>
      <c r="K2186">
        <v>3</v>
      </c>
      <c r="L2186">
        <v>0</v>
      </c>
      <c r="M2186" t="s">
        <v>10718</v>
      </c>
      <c r="N2186">
        <f t="shared" si="408"/>
        <v>0</v>
      </c>
      <c r="O2186" t="str">
        <f t="shared" si="409"/>
        <v>No</v>
      </c>
      <c r="P2186">
        <f t="shared" si="410"/>
        <v>0</v>
      </c>
      <c r="Q2186">
        <f t="shared" si="411"/>
        <v>0</v>
      </c>
      <c r="R2186">
        <f t="shared" si="415"/>
        <v>27.565026697177728</v>
      </c>
      <c r="S2186" t="str">
        <f t="shared" si="412"/>
        <v>ID-24845-</v>
      </c>
      <c r="T2186" t="str">
        <f t="shared" si="413"/>
        <v>10:40</v>
      </c>
      <c r="U2186" t="str">
        <f t="shared" si="414"/>
        <v>Acceptable</v>
      </c>
      <c r="V2186">
        <f t="shared" si="416"/>
        <v>23</v>
      </c>
      <c r="W2186">
        <f t="shared" si="417"/>
        <v>2</v>
      </c>
      <c r="X2186">
        <v>1</v>
      </c>
      <c r="Y2186" t="str">
        <f t="shared" si="418"/>
        <v>Flight Not Found</v>
      </c>
      <c r="Z2186" t="str" cm="1">
        <f t="array" ref="Z2186">IF(AND(B:B &gt; TIME(6, 0, 0), B:B &lt;= TIME(18, 0, 0)), "Day", "Night")</f>
        <v>Night</v>
      </c>
      <c r="AA2186">
        <f t="shared" si="419"/>
        <v>1</v>
      </c>
    </row>
    <row r="2187" spans="1:27" x14ac:dyDescent="0.2">
      <c r="A2187">
        <v>24845</v>
      </c>
      <c r="B2187" t="s">
        <v>10719</v>
      </c>
      <c r="C2187" t="s">
        <v>10720</v>
      </c>
      <c r="D2187" t="s">
        <v>10721</v>
      </c>
      <c r="G2187" t="s">
        <v>10722</v>
      </c>
      <c r="H2187" t="s">
        <v>10723</v>
      </c>
      <c r="J2187">
        <v>5</v>
      </c>
      <c r="K2187">
        <v>2</v>
      </c>
      <c r="L2187">
        <v>0</v>
      </c>
      <c r="M2187" t="s">
        <v>10724</v>
      </c>
      <c r="N2187">
        <f t="shared" si="408"/>
        <v>0</v>
      </c>
      <c r="O2187" t="str">
        <f t="shared" si="409"/>
        <v>No</v>
      </c>
      <c r="P2187">
        <f t="shared" si="410"/>
        <v>0</v>
      </c>
      <c r="Q2187">
        <f t="shared" si="411"/>
        <v>0</v>
      </c>
      <c r="R2187">
        <f t="shared" si="415"/>
        <v>27.565026697177728</v>
      </c>
      <c r="S2187" t="str">
        <f t="shared" si="412"/>
        <v>ID-24845-</v>
      </c>
      <c r="T2187" t="str">
        <f t="shared" si="413"/>
        <v>10:40</v>
      </c>
      <c r="U2187" t="str">
        <f t="shared" si="414"/>
        <v>Acceptable</v>
      </c>
      <c r="V2187">
        <f t="shared" si="416"/>
        <v>23</v>
      </c>
      <c r="W2187">
        <f t="shared" si="417"/>
        <v>2</v>
      </c>
      <c r="X2187">
        <v>1</v>
      </c>
      <c r="Y2187" t="str">
        <f t="shared" si="418"/>
        <v>Flight Not Found</v>
      </c>
      <c r="Z2187" t="str" cm="1">
        <f t="array" ref="Z2187">IF(AND(B:B &gt; TIME(6, 0, 0), B:B &lt;= TIME(18, 0, 0)), "Day", "Night")</f>
        <v>Night</v>
      </c>
      <c r="AA2187">
        <f t="shared" si="419"/>
        <v>1</v>
      </c>
    </row>
    <row r="2188" spans="1:27" x14ac:dyDescent="0.2">
      <c r="A2188">
        <v>24845</v>
      </c>
      <c r="B2188" t="s">
        <v>2124</v>
      </c>
      <c r="C2188" t="s">
        <v>10725</v>
      </c>
      <c r="D2188" t="s">
        <v>3567</v>
      </c>
      <c r="G2188" t="s">
        <v>10726</v>
      </c>
      <c r="H2188" t="s">
        <v>10727</v>
      </c>
      <c r="J2188">
        <v>42</v>
      </c>
      <c r="K2188">
        <v>42</v>
      </c>
      <c r="L2188">
        <v>0</v>
      </c>
      <c r="M2188" t="s">
        <v>10728</v>
      </c>
      <c r="N2188">
        <f t="shared" si="408"/>
        <v>0</v>
      </c>
      <c r="O2188" t="str">
        <f t="shared" si="409"/>
        <v>No</v>
      </c>
      <c r="P2188">
        <f t="shared" si="410"/>
        <v>0</v>
      </c>
      <c r="Q2188">
        <f t="shared" si="411"/>
        <v>0</v>
      </c>
      <c r="R2188">
        <f t="shared" si="415"/>
        <v>27.565026697177728</v>
      </c>
      <c r="S2188" t="str">
        <f t="shared" si="412"/>
        <v>ID-24845-</v>
      </c>
      <c r="T2188" t="str">
        <f t="shared" si="413"/>
        <v>10:40</v>
      </c>
      <c r="U2188" t="str">
        <f t="shared" si="414"/>
        <v>Acceptable</v>
      </c>
      <c r="V2188">
        <f t="shared" si="416"/>
        <v>23</v>
      </c>
      <c r="W2188">
        <f t="shared" si="417"/>
        <v>2</v>
      </c>
      <c r="X2188">
        <v>1</v>
      </c>
      <c r="Y2188" t="str">
        <f t="shared" si="418"/>
        <v>Flight Not Found</v>
      </c>
      <c r="Z2188" t="str" cm="1">
        <f t="array" ref="Z2188">IF(AND(B:B &gt; TIME(6, 0, 0), B:B &lt;= TIME(18, 0, 0)), "Day", "Night")</f>
        <v>Night</v>
      </c>
      <c r="AA2188">
        <f t="shared" si="419"/>
        <v>1</v>
      </c>
    </row>
    <row r="2189" spans="1:27" x14ac:dyDescent="0.2">
      <c r="A2189">
        <v>24847</v>
      </c>
      <c r="B2189" t="s">
        <v>2224</v>
      </c>
      <c r="C2189" t="s">
        <v>10729</v>
      </c>
      <c r="D2189" t="s">
        <v>3567</v>
      </c>
      <c r="F2189" t="s">
        <v>10730</v>
      </c>
      <c r="G2189" t="s">
        <v>10731</v>
      </c>
      <c r="H2189" t="s">
        <v>10732</v>
      </c>
      <c r="I2189" t="s">
        <v>10733</v>
      </c>
      <c r="J2189">
        <v>19</v>
      </c>
      <c r="K2189">
        <v>19</v>
      </c>
      <c r="L2189">
        <v>0</v>
      </c>
      <c r="M2189" t="s">
        <v>10734</v>
      </c>
      <c r="N2189">
        <f t="shared" si="408"/>
        <v>0</v>
      </c>
      <c r="O2189" t="str">
        <f t="shared" si="409"/>
        <v>No</v>
      </c>
      <c r="P2189">
        <f t="shared" si="410"/>
        <v>0</v>
      </c>
      <c r="Q2189">
        <f t="shared" si="411"/>
        <v>0</v>
      </c>
      <c r="R2189">
        <f t="shared" si="415"/>
        <v>27.565026697177728</v>
      </c>
      <c r="S2189" t="str">
        <f t="shared" si="412"/>
        <v>ID-24847-Buckley ANGB - Seattle NAS</v>
      </c>
      <c r="T2189" t="str">
        <f t="shared" si="413"/>
        <v>14:00</v>
      </c>
      <c r="U2189" t="str">
        <f t="shared" si="414"/>
        <v>Acceptable</v>
      </c>
      <c r="V2189">
        <f t="shared" si="416"/>
        <v>23</v>
      </c>
      <c r="W2189">
        <f t="shared" si="417"/>
        <v>2</v>
      </c>
      <c r="X2189">
        <v>1</v>
      </c>
      <c r="Y2189" t="str">
        <f t="shared" si="418"/>
        <v>Flight Not Found</v>
      </c>
      <c r="Z2189" t="str" cm="1">
        <f t="array" ref="Z2189">IF(AND(B:B &gt; TIME(6, 0, 0), B:B &lt;= TIME(18, 0, 0)), "Day", "Night")</f>
        <v>Night</v>
      </c>
      <c r="AA2189">
        <f t="shared" si="419"/>
        <v>1</v>
      </c>
    </row>
    <row r="2190" spans="1:27" x14ac:dyDescent="0.2">
      <c r="A2190">
        <v>24852</v>
      </c>
      <c r="B2190" t="s">
        <v>10735</v>
      </c>
      <c r="C2190" t="s">
        <v>10736</v>
      </c>
      <c r="D2190" t="s">
        <v>8125</v>
      </c>
      <c r="F2190" t="s">
        <v>10737</v>
      </c>
      <c r="G2190" t="s">
        <v>1814</v>
      </c>
      <c r="H2190" t="s">
        <v>10738</v>
      </c>
      <c r="J2190">
        <v>4</v>
      </c>
      <c r="K2190">
        <v>4</v>
      </c>
      <c r="L2190">
        <v>0</v>
      </c>
      <c r="M2190" t="s">
        <v>10739</v>
      </c>
      <c r="N2190">
        <f t="shared" si="408"/>
        <v>0</v>
      </c>
      <c r="O2190" t="str">
        <f t="shared" si="409"/>
        <v>No</v>
      </c>
      <c r="P2190">
        <f t="shared" si="410"/>
        <v>0</v>
      </c>
      <c r="Q2190">
        <f t="shared" si="411"/>
        <v>0</v>
      </c>
      <c r="R2190">
        <f t="shared" si="415"/>
        <v>27.565026697177728</v>
      </c>
      <c r="S2190" t="str">
        <f t="shared" si="412"/>
        <v>ID-24852-Cairo - Beirut</v>
      </c>
      <c r="T2190" t="str">
        <f t="shared" si="413"/>
        <v>07:54</v>
      </c>
      <c r="U2190" t="str">
        <f t="shared" si="414"/>
        <v>Acceptable</v>
      </c>
      <c r="V2190">
        <f t="shared" si="416"/>
        <v>23</v>
      </c>
      <c r="W2190">
        <f t="shared" si="417"/>
        <v>2</v>
      </c>
      <c r="X2190">
        <v>1</v>
      </c>
      <c r="Y2190" t="str">
        <f t="shared" si="418"/>
        <v>Flight Not Found</v>
      </c>
      <c r="Z2190" t="str" cm="1">
        <f t="array" ref="Z2190">IF(AND(B:B &gt; TIME(6, 0, 0), B:B &lt;= TIME(18, 0, 0)), "Day", "Night")</f>
        <v>Night</v>
      </c>
      <c r="AA2190">
        <f t="shared" si="419"/>
        <v>1</v>
      </c>
    </row>
    <row r="2191" spans="1:27" x14ac:dyDescent="0.2">
      <c r="A2191">
        <v>24853</v>
      </c>
      <c r="C2191" t="s">
        <v>10740</v>
      </c>
      <c r="D2191" t="s">
        <v>10741</v>
      </c>
      <c r="G2191" t="s">
        <v>9478</v>
      </c>
      <c r="H2191" t="s">
        <v>10742</v>
      </c>
      <c r="I2191" t="s">
        <v>10743</v>
      </c>
      <c r="J2191">
        <v>12</v>
      </c>
      <c r="K2191">
        <v>12</v>
      </c>
      <c r="L2191">
        <v>0</v>
      </c>
      <c r="M2191" t="s">
        <v>10744</v>
      </c>
      <c r="N2191">
        <f t="shared" si="408"/>
        <v>0</v>
      </c>
      <c r="O2191" t="str">
        <f t="shared" si="409"/>
        <v>No</v>
      </c>
      <c r="P2191">
        <f t="shared" si="410"/>
        <v>0</v>
      </c>
      <c r="Q2191">
        <f t="shared" si="411"/>
        <v>0</v>
      </c>
      <c r="R2191">
        <f t="shared" si="415"/>
        <v>27.565026697177728</v>
      </c>
      <c r="S2191" t="str">
        <f t="shared" si="412"/>
        <v>ID-24853-</v>
      </c>
      <c r="T2191">
        <f t="shared" si="413"/>
        <v>0</v>
      </c>
      <c r="U2191" t="str">
        <f t="shared" si="414"/>
        <v>Acceptable</v>
      </c>
      <c r="V2191">
        <f t="shared" si="416"/>
        <v>23</v>
      </c>
      <c r="W2191">
        <f t="shared" si="417"/>
        <v>2</v>
      </c>
      <c r="X2191">
        <v>1</v>
      </c>
      <c r="Y2191" t="str">
        <f t="shared" si="418"/>
        <v>Flight Not Found</v>
      </c>
      <c r="Z2191" t="str" cm="1">
        <f t="array" ref="Z2191">IF(AND(B:B &gt; TIME(6, 0, 0), B:B &lt;= TIME(18, 0, 0)), "Day", "Night")</f>
        <v>Night</v>
      </c>
      <c r="AA2191">
        <f t="shared" si="419"/>
        <v>1</v>
      </c>
    </row>
    <row r="2192" spans="1:27" x14ac:dyDescent="0.2">
      <c r="A2192">
        <v>24854</v>
      </c>
      <c r="C2192" t="s">
        <v>10745</v>
      </c>
      <c r="D2192" t="s">
        <v>2615</v>
      </c>
      <c r="G2192" t="s">
        <v>7357</v>
      </c>
      <c r="H2192" t="s">
        <v>10746</v>
      </c>
      <c r="I2192" t="s">
        <v>10747</v>
      </c>
      <c r="J2192">
        <v>13</v>
      </c>
      <c r="K2192">
        <v>13</v>
      </c>
      <c r="L2192">
        <v>0</v>
      </c>
      <c r="M2192" t="s">
        <v>10748</v>
      </c>
      <c r="N2192">
        <f t="shared" si="408"/>
        <v>0</v>
      </c>
      <c r="O2192" t="str">
        <f t="shared" si="409"/>
        <v>No</v>
      </c>
      <c r="P2192">
        <f t="shared" si="410"/>
        <v>0</v>
      </c>
      <c r="Q2192">
        <f t="shared" si="411"/>
        <v>0</v>
      </c>
      <c r="R2192">
        <f t="shared" si="415"/>
        <v>27.565026697177728</v>
      </c>
      <c r="S2192" t="str">
        <f t="shared" si="412"/>
        <v>ID-24854-</v>
      </c>
      <c r="T2192">
        <f t="shared" si="413"/>
        <v>0</v>
      </c>
      <c r="U2192" t="str">
        <f t="shared" si="414"/>
        <v>Acceptable</v>
      </c>
      <c r="V2192">
        <f t="shared" si="416"/>
        <v>23</v>
      </c>
      <c r="W2192">
        <f t="shared" si="417"/>
        <v>2</v>
      </c>
      <c r="X2192">
        <v>1</v>
      </c>
      <c r="Y2192" t="str">
        <f t="shared" si="418"/>
        <v>Flight Not Found</v>
      </c>
      <c r="Z2192" t="str" cm="1">
        <f t="array" ref="Z2192">IF(AND(B:B &gt; TIME(6, 0, 0), B:B &lt;= TIME(18, 0, 0)), "Day", "Night")</f>
        <v>Night</v>
      </c>
      <c r="AA2192">
        <f t="shared" si="419"/>
        <v>1</v>
      </c>
    </row>
    <row r="2193" spans="1:27" x14ac:dyDescent="0.2">
      <c r="A2193">
        <v>24864</v>
      </c>
      <c r="C2193" t="s">
        <v>10749</v>
      </c>
      <c r="D2193" t="s">
        <v>10750</v>
      </c>
      <c r="G2193" t="s">
        <v>5835</v>
      </c>
      <c r="H2193" t="s">
        <v>10751</v>
      </c>
      <c r="I2193" t="s">
        <v>10752</v>
      </c>
      <c r="J2193">
        <v>16</v>
      </c>
      <c r="K2193">
        <v>15</v>
      </c>
      <c r="L2193">
        <v>0</v>
      </c>
      <c r="M2193" t="s">
        <v>10753</v>
      </c>
      <c r="N2193">
        <f t="shared" si="408"/>
        <v>0</v>
      </c>
      <c r="O2193" t="str">
        <f t="shared" si="409"/>
        <v>No</v>
      </c>
      <c r="P2193">
        <f t="shared" si="410"/>
        <v>0</v>
      </c>
      <c r="Q2193">
        <f t="shared" si="411"/>
        <v>0</v>
      </c>
      <c r="R2193">
        <f t="shared" si="415"/>
        <v>27.565026697177728</v>
      </c>
      <c r="S2193" t="str">
        <f t="shared" si="412"/>
        <v>ID-24864-</v>
      </c>
      <c r="T2193">
        <f t="shared" si="413"/>
        <v>0</v>
      </c>
      <c r="U2193" t="str">
        <f t="shared" si="414"/>
        <v>Acceptable</v>
      </c>
      <c r="V2193">
        <f t="shared" si="416"/>
        <v>23</v>
      </c>
      <c r="W2193">
        <f t="shared" si="417"/>
        <v>2</v>
      </c>
      <c r="X2193">
        <v>1</v>
      </c>
      <c r="Y2193" t="str">
        <f t="shared" si="418"/>
        <v>Flight Not Found</v>
      </c>
      <c r="Z2193" t="str" cm="1">
        <f t="array" ref="Z2193">IF(AND(B:B &gt; TIME(6, 0, 0), B:B &lt;= TIME(18, 0, 0)), "Day", "Night")</f>
        <v>Night</v>
      </c>
      <c r="AA2193">
        <f t="shared" si="419"/>
        <v>1</v>
      </c>
    </row>
    <row r="2194" spans="1:27" x14ac:dyDescent="0.2">
      <c r="A2194">
        <v>24874</v>
      </c>
      <c r="C2194" t="s">
        <v>10754</v>
      </c>
      <c r="D2194" t="s">
        <v>30</v>
      </c>
      <c r="G2194" t="s">
        <v>10755</v>
      </c>
      <c r="H2194" t="s">
        <v>10756</v>
      </c>
      <c r="I2194" t="s">
        <v>10757</v>
      </c>
      <c r="J2194">
        <v>12</v>
      </c>
      <c r="K2194">
        <v>12</v>
      </c>
      <c r="L2194">
        <v>0</v>
      </c>
      <c r="M2194" t="s">
        <v>10758</v>
      </c>
      <c r="N2194">
        <f t="shared" si="408"/>
        <v>0</v>
      </c>
      <c r="O2194" t="str">
        <f t="shared" si="409"/>
        <v>No</v>
      </c>
      <c r="P2194">
        <f t="shared" si="410"/>
        <v>0</v>
      </c>
      <c r="Q2194">
        <f t="shared" si="411"/>
        <v>0</v>
      </c>
      <c r="R2194">
        <f t="shared" si="415"/>
        <v>27.565026697177728</v>
      </c>
      <c r="S2194" t="str">
        <f t="shared" si="412"/>
        <v>ID-24874-</v>
      </c>
      <c r="T2194">
        <f t="shared" si="413"/>
        <v>0</v>
      </c>
      <c r="U2194" t="str">
        <f t="shared" si="414"/>
        <v>Acceptable</v>
      </c>
      <c r="V2194">
        <f t="shared" si="416"/>
        <v>23</v>
      </c>
      <c r="W2194">
        <f t="shared" si="417"/>
        <v>2</v>
      </c>
      <c r="X2194">
        <v>1</v>
      </c>
      <c r="Y2194" t="str">
        <f t="shared" si="418"/>
        <v>Flight Not Found</v>
      </c>
      <c r="Z2194" t="str" cm="1">
        <f t="array" ref="Z2194">IF(AND(B:B &gt; TIME(6, 0, 0), B:B &lt;= TIME(18, 0, 0)), "Day", "Night")</f>
        <v>Night</v>
      </c>
      <c r="AA2194">
        <f t="shared" si="419"/>
        <v>1</v>
      </c>
    </row>
    <row r="2195" spans="1:27" x14ac:dyDescent="0.2">
      <c r="A2195">
        <v>24875</v>
      </c>
      <c r="C2195" t="s">
        <v>10759</v>
      </c>
      <c r="D2195" t="s">
        <v>4646</v>
      </c>
      <c r="E2195" t="s">
        <v>10760</v>
      </c>
      <c r="F2195" t="s">
        <v>10761</v>
      </c>
      <c r="G2195" t="s">
        <v>10762</v>
      </c>
      <c r="H2195" t="s">
        <v>10763</v>
      </c>
      <c r="I2195" t="s">
        <v>10764</v>
      </c>
      <c r="J2195">
        <v>61</v>
      </c>
      <c r="K2195">
        <v>1</v>
      </c>
      <c r="L2195">
        <v>1</v>
      </c>
      <c r="M2195" t="s">
        <v>10765</v>
      </c>
      <c r="N2195">
        <f t="shared" si="408"/>
        <v>0</v>
      </c>
      <c r="O2195" t="str">
        <f t="shared" si="409"/>
        <v>No</v>
      </c>
      <c r="P2195">
        <f t="shared" si="410"/>
        <v>0</v>
      </c>
      <c r="Q2195">
        <f t="shared" si="411"/>
        <v>0</v>
      </c>
      <c r="R2195">
        <f t="shared" si="415"/>
        <v>27.565026697177728</v>
      </c>
      <c r="S2195" t="str">
        <f t="shared" si="412"/>
        <v>ID-24875-Honolulu - Vancouver</v>
      </c>
      <c r="T2195">
        <f t="shared" si="413"/>
        <v>0</v>
      </c>
      <c r="U2195" t="str">
        <f t="shared" si="414"/>
        <v>Acceptable</v>
      </c>
      <c r="V2195">
        <f t="shared" si="416"/>
        <v>23</v>
      </c>
      <c r="W2195">
        <f t="shared" si="417"/>
        <v>2</v>
      </c>
      <c r="X2195">
        <v>1</v>
      </c>
      <c r="Y2195" t="str">
        <f t="shared" si="418"/>
        <v>Flight Not Found</v>
      </c>
      <c r="Z2195" t="str" cm="1">
        <f t="array" ref="Z2195">IF(AND(B:B &gt; TIME(6, 0, 0), B:B &lt;= TIME(18, 0, 0)), "Day", "Night")</f>
        <v>Night</v>
      </c>
      <c r="AA2195">
        <f t="shared" si="419"/>
        <v>1</v>
      </c>
    </row>
    <row r="2196" spans="1:27" x14ac:dyDescent="0.2">
      <c r="A2196">
        <v>24875</v>
      </c>
      <c r="B2196" t="s">
        <v>1167</v>
      </c>
      <c r="C2196" t="s">
        <v>10766</v>
      </c>
      <c r="D2196" t="s">
        <v>2663</v>
      </c>
      <c r="F2196" t="s">
        <v>10767</v>
      </c>
      <c r="G2196" t="s">
        <v>10768</v>
      </c>
      <c r="H2196" t="s">
        <v>10769</v>
      </c>
      <c r="I2196" t="s">
        <v>10770</v>
      </c>
      <c r="J2196">
        <v>98</v>
      </c>
      <c r="K2196">
        <v>98</v>
      </c>
      <c r="L2196">
        <v>0</v>
      </c>
      <c r="M2196" t="s">
        <v>10771</v>
      </c>
      <c r="N2196">
        <f t="shared" si="408"/>
        <v>0</v>
      </c>
      <c r="O2196" t="str">
        <f t="shared" si="409"/>
        <v>No</v>
      </c>
      <c r="P2196">
        <f t="shared" si="410"/>
        <v>0</v>
      </c>
      <c r="Q2196">
        <f t="shared" si="411"/>
        <v>0</v>
      </c>
      <c r="R2196">
        <f t="shared" si="415"/>
        <v>27.565026697177728</v>
      </c>
      <c r="S2196" t="str">
        <f t="shared" si="412"/>
        <v>ID-24875-Chandigarh, Punjab - Leh, Kashmir</v>
      </c>
      <c r="T2196">
        <f t="shared" si="413"/>
        <v>0</v>
      </c>
      <c r="U2196" t="str">
        <f t="shared" si="414"/>
        <v>Acceptable</v>
      </c>
      <c r="V2196">
        <f t="shared" si="416"/>
        <v>23</v>
      </c>
      <c r="W2196">
        <f t="shared" si="417"/>
        <v>2</v>
      </c>
      <c r="X2196">
        <v>1</v>
      </c>
      <c r="Y2196" t="str">
        <f t="shared" si="418"/>
        <v>Flight Not Found</v>
      </c>
      <c r="Z2196" t="str" cm="1">
        <f t="array" ref="Z2196">IF(AND(B:B &gt; TIME(6, 0, 0), B:B &lt;= TIME(18, 0, 0)), "Day", "Night")</f>
        <v>Night</v>
      </c>
      <c r="AA2196">
        <f t="shared" si="419"/>
        <v>1</v>
      </c>
    </row>
    <row r="2197" spans="1:27" x14ac:dyDescent="0.2">
      <c r="A2197">
        <v>24884</v>
      </c>
      <c r="B2197" t="s">
        <v>7011</v>
      </c>
      <c r="C2197" t="s">
        <v>10772</v>
      </c>
      <c r="D2197" t="s">
        <v>4279</v>
      </c>
      <c r="E2197" t="s">
        <v>2271</v>
      </c>
      <c r="F2197" t="s">
        <v>10773</v>
      </c>
      <c r="G2197" t="s">
        <v>10774</v>
      </c>
      <c r="H2197" t="s">
        <v>10775</v>
      </c>
      <c r="I2197" t="s">
        <v>10776</v>
      </c>
      <c r="J2197">
        <v>63</v>
      </c>
      <c r="K2197">
        <v>21</v>
      </c>
      <c r="L2197">
        <v>1</v>
      </c>
      <c r="M2197" t="s">
        <v>10777</v>
      </c>
      <c r="N2197">
        <f t="shared" si="408"/>
        <v>0</v>
      </c>
      <c r="O2197" t="str">
        <f t="shared" si="409"/>
        <v>No</v>
      </c>
      <c r="P2197">
        <f t="shared" si="410"/>
        <v>0</v>
      </c>
      <c r="Q2197">
        <f t="shared" si="411"/>
        <v>0</v>
      </c>
      <c r="R2197">
        <f t="shared" si="415"/>
        <v>27.565026697177728</v>
      </c>
      <c r="S2197" t="str">
        <f t="shared" si="412"/>
        <v>ID-24884-Hong Kong - Taipei</v>
      </c>
      <c r="T2197" t="str">
        <f t="shared" si="413"/>
        <v>21:20</v>
      </c>
      <c r="U2197" t="str">
        <f t="shared" si="414"/>
        <v>Acceptable</v>
      </c>
      <c r="V2197">
        <f t="shared" si="416"/>
        <v>23</v>
      </c>
      <c r="W2197">
        <f t="shared" si="417"/>
        <v>2</v>
      </c>
      <c r="X2197">
        <v>1</v>
      </c>
      <c r="Y2197" t="str">
        <f t="shared" si="418"/>
        <v>Flight Not Found</v>
      </c>
      <c r="Z2197" t="str" cm="1">
        <f t="array" ref="Z2197">IF(AND(B:B &gt; TIME(6, 0, 0), B:B &lt;= TIME(18, 0, 0)), "Day", "Night")</f>
        <v>Night</v>
      </c>
      <c r="AA2197">
        <f t="shared" si="419"/>
        <v>1</v>
      </c>
    </row>
    <row r="2198" spans="1:27" x14ac:dyDescent="0.2">
      <c r="A2198">
        <v>24889</v>
      </c>
      <c r="B2198" t="s">
        <v>10778</v>
      </c>
      <c r="C2198" t="s">
        <v>10779</v>
      </c>
      <c r="D2198" t="s">
        <v>10780</v>
      </c>
      <c r="G2198" t="s">
        <v>10781</v>
      </c>
      <c r="H2198" t="s">
        <v>10782</v>
      </c>
      <c r="J2198">
        <v>3</v>
      </c>
      <c r="K2198">
        <v>3</v>
      </c>
      <c r="L2198">
        <v>0</v>
      </c>
      <c r="M2198" t="s">
        <v>10783</v>
      </c>
      <c r="N2198">
        <f t="shared" si="408"/>
        <v>0</v>
      </c>
      <c r="O2198" t="str">
        <f t="shared" si="409"/>
        <v>No</v>
      </c>
      <c r="P2198">
        <f t="shared" si="410"/>
        <v>0</v>
      </c>
      <c r="Q2198">
        <f t="shared" si="411"/>
        <v>0</v>
      </c>
      <c r="R2198">
        <f t="shared" si="415"/>
        <v>27.565026697177728</v>
      </c>
      <c r="S2198" t="str">
        <f t="shared" si="412"/>
        <v>ID-24889-</v>
      </c>
      <c r="T2198" t="str">
        <f t="shared" si="413"/>
        <v>19:35</v>
      </c>
      <c r="U2198" t="str">
        <f t="shared" si="414"/>
        <v>Acceptable</v>
      </c>
      <c r="V2198">
        <f t="shared" si="416"/>
        <v>23</v>
      </c>
      <c r="W2198">
        <f t="shared" si="417"/>
        <v>2</v>
      </c>
      <c r="X2198">
        <v>1</v>
      </c>
      <c r="Y2198" t="str">
        <f t="shared" si="418"/>
        <v>Flight Not Found</v>
      </c>
      <c r="Z2198" t="str" cm="1">
        <f t="array" ref="Z2198">IF(AND(B:B &gt; TIME(6, 0, 0), B:B &lt;= TIME(18, 0, 0)), "Day", "Night")</f>
        <v>Night</v>
      </c>
      <c r="AA2198">
        <f t="shared" si="419"/>
        <v>1</v>
      </c>
    </row>
    <row r="2199" spans="1:27" x14ac:dyDescent="0.2">
      <c r="A2199">
        <v>24892</v>
      </c>
      <c r="C2199" t="s">
        <v>10784</v>
      </c>
      <c r="D2199" t="s">
        <v>10785</v>
      </c>
      <c r="F2199" t="s">
        <v>10786</v>
      </c>
      <c r="G2199" t="s">
        <v>1814</v>
      </c>
      <c r="H2199" t="s">
        <v>10787</v>
      </c>
      <c r="I2199" t="s">
        <v>10788</v>
      </c>
      <c r="J2199">
        <v>37</v>
      </c>
      <c r="K2199">
        <v>37</v>
      </c>
      <c r="L2199">
        <v>0</v>
      </c>
      <c r="M2199" t="s">
        <v>10789</v>
      </c>
      <c r="N2199">
        <f t="shared" si="408"/>
        <v>0</v>
      </c>
      <c r="O2199" t="str">
        <f t="shared" si="409"/>
        <v>No</v>
      </c>
      <c r="P2199">
        <f t="shared" si="410"/>
        <v>0</v>
      </c>
      <c r="Q2199">
        <f t="shared" si="411"/>
        <v>0</v>
      </c>
      <c r="R2199">
        <f t="shared" si="415"/>
        <v>27.565026697177728</v>
      </c>
      <c r="S2199" t="str">
        <f t="shared" si="412"/>
        <v>ID-24892-Vientiane - Sayaboury</v>
      </c>
      <c r="T2199">
        <f t="shared" si="413"/>
        <v>0</v>
      </c>
      <c r="U2199" t="str">
        <f t="shared" si="414"/>
        <v>Acceptable</v>
      </c>
      <c r="V2199">
        <f t="shared" si="416"/>
        <v>23</v>
      </c>
      <c r="W2199">
        <f t="shared" si="417"/>
        <v>2</v>
      </c>
      <c r="X2199">
        <v>1</v>
      </c>
      <c r="Y2199" t="str">
        <f t="shared" si="418"/>
        <v>Flight Not Found</v>
      </c>
      <c r="Z2199" t="str" cm="1">
        <f t="array" ref="Z2199">IF(AND(B:B &gt; TIME(6, 0, 0), B:B &lt;= TIME(18, 0, 0)), "Day", "Night")</f>
        <v>Night</v>
      </c>
      <c r="AA2199">
        <f t="shared" si="419"/>
        <v>1</v>
      </c>
    </row>
    <row r="2200" spans="1:27" x14ac:dyDescent="0.2">
      <c r="A2200">
        <v>24897</v>
      </c>
      <c r="C2200" t="s">
        <v>10790</v>
      </c>
      <c r="D2200" t="s">
        <v>3562</v>
      </c>
      <c r="F2200" t="s">
        <v>10791</v>
      </c>
      <c r="G2200" t="s">
        <v>8807</v>
      </c>
      <c r="H2200" t="s">
        <v>10792</v>
      </c>
      <c r="I2200" t="s">
        <v>10793</v>
      </c>
      <c r="J2200">
        <v>82</v>
      </c>
      <c r="K2200">
        <v>82</v>
      </c>
      <c r="L2200">
        <v>0</v>
      </c>
      <c r="M2200" t="s">
        <v>10794</v>
      </c>
      <c r="N2200">
        <f t="shared" si="408"/>
        <v>0</v>
      </c>
      <c r="O2200" t="str">
        <f t="shared" si="409"/>
        <v>No</v>
      </c>
      <c r="P2200">
        <f t="shared" si="410"/>
        <v>0</v>
      </c>
      <c r="Q2200">
        <f t="shared" si="411"/>
        <v>0</v>
      </c>
      <c r="R2200">
        <f t="shared" si="415"/>
        <v>27.565026697177728</v>
      </c>
      <c r="S2200" t="str">
        <f t="shared" si="412"/>
        <v>ID-24897-Krasnoyarsk - Petropavlovsk</v>
      </c>
      <c r="T2200">
        <f t="shared" si="413"/>
        <v>0</v>
      </c>
      <c r="U2200" t="str">
        <f t="shared" si="414"/>
        <v>Acceptable</v>
      </c>
      <c r="V2200">
        <f t="shared" si="416"/>
        <v>23</v>
      </c>
      <c r="W2200">
        <f t="shared" si="417"/>
        <v>2</v>
      </c>
      <c r="X2200">
        <v>1</v>
      </c>
      <c r="Y2200" t="str">
        <f t="shared" si="418"/>
        <v>Flight Not Found</v>
      </c>
      <c r="Z2200" t="str" cm="1">
        <f t="array" ref="Z2200">IF(AND(B:B &gt; TIME(6, 0, 0), B:B &lt;= TIME(18, 0, 0)), "Day", "Night")</f>
        <v>Night</v>
      </c>
      <c r="AA2200">
        <f t="shared" si="419"/>
        <v>1</v>
      </c>
    </row>
    <row r="2201" spans="1:27" x14ac:dyDescent="0.2">
      <c r="A2201">
        <v>24903</v>
      </c>
      <c r="B2201" t="s">
        <v>7524</v>
      </c>
      <c r="C2201" t="s">
        <v>10795</v>
      </c>
      <c r="D2201" t="s">
        <v>1153</v>
      </c>
      <c r="E2201" t="s">
        <v>6285</v>
      </c>
      <c r="F2201" t="s">
        <v>10796</v>
      </c>
      <c r="G2201" t="s">
        <v>10797</v>
      </c>
      <c r="H2201" t="s">
        <v>10798</v>
      </c>
      <c r="I2201" t="s">
        <v>10799</v>
      </c>
      <c r="J2201">
        <v>63</v>
      </c>
      <c r="K2201">
        <v>63</v>
      </c>
      <c r="L2201">
        <v>0</v>
      </c>
      <c r="M2201" t="s">
        <v>10800</v>
      </c>
      <c r="N2201">
        <f t="shared" si="408"/>
        <v>0</v>
      </c>
      <c r="O2201" t="str">
        <f t="shared" si="409"/>
        <v>No</v>
      </c>
      <c r="P2201">
        <f t="shared" si="410"/>
        <v>0</v>
      </c>
      <c r="Q2201">
        <f t="shared" si="411"/>
        <v>0</v>
      </c>
      <c r="R2201">
        <f t="shared" si="415"/>
        <v>27.565026697177728</v>
      </c>
      <c r="S2201" t="str">
        <f t="shared" si="412"/>
        <v>ID-24903-Caracas - Pointe a Pitre</v>
      </c>
      <c r="T2201" t="str">
        <f t="shared" si="413"/>
        <v>20:32</v>
      </c>
      <c r="U2201" t="str">
        <f t="shared" si="414"/>
        <v>Acceptable</v>
      </c>
      <c r="V2201">
        <f t="shared" si="416"/>
        <v>23</v>
      </c>
      <c r="W2201">
        <f t="shared" si="417"/>
        <v>2</v>
      </c>
      <c r="X2201">
        <v>1</v>
      </c>
      <c r="Y2201" t="str">
        <f t="shared" si="418"/>
        <v>Flight Not Found</v>
      </c>
      <c r="Z2201" t="str" cm="1">
        <f t="array" ref="Z2201">IF(AND(B:B &gt; TIME(6, 0, 0), B:B &lt;= TIME(18, 0, 0)), "Day", "Night")</f>
        <v>Night</v>
      </c>
      <c r="AA2201">
        <f t="shared" si="419"/>
        <v>1</v>
      </c>
    </row>
    <row r="2202" spans="1:27" x14ac:dyDescent="0.2">
      <c r="A2202">
        <v>24903</v>
      </c>
      <c r="B2202" t="s">
        <v>540</v>
      </c>
      <c r="C2202" t="s">
        <v>10801</v>
      </c>
      <c r="D2202" t="s">
        <v>2615</v>
      </c>
      <c r="F2202" t="s">
        <v>10802</v>
      </c>
      <c r="G2202" t="s">
        <v>10579</v>
      </c>
      <c r="H2202" t="s">
        <v>10803</v>
      </c>
      <c r="I2202" t="s">
        <v>10804</v>
      </c>
      <c r="J2202">
        <v>49</v>
      </c>
      <c r="K2202">
        <v>49</v>
      </c>
      <c r="L2202">
        <v>0</v>
      </c>
      <c r="M2202" t="s">
        <v>10805</v>
      </c>
      <c r="N2202">
        <f t="shared" si="408"/>
        <v>0</v>
      </c>
      <c r="O2202" t="str">
        <f t="shared" si="409"/>
        <v>No</v>
      </c>
      <c r="P2202">
        <f t="shared" si="410"/>
        <v>0</v>
      </c>
      <c r="Q2202">
        <f t="shared" si="411"/>
        <v>0</v>
      </c>
      <c r="R2202">
        <f t="shared" si="415"/>
        <v>27.565026697177728</v>
      </c>
      <c r="S2202" t="str">
        <f t="shared" si="412"/>
        <v>ID-24903-Hue - Khe Sanh</v>
      </c>
      <c r="T2202" t="str">
        <f t="shared" si="413"/>
        <v>20:32</v>
      </c>
      <c r="U2202" t="str">
        <f t="shared" si="414"/>
        <v>Acceptable</v>
      </c>
      <c r="V2202">
        <f t="shared" si="416"/>
        <v>23</v>
      </c>
      <c r="W2202">
        <f t="shared" si="417"/>
        <v>2</v>
      </c>
      <c r="X2202">
        <v>1</v>
      </c>
      <c r="Y2202" t="str">
        <f t="shared" si="418"/>
        <v>Flight Not Found</v>
      </c>
      <c r="Z2202" t="str" cm="1">
        <f t="array" ref="Z2202">IF(AND(B:B &gt; TIME(6, 0, 0), B:B &lt;= TIME(18, 0, 0)), "Day", "Night")</f>
        <v>Night</v>
      </c>
      <c r="AA2202">
        <f t="shared" si="419"/>
        <v>1</v>
      </c>
    </row>
    <row r="2203" spans="1:27" x14ac:dyDescent="0.2">
      <c r="A2203">
        <v>24905</v>
      </c>
      <c r="B2203" t="s">
        <v>10806</v>
      </c>
      <c r="C2203" t="s">
        <v>10807</v>
      </c>
      <c r="D2203" t="s">
        <v>9890</v>
      </c>
      <c r="E2203" t="s">
        <v>10808</v>
      </c>
      <c r="F2203" t="s">
        <v>10809</v>
      </c>
      <c r="G2203" t="s">
        <v>8505</v>
      </c>
      <c r="H2203" t="s">
        <v>10810</v>
      </c>
      <c r="I2203" t="s">
        <v>10811</v>
      </c>
      <c r="J2203">
        <v>14</v>
      </c>
      <c r="K2203">
        <v>14</v>
      </c>
      <c r="L2203">
        <v>0</v>
      </c>
      <c r="M2203" t="s">
        <v>10812</v>
      </c>
      <c r="N2203">
        <f t="shared" si="408"/>
        <v>0</v>
      </c>
      <c r="O2203" t="str">
        <f t="shared" si="409"/>
        <v>No</v>
      </c>
      <c r="P2203">
        <f t="shared" si="410"/>
        <v>0</v>
      </c>
      <c r="Q2203">
        <f t="shared" si="411"/>
        <v>0</v>
      </c>
      <c r="R2203">
        <f t="shared" si="415"/>
        <v>27.565026697177728</v>
      </c>
      <c r="S2203" t="str">
        <f t="shared" si="412"/>
        <v>ID-24905-Manila - Lapu Lapu</v>
      </c>
      <c r="T2203" t="str">
        <f t="shared" si="413"/>
        <v>19:18</v>
      </c>
      <c r="U2203" t="str">
        <f t="shared" si="414"/>
        <v>Acceptable</v>
      </c>
      <c r="V2203">
        <f t="shared" si="416"/>
        <v>23</v>
      </c>
      <c r="W2203">
        <f t="shared" si="417"/>
        <v>2</v>
      </c>
      <c r="X2203">
        <v>1</v>
      </c>
      <c r="Y2203" t="str">
        <f t="shared" si="418"/>
        <v>Flight Not Found</v>
      </c>
      <c r="Z2203" t="str" cm="1">
        <f t="array" ref="Z2203">IF(AND(B:B &gt; TIME(6, 0, 0), B:B &lt;= TIME(18, 0, 0)), "Day", "Night")</f>
        <v>Night</v>
      </c>
      <c r="AA2203">
        <f t="shared" si="419"/>
        <v>1</v>
      </c>
    </row>
    <row r="2204" spans="1:27" x14ac:dyDescent="0.2">
      <c r="A2204">
        <v>24906</v>
      </c>
      <c r="B2204" t="s">
        <v>10813</v>
      </c>
      <c r="C2204" t="s">
        <v>10814</v>
      </c>
      <c r="D2204" t="s">
        <v>8563</v>
      </c>
      <c r="F2204" t="s">
        <v>10815</v>
      </c>
      <c r="G2204" t="s">
        <v>10816</v>
      </c>
      <c r="H2204" t="s">
        <v>10817</v>
      </c>
      <c r="I2204" t="s">
        <v>10818</v>
      </c>
      <c r="J2204">
        <v>20</v>
      </c>
      <c r="K2204">
        <v>19</v>
      </c>
      <c r="L2204">
        <v>0</v>
      </c>
      <c r="M2204" t="s">
        <v>10819</v>
      </c>
      <c r="N2204">
        <f t="shared" si="408"/>
        <v>0</v>
      </c>
      <c r="O2204" t="str">
        <f t="shared" si="409"/>
        <v>No</v>
      </c>
      <c r="P2204">
        <f t="shared" si="410"/>
        <v>0</v>
      </c>
      <c r="Q2204">
        <f t="shared" si="411"/>
        <v>0</v>
      </c>
      <c r="R2204">
        <f t="shared" si="415"/>
        <v>27.565026697177728</v>
      </c>
      <c r="S2204" t="str">
        <f t="shared" si="412"/>
        <v>ID-24906-Saint Denis - Paris</v>
      </c>
      <c r="T2204" t="str">
        <f t="shared" si="413"/>
        <v>23:20</v>
      </c>
      <c r="U2204" t="str">
        <f t="shared" si="414"/>
        <v>Acceptable</v>
      </c>
      <c r="V2204">
        <f t="shared" si="416"/>
        <v>23</v>
      </c>
      <c r="W2204">
        <f t="shared" si="417"/>
        <v>2</v>
      </c>
      <c r="X2204">
        <v>1</v>
      </c>
      <c r="Y2204" t="str">
        <f t="shared" si="418"/>
        <v>Flight Not Found</v>
      </c>
      <c r="Z2204" t="str" cm="1">
        <f t="array" ref="Z2204">IF(AND(B:B &gt; TIME(6, 0, 0), B:B &lt;= TIME(18, 0, 0)), "Day", "Night")</f>
        <v>Night</v>
      </c>
      <c r="AA2204">
        <f t="shared" si="419"/>
        <v>1</v>
      </c>
    </row>
    <row r="2205" spans="1:27" x14ac:dyDescent="0.2">
      <c r="A2205">
        <v>24916</v>
      </c>
      <c r="B2205" t="s">
        <v>10820</v>
      </c>
      <c r="C2205" t="s">
        <v>10821</v>
      </c>
      <c r="D2205" t="s">
        <v>10822</v>
      </c>
      <c r="G2205" t="s">
        <v>10309</v>
      </c>
      <c r="H2205" t="s">
        <v>10823</v>
      </c>
      <c r="J2205">
        <v>2</v>
      </c>
      <c r="K2205">
        <v>2</v>
      </c>
      <c r="L2205">
        <v>0</v>
      </c>
      <c r="M2205" t="s">
        <v>10824</v>
      </c>
      <c r="N2205">
        <f t="shared" si="408"/>
        <v>0</v>
      </c>
      <c r="O2205" t="str">
        <f t="shared" si="409"/>
        <v>No</v>
      </c>
      <c r="P2205">
        <f t="shared" si="410"/>
        <v>0</v>
      </c>
      <c r="Q2205">
        <f t="shared" si="411"/>
        <v>0</v>
      </c>
      <c r="R2205">
        <f t="shared" si="415"/>
        <v>27.565026697177728</v>
      </c>
      <c r="S2205" t="str">
        <f t="shared" si="412"/>
        <v>ID-24916-</v>
      </c>
      <c r="T2205" t="str">
        <f t="shared" si="413"/>
        <v>19:37</v>
      </c>
      <c r="U2205" t="str">
        <f t="shared" si="414"/>
        <v>Acceptable</v>
      </c>
      <c r="V2205">
        <f t="shared" si="416"/>
        <v>23</v>
      </c>
      <c r="W2205">
        <f t="shared" si="417"/>
        <v>2</v>
      </c>
      <c r="X2205">
        <v>1</v>
      </c>
      <c r="Y2205" t="str">
        <f t="shared" si="418"/>
        <v>Flight Not Found</v>
      </c>
      <c r="Z2205" t="str" cm="1">
        <f t="array" ref="Z2205">IF(AND(B:B &gt; TIME(6, 0, 0), B:B &lt;= TIME(18, 0, 0)), "Day", "Night")</f>
        <v>Night</v>
      </c>
      <c r="AA2205">
        <f t="shared" si="419"/>
        <v>1</v>
      </c>
    </row>
    <row r="2206" spans="1:27" x14ac:dyDescent="0.2">
      <c r="A2206">
        <v>24920</v>
      </c>
      <c r="B2206" t="s">
        <v>1970</v>
      </c>
      <c r="C2206" t="s">
        <v>1614</v>
      </c>
      <c r="D2206" t="s">
        <v>10825</v>
      </c>
      <c r="G2206" t="s">
        <v>10826</v>
      </c>
      <c r="H2206" t="s">
        <v>10827</v>
      </c>
      <c r="J2206">
        <v>5</v>
      </c>
      <c r="K2206">
        <v>3</v>
      </c>
      <c r="L2206">
        <v>0</v>
      </c>
      <c r="M2206" t="s">
        <v>10828</v>
      </c>
      <c r="N2206">
        <f t="shared" si="408"/>
        <v>0</v>
      </c>
      <c r="O2206" t="str">
        <f t="shared" si="409"/>
        <v>No</v>
      </c>
      <c r="P2206">
        <f t="shared" si="410"/>
        <v>0</v>
      </c>
      <c r="Q2206">
        <f t="shared" si="411"/>
        <v>0</v>
      </c>
      <c r="R2206">
        <f t="shared" si="415"/>
        <v>27.565026697177728</v>
      </c>
      <c r="S2206" t="str">
        <f t="shared" si="412"/>
        <v>ID-24920-</v>
      </c>
      <c r="T2206" t="str">
        <f t="shared" si="413"/>
        <v>13:00</v>
      </c>
      <c r="U2206" t="str">
        <f t="shared" si="414"/>
        <v>Acceptable</v>
      </c>
      <c r="V2206">
        <f t="shared" si="416"/>
        <v>23</v>
      </c>
      <c r="W2206">
        <f t="shared" si="417"/>
        <v>2</v>
      </c>
      <c r="X2206">
        <v>1</v>
      </c>
      <c r="Y2206" t="str">
        <f t="shared" si="418"/>
        <v>Flight Not Found</v>
      </c>
      <c r="Z2206" t="str" cm="1">
        <f t="array" ref="Z2206">IF(AND(B:B &gt; TIME(6, 0, 0), B:B &lt;= TIME(18, 0, 0)), "Day", "Night")</f>
        <v>Night</v>
      </c>
      <c r="AA2206">
        <f t="shared" si="419"/>
        <v>1</v>
      </c>
    </row>
    <row r="2207" spans="1:27" x14ac:dyDescent="0.2">
      <c r="A2207">
        <v>24921</v>
      </c>
      <c r="B2207" t="s">
        <v>10829</v>
      </c>
      <c r="C2207" t="s">
        <v>10830</v>
      </c>
      <c r="D2207" t="s">
        <v>5438</v>
      </c>
      <c r="E2207" t="s">
        <v>10831</v>
      </c>
      <c r="F2207" t="s">
        <v>10832</v>
      </c>
      <c r="G2207" t="s">
        <v>10833</v>
      </c>
      <c r="H2207" t="s">
        <v>10834</v>
      </c>
      <c r="I2207" t="s">
        <v>162</v>
      </c>
      <c r="J2207">
        <v>61</v>
      </c>
      <c r="K2207">
        <v>61</v>
      </c>
      <c r="L2207">
        <v>0</v>
      </c>
      <c r="M2207" t="s">
        <v>10835</v>
      </c>
      <c r="N2207">
        <f t="shared" si="408"/>
        <v>0</v>
      </c>
      <c r="O2207" t="str">
        <f t="shared" si="409"/>
        <v>No</v>
      </c>
      <c r="P2207">
        <f t="shared" si="410"/>
        <v>0</v>
      </c>
      <c r="Q2207">
        <f t="shared" si="411"/>
        <v>0</v>
      </c>
      <c r="R2207">
        <f t="shared" si="415"/>
        <v>27.565026697177728</v>
      </c>
      <c r="S2207" t="str">
        <f t="shared" si="412"/>
        <v>ID-24921-Cork - London</v>
      </c>
      <c r="T2207" t="str">
        <f t="shared" si="413"/>
        <v>10:59</v>
      </c>
      <c r="U2207" t="str">
        <f t="shared" si="414"/>
        <v>Acceptable</v>
      </c>
      <c r="V2207">
        <f t="shared" si="416"/>
        <v>23</v>
      </c>
      <c r="W2207">
        <f t="shared" si="417"/>
        <v>2</v>
      </c>
      <c r="X2207">
        <v>1</v>
      </c>
      <c r="Y2207" t="str">
        <f t="shared" si="418"/>
        <v>Flight Not Found</v>
      </c>
      <c r="Z2207" t="str" cm="1">
        <f t="array" ref="Z2207">IF(AND(B:B &gt; TIME(6, 0, 0), B:B &lt;= TIME(18, 0, 0)), "Day", "Night")</f>
        <v>Night</v>
      </c>
      <c r="AA2207">
        <f t="shared" si="419"/>
        <v>1</v>
      </c>
    </row>
    <row r="2208" spans="1:27" x14ac:dyDescent="0.2">
      <c r="A2208">
        <v>24924</v>
      </c>
      <c r="B2208" t="s">
        <v>10836</v>
      </c>
      <c r="C2208" t="s">
        <v>1614</v>
      </c>
      <c r="D2208" t="s">
        <v>10837</v>
      </c>
      <c r="F2208" t="s">
        <v>10838</v>
      </c>
      <c r="G2208" t="s">
        <v>10839</v>
      </c>
      <c r="H2208" t="s">
        <v>10840</v>
      </c>
      <c r="I2208" t="s">
        <v>10841</v>
      </c>
      <c r="J2208">
        <v>51</v>
      </c>
      <c r="K2208">
        <v>2</v>
      </c>
      <c r="L2208">
        <v>0</v>
      </c>
      <c r="M2208" t="s">
        <v>10842</v>
      </c>
      <c r="N2208">
        <f t="shared" si="408"/>
        <v>0</v>
      </c>
      <c r="O2208" t="str">
        <f t="shared" si="409"/>
        <v>No</v>
      </c>
      <c r="P2208">
        <f t="shared" si="410"/>
        <v>0</v>
      </c>
      <c r="Q2208">
        <f t="shared" si="411"/>
        <v>0</v>
      </c>
      <c r="R2208">
        <f t="shared" si="415"/>
        <v>27.565026697177728</v>
      </c>
      <c r="S2208" t="str">
        <f t="shared" si="412"/>
        <v>ID-24924-Peoria, IL - St. Louis, MO</v>
      </c>
      <c r="T2208" t="str">
        <f t="shared" si="413"/>
        <v>17:57</v>
      </c>
      <c r="U2208" t="str">
        <f t="shared" si="414"/>
        <v>Acceptable</v>
      </c>
      <c r="V2208">
        <f t="shared" si="416"/>
        <v>23</v>
      </c>
      <c r="W2208">
        <f t="shared" si="417"/>
        <v>2</v>
      </c>
      <c r="X2208">
        <v>1</v>
      </c>
      <c r="Y2208" t="str">
        <f t="shared" si="418"/>
        <v>Flight Not Found</v>
      </c>
      <c r="Z2208" t="str" cm="1">
        <f t="array" ref="Z2208">IF(AND(B:B &gt; TIME(6, 0, 0), B:B &lt;= TIME(18, 0, 0)), "Day", "Night")</f>
        <v>Night</v>
      </c>
      <c r="AA2208">
        <f t="shared" si="419"/>
        <v>1</v>
      </c>
    </row>
    <row r="2209" spans="1:27" x14ac:dyDescent="0.2">
      <c r="A2209">
        <v>24924</v>
      </c>
      <c r="B2209" t="s">
        <v>10843</v>
      </c>
      <c r="C2209" t="s">
        <v>1388</v>
      </c>
      <c r="D2209" t="s">
        <v>10844</v>
      </c>
      <c r="G2209" t="s">
        <v>10845</v>
      </c>
      <c r="J2209">
        <v>2</v>
      </c>
      <c r="K2209">
        <v>2</v>
      </c>
      <c r="L2209">
        <v>0</v>
      </c>
      <c r="M2209" t="s">
        <v>10846</v>
      </c>
      <c r="N2209">
        <f t="shared" si="408"/>
        <v>0</v>
      </c>
      <c r="O2209" t="str">
        <f t="shared" si="409"/>
        <v>No</v>
      </c>
      <c r="P2209">
        <f t="shared" si="410"/>
        <v>0</v>
      </c>
      <c r="Q2209">
        <f t="shared" si="411"/>
        <v>0</v>
      </c>
      <c r="R2209">
        <f t="shared" si="415"/>
        <v>27.565026697177728</v>
      </c>
      <c r="S2209" t="str">
        <f t="shared" si="412"/>
        <v>ID-24924-</v>
      </c>
      <c r="T2209" t="str">
        <f t="shared" si="413"/>
        <v>17:57</v>
      </c>
      <c r="U2209" t="str">
        <f t="shared" si="414"/>
        <v>Acceptable</v>
      </c>
      <c r="V2209">
        <f t="shared" si="416"/>
        <v>23</v>
      </c>
      <c r="W2209">
        <f t="shared" si="417"/>
        <v>2</v>
      </c>
      <c r="X2209">
        <v>1</v>
      </c>
      <c r="Y2209" t="str">
        <f t="shared" si="418"/>
        <v>Flight Not Found</v>
      </c>
      <c r="Z2209" t="str" cm="1">
        <f t="array" ref="Z2209">IF(AND(B:B &gt; TIME(6, 0, 0), B:B &lt;= TIME(18, 0, 0)), "Day", "Night")</f>
        <v>Night</v>
      </c>
      <c r="AA2209">
        <f t="shared" si="419"/>
        <v>1</v>
      </c>
    </row>
    <row r="2210" spans="1:27" x14ac:dyDescent="0.2">
      <c r="A2210">
        <v>24929</v>
      </c>
      <c r="C2210" t="s">
        <v>10754</v>
      </c>
      <c r="D2210" t="s">
        <v>30</v>
      </c>
      <c r="G2210" t="s">
        <v>10755</v>
      </c>
      <c r="H2210" t="s">
        <v>10847</v>
      </c>
      <c r="I2210" t="s">
        <v>10848</v>
      </c>
      <c r="J2210">
        <v>12</v>
      </c>
      <c r="K2210">
        <v>12</v>
      </c>
      <c r="L2210">
        <v>0</v>
      </c>
      <c r="M2210" t="s">
        <v>10849</v>
      </c>
      <c r="N2210">
        <f t="shared" si="408"/>
        <v>0</v>
      </c>
      <c r="O2210" t="str">
        <f t="shared" si="409"/>
        <v>No</v>
      </c>
      <c r="P2210">
        <f t="shared" si="410"/>
        <v>0</v>
      </c>
      <c r="Q2210">
        <f t="shared" si="411"/>
        <v>0</v>
      </c>
      <c r="R2210">
        <f t="shared" si="415"/>
        <v>27.565026697177728</v>
      </c>
      <c r="S2210" t="str">
        <f t="shared" si="412"/>
        <v>ID-24929-</v>
      </c>
      <c r="T2210">
        <f t="shared" si="413"/>
        <v>0</v>
      </c>
      <c r="U2210" t="str">
        <f t="shared" si="414"/>
        <v>Acceptable</v>
      </c>
      <c r="V2210">
        <f t="shared" si="416"/>
        <v>23</v>
      </c>
      <c r="W2210">
        <f t="shared" si="417"/>
        <v>2</v>
      </c>
      <c r="X2210">
        <v>1</v>
      </c>
      <c r="Y2210" t="str">
        <f t="shared" si="418"/>
        <v>Flight Not Found</v>
      </c>
      <c r="Z2210" t="str" cm="1">
        <f t="array" ref="Z2210">IF(AND(B:B &gt; TIME(6, 0, 0), B:B &lt;= TIME(18, 0, 0)), "Day", "Night")</f>
        <v>Night</v>
      </c>
      <c r="AA2210">
        <f t="shared" si="419"/>
        <v>1</v>
      </c>
    </row>
    <row r="2211" spans="1:27" x14ac:dyDescent="0.2">
      <c r="A2211">
        <v>24936</v>
      </c>
      <c r="B2211" t="s">
        <v>6767</v>
      </c>
      <c r="C2211" t="s">
        <v>4134</v>
      </c>
      <c r="D2211" t="s">
        <v>2217</v>
      </c>
      <c r="E2211" t="s">
        <v>10831</v>
      </c>
      <c r="F2211" t="s">
        <v>10850</v>
      </c>
      <c r="G2211" t="s">
        <v>10851</v>
      </c>
      <c r="H2211" t="s">
        <v>10852</v>
      </c>
      <c r="I2211" t="s">
        <v>10853</v>
      </c>
      <c r="J2211">
        <v>127</v>
      </c>
      <c r="K2211">
        <v>5</v>
      </c>
      <c r="L2211">
        <v>0</v>
      </c>
      <c r="M2211" t="s">
        <v>10854</v>
      </c>
      <c r="N2211">
        <f t="shared" si="408"/>
        <v>0</v>
      </c>
      <c r="O2211" t="str">
        <f t="shared" si="409"/>
        <v>No</v>
      </c>
      <c r="P2211">
        <f t="shared" si="410"/>
        <v>0</v>
      </c>
      <c r="Q2211">
        <f t="shared" si="411"/>
        <v>0</v>
      </c>
      <c r="R2211">
        <f t="shared" si="415"/>
        <v>27.565026697177728</v>
      </c>
      <c r="S2211" t="str">
        <f t="shared" si="412"/>
        <v>ID-24936-London - Zurich</v>
      </c>
      <c r="T2211" t="str">
        <f t="shared" si="413"/>
        <v>15:35</v>
      </c>
      <c r="U2211" t="str">
        <f t="shared" si="414"/>
        <v>Acceptable</v>
      </c>
      <c r="V2211">
        <f t="shared" si="416"/>
        <v>23</v>
      </c>
      <c r="W2211">
        <f t="shared" si="417"/>
        <v>2</v>
      </c>
      <c r="X2211">
        <v>1</v>
      </c>
      <c r="Y2211" t="str">
        <f t="shared" si="418"/>
        <v>Flight Not Found</v>
      </c>
      <c r="Z2211" t="str" cm="1">
        <f t="array" ref="Z2211">IF(AND(B:B &gt; TIME(6, 0, 0), B:B &lt;= TIME(18, 0, 0)), "Day", "Night")</f>
        <v>Night</v>
      </c>
      <c r="AA2211">
        <f t="shared" si="419"/>
        <v>1</v>
      </c>
    </row>
    <row r="2212" spans="1:27" x14ac:dyDescent="0.2">
      <c r="A2212">
        <v>24936</v>
      </c>
      <c r="C2212" t="s">
        <v>10855</v>
      </c>
      <c r="D2212" t="s">
        <v>10856</v>
      </c>
      <c r="G2212" t="s">
        <v>1814</v>
      </c>
      <c r="H2212" t="s">
        <v>10857</v>
      </c>
      <c r="I2212" t="s">
        <v>10858</v>
      </c>
      <c r="J2212">
        <v>36</v>
      </c>
      <c r="K2212">
        <v>36</v>
      </c>
      <c r="L2212">
        <v>0</v>
      </c>
      <c r="M2212" t="s">
        <v>10859</v>
      </c>
      <c r="N2212">
        <f t="shared" si="408"/>
        <v>0</v>
      </c>
      <c r="O2212" t="str">
        <f t="shared" si="409"/>
        <v>No</v>
      </c>
      <c r="P2212">
        <f t="shared" si="410"/>
        <v>0</v>
      </c>
      <c r="Q2212">
        <f t="shared" si="411"/>
        <v>0</v>
      </c>
      <c r="R2212">
        <f t="shared" si="415"/>
        <v>27.565026697177728</v>
      </c>
      <c r="S2212" t="str">
        <f t="shared" si="412"/>
        <v>ID-24936-</v>
      </c>
      <c r="T2212" t="str">
        <f t="shared" si="413"/>
        <v>15:35</v>
      </c>
      <c r="U2212" t="str">
        <f t="shared" si="414"/>
        <v>Acceptable</v>
      </c>
      <c r="V2212">
        <f t="shared" si="416"/>
        <v>23</v>
      </c>
      <c r="W2212">
        <f t="shared" si="417"/>
        <v>2</v>
      </c>
      <c r="X2212">
        <v>1</v>
      </c>
      <c r="Y2212" t="str">
        <f t="shared" si="418"/>
        <v>Flight Not Found</v>
      </c>
      <c r="Z2212" t="str" cm="1">
        <f t="array" ref="Z2212">IF(AND(B:B &gt; TIME(6, 0, 0), B:B &lt;= TIME(18, 0, 0)), "Day", "Night")</f>
        <v>Night</v>
      </c>
      <c r="AA2212">
        <f t="shared" si="419"/>
        <v>1</v>
      </c>
    </row>
    <row r="2213" spans="1:27" x14ac:dyDescent="0.2">
      <c r="A2213">
        <v>24938</v>
      </c>
      <c r="B2213" t="s">
        <v>10860</v>
      </c>
      <c r="C2213" t="s">
        <v>10861</v>
      </c>
      <c r="D2213" t="s">
        <v>10862</v>
      </c>
      <c r="G2213" t="s">
        <v>10309</v>
      </c>
      <c r="H2213" t="s">
        <v>10863</v>
      </c>
      <c r="J2213">
        <v>4</v>
      </c>
      <c r="K2213">
        <v>4</v>
      </c>
      <c r="L2213">
        <v>0</v>
      </c>
      <c r="M2213" t="s">
        <v>10864</v>
      </c>
      <c r="N2213">
        <f t="shared" si="408"/>
        <v>0</v>
      </c>
      <c r="O2213" t="str">
        <f t="shared" si="409"/>
        <v>No</v>
      </c>
      <c r="P2213">
        <f t="shared" si="410"/>
        <v>0</v>
      </c>
      <c r="Q2213">
        <f t="shared" si="411"/>
        <v>0</v>
      </c>
      <c r="R2213">
        <f t="shared" si="415"/>
        <v>27.565026697177728</v>
      </c>
      <c r="S2213" t="str">
        <f t="shared" si="412"/>
        <v>ID-24938-</v>
      </c>
      <c r="T2213" t="str">
        <f t="shared" si="413"/>
        <v>15:23</v>
      </c>
      <c r="U2213" t="str">
        <f t="shared" si="414"/>
        <v>Acceptable</v>
      </c>
      <c r="V2213">
        <f t="shared" si="416"/>
        <v>23</v>
      </c>
      <c r="W2213">
        <f t="shared" si="417"/>
        <v>2</v>
      </c>
      <c r="X2213">
        <v>1</v>
      </c>
      <c r="Y2213" t="str">
        <f t="shared" si="418"/>
        <v>Flight Not Found</v>
      </c>
      <c r="Z2213" t="str" cm="1">
        <f t="array" ref="Z2213">IF(AND(B:B &gt; TIME(6, 0, 0), B:B &lt;= TIME(18, 0, 0)), "Day", "Night")</f>
        <v>Night</v>
      </c>
      <c r="AA2213">
        <f t="shared" si="419"/>
        <v>1</v>
      </c>
    </row>
    <row r="2214" spans="1:27" x14ac:dyDescent="0.2">
      <c r="A2214">
        <v>24938</v>
      </c>
      <c r="C2214" t="s">
        <v>10300</v>
      </c>
      <c r="D2214" t="s">
        <v>10865</v>
      </c>
      <c r="F2214" t="s">
        <v>10866</v>
      </c>
      <c r="G2214" t="s">
        <v>1814</v>
      </c>
      <c r="H2214" t="s">
        <v>10867</v>
      </c>
      <c r="I2214" t="s">
        <v>10868</v>
      </c>
      <c r="J2214">
        <v>18</v>
      </c>
      <c r="K2214">
        <v>18</v>
      </c>
      <c r="L2214">
        <v>0</v>
      </c>
      <c r="M2214" t="s">
        <v>10869</v>
      </c>
      <c r="N2214">
        <f t="shared" si="408"/>
        <v>0</v>
      </c>
      <c r="O2214" t="str">
        <f t="shared" si="409"/>
        <v>No</v>
      </c>
      <c r="P2214">
        <f t="shared" si="410"/>
        <v>0</v>
      </c>
      <c r="Q2214">
        <f t="shared" si="411"/>
        <v>0</v>
      </c>
      <c r="R2214">
        <f t="shared" si="415"/>
        <v>27.565026697177728</v>
      </c>
      <c r="S2214" t="str">
        <f t="shared" si="412"/>
        <v>ID-24938-Aguascalientes - Mexico City</v>
      </c>
      <c r="T2214" t="str">
        <f t="shared" si="413"/>
        <v>15:23</v>
      </c>
      <c r="U2214" t="str">
        <f t="shared" si="414"/>
        <v>Acceptable</v>
      </c>
      <c r="V2214">
        <f t="shared" si="416"/>
        <v>23</v>
      </c>
      <c r="W2214">
        <f t="shared" si="417"/>
        <v>2</v>
      </c>
      <c r="X2214">
        <v>1</v>
      </c>
      <c r="Y2214" t="str">
        <f t="shared" si="418"/>
        <v>Flight Not Found</v>
      </c>
      <c r="Z2214" t="str" cm="1">
        <f t="array" ref="Z2214">IF(AND(B:B &gt; TIME(6, 0, 0), B:B &lt;= TIME(18, 0, 0)), "Day", "Night")</f>
        <v>Night</v>
      </c>
      <c r="AA2214">
        <f t="shared" si="419"/>
        <v>1</v>
      </c>
    </row>
    <row r="2215" spans="1:27" x14ac:dyDescent="0.2">
      <c r="A2215">
        <v>24947</v>
      </c>
      <c r="C2215" t="s">
        <v>10870</v>
      </c>
      <c r="D2215" t="s">
        <v>2337</v>
      </c>
      <c r="G2215" t="s">
        <v>6049</v>
      </c>
      <c r="H2215" t="s">
        <v>10871</v>
      </c>
      <c r="J2215">
        <v>11</v>
      </c>
      <c r="K2215">
        <v>11</v>
      </c>
      <c r="L2215">
        <v>0</v>
      </c>
      <c r="M2215" t="s">
        <v>10872</v>
      </c>
      <c r="N2215">
        <f t="shared" si="408"/>
        <v>0</v>
      </c>
      <c r="O2215" t="str">
        <f t="shared" si="409"/>
        <v>No</v>
      </c>
      <c r="P2215">
        <f t="shared" si="410"/>
        <v>0</v>
      </c>
      <c r="Q2215">
        <f t="shared" si="411"/>
        <v>0</v>
      </c>
      <c r="R2215">
        <f t="shared" si="415"/>
        <v>27.565026697177728</v>
      </c>
      <c r="S2215" t="str">
        <f t="shared" si="412"/>
        <v>ID-24947-</v>
      </c>
      <c r="T2215">
        <f t="shared" si="413"/>
        <v>0</v>
      </c>
      <c r="U2215" t="str">
        <f t="shared" si="414"/>
        <v>Acceptable</v>
      </c>
      <c r="V2215">
        <f t="shared" si="416"/>
        <v>23</v>
      </c>
      <c r="W2215">
        <f t="shared" si="417"/>
        <v>2</v>
      </c>
      <c r="X2215">
        <v>1</v>
      </c>
      <c r="Y2215" t="str">
        <f t="shared" si="418"/>
        <v>Flight Not Found</v>
      </c>
      <c r="Z2215" t="str" cm="1">
        <f t="array" ref="Z2215">IF(AND(B:B &gt; TIME(6, 0, 0), B:B &lt;= TIME(18, 0, 0)), "Day", "Night")</f>
        <v>Night</v>
      </c>
      <c r="AA2215">
        <f t="shared" si="419"/>
        <v>1</v>
      </c>
    </row>
    <row r="2216" spans="1:27" x14ac:dyDescent="0.2">
      <c r="A2216">
        <v>24947</v>
      </c>
      <c r="B2216" t="s">
        <v>850</v>
      </c>
      <c r="C2216" t="s">
        <v>10873</v>
      </c>
      <c r="D2216" t="s">
        <v>9666</v>
      </c>
      <c r="G2216" t="s">
        <v>10874</v>
      </c>
      <c r="H2216" t="s">
        <v>10875</v>
      </c>
      <c r="J2216">
        <v>26</v>
      </c>
      <c r="K2216">
        <v>26</v>
      </c>
      <c r="L2216">
        <v>0</v>
      </c>
      <c r="M2216" t="s">
        <v>10876</v>
      </c>
      <c r="N2216">
        <f t="shared" si="408"/>
        <v>0</v>
      </c>
      <c r="O2216" t="str">
        <f t="shared" si="409"/>
        <v>No</v>
      </c>
      <c r="P2216">
        <f t="shared" si="410"/>
        <v>0</v>
      </c>
      <c r="Q2216">
        <f t="shared" si="411"/>
        <v>0</v>
      </c>
      <c r="R2216">
        <f t="shared" si="415"/>
        <v>27.565026697177728</v>
      </c>
      <c r="S2216" t="str">
        <f t="shared" si="412"/>
        <v>ID-24947-</v>
      </c>
      <c r="T2216">
        <f t="shared" si="413"/>
        <v>0</v>
      </c>
      <c r="U2216" t="str">
        <f t="shared" si="414"/>
        <v>Acceptable</v>
      </c>
      <c r="V2216">
        <f t="shared" si="416"/>
        <v>23</v>
      </c>
      <c r="W2216">
        <f t="shared" si="417"/>
        <v>2</v>
      </c>
      <c r="X2216">
        <v>1</v>
      </c>
      <c r="Y2216" t="str">
        <f t="shared" si="418"/>
        <v>Flight Not Found</v>
      </c>
      <c r="Z2216" t="str" cm="1">
        <f t="array" ref="Z2216">IF(AND(B:B &gt; TIME(6, 0, 0), B:B &lt;= TIME(18, 0, 0)), "Day", "Night")</f>
        <v>Night</v>
      </c>
      <c r="AA2216">
        <f t="shared" si="419"/>
        <v>1</v>
      </c>
    </row>
    <row r="2217" spans="1:27" x14ac:dyDescent="0.2">
      <c r="A2217">
        <v>24948</v>
      </c>
      <c r="B2217" t="s">
        <v>10877</v>
      </c>
      <c r="C2217" t="s">
        <v>10878</v>
      </c>
      <c r="D2217" t="s">
        <v>2318</v>
      </c>
      <c r="E2217" t="s">
        <v>10879</v>
      </c>
      <c r="F2217" t="s">
        <v>10880</v>
      </c>
      <c r="G2217" t="s">
        <v>10881</v>
      </c>
      <c r="H2217" t="s">
        <v>10882</v>
      </c>
      <c r="I2217" t="s">
        <v>10883</v>
      </c>
      <c r="J2217">
        <v>128</v>
      </c>
      <c r="K2217">
        <v>123</v>
      </c>
      <c r="L2217">
        <v>0</v>
      </c>
      <c r="M2217" t="s">
        <v>10884</v>
      </c>
      <c r="N2217">
        <f t="shared" si="408"/>
        <v>0</v>
      </c>
      <c r="O2217" t="str">
        <f t="shared" si="409"/>
        <v>No</v>
      </c>
      <c r="P2217">
        <f t="shared" si="410"/>
        <v>0</v>
      </c>
      <c r="Q2217">
        <f t="shared" si="411"/>
        <v>0</v>
      </c>
      <c r="R2217">
        <f t="shared" si="415"/>
        <v>27.565026697177728</v>
      </c>
      <c r="S2217" t="str">
        <f t="shared" si="412"/>
        <v>ID-24948-Windhoek - Luanda</v>
      </c>
      <c r="T2217" t="str">
        <f t="shared" si="413"/>
        <v>18:50</v>
      </c>
      <c r="U2217" t="str">
        <f t="shared" si="414"/>
        <v>Acceptable</v>
      </c>
      <c r="V2217">
        <f t="shared" si="416"/>
        <v>23</v>
      </c>
      <c r="W2217">
        <f t="shared" si="417"/>
        <v>2</v>
      </c>
      <c r="X2217">
        <v>1</v>
      </c>
      <c r="Y2217" t="str">
        <f t="shared" si="418"/>
        <v>Flight Not Found</v>
      </c>
      <c r="Z2217" t="str" cm="1">
        <f t="array" ref="Z2217">IF(AND(B:B &gt; TIME(6, 0, 0), B:B &lt;= TIME(18, 0, 0)), "Day", "Night")</f>
        <v>Night</v>
      </c>
      <c r="AA2217">
        <f t="shared" si="419"/>
        <v>1</v>
      </c>
    </row>
    <row r="2218" spans="1:27" x14ac:dyDescent="0.2">
      <c r="A2218">
        <v>24950</v>
      </c>
      <c r="C2218" t="s">
        <v>5524</v>
      </c>
      <c r="D2218" t="s">
        <v>3562</v>
      </c>
      <c r="F2218" t="s">
        <v>997</v>
      </c>
      <c r="G2218" t="s">
        <v>10885</v>
      </c>
      <c r="H2218" t="s">
        <v>10886</v>
      </c>
      <c r="I2218" t="s">
        <v>10887</v>
      </c>
      <c r="J2218">
        <v>5</v>
      </c>
      <c r="K2218">
        <v>5</v>
      </c>
      <c r="L2218">
        <v>0</v>
      </c>
      <c r="M2218" t="s">
        <v>10888</v>
      </c>
      <c r="N2218">
        <f t="shared" si="408"/>
        <v>0</v>
      </c>
      <c r="O2218" t="str">
        <f t="shared" si="409"/>
        <v>No</v>
      </c>
      <c r="P2218">
        <f t="shared" si="410"/>
        <v>0</v>
      </c>
      <c r="Q2218">
        <f t="shared" si="411"/>
        <v>0</v>
      </c>
      <c r="R2218">
        <f t="shared" si="415"/>
        <v>27.565026697177728</v>
      </c>
      <c r="S2218" t="str">
        <f t="shared" si="412"/>
        <v>ID-24950-Training</v>
      </c>
      <c r="T2218">
        <f t="shared" si="413"/>
        <v>0</v>
      </c>
      <c r="U2218" t="str">
        <f t="shared" si="414"/>
        <v>Acceptable</v>
      </c>
      <c r="V2218">
        <f t="shared" si="416"/>
        <v>23</v>
      </c>
      <c r="W2218">
        <f t="shared" si="417"/>
        <v>2</v>
      </c>
      <c r="X2218">
        <v>1</v>
      </c>
      <c r="Y2218" t="str">
        <f t="shared" si="418"/>
        <v>Flight Not Found</v>
      </c>
      <c r="Z2218" t="str" cm="1">
        <f t="array" ref="Z2218">IF(AND(B:B &gt; TIME(6, 0, 0), B:B &lt;= TIME(18, 0, 0)), "Day", "Night")</f>
        <v>Night</v>
      </c>
      <c r="AA2218">
        <f t="shared" si="419"/>
        <v>1</v>
      </c>
    </row>
    <row r="2219" spans="1:27" x14ac:dyDescent="0.2">
      <c r="A2219">
        <v>24955</v>
      </c>
      <c r="B2219" t="s">
        <v>10889</v>
      </c>
      <c r="C2219" t="s">
        <v>10890</v>
      </c>
      <c r="D2219" t="s">
        <v>10891</v>
      </c>
      <c r="G2219" t="s">
        <v>10892</v>
      </c>
      <c r="H2219" t="s">
        <v>10893</v>
      </c>
      <c r="J2219">
        <v>5</v>
      </c>
      <c r="K2219">
        <v>5</v>
      </c>
      <c r="L2219">
        <v>0</v>
      </c>
      <c r="M2219" t="s">
        <v>10894</v>
      </c>
      <c r="N2219">
        <f t="shared" si="408"/>
        <v>0</v>
      </c>
      <c r="O2219" t="str">
        <f t="shared" si="409"/>
        <v>No</v>
      </c>
      <c r="P2219">
        <f t="shared" si="410"/>
        <v>0</v>
      </c>
      <c r="Q2219">
        <f t="shared" si="411"/>
        <v>0</v>
      </c>
      <c r="R2219">
        <f t="shared" si="415"/>
        <v>27.565026697177728</v>
      </c>
      <c r="S2219" t="str">
        <f t="shared" si="412"/>
        <v>ID-24955-</v>
      </c>
      <c r="T2219" t="str">
        <f t="shared" si="413"/>
        <v>23:33</v>
      </c>
      <c r="U2219" t="str">
        <f t="shared" si="414"/>
        <v>Acceptable</v>
      </c>
      <c r="V2219">
        <f t="shared" si="416"/>
        <v>23</v>
      </c>
      <c r="W2219">
        <f t="shared" si="417"/>
        <v>2</v>
      </c>
      <c r="X2219">
        <v>1</v>
      </c>
      <c r="Y2219" t="str">
        <f t="shared" si="418"/>
        <v>Flight Not Found</v>
      </c>
      <c r="Z2219" t="str" cm="1">
        <f t="array" ref="Z2219">IF(AND(B:B &gt; TIME(6, 0, 0), B:B &lt;= TIME(18, 0, 0)), "Day", "Night")</f>
        <v>Night</v>
      </c>
      <c r="AA2219">
        <f t="shared" si="419"/>
        <v>1</v>
      </c>
    </row>
    <row r="2220" spans="1:27" x14ac:dyDescent="0.2">
      <c r="A2220">
        <v>24958</v>
      </c>
      <c r="C2220" t="s">
        <v>10895</v>
      </c>
      <c r="D2220" t="s">
        <v>5155</v>
      </c>
      <c r="G2220" t="s">
        <v>10896</v>
      </c>
      <c r="H2220" t="s">
        <v>10897</v>
      </c>
      <c r="J2220">
        <v>22</v>
      </c>
      <c r="K2220">
        <v>22</v>
      </c>
      <c r="L2220">
        <v>0</v>
      </c>
      <c r="M2220" t="s">
        <v>10898</v>
      </c>
      <c r="N2220">
        <f t="shared" si="408"/>
        <v>0</v>
      </c>
      <c r="O2220" t="str">
        <f t="shared" si="409"/>
        <v>No</v>
      </c>
      <c r="P2220">
        <f t="shared" si="410"/>
        <v>0</v>
      </c>
      <c r="Q2220">
        <f t="shared" si="411"/>
        <v>0</v>
      </c>
      <c r="R2220">
        <f t="shared" si="415"/>
        <v>27.565026697177728</v>
      </c>
      <c r="S2220" t="str">
        <f t="shared" si="412"/>
        <v>ID-24958-</v>
      </c>
      <c r="T2220">
        <f t="shared" si="413"/>
        <v>0</v>
      </c>
      <c r="U2220" t="str">
        <f t="shared" si="414"/>
        <v>Acceptable</v>
      </c>
      <c r="V2220">
        <f t="shared" si="416"/>
        <v>23</v>
      </c>
      <c r="W2220">
        <f t="shared" si="417"/>
        <v>2</v>
      </c>
      <c r="X2220">
        <v>1</v>
      </c>
      <c r="Y2220" t="str">
        <f t="shared" si="418"/>
        <v>Flight Not Found</v>
      </c>
      <c r="Z2220" t="str" cm="1">
        <f t="array" ref="Z2220">IF(AND(B:B &gt; TIME(6, 0, 0), B:B &lt;= TIME(18, 0, 0)), "Day", "Night")</f>
        <v>Night</v>
      </c>
      <c r="AA2220">
        <f t="shared" si="419"/>
        <v>1</v>
      </c>
    </row>
    <row r="2221" spans="1:27" x14ac:dyDescent="0.2">
      <c r="A2221">
        <v>24961</v>
      </c>
      <c r="B2221" t="s">
        <v>2705</v>
      </c>
      <c r="C2221" t="s">
        <v>10899</v>
      </c>
      <c r="D2221" t="s">
        <v>896</v>
      </c>
      <c r="E2221" t="s">
        <v>10900</v>
      </c>
      <c r="F2221" t="s">
        <v>10901</v>
      </c>
      <c r="G2221" t="s">
        <v>10902</v>
      </c>
      <c r="H2221" t="s">
        <v>10903</v>
      </c>
      <c r="I2221" t="s">
        <v>10904</v>
      </c>
      <c r="J2221">
        <v>85</v>
      </c>
      <c r="K2221">
        <v>85</v>
      </c>
      <c r="L2221">
        <v>0</v>
      </c>
      <c r="M2221" t="s">
        <v>10905</v>
      </c>
      <c r="N2221">
        <f t="shared" si="408"/>
        <v>0</v>
      </c>
      <c r="O2221" t="str">
        <f t="shared" si="409"/>
        <v>No</v>
      </c>
      <c r="P2221">
        <f t="shared" si="410"/>
        <v>0</v>
      </c>
      <c r="Q2221">
        <f t="shared" si="411"/>
        <v>0</v>
      </c>
      <c r="R2221">
        <f t="shared" si="415"/>
        <v>27.565026697177728</v>
      </c>
      <c r="S2221" t="str">
        <f t="shared" si="412"/>
        <v>ID-24961-Houston - Dallas-Fort Worth</v>
      </c>
      <c r="T2221" t="str">
        <f t="shared" si="413"/>
        <v>15:48</v>
      </c>
      <c r="U2221" t="str">
        <f t="shared" si="414"/>
        <v>Acceptable</v>
      </c>
      <c r="V2221">
        <f t="shared" si="416"/>
        <v>23</v>
      </c>
      <c r="W2221">
        <f t="shared" si="417"/>
        <v>2</v>
      </c>
      <c r="X2221">
        <v>1</v>
      </c>
      <c r="Y2221" t="str">
        <f t="shared" si="418"/>
        <v>Flight Not Found</v>
      </c>
      <c r="Z2221" t="str" cm="1">
        <f t="array" ref="Z2221">IF(AND(B:B &gt; TIME(6, 0, 0), B:B &lt;= TIME(18, 0, 0)), "Day", "Night")</f>
        <v>Night</v>
      </c>
      <c r="AA2221">
        <f t="shared" si="419"/>
        <v>1</v>
      </c>
    </row>
    <row r="2222" spans="1:27" x14ac:dyDescent="0.2">
      <c r="A2222">
        <v>24965</v>
      </c>
      <c r="B2222" t="s">
        <v>2146</v>
      </c>
      <c r="C2222" t="s">
        <v>10906</v>
      </c>
      <c r="D2222" t="s">
        <v>2337</v>
      </c>
      <c r="F2222" t="s">
        <v>10907</v>
      </c>
      <c r="G2222" t="s">
        <v>10908</v>
      </c>
      <c r="H2222" t="s">
        <v>10909</v>
      </c>
      <c r="I2222" t="s">
        <v>10910</v>
      </c>
      <c r="J2222">
        <v>11</v>
      </c>
      <c r="K2222">
        <v>11</v>
      </c>
      <c r="L2222">
        <v>0</v>
      </c>
      <c r="M2222" t="s">
        <v>10911</v>
      </c>
      <c r="N2222">
        <f t="shared" si="408"/>
        <v>0</v>
      </c>
      <c r="O2222" t="str">
        <f t="shared" si="409"/>
        <v>No</v>
      </c>
      <c r="P2222">
        <f t="shared" si="410"/>
        <v>0</v>
      </c>
      <c r="Q2222">
        <f t="shared" si="411"/>
        <v>0</v>
      </c>
      <c r="R2222">
        <f t="shared" si="415"/>
        <v>27.565026697177728</v>
      </c>
      <c r="S2222" t="str">
        <f t="shared" si="412"/>
        <v>ID-24965-Libya - England</v>
      </c>
      <c r="T2222" t="str">
        <f t="shared" si="413"/>
        <v>12:00</v>
      </c>
      <c r="U2222" t="str">
        <f t="shared" si="414"/>
        <v>Acceptable</v>
      </c>
      <c r="V2222">
        <f t="shared" si="416"/>
        <v>23</v>
      </c>
      <c r="W2222">
        <f t="shared" si="417"/>
        <v>2</v>
      </c>
      <c r="X2222">
        <v>1</v>
      </c>
      <c r="Y2222" t="str">
        <f t="shared" si="418"/>
        <v>Flight Not Found</v>
      </c>
      <c r="Z2222" t="str" cm="1">
        <f t="array" ref="Z2222">IF(AND(B:B &gt; TIME(6, 0, 0), B:B &lt;= TIME(18, 0, 0)), "Day", "Night")</f>
        <v>Night</v>
      </c>
      <c r="AA2222">
        <f t="shared" si="419"/>
        <v>1</v>
      </c>
    </row>
    <row r="2223" spans="1:27" x14ac:dyDescent="0.2">
      <c r="A2223">
        <v>24970</v>
      </c>
      <c r="B2223" t="s">
        <v>2627</v>
      </c>
      <c r="C2223" t="s">
        <v>10912</v>
      </c>
      <c r="D2223" t="s">
        <v>2615</v>
      </c>
      <c r="G2223" t="s">
        <v>5156</v>
      </c>
      <c r="H2223" t="s">
        <v>10913</v>
      </c>
      <c r="I2223" t="s">
        <v>10914</v>
      </c>
      <c r="J2223">
        <v>155</v>
      </c>
      <c r="K2223">
        <v>155</v>
      </c>
      <c r="L2223">
        <v>0</v>
      </c>
      <c r="M2223" t="s">
        <v>10915</v>
      </c>
      <c r="N2223">
        <f t="shared" si="408"/>
        <v>0</v>
      </c>
      <c r="O2223" t="str">
        <f t="shared" si="409"/>
        <v>No</v>
      </c>
      <c r="P2223">
        <f t="shared" si="410"/>
        <v>0</v>
      </c>
      <c r="Q2223">
        <f t="shared" si="411"/>
        <v>0</v>
      </c>
      <c r="R2223">
        <f t="shared" si="415"/>
        <v>27.565026697177728</v>
      </c>
      <c r="S2223" t="str">
        <f t="shared" si="412"/>
        <v>ID-24970-</v>
      </c>
      <c r="T2223" t="str">
        <f t="shared" si="413"/>
        <v>16:00</v>
      </c>
      <c r="U2223" t="str">
        <f t="shared" si="414"/>
        <v>Acceptable</v>
      </c>
      <c r="V2223">
        <f t="shared" si="416"/>
        <v>23</v>
      </c>
      <c r="W2223">
        <f t="shared" si="417"/>
        <v>2</v>
      </c>
      <c r="X2223">
        <v>1</v>
      </c>
      <c r="Y2223" t="str">
        <f t="shared" si="418"/>
        <v>Flight Not Found</v>
      </c>
      <c r="Z2223" t="str" cm="1">
        <f t="array" ref="Z2223">IF(AND(B:B &gt; TIME(6, 0, 0), B:B &lt;= TIME(18, 0, 0)), "Day", "Night")</f>
        <v>Night</v>
      </c>
      <c r="AA2223">
        <f t="shared" si="419"/>
        <v>1</v>
      </c>
    </row>
    <row r="2224" spans="1:27" x14ac:dyDescent="0.2">
      <c r="A2224">
        <v>24972</v>
      </c>
      <c r="B2224" t="s">
        <v>10916</v>
      </c>
      <c r="C2224" t="s">
        <v>10917</v>
      </c>
      <c r="D2224" t="s">
        <v>10918</v>
      </c>
      <c r="G2224" t="s">
        <v>9204</v>
      </c>
      <c r="H2224" t="s">
        <v>10919</v>
      </c>
      <c r="J2224">
        <v>4</v>
      </c>
      <c r="K2224">
        <v>4</v>
      </c>
      <c r="L2224">
        <v>0</v>
      </c>
      <c r="M2224" t="s">
        <v>10920</v>
      </c>
      <c r="N2224">
        <f t="shared" si="408"/>
        <v>0</v>
      </c>
      <c r="O2224" t="str">
        <f t="shared" si="409"/>
        <v>No</v>
      </c>
      <c r="P2224">
        <f t="shared" si="410"/>
        <v>0</v>
      </c>
      <c r="Q2224">
        <f t="shared" si="411"/>
        <v>0</v>
      </c>
      <c r="R2224">
        <f t="shared" si="415"/>
        <v>27.565026697177728</v>
      </c>
      <c r="S2224" t="str">
        <f t="shared" si="412"/>
        <v>ID-24972-</v>
      </c>
      <c r="T2224" t="str">
        <f t="shared" si="413"/>
        <v>21:46</v>
      </c>
      <c r="U2224" t="str">
        <f t="shared" si="414"/>
        <v>Acceptable</v>
      </c>
      <c r="V2224">
        <f t="shared" si="416"/>
        <v>23</v>
      </c>
      <c r="W2224">
        <f t="shared" si="417"/>
        <v>2</v>
      </c>
      <c r="X2224">
        <v>1</v>
      </c>
      <c r="Y2224" t="str">
        <f t="shared" si="418"/>
        <v>Flight Not Found</v>
      </c>
      <c r="Z2224" t="str" cm="1">
        <f t="array" ref="Z2224">IF(AND(B:B &gt; TIME(6, 0, 0), B:B &lt;= TIME(18, 0, 0)), "Day", "Night")</f>
        <v>Night</v>
      </c>
      <c r="AA2224">
        <f t="shared" si="419"/>
        <v>1</v>
      </c>
    </row>
    <row r="2225" spans="1:27" x14ac:dyDescent="0.2">
      <c r="A2225">
        <v>24980</v>
      </c>
      <c r="B2225" t="s">
        <v>7123</v>
      </c>
      <c r="C2225" t="s">
        <v>10921</v>
      </c>
      <c r="D2225" t="s">
        <v>10922</v>
      </c>
      <c r="E2225" t="s">
        <v>5467</v>
      </c>
      <c r="F2225" t="s">
        <v>10923</v>
      </c>
      <c r="G2225" t="s">
        <v>10924</v>
      </c>
      <c r="H2225" t="s">
        <v>10925</v>
      </c>
      <c r="J2225">
        <v>23</v>
      </c>
      <c r="K2225">
        <v>23</v>
      </c>
      <c r="L2225">
        <v>0</v>
      </c>
      <c r="M2225" t="s">
        <v>10926</v>
      </c>
      <c r="N2225">
        <f t="shared" si="408"/>
        <v>0</v>
      </c>
      <c r="O2225" t="str">
        <f t="shared" si="409"/>
        <v>No</v>
      </c>
      <c r="P2225">
        <f t="shared" si="410"/>
        <v>0</v>
      </c>
      <c r="Q2225">
        <f t="shared" si="411"/>
        <v>0</v>
      </c>
      <c r="R2225">
        <f t="shared" si="415"/>
        <v>27.565026697177728</v>
      </c>
      <c r="S2225" t="str">
        <f t="shared" si="412"/>
        <v>ID-24980-Anaheim - LAX</v>
      </c>
      <c r="T2225" t="str">
        <f t="shared" si="413"/>
        <v>16:51</v>
      </c>
      <c r="U2225" t="str">
        <f t="shared" si="414"/>
        <v>Acceptable</v>
      </c>
      <c r="V2225">
        <f t="shared" si="416"/>
        <v>23</v>
      </c>
      <c r="W2225">
        <f t="shared" si="417"/>
        <v>2</v>
      </c>
      <c r="X2225">
        <v>1</v>
      </c>
      <c r="Y2225" t="str">
        <f t="shared" si="418"/>
        <v>Flight Not Found</v>
      </c>
      <c r="Z2225" t="str" cm="1">
        <f t="array" ref="Z2225">IF(AND(B:B &gt; TIME(6, 0, 0), B:B &lt;= TIME(18, 0, 0)), "Day", "Night")</f>
        <v>Night</v>
      </c>
      <c r="AA2225">
        <f t="shared" si="419"/>
        <v>1</v>
      </c>
    </row>
    <row r="2226" spans="1:27" x14ac:dyDescent="0.2">
      <c r="A2226">
        <v>24986</v>
      </c>
      <c r="C2226" t="s">
        <v>4578</v>
      </c>
      <c r="D2226" t="s">
        <v>5018</v>
      </c>
      <c r="G2226" t="s">
        <v>10927</v>
      </c>
      <c r="H2226" t="s">
        <v>10928</v>
      </c>
      <c r="I2226" t="s">
        <v>10929</v>
      </c>
      <c r="J2226">
        <v>29</v>
      </c>
      <c r="K2226">
        <v>29</v>
      </c>
      <c r="L2226">
        <v>1</v>
      </c>
      <c r="M2226" t="s">
        <v>10930</v>
      </c>
      <c r="N2226">
        <f t="shared" si="408"/>
        <v>0</v>
      </c>
      <c r="O2226" t="str">
        <f t="shared" si="409"/>
        <v>No</v>
      </c>
      <c r="P2226">
        <f t="shared" si="410"/>
        <v>0</v>
      </c>
      <c r="Q2226">
        <f t="shared" si="411"/>
        <v>0</v>
      </c>
      <c r="R2226">
        <f t="shared" si="415"/>
        <v>27.565026697177728</v>
      </c>
      <c r="S2226" t="str">
        <f t="shared" si="412"/>
        <v>ID-24986-</v>
      </c>
      <c r="T2226">
        <f t="shared" si="413"/>
        <v>0</v>
      </c>
      <c r="U2226" t="str">
        <f t="shared" si="414"/>
        <v>Acceptable</v>
      </c>
      <c r="V2226">
        <f t="shared" si="416"/>
        <v>23</v>
      </c>
      <c r="W2226">
        <f t="shared" si="417"/>
        <v>2</v>
      </c>
      <c r="X2226">
        <v>1</v>
      </c>
      <c r="Y2226" t="str">
        <f t="shared" si="418"/>
        <v>Flight Not Found</v>
      </c>
      <c r="Z2226" t="str" cm="1">
        <f t="array" ref="Z2226">IF(AND(B:B &gt; TIME(6, 0, 0), B:B &lt;= TIME(18, 0, 0)), "Day", "Night")</f>
        <v>Night</v>
      </c>
      <c r="AA2226">
        <f t="shared" si="419"/>
        <v>1</v>
      </c>
    </row>
    <row r="2227" spans="1:27" x14ac:dyDescent="0.2">
      <c r="A2227">
        <v>24990</v>
      </c>
      <c r="B2227" t="s">
        <v>3940</v>
      </c>
      <c r="C2227" t="s">
        <v>10931</v>
      </c>
      <c r="D2227" t="s">
        <v>10932</v>
      </c>
      <c r="G2227" t="s">
        <v>10933</v>
      </c>
      <c r="H2227" t="s">
        <v>10934</v>
      </c>
      <c r="J2227">
        <v>4</v>
      </c>
      <c r="K2227">
        <v>3</v>
      </c>
      <c r="L2227">
        <v>0</v>
      </c>
      <c r="M2227" t="s">
        <v>10935</v>
      </c>
      <c r="N2227">
        <f t="shared" si="408"/>
        <v>0</v>
      </c>
      <c r="O2227" t="str">
        <f t="shared" si="409"/>
        <v>No</v>
      </c>
      <c r="P2227">
        <f t="shared" si="410"/>
        <v>0</v>
      </c>
      <c r="Q2227">
        <f t="shared" si="411"/>
        <v>0</v>
      </c>
      <c r="R2227">
        <f t="shared" si="415"/>
        <v>27.565026697177728</v>
      </c>
      <c r="S2227" t="str">
        <f t="shared" si="412"/>
        <v>ID-24990-</v>
      </c>
      <c r="T2227" t="str">
        <f t="shared" si="413"/>
        <v>13:45</v>
      </c>
      <c r="U2227" t="str">
        <f t="shared" si="414"/>
        <v>Acceptable</v>
      </c>
      <c r="V2227">
        <f t="shared" si="416"/>
        <v>23</v>
      </c>
      <c r="W2227">
        <f t="shared" si="417"/>
        <v>2</v>
      </c>
      <c r="X2227">
        <v>1</v>
      </c>
      <c r="Y2227" t="str">
        <f t="shared" si="418"/>
        <v>Flight Not Found</v>
      </c>
      <c r="Z2227" t="str" cm="1">
        <f t="array" ref="Z2227">IF(AND(B:B &gt; TIME(6, 0, 0), B:B &lt;= TIME(18, 0, 0)), "Day", "Night")</f>
        <v>Night</v>
      </c>
      <c r="AA2227">
        <f t="shared" si="419"/>
        <v>1</v>
      </c>
    </row>
    <row r="2228" spans="1:27" x14ac:dyDescent="0.2">
      <c r="A2228">
        <v>25002</v>
      </c>
      <c r="B2228" t="s">
        <v>10936</v>
      </c>
      <c r="C2228" t="s">
        <v>5376</v>
      </c>
      <c r="D2228" t="s">
        <v>1861</v>
      </c>
      <c r="F2228" t="s">
        <v>10937</v>
      </c>
      <c r="G2228" t="s">
        <v>10938</v>
      </c>
      <c r="H2228" t="s">
        <v>10939</v>
      </c>
      <c r="I2228" t="s">
        <v>10940</v>
      </c>
      <c r="J2228">
        <v>63</v>
      </c>
      <c r="K2228">
        <v>6</v>
      </c>
      <c r="L2228">
        <v>0</v>
      </c>
      <c r="M2228" t="s">
        <v>10941</v>
      </c>
      <c r="N2228">
        <f t="shared" si="408"/>
        <v>0</v>
      </c>
      <c r="O2228" t="str">
        <f t="shared" si="409"/>
        <v>No</v>
      </c>
      <c r="P2228">
        <f t="shared" si="410"/>
        <v>0</v>
      </c>
      <c r="Q2228">
        <f t="shared" si="411"/>
        <v>0</v>
      </c>
      <c r="R2228">
        <f t="shared" si="415"/>
        <v>27.565026697177728</v>
      </c>
      <c r="S2228" t="str">
        <f t="shared" si="412"/>
        <v>ID-25002-Bangkok - Karachi</v>
      </c>
      <c r="T2228" t="str">
        <f t="shared" si="413"/>
        <v>00:58</v>
      </c>
      <c r="U2228" t="str">
        <f t="shared" si="414"/>
        <v>Acceptable</v>
      </c>
      <c r="V2228">
        <f t="shared" si="416"/>
        <v>23</v>
      </c>
      <c r="W2228">
        <f t="shared" si="417"/>
        <v>2</v>
      </c>
      <c r="X2228">
        <v>1</v>
      </c>
      <c r="Y2228" t="str">
        <f t="shared" si="418"/>
        <v>Flight Not Found</v>
      </c>
      <c r="Z2228" t="str" cm="1">
        <f t="array" ref="Z2228">IF(AND(B:B &gt; TIME(6, 0, 0), B:B &lt;= TIME(18, 0, 0)), "Day", "Night")</f>
        <v>Night</v>
      </c>
      <c r="AA2228">
        <f t="shared" si="419"/>
        <v>1</v>
      </c>
    </row>
    <row r="2229" spans="1:27" x14ac:dyDescent="0.2">
      <c r="A2229">
        <v>25007</v>
      </c>
      <c r="B2229" t="s">
        <v>4347</v>
      </c>
      <c r="C2229" t="s">
        <v>10942</v>
      </c>
      <c r="D2229" t="s">
        <v>10943</v>
      </c>
      <c r="G2229" t="s">
        <v>10944</v>
      </c>
      <c r="H2229" t="s">
        <v>10945</v>
      </c>
      <c r="I2229" t="s">
        <v>7962</v>
      </c>
      <c r="J2229">
        <v>6</v>
      </c>
      <c r="K2229">
        <v>6</v>
      </c>
      <c r="L2229">
        <v>0</v>
      </c>
      <c r="M2229" t="s">
        <v>10946</v>
      </c>
      <c r="N2229">
        <f t="shared" si="408"/>
        <v>0</v>
      </c>
      <c r="O2229" t="str">
        <f t="shared" si="409"/>
        <v>No</v>
      </c>
      <c r="P2229">
        <f t="shared" si="410"/>
        <v>0</v>
      </c>
      <c r="Q2229">
        <f t="shared" si="411"/>
        <v>0</v>
      </c>
      <c r="R2229">
        <f t="shared" si="415"/>
        <v>27.565026697177728</v>
      </c>
      <c r="S2229" t="str">
        <f t="shared" si="412"/>
        <v>ID-25007-</v>
      </c>
      <c r="T2229" t="str">
        <f t="shared" si="413"/>
        <v>16:50</v>
      </c>
      <c r="U2229" t="str">
        <f t="shared" si="414"/>
        <v>Acceptable</v>
      </c>
      <c r="V2229">
        <f t="shared" si="416"/>
        <v>23</v>
      </c>
      <c r="W2229">
        <f t="shared" si="417"/>
        <v>2</v>
      </c>
      <c r="X2229">
        <v>1</v>
      </c>
      <c r="Y2229" t="str">
        <f t="shared" si="418"/>
        <v>Flight Not Found</v>
      </c>
      <c r="Z2229" t="str" cm="1">
        <f t="array" ref="Z2229">IF(AND(B:B &gt; TIME(6, 0, 0), B:B &lt;= TIME(18, 0, 0)), "Day", "Night")</f>
        <v>Night</v>
      </c>
      <c r="AA2229">
        <f t="shared" si="419"/>
        <v>1</v>
      </c>
    </row>
    <row r="2230" spans="1:27" x14ac:dyDescent="0.2">
      <c r="A2230">
        <v>25011</v>
      </c>
      <c r="C2230" t="s">
        <v>10947</v>
      </c>
      <c r="D2230" t="s">
        <v>10948</v>
      </c>
      <c r="F2230" t="s">
        <v>10949</v>
      </c>
      <c r="G2230" t="s">
        <v>10950</v>
      </c>
      <c r="J2230">
        <v>120</v>
      </c>
      <c r="K2230">
        <v>120</v>
      </c>
      <c r="L2230">
        <v>0</v>
      </c>
      <c r="M2230" t="s">
        <v>10951</v>
      </c>
      <c r="N2230">
        <f t="shared" si="408"/>
        <v>0</v>
      </c>
      <c r="O2230" t="str">
        <f t="shared" si="409"/>
        <v>No</v>
      </c>
      <c r="P2230">
        <f t="shared" si="410"/>
        <v>0</v>
      </c>
      <c r="Q2230">
        <f t="shared" si="411"/>
        <v>0</v>
      </c>
      <c r="R2230">
        <f t="shared" si="415"/>
        <v>27.565026697177728</v>
      </c>
      <c r="S2230" t="str">
        <f t="shared" si="412"/>
        <v>ID-25011-Kaunas - Ryazan / Moscow - Gomel</v>
      </c>
      <c r="T2230">
        <f t="shared" si="413"/>
        <v>0</v>
      </c>
      <c r="U2230" t="str">
        <f t="shared" si="414"/>
        <v>Acceptable</v>
      </c>
      <c r="V2230">
        <f t="shared" si="416"/>
        <v>23</v>
      </c>
      <c r="W2230">
        <f t="shared" si="417"/>
        <v>2</v>
      </c>
      <c r="X2230">
        <v>1</v>
      </c>
      <c r="Y2230" t="str">
        <f t="shared" si="418"/>
        <v>Flight Not Found</v>
      </c>
      <c r="Z2230" t="str" cm="1">
        <f t="array" ref="Z2230">IF(AND(B:B &gt; TIME(6, 0, 0), B:B &lt;= TIME(18, 0, 0)), "Day", "Night")</f>
        <v>Night</v>
      </c>
      <c r="AA2230">
        <f t="shared" si="419"/>
        <v>1</v>
      </c>
    </row>
    <row r="2231" spans="1:27" x14ac:dyDescent="0.2">
      <c r="A2231">
        <v>25014</v>
      </c>
      <c r="B2231" t="s">
        <v>1313</v>
      </c>
      <c r="C2231" t="s">
        <v>10952</v>
      </c>
      <c r="D2231" t="s">
        <v>23</v>
      </c>
      <c r="G2231" t="s">
        <v>10953</v>
      </c>
      <c r="J2231">
        <v>29</v>
      </c>
      <c r="K2231">
        <v>29</v>
      </c>
      <c r="L2231">
        <v>0</v>
      </c>
      <c r="M2231" t="s">
        <v>10954</v>
      </c>
      <c r="N2231">
        <f t="shared" si="408"/>
        <v>0</v>
      </c>
      <c r="O2231" t="str">
        <f t="shared" si="409"/>
        <v>No</v>
      </c>
      <c r="P2231">
        <f t="shared" si="410"/>
        <v>0</v>
      </c>
      <c r="Q2231">
        <f t="shared" si="411"/>
        <v>0</v>
      </c>
      <c r="R2231">
        <f t="shared" si="415"/>
        <v>27.565026697177728</v>
      </c>
      <c r="S2231" t="str">
        <f t="shared" si="412"/>
        <v>ID-25014-</v>
      </c>
      <c r="T2231" t="str">
        <f t="shared" si="413"/>
        <v>07:30</v>
      </c>
      <c r="U2231" t="str">
        <f t="shared" si="414"/>
        <v>Acceptable</v>
      </c>
      <c r="V2231">
        <f t="shared" si="416"/>
        <v>23</v>
      </c>
      <c r="W2231">
        <f t="shared" si="417"/>
        <v>2</v>
      </c>
      <c r="X2231">
        <v>1</v>
      </c>
      <c r="Y2231" t="str">
        <f t="shared" si="418"/>
        <v>Flight Not Found</v>
      </c>
      <c r="Z2231" t="str" cm="1">
        <f t="array" ref="Z2231">IF(AND(B:B &gt; TIME(6, 0, 0), B:B &lt;= TIME(18, 0, 0)), "Day", "Night")</f>
        <v>Night</v>
      </c>
      <c r="AA2231">
        <f t="shared" si="419"/>
        <v>1</v>
      </c>
    </row>
    <row r="2232" spans="1:27" x14ac:dyDescent="0.2">
      <c r="A2232">
        <v>25017</v>
      </c>
      <c r="B2232" t="s">
        <v>10955</v>
      </c>
      <c r="C2232" t="s">
        <v>10956</v>
      </c>
      <c r="D2232" t="s">
        <v>10957</v>
      </c>
      <c r="G2232" t="s">
        <v>4411</v>
      </c>
      <c r="H2232" t="s">
        <v>10958</v>
      </c>
      <c r="I2232" t="s">
        <v>10959</v>
      </c>
      <c r="J2232">
        <v>27</v>
      </c>
      <c r="K2232">
        <v>1</v>
      </c>
      <c r="L2232">
        <v>0</v>
      </c>
      <c r="M2232" t="s">
        <v>10960</v>
      </c>
      <c r="N2232">
        <f t="shared" si="408"/>
        <v>0</v>
      </c>
      <c r="O2232" t="str">
        <f t="shared" si="409"/>
        <v>No</v>
      </c>
      <c r="P2232">
        <f t="shared" si="410"/>
        <v>0</v>
      </c>
      <c r="Q2232">
        <f t="shared" si="411"/>
        <v>0</v>
      </c>
      <c r="R2232">
        <f t="shared" si="415"/>
        <v>27.565026697177728</v>
      </c>
      <c r="S2232" t="str">
        <f t="shared" si="412"/>
        <v>ID-25017-</v>
      </c>
      <c r="T2232" t="str">
        <f t="shared" si="413"/>
        <v>12:46</v>
      </c>
      <c r="U2232" t="str">
        <f t="shared" si="414"/>
        <v>Acceptable</v>
      </c>
      <c r="V2232">
        <f t="shared" si="416"/>
        <v>23</v>
      </c>
      <c r="W2232">
        <f t="shared" si="417"/>
        <v>2</v>
      </c>
      <c r="X2232">
        <v>2</v>
      </c>
      <c r="Y2232" t="str">
        <f t="shared" si="418"/>
        <v>Flight Not Found</v>
      </c>
      <c r="Z2232" t="str" cm="1">
        <f t="array" ref="Z2232">IF(AND(B:B &gt; TIME(6, 0, 0), B:B &lt;= TIME(18, 0, 0)), "Day", "Night")</f>
        <v>Night</v>
      </c>
      <c r="AA2232">
        <f t="shared" si="419"/>
        <v>1</v>
      </c>
    </row>
    <row r="2233" spans="1:27" x14ac:dyDescent="0.2">
      <c r="A2233">
        <v>25022</v>
      </c>
      <c r="C2233" t="s">
        <v>1655</v>
      </c>
      <c r="D2233" t="s">
        <v>10961</v>
      </c>
      <c r="F2233" t="s">
        <v>10962</v>
      </c>
      <c r="G2233" t="s">
        <v>10963</v>
      </c>
      <c r="H2233" t="s">
        <v>10964</v>
      </c>
      <c r="I2233" t="s">
        <v>10965</v>
      </c>
      <c r="J2233">
        <v>8</v>
      </c>
      <c r="K2233">
        <v>6</v>
      </c>
      <c r="L2233">
        <v>0</v>
      </c>
      <c r="M2233" t="s">
        <v>10966</v>
      </c>
      <c r="N2233">
        <f t="shared" si="408"/>
        <v>0</v>
      </c>
      <c r="O2233" t="str">
        <f t="shared" si="409"/>
        <v>No</v>
      </c>
      <c r="P2233">
        <f t="shared" si="410"/>
        <v>0</v>
      </c>
      <c r="Q2233">
        <f t="shared" si="411"/>
        <v>0</v>
      </c>
      <c r="R2233">
        <f t="shared" si="415"/>
        <v>27.565026697177728</v>
      </c>
      <c r="S2233" t="str">
        <f t="shared" si="412"/>
        <v>ID-25022-Deauville, France - London, England</v>
      </c>
      <c r="T2233">
        <f t="shared" si="413"/>
        <v>0</v>
      </c>
      <c r="U2233" t="str">
        <f t="shared" si="414"/>
        <v>Acceptable</v>
      </c>
      <c r="V2233">
        <f t="shared" si="416"/>
        <v>23</v>
      </c>
      <c r="W2233">
        <f t="shared" si="417"/>
        <v>2</v>
      </c>
      <c r="X2233">
        <v>1</v>
      </c>
      <c r="Y2233" t="str">
        <f t="shared" si="418"/>
        <v>Flight Not Found</v>
      </c>
      <c r="Z2233" t="str" cm="1">
        <f t="array" ref="Z2233">IF(AND(B:B &gt; TIME(6, 0, 0), B:B &lt;= TIME(18, 0, 0)), "Day", "Night")</f>
        <v>Night</v>
      </c>
      <c r="AA2233">
        <f t="shared" si="419"/>
        <v>1</v>
      </c>
    </row>
    <row r="2234" spans="1:27" x14ac:dyDescent="0.2">
      <c r="A2234">
        <v>25026</v>
      </c>
      <c r="C2234" t="s">
        <v>10967</v>
      </c>
      <c r="D2234" t="s">
        <v>10968</v>
      </c>
      <c r="F2234" t="s">
        <v>10969</v>
      </c>
      <c r="G2234" t="s">
        <v>9204</v>
      </c>
      <c r="H2234" t="s">
        <v>10970</v>
      </c>
      <c r="J2234">
        <v>4</v>
      </c>
      <c r="K2234">
        <v>4</v>
      </c>
      <c r="L2234">
        <v>0</v>
      </c>
      <c r="M2234" t="s">
        <v>10971</v>
      </c>
      <c r="N2234">
        <f t="shared" si="408"/>
        <v>0</v>
      </c>
      <c r="O2234" t="str">
        <f t="shared" si="409"/>
        <v>No</v>
      </c>
      <c r="P2234">
        <f t="shared" si="410"/>
        <v>0</v>
      </c>
      <c r="Q2234">
        <f t="shared" si="411"/>
        <v>0</v>
      </c>
      <c r="R2234">
        <f t="shared" si="415"/>
        <v>27.565026697177728</v>
      </c>
      <c r="S2234" t="str">
        <f t="shared" si="412"/>
        <v>ID-25026-Ft. Lauderdale - Bahama Island</v>
      </c>
      <c r="T2234">
        <f t="shared" si="413"/>
        <v>0</v>
      </c>
      <c r="U2234" t="str">
        <f t="shared" si="414"/>
        <v>Acceptable</v>
      </c>
      <c r="V2234">
        <f t="shared" si="416"/>
        <v>23</v>
      </c>
      <c r="W2234">
        <f t="shared" si="417"/>
        <v>2</v>
      </c>
      <c r="X2234">
        <v>1</v>
      </c>
      <c r="Y2234" t="str">
        <f t="shared" si="418"/>
        <v>Flight Not Found</v>
      </c>
      <c r="Z2234" t="str" cm="1">
        <f t="array" ref="Z2234">IF(AND(B:B &gt; TIME(6, 0, 0), B:B &lt;= TIME(18, 0, 0)), "Day", "Night")</f>
        <v>Night</v>
      </c>
      <c r="AA2234">
        <f t="shared" si="419"/>
        <v>1</v>
      </c>
    </row>
    <row r="2235" spans="1:27" x14ac:dyDescent="0.2">
      <c r="A2235">
        <v>25027</v>
      </c>
      <c r="C2235" t="s">
        <v>10972</v>
      </c>
      <c r="D2235" t="s">
        <v>9352</v>
      </c>
      <c r="G2235" t="s">
        <v>10973</v>
      </c>
      <c r="H2235" t="s">
        <v>10974</v>
      </c>
      <c r="I2235" t="s">
        <v>10975</v>
      </c>
      <c r="J2235">
        <v>11</v>
      </c>
      <c r="K2235">
        <v>11</v>
      </c>
      <c r="L2235">
        <v>0</v>
      </c>
      <c r="M2235" t="s">
        <v>10976</v>
      </c>
      <c r="N2235">
        <f t="shared" si="408"/>
        <v>0</v>
      </c>
      <c r="O2235" t="str">
        <f t="shared" si="409"/>
        <v>No</v>
      </c>
      <c r="P2235">
        <f t="shared" si="410"/>
        <v>0</v>
      </c>
      <c r="Q2235">
        <f t="shared" si="411"/>
        <v>0</v>
      </c>
      <c r="R2235">
        <f t="shared" si="415"/>
        <v>27.565026697177728</v>
      </c>
      <c r="S2235" t="str">
        <f t="shared" si="412"/>
        <v>ID-25027-</v>
      </c>
      <c r="T2235">
        <f t="shared" si="413"/>
        <v>0</v>
      </c>
      <c r="U2235" t="str">
        <f t="shared" si="414"/>
        <v>Acceptable</v>
      </c>
      <c r="V2235">
        <f t="shared" si="416"/>
        <v>23</v>
      </c>
      <c r="W2235">
        <f t="shared" si="417"/>
        <v>2</v>
      </c>
      <c r="X2235">
        <v>1</v>
      </c>
      <c r="Y2235" t="str">
        <f t="shared" si="418"/>
        <v>Flight Not Found</v>
      </c>
      <c r="Z2235" t="str" cm="1">
        <f t="array" ref="Z2235">IF(AND(B:B &gt; TIME(6, 0, 0), B:B &lt;= TIME(18, 0, 0)), "Day", "Night")</f>
        <v>Night</v>
      </c>
      <c r="AA2235">
        <f t="shared" si="419"/>
        <v>1</v>
      </c>
    </row>
    <row r="2236" spans="1:27" x14ac:dyDescent="0.2">
      <c r="A2236">
        <v>25032</v>
      </c>
      <c r="C2236" t="s">
        <v>10977</v>
      </c>
      <c r="D2236" t="s">
        <v>775</v>
      </c>
      <c r="F2236" t="s">
        <v>10978</v>
      </c>
      <c r="G2236" t="s">
        <v>10979</v>
      </c>
      <c r="H2236" t="s">
        <v>10980</v>
      </c>
      <c r="I2236" t="s">
        <v>10981</v>
      </c>
      <c r="J2236">
        <v>7</v>
      </c>
      <c r="K2236">
        <v>7</v>
      </c>
      <c r="L2236">
        <v>0</v>
      </c>
      <c r="M2236" t="s">
        <v>10982</v>
      </c>
      <c r="N2236">
        <f t="shared" si="408"/>
        <v>0</v>
      </c>
      <c r="O2236" t="str">
        <f t="shared" si="409"/>
        <v>No</v>
      </c>
      <c r="P2236">
        <f t="shared" si="410"/>
        <v>0</v>
      </c>
      <c r="Q2236">
        <f t="shared" si="411"/>
        <v>0</v>
      </c>
      <c r="R2236">
        <f t="shared" si="415"/>
        <v>27.565026697177728</v>
      </c>
      <c r="S2236" t="str">
        <f t="shared" si="412"/>
        <v>ID-25032-Brussels - Lagos</v>
      </c>
      <c r="T2236">
        <f t="shared" si="413"/>
        <v>0</v>
      </c>
      <c r="U2236" t="str">
        <f t="shared" si="414"/>
        <v>Acceptable</v>
      </c>
      <c r="V2236">
        <f t="shared" si="416"/>
        <v>23</v>
      </c>
      <c r="W2236">
        <f t="shared" si="417"/>
        <v>2</v>
      </c>
      <c r="X2236">
        <v>1</v>
      </c>
      <c r="Y2236" t="str">
        <f t="shared" si="418"/>
        <v>Flight Not Found</v>
      </c>
      <c r="Z2236" t="str" cm="1">
        <f t="array" ref="Z2236">IF(AND(B:B &gt; TIME(6, 0, 0), B:B &lt;= TIME(18, 0, 0)), "Day", "Night")</f>
        <v>Night</v>
      </c>
      <c r="AA2236">
        <f t="shared" si="419"/>
        <v>1</v>
      </c>
    </row>
    <row r="2237" spans="1:27" x14ac:dyDescent="0.2">
      <c r="A2237">
        <v>25034</v>
      </c>
      <c r="C2237" t="s">
        <v>10983</v>
      </c>
      <c r="D2237" t="s">
        <v>2745</v>
      </c>
      <c r="G2237" t="s">
        <v>10984</v>
      </c>
      <c r="H2237" t="s">
        <v>10985</v>
      </c>
      <c r="I2237" t="s">
        <v>10986</v>
      </c>
      <c r="J2237">
        <v>3</v>
      </c>
      <c r="K2237">
        <v>3</v>
      </c>
      <c r="L2237">
        <v>0</v>
      </c>
      <c r="M2237" t="s">
        <v>3749</v>
      </c>
      <c r="N2237">
        <f t="shared" si="408"/>
        <v>0</v>
      </c>
      <c r="O2237" t="str">
        <f t="shared" si="409"/>
        <v>No</v>
      </c>
      <c r="P2237">
        <f t="shared" si="410"/>
        <v>0</v>
      </c>
      <c r="Q2237">
        <f t="shared" si="411"/>
        <v>0</v>
      </c>
      <c r="R2237">
        <f t="shared" si="415"/>
        <v>27.565026697177728</v>
      </c>
      <c r="S2237" t="str">
        <f t="shared" si="412"/>
        <v>ID-25034-</v>
      </c>
      <c r="T2237">
        <f t="shared" si="413"/>
        <v>0</v>
      </c>
      <c r="U2237" t="str">
        <f t="shared" si="414"/>
        <v>Acceptable</v>
      </c>
      <c r="V2237">
        <f t="shared" si="416"/>
        <v>23</v>
      </c>
      <c r="W2237">
        <f t="shared" si="417"/>
        <v>2</v>
      </c>
      <c r="X2237">
        <v>1</v>
      </c>
      <c r="Y2237" t="str">
        <f t="shared" si="418"/>
        <v>Flight Not Found</v>
      </c>
      <c r="Z2237" t="str" cm="1">
        <f t="array" ref="Z2237">IF(AND(B:B &gt; TIME(6, 0, 0), B:B &lt;= TIME(18, 0, 0)), "Day", "Night")</f>
        <v>Night</v>
      </c>
      <c r="AA2237">
        <f t="shared" si="419"/>
        <v>1</v>
      </c>
    </row>
    <row r="2238" spans="1:27" x14ac:dyDescent="0.2">
      <c r="A2238">
        <v>25037</v>
      </c>
      <c r="C2238" t="s">
        <v>10987</v>
      </c>
      <c r="D2238" t="s">
        <v>10988</v>
      </c>
      <c r="G2238" t="s">
        <v>3074</v>
      </c>
      <c r="H2238" t="s">
        <v>10989</v>
      </c>
      <c r="I2238" t="s">
        <v>10990</v>
      </c>
      <c r="J2238">
        <v>5</v>
      </c>
      <c r="K2238">
        <v>5</v>
      </c>
      <c r="L2238">
        <v>0</v>
      </c>
      <c r="M2238" t="s">
        <v>10991</v>
      </c>
      <c r="N2238">
        <f t="shared" si="408"/>
        <v>0</v>
      </c>
      <c r="O2238" t="str">
        <f t="shared" si="409"/>
        <v>No</v>
      </c>
      <c r="P2238">
        <f t="shared" si="410"/>
        <v>0</v>
      </c>
      <c r="Q2238">
        <f t="shared" si="411"/>
        <v>0</v>
      </c>
      <c r="R2238">
        <f t="shared" si="415"/>
        <v>27.565026697177728</v>
      </c>
      <c r="S2238" t="str">
        <f t="shared" si="412"/>
        <v>ID-25037-</v>
      </c>
      <c r="T2238">
        <f t="shared" si="413"/>
        <v>0</v>
      </c>
      <c r="U2238" t="str">
        <f t="shared" si="414"/>
        <v>Acceptable</v>
      </c>
      <c r="V2238">
        <f t="shared" si="416"/>
        <v>23</v>
      </c>
      <c r="W2238">
        <f t="shared" si="417"/>
        <v>2</v>
      </c>
      <c r="X2238">
        <v>1</v>
      </c>
      <c r="Y2238" t="str">
        <f t="shared" si="418"/>
        <v>Flight Not Found</v>
      </c>
      <c r="Z2238" t="str" cm="1">
        <f t="array" ref="Z2238">IF(AND(B:B &gt; TIME(6, 0, 0), B:B &lt;= TIME(18, 0, 0)), "Day", "Night")</f>
        <v>Night</v>
      </c>
      <c r="AA2238">
        <f t="shared" si="419"/>
        <v>1</v>
      </c>
    </row>
    <row r="2239" spans="1:27" x14ac:dyDescent="0.2">
      <c r="A2239">
        <v>25047</v>
      </c>
      <c r="C2239" t="s">
        <v>10992</v>
      </c>
      <c r="D2239" t="s">
        <v>2615</v>
      </c>
      <c r="G2239" t="s">
        <v>6941</v>
      </c>
      <c r="H2239" t="s">
        <v>10993</v>
      </c>
      <c r="I2239" t="s">
        <v>10994</v>
      </c>
      <c r="J2239">
        <v>10</v>
      </c>
      <c r="K2239">
        <v>10</v>
      </c>
      <c r="L2239">
        <v>0</v>
      </c>
      <c r="M2239" t="s">
        <v>10995</v>
      </c>
      <c r="N2239">
        <f t="shared" si="408"/>
        <v>0</v>
      </c>
      <c r="O2239" t="str">
        <f t="shared" si="409"/>
        <v>No</v>
      </c>
      <c r="P2239">
        <f t="shared" si="410"/>
        <v>0</v>
      </c>
      <c r="Q2239">
        <f t="shared" si="411"/>
        <v>0</v>
      </c>
      <c r="R2239">
        <f t="shared" si="415"/>
        <v>27.565026697177728</v>
      </c>
      <c r="S2239" t="str">
        <f t="shared" si="412"/>
        <v>ID-25047-</v>
      </c>
      <c r="T2239">
        <f t="shared" si="413"/>
        <v>0</v>
      </c>
      <c r="U2239" t="str">
        <f t="shared" si="414"/>
        <v>Acceptable</v>
      </c>
      <c r="V2239">
        <f t="shared" si="416"/>
        <v>23</v>
      </c>
      <c r="W2239">
        <f t="shared" si="417"/>
        <v>2</v>
      </c>
      <c r="X2239">
        <v>1</v>
      </c>
      <c r="Y2239" t="str">
        <f t="shared" si="418"/>
        <v>Flight Not Found</v>
      </c>
      <c r="Z2239" t="str" cm="1">
        <f t="array" ref="Z2239">IF(AND(B:B &gt; TIME(6, 0, 0), B:B &lt;= TIME(18, 0, 0)), "Day", "Night")</f>
        <v>Night</v>
      </c>
      <c r="AA2239">
        <f t="shared" si="419"/>
        <v>1</v>
      </c>
    </row>
    <row r="2240" spans="1:27" x14ac:dyDescent="0.2">
      <c r="A2240">
        <v>25051</v>
      </c>
      <c r="B2240" t="s">
        <v>540</v>
      </c>
      <c r="C2240" t="s">
        <v>10996</v>
      </c>
      <c r="D2240" t="s">
        <v>10997</v>
      </c>
      <c r="G2240" t="s">
        <v>10998</v>
      </c>
      <c r="H2240" t="s">
        <v>10999</v>
      </c>
      <c r="J2240">
        <v>3</v>
      </c>
      <c r="K2240">
        <v>3</v>
      </c>
      <c r="L2240">
        <v>0</v>
      </c>
      <c r="M2240" t="s">
        <v>11000</v>
      </c>
      <c r="N2240">
        <f t="shared" si="408"/>
        <v>0</v>
      </c>
      <c r="O2240" t="str">
        <f t="shared" si="409"/>
        <v>No</v>
      </c>
      <c r="P2240">
        <f t="shared" si="410"/>
        <v>0</v>
      </c>
      <c r="Q2240">
        <f t="shared" si="411"/>
        <v>0</v>
      </c>
      <c r="R2240">
        <f t="shared" si="415"/>
        <v>27.565026697177728</v>
      </c>
      <c r="S2240" t="str">
        <f t="shared" si="412"/>
        <v>ID-25051-</v>
      </c>
      <c r="T2240" t="str">
        <f t="shared" si="413"/>
        <v>08:00</v>
      </c>
      <c r="U2240" t="str">
        <f t="shared" si="414"/>
        <v>Acceptable</v>
      </c>
      <c r="V2240">
        <f t="shared" si="416"/>
        <v>23</v>
      </c>
      <c r="W2240">
        <f t="shared" si="417"/>
        <v>2</v>
      </c>
      <c r="X2240">
        <v>1</v>
      </c>
      <c r="Y2240" t="str">
        <f t="shared" si="418"/>
        <v>Flight Not Found</v>
      </c>
      <c r="Z2240" t="str" cm="1">
        <f t="array" ref="Z2240">IF(AND(B:B &gt; TIME(6, 0, 0), B:B &lt;= TIME(18, 0, 0)), "Day", "Night")</f>
        <v>Night</v>
      </c>
      <c r="AA2240">
        <f t="shared" si="419"/>
        <v>1</v>
      </c>
    </row>
    <row r="2241" spans="1:27" x14ac:dyDescent="0.2">
      <c r="A2241">
        <v>25052</v>
      </c>
      <c r="B2241" t="s">
        <v>11001</v>
      </c>
      <c r="C2241" t="s">
        <v>9958</v>
      </c>
      <c r="D2241" t="s">
        <v>11002</v>
      </c>
      <c r="F2241" t="s">
        <v>6893</v>
      </c>
      <c r="G2241" t="s">
        <v>11003</v>
      </c>
      <c r="H2241" t="s">
        <v>11004</v>
      </c>
      <c r="I2241" t="s">
        <v>11005</v>
      </c>
      <c r="J2241">
        <v>95</v>
      </c>
      <c r="K2241">
        <v>13</v>
      </c>
      <c r="L2241">
        <v>0</v>
      </c>
      <c r="M2241" t="s">
        <v>11006</v>
      </c>
      <c r="N2241">
        <f t="shared" si="408"/>
        <v>0</v>
      </c>
      <c r="O2241" t="str">
        <f t="shared" si="409"/>
        <v>No</v>
      </c>
      <c r="P2241">
        <f t="shared" si="410"/>
        <v>0</v>
      </c>
      <c r="Q2241">
        <f t="shared" si="411"/>
        <v>0</v>
      </c>
      <c r="R2241">
        <f t="shared" si="415"/>
        <v>27.565026697177728</v>
      </c>
      <c r="S2241" t="str">
        <f t="shared" si="412"/>
        <v>ID-25052-Rome - Milan</v>
      </c>
      <c r="T2241" t="str">
        <f t="shared" si="413"/>
        <v>14:06</v>
      </c>
      <c r="U2241" t="str">
        <f t="shared" si="414"/>
        <v>Acceptable</v>
      </c>
      <c r="V2241">
        <f t="shared" si="416"/>
        <v>23</v>
      </c>
      <c r="W2241">
        <f t="shared" si="417"/>
        <v>2</v>
      </c>
      <c r="X2241">
        <v>1</v>
      </c>
      <c r="Y2241" t="str">
        <f t="shared" si="418"/>
        <v>Flight Not Found</v>
      </c>
      <c r="Z2241" t="str" cm="1">
        <f t="array" ref="Z2241">IF(AND(B:B &gt; TIME(6, 0, 0), B:B &lt;= TIME(18, 0, 0)), "Day", "Night")</f>
        <v>Night</v>
      </c>
      <c r="AA2241">
        <f t="shared" si="419"/>
        <v>1</v>
      </c>
    </row>
    <row r="2242" spans="1:27" x14ac:dyDescent="0.2">
      <c r="A2242">
        <v>25054</v>
      </c>
      <c r="B2242" t="s">
        <v>10042</v>
      </c>
      <c r="C2242" t="s">
        <v>11007</v>
      </c>
      <c r="D2242" t="s">
        <v>11008</v>
      </c>
      <c r="G2242" t="s">
        <v>11009</v>
      </c>
      <c r="H2242" t="s">
        <v>11010</v>
      </c>
      <c r="I2242" t="s">
        <v>11011</v>
      </c>
      <c r="J2242">
        <v>15</v>
      </c>
      <c r="K2242">
        <v>3</v>
      </c>
      <c r="L2242">
        <v>0</v>
      </c>
      <c r="M2242" t="s">
        <v>11012</v>
      </c>
      <c r="N2242">
        <f t="shared" ref="N2242:N2305" si="420">SUM(B2242,C2242)</f>
        <v>0</v>
      </c>
      <c r="O2242" t="str">
        <f t="shared" ref="O2242:O2305" si="421">IF(F2242="good","Yes","No")</f>
        <v>No</v>
      </c>
      <c r="P2242">
        <f t="shared" ref="P2242:P2305" si="422">COUNTIF(C:C,"&lt;0")</f>
        <v>0</v>
      </c>
      <c r="Q2242">
        <f t="shared" ref="Q2242:Q2305" si="423">SUMIF(E:E,"&gt;"&amp;AVERAGE(E:E))</f>
        <v>0</v>
      </c>
      <c r="R2242">
        <f t="shared" si="415"/>
        <v>27.565026697177728</v>
      </c>
      <c r="S2242" t="str">
        <f t="shared" ref="S2242:S2305" si="424">CONCATENATE("ID-",A2242,"-",F2242)</f>
        <v>ID-25054-</v>
      </c>
      <c r="T2242" t="str">
        <f t="shared" ref="T2242:T2305" si="425">INDEX(B:B,MATCH(A2242,A:A,0))</f>
        <v>08:48</v>
      </c>
      <c r="U2242" t="str">
        <f t="shared" ref="U2242:U2305" si="426">IF(OR(B2242&gt;0,C2242&gt;0),"Acceptable","Check")</f>
        <v>Acceptable</v>
      </c>
      <c r="V2242">
        <f t="shared" si="416"/>
        <v>23</v>
      </c>
      <c r="W2242">
        <f t="shared" si="417"/>
        <v>2</v>
      </c>
      <c r="X2242">
        <v>1</v>
      </c>
      <c r="Y2242" t="str">
        <f t="shared" si="418"/>
        <v>Flight Not Found</v>
      </c>
      <c r="Z2242" t="str" cm="1">
        <f t="array" ref="Z2242">IF(AND(B:B &gt; TIME(6, 0, 0), B:B &lt;= TIME(18, 0, 0)), "Day", "Night")</f>
        <v>Night</v>
      </c>
      <c r="AA2242">
        <f t="shared" si="419"/>
        <v>1</v>
      </c>
    </row>
    <row r="2243" spans="1:27" x14ac:dyDescent="0.2">
      <c r="A2243">
        <v>25059</v>
      </c>
      <c r="B2243" t="s">
        <v>11013</v>
      </c>
      <c r="C2243" t="s">
        <v>11014</v>
      </c>
      <c r="D2243" t="s">
        <v>9262</v>
      </c>
      <c r="F2243" t="s">
        <v>9264</v>
      </c>
      <c r="G2243" t="s">
        <v>11015</v>
      </c>
      <c r="H2243" t="s">
        <v>11016</v>
      </c>
      <c r="I2243" t="s">
        <v>11017</v>
      </c>
      <c r="J2243">
        <v>48</v>
      </c>
      <c r="K2243">
        <v>48</v>
      </c>
      <c r="L2243">
        <v>0</v>
      </c>
      <c r="M2243" t="s">
        <v>11018</v>
      </c>
      <c r="N2243">
        <f t="shared" si="420"/>
        <v>0</v>
      </c>
      <c r="O2243" t="str">
        <f t="shared" si="421"/>
        <v>No</v>
      </c>
      <c r="P2243">
        <f t="shared" si="422"/>
        <v>0</v>
      </c>
      <c r="Q2243">
        <f t="shared" si="423"/>
        <v>0</v>
      </c>
      <c r="R2243">
        <f t="shared" ref="R2243:R2306" si="427">AVERAGEIF(J:J,"&gt;0")</f>
        <v>27.565026697177728</v>
      </c>
      <c r="S2243" t="str">
        <f t="shared" si="424"/>
        <v>ID-25059-London - Innsbruck</v>
      </c>
      <c r="T2243" t="str">
        <f t="shared" si="425"/>
        <v>13:05</v>
      </c>
      <c r="U2243" t="str">
        <f t="shared" si="426"/>
        <v>Acceptable</v>
      </c>
      <c r="V2243">
        <f t="shared" ref="V2243:V2306" si="428">COUNTIF(D:D, "Military - U.S. Army")</f>
        <v>23</v>
      </c>
      <c r="W2243">
        <f t="shared" ref="W2243:W2306" si="429">AVERAGEIF(C:C,"Fort Myer, Virginia", J:J)</f>
        <v>2</v>
      </c>
      <c r="X2243">
        <v>1</v>
      </c>
      <c r="Y2243" t="str">
        <f t="shared" ref="Y2243:Y2306" si="430">IFERROR(VLOOKUP("FlightNumber", A:E, 4, FALSE), "Flight Not Found")</f>
        <v>Flight Not Found</v>
      </c>
      <c r="Z2243" t="str" cm="1">
        <f t="array" ref="Z2243">IF(AND(B:B &gt; TIME(6, 0, 0), B:B &lt;= TIME(18, 0, 0)), "Day", "Night")</f>
        <v>Night</v>
      </c>
      <c r="AA2243">
        <f t="shared" ref="AA2243:AA2306" si="431">COUNTIFS(D:D, "Military - U.S. Army", C:C, "Fort Myer, Virginia")</f>
        <v>1</v>
      </c>
    </row>
    <row r="2244" spans="1:27" x14ac:dyDescent="0.2">
      <c r="A2244">
        <v>25060</v>
      </c>
      <c r="B2244" t="s">
        <v>11019</v>
      </c>
      <c r="C2244" t="s">
        <v>7658</v>
      </c>
      <c r="D2244" t="s">
        <v>7786</v>
      </c>
      <c r="E2244" t="s">
        <v>11020</v>
      </c>
      <c r="F2244" t="s">
        <v>11021</v>
      </c>
      <c r="G2244" t="s">
        <v>11022</v>
      </c>
      <c r="H2244" t="s">
        <v>11023</v>
      </c>
      <c r="I2244" t="s">
        <v>2533</v>
      </c>
      <c r="J2244">
        <v>37</v>
      </c>
      <c r="K2244">
        <v>35</v>
      </c>
      <c r="L2244">
        <v>0</v>
      </c>
      <c r="M2244" t="s">
        <v>11024</v>
      </c>
      <c r="N2244">
        <f t="shared" si="420"/>
        <v>0</v>
      </c>
      <c r="O2244" t="str">
        <f t="shared" si="421"/>
        <v>No</v>
      </c>
      <c r="P2244">
        <f t="shared" si="422"/>
        <v>0</v>
      </c>
      <c r="Q2244">
        <f t="shared" si="423"/>
        <v>0</v>
      </c>
      <c r="R2244">
        <f t="shared" si="427"/>
        <v>27.565026697177728</v>
      </c>
      <c r="S2244" t="str">
        <f t="shared" si="424"/>
        <v>ID-25060-Cincinnati - Charlston, WV</v>
      </c>
      <c r="T2244" t="str">
        <f t="shared" si="425"/>
        <v>07:57</v>
      </c>
      <c r="U2244" t="str">
        <f t="shared" si="426"/>
        <v>Acceptable</v>
      </c>
      <c r="V2244">
        <f t="shared" si="428"/>
        <v>23</v>
      </c>
      <c r="W2244">
        <f t="shared" si="429"/>
        <v>2</v>
      </c>
      <c r="X2244">
        <v>1</v>
      </c>
      <c r="Y2244" t="str">
        <f t="shared" si="430"/>
        <v>Flight Not Found</v>
      </c>
      <c r="Z2244" t="str" cm="1">
        <f t="array" ref="Z2244">IF(AND(B:B &gt; TIME(6, 0, 0), B:B &lt;= TIME(18, 0, 0)), "Day", "Night")</f>
        <v>Night</v>
      </c>
      <c r="AA2244">
        <f t="shared" si="431"/>
        <v>1</v>
      </c>
    </row>
    <row r="2245" spans="1:27" x14ac:dyDescent="0.2">
      <c r="A2245">
        <v>25270</v>
      </c>
      <c r="C2245" t="s">
        <v>2125</v>
      </c>
      <c r="D2245" t="s">
        <v>11025</v>
      </c>
      <c r="F2245" t="s">
        <v>11026</v>
      </c>
      <c r="G2245" t="s">
        <v>3490</v>
      </c>
      <c r="H2245" t="s">
        <v>11027</v>
      </c>
      <c r="I2245" t="s">
        <v>11028</v>
      </c>
      <c r="J2245">
        <v>3</v>
      </c>
      <c r="K2245">
        <v>3</v>
      </c>
      <c r="L2245">
        <v>0</v>
      </c>
      <c r="M2245" t="s">
        <v>11029</v>
      </c>
      <c r="N2245">
        <f t="shared" si="420"/>
        <v>0</v>
      </c>
      <c r="O2245" t="str">
        <f t="shared" si="421"/>
        <v>No</v>
      </c>
      <c r="P2245">
        <f t="shared" si="422"/>
        <v>0</v>
      </c>
      <c r="Q2245">
        <f t="shared" si="423"/>
        <v>0</v>
      </c>
      <c r="R2245">
        <f t="shared" si="427"/>
        <v>27.565026697177728</v>
      </c>
      <c r="S2245" t="str">
        <f t="shared" si="424"/>
        <v>ID-25270-Halifax, NS - Santa Maria, Portugal</v>
      </c>
      <c r="T2245">
        <f t="shared" si="425"/>
        <v>0</v>
      </c>
      <c r="U2245" t="str">
        <f t="shared" si="426"/>
        <v>Acceptable</v>
      </c>
      <c r="V2245">
        <f t="shared" si="428"/>
        <v>23</v>
      </c>
      <c r="W2245">
        <f t="shared" si="429"/>
        <v>2</v>
      </c>
      <c r="X2245">
        <v>1</v>
      </c>
      <c r="Y2245" t="str">
        <f t="shared" si="430"/>
        <v>Flight Not Found</v>
      </c>
      <c r="Z2245" t="str" cm="1">
        <f t="array" ref="Z2245">IF(AND(B:B &gt; TIME(6, 0, 0), B:B &lt;= TIME(18, 0, 0)), "Day", "Night")</f>
        <v>Night</v>
      </c>
      <c r="AA2245">
        <f t="shared" si="431"/>
        <v>1</v>
      </c>
    </row>
    <row r="2246" spans="1:27" x14ac:dyDescent="0.2">
      <c r="A2246">
        <v>25064</v>
      </c>
      <c r="B2246" t="s">
        <v>11030</v>
      </c>
      <c r="C2246" t="s">
        <v>11031</v>
      </c>
      <c r="D2246" t="s">
        <v>10922</v>
      </c>
      <c r="E2246" t="s">
        <v>11032</v>
      </c>
      <c r="G2246" t="s">
        <v>10924</v>
      </c>
      <c r="H2246" t="s">
        <v>11033</v>
      </c>
      <c r="J2246">
        <v>21</v>
      </c>
      <c r="K2246">
        <v>21</v>
      </c>
      <c r="L2246">
        <v>0</v>
      </c>
      <c r="M2246" t="s">
        <v>11034</v>
      </c>
      <c r="N2246">
        <f t="shared" si="420"/>
        <v>0</v>
      </c>
      <c r="O2246" t="str">
        <f t="shared" si="421"/>
        <v>No</v>
      </c>
      <c r="P2246">
        <f t="shared" si="422"/>
        <v>0</v>
      </c>
      <c r="Q2246">
        <f t="shared" si="423"/>
        <v>0</v>
      </c>
      <c r="R2246">
        <f t="shared" si="427"/>
        <v>27.565026697177728</v>
      </c>
      <c r="S2246" t="str">
        <f t="shared" si="424"/>
        <v>ID-25064-</v>
      </c>
      <c r="T2246" t="str">
        <f t="shared" si="425"/>
        <v>09:35</v>
      </c>
      <c r="U2246" t="str">
        <f t="shared" si="426"/>
        <v>Acceptable</v>
      </c>
      <c r="V2246">
        <f t="shared" si="428"/>
        <v>23</v>
      </c>
      <c r="W2246">
        <f t="shared" si="429"/>
        <v>2</v>
      </c>
      <c r="X2246">
        <v>1</v>
      </c>
      <c r="Y2246" t="str">
        <f t="shared" si="430"/>
        <v>Flight Not Found</v>
      </c>
      <c r="Z2246" t="str" cm="1">
        <f t="array" ref="Z2246">IF(AND(B:B &gt; TIME(6, 0, 0), B:B &lt;= TIME(18, 0, 0)), "Day", "Night")</f>
        <v>Night</v>
      </c>
      <c r="AA2246">
        <f t="shared" si="431"/>
        <v>1</v>
      </c>
    </row>
    <row r="2247" spans="1:27" x14ac:dyDescent="0.2">
      <c r="A2247">
        <v>25068</v>
      </c>
      <c r="B2247" t="s">
        <v>2675</v>
      </c>
      <c r="C2247" t="s">
        <v>11035</v>
      </c>
      <c r="D2247" t="s">
        <v>8125</v>
      </c>
      <c r="F2247" t="s">
        <v>11036</v>
      </c>
      <c r="G2247" t="s">
        <v>11037</v>
      </c>
      <c r="H2247" t="s">
        <v>11038</v>
      </c>
      <c r="I2247" t="s">
        <v>11039</v>
      </c>
      <c r="J2247">
        <v>40</v>
      </c>
      <c r="K2247">
        <v>40</v>
      </c>
      <c r="L2247">
        <v>0</v>
      </c>
      <c r="M2247" t="s">
        <v>11040</v>
      </c>
      <c r="N2247">
        <f t="shared" si="420"/>
        <v>0</v>
      </c>
      <c r="O2247" t="str">
        <f t="shared" si="421"/>
        <v>No</v>
      </c>
      <c r="P2247">
        <f t="shared" si="422"/>
        <v>0</v>
      </c>
      <c r="Q2247">
        <f t="shared" si="423"/>
        <v>0</v>
      </c>
      <c r="R2247">
        <f t="shared" si="427"/>
        <v>27.565026697177728</v>
      </c>
      <c r="S2247" t="str">
        <f t="shared" si="424"/>
        <v>ID-25068-Cairo - Damascus</v>
      </c>
      <c r="T2247" t="str">
        <f t="shared" si="425"/>
        <v>09:20</v>
      </c>
      <c r="U2247" t="str">
        <f t="shared" si="426"/>
        <v>Acceptable</v>
      </c>
      <c r="V2247">
        <f t="shared" si="428"/>
        <v>23</v>
      </c>
      <c r="W2247">
        <f t="shared" si="429"/>
        <v>2</v>
      </c>
      <c r="X2247">
        <v>1</v>
      </c>
      <c r="Y2247" t="str">
        <f t="shared" si="430"/>
        <v>Flight Not Found</v>
      </c>
      <c r="Z2247" t="str" cm="1">
        <f t="array" ref="Z2247">IF(AND(B:B &gt; TIME(6, 0, 0), B:B &lt;= TIME(18, 0, 0)), "Day", "Night")</f>
        <v>Night</v>
      </c>
      <c r="AA2247">
        <f t="shared" si="431"/>
        <v>1</v>
      </c>
    </row>
    <row r="2248" spans="1:27" x14ac:dyDescent="0.2">
      <c r="A2248">
        <v>25070</v>
      </c>
      <c r="B2248" t="s">
        <v>2725</v>
      </c>
      <c r="C2248" t="s">
        <v>11041</v>
      </c>
      <c r="D2248" t="s">
        <v>3766</v>
      </c>
      <c r="G2248" t="s">
        <v>11042</v>
      </c>
      <c r="H2248" t="s">
        <v>11043</v>
      </c>
      <c r="I2248" t="s">
        <v>11044</v>
      </c>
      <c r="J2248">
        <v>7</v>
      </c>
      <c r="K2248">
        <v>4</v>
      </c>
      <c r="L2248">
        <v>0</v>
      </c>
      <c r="M2248" t="s">
        <v>11045</v>
      </c>
      <c r="N2248">
        <f t="shared" si="420"/>
        <v>0</v>
      </c>
      <c r="O2248" t="str">
        <f t="shared" si="421"/>
        <v>No</v>
      </c>
      <c r="P2248">
        <f t="shared" si="422"/>
        <v>0</v>
      </c>
      <c r="Q2248">
        <f t="shared" si="423"/>
        <v>0</v>
      </c>
      <c r="R2248">
        <f t="shared" si="427"/>
        <v>27.565026697177728</v>
      </c>
      <c r="S2248" t="str">
        <f t="shared" si="424"/>
        <v>ID-25070-</v>
      </c>
      <c r="T2248" t="str">
        <f t="shared" si="425"/>
        <v>01:30</v>
      </c>
      <c r="U2248" t="str">
        <f t="shared" si="426"/>
        <v>Acceptable</v>
      </c>
      <c r="V2248">
        <f t="shared" si="428"/>
        <v>23</v>
      </c>
      <c r="W2248">
        <f t="shared" si="429"/>
        <v>2</v>
      </c>
      <c r="X2248">
        <v>1</v>
      </c>
      <c r="Y2248" t="str">
        <f t="shared" si="430"/>
        <v>Flight Not Found</v>
      </c>
      <c r="Z2248" t="str" cm="1">
        <f t="array" ref="Z2248">IF(AND(B:B &gt; TIME(6, 0, 0), B:B &lt;= TIME(18, 0, 0)), "Day", "Night")</f>
        <v>Night</v>
      </c>
      <c r="AA2248">
        <f t="shared" si="431"/>
        <v>1</v>
      </c>
    </row>
    <row r="2249" spans="1:27" x14ac:dyDescent="0.2">
      <c r="A2249">
        <v>25078</v>
      </c>
      <c r="B2249" t="s">
        <v>5391</v>
      </c>
      <c r="C2249" t="s">
        <v>11046</v>
      </c>
      <c r="D2249" t="s">
        <v>11047</v>
      </c>
      <c r="G2249" t="s">
        <v>11048</v>
      </c>
      <c r="H2249" t="s">
        <v>11049</v>
      </c>
      <c r="J2249">
        <v>2</v>
      </c>
      <c r="K2249">
        <v>0</v>
      </c>
      <c r="L2249">
        <v>0</v>
      </c>
      <c r="M2249" t="s">
        <v>11050</v>
      </c>
      <c r="N2249">
        <f t="shared" si="420"/>
        <v>0</v>
      </c>
      <c r="O2249" t="str">
        <f t="shared" si="421"/>
        <v>No</v>
      </c>
      <c r="P2249">
        <f t="shared" si="422"/>
        <v>0</v>
      </c>
      <c r="Q2249">
        <f t="shared" si="423"/>
        <v>0</v>
      </c>
      <c r="R2249">
        <f t="shared" si="427"/>
        <v>27.565026697177728</v>
      </c>
      <c r="S2249" t="str">
        <f t="shared" si="424"/>
        <v>ID-25078-</v>
      </c>
      <c r="T2249" t="str">
        <f t="shared" si="425"/>
        <v>07:25</v>
      </c>
      <c r="U2249" t="str">
        <f t="shared" si="426"/>
        <v>Acceptable</v>
      </c>
      <c r="V2249">
        <f t="shared" si="428"/>
        <v>23</v>
      </c>
      <c r="W2249">
        <f t="shared" si="429"/>
        <v>2</v>
      </c>
      <c r="X2249">
        <v>1</v>
      </c>
      <c r="Y2249" t="str">
        <f t="shared" si="430"/>
        <v>Flight Not Found</v>
      </c>
      <c r="Z2249" t="str" cm="1">
        <f t="array" ref="Z2249">IF(AND(B:B &gt; TIME(6, 0, 0), B:B &lt;= TIME(18, 0, 0)), "Day", "Night")</f>
        <v>Night</v>
      </c>
      <c r="AA2249">
        <f t="shared" si="431"/>
        <v>1</v>
      </c>
    </row>
    <row r="2250" spans="1:27" x14ac:dyDescent="0.2">
      <c r="A2250">
        <v>25081</v>
      </c>
      <c r="C2250" t="s">
        <v>11051</v>
      </c>
      <c r="D2250" t="s">
        <v>11052</v>
      </c>
      <c r="G2250" t="s">
        <v>7186</v>
      </c>
      <c r="H2250" t="s">
        <v>11053</v>
      </c>
      <c r="I2250" t="s">
        <v>4500</v>
      </c>
      <c r="J2250">
        <v>6</v>
      </c>
      <c r="K2250">
        <v>5</v>
      </c>
      <c r="L2250">
        <v>0</v>
      </c>
      <c r="M2250" t="s">
        <v>11054</v>
      </c>
      <c r="N2250">
        <f t="shared" si="420"/>
        <v>0</v>
      </c>
      <c r="O2250" t="str">
        <f t="shared" si="421"/>
        <v>No</v>
      </c>
      <c r="P2250">
        <f t="shared" si="422"/>
        <v>0</v>
      </c>
      <c r="Q2250">
        <f t="shared" si="423"/>
        <v>0</v>
      </c>
      <c r="R2250">
        <f t="shared" si="427"/>
        <v>27.565026697177728</v>
      </c>
      <c r="S2250" t="str">
        <f t="shared" si="424"/>
        <v>ID-25081-</v>
      </c>
      <c r="T2250">
        <f t="shared" si="425"/>
        <v>0</v>
      </c>
      <c r="U2250" t="str">
        <f t="shared" si="426"/>
        <v>Acceptable</v>
      </c>
      <c r="V2250">
        <f t="shared" si="428"/>
        <v>23</v>
      </c>
      <c r="W2250">
        <f t="shared" si="429"/>
        <v>2</v>
      </c>
      <c r="X2250">
        <v>1</v>
      </c>
      <c r="Y2250" t="str">
        <f t="shared" si="430"/>
        <v>Flight Not Found</v>
      </c>
      <c r="Z2250" t="str" cm="1">
        <f t="array" ref="Z2250">IF(AND(B:B &gt; TIME(6, 0, 0), B:B &lt;= TIME(18, 0, 0)), "Day", "Night")</f>
        <v>Night</v>
      </c>
      <c r="AA2250">
        <f t="shared" si="431"/>
        <v>1</v>
      </c>
    </row>
    <row r="2251" spans="1:27" x14ac:dyDescent="0.2">
      <c r="A2251">
        <v>25084</v>
      </c>
      <c r="B2251" t="s">
        <v>6184</v>
      </c>
      <c r="C2251" t="s">
        <v>11055</v>
      </c>
      <c r="D2251" t="s">
        <v>11056</v>
      </c>
      <c r="G2251" t="s">
        <v>7834</v>
      </c>
      <c r="H2251" t="s">
        <v>11057</v>
      </c>
      <c r="I2251" t="s">
        <v>11058</v>
      </c>
      <c r="J2251">
        <v>89</v>
      </c>
      <c r="K2251">
        <v>47</v>
      </c>
      <c r="L2251">
        <v>0</v>
      </c>
      <c r="M2251" t="s">
        <v>11059</v>
      </c>
      <c r="N2251">
        <f t="shared" si="420"/>
        <v>0</v>
      </c>
      <c r="O2251" t="str">
        <f t="shared" si="421"/>
        <v>No</v>
      </c>
      <c r="P2251">
        <f t="shared" si="422"/>
        <v>0</v>
      </c>
      <c r="Q2251">
        <f t="shared" si="423"/>
        <v>0</v>
      </c>
      <c r="R2251">
        <f t="shared" si="427"/>
        <v>27.565026697177728</v>
      </c>
      <c r="S2251" t="str">
        <f t="shared" si="424"/>
        <v>ID-25084-</v>
      </c>
      <c r="T2251" t="str">
        <f t="shared" si="425"/>
        <v>21:25</v>
      </c>
      <c r="U2251" t="str">
        <f t="shared" si="426"/>
        <v>Acceptable</v>
      </c>
      <c r="V2251">
        <f t="shared" si="428"/>
        <v>23</v>
      </c>
      <c r="W2251">
        <f t="shared" si="429"/>
        <v>2</v>
      </c>
      <c r="X2251">
        <v>1</v>
      </c>
      <c r="Y2251" t="str">
        <f t="shared" si="430"/>
        <v>Flight Not Found</v>
      </c>
      <c r="Z2251" t="str" cm="1">
        <f t="array" ref="Z2251">IF(AND(B:B &gt; TIME(6, 0, 0), B:B &lt;= TIME(18, 0, 0)), "Day", "Night")</f>
        <v>Night</v>
      </c>
      <c r="AA2251">
        <f t="shared" si="431"/>
        <v>1</v>
      </c>
    </row>
    <row r="2252" spans="1:27" x14ac:dyDescent="0.2">
      <c r="A2252">
        <v>25089</v>
      </c>
      <c r="B2252" t="s">
        <v>6679</v>
      </c>
      <c r="C2252" t="s">
        <v>10449</v>
      </c>
      <c r="D2252" t="s">
        <v>11060</v>
      </c>
      <c r="G2252" t="s">
        <v>11061</v>
      </c>
      <c r="H2252" t="s">
        <v>11062</v>
      </c>
      <c r="J2252">
        <v>9</v>
      </c>
      <c r="K2252">
        <v>2</v>
      </c>
      <c r="L2252">
        <v>0</v>
      </c>
      <c r="M2252" t="s">
        <v>11063</v>
      </c>
      <c r="N2252">
        <f t="shared" si="420"/>
        <v>0</v>
      </c>
      <c r="O2252" t="str">
        <f t="shared" si="421"/>
        <v>No</v>
      </c>
      <c r="P2252">
        <f t="shared" si="422"/>
        <v>0</v>
      </c>
      <c r="Q2252">
        <f t="shared" si="423"/>
        <v>0</v>
      </c>
      <c r="R2252">
        <f t="shared" si="427"/>
        <v>27.565026697177728</v>
      </c>
      <c r="S2252" t="str">
        <f t="shared" si="424"/>
        <v>ID-25089-</v>
      </c>
      <c r="T2252" t="str">
        <f t="shared" si="425"/>
        <v>14:55</v>
      </c>
      <c r="U2252" t="str">
        <f t="shared" si="426"/>
        <v>Acceptable</v>
      </c>
      <c r="V2252">
        <f t="shared" si="428"/>
        <v>23</v>
      </c>
      <c r="W2252">
        <f t="shared" si="429"/>
        <v>2</v>
      </c>
      <c r="X2252">
        <v>1</v>
      </c>
      <c r="Y2252" t="str">
        <f t="shared" si="430"/>
        <v>Flight Not Found</v>
      </c>
      <c r="Z2252" t="str" cm="1">
        <f t="array" ref="Z2252">IF(AND(B:B &gt; TIME(6, 0, 0), B:B &lt;= TIME(18, 0, 0)), "Day", "Night")</f>
        <v>Night</v>
      </c>
      <c r="AA2252">
        <f t="shared" si="431"/>
        <v>1</v>
      </c>
    </row>
    <row r="2253" spans="1:27" x14ac:dyDescent="0.2">
      <c r="A2253">
        <v>25092</v>
      </c>
      <c r="B2253" t="s">
        <v>44</v>
      </c>
      <c r="C2253" t="s">
        <v>11064</v>
      </c>
      <c r="D2253" t="s">
        <v>1153</v>
      </c>
      <c r="E2253" t="s">
        <v>11065</v>
      </c>
      <c r="F2253" t="s">
        <v>11066</v>
      </c>
      <c r="G2253" t="s">
        <v>11067</v>
      </c>
      <c r="H2253" t="s">
        <v>11068</v>
      </c>
      <c r="I2253" t="s">
        <v>8914</v>
      </c>
      <c r="J2253">
        <v>95</v>
      </c>
      <c r="K2253">
        <v>95</v>
      </c>
      <c r="L2253">
        <v>0</v>
      </c>
      <c r="M2253" t="s">
        <v>11069</v>
      </c>
      <c r="N2253">
        <f t="shared" si="420"/>
        <v>0</v>
      </c>
      <c r="O2253" t="str">
        <f t="shared" si="421"/>
        <v>No</v>
      </c>
      <c r="P2253">
        <f t="shared" si="422"/>
        <v>0</v>
      </c>
      <c r="Q2253">
        <f t="shared" si="423"/>
        <v>0</v>
      </c>
      <c r="R2253">
        <f t="shared" si="427"/>
        <v>27.565026697177728</v>
      </c>
      <c r="S2253" t="str">
        <f t="shared" si="424"/>
        <v>ID-25092-Ajaccio - Nice</v>
      </c>
      <c r="T2253" t="str">
        <f t="shared" si="425"/>
        <v>10:30</v>
      </c>
      <c r="U2253" t="str">
        <f t="shared" si="426"/>
        <v>Acceptable</v>
      </c>
      <c r="V2253">
        <f t="shared" si="428"/>
        <v>23</v>
      </c>
      <c r="W2253">
        <f t="shared" si="429"/>
        <v>2</v>
      </c>
      <c r="X2253">
        <v>1</v>
      </c>
      <c r="Y2253" t="str">
        <f t="shared" si="430"/>
        <v>Flight Not Found</v>
      </c>
      <c r="Z2253" t="str" cm="1">
        <f t="array" ref="Z2253">IF(AND(B:B &gt; TIME(6, 0, 0), B:B &lt;= TIME(18, 0, 0)), "Day", "Night")</f>
        <v>Night</v>
      </c>
      <c r="AA2253">
        <f t="shared" si="431"/>
        <v>1</v>
      </c>
    </row>
    <row r="2254" spans="1:27" x14ac:dyDescent="0.2">
      <c r="A2254">
        <v>25105</v>
      </c>
      <c r="C2254" t="s">
        <v>11070</v>
      </c>
      <c r="D2254" t="s">
        <v>2615</v>
      </c>
      <c r="G2254" t="s">
        <v>7357</v>
      </c>
      <c r="H2254" t="s">
        <v>11071</v>
      </c>
      <c r="I2254" t="s">
        <v>11072</v>
      </c>
      <c r="J2254">
        <v>52</v>
      </c>
      <c r="K2254">
        <v>11</v>
      </c>
      <c r="L2254">
        <v>0</v>
      </c>
      <c r="M2254" t="s">
        <v>11073</v>
      </c>
      <c r="N2254">
        <f t="shared" si="420"/>
        <v>0</v>
      </c>
      <c r="O2254" t="str">
        <f t="shared" si="421"/>
        <v>No</v>
      </c>
      <c r="P2254">
        <f t="shared" si="422"/>
        <v>0</v>
      </c>
      <c r="Q2254">
        <f t="shared" si="423"/>
        <v>0</v>
      </c>
      <c r="R2254">
        <f t="shared" si="427"/>
        <v>27.565026697177728</v>
      </c>
      <c r="S2254" t="str">
        <f t="shared" si="424"/>
        <v>ID-25105-</v>
      </c>
      <c r="T2254">
        <f t="shared" si="425"/>
        <v>0</v>
      </c>
      <c r="U2254" t="str">
        <f t="shared" si="426"/>
        <v>Acceptable</v>
      </c>
      <c r="V2254">
        <f t="shared" si="428"/>
        <v>23</v>
      </c>
      <c r="W2254">
        <f t="shared" si="429"/>
        <v>2</v>
      </c>
      <c r="X2254">
        <v>1</v>
      </c>
      <c r="Y2254" t="str">
        <f t="shared" si="430"/>
        <v>Flight Not Found</v>
      </c>
      <c r="Z2254" t="str" cm="1">
        <f t="array" ref="Z2254">IF(AND(B:B &gt; TIME(6, 0, 0), B:B &lt;= TIME(18, 0, 0)), "Day", "Night")</f>
        <v>Night</v>
      </c>
      <c r="AA2254">
        <f t="shared" si="431"/>
        <v>1</v>
      </c>
    </row>
    <row r="2255" spans="1:27" x14ac:dyDescent="0.2">
      <c r="A2255">
        <v>25109</v>
      </c>
      <c r="C2255" t="s">
        <v>11074</v>
      </c>
      <c r="D2255" t="s">
        <v>11075</v>
      </c>
      <c r="F2255" t="s">
        <v>11076</v>
      </c>
      <c r="G2255" t="s">
        <v>3808</v>
      </c>
      <c r="H2255" t="s">
        <v>11077</v>
      </c>
      <c r="I2255" t="s">
        <v>11078</v>
      </c>
      <c r="J2255">
        <v>57</v>
      </c>
      <c r="K2255">
        <v>57</v>
      </c>
      <c r="L2255">
        <v>1</v>
      </c>
      <c r="M2255" t="s">
        <v>11079</v>
      </c>
      <c r="N2255">
        <f t="shared" si="420"/>
        <v>0</v>
      </c>
      <c r="O2255" t="str">
        <f t="shared" si="421"/>
        <v>No</v>
      </c>
      <c r="P2255">
        <f t="shared" si="422"/>
        <v>0</v>
      </c>
      <c r="Q2255">
        <f t="shared" si="423"/>
        <v>0</v>
      </c>
      <c r="R2255">
        <f t="shared" si="427"/>
        <v>27.565026697177728</v>
      </c>
      <c r="S2255" t="str">
        <f t="shared" si="424"/>
        <v>ID-25109-Lagos - Port Harcourt</v>
      </c>
      <c r="T2255">
        <f t="shared" si="425"/>
        <v>0</v>
      </c>
      <c r="U2255" t="str">
        <f t="shared" si="426"/>
        <v>Acceptable</v>
      </c>
      <c r="V2255">
        <f t="shared" si="428"/>
        <v>23</v>
      </c>
      <c r="W2255">
        <f t="shared" si="429"/>
        <v>2</v>
      </c>
      <c r="X2255">
        <v>1</v>
      </c>
      <c r="Y2255" t="str">
        <f t="shared" si="430"/>
        <v>Flight Not Found</v>
      </c>
      <c r="Z2255" t="str" cm="1">
        <f t="array" ref="Z2255">IF(AND(B:B &gt; TIME(6, 0, 0), B:B &lt;= TIME(18, 0, 0)), "Day", "Night")</f>
        <v>Night</v>
      </c>
      <c r="AA2255">
        <f t="shared" si="431"/>
        <v>1</v>
      </c>
    </row>
    <row r="2256" spans="1:27" x14ac:dyDescent="0.2">
      <c r="A2256">
        <v>25112</v>
      </c>
      <c r="B2256" t="s">
        <v>3278</v>
      </c>
      <c r="C2256" t="s">
        <v>11080</v>
      </c>
      <c r="D2256" t="s">
        <v>11081</v>
      </c>
      <c r="G2256" t="s">
        <v>11082</v>
      </c>
      <c r="H2256" t="s">
        <v>11083</v>
      </c>
      <c r="J2256">
        <v>3</v>
      </c>
      <c r="K2256">
        <v>3</v>
      </c>
      <c r="L2256">
        <v>0</v>
      </c>
      <c r="M2256" t="s">
        <v>11084</v>
      </c>
      <c r="N2256">
        <f t="shared" si="420"/>
        <v>0</v>
      </c>
      <c r="O2256" t="str">
        <f t="shared" si="421"/>
        <v>No</v>
      </c>
      <c r="P2256">
        <f t="shared" si="422"/>
        <v>0</v>
      </c>
      <c r="Q2256">
        <f t="shared" si="423"/>
        <v>0</v>
      </c>
      <c r="R2256">
        <f t="shared" si="427"/>
        <v>27.565026697177728</v>
      </c>
      <c r="S2256" t="str">
        <f t="shared" si="424"/>
        <v>ID-25112-</v>
      </c>
      <c r="T2256" t="str">
        <f t="shared" si="425"/>
        <v>11:15</v>
      </c>
      <c r="U2256" t="str">
        <f t="shared" si="426"/>
        <v>Acceptable</v>
      </c>
      <c r="V2256">
        <f t="shared" si="428"/>
        <v>23</v>
      </c>
      <c r="W2256">
        <f t="shared" si="429"/>
        <v>2</v>
      </c>
      <c r="X2256">
        <v>1</v>
      </c>
      <c r="Y2256" t="str">
        <f t="shared" si="430"/>
        <v>Flight Not Found</v>
      </c>
      <c r="Z2256" t="str" cm="1">
        <f t="array" ref="Z2256">IF(AND(B:B &gt; TIME(6, 0, 0), B:B &lt;= TIME(18, 0, 0)), "Day", "Night")</f>
        <v>Night</v>
      </c>
      <c r="AA2256">
        <f t="shared" si="431"/>
        <v>1</v>
      </c>
    </row>
    <row r="2257" spans="1:27" x14ac:dyDescent="0.2">
      <c r="A2257">
        <v>25114</v>
      </c>
      <c r="C2257" t="s">
        <v>11085</v>
      </c>
      <c r="D2257" t="s">
        <v>2615</v>
      </c>
      <c r="G2257" t="s">
        <v>11086</v>
      </c>
      <c r="H2257" t="s">
        <v>11087</v>
      </c>
      <c r="I2257" t="s">
        <v>9191</v>
      </c>
      <c r="J2257">
        <v>13</v>
      </c>
      <c r="K2257">
        <v>13</v>
      </c>
      <c r="L2257">
        <v>11</v>
      </c>
      <c r="M2257" t="s">
        <v>11088</v>
      </c>
      <c r="N2257">
        <f t="shared" si="420"/>
        <v>0</v>
      </c>
      <c r="O2257" t="str">
        <f t="shared" si="421"/>
        <v>No</v>
      </c>
      <c r="P2257">
        <f t="shared" si="422"/>
        <v>0</v>
      </c>
      <c r="Q2257">
        <f t="shared" si="423"/>
        <v>0</v>
      </c>
      <c r="R2257">
        <f t="shared" si="427"/>
        <v>27.565026697177728</v>
      </c>
      <c r="S2257" t="str">
        <f t="shared" si="424"/>
        <v>ID-25114-</v>
      </c>
      <c r="T2257">
        <f t="shared" si="425"/>
        <v>0</v>
      </c>
      <c r="U2257" t="str">
        <f t="shared" si="426"/>
        <v>Acceptable</v>
      </c>
      <c r="V2257">
        <f t="shared" si="428"/>
        <v>23</v>
      </c>
      <c r="W2257">
        <f t="shared" si="429"/>
        <v>2</v>
      </c>
      <c r="X2257">
        <v>1</v>
      </c>
      <c r="Y2257" t="str">
        <f t="shared" si="430"/>
        <v>Flight Not Found</v>
      </c>
      <c r="Z2257" t="str" cm="1">
        <f t="array" ref="Z2257">IF(AND(B:B &gt; TIME(6, 0, 0), B:B &lt;= TIME(18, 0, 0)), "Day", "Night")</f>
        <v>Night</v>
      </c>
      <c r="AA2257">
        <f t="shared" si="431"/>
        <v>1</v>
      </c>
    </row>
    <row r="2258" spans="1:27" x14ac:dyDescent="0.2">
      <c r="A2258">
        <v>25114</v>
      </c>
      <c r="B2258" t="s">
        <v>11089</v>
      </c>
      <c r="C2258" t="s">
        <v>11090</v>
      </c>
      <c r="D2258" t="s">
        <v>11091</v>
      </c>
      <c r="G2258" t="s">
        <v>11092</v>
      </c>
      <c r="H2258" t="s">
        <v>11093</v>
      </c>
      <c r="J2258">
        <v>25</v>
      </c>
      <c r="K2258">
        <v>25</v>
      </c>
      <c r="L2258">
        <v>0</v>
      </c>
      <c r="M2258" t="s">
        <v>11094</v>
      </c>
      <c r="N2258">
        <f t="shared" si="420"/>
        <v>0</v>
      </c>
      <c r="O2258" t="str">
        <f t="shared" si="421"/>
        <v>No</v>
      </c>
      <c r="P2258">
        <f t="shared" si="422"/>
        <v>0</v>
      </c>
      <c r="Q2258">
        <f t="shared" si="423"/>
        <v>0</v>
      </c>
      <c r="R2258">
        <f t="shared" si="427"/>
        <v>27.565026697177728</v>
      </c>
      <c r="S2258" t="str">
        <f t="shared" si="424"/>
        <v>ID-25114-</v>
      </c>
      <c r="T2258">
        <f t="shared" si="425"/>
        <v>0</v>
      </c>
      <c r="U2258" t="str">
        <f t="shared" si="426"/>
        <v>Acceptable</v>
      </c>
      <c r="V2258">
        <f t="shared" si="428"/>
        <v>23</v>
      </c>
      <c r="W2258">
        <f t="shared" si="429"/>
        <v>2</v>
      </c>
      <c r="X2258">
        <v>3</v>
      </c>
      <c r="Y2258" t="str">
        <f t="shared" si="430"/>
        <v>Flight Not Found</v>
      </c>
      <c r="Z2258" t="str" cm="1">
        <f t="array" ref="Z2258">IF(AND(B:B &gt; TIME(6, 0, 0), B:B &lt;= TIME(18, 0, 0)), "Day", "Night")</f>
        <v>Night</v>
      </c>
      <c r="AA2258">
        <f t="shared" si="431"/>
        <v>1</v>
      </c>
    </row>
    <row r="2259" spans="1:27" x14ac:dyDescent="0.2">
      <c r="A2259">
        <v>25119</v>
      </c>
      <c r="B2259" t="s">
        <v>8385</v>
      </c>
      <c r="C2259" t="s">
        <v>9470</v>
      </c>
      <c r="D2259" t="s">
        <v>11095</v>
      </c>
      <c r="G2259" t="s">
        <v>11096</v>
      </c>
      <c r="H2259" t="s">
        <v>11097</v>
      </c>
      <c r="J2259">
        <v>4</v>
      </c>
      <c r="K2259">
        <v>4</v>
      </c>
      <c r="L2259">
        <v>0</v>
      </c>
      <c r="M2259" t="s">
        <v>11098</v>
      </c>
      <c r="N2259">
        <f t="shared" si="420"/>
        <v>0</v>
      </c>
      <c r="O2259" t="str">
        <f t="shared" si="421"/>
        <v>No</v>
      </c>
      <c r="P2259">
        <f t="shared" si="422"/>
        <v>0</v>
      </c>
      <c r="Q2259">
        <f t="shared" si="423"/>
        <v>0</v>
      </c>
      <c r="R2259">
        <f t="shared" si="427"/>
        <v>27.565026697177728</v>
      </c>
      <c r="S2259" t="str">
        <f t="shared" si="424"/>
        <v>ID-25119-</v>
      </c>
      <c r="T2259" t="str">
        <f t="shared" si="425"/>
        <v>03:55</v>
      </c>
      <c r="U2259" t="str">
        <f t="shared" si="426"/>
        <v>Acceptable</v>
      </c>
      <c r="V2259">
        <f t="shared" si="428"/>
        <v>23</v>
      </c>
      <c r="W2259">
        <f t="shared" si="429"/>
        <v>2</v>
      </c>
      <c r="X2259">
        <v>1</v>
      </c>
      <c r="Y2259" t="str">
        <f t="shared" si="430"/>
        <v>Flight Not Found</v>
      </c>
      <c r="Z2259" t="str" cm="1">
        <f t="array" ref="Z2259">IF(AND(B:B &gt; TIME(6, 0, 0), B:B &lt;= TIME(18, 0, 0)), "Day", "Night")</f>
        <v>Night</v>
      </c>
      <c r="AA2259">
        <f t="shared" si="431"/>
        <v>1</v>
      </c>
    </row>
    <row r="2260" spans="1:27" x14ac:dyDescent="0.2">
      <c r="A2260">
        <v>25119</v>
      </c>
      <c r="C2260" t="s">
        <v>11099</v>
      </c>
      <c r="D2260" t="s">
        <v>11100</v>
      </c>
      <c r="G2260" t="s">
        <v>11101</v>
      </c>
      <c r="H2260" t="s">
        <v>11102</v>
      </c>
      <c r="I2260" t="s">
        <v>1685</v>
      </c>
      <c r="J2260">
        <v>10</v>
      </c>
      <c r="K2260">
        <v>10</v>
      </c>
      <c r="L2260">
        <v>0</v>
      </c>
      <c r="M2260" t="s">
        <v>4392</v>
      </c>
      <c r="N2260">
        <f t="shared" si="420"/>
        <v>0</v>
      </c>
      <c r="O2260" t="str">
        <f t="shared" si="421"/>
        <v>No</v>
      </c>
      <c r="P2260">
        <f t="shared" si="422"/>
        <v>0</v>
      </c>
      <c r="Q2260">
        <f t="shared" si="423"/>
        <v>0</v>
      </c>
      <c r="R2260">
        <f t="shared" si="427"/>
        <v>27.565026697177728</v>
      </c>
      <c r="S2260" t="str">
        <f t="shared" si="424"/>
        <v>ID-25119-</v>
      </c>
      <c r="T2260" t="str">
        <f t="shared" si="425"/>
        <v>03:55</v>
      </c>
      <c r="U2260" t="str">
        <f t="shared" si="426"/>
        <v>Acceptable</v>
      </c>
      <c r="V2260">
        <f t="shared" si="428"/>
        <v>23</v>
      </c>
      <c r="W2260">
        <f t="shared" si="429"/>
        <v>2</v>
      </c>
      <c r="X2260">
        <v>1</v>
      </c>
      <c r="Y2260" t="str">
        <f t="shared" si="430"/>
        <v>Flight Not Found</v>
      </c>
      <c r="Z2260" t="str" cm="1">
        <f t="array" ref="Z2260">IF(AND(B:B &gt; TIME(6, 0, 0), B:B &lt;= TIME(18, 0, 0)), "Day", "Night")</f>
        <v>Night</v>
      </c>
      <c r="AA2260">
        <f t="shared" si="431"/>
        <v>1</v>
      </c>
    </row>
    <row r="2261" spans="1:27" x14ac:dyDescent="0.2">
      <c r="A2261">
        <v>25121</v>
      </c>
      <c r="B2261" t="s">
        <v>8177</v>
      </c>
      <c r="C2261" t="s">
        <v>11103</v>
      </c>
      <c r="D2261" t="s">
        <v>11104</v>
      </c>
      <c r="G2261" t="s">
        <v>9204</v>
      </c>
      <c r="H2261" t="s">
        <v>11105</v>
      </c>
      <c r="J2261">
        <v>3</v>
      </c>
      <c r="K2261">
        <v>2</v>
      </c>
      <c r="L2261">
        <v>0</v>
      </c>
      <c r="M2261" t="s">
        <v>11106</v>
      </c>
      <c r="N2261">
        <f t="shared" si="420"/>
        <v>0</v>
      </c>
      <c r="O2261" t="str">
        <f t="shared" si="421"/>
        <v>No</v>
      </c>
      <c r="P2261">
        <f t="shared" si="422"/>
        <v>0</v>
      </c>
      <c r="Q2261">
        <f t="shared" si="423"/>
        <v>0</v>
      </c>
      <c r="R2261">
        <f t="shared" si="427"/>
        <v>27.565026697177728</v>
      </c>
      <c r="S2261" t="str">
        <f t="shared" si="424"/>
        <v>ID-25121-</v>
      </c>
      <c r="T2261" t="str">
        <f t="shared" si="425"/>
        <v>18:45</v>
      </c>
      <c r="U2261" t="str">
        <f t="shared" si="426"/>
        <v>Acceptable</v>
      </c>
      <c r="V2261">
        <f t="shared" si="428"/>
        <v>23</v>
      </c>
      <c r="W2261">
        <f t="shared" si="429"/>
        <v>2</v>
      </c>
      <c r="X2261">
        <v>1</v>
      </c>
      <c r="Y2261" t="str">
        <f t="shared" si="430"/>
        <v>Flight Not Found</v>
      </c>
      <c r="Z2261" t="str" cm="1">
        <f t="array" ref="Z2261">IF(AND(B:B &gt; TIME(6, 0, 0), B:B &lt;= TIME(18, 0, 0)), "Day", "Night")</f>
        <v>Night</v>
      </c>
      <c r="AA2261">
        <f t="shared" si="431"/>
        <v>1</v>
      </c>
    </row>
    <row r="2262" spans="1:27" x14ac:dyDescent="0.2">
      <c r="A2262">
        <v>25122</v>
      </c>
      <c r="C2262" t="s">
        <v>3248</v>
      </c>
      <c r="D2262" t="s">
        <v>769</v>
      </c>
      <c r="F2262" t="s">
        <v>11107</v>
      </c>
      <c r="G2262" t="s">
        <v>11108</v>
      </c>
      <c r="H2262" t="s">
        <v>11109</v>
      </c>
      <c r="I2262" t="s">
        <v>11110</v>
      </c>
      <c r="J2262">
        <v>40</v>
      </c>
      <c r="K2262">
        <v>11</v>
      </c>
      <c r="L2262">
        <v>0</v>
      </c>
      <c r="M2262" t="s">
        <v>5167</v>
      </c>
      <c r="N2262">
        <f t="shared" si="420"/>
        <v>0</v>
      </c>
      <c r="O2262" t="str">
        <f t="shared" si="421"/>
        <v>No</v>
      </c>
      <c r="P2262">
        <f t="shared" si="422"/>
        <v>0</v>
      </c>
      <c r="Q2262">
        <f t="shared" si="423"/>
        <v>0</v>
      </c>
      <c r="R2262">
        <f t="shared" si="427"/>
        <v>27.565026697177728</v>
      </c>
      <c r="S2262" t="str">
        <f t="shared" si="424"/>
        <v>ID-25122-Praha - Kosice</v>
      </c>
      <c r="T2262">
        <f t="shared" si="425"/>
        <v>0</v>
      </c>
      <c r="U2262" t="str">
        <f t="shared" si="426"/>
        <v>Acceptable</v>
      </c>
      <c r="V2262">
        <f t="shared" si="428"/>
        <v>23</v>
      </c>
      <c r="W2262">
        <f t="shared" si="429"/>
        <v>2</v>
      </c>
      <c r="X2262">
        <v>1</v>
      </c>
      <c r="Y2262" t="str">
        <f t="shared" si="430"/>
        <v>Flight Not Found</v>
      </c>
      <c r="Z2262" t="str" cm="1">
        <f t="array" ref="Z2262">IF(AND(B:B &gt; TIME(6, 0, 0), B:B &lt;= TIME(18, 0, 0)), "Day", "Night")</f>
        <v>Night</v>
      </c>
      <c r="AA2262">
        <f t="shared" si="431"/>
        <v>1</v>
      </c>
    </row>
    <row r="2263" spans="1:27" x14ac:dyDescent="0.2">
      <c r="A2263">
        <v>25130</v>
      </c>
      <c r="C2263" t="s">
        <v>11111</v>
      </c>
      <c r="D2263" t="s">
        <v>11112</v>
      </c>
      <c r="G2263" t="s">
        <v>9586</v>
      </c>
      <c r="H2263" t="s">
        <v>11113</v>
      </c>
      <c r="I2263" t="s">
        <v>11114</v>
      </c>
      <c r="J2263">
        <v>10</v>
      </c>
      <c r="K2263">
        <v>10</v>
      </c>
      <c r="L2263">
        <v>0</v>
      </c>
      <c r="M2263" t="s">
        <v>3749</v>
      </c>
      <c r="N2263">
        <f t="shared" si="420"/>
        <v>0</v>
      </c>
      <c r="O2263" t="str">
        <f t="shared" si="421"/>
        <v>No</v>
      </c>
      <c r="P2263">
        <f t="shared" si="422"/>
        <v>0</v>
      </c>
      <c r="Q2263">
        <f t="shared" si="423"/>
        <v>0</v>
      </c>
      <c r="R2263">
        <f t="shared" si="427"/>
        <v>27.565026697177728</v>
      </c>
      <c r="S2263" t="str">
        <f t="shared" si="424"/>
        <v>ID-25130-</v>
      </c>
      <c r="T2263">
        <f t="shared" si="425"/>
        <v>0</v>
      </c>
      <c r="U2263" t="str">
        <f t="shared" si="426"/>
        <v>Acceptable</v>
      </c>
      <c r="V2263">
        <f t="shared" si="428"/>
        <v>23</v>
      </c>
      <c r="W2263">
        <f t="shared" si="429"/>
        <v>2</v>
      </c>
      <c r="X2263">
        <v>1</v>
      </c>
      <c r="Y2263" t="str">
        <f t="shared" si="430"/>
        <v>Flight Not Found</v>
      </c>
      <c r="Z2263" t="str" cm="1">
        <f t="array" ref="Z2263">IF(AND(B:B &gt; TIME(6, 0, 0), B:B &lt;= TIME(18, 0, 0)), "Day", "Night")</f>
        <v>Night</v>
      </c>
      <c r="AA2263">
        <f t="shared" si="431"/>
        <v>1</v>
      </c>
    </row>
    <row r="2264" spans="1:27" x14ac:dyDescent="0.2">
      <c r="A2264">
        <v>25131</v>
      </c>
      <c r="C2264" t="s">
        <v>11115</v>
      </c>
      <c r="D2264" t="s">
        <v>4157</v>
      </c>
      <c r="G2264" t="s">
        <v>11116</v>
      </c>
      <c r="H2264" t="s">
        <v>11117</v>
      </c>
      <c r="I2264" t="s">
        <v>11118</v>
      </c>
      <c r="J2264">
        <v>19</v>
      </c>
      <c r="K2264">
        <v>19</v>
      </c>
      <c r="L2264">
        <v>0</v>
      </c>
      <c r="M2264" t="s">
        <v>11119</v>
      </c>
      <c r="N2264">
        <f t="shared" si="420"/>
        <v>0</v>
      </c>
      <c r="O2264" t="str">
        <f t="shared" si="421"/>
        <v>No</v>
      </c>
      <c r="P2264">
        <f t="shared" si="422"/>
        <v>0</v>
      </c>
      <c r="Q2264">
        <f t="shared" si="423"/>
        <v>0</v>
      </c>
      <c r="R2264">
        <f t="shared" si="427"/>
        <v>27.565026697177728</v>
      </c>
      <c r="S2264" t="str">
        <f t="shared" si="424"/>
        <v>ID-25131-</v>
      </c>
      <c r="T2264">
        <f t="shared" si="425"/>
        <v>0</v>
      </c>
      <c r="U2264" t="str">
        <f t="shared" si="426"/>
        <v>Acceptable</v>
      </c>
      <c r="V2264">
        <f t="shared" si="428"/>
        <v>23</v>
      </c>
      <c r="W2264">
        <f t="shared" si="429"/>
        <v>2</v>
      </c>
      <c r="X2264">
        <v>1</v>
      </c>
      <c r="Y2264" t="str">
        <f t="shared" si="430"/>
        <v>Flight Not Found</v>
      </c>
      <c r="Z2264" t="str" cm="1">
        <f t="array" ref="Z2264">IF(AND(B:B &gt; TIME(6, 0, 0), B:B &lt;= TIME(18, 0, 0)), "Day", "Night")</f>
        <v>Night</v>
      </c>
      <c r="AA2264">
        <f t="shared" si="431"/>
        <v>1</v>
      </c>
    </row>
    <row r="2265" spans="1:27" x14ac:dyDescent="0.2">
      <c r="A2265">
        <v>25132</v>
      </c>
      <c r="B2265" t="s">
        <v>1250</v>
      </c>
      <c r="C2265" t="s">
        <v>11120</v>
      </c>
      <c r="D2265" t="s">
        <v>2615</v>
      </c>
      <c r="F2265" t="s">
        <v>11121</v>
      </c>
      <c r="G2265" t="s">
        <v>4913</v>
      </c>
      <c r="H2265" t="s">
        <v>11122</v>
      </c>
      <c r="J2265">
        <v>23</v>
      </c>
      <c r="K2265">
        <v>23</v>
      </c>
      <c r="L2265">
        <v>0</v>
      </c>
      <c r="M2265" t="s">
        <v>11123</v>
      </c>
      <c r="N2265">
        <f t="shared" si="420"/>
        <v>0</v>
      </c>
      <c r="O2265" t="str">
        <f t="shared" si="421"/>
        <v>No</v>
      </c>
      <c r="P2265">
        <f t="shared" si="422"/>
        <v>0</v>
      </c>
      <c r="Q2265">
        <f t="shared" si="423"/>
        <v>0</v>
      </c>
      <c r="R2265">
        <f t="shared" si="427"/>
        <v>27.565026697177728</v>
      </c>
      <c r="S2265" t="str">
        <f t="shared" si="424"/>
        <v>ID-25132-Saigon - Da Nang</v>
      </c>
      <c r="T2265" t="str">
        <f t="shared" si="425"/>
        <v>06:00</v>
      </c>
      <c r="U2265" t="str">
        <f t="shared" si="426"/>
        <v>Acceptable</v>
      </c>
      <c r="V2265">
        <f t="shared" si="428"/>
        <v>23</v>
      </c>
      <c r="W2265">
        <f t="shared" si="429"/>
        <v>2</v>
      </c>
      <c r="X2265">
        <v>1</v>
      </c>
      <c r="Y2265" t="str">
        <f t="shared" si="430"/>
        <v>Flight Not Found</v>
      </c>
      <c r="Z2265" t="str" cm="1">
        <f t="array" ref="Z2265">IF(AND(B:B &gt; TIME(6, 0, 0), B:B &lt;= TIME(18, 0, 0)), "Day", "Night")</f>
        <v>Night</v>
      </c>
      <c r="AA2265">
        <f t="shared" si="431"/>
        <v>1</v>
      </c>
    </row>
    <row r="2266" spans="1:27" x14ac:dyDescent="0.2">
      <c r="A2266">
        <v>25136</v>
      </c>
      <c r="B2266" t="s">
        <v>11124</v>
      </c>
      <c r="C2266" t="s">
        <v>11125</v>
      </c>
      <c r="D2266" t="s">
        <v>6315</v>
      </c>
      <c r="E2266" t="s">
        <v>9236</v>
      </c>
      <c r="F2266" t="s">
        <v>11126</v>
      </c>
      <c r="G2266" t="s">
        <v>11127</v>
      </c>
      <c r="H2266" t="s">
        <v>11128</v>
      </c>
      <c r="I2266" t="s">
        <v>11129</v>
      </c>
      <c r="J2266">
        <v>42</v>
      </c>
      <c r="K2266">
        <v>32</v>
      </c>
      <c r="L2266">
        <v>0</v>
      </c>
      <c r="M2266" t="s">
        <v>11130</v>
      </c>
      <c r="N2266">
        <f t="shared" si="420"/>
        <v>0</v>
      </c>
      <c r="O2266" t="str">
        <f t="shared" si="421"/>
        <v>No</v>
      </c>
      <c r="P2266">
        <f t="shared" si="422"/>
        <v>0</v>
      </c>
      <c r="Q2266">
        <f t="shared" si="423"/>
        <v>0</v>
      </c>
      <c r="R2266">
        <f t="shared" si="427"/>
        <v>27.565026697177728</v>
      </c>
      <c r="S2266" t="str">
        <f t="shared" si="424"/>
        <v>ID-25136-Boston, MA - Montpelier, VT - Lebanon, NH</v>
      </c>
      <c r="T2266" t="str">
        <f t="shared" si="425"/>
        <v>17:17</v>
      </c>
      <c r="U2266" t="str">
        <f t="shared" si="426"/>
        <v>Acceptable</v>
      </c>
      <c r="V2266">
        <f t="shared" si="428"/>
        <v>23</v>
      </c>
      <c r="W2266">
        <f t="shared" si="429"/>
        <v>2</v>
      </c>
      <c r="X2266">
        <v>1</v>
      </c>
      <c r="Y2266" t="str">
        <f t="shared" si="430"/>
        <v>Flight Not Found</v>
      </c>
      <c r="Z2266" t="str" cm="1">
        <f t="array" ref="Z2266">IF(AND(B:B &gt; TIME(6, 0, 0), B:B &lt;= TIME(18, 0, 0)), "Day", "Night")</f>
        <v>Night</v>
      </c>
      <c r="AA2266">
        <f t="shared" si="431"/>
        <v>1</v>
      </c>
    </row>
    <row r="2267" spans="1:27" x14ac:dyDescent="0.2">
      <c r="A2267">
        <v>25163</v>
      </c>
      <c r="B2267" t="s">
        <v>11131</v>
      </c>
      <c r="C2267" t="s">
        <v>11132</v>
      </c>
      <c r="D2267" t="s">
        <v>11133</v>
      </c>
      <c r="G2267" t="s">
        <v>11134</v>
      </c>
      <c r="H2267" t="s">
        <v>11135</v>
      </c>
      <c r="J2267">
        <v>8</v>
      </c>
      <c r="K2267">
        <v>7</v>
      </c>
      <c r="L2267">
        <v>0</v>
      </c>
      <c r="M2267" t="s">
        <v>11136</v>
      </c>
      <c r="N2267">
        <f t="shared" si="420"/>
        <v>0</v>
      </c>
      <c r="O2267" t="str">
        <f t="shared" si="421"/>
        <v>No</v>
      </c>
      <c r="P2267">
        <f t="shared" si="422"/>
        <v>0</v>
      </c>
      <c r="Q2267">
        <f t="shared" si="423"/>
        <v>0</v>
      </c>
      <c r="R2267">
        <f t="shared" si="427"/>
        <v>27.565026697177728</v>
      </c>
      <c r="S2267" t="str">
        <f t="shared" si="424"/>
        <v>ID-25163-</v>
      </c>
      <c r="T2267" t="str">
        <f t="shared" si="425"/>
        <v>09:54</v>
      </c>
      <c r="U2267" t="str">
        <f t="shared" si="426"/>
        <v>Acceptable</v>
      </c>
      <c r="V2267">
        <f t="shared" si="428"/>
        <v>23</v>
      </c>
      <c r="W2267">
        <f t="shared" si="429"/>
        <v>2</v>
      </c>
      <c r="X2267">
        <v>1</v>
      </c>
      <c r="Y2267" t="str">
        <f t="shared" si="430"/>
        <v>Flight Not Found</v>
      </c>
      <c r="Z2267" t="str" cm="1">
        <f t="array" ref="Z2267">IF(AND(B:B &gt; TIME(6, 0, 0), B:B &lt;= TIME(18, 0, 0)), "Day", "Night")</f>
        <v>Night</v>
      </c>
      <c r="AA2267">
        <f t="shared" si="431"/>
        <v>1</v>
      </c>
    </row>
    <row r="2268" spans="1:27" x14ac:dyDescent="0.2">
      <c r="A2268">
        <v>25164</v>
      </c>
      <c r="B2268" t="s">
        <v>11137</v>
      </c>
      <c r="C2268" t="s">
        <v>188</v>
      </c>
      <c r="D2268" t="s">
        <v>5540</v>
      </c>
      <c r="E2268" t="s">
        <v>356</v>
      </c>
      <c r="F2268" t="s">
        <v>11138</v>
      </c>
      <c r="G2268" t="s">
        <v>11139</v>
      </c>
      <c r="H2268" t="s">
        <v>11140</v>
      </c>
      <c r="I2268" t="s">
        <v>11141</v>
      </c>
      <c r="J2268">
        <v>107</v>
      </c>
      <c r="K2268">
        <v>0</v>
      </c>
      <c r="L2268">
        <v>0</v>
      </c>
      <c r="M2268" t="s">
        <v>11142</v>
      </c>
      <c r="N2268">
        <f t="shared" si="420"/>
        <v>0</v>
      </c>
      <c r="O2268" t="str">
        <f t="shared" si="421"/>
        <v>No</v>
      </c>
      <c r="P2268">
        <f t="shared" si="422"/>
        <v>0</v>
      </c>
      <c r="Q2268">
        <f t="shared" si="423"/>
        <v>0</v>
      </c>
      <c r="R2268">
        <f t="shared" si="427"/>
        <v>27.565026697177728</v>
      </c>
      <c r="S2268" t="str">
        <f t="shared" si="424"/>
        <v>ID-25164-Tokyo - San Francisco</v>
      </c>
      <c r="T2268" t="str">
        <f t="shared" si="425"/>
        <v>01:24</v>
      </c>
      <c r="U2268" t="str">
        <f t="shared" si="426"/>
        <v>Acceptable</v>
      </c>
      <c r="V2268">
        <f t="shared" si="428"/>
        <v>23</v>
      </c>
      <c r="W2268">
        <f t="shared" si="429"/>
        <v>2</v>
      </c>
      <c r="X2268">
        <v>1</v>
      </c>
      <c r="Y2268" t="str">
        <f t="shared" si="430"/>
        <v>Flight Not Found</v>
      </c>
      <c r="Z2268" t="str" cm="1">
        <f t="array" ref="Z2268">IF(AND(B:B &gt; TIME(6, 0, 0), B:B &lt;= TIME(18, 0, 0)), "Day", "Night")</f>
        <v>Night</v>
      </c>
      <c r="AA2268">
        <f t="shared" si="431"/>
        <v>1</v>
      </c>
    </row>
    <row r="2269" spans="1:27" x14ac:dyDescent="0.2">
      <c r="A2269">
        <v>25165</v>
      </c>
      <c r="B2269" t="s">
        <v>11143</v>
      </c>
      <c r="C2269" t="s">
        <v>11144</v>
      </c>
      <c r="D2269" t="s">
        <v>11145</v>
      </c>
      <c r="E2269" t="s">
        <v>11146</v>
      </c>
      <c r="F2269" t="s">
        <v>11147</v>
      </c>
      <c r="G2269" t="s">
        <v>11148</v>
      </c>
      <c r="H2269" t="s">
        <v>11149</v>
      </c>
      <c r="I2269" t="s">
        <v>4045</v>
      </c>
      <c r="J2269">
        <v>9</v>
      </c>
      <c r="K2269">
        <v>9</v>
      </c>
      <c r="L2269">
        <v>0</v>
      </c>
      <c r="M2269" t="s">
        <v>11150</v>
      </c>
      <c r="N2269">
        <f t="shared" si="420"/>
        <v>0</v>
      </c>
      <c r="O2269" t="str">
        <f t="shared" si="421"/>
        <v>No</v>
      </c>
      <c r="P2269">
        <f t="shared" si="422"/>
        <v>0</v>
      </c>
      <c r="Q2269">
        <f t="shared" si="423"/>
        <v>0</v>
      </c>
      <c r="R2269">
        <f t="shared" si="427"/>
        <v>27.565026697177728</v>
      </c>
      <c r="S2269" t="str">
        <f t="shared" si="424"/>
        <v>ID-25165-Los Angeles - Santa Ana</v>
      </c>
      <c r="T2269" t="str">
        <f t="shared" si="425"/>
        <v>19:59</v>
      </c>
      <c r="U2269" t="str">
        <f t="shared" si="426"/>
        <v>Acceptable</v>
      </c>
      <c r="V2269">
        <f t="shared" si="428"/>
        <v>23</v>
      </c>
      <c r="W2269">
        <f t="shared" si="429"/>
        <v>2</v>
      </c>
      <c r="X2269">
        <v>1</v>
      </c>
      <c r="Y2269" t="str">
        <f t="shared" si="430"/>
        <v>Flight Not Found</v>
      </c>
      <c r="Z2269" t="str" cm="1">
        <f t="array" ref="Z2269">IF(AND(B:B &gt; TIME(6, 0, 0), B:B &lt;= TIME(18, 0, 0)), "Day", "Night")</f>
        <v>Night</v>
      </c>
      <c r="AA2269">
        <f t="shared" si="431"/>
        <v>1</v>
      </c>
    </row>
    <row r="2270" spans="1:27" x14ac:dyDescent="0.2">
      <c r="A2270">
        <v>25167</v>
      </c>
      <c r="C2270" t="s">
        <v>11151</v>
      </c>
      <c r="D2270" t="s">
        <v>8358</v>
      </c>
      <c r="G2270" t="s">
        <v>4280</v>
      </c>
      <c r="H2270" t="s">
        <v>11152</v>
      </c>
      <c r="I2270" t="s">
        <v>11153</v>
      </c>
      <c r="J2270">
        <v>28</v>
      </c>
      <c r="K2270">
        <v>26</v>
      </c>
      <c r="L2270">
        <v>0</v>
      </c>
      <c r="M2270" t="s">
        <v>3760</v>
      </c>
      <c r="N2270">
        <f t="shared" si="420"/>
        <v>0</v>
      </c>
      <c r="O2270" t="str">
        <f t="shared" si="421"/>
        <v>No</v>
      </c>
      <c r="P2270">
        <f t="shared" si="422"/>
        <v>0</v>
      </c>
      <c r="Q2270">
        <f t="shared" si="423"/>
        <v>0</v>
      </c>
      <c r="R2270">
        <f t="shared" si="427"/>
        <v>27.565026697177728</v>
      </c>
      <c r="S2270" t="str">
        <f t="shared" si="424"/>
        <v>ID-25167-</v>
      </c>
      <c r="T2270">
        <f t="shared" si="425"/>
        <v>0</v>
      </c>
      <c r="U2270" t="str">
        <f t="shared" si="426"/>
        <v>Acceptable</v>
      </c>
      <c r="V2270">
        <f t="shared" si="428"/>
        <v>23</v>
      </c>
      <c r="W2270">
        <f t="shared" si="429"/>
        <v>2</v>
      </c>
      <c r="X2270">
        <v>1</v>
      </c>
      <c r="Y2270" t="str">
        <f t="shared" si="430"/>
        <v>Flight Not Found</v>
      </c>
      <c r="Z2270" t="str" cm="1">
        <f t="array" ref="Z2270">IF(AND(B:B &gt; TIME(6, 0, 0), B:B &lt;= TIME(18, 0, 0)), "Day", "Night")</f>
        <v>Night</v>
      </c>
      <c r="AA2270">
        <f t="shared" si="431"/>
        <v>1</v>
      </c>
    </row>
    <row r="2271" spans="1:27" x14ac:dyDescent="0.2">
      <c r="A2271">
        <v>25168</v>
      </c>
      <c r="B2271" t="s">
        <v>11154</v>
      </c>
      <c r="C2271" t="s">
        <v>11155</v>
      </c>
      <c r="D2271" t="s">
        <v>11156</v>
      </c>
      <c r="G2271" t="s">
        <v>9324</v>
      </c>
      <c r="H2271" t="s">
        <v>11157</v>
      </c>
      <c r="J2271">
        <v>5</v>
      </c>
      <c r="K2271">
        <v>2</v>
      </c>
      <c r="L2271">
        <v>0</v>
      </c>
      <c r="M2271" t="s">
        <v>11158</v>
      </c>
      <c r="N2271">
        <f t="shared" si="420"/>
        <v>0</v>
      </c>
      <c r="O2271" t="str">
        <f t="shared" si="421"/>
        <v>No</v>
      </c>
      <c r="P2271">
        <f t="shared" si="422"/>
        <v>0</v>
      </c>
      <c r="Q2271">
        <f t="shared" si="423"/>
        <v>0</v>
      </c>
      <c r="R2271">
        <f t="shared" si="427"/>
        <v>27.565026697177728</v>
      </c>
      <c r="S2271" t="str">
        <f t="shared" si="424"/>
        <v>ID-25168-</v>
      </c>
      <c r="T2271" t="str">
        <f t="shared" si="425"/>
        <v>13:25</v>
      </c>
      <c r="U2271" t="str">
        <f t="shared" si="426"/>
        <v>Acceptable</v>
      </c>
      <c r="V2271">
        <f t="shared" si="428"/>
        <v>23</v>
      </c>
      <c r="W2271">
        <f t="shared" si="429"/>
        <v>2</v>
      </c>
      <c r="X2271">
        <v>2</v>
      </c>
      <c r="Y2271" t="str">
        <f t="shared" si="430"/>
        <v>Flight Not Found</v>
      </c>
      <c r="Z2271" t="str" cm="1">
        <f t="array" ref="Z2271">IF(AND(B:B &gt; TIME(6, 0, 0), B:B &lt;= TIME(18, 0, 0)), "Day", "Night")</f>
        <v>Night</v>
      </c>
      <c r="AA2271">
        <f t="shared" si="431"/>
        <v>1</v>
      </c>
    </row>
    <row r="2272" spans="1:27" x14ac:dyDescent="0.2">
      <c r="A2272">
        <v>25174</v>
      </c>
      <c r="B2272" t="s">
        <v>11159</v>
      </c>
      <c r="C2272" t="s">
        <v>11160</v>
      </c>
      <c r="D2272" t="s">
        <v>11161</v>
      </c>
      <c r="E2272" t="s">
        <v>6765</v>
      </c>
      <c r="F2272" t="s">
        <v>11162</v>
      </c>
      <c r="G2272" t="s">
        <v>11163</v>
      </c>
      <c r="H2272" t="s">
        <v>11164</v>
      </c>
      <c r="I2272" t="s">
        <v>11165</v>
      </c>
      <c r="J2272">
        <v>39</v>
      </c>
      <c r="K2272">
        <v>39</v>
      </c>
      <c r="L2272">
        <v>0</v>
      </c>
      <c r="M2272" t="s">
        <v>11166</v>
      </c>
      <c r="N2272">
        <f t="shared" si="420"/>
        <v>0</v>
      </c>
      <c r="O2272" t="str">
        <f t="shared" si="421"/>
        <v>No</v>
      </c>
      <c r="P2272">
        <f t="shared" si="422"/>
        <v>0</v>
      </c>
      <c r="Q2272">
        <f t="shared" si="423"/>
        <v>0</v>
      </c>
      <c r="R2272">
        <f t="shared" si="427"/>
        <v>27.565026697177728</v>
      </c>
      <c r="S2272" t="str">
        <f t="shared" si="424"/>
        <v>ID-25174-Anchorage - Iliamna</v>
      </c>
      <c r="T2272" t="str">
        <f t="shared" si="425"/>
        <v>09:36</v>
      </c>
      <c r="U2272" t="str">
        <f t="shared" si="426"/>
        <v>Acceptable</v>
      </c>
      <c r="V2272">
        <f t="shared" si="428"/>
        <v>23</v>
      </c>
      <c r="W2272">
        <f t="shared" si="429"/>
        <v>2</v>
      </c>
      <c r="X2272">
        <v>1</v>
      </c>
      <c r="Y2272" t="str">
        <f t="shared" si="430"/>
        <v>Flight Not Found</v>
      </c>
      <c r="Z2272" t="str" cm="1">
        <f t="array" ref="Z2272">IF(AND(B:B &gt; TIME(6, 0, 0), B:B &lt;= TIME(18, 0, 0)), "Day", "Night")</f>
        <v>Night</v>
      </c>
      <c r="AA2272">
        <f t="shared" si="431"/>
        <v>1</v>
      </c>
    </row>
    <row r="2273" spans="1:27" x14ac:dyDescent="0.2">
      <c r="A2273">
        <v>25178</v>
      </c>
      <c r="B2273" t="s">
        <v>2780</v>
      </c>
      <c r="C2273" t="s">
        <v>9710</v>
      </c>
      <c r="D2273" t="s">
        <v>11167</v>
      </c>
      <c r="G2273" t="s">
        <v>10716</v>
      </c>
      <c r="H2273" t="s">
        <v>11168</v>
      </c>
      <c r="J2273">
        <v>11</v>
      </c>
      <c r="K2273">
        <v>3</v>
      </c>
      <c r="L2273">
        <v>0</v>
      </c>
      <c r="M2273" t="s">
        <v>11169</v>
      </c>
      <c r="N2273">
        <f t="shared" si="420"/>
        <v>0</v>
      </c>
      <c r="O2273" t="str">
        <f t="shared" si="421"/>
        <v>No</v>
      </c>
      <c r="P2273">
        <f t="shared" si="422"/>
        <v>0</v>
      </c>
      <c r="Q2273">
        <f t="shared" si="423"/>
        <v>0</v>
      </c>
      <c r="R2273">
        <f t="shared" si="427"/>
        <v>27.565026697177728</v>
      </c>
      <c r="S2273" t="str">
        <f t="shared" si="424"/>
        <v>ID-25178-</v>
      </c>
      <c r="T2273" t="str">
        <f t="shared" si="425"/>
        <v>18:20</v>
      </c>
      <c r="U2273" t="str">
        <f t="shared" si="426"/>
        <v>Acceptable</v>
      </c>
      <c r="V2273">
        <f t="shared" si="428"/>
        <v>23</v>
      </c>
      <c r="W2273">
        <f t="shared" si="429"/>
        <v>2</v>
      </c>
      <c r="X2273">
        <v>1</v>
      </c>
      <c r="Y2273" t="str">
        <f t="shared" si="430"/>
        <v>Flight Not Found</v>
      </c>
      <c r="Z2273" t="str" cm="1">
        <f t="array" ref="Z2273">IF(AND(B:B &gt; TIME(6, 0, 0), B:B &lt;= TIME(18, 0, 0)), "Day", "Night")</f>
        <v>Night</v>
      </c>
      <c r="AA2273">
        <f t="shared" si="431"/>
        <v>1</v>
      </c>
    </row>
    <row r="2274" spans="1:27" x14ac:dyDescent="0.2">
      <c r="A2274">
        <v>25180</v>
      </c>
      <c r="B2274" t="s">
        <v>11170</v>
      </c>
      <c r="C2274" t="s">
        <v>11171</v>
      </c>
      <c r="D2274" t="s">
        <v>11172</v>
      </c>
      <c r="G2274" t="s">
        <v>11173</v>
      </c>
      <c r="H2274" t="s">
        <v>11174</v>
      </c>
      <c r="J2274">
        <v>3</v>
      </c>
      <c r="K2274">
        <v>3</v>
      </c>
      <c r="L2274">
        <v>0</v>
      </c>
      <c r="M2274" t="s">
        <v>11175</v>
      </c>
      <c r="N2274">
        <f t="shared" si="420"/>
        <v>0</v>
      </c>
      <c r="O2274" t="str">
        <f t="shared" si="421"/>
        <v>No</v>
      </c>
      <c r="P2274">
        <f t="shared" si="422"/>
        <v>0</v>
      </c>
      <c r="Q2274">
        <f t="shared" si="423"/>
        <v>0</v>
      </c>
      <c r="R2274">
        <f t="shared" si="427"/>
        <v>27.565026697177728</v>
      </c>
      <c r="S2274" t="str">
        <f t="shared" si="424"/>
        <v>ID-25180-</v>
      </c>
      <c r="T2274" t="str">
        <f t="shared" si="425"/>
        <v>10:55</v>
      </c>
      <c r="U2274" t="str">
        <f t="shared" si="426"/>
        <v>Acceptable</v>
      </c>
      <c r="V2274">
        <f t="shared" si="428"/>
        <v>23</v>
      </c>
      <c r="W2274">
        <f t="shared" si="429"/>
        <v>2</v>
      </c>
      <c r="X2274">
        <v>1</v>
      </c>
      <c r="Y2274" t="str">
        <f t="shared" si="430"/>
        <v>Flight Not Found</v>
      </c>
      <c r="Z2274" t="str" cm="1">
        <f t="array" ref="Z2274">IF(AND(B:B &gt; TIME(6, 0, 0), B:B &lt;= TIME(18, 0, 0)), "Day", "Night")</f>
        <v>Night</v>
      </c>
      <c r="AA2274">
        <f t="shared" si="431"/>
        <v>1</v>
      </c>
    </row>
    <row r="2275" spans="1:27" x14ac:dyDescent="0.2">
      <c r="A2275">
        <v>25184</v>
      </c>
      <c r="B2275" t="s">
        <v>11176</v>
      </c>
      <c r="C2275" t="s">
        <v>3765</v>
      </c>
      <c r="D2275" t="s">
        <v>1861</v>
      </c>
      <c r="E2275" t="s">
        <v>7880</v>
      </c>
      <c r="F2275" t="s">
        <v>6742</v>
      </c>
      <c r="G2275" t="s">
        <v>9678</v>
      </c>
      <c r="H2275" t="s">
        <v>11177</v>
      </c>
      <c r="I2275" t="s">
        <v>11178</v>
      </c>
      <c r="J2275">
        <v>51</v>
      </c>
      <c r="K2275">
        <v>51</v>
      </c>
      <c r="L2275">
        <v>0</v>
      </c>
      <c r="M2275" t="s">
        <v>11179</v>
      </c>
      <c r="N2275">
        <f t="shared" si="420"/>
        <v>0</v>
      </c>
      <c r="O2275" t="str">
        <f t="shared" si="421"/>
        <v>No</v>
      </c>
      <c r="P2275">
        <f t="shared" si="422"/>
        <v>0</v>
      </c>
      <c r="Q2275">
        <f t="shared" si="423"/>
        <v>0</v>
      </c>
      <c r="R2275">
        <f t="shared" si="427"/>
        <v>27.565026697177728</v>
      </c>
      <c r="S2275" t="str">
        <f t="shared" si="424"/>
        <v>ID-25184-New York City - Caracas</v>
      </c>
      <c r="T2275" t="str">
        <f t="shared" si="425"/>
        <v>22:02</v>
      </c>
      <c r="U2275" t="str">
        <f t="shared" si="426"/>
        <v>Acceptable</v>
      </c>
      <c r="V2275">
        <f t="shared" si="428"/>
        <v>23</v>
      </c>
      <c r="W2275">
        <f t="shared" si="429"/>
        <v>2</v>
      </c>
      <c r="X2275">
        <v>1</v>
      </c>
      <c r="Y2275" t="str">
        <f t="shared" si="430"/>
        <v>Flight Not Found</v>
      </c>
      <c r="Z2275" t="str" cm="1">
        <f t="array" ref="Z2275">IF(AND(B:B &gt; TIME(6, 0, 0), B:B &lt;= TIME(18, 0, 0)), "Day", "Night")</f>
        <v>Night</v>
      </c>
      <c r="AA2275">
        <f t="shared" si="431"/>
        <v>1</v>
      </c>
    </row>
    <row r="2276" spans="1:27" x14ac:dyDescent="0.2">
      <c r="A2276">
        <v>25196</v>
      </c>
      <c r="B2276" t="s">
        <v>11180</v>
      </c>
      <c r="C2276" t="s">
        <v>11181</v>
      </c>
      <c r="D2276" t="s">
        <v>7820</v>
      </c>
      <c r="E2276" t="s">
        <v>7298</v>
      </c>
      <c r="F2276" t="s">
        <v>11182</v>
      </c>
      <c r="G2276" t="s">
        <v>11183</v>
      </c>
      <c r="H2276" t="s">
        <v>11184</v>
      </c>
      <c r="I2276" t="s">
        <v>3832</v>
      </c>
      <c r="J2276">
        <v>47</v>
      </c>
      <c r="K2276">
        <v>20</v>
      </c>
      <c r="L2276">
        <v>0</v>
      </c>
      <c r="M2276" t="s">
        <v>11185</v>
      </c>
      <c r="N2276">
        <f t="shared" si="420"/>
        <v>0</v>
      </c>
      <c r="O2276" t="str">
        <f t="shared" si="421"/>
        <v>No</v>
      </c>
      <c r="P2276">
        <f t="shared" si="422"/>
        <v>0</v>
      </c>
      <c r="Q2276">
        <f t="shared" si="423"/>
        <v>0</v>
      </c>
      <c r="R2276">
        <f t="shared" si="427"/>
        <v>27.565026697177728</v>
      </c>
      <c r="S2276" t="str">
        <f t="shared" si="424"/>
        <v>ID-25196-Detroit - Erie - Bradford - Washington D.C.</v>
      </c>
      <c r="T2276" t="str">
        <f t="shared" si="425"/>
        <v>20:12</v>
      </c>
      <c r="U2276" t="str">
        <f t="shared" si="426"/>
        <v>Acceptable</v>
      </c>
      <c r="V2276">
        <f t="shared" si="428"/>
        <v>23</v>
      </c>
      <c r="W2276">
        <f t="shared" si="429"/>
        <v>2</v>
      </c>
      <c r="X2276">
        <v>1</v>
      </c>
      <c r="Y2276" t="str">
        <f t="shared" si="430"/>
        <v>Flight Not Found</v>
      </c>
      <c r="Z2276" t="str" cm="1">
        <f t="array" ref="Z2276">IF(AND(B:B &gt; TIME(6, 0, 0), B:B &lt;= TIME(18, 0, 0)), "Day", "Night")</f>
        <v>Night</v>
      </c>
      <c r="AA2276">
        <f t="shared" si="431"/>
        <v>1</v>
      </c>
    </row>
    <row r="2277" spans="1:27" x14ac:dyDescent="0.2">
      <c r="A2277">
        <v>25196</v>
      </c>
      <c r="B2277" t="s">
        <v>3850</v>
      </c>
      <c r="C2277" t="s">
        <v>11186</v>
      </c>
      <c r="D2277" t="s">
        <v>11187</v>
      </c>
      <c r="F2277" t="s">
        <v>11188</v>
      </c>
      <c r="G2277" t="s">
        <v>11189</v>
      </c>
      <c r="H2277" t="s">
        <v>11190</v>
      </c>
      <c r="I2277" t="s">
        <v>11191</v>
      </c>
      <c r="J2277">
        <v>4</v>
      </c>
      <c r="K2277">
        <v>2</v>
      </c>
      <c r="L2277">
        <v>0</v>
      </c>
      <c r="M2277" t="s">
        <v>11192</v>
      </c>
      <c r="N2277">
        <f t="shared" si="420"/>
        <v>0</v>
      </c>
      <c r="O2277" t="str">
        <f t="shared" si="421"/>
        <v>No</v>
      </c>
      <c r="P2277">
        <f t="shared" si="422"/>
        <v>0</v>
      </c>
      <c r="Q2277">
        <f t="shared" si="423"/>
        <v>0</v>
      </c>
      <c r="R2277">
        <f t="shared" si="427"/>
        <v>27.565026697177728</v>
      </c>
      <c r="S2277" t="str">
        <f t="shared" si="424"/>
        <v>ID-25196-Fairbanks - Prudhoe Bay</v>
      </c>
      <c r="T2277" t="str">
        <f t="shared" si="425"/>
        <v>20:12</v>
      </c>
      <c r="U2277" t="str">
        <f t="shared" si="426"/>
        <v>Acceptable</v>
      </c>
      <c r="V2277">
        <f t="shared" si="428"/>
        <v>23</v>
      </c>
      <c r="W2277">
        <f t="shared" si="429"/>
        <v>2</v>
      </c>
      <c r="X2277">
        <v>1</v>
      </c>
      <c r="Y2277" t="str">
        <f t="shared" si="430"/>
        <v>Flight Not Found</v>
      </c>
      <c r="Z2277" t="str" cm="1">
        <f t="array" ref="Z2277">IF(AND(B:B &gt; TIME(6, 0, 0), B:B &lt;= TIME(18, 0, 0)), "Day", "Night")</f>
        <v>Night</v>
      </c>
      <c r="AA2277">
        <f t="shared" si="431"/>
        <v>1</v>
      </c>
    </row>
    <row r="2278" spans="1:27" x14ac:dyDescent="0.2">
      <c r="A2278">
        <v>25198</v>
      </c>
      <c r="C2278" t="s">
        <v>11193</v>
      </c>
      <c r="D2278" t="s">
        <v>1861</v>
      </c>
      <c r="F2278" t="s">
        <v>11194</v>
      </c>
      <c r="G2278" t="s">
        <v>11195</v>
      </c>
      <c r="H2278" t="s">
        <v>11196</v>
      </c>
      <c r="J2278">
        <v>3</v>
      </c>
      <c r="K2278">
        <v>3</v>
      </c>
      <c r="L2278">
        <v>0</v>
      </c>
      <c r="M2278" t="s">
        <v>11197</v>
      </c>
      <c r="N2278">
        <f t="shared" si="420"/>
        <v>0</v>
      </c>
      <c r="O2278" t="str">
        <f t="shared" si="421"/>
        <v>No</v>
      </c>
      <c r="P2278">
        <f t="shared" si="422"/>
        <v>0</v>
      </c>
      <c r="Q2278">
        <f t="shared" si="423"/>
        <v>0</v>
      </c>
      <c r="R2278">
        <f t="shared" si="427"/>
        <v>27.565026697177728</v>
      </c>
      <c r="S2278" t="str">
        <f t="shared" si="424"/>
        <v>ID-25198-San Francisco - Anchorage - Cam Ranh Bay, Vietnam</v>
      </c>
      <c r="T2278">
        <f t="shared" si="425"/>
        <v>0</v>
      </c>
      <c r="U2278" t="str">
        <f t="shared" si="426"/>
        <v>Acceptable</v>
      </c>
      <c r="V2278">
        <f t="shared" si="428"/>
        <v>23</v>
      </c>
      <c r="W2278">
        <f t="shared" si="429"/>
        <v>2</v>
      </c>
      <c r="X2278">
        <v>1</v>
      </c>
      <c r="Y2278" t="str">
        <f t="shared" si="430"/>
        <v>Flight Not Found</v>
      </c>
      <c r="Z2278" t="str" cm="1">
        <f t="array" ref="Z2278">IF(AND(B:B &gt; TIME(6, 0, 0), B:B &lt;= TIME(18, 0, 0)), "Day", "Night")</f>
        <v>Night</v>
      </c>
      <c r="AA2278">
        <f t="shared" si="431"/>
        <v>1</v>
      </c>
    </row>
    <row r="2279" spans="1:27" x14ac:dyDescent="0.2">
      <c r="A2279">
        <v>25198</v>
      </c>
      <c r="C2279" t="s">
        <v>11198</v>
      </c>
      <c r="D2279" t="s">
        <v>11199</v>
      </c>
      <c r="F2279" t="s">
        <v>11200</v>
      </c>
      <c r="G2279" t="s">
        <v>1814</v>
      </c>
      <c r="J2279">
        <v>12</v>
      </c>
      <c r="K2279">
        <v>12</v>
      </c>
      <c r="L2279">
        <v>0</v>
      </c>
      <c r="M2279" t="s">
        <v>11201</v>
      </c>
      <c r="N2279">
        <f t="shared" si="420"/>
        <v>0</v>
      </c>
      <c r="O2279" t="str">
        <f t="shared" si="421"/>
        <v>No</v>
      </c>
      <c r="P2279">
        <f t="shared" si="422"/>
        <v>0</v>
      </c>
      <c r="Q2279">
        <f t="shared" si="423"/>
        <v>0</v>
      </c>
      <c r="R2279">
        <f t="shared" si="427"/>
        <v>27.565026697177728</v>
      </c>
      <c r="S2279" t="str">
        <f t="shared" si="424"/>
        <v>ID-25198-Tijuana - Black Warrior Lagoon, Baja</v>
      </c>
      <c r="T2279">
        <f t="shared" si="425"/>
        <v>0</v>
      </c>
      <c r="U2279" t="str">
        <f t="shared" si="426"/>
        <v>Acceptable</v>
      </c>
      <c r="V2279">
        <f t="shared" si="428"/>
        <v>23</v>
      </c>
      <c r="W2279">
        <f t="shared" si="429"/>
        <v>2</v>
      </c>
      <c r="X2279">
        <v>1</v>
      </c>
      <c r="Y2279" t="str">
        <f t="shared" si="430"/>
        <v>Flight Not Found</v>
      </c>
      <c r="Z2279" t="str" cm="1">
        <f t="array" ref="Z2279">IF(AND(B:B &gt; TIME(6, 0, 0), B:B &lt;= TIME(18, 0, 0)), "Day", "Night")</f>
        <v>Night</v>
      </c>
      <c r="AA2279">
        <f t="shared" si="431"/>
        <v>1</v>
      </c>
    </row>
    <row r="2280" spans="1:27" x14ac:dyDescent="0.2">
      <c r="A2280">
        <v>25199</v>
      </c>
      <c r="B2280" t="s">
        <v>11202</v>
      </c>
      <c r="C2280" t="s">
        <v>895</v>
      </c>
      <c r="D2280" t="s">
        <v>11203</v>
      </c>
      <c r="E2280" t="s">
        <v>11204</v>
      </c>
      <c r="F2280" t="s">
        <v>11205</v>
      </c>
      <c r="G2280" t="s">
        <v>11183</v>
      </c>
      <c r="H2280" t="s">
        <v>11206</v>
      </c>
      <c r="I2280" t="s">
        <v>11207</v>
      </c>
      <c r="J2280">
        <v>45</v>
      </c>
      <c r="K2280">
        <v>27</v>
      </c>
      <c r="L2280">
        <v>1</v>
      </c>
      <c r="M2280" t="s">
        <v>11208</v>
      </c>
      <c r="N2280">
        <f t="shared" si="420"/>
        <v>0</v>
      </c>
      <c r="O2280" t="str">
        <f t="shared" si="421"/>
        <v>No</v>
      </c>
      <c r="P2280">
        <f t="shared" si="422"/>
        <v>0</v>
      </c>
      <c r="Q2280">
        <f t="shared" si="423"/>
        <v>0</v>
      </c>
      <c r="R2280">
        <f t="shared" si="427"/>
        <v>27.565026697177728</v>
      </c>
      <c r="S2280" t="str">
        <f t="shared" si="424"/>
        <v>ID-25199-Minneapolis - Chicago - Milwaukee</v>
      </c>
      <c r="T2280" t="str">
        <f t="shared" si="425"/>
        <v>20:22</v>
      </c>
      <c r="U2280" t="str">
        <f t="shared" si="426"/>
        <v>Acceptable</v>
      </c>
      <c r="V2280">
        <f t="shared" si="428"/>
        <v>23</v>
      </c>
      <c r="W2280">
        <f t="shared" si="429"/>
        <v>2</v>
      </c>
      <c r="X2280">
        <v>1</v>
      </c>
      <c r="Y2280" t="str">
        <f t="shared" si="430"/>
        <v>Flight Not Found</v>
      </c>
      <c r="Z2280" t="str" cm="1">
        <f t="array" ref="Z2280">IF(AND(B:B &gt; TIME(6, 0, 0), B:B &lt;= TIME(18, 0, 0)), "Day", "Night")</f>
        <v>Night</v>
      </c>
      <c r="AA2280">
        <f t="shared" si="431"/>
        <v>1</v>
      </c>
    </row>
    <row r="2281" spans="1:27" x14ac:dyDescent="0.2">
      <c r="A2281">
        <v>25270</v>
      </c>
      <c r="C2281" t="s">
        <v>11209</v>
      </c>
      <c r="D2281" t="s">
        <v>2615</v>
      </c>
      <c r="G2281" t="s">
        <v>9586</v>
      </c>
      <c r="H2281" t="s">
        <v>11210</v>
      </c>
      <c r="I2281" t="s">
        <v>11211</v>
      </c>
      <c r="J2281">
        <v>12</v>
      </c>
      <c r="K2281">
        <v>12</v>
      </c>
      <c r="L2281">
        <v>0</v>
      </c>
      <c r="M2281" t="s">
        <v>11212</v>
      </c>
      <c r="N2281">
        <f t="shared" si="420"/>
        <v>0</v>
      </c>
      <c r="O2281" t="str">
        <f t="shared" si="421"/>
        <v>No</v>
      </c>
      <c r="P2281">
        <f t="shared" si="422"/>
        <v>0</v>
      </c>
      <c r="Q2281">
        <f t="shared" si="423"/>
        <v>0</v>
      </c>
      <c r="R2281">
        <f t="shared" si="427"/>
        <v>27.565026697177728</v>
      </c>
      <c r="S2281" t="str">
        <f t="shared" si="424"/>
        <v>ID-25270-</v>
      </c>
      <c r="T2281">
        <f t="shared" si="425"/>
        <v>0</v>
      </c>
      <c r="U2281" t="str">
        <f t="shared" si="426"/>
        <v>Acceptable</v>
      </c>
      <c r="V2281">
        <f t="shared" si="428"/>
        <v>23</v>
      </c>
      <c r="W2281">
        <f t="shared" si="429"/>
        <v>2</v>
      </c>
      <c r="X2281">
        <v>1</v>
      </c>
      <c r="Y2281" t="str">
        <f t="shared" si="430"/>
        <v>Flight Not Found</v>
      </c>
      <c r="Z2281" t="str" cm="1">
        <f t="array" ref="Z2281">IF(AND(B:B &gt; TIME(6, 0, 0), B:B &lt;= TIME(18, 0, 0)), "Day", "Night")</f>
        <v>Night</v>
      </c>
      <c r="AA2281">
        <f t="shared" si="431"/>
        <v>1</v>
      </c>
    </row>
    <row r="2282" spans="1:27" x14ac:dyDescent="0.2">
      <c r="A2282">
        <v>25275</v>
      </c>
      <c r="B2282" t="s">
        <v>11213</v>
      </c>
      <c r="C2282" t="s">
        <v>11214</v>
      </c>
      <c r="D2282" t="s">
        <v>11161</v>
      </c>
      <c r="F2282" t="s">
        <v>11215</v>
      </c>
      <c r="G2282" t="s">
        <v>11216</v>
      </c>
      <c r="H2282" t="s">
        <v>11217</v>
      </c>
      <c r="I2282" t="s">
        <v>2383</v>
      </c>
      <c r="J2282">
        <v>5</v>
      </c>
      <c r="K2282">
        <v>1</v>
      </c>
      <c r="L2282">
        <v>0</v>
      </c>
      <c r="M2282" t="s">
        <v>11218</v>
      </c>
      <c r="N2282">
        <f t="shared" si="420"/>
        <v>0</v>
      </c>
      <c r="O2282" t="str">
        <f t="shared" si="421"/>
        <v>No</v>
      </c>
      <c r="P2282">
        <f t="shared" si="422"/>
        <v>0</v>
      </c>
      <c r="Q2282">
        <f t="shared" si="423"/>
        <v>0</v>
      </c>
      <c r="R2282">
        <f t="shared" si="427"/>
        <v>27.565026697177728</v>
      </c>
      <c r="S2282" t="str">
        <f t="shared" si="424"/>
        <v>ID-25275-Fairbanks - Bethel - Minchumina</v>
      </c>
      <c r="T2282" t="str">
        <f t="shared" si="425"/>
        <v>15:52</v>
      </c>
      <c r="U2282" t="str">
        <f t="shared" si="426"/>
        <v>Acceptable</v>
      </c>
      <c r="V2282">
        <f t="shared" si="428"/>
        <v>23</v>
      </c>
      <c r="W2282">
        <f t="shared" si="429"/>
        <v>2</v>
      </c>
      <c r="X2282">
        <v>1</v>
      </c>
      <c r="Y2282" t="str">
        <f t="shared" si="430"/>
        <v>Flight Not Found</v>
      </c>
      <c r="Z2282" t="str" cm="1">
        <f t="array" ref="Z2282">IF(AND(B:B &gt; TIME(6, 0, 0), B:B &lt;= TIME(18, 0, 0)), "Day", "Night")</f>
        <v>Night</v>
      </c>
      <c r="AA2282">
        <f t="shared" si="431"/>
        <v>1</v>
      </c>
    </row>
    <row r="2283" spans="1:27" x14ac:dyDescent="0.2">
      <c r="A2283">
        <v>25203</v>
      </c>
      <c r="B2283" t="s">
        <v>400</v>
      </c>
      <c r="C2283" t="s">
        <v>11219</v>
      </c>
      <c r="D2283" t="s">
        <v>11220</v>
      </c>
      <c r="E2283" t="s">
        <v>11221</v>
      </c>
      <c r="F2283" t="s">
        <v>11222</v>
      </c>
      <c r="G2283" t="s">
        <v>8461</v>
      </c>
      <c r="H2283" t="s">
        <v>11223</v>
      </c>
      <c r="I2283" t="s">
        <v>9302</v>
      </c>
      <c r="J2283">
        <v>26</v>
      </c>
      <c r="K2283">
        <v>26</v>
      </c>
      <c r="L2283">
        <v>0</v>
      </c>
      <c r="M2283" t="s">
        <v>11224</v>
      </c>
      <c r="N2283">
        <f t="shared" si="420"/>
        <v>0</v>
      </c>
      <c r="O2283" t="str">
        <f t="shared" si="421"/>
        <v>No</v>
      </c>
      <c r="P2283">
        <f t="shared" si="422"/>
        <v>0</v>
      </c>
      <c r="Q2283">
        <f t="shared" si="423"/>
        <v>0</v>
      </c>
      <c r="R2283">
        <f t="shared" si="427"/>
        <v>27.565026697177728</v>
      </c>
      <c r="S2283" t="str">
        <f t="shared" si="424"/>
        <v>ID-25203-Perth - Port Hedland</v>
      </c>
      <c r="T2283" t="str">
        <f t="shared" si="425"/>
        <v>08:30</v>
      </c>
      <c r="U2283" t="str">
        <f t="shared" si="426"/>
        <v>Acceptable</v>
      </c>
      <c r="V2283">
        <f t="shared" si="428"/>
        <v>23</v>
      </c>
      <c r="W2283">
        <f t="shared" si="429"/>
        <v>2</v>
      </c>
      <c r="X2283">
        <v>1</v>
      </c>
      <c r="Y2283" t="str">
        <f t="shared" si="430"/>
        <v>Flight Not Found</v>
      </c>
      <c r="Z2283" t="str" cm="1">
        <f t="array" ref="Z2283">IF(AND(B:B &gt; TIME(6, 0, 0), B:B &lt;= TIME(18, 0, 0)), "Day", "Night")</f>
        <v>Night</v>
      </c>
      <c r="AA2283">
        <f t="shared" si="431"/>
        <v>1</v>
      </c>
    </row>
    <row r="2284" spans="1:27" x14ac:dyDescent="0.2">
      <c r="A2284">
        <v>25203</v>
      </c>
      <c r="C2284" t="s">
        <v>11225</v>
      </c>
      <c r="D2284" t="s">
        <v>11226</v>
      </c>
      <c r="F2284" t="s">
        <v>11227</v>
      </c>
      <c r="G2284" t="s">
        <v>1814</v>
      </c>
      <c r="H2284" t="s">
        <v>11228</v>
      </c>
      <c r="I2284" t="s">
        <v>11229</v>
      </c>
      <c r="J2284">
        <v>26</v>
      </c>
      <c r="K2284">
        <v>26</v>
      </c>
      <c r="L2284">
        <v>0</v>
      </c>
      <c r="M2284" t="s">
        <v>1120</v>
      </c>
      <c r="N2284">
        <f t="shared" si="420"/>
        <v>0</v>
      </c>
      <c r="O2284" t="str">
        <f t="shared" si="421"/>
        <v>No</v>
      </c>
      <c r="P2284">
        <f t="shared" si="422"/>
        <v>0</v>
      </c>
      <c r="Q2284">
        <f t="shared" si="423"/>
        <v>0</v>
      </c>
      <c r="R2284">
        <f t="shared" si="427"/>
        <v>27.565026697177728</v>
      </c>
      <c r="S2284" t="str">
        <f t="shared" si="424"/>
        <v>ID-25203-Reynosa - Tampico</v>
      </c>
      <c r="T2284" t="str">
        <f t="shared" si="425"/>
        <v>08:30</v>
      </c>
      <c r="U2284" t="str">
        <f t="shared" si="426"/>
        <v>Acceptable</v>
      </c>
      <c r="V2284">
        <f t="shared" si="428"/>
        <v>23</v>
      </c>
      <c r="W2284">
        <f t="shared" si="429"/>
        <v>2</v>
      </c>
      <c r="X2284">
        <v>1</v>
      </c>
      <c r="Y2284" t="str">
        <f t="shared" si="430"/>
        <v>Flight Not Found</v>
      </c>
      <c r="Z2284" t="str" cm="1">
        <f t="array" ref="Z2284">IF(AND(B:B &gt; TIME(6, 0, 0), B:B &lt;= TIME(18, 0, 0)), "Day", "Night")</f>
        <v>Night</v>
      </c>
      <c r="AA2284">
        <f t="shared" si="431"/>
        <v>1</v>
      </c>
    </row>
    <row r="2285" spans="1:27" x14ac:dyDescent="0.2">
      <c r="A2285">
        <v>25205</v>
      </c>
      <c r="B2285" t="s">
        <v>11180</v>
      </c>
      <c r="C2285" t="s">
        <v>11230</v>
      </c>
      <c r="D2285" t="s">
        <v>10614</v>
      </c>
      <c r="E2285" t="s">
        <v>239</v>
      </c>
      <c r="F2285" t="s">
        <v>11231</v>
      </c>
      <c r="G2285" t="s">
        <v>4037</v>
      </c>
      <c r="H2285" t="s">
        <v>11232</v>
      </c>
      <c r="I2285" t="s">
        <v>11233</v>
      </c>
      <c r="J2285">
        <v>24</v>
      </c>
      <c r="K2285">
        <v>24</v>
      </c>
      <c r="L2285">
        <v>0</v>
      </c>
      <c r="M2285" t="s">
        <v>11234</v>
      </c>
      <c r="N2285">
        <f t="shared" si="420"/>
        <v>0</v>
      </c>
      <c r="O2285" t="str">
        <f t="shared" si="421"/>
        <v>No</v>
      </c>
      <c r="P2285">
        <f t="shared" si="422"/>
        <v>0</v>
      </c>
      <c r="Q2285">
        <f t="shared" si="423"/>
        <v>0</v>
      </c>
      <c r="R2285">
        <f t="shared" si="427"/>
        <v>27.565026697177728</v>
      </c>
      <c r="S2285" t="str">
        <f t="shared" si="424"/>
        <v>ID-25205-Kaohsiung - Hualien</v>
      </c>
      <c r="T2285" t="str">
        <f t="shared" si="425"/>
        <v>20:12</v>
      </c>
      <c r="U2285" t="str">
        <f t="shared" si="426"/>
        <v>Acceptable</v>
      </c>
      <c r="V2285">
        <f t="shared" si="428"/>
        <v>23</v>
      </c>
      <c r="W2285">
        <f t="shared" si="429"/>
        <v>2</v>
      </c>
      <c r="X2285">
        <v>1</v>
      </c>
      <c r="Y2285" t="str">
        <f t="shared" si="430"/>
        <v>Flight Not Found</v>
      </c>
      <c r="Z2285" t="str" cm="1">
        <f t="array" ref="Z2285">IF(AND(B:B &gt; TIME(6, 0, 0), B:B &lt;= TIME(18, 0, 0)), "Day", "Night")</f>
        <v>Night</v>
      </c>
      <c r="AA2285">
        <f t="shared" si="431"/>
        <v>1</v>
      </c>
    </row>
    <row r="2286" spans="1:27" x14ac:dyDescent="0.2">
      <c r="A2286">
        <v>25205</v>
      </c>
      <c r="B2286" t="s">
        <v>11235</v>
      </c>
      <c r="C2286" t="s">
        <v>11236</v>
      </c>
      <c r="D2286" t="s">
        <v>11237</v>
      </c>
      <c r="G2286" t="s">
        <v>11238</v>
      </c>
      <c r="H2286" t="s">
        <v>11239</v>
      </c>
      <c r="J2286">
        <v>2</v>
      </c>
      <c r="K2286">
        <v>2</v>
      </c>
      <c r="L2286">
        <v>0</v>
      </c>
      <c r="M2286" t="s">
        <v>11240</v>
      </c>
      <c r="N2286">
        <f t="shared" si="420"/>
        <v>0</v>
      </c>
      <c r="O2286" t="str">
        <f t="shared" si="421"/>
        <v>No</v>
      </c>
      <c r="P2286">
        <f t="shared" si="422"/>
        <v>0</v>
      </c>
      <c r="Q2286">
        <f t="shared" si="423"/>
        <v>0</v>
      </c>
      <c r="R2286">
        <f t="shared" si="427"/>
        <v>27.565026697177728</v>
      </c>
      <c r="S2286" t="str">
        <f t="shared" si="424"/>
        <v>ID-25205-</v>
      </c>
      <c r="T2286" t="str">
        <f t="shared" si="425"/>
        <v>20:12</v>
      </c>
      <c r="U2286" t="str">
        <f t="shared" si="426"/>
        <v>Acceptable</v>
      </c>
      <c r="V2286">
        <f t="shared" si="428"/>
        <v>23</v>
      </c>
      <c r="W2286">
        <f t="shared" si="429"/>
        <v>2</v>
      </c>
      <c r="X2286">
        <v>1</v>
      </c>
      <c r="Y2286" t="str">
        <f t="shared" si="430"/>
        <v>Flight Not Found</v>
      </c>
      <c r="Z2286" t="str" cm="1">
        <f t="array" ref="Z2286">IF(AND(B:B &gt; TIME(6, 0, 0), B:B &lt;= TIME(18, 0, 0)), "Day", "Night")</f>
        <v>Night</v>
      </c>
      <c r="AA2286">
        <f t="shared" si="431"/>
        <v>1</v>
      </c>
    </row>
    <row r="2287" spans="1:27" x14ac:dyDescent="0.2">
      <c r="A2287">
        <v>25208</v>
      </c>
      <c r="B2287" t="s">
        <v>4177</v>
      </c>
      <c r="C2287" t="s">
        <v>11241</v>
      </c>
      <c r="D2287" t="s">
        <v>6068</v>
      </c>
      <c r="E2287" t="s">
        <v>6800</v>
      </c>
      <c r="F2287" t="s">
        <v>11242</v>
      </c>
      <c r="G2287" t="s">
        <v>11243</v>
      </c>
      <c r="H2287" t="s">
        <v>11244</v>
      </c>
      <c r="I2287" t="s">
        <v>11245</v>
      </c>
      <c r="J2287">
        <v>65</v>
      </c>
      <c r="K2287">
        <v>50</v>
      </c>
      <c r="L2287">
        <v>2</v>
      </c>
      <c r="M2287" t="s">
        <v>11246</v>
      </c>
      <c r="N2287">
        <f t="shared" si="420"/>
        <v>0</v>
      </c>
      <c r="O2287" t="str">
        <f t="shared" si="421"/>
        <v>No</v>
      </c>
      <c r="P2287">
        <f t="shared" si="422"/>
        <v>0</v>
      </c>
      <c r="Q2287">
        <f t="shared" si="423"/>
        <v>0</v>
      </c>
      <c r="R2287">
        <f t="shared" si="427"/>
        <v>27.565026697177728</v>
      </c>
      <c r="S2287" t="str">
        <f t="shared" si="424"/>
        <v>ID-25208-Frankfurt - London</v>
      </c>
      <c r="T2287" t="str">
        <f t="shared" si="425"/>
        <v>02:35</v>
      </c>
      <c r="U2287" t="str">
        <f t="shared" si="426"/>
        <v>Acceptable</v>
      </c>
      <c r="V2287">
        <f t="shared" si="428"/>
        <v>23</v>
      </c>
      <c r="W2287">
        <f t="shared" si="429"/>
        <v>2</v>
      </c>
      <c r="X2287">
        <v>1</v>
      </c>
      <c r="Y2287" t="str">
        <f t="shared" si="430"/>
        <v>Flight Not Found</v>
      </c>
      <c r="Z2287" t="str" cm="1">
        <f t="array" ref="Z2287">IF(AND(B:B &gt; TIME(6, 0, 0), B:B &lt;= TIME(18, 0, 0)), "Day", "Night")</f>
        <v>Night</v>
      </c>
      <c r="AA2287">
        <f t="shared" si="431"/>
        <v>1</v>
      </c>
    </row>
    <row r="2288" spans="1:27" x14ac:dyDescent="0.2">
      <c r="A2288">
        <v>25209</v>
      </c>
      <c r="B2288" t="s">
        <v>2330</v>
      </c>
      <c r="C2288" t="s">
        <v>11247</v>
      </c>
      <c r="D2288" t="s">
        <v>7820</v>
      </c>
      <c r="E2288" t="s">
        <v>11248</v>
      </c>
      <c r="F2288" t="s">
        <v>11249</v>
      </c>
      <c r="G2288" t="s">
        <v>11183</v>
      </c>
      <c r="H2288" t="s">
        <v>11250</v>
      </c>
      <c r="I2288" t="s">
        <v>11251</v>
      </c>
      <c r="J2288">
        <v>28</v>
      </c>
      <c r="K2288">
        <v>11</v>
      </c>
      <c r="L2288">
        <v>0</v>
      </c>
      <c r="M2288" t="s">
        <v>11252</v>
      </c>
      <c r="N2288">
        <f t="shared" si="420"/>
        <v>0</v>
      </c>
      <c r="O2288" t="str">
        <f t="shared" si="421"/>
        <v>No</v>
      </c>
      <c r="P2288">
        <f t="shared" si="422"/>
        <v>0</v>
      </c>
      <c r="Q2288">
        <f t="shared" si="423"/>
        <v>0</v>
      </c>
      <c r="R2288">
        <f t="shared" si="427"/>
        <v>27.565026697177728</v>
      </c>
      <c r="S2288" t="str">
        <f t="shared" si="424"/>
        <v>ID-25209-Washington - Harrisburgh - Bradford - Erie - Detroit</v>
      </c>
      <c r="T2288" t="str">
        <f t="shared" si="425"/>
        <v>20:35</v>
      </c>
      <c r="U2288" t="str">
        <f t="shared" si="426"/>
        <v>Acceptable</v>
      </c>
      <c r="V2288">
        <f t="shared" si="428"/>
        <v>23</v>
      </c>
      <c r="W2288">
        <f t="shared" si="429"/>
        <v>2</v>
      </c>
      <c r="X2288">
        <v>1</v>
      </c>
      <c r="Y2288" t="str">
        <f t="shared" si="430"/>
        <v>Flight Not Found</v>
      </c>
      <c r="Z2288" t="str" cm="1">
        <f t="array" ref="Z2288">IF(AND(B:B &gt; TIME(6, 0, 0), B:B &lt;= TIME(18, 0, 0)), "Day", "Night")</f>
        <v>Night</v>
      </c>
      <c r="AA2288">
        <f t="shared" si="431"/>
        <v>1</v>
      </c>
    </row>
    <row r="2289" spans="1:27" x14ac:dyDescent="0.2">
      <c r="A2289">
        <v>25209</v>
      </c>
      <c r="C2289" t="s">
        <v>11253</v>
      </c>
      <c r="D2289" t="s">
        <v>11254</v>
      </c>
      <c r="G2289" t="s">
        <v>1814</v>
      </c>
      <c r="J2289">
        <v>24</v>
      </c>
      <c r="K2289">
        <v>24</v>
      </c>
      <c r="L2289">
        <v>0</v>
      </c>
      <c r="M2289" t="s">
        <v>11255</v>
      </c>
      <c r="N2289">
        <f t="shared" si="420"/>
        <v>0</v>
      </c>
      <c r="O2289" t="str">
        <f t="shared" si="421"/>
        <v>No</v>
      </c>
      <c r="P2289">
        <f t="shared" si="422"/>
        <v>0</v>
      </c>
      <c r="Q2289">
        <f t="shared" si="423"/>
        <v>0</v>
      </c>
      <c r="R2289">
        <f t="shared" si="427"/>
        <v>27.565026697177728</v>
      </c>
      <c r="S2289" t="str">
        <f t="shared" si="424"/>
        <v>ID-25209-</v>
      </c>
      <c r="T2289" t="str">
        <f t="shared" si="425"/>
        <v>20:35</v>
      </c>
      <c r="U2289" t="str">
        <f t="shared" si="426"/>
        <v>Acceptable</v>
      </c>
      <c r="V2289">
        <f t="shared" si="428"/>
        <v>23</v>
      </c>
      <c r="W2289">
        <f t="shared" si="429"/>
        <v>2</v>
      </c>
      <c r="X2289">
        <v>1</v>
      </c>
      <c r="Y2289" t="str">
        <f t="shared" si="430"/>
        <v>Flight Not Found</v>
      </c>
      <c r="Z2289" t="str" cm="1">
        <f t="array" ref="Z2289">IF(AND(B:B &gt; TIME(6, 0, 0), B:B &lt;= TIME(18, 0, 0)), "Day", "Night")</f>
        <v>Night</v>
      </c>
      <c r="AA2289">
        <f t="shared" si="431"/>
        <v>1</v>
      </c>
    </row>
    <row r="2290" spans="1:27" x14ac:dyDescent="0.2">
      <c r="A2290">
        <v>25216</v>
      </c>
      <c r="B2290" t="s">
        <v>11256</v>
      </c>
      <c r="C2290" t="s">
        <v>11257</v>
      </c>
      <c r="D2290" t="s">
        <v>4244</v>
      </c>
      <c r="E2290" t="s">
        <v>11258</v>
      </c>
      <c r="F2290" t="s">
        <v>11259</v>
      </c>
      <c r="G2290" t="s">
        <v>11139</v>
      </c>
      <c r="H2290" t="s">
        <v>11260</v>
      </c>
      <c r="I2290" t="s">
        <v>11261</v>
      </c>
      <c r="J2290">
        <v>45</v>
      </c>
      <c r="K2290">
        <v>15</v>
      </c>
      <c r="L2290">
        <v>0</v>
      </c>
      <c r="M2290" t="s">
        <v>11262</v>
      </c>
      <c r="N2290">
        <f t="shared" si="420"/>
        <v>0</v>
      </c>
      <c r="O2290" t="str">
        <f t="shared" si="421"/>
        <v>No</v>
      </c>
      <c r="P2290">
        <f t="shared" si="422"/>
        <v>0</v>
      </c>
      <c r="Q2290">
        <f t="shared" si="423"/>
        <v>0</v>
      </c>
      <c r="R2290">
        <f t="shared" si="427"/>
        <v>27.565026697177728</v>
      </c>
      <c r="S2290" t="str">
        <f t="shared" si="424"/>
        <v>ID-25216-Copenhagen - Los Angeles - Seattle</v>
      </c>
      <c r="T2290" t="str">
        <f t="shared" si="425"/>
        <v>19:21</v>
      </c>
      <c r="U2290" t="str">
        <f t="shared" si="426"/>
        <v>Acceptable</v>
      </c>
      <c r="V2290">
        <f t="shared" si="428"/>
        <v>23</v>
      </c>
      <c r="W2290">
        <f t="shared" si="429"/>
        <v>2</v>
      </c>
      <c r="X2290">
        <v>1</v>
      </c>
      <c r="Y2290" t="str">
        <f t="shared" si="430"/>
        <v>Flight Not Found</v>
      </c>
      <c r="Z2290" t="str" cm="1">
        <f t="array" ref="Z2290">IF(AND(B:B &gt; TIME(6, 0, 0), B:B &lt;= TIME(18, 0, 0)), "Day", "Night")</f>
        <v>Night</v>
      </c>
      <c r="AA2290">
        <f t="shared" si="431"/>
        <v>1</v>
      </c>
    </row>
    <row r="2291" spans="1:27" x14ac:dyDescent="0.2">
      <c r="A2291">
        <v>25219</v>
      </c>
      <c r="C2291" t="s">
        <v>11263</v>
      </c>
      <c r="D2291" t="s">
        <v>8358</v>
      </c>
      <c r="F2291" t="s">
        <v>5817</v>
      </c>
      <c r="H2291" t="s">
        <v>11264</v>
      </c>
      <c r="I2291" t="s">
        <v>11265</v>
      </c>
      <c r="J2291">
        <v>12</v>
      </c>
      <c r="K2291">
        <v>12</v>
      </c>
      <c r="L2291">
        <v>0</v>
      </c>
      <c r="M2291" t="s">
        <v>11266</v>
      </c>
      <c r="N2291">
        <f t="shared" si="420"/>
        <v>0</v>
      </c>
      <c r="O2291" t="str">
        <f t="shared" si="421"/>
        <v>No</v>
      </c>
      <c r="P2291">
        <f t="shared" si="422"/>
        <v>0</v>
      </c>
      <c r="Q2291">
        <f t="shared" si="423"/>
        <v>0</v>
      </c>
      <c r="R2291">
        <f t="shared" si="427"/>
        <v>27.565026697177728</v>
      </c>
      <c r="S2291" t="str">
        <f t="shared" si="424"/>
        <v>ID-25219-Hue - Da Nang</v>
      </c>
      <c r="T2291">
        <f t="shared" si="425"/>
        <v>0</v>
      </c>
      <c r="U2291" t="str">
        <f t="shared" si="426"/>
        <v>Acceptable</v>
      </c>
      <c r="V2291">
        <f t="shared" si="428"/>
        <v>23</v>
      </c>
      <c r="W2291">
        <f t="shared" si="429"/>
        <v>2</v>
      </c>
      <c r="X2291">
        <v>1</v>
      </c>
      <c r="Y2291" t="str">
        <f t="shared" si="430"/>
        <v>Flight Not Found</v>
      </c>
      <c r="Z2291" t="str" cm="1">
        <f t="array" ref="Z2291">IF(AND(B:B &gt; TIME(6, 0, 0), B:B &lt;= TIME(18, 0, 0)), "Day", "Night")</f>
        <v>Night</v>
      </c>
      <c r="AA2291">
        <f t="shared" si="431"/>
        <v>1</v>
      </c>
    </row>
    <row r="2292" spans="1:27" x14ac:dyDescent="0.2">
      <c r="A2292">
        <v>25221</v>
      </c>
      <c r="B2292" t="s">
        <v>11267</v>
      </c>
      <c r="C2292" t="s">
        <v>11257</v>
      </c>
      <c r="D2292" t="s">
        <v>1147</v>
      </c>
      <c r="E2292" t="s">
        <v>11268</v>
      </c>
      <c r="F2292" t="s">
        <v>11269</v>
      </c>
      <c r="G2292" t="s">
        <v>11270</v>
      </c>
      <c r="H2292" t="s">
        <v>11271</v>
      </c>
      <c r="I2292" t="s">
        <v>11272</v>
      </c>
      <c r="J2292">
        <v>38</v>
      </c>
      <c r="K2292">
        <v>38</v>
      </c>
      <c r="L2292">
        <v>0</v>
      </c>
      <c r="M2292" t="s">
        <v>11273</v>
      </c>
      <c r="N2292">
        <f t="shared" si="420"/>
        <v>0</v>
      </c>
      <c r="O2292" t="str">
        <f t="shared" si="421"/>
        <v>No</v>
      </c>
      <c r="P2292">
        <f t="shared" si="422"/>
        <v>0</v>
      </c>
      <c r="Q2292">
        <f t="shared" si="423"/>
        <v>0</v>
      </c>
      <c r="R2292">
        <f t="shared" si="427"/>
        <v>27.565026697177728</v>
      </c>
      <c r="S2292" t="str">
        <f t="shared" si="424"/>
        <v>ID-25221-Los Angeles - Denver - Milwaukee</v>
      </c>
      <c r="T2292" t="str">
        <f t="shared" si="425"/>
        <v>18:21</v>
      </c>
      <c r="U2292" t="str">
        <f t="shared" si="426"/>
        <v>Acceptable</v>
      </c>
      <c r="V2292">
        <f t="shared" si="428"/>
        <v>23</v>
      </c>
      <c r="W2292">
        <f t="shared" si="429"/>
        <v>2</v>
      </c>
      <c r="X2292">
        <v>1</v>
      </c>
      <c r="Y2292" t="str">
        <f t="shared" si="430"/>
        <v>Flight Not Found</v>
      </c>
      <c r="Z2292" t="str" cm="1">
        <f t="array" ref="Z2292">IF(AND(B:B &gt; TIME(6, 0, 0), B:B &lt;= TIME(18, 0, 0)), "Day", "Night")</f>
        <v>Night</v>
      </c>
      <c r="AA2292">
        <f t="shared" si="431"/>
        <v>1</v>
      </c>
    </row>
    <row r="2293" spans="1:27" x14ac:dyDescent="0.2">
      <c r="A2293">
        <v>25238</v>
      </c>
      <c r="C2293" t="s">
        <v>11274</v>
      </c>
      <c r="D2293" t="s">
        <v>2615</v>
      </c>
      <c r="G2293" t="s">
        <v>11275</v>
      </c>
      <c r="H2293" t="s">
        <v>11276</v>
      </c>
      <c r="I2293" t="s">
        <v>11277</v>
      </c>
      <c r="J2293">
        <v>13</v>
      </c>
      <c r="K2293">
        <v>13</v>
      </c>
      <c r="L2293">
        <v>0</v>
      </c>
      <c r="M2293" t="s">
        <v>11278</v>
      </c>
      <c r="N2293">
        <f t="shared" si="420"/>
        <v>0</v>
      </c>
      <c r="O2293" t="str">
        <f t="shared" si="421"/>
        <v>No</v>
      </c>
      <c r="P2293">
        <f t="shared" si="422"/>
        <v>0</v>
      </c>
      <c r="Q2293">
        <f t="shared" si="423"/>
        <v>0</v>
      </c>
      <c r="R2293">
        <f t="shared" si="427"/>
        <v>27.565026697177728</v>
      </c>
      <c r="S2293" t="str">
        <f t="shared" si="424"/>
        <v>ID-25238-</v>
      </c>
      <c r="T2293">
        <f t="shared" si="425"/>
        <v>0</v>
      </c>
      <c r="U2293" t="str">
        <f t="shared" si="426"/>
        <v>Acceptable</v>
      </c>
      <c r="V2293">
        <f t="shared" si="428"/>
        <v>23</v>
      </c>
      <c r="W2293">
        <f t="shared" si="429"/>
        <v>2</v>
      </c>
      <c r="X2293">
        <v>1</v>
      </c>
      <c r="Y2293" t="str">
        <f t="shared" si="430"/>
        <v>Flight Not Found</v>
      </c>
      <c r="Z2293" t="str" cm="1">
        <f t="array" ref="Z2293">IF(AND(B:B &gt; TIME(6, 0, 0), B:B &lt;= TIME(18, 0, 0)), "Day", "Night")</f>
        <v>Night</v>
      </c>
      <c r="AA2293">
        <f t="shared" si="431"/>
        <v>1</v>
      </c>
    </row>
    <row r="2294" spans="1:27" x14ac:dyDescent="0.2">
      <c r="A2294">
        <v>25239</v>
      </c>
      <c r="B2294" t="s">
        <v>11279</v>
      </c>
      <c r="C2294" t="s">
        <v>11280</v>
      </c>
      <c r="D2294" t="s">
        <v>11281</v>
      </c>
      <c r="E2294" t="s">
        <v>7558</v>
      </c>
      <c r="F2294" t="s">
        <v>11282</v>
      </c>
      <c r="G2294" t="s">
        <v>9483</v>
      </c>
      <c r="H2294" t="s">
        <v>11283</v>
      </c>
      <c r="J2294">
        <v>10</v>
      </c>
      <c r="K2294">
        <v>10</v>
      </c>
      <c r="L2294">
        <v>0</v>
      </c>
      <c r="M2294" t="s">
        <v>11284</v>
      </c>
      <c r="N2294">
        <f t="shared" si="420"/>
        <v>0</v>
      </c>
      <c r="O2294" t="str">
        <f t="shared" si="421"/>
        <v>No</v>
      </c>
      <c r="P2294">
        <f t="shared" si="422"/>
        <v>0</v>
      </c>
      <c r="Q2294">
        <f t="shared" si="423"/>
        <v>0</v>
      </c>
      <c r="R2294">
        <f t="shared" si="427"/>
        <v>27.565026697177728</v>
      </c>
      <c r="S2294" t="str">
        <f t="shared" si="424"/>
        <v>ID-25239-Port Angeles - Seattle</v>
      </c>
      <c r="T2294" t="str">
        <f t="shared" si="425"/>
        <v>06:53</v>
      </c>
      <c r="U2294" t="str">
        <f t="shared" si="426"/>
        <v>Acceptable</v>
      </c>
      <c r="V2294">
        <f t="shared" si="428"/>
        <v>23</v>
      </c>
      <c r="W2294">
        <f t="shared" si="429"/>
        <v>2</v>
      </c>
      <c r="X2294">
        <v>2</v>
      </c>
      <c r="Y2294" t="str">
        <f t="shared" si="430"/>
        <v>Flight Not Found</v>
      </c>
      <c r="Z2294" t="str" cm="1">
        <f t="array" ref="Z2294">IF(AND(B:B &gt; TIME(6, 0, 0), B:B &lt;= TIME(18, 0, 0)), "Day", "Night")</f>
        <v>Night</v>
      </c>
      <c r="AA2294">
        <f t="shared" si="431"/>
        <v>1</v>
      </c>
    </row>
    <row r="2295" spans="1:27" x14ac:dyDescent="0.2">
      <c r="A2295">
        <v>25239</v>
      </c>
      <c r="B2295" t="s">
        <v>3266</v>
      </c>
      <c r="C2295" t="s">
        <v>11285</v>
      </c>
      <c r="D2295" t="s">
        <v>2615</v>
      </c>
      <c r="G2295" t="s">
        <v>11286</v>
      </c>
      <c r="H2295" t="s">
        <v>11276</v>
      </c>
      <c r="I2295" t="s">
        <v>11277</v>
      </c>
      <c r="J2295">
        <v>14</v>
      </c>
      <c r="K2295">
        <v>13</v>
      </c>
      <c r="L2295">
        <v>0</v>
      </c>
      <c r="M2295" t="s">
        <v>11287</v>
      </c>
      <c r="N2295">
        <f t="shared" si="420"/>
        <v>0</v>
      </c>
      <c r="O2295" t="str">
        <f t="shared" si="421"/>
        <v>No</v>
      </c>
      <c r="P2295">
        <f t="shared" si="422"/>
        <v>0</v>
      </c>
      <c r="Q2295">
        <f t="shared" si="423"/>
        <v>0</v>
      </c>
      <c r="R2295">
        <f t="shared" si="427"/>
        <v>27.565026697177728</v>
      </c>
      <c r="S2295" t="str">
        <f t="shared" si="424"/>
        <v>ID-25239-</v>
      </c>
      <c r="T2295" t="str">
        <f t="shared" si="425"/>
        <v>06:53</v>
      </c>
      <c r="U2295" t="str">
        <f t="shared" si="426"/>
        <v>Acceptable</v>
      </c>
      <c r="V2295">
        <f t="shared" si="428"/>
        <v>23</v>
      </c>
      <c r="W2295">
        <f t="shared" si="429"/>
        <v>2</v>
      </c>
      <c r="X2295">
        <v>1</v>
      </c>
      <c r="Y2295" t="str">
        <f t="shared" si="430"/>
        <v>Flight Not Found</v>
      </c>
      <c r="Z2295" t="str" cm="1">
        <f t="array" ref="Z2295">IF(AND(B:B &gt; TIME(6, 0, 0), B:B &lt;= TIME(18, 0, 0)), "Day", "Night")</f>
        <v>Night</v>
      </c>
      <c r="AA2295">
        <f t="shared" si="431"/>
        <v>1</v>
      </c>
    </row>
    <row r="2296" spans="1:27" x14ac:dyDescent="0.2">
      <c r="A2296">
        <v>25252</v>
      </c>
      <c r="B2296" t="s">
        <v>10582</v>
      </c>
      <c r="C2296" t="s">
        <v>11288</v>
      </c>
      <c r="D2296" t="s">
        <v>11289</v>
      </c>
      <c r="E2296" t="s">
        <v>9808</v>
      </c>
      <c r="F2296" t="s">
        <v>11290</v>
      </c>
      <c r="G2296" t="s">
        <v>1814</v>
      </c>
      <c r="H2296" t="s">
        <v>11291</v>
      </c>
      <c r="I2296" t="s">
        <v>11292</v>
      </c>
      <c r="J2296">
        <v>35</v>
      </c>
      <c r="K2296">
        <v>35</v>
      </c>
      <c r="L2296">
        <v>0</v>
      </c>
      <c r="M2296" t="s">
        <v>11293</v>
      </c>
      <c r="N2296">
        <f t="shared" si="420"/>
        <v>0</v>
      </c>
      <c r="O2296" t="str">
        <f t="shared" si="421"/>
        <v>No</v>
      </c>
      <c r="P2296">
        <f t="shared" si="422"/>
        <v>0</v>
      </c>
      <c r="Q2296">
        <f t="shared" si="423"/>
        <v>0</v>
      </c>
      <c r="R2296">
        <f t="shared" si="427"/>
        <v>27.565026697177728</v>
      </c>
      <c r="S2296" t="str">
        <f t="shared" si="424"/>
        <v>ID-25252-Hawthorne, NV - Burbank - Long Beach</v>
      </c>
      <c r="T2296" t="str">
        <f t="shared" si="425"/>
        <v>05:10</v>
      </c>
      <c r="U2296" t="str">
        <f t="shared" si="426"/>
        <v>Acceptable</v>
      </c>
      <c r="V2296">
        <f t="shared" si="428"/>
        <v>23</v>
      </c>
      <c r="W2296">
        <f t="shared" si="429"/>
        <v>2</v>
      </c>
      <c r="X2296">
        <v>1</v>
      </c>
      <c r="Y2296" t="str">
        <f t="shared" si="430"/>
        <v>Flight Not Found</v>
      </c>
      <c r="Z2296" t="str" cm="1">
        <f t="array" ref="Z2296">IF(AND(B:B &gt; TIME(6, 0, 0), B:B &lt;= TIME(18, 0, 0)), "Day", "Night")</f>
        <v>Night</v>
      </c>
      <c r="AA2296">
        <f t="shared" si="431"/>
        <v>1</v>
      </c>
    </row>
    <row r="2297" spans="1:27" x14ac:dyDescent="0.2">
      <c r="A2297">
        <v>25258</v>
      </c>
      <c r="C2297" t="s">
        <v>11294</v>
      </c>
      <c r="D2297" t="s">
        <v>3578</v>
      </c>
      <c r="F2297" t="s">
        <v>11295</v>
      </c>
      <c r="G2297" t="s">
        <v>11296</v>
      </c>
      <c r="H2297" t="s">
        <v>11297</v>
      </c>
      <c r="I2297" t="s">
        <v>4701</v>
      </c>
      <c r="J2297">
        <v>36</v>
      </c>
      <c r="K2297">
        <v>36</v>
      </c>
      <c r="L2297">
        <v>0</v>
      </c>
      <c r="M2297" t="s">
        <v>11298</v>
      </c>
      <c r="N2297">
        <f t="shared" si="420"/>
        <v>0</v>
      </c>
      <c r="O2297" t="str">
        <f t="shared" si="421"/>
        <v>No</v>
      </c>
      <c r="P2297">
        <f t="shared" si="422"/>
        <v>0</v>
      </c>
      <c r="Q2297">
        <f t="shared" si="423"/>
        <v>0</v>
      </c>
      <c r="R2297">
        <f t="shared" si="427"/>
        <v>27.565026697177728</v>
      </c>
      <c r="S2297" t="str">
        <f t="shared" si="424"/>
        <v>ID-25258-Kaohsiung - Taipei</v>
      </c>
      <c r="T2297">
        <f t="shared" si="425"/>
        <v>0</v>
      </c>
      <c r="U2297" t="str">
        <f t="shared" si="426"/>
        <v>Acceptable</v>
      </c>
      <c r="V2297">
        <f t="shared" si="428"/>
        <v>23</v>
      </c>
      <c r="W2297">
        <f t="shared" si="429"/>
        <v>2</v>
      </c>
      <c r="X2297">
        <v>1</v>
      </c>
      <c r="Y2297" t="str">
        <f t="shared" si="430"/>
        <v>Flight Not Found</v>
      </c>
      <c r="Z2297" t="str" cm="1">
        <f t="array" ref="Z2297">IF(AND(B:B &gt; TIME(6, 0, 0), B:B &lt;= TIME(18, 0, 0)), "Day", "Night")</f>
        <v>Night</v>
      </c>
      <c r="AA2297">
        <f t="shared" si="431"/>
        <v>1</v>
      </c>
    </row>
    <row r="2298" spans="1:27" x14ac:dyDescent="0.2">
      <c r="A2298">
        <v>25267</v>
      </c>
      <c r="B2298" t="s">
        <v>11299</v>
      </c>
      <c r="C2298" t="s">
        <v>2356</v>
      </c>
      <c r="D2298" t="s">
        <v>11300</v>
      </c>
      <c r="F2298" t="s">
        <v>11301</v>
      </c>
      <c r="G2298" t="s">
        <v>7155</v>
      </c>
      <c r="H2298" t="s">
        <v>11302</v>
      </c>
      <c r="I2298" t="s">
        <v>11303</v>
      </c>
      <c r="J2298">
        <v>19</v>
      </c>
      <c r="K2298">
        <v>19</v>
      </c>
      <c r="L2298">
        <v>0</v>
      </c>
      <c r="M2298" t="s">
        <v>11304</v>
      </c>
      <c r="N2298">
        <f t="shared" si="420"/>
        <v>0</v>
      </c>
      <c r="O2298" t="str">
        <f t="shared" si="421"/>
        <v>No</v>
      </c>
      <c r="P2298">
        <f t="shared" si="422"/>
        <v>0</v>
      </c>
      <c r="Q2298">
        <f t="shared" si="423"/>
        <v>0</v>
      </c>
      <c r="R2298">
        <f t="shared" si="427"/>
        <v>27.565026697177728</v>
      </c>
      <c r="S2298" t="str">
        <f t="shared" si="424"/>
        <v>ID-25267-Saint Thomas - San Juan</v>
      </c>
      <c r="T2298" t="str">
        <f t="shared" si="425"/>
        <v>17:38</v>
      </c>
      <c r="U2298" t="str">
        <f t="shared" si="426"/>
        <v>Acceptable</v>
      </c>
      <c r="V2298">
        <f t="shared" si="428"/>
        <v>23</v>
      </c>
      <c r="W2298">
        <f t="shared" si="429"/>
        <v>2</v>
      </c>
      <c r="X2298">
        <v>1</v>
      </c>
      <c r="Y2298" t="str">
        <f t="shared" si="430"/>
        <v>Flight Not Found</v>
      </c>
      <c r="Z2298" t="str" cm="1">
        <f t="array" ref="Z2298">IF(AND(B:B &gt; TIME(6, 0, 0), B:B &lt;= TIME(18, 0, 0)), "Day", "Night")</f>
        <v>Night</v>
      </c>
      <c r="AA2298">
        <f t="shared" si="431"/>
        <v>1</v>
      </c>
    </row>
    <row r="2299" spans="1:27" x14ac:dyDescent="0.2">
      <c r="A2299">
        <v>25278</v>
      </c>
      <c r="B2299" t="s">
        <v>2146</v>
      </c>
      <c r="C2299" t="s">
        <v>11305</v>
      </c>
      <c r="D2299" t="s">
        <v>11306</v>
      </c>
      <c r="E2299" t="s">
        <v>474</v>
      </c>
      <c r="F2299" t="s">
        <v>11307</v>
      </c>
      <c r="G2299" t="s">
        <v>11308</v>
      </c>
      <c r="H2299" t="s">
        <v>11309</v>
      </c>
      <c r="I2299" t="s">
        <v>11310</v>
      </c>
      <c r="J2299">
        <v>84</v>
      </c>
      <c r="K2299">
        <v>84</v>
      </c>
      <c r="L2299">
        <v>70</v>
      </c>
      <c r="M2299" t="s">
        <v>11311</v>
      </c>
      <c r="N2299">
        <f t="shared" si="420"/>
        <v>0</v>
      </c>
      <c r="O2299" t="str">
        <f t="shared" si="421"/>
        <v>No</v>
      </c>
      <c r="P2299">
        <f t="shared" si="422"/>
        <v>0</v>
      </c>
      <c r="Q2299">
        <f t="shared" si="423"/>
        <v>0</v>
      </c>
      <c r="R2299">
        <f t="shared" si="427"/>
        <v>27.565026697177728</v>
      </c>
      <c r="S2299" t="str">
        <f t="shared" si="424"/>
        <v>ID-25278-Maracaibo - Miami</v>
      </c>
      <c r="T2299" t="str">
        <f t="shared" si="425"/>
        <v>12:00</v>
      </c>
      <c r="U2299" t="str">
        <f t="shared" si="426"/>
        <v>Acceptable</v>
      </c>
      <c r="V2299">
        <f t="shared" si="428"/>
        <v>23</v>
      </c>
      <c r="W2299">
        <f t="shared" si="429"/>
        <v>2</v>
      </c>
      <c r="X2299">
        <v>1</v>
      </c>
      <c r="Y2299" t="str">
        <f t="shared" si="430"/>
        <v>Flight Not Found</v>
      </c>
      <c r="Z2299" t="str" cm="1">
        <f t="array" ref="Z2299">IF(AND(B:B &gt; TIME(6, 0, 0), B:B &lt;= TIME(18, 0, 0)), "Day", "Night")</f>
        <v>Night</v>
      </c>
      <c r="AA2299">
        <f t="shared" si="431"/>
        <v>1</v>
      </c>
    </row>
    <row r="2300" spans="1:27" x14ac:dyDescent="0.2">
      <c r="A2300">
        <v>25281</v>
      </c>
      <c r="B2300" t="s">
        <v>3482</v>
      </c>
      <c r="C2300" t="s">
        <v>733</v>
      </c>
      <c r="D2300" t="s">
        <v>11312</v>
      </c>
      <c r="G2300" t="s">
        <v>11313</v>
      </c>
      <c r="H2300" t="s">
        <v>11314</v>
      </c>
      <c r="J2300">
        <v>3</v>
      </c>
      <c r="K2300">
        <v>3</v>
      </c>
      <c r="L2300">
        <v>0</v>
      </c>
      <c r="M2300" t="s">
        <v>11315</v>
      </c>
      <c r="N2300">
        <f t="shared" si="420"/>
        <v>0</v>
      </c>
      <c r="O2300" t="str">
        <f t="shared" si="421"/>
        <v>No</v>
      </c>
      <c r="P2300">
        <f t="shared" si="422"/>
        <v>0</v>
      </c>
      <c r="Q2300">
        <f t="shared" si="423"/>
        <v>0</v>
      </c>
      <c r="R2300">
        <f t="shared" si="427"/>
        <v>27.565026697177728</v>
      </c>
      <c r="S2300" t="str">
        <f t="shared" si="424"/>
        <v>ID-25281-</v>
      </c>
      <c r="T2300" t="str">
        <f t="shared" si="425"/>
        <v>11:20</v>
      </c>
      <c r="U2300" t="str">
        <f t="shared" si="426"/>
        <v>Acceptable</v>
      </c>
      <c r="V2300">
        <f t="shared" si="428"/>
        <v>23</v>
      </c>
      <c r="W2300">
        <f t="shared" si="429"/>
        <v>2</v>
      </c>
      <c r="X2300">
        <v>1</v>
      </c>
      <c r="Y2300" t="str">
        <f t="shared" si="430"/>
        <v>Flight Not Found</v>
      </c>
      <c r="Z2300" t="str" cm="1">
        <f t="array" ref="Z2300">IF(AND(B:B &gt; TIME(6, 0, 0), B:B &lt;= TIME(18, 0, 0)), "Day", "Night")</f>
        <v>Night</v>
      </c>
      <c r="AA2300">
        <f t="shared" si="431"/>
        <v>1</v>
      </c>
    </row>
    <row r="2301" spans="1:27" x14ac:dyDescent="0.2">
      <c r="A2301">
        <v>25282</v>
      </c>
      <c r="B2301" t="s">
        <v>994</v>
      </c>
      <c r="C2301" t="s">
        <v>9146</v>
      </c>
      <c r="D2301" t="s">
        <v>8125</v>
      </c>
      <c r="F2301" t="s">
        <v>11316</v>
      </c>
      <c r="G2301" t="s">
        <v>8807</v>
      </c>
      <c r="H2301" t="s">
        <v>11317</v>
      </c>
      <c r="I2301" t="s">
        <v>11318</v>
      </c>
      <c r="J2301">
        <v>105</v>
      </c>
      <c r="K2301">
        <v>100</v>
      </c>
      <c r="L2301">
        <v>0</v>
      </c>
      <c r="M2301" t="s">
        <v>11319</v>
      </c>
      <c r="N2301">
        <f t="shared" si="420"/>
        <v>0</v>
      </c>
      <c r="O2301" t="str">
        <f t="shared" si="421"/>
        <v>No</v>
      </c>
      <c r="P2301">
        <f t="shared" si="422"/>
        <v>0</v>
      </c>
      <c r="Q2301">
        <f t="shared" si="423"/>
        <v>0</v>
      </c>
      <c r="R2301">
        <f t="shared" si="427"/>
        <v>27.565026697177728</v>
      </c>
      <c r="S2301" t="str">
        <f t="shared" si="424"/>
        <v>ID-25282-Jeddah - Aswan</v>
      </c>
      <c r="T2301" t="str">
        <f t="shared" si="425"/>
        <v>02:00</v>
      </c>
      <c r="U2301" t="str">
        <f t="shared" si="426"/>
        <v>Acceptable</v>
      </c>
      <c r="V2301">
        <f t="shared" si="428"/>
        <v>23</v>
      </c>
      <c r="W2301">
        <f t="shared" si="429"/>
        <v>2</v>
      </c>
      <c r="X2301">
        <v>1</v>
      </c>
      <c r="Y2301" t="str">
        <f t="shared" si="430"/>
        <v>Flight Not Found</v>
      </c>
      <c r="Z2301" t="str" cm="1">
        <f t="array" ref="Z2301">IF(AND(B:B &gt; TIME(6, 0, 0), B:B &lt;= TIME(18, 0, 0)), "Day", "Night")</f>
        <v>Night</v>
      </c>
      <c r="AA2301">
        <f t="shared" si="431"/>
        <v>1</v>
      </c>
    </row>
    <row r="2302" spans="1:27" x14ac:dyDescent="0.2">
      <c r="A2302">
        <v>25282</v>
      </c>
      <c r="B2302" t="s">
        <v>10259</v>
      </c>
      <c r="C2302" t="s">
        <v>10389</v>
      </c>
      <c r="D2302" t="s">
        <v>11320</v>
      </c>
      <c r="F2302" t="s">
        <v>11321</v>
      </c>
      <c r="G2302" t="s">
        <v>1814</v>
      </c>
      <c r="H2302" t="s">
        <v>11322</v>
      </c>
      <c r="I2302" t="s">
        <v>11323</v>
      </c>
      <c r="J2302">
        <v>27</v>
      </c>
      <c r="K2302">
        <v>16</v>
      </c>
      <c r="L2302">
        <v>0</v>
      </c>
      <c r="M2302" t="s">
        <v>11324</v>
      </c>
      <c r="N2302">
        <f t="shared" si="420"/>
        <v>0</v>
      </c>
      <c r="O2302" t="str">
        <f t="shared" si="421"/>
        <v>No</v>
      </c>
      <c r="P2302">
        <f t="shared" si="422"/>
        <v>0</v>
      </c>
      <c r="Q2302">
        <f t="shared" si="423"/>
        <v>0</v>
      </c>
      <c r="R2302">
        <f t="shared" si="427"/>
        <v>27.565026697177728</v>
      </c>
      <c r="S2302" t="str">
        <f t="shared" si="424"/>
        <v>ID-25282-Memphis - New Orleans</v>
      </c>
      <c r="T2302" t="str">
        <f t="shared" si="425"/>
        <v>02:00</v>
      </c>
      <c r="U2302" t="str">
        <f t="shared" si="426"/>
        <v>Acceptable</v>
      </c>
      <c r="V2302">
        <f t="shared" si="428"/>
        <v>23</v>
      </c>
      <c r="W2302">
        <f t="shared" si="429"/>
        <v>2</v>
      </c>
      <c r="X2302">
        <v>1</v>
      </c>
      <c r="Y2302" t="str">
        <f t="shared" si="430"/>
        <v>Flight Not Found</v>
      </c>
      <c r="Z2302" t="str" cm="1">
        <f t="array" ref="Z2302">IF(AND(B:B &gt; TIME(6, 0, 0), B:B &lt;= TIME(18, 0, 0)), "Day", "Night")</f>
        <v>Night</v>
      </c>
      <c r="AA2302">
        <f t="shared" si="431"/>
        <v>1</v>
      </c>
    </row>
    <row r="2303" spans="1:27" x14ac:dyDescent="0.2">
      <c r="A2303">
        <v>25295</v>
      </c>
      <c r="B2303" t="s">
        <v>3084</v>
      </c>
      <c r="C2303" t="s">
        <v>11325</v>
      </c>
      <c r="D2303" t="s">
        <v>11326</v>
      </c>
      <c r="G2303" t="s">
        <v>5805</v>
      </c>
      <c r="H2303" t="s">
        <v>11327</v>
      </c>
      <c r="I2303" t="s">
        <v>11328</v>
      </c>
      <c r="J2303">
        <v>2</v>
      </c>
      <c r="K2303">
        <v>2</v>
      </c>
      <c r="L2303">
        <v>0</v>
      </c>
      <c r="M2303" t="s">
        <v>11329</v>
      </c>
      <c r="N2303">
        <f t="shared" si="420"/>
        <v>0</v>
      </c>
      <c r="O2303" t="str">
        <f t="shared" si="421"/>
        <v>No</v>
      </c>
      <c r="P2303">
        <f t="shared" si="422"/>
        <v>0</v>
      </c>
      <c r="Q2303">
        <f t="shared" si="423"/>
        <v>0</v>
      </c>
      <c r="R2303">
        <f t="shared" si="427"/>
        <v>27.565026697177728</v>
      </c>
      <c r="S2303" t="str">
        <f t="shared" si="424"/>
        <v>ID-25295-</v>
      </c>
      <c r="T2303" t="str">
        <f t="shared" si="425"/>
        <v>12:50</v>
      </c>
      <c r="U2303" t="str">
        <f t="shared" si="426"/>
        <v>Acceptable</v>
      </c>
      <c r="V2303">
        <f t="shared" si="428"/>
        <v>23</v>
      </c>
      <c r="W2303">
        <f t="shared" si="429"/>
        <v>2</v>
      </c>
      <c r="X2303">
        <v>1</v>
      </c>
      <c r="Y2303" t="str">
        <f t="shared" si="430"/>
        <v>Flight Not Found</v>
      </c>
      <c r="Z2303" t="str" cm="1">
        <f t="array" ref="Z2303">IF(AND(B:B &gt; TIME(6, 0, 0), B:B &lt;= TIME(18, 0, 0)), "Day", "Night")</f>
        <v>Night</v>
      </c>
      <c r="AA2303">
        <f t="shared" si="431"/>
        <v>1</v>
      </c>
    </row>
    <row r="2304" spans="1:27" x14ac:dyDescent="0.2">
      <c r="A2304">
        <v>25295</v>
      </c>
      <c r="C2304" t="s">
        <v>11330</v>
      </c>
      <c r="D2304" t="s">
        <v>1965</v>
      </c>
      <c r="F2304" t="s">
        <v>11331</v>
      </c>
      <c r="G2304" t="s">
        <v>11037</v>
      </c>
      <c r="H2304" t="s">
        <v>11332</v>
      </c>
      <c r="I2304" t="s">
        <v>11333</v>
      </c>
      <c r="J2304">
        <v>53</v>
      </c>
      <c r="K2304">
        <v>53</v>
      </c>
      <c r="L2304">
        <v>0</v>
      </c>
      <c r="M2304" t="s">
        <v>11334</v>
      </c>
      <c r="N2304">
        <f t="shared" si="420"/>
        <v>0</v>
      </c>
      <c r="O2304" t="str">
        <f t="shared" si="421"/>
        <v>No</v>
      </c>
      <c r="P2304">
        <f t="shared" si="422"/>
        <v>0</v>
      </c>
      <c r="Q2304">
        <f t="shared" si="423"/>
        <v>0</v>
      </c>
      <c r="R2304">
        <f t="shared" si="427"/>
        <v>27.565026697177728</v>
      </c>
      <c r="S2304" t="str">
        <f t="shared" si="424"/>
        <v>ID-25295-Warsaw - Cracow</v>
      </c>
      <c r="T2304" t="str">
        <f t="shared" si="425"/>
        <v>12:50</v>
      </c>
      <c r="U2304" t="str">
        <f t="shared" si="426"/>
        <v>Acceptable</v>
      </c>
      <c r="V2304">
        <f t="shared" si="428"/>
        <v>23</v>
      </c>
      <c r="W2304">
        <f t="shared" si="429"/>
        <v>2</v>
      </c>
      <c r="X2304">
        <v>2</v>
      </c>
      <c r="Y2304" t="str">
        <f t="shared" si="430"/>
        <v>Flight Not Found</v>
      </c>
      <c r="Z2304" t="str" cm="1">
        <f t="array" ref="Z2304">IF(AND(B:B &gt; TIME(6, 0, 0), B:B &lt;= TIME(18, 0, 0)), "Day", "Night")</f>
        <v>Night</v>
      </c>
      <c r="AA2304">
        <f t="shared" si="431"/>
        <v>1</v>
      </c>
    </row>
    <row r="2305" spans="1:27" x14ac:dyDescent="0.2">
      <c r="A2305">
        <v>25295</v>
      </c>
      <c r="B2305" t="s">
        <v>2968</v>
      </c>
      <c r="C2305" t="s">
        <v>10725</v>
      </c>
      <c r="D2305" t="s">
        <v>23</v>
      </c>
      <c r="G2305" t="s">
        <v>11335</v>
      </c>
      <c r="H2305" t="s">
        <v>11336</v>
      </c>
      <c r="J2305">
        <v>78</v>
      </c>
      <c r="K2305">
        <v>24</v>
      </c>
      <c r="L2305">
        <v>0</v>
      </c>
      <c r="M2305" t="s">
        <v>11337</v>
      </c>
      <c r="N2305">
        <f t="shared" si="420"/>
        <v>0</v>
      </c>
      <c r="O2305" t="str">
        <f t="shared" si="421"/>
        <v>No</v>
      </c>
      <c r="P2305">
        <f t="shared" si="422"/>
        <v>0</v>
      </c>
      <c r="Q2305">
        <f t="shared" si="423"/>
        <v>0</v>
      </c>
      <c r="R2305">
        <f t="shared" si="427"/>
        <v>27.565026697177728</v>
      </c>
      <c r="S2305" t="str">
        <f t="shared" si="424"/>
        <v>ID-25295-</v>
      </c>
      <c r="T2305" t="str">
        <f t="shared" si="425"/>
        <v>12:50</v>
      </c>
      <c r="U2305" t="str">
        <f t="shared" si="426"/>
        <v>Acceptable</v>
      </c>
      <c r="V2305">
        <f t="shared" si="428"/>
        <v>23</v>
      </c>
      <c r="W2305">
        <f t="shared" si="429"/>
        <v>2</v>
      </c>
      <c r="X2305">
        <v>1</v>
      </c>
      <c r="Y2305" t="str">
        <f t="shared" si="430"/>
        <v>Flight Not Found</v>
      </c>
      <c r="Z2305" t="str" cm="1">
        <f t="array" ref="Z2305">IF(AND(B:B &gt; TIME(6, 0, 0), B:B &lt;= TIME(18, 0, 0)), "Day", "Night")</f>
        <v>Night</v>
      </c>
      <c r="AA2305">
        <f t="shared" si="431"/>
        <v>1</v>
      </c>
    </row>
    <row r="2306" spans="1:27" x14ac:dyDescent="0.2">
      <c r="A2306">
        <v>25300</v>
      </c>
      <c r="C2306" t="s">
        <v>11338</v>
      </c>
      <c r="D2306" t="s">
        <v>10470</v>
      </c>
      <c r="G2306" t="s">
        <v>8765</v>
      </c>
      <c r="H2306" t="s">
        <v>11339</v>
      </c>
      <c r="I2306" t="s">
        <v>11340</v>
      </c>
      <c r="J2306">
        <v>21</v>
      </c>
      <c r="K2306">
        <v>1</v>
      </c>
      <c r="L2306">
        <v>0</v>
      </c>
      <c r="M2306" t="s">
        <v>11341</v>
      </c>
      <c r="N2306">
        <f t="shared" ref="N2306:N2369" si="432">SUM(B2306,C2306)</f>
        <v>0</v>
      </c>
      <c r="O2306" t="str">
        <f t="shared" ref="O2306:O2369" si="433">IF(F2306="good","Yes","No")</f>
        <v>No</v>
      </c>
      <c r="P2306">
        <f t="shared" ref="P2306:P2369" si="434">COUNTIF(C:C,"&lt;0")</f>
        <v>0</v>
      </c>
      <c r="Q2306">
        <f t="shared" ref="Q2306:Q2369" si="435">SUMIF(E:E,"&gt;"&amp;AVERAGE(E:E))</f>
        <v>0</v>
      </c>
      <c r="R2306">
        <f t="shared" si="427"/>
        <v>27.565026697177728</v>
      </c>
      <c r="S2306" t="str">
        <f t="shared" ref="S2306:S2369" si="436">CONCATENATE("ID-",A2306,"-",F2306)</f>
        <v>ID-25300-</v>
      </c>
      <c r="T2306">
        <f t="shared" ref="T2306:T2369" si="437">INDEX(B:B,MATCH(A2306,A:A,0))</f>
        <v>0</v>
      </c>
      <c r="U2306" t="str">
        <f t="shared" ref="U2306:U2369" si="438">IF(OR(B2306&gt;0,C2306&gt;0),"Acceptable","Check")</f>
        <v>Acceptable</v>
      </c>
      <c r="V2306">
        <f t="shared" si="428"/>
        <v>23</v>
      </c>
      <c r="W2306">
        <f t="shared" si="429"/>
        <v>2</v>
      </c>
      <c r="X2306">
        <v>1</v>
      </c>
      <c r="Y2306" t="str">
        <f t="shared" si="430"/>
        <v>Flight Not Found</v>
      </c>
      <c r="Z2306" t="str" cm="1">
        <f t="array" ref="Z2306">IF(AND(B:B &gt; TIME(6, 0, 0), B:B &lt;= TIME(18, 0, 0)), "Day", "Night")</f>
        <v>Night</v>
      </c>
      <c r="AA2306">
        <f t="shared" si="431"/>
        <v>1</v>
      </c>
    </row>
    <row r="2307" spans="1:27" x14ac:dyDescent="0.2">
      <c r="A2307">
        <v>25308</v>
      </c>
      <c r="B2307" t="s">
        <v>6106</v>
      </c>
      <c r="C2307" t="s">
        <v>11342</v>
      </c>
      <c r="D2307" t="s">
        <v>30</v>
      </c>
      <c r="G2307" t="s">
        <v>11343</v>
      </c>
      <c r="H2307" t="s">
        <v>11344</v>
      </c>
      <c r="I2307" t="s">
        <v>11345</v>
      </c>
      <c r="J2307">
        <v>31</v>
      </c>
      <c r="K2307">
        <v>31</v>
      </c>
      <c r="L2307">
        <v>0</v>
      </c>
      <c r="M2307" t="s">
        <v>11346</v>
      </c>
      <c r="N2307">
        <f t="shared" si="432"/>
        <v>0</v>
      </c>
      <c r="O2307" t="str">
        <f t="shared" si="433"/>
        <v>No</v>
      </c>
      <c r="P2307">
        <f t="shared" si="434"/>
        <v>0</v>
      </c>
      <c r="Q2307">
        <f t="shared" si="435"/>
        <v>0</v>
      </c>
      <c r="R2307">
        <f t="shared" ref="R2307:R2370" si="439">AVERAGEIF(J:J,"&gt;0")</f>
        <v>27.565026697177728</v>
      </c>
      <c r="S2307" t="str">
        <f t="shared" si="436"/>
        <v>ID-25308-</v>
      </c>
      <c r="T2307" t="str">
        <f t="shared" si="437"/>
        <v>13:50</v>
      </c>
      <c r="U2307" t="str">
        <f t="shared" si="438"/>
        <v>Acceptable</v>
      </c>
      <c r="V2307">
        <f t="shared" ref="V2307:V2370" si="440">COUNTIF(D:D, "Military - U.S. Army")</f>
        <v>23</v>
      </c>
      <c r="W2307">
        <f t="shared" ref="W2307:W2370" si="441">AVERAGEIF(C:C,"Fort Myer, Virginia", J:J)</f>
        <v>2</v>
      </c>
      <c r="X2307">
        <v>1</v>
      </c>
      <c r="Y2307" t="str">
        <f t="shared" ref="Y2307:Y2370" si="442">IFERROR(VLOOKUP("FlightNumber", A:E, 4, FALSE), "Flight Not Found")</f>
        <v>Flight Not Found</v>
      </c>
      <c r="Z2307" t="str" cm="1">
        <f t="array" ref="Z2307">IF(AND(B:B &gt; TIME(6, 0, 0), B:B &lt;= TIME(18, 0, 0)), "Day", "Night")</f>
        <v>Night</v>
      </c>
      <c r="AA2307">
        <f t="shared" ref="AA2307:AA2370" si="443">COUNTIFS(D:D, "Military - U.S. Army", C:C, "Fort Myer, Virginia")</f>
        <v>1</v>
      </c>
    </row>
    <row r="2308" spans="1:27" x14ac:dyDescent="0.2">
      <c r="A2308">
        <v>25309</v>
      </c>
      <c r="C2308" t="s">
        <v>11347</v>
      </c>
      <c r="D2308" t="s">
        <v>11348</v>
      </c>
      <c r="F2308" t="s">
        <v>11349</v>
      </c>
      <c r="G2308" t="s">
        <v>3348</v>
      </c>
      <c r="J2308">
        <v>45</v>
      </c>
      <c r="K2308">
        <v>45</v>
      </c>
      <c r="L2308">
        <v>0</v>
      </c>
      <c r="M2308" t="s">
        <v>11350</v>
      </c>
      <c r="N2308">
        <f t="shared" si="432"/>
        <v>0</v>
      </c>
      <c r="O2308" t="str">
        <f t="shared" si="433"/>
        <v>No</v>
      </c>
      <c r="P2308">
        <f t="shared" si="434"/>
        <v>0</v>
      </c>
      <c r="Q2308">
        <f t="shared" si="435"/>
        <v>0</v>
      </c>
      <c r="R2308">
        <f t="shared" si="439"/>
        <v>27.565026697177728</v>
      </c>
      <c r="S2308" t="str">
        <f t="shared" si="436"/>
        <v>ID-25309-Kinshasa - Luluaburg</v>
      </c>
      <c r="T2308">
        <f t="shared" si="437"/>
        <v>0</v>
      </c>
      <c r="U2308" t="str">
        <f t="shared" si="438"/>
        <v>Acceptable</v>
      </c>
      <c r="V2308">
        <f t="shared" si="440"/>
        <v>23</v>
      </c>
      <c r="W2308">
        <f t="shared" si="441"/>
        <v>2</v>
      </c>
      <c r="X2308">
        <v>1</v>
      </c>
      <c r="Y2308" t="str">
        <f t="shared" si="442"/>
        <v>Flight Not Found</v>
      </c>
      <c r="Z2308" t="str" cm="1">
        <f t="array" ref="Z2308">IF(AND(B:B &gt; TIME(6, 0, 0), B:B &lt;= TIME(18, 0, 0)), "Day", "Night")</f>
        <v>Night</v>
      </c>
      <c r="AA2308">
        <f t="shared" si="443"/>
        <v>1</v>
      </c>
    </row>
    <row r="2309" spans="1:27" x14ac:dyDescent="0.2">
      <c r="A2309">
        <v>25312</v>
      </c>
      <c r="B2309" t="s">
        <v>1970</v>
      </c>
      <c r="C2309" t="s">
        <v>11351</v>
      </c>
      <c r="D2309" t="s">
        <v>11352</v>
      </c>
      <c r="G2309" t="s">
        <v>11353</v>
      </c>
      <c r="H2309" t="s">
        <v>11354</v>
      </c>
      <c r="J2309">
        <v>9</v>
      </c>
      <c r="K2309">
        <v>9</v>
      </c>
      <c r="L2309">
        <v>0</v>
      </c>
      <c r="M2309" t="s">
        <v>11355</v>
      </c>
      <c r="N2309">
        <f t="shared" si="432"/>
        <v>0</v>
      </c>
      <c r="O2309" t="str">
        <f t="shared" si="433"/>
        <v>No</v>
      </c>
      <c r="P2309">
        <f t="shared" si="434"/>
        <v>0</v>
      </c>
      <c r="Q2309">
        <f t="shared" si="435"/>
        <v>0</v>
      </c>
      <c r="R2309">
        <f t="shared" si="439"/>
        <v>27.565026697177728</v>
      </c>
      <c r="S2309" t="str">
        <f t="shared" si="436"/>
        <v>ID-25312-</v>
      </c>
      <c r="T2309" t="str">
        <f t="shared" si="437"/>
        <v>13:00</v>
      </c>
      <c r="U2309" t="str">
        <f t="shared" si="438"/>
        <v>Acceptable</v>
      </c>
      <c r="V2309">
        <f t="shared" si="440"/>
        <v>23</v>
      </c>
      <c r="W2309">
        <f t="shared" si="441"/>
        <v>2</v>
      </c>
      <c r="X2309">
        <v>1</v>
      </c>
      <c r="Y2309" t="str">
        <f t="shared" si="442"/>
        <v>Flight Not Found</v>
      </c>
      <c r="Z2309" t="str" cm="1">
        <f t="array" ref="Z2309">IF(AND(B:B &gt; TIME(6, 0, 0), B:B &lt;= TIME(18, 0, 0)), "Day", "Night")</f>
        <v>Night</v>
      </c>
      <c r="AA2309">
        <f t="shared" si="443"/>
        <v>1</v>
      </c>
    </row>
    <row r="2310" spans="1:27" x14ac:dyDescent="0.2">
      <c r="A2310">
        <v>25314</v>
      </c>
      <c r="B2310" t="s">
        <v>11356</v>
      </c>
      <c r="C2310" t="s">
        <v>11357</v>
      </c>
      <c r="D2310" t="s">
        <v>6056</v>
      </c>
      <c r="F2310" t="s">
        <v>11358</v>
      </c>
      <c r="G2310" t="s">
        <v>8011</v>
      </c>
      <c r="H2310" t="s">
        <v>11359</v>
      </c>
      <c r="I2310" t="s">
        <v>11360</v>
      </c>
      <c r="J2310">
        <v>44</v>
      </c>
      <c r="K2310">
        <v>44</v>
      </c>
      <c r="L2310">
        <v>0</v>
      </c>
      <c r="M2310" t="s">
        <v>11361</v>
      </c>
      <c r="N2310">
        <f t="shared" si="432"/>
        <v>0</v>
      </c>
      <c r="O2310" t="str">
        <f t="shared" si="433"/>
        <v>No</v>
      </c>
      <c r="P2310">
        <f t="shared" si="434"/>
        <v>0</v>
      </c>
      <c r="Q2310">
        <f t="shared" si="435"/>
        <v>0</v>
      </c>
      <c r="R2310">
        <f t="shared" si="439"/>
        <v>27.565026697177728</v>
      </c>
      <c r="S2310" t="str">
        <f t="shared" si="436"/>
        <v>ID-25314-Silchar, India - Khulna, Bangladesh</v>
      </c>
      <c r="T2310" t="str">
        <f t="shared" si="437"/>
        <v>14:59</v>
      </c>
      <c r="U2310" t="str">
        <f t="shared" si="438"/>
        <v>Acceptable</v>
      </c>
      <c r="V2310">
        <f t="shared" si="440"/>
        <v>23</v>
      </c>
      <c r="W2310">
        <f t="shared" si="441"/>
        <v>2</v>
      </c>
      <c r="X2310">
        <v>1</v>
      </c>
      <c r="Y2310" t="str">
        <f t="shared" si="442"/>
        <v>Flight Not Found</v>
      </c>
      <c r="Z2310" t="str" cm="1">
        <f t="array" ref="Z2310">IF(AND(B:B &gt; TIME(6, 0, 0), B:B &lt;= TIME(18, 0, 0)), "Day", "Night")</f>
        <v>Night</v>
      </c>
      <c r="AA2310">
        <f t="shared" si="443"/>
        <v>1</v>
      </c>
    </row>
    <row r="2311" spans="1:27" x14ac:dyDescent="0.2">
      <c r="A2311">
        <v>25317</v>
      </c>
      <c r="C2311" t="s">
        <v>11362</v>
      </c>
      <c r="D2311" t="s">
        <v>11363</v>
      </c>
      <c r="G2311" t="s">
        <v>1814</v>
      </c>
      <c r="H2311" t="s">
        <v>11364</v>
      </c>
      <c r="I2311" t="s">
        <v>11365</v>
      </c>
      <c r="J2311">
        <v>33</v>
      </c>
      <c r="K2311">
        <v>1</v>
      </c>
      <c r="L2311">
        <v>0</v>
      </c>
      <c r="M2311" t="s">
        <v>11366</v>
      </c>
      <c r="N2311">
        <f t="shared" si="432"/>
        <v>0</v>
      </c>
      <c r="O2311" t="str">
        <f t="shared" si="433"/>
        <v>No</v>
      </c>
      <c r="P2311">
        <f t="shared" si="434"/>
        <v>0</v>
      </c>
      <c r="Q2311">
        <f t="shared" si="435"/>
        <v>0</v>
      </c>
      <c r="R2311">
        <f t="shared" si="439"/>
        <v>27.565026697177728</v>
      </c>
      <c r="S2311" t="str">
        <f t="shared" si="436"/>
        <v>ID-25317-</v>
      </c>
      <c r="T2311">
        <f t="shared" si="437"/>
        <v>0</v>
      </c>
      <c r="U2311" t="str">
        <f t="shared" si="438"/>
        <v>Acceptable</v>
      </c>
      <c r="V2311">
        <f t="shared" si="440"/>
        <v>23</v>
      </c>
      <c r="W2311">
        <f t="shared" si="441"/>
        <v>2</v>
      </c>
      <c r="X2311">
        <v>1</v>
      </c>
      <c r="Y2311" t="str">
        <f t="shared" si="442"/>
        <v>Flight Not Found</v>
      </c>
      <c r="Z2311" t="str" cm="1">
        <f t="array" ref="Z2311">IF(AND(B:B &gt; TIME(6, 0, 0), B:B &lt;= TIME(18, 0, 0)), "Day", "Night")</f>
        <v>Night</v>
      </c>
      <c r="AA2311">
        <f t="shared" si="443"/>
        <v>1</v>
      </c>
    </row>
    <row r="2312" spans="1:27" x14ac:dyDescent="0.2">
      <c r="A2312">
        <v>25318</v>
      </c>
      <c r="B2312" t="s">
        <v>2627</v>
      </c>
      <c r="C2312" t="s">
        <v>11367</v>
      </c>
      <c r="D2312" t="s">
        <v>2615</v>
      </c>
      <c r="E2312" t="s">
        <v>11368</v>
      </c>
      <c r="G2312" t="s">
        <v>11369</v>
      </c>
      <c r="H2312" t="s">
        <v>11370</v>
      </c>
      <c r="I2312" t="s">
        <v>11371</v>
      </c>
      <c r="J2312">
        <v>18</v>
      </c>
      <c r="K2312">
        <v>18</v>
      </c>
      <c r="L2312">
        <v>0</v>
      </c>
      <c r="M2312" t="s">
        <v>11372</v>
      </c>
      <c r="N2312">
        <f t="shared" si="432"/>
        <v>0</v>
      </c>
      <c r="O2312" t="str">
        <f t="shared" si="433"/>
        <v>No</v>
      </c>
      <c r="P2312">
        <f t="shared" si="434"/>
        <v>0</v>
      </c>
      <c r="Q2312">
        <f t="shared" si="435"/>
        <v>0</v>
      </c>
      <c r="R2312">
        <f t="shared" si="439"/>
        <v>27.565026697177728</v>
      </c>
      <c r="S2312" t="str">
        <f t="shared" si="436"/>
        <v>ID-25318-</v>
      </c>
      <c r="T2312" t="str">
        <f t="shared" si="437"/>
        <v>16:00</v>
      </c>
      <c r="U2312" t="str">
        <f t="shared" si="438"/>
        <v>Acceptable</v>
      </c>
      <c r="V2312">
        <f t="shared" si="440"/>
        <v>23</v>
      </c>
      <c r="W2312">
        <f t="shared" si="441"/>
        <v>2</v>
      </c>
      <c r="X2312">
        <v>1</v>
      </c>
      <c r="Y2312" t="str">
        <f t="shared" si="442"/>
        <v>Flight Not Found</v>
      </c>
      <c r="Z2312" t="str" cm="1">
        <f t="array" ref="Z2312">IF(AND(B:B &gt; TIME(6, 0, 0), B:B &lt;= TIME(18, 0, 0)), "Day", "Night")</f>
        <v>Night</v>
      </c>
      <c r="AA2312">
        <f t="shared" si="443"/>
        <v>1</v>
      </c>
    </row>
    <row r="2313" spans="1:27" x14ac:dyDescent="0.2">
      <c r="A2313">
        <v>25328</v>
      </c>
      <c r="C2313" t="s">
        <v>11373</v>
      </c>
      <c r="D2313" t="s">
        <v>11374</v>
      </c>
      <c r="G2313" t="s">
        <v>1814</v>
      </c>
      <c r="H2313" t="s">
        <v>11375</v>
      </c>
      <c r="I2313" t="s">
        <v>11376</v>
      </c>
      <c r="J2313">
        <v>11</v>
      </c>
      <c r="K2313">
        <v>11</v>
      </c>
      <c r="L2313">
        <v>0</v>
      </c>
      <c r="M2313" t="s">
        <v>11377</v>
      </c>
      <c r="N2313">
        <f t="shared" si="432"/>
        <v>0</v>
      </c>
      <c r="O2313" t="str">
        <f t="shared" si="433"/>
        <v>No</v>
      </c>
      <c r="P2313">
        <f t="shared" si="434"/>
        <v>0</v>
      </c>
      <c r="Q2313">
        <f t="shared" si="435"/>
        <v>0</v>
      </c>
      <c r="R2313">
        <f t="shared" si="439"/>
        <v>27.565026697177728</v>
      </c>
      <c r="S2313" t="str">
        <f t="shared" si="436"/>
        <v>ID-25328-</v>
      </c>
      <c r="T2313">
        <f t="shared" si="437"/>
        <v>0</v>
      </c>
      <c r="U2313" t="str">
        <f t="shared" si="438"/>
        <v>Acceptable</v>
      </c>
      <c r="V2313">
        <f t="shared" si="440"/>
        <v>23</v>
      </c>
      <c r="W2313">
        <f t="shared" si="441"/>
        <v>2</v>
      </c>
      <c r="X2313">
        <v>1</v>
      </c>
      <c r="Y2313" t="str">
        <f t="shared" si="442"/>
        <v>Flight Not Found</v>
      </c>
      <c r="Z2313" t="str" cm="1">
        <f t="array" ref="Z2313">IF(AND(B:B &gt; TIME(6, 0, 0), B:B &lt;= TIME(18, 0, 0)), "Day", "Night")</f>
        <v>Night</v>
      </c>
      <c r="AA2313">
        <f t="shared" si="443"/>
        <v>1</v>
      </c>
    </row>
    <row r="2314" spans="1:27" x14ac:dyDescent="0.2">
      <c r="A2314">
        <v>25328</v>
      </c>
      <c r="C2314" t="s">
        <v>6774</v>
      </c>
      <c r="D2314" t="s">
        <v>8188</v>
      </c>
      <c r="F2314" t="s">
        <v>11378</v>
      </c>
      <c r="G2314" t="s">
        <v>2731</v>
      </c>
      <c r="H2314" t="s">
        <v>11379</v>
      </c>
      <c r="I2314" t="s">
        <v>11380</v>
      </c>
      <c r="J2314">
        <v>11</v>
      </c>
      <c r="K2314">
        <v>11</v>
      </c>
      <c r="L2314">
        <v>0</v>
      </c>
      <c r="M2314" t="s">
        <v>11381</v>
      </c>
      <c r="N2314">
        <f t="shared" si="432"/>
        <v>0</v>
      </c>
      <c r="O2314" t="str">
        <f t="shared" si="433"/>
        <v>No</v>
      </c>
      <c r="P2314">
        <f t="shared" si="434"/>
        <v>0</v>
      </c>
      <c r="Q2314">
        <f t="shared" si="435"/>
        <v>0</v>
      </c>
      <c r="R2314">
        <f t="shared" si="439"/>
        <v>27.565026697177728</v>
      </c>
      <c r="S2314" t="str">
        <f t="shared" si="436"/>
        <v>ID-25328-Service mission</v>
      </c>
      <c r="T2314">
        <f t="shared" si="437"/>
        <v>0</v>
      </c>
      <c r="U2314" t="str">
        <f t="shared" si="438"/>
        <v>Acceptable</v>
      </c>
      <c r="V2314">
        <f t="shared" si="440"/>
        <v>23</v>
      </c>
      <c r="W2314">
        <f t="shared" si="441"/>
        <v>2</v>
      </c>
      <c r="X2314">
        <v>1</v>
      </c>
      <c r="Y2314" t="str">
        <f t="shared" si="442"/>
        <v>Flight Not Found</v>
      </c>
      <c r="Z2314" t="str" cm="1">
        <f t="array" ref="Z2314">IF(AND(B:B &gt; TIME(6, 0, 0), B:B &lt;= TIME(18, 0, 0)), "Day", "Night")</f>
        <v>Night</v>
      </c>
      <c r="AA2314">
        <f t="shared" si="443"/>
        <v>1</v>
      </c>
    </row>
    <row r="2315" spans="1:27" x14ac:dyDescent="0.2">
      <c r="A2315">
        <v>25329</v>
      </c>
      <c r="B2315" t="s">
        <v>2773</v>
      </c>
      <c r="C2315" t="s">
        <v>11382</v>
      </c>
      <c r="D2315" t="s">
        <v>23</v>
      </c>
      <c r="G2315" t="s">
        <v>11383</v>
      </c>
      <c r="H2315" t="s">
        <v>11384</v>
      </c>
      <c r="J2315">
        <v>74</v>
      </c>
      <c r="K2315">
        <v>30</v>
      </c>
      <c r="L2315">
        <v>0</v>
      </c>
      <c r="M2315" t="s">
        <v>11385</v>
      </c>
      <c r="N2315">
        <f t="shared" si="432"/>
        <v>0</v>
      </c>
      <c r="O2315" t="str">
        <f t="shared" si="433"/>
        <v>No</v>
      </c>
      <c r="P2315">
        <f t="shared" si="434"/>
        <v>0</v>
      </c>
      <c r="Q2315">
        <f t="shared" si="435"/>
        <v>0</v>
      </c>
      <c r="R2315">
        <f t="shared" si="439"/>
        <v>27.565026697177728</v>
      </c>
      <c r="S2315" t="str">
        <f t="shared" si="436"/>
        <v>ID-25329-</v>
      </c>
      <c r="T2315" t="str">
        <f t="shared" si="437"/>
        <v>13:20</v>
      </c>
      <c r="U2315" t="str">
        <f t="shared" si="438"/>
        <v>Acceptable</v>
      </c>
      <c r="V2315">
        <f t="shared" si="440"/>
        <v>23</v>
      </c>
      <c r="W2315">
        <f t="shared" si="441"/>
        <v>2</v>
      </c>
      <c r="X2315">
        <v>1</v>
      </c>
      <c r="Y2315" t="str">
        <f t="shared" si="442"/>
        <v>Flight Not Found</v>
      </c>
      <c r="Z2315" t="str" cm="1">
        <f t="array" ref="Z2315">IF(AND(B:B &gt; TIME(6, 0, 0), B:B &lt;= TIME(18, 0, 0)), "Day", "Night")</f>
        <v>Night</v>
      </c>
      <c r="AA2315">
        <f t="shared" si="443"/>
        <v>1</v>
      </c>
    </row>
    <row r="2316" spans="1:27" x14ac:dyDescent="0.2">
      <c r="A2316">
        <v>25330</v>
      </c>
      <c r="B2316" t="s">
        <v>11386</v>
      </c>
      <c r="C2316" t="s">
        <v>11387</v>
      </c>
      <c r="D2316" t="s">
        <v>11388</v>
      </c>
      <c r="F2316" t="s">
        <v>11389</v>
      </c>
      <c r="G2316" t="s">
        <v>5805</v>
      </c>
      <c r="H2316" t="s">
        <v>11390</v>
      </c>
      <c r="I2316" t="s">
        <v>11391</v>
      </c>
      <c r="J2316">
        <v>2</v>
      </c>
      <c r="K2316">
        <v>2</v>
      </c>
      <c r="L2316">
        <v>0</v>
      </c>
      <c r="M2316" t="s">
        <v>11392</v>
      </c>
      <c r="N2316">
        <f t="shared" si="432"/>
        <v>0</v>
      </c>
      <c r="O2316" t="str">
        <f t="shared" si="433"/>
        <v>No</v>
      </c>
      <c r="P2316">
        <f t="shared" si="434"/>
        <v>0</v>
      </c>
      <c r="Q2316">
        <f t="shared" si="435"/>
        <v>0</v>
      </c>
      <c r="R2316">
        <f t="shared" si="439"/>
        <v>27.565026697177728</v>
      </c>
      <c r="S2316" t="str">
        <f t="shared" si="436"/>
        <v>ID-25330-Medford, NJ - Allentown, PA</v>
      </c>
      <c r="T2316" t="str">
        <f t="shared" si="437"/>
        <v>12:45</v>
      </c>
      <c r="U2316" t="str">
        <f t="shared" si="438"/>
        <v>Acceptable</v>
      </c>
      <c r="V2316">
        <f t="shared" si="440"/>
        <v>23</v>
      </c>
      <c r="W2316">
        <f t="shared" si="441"/>
        <v>2</v>
      </c>
      <c r="X2316">
        <v>1</v>
      </c>
      <c r="Y2316" t="str">
        <f t="shared" si="442"/>
        <v>Flight Not Found</v>
      </c>
      <c r="Z2316" t="str" cm="1">
        <f t="array" ref="Z2316">IF(AND(B:B &gt; TIME(6, 0, 0), B:B &lt;= TIME(18, 0, 0)), "Day", "Night")</f>
        <v>Night</v>
      </c>
      <c r="AA2316">
        <f t="shared" si="443"/>
        <v>1</v>
      </c>
    </row>
    <row r="2317" spans="1:27" x14ac:dyDescent="0.2">
      <c r="A2317">
        <v>25346</v>
      </c>
      <c r="C2317" t="s">
        <v>11393</v>
      </c>
      <c r="D2317" t="s">
        <v>6532</v>
      </c>
      <c r="G2317" t="s">
        <v>2471</v>
      </c>
      <c r="H2317" t="s">
        <v>11394</v>
      </c>
      <c r="I2317" t="s">
        <v>11395</v>
      </c>
      <c r="J2317">
        <v>6</v>
      </c>
      <c r="K2317">
        <v>6</v>
      </c>
      <c r="L2317">
        <v>0</v>
      </c>
      <c r="M2317" t="s">
        <v>11396</v>
      </c>
      <c r="N2317">
        <f t="shared" si="432"/>
        <v>0</v>
      </c>
      <c r="O2317" t="str">
        <f t="shared" si="433"/>
        <v>No</v>
      </c>
      <c r="P2317">
        <f t="shared" si="434"/>
        <v>0</v>
      </c>
      <c r="Q2317">
        <f t="shared" si="435"/>
        <v>0</v>
      </c>
      <c r="R2317">
        <f t="shared" si="439"/>
        <v>27.565026697177728</v>
      </c>
      <c r="S2317" t="str">
        <f t="shared" si="436"/>
        <v>ID-25346-</v>
      </c>
      <c r="T2317">
        <f t="shared" si="437"/>
        <v>0</v>
      </c>
      <c r="U2317" t="str">
        <f t="shared" si="438"/>
        <v>Acceptable</v>
      </c>
      <c r="V2317">
        <f t="shared" si="440"/>
        <v>23</v>
      </c>
      <c r="W2317">
        <f t="shared" si="441"/>
        <v>2</v>
      </c>
      <c r="X2317">
        <v>1</v>
      </c>
      <c r="Y2317" t="str">
        <f t="shared" si="442"/>
        <v>Flight Not Found</v>
      </c>
      <c r="Z2317" t="str" cm="1">
        <f t="array" ref="Z2317">IF(AND(B:B &gt; TIME(6, 0, 0), B:B &lt;= TIME(18, 0, 0)), "Day", "Night")</f>
        <v>Night</v>
      </c>
      <c r="AA2317">
        <f t="shared" si="443"/>
        <v>1</v>
      </c>
    </row>
    <row r="2318" spans="1:27" x14ac:dyDescent="0.2">
      <c r="A2318">
        <v>25348</v>
      </c>
      <c r="B2318" t="s">
        <v>11397</v>
      </c>
      <c r="C2318" t="s">
        <v>11398</v>
      </c>
      <c r="D2318" t="s">
        <v>11399</v>
      </c>
      <c r="F2318" t="s">
        <v>11400</v>
      </c>
      <c r="G2318" t="s">
        <v>11401</v>
      </c>
      <c r="H2318" t="s">
        <v>11402</v>
      </c>
      <c r="I2318" t="s">
        <v>11403</v>
      </c>
      <c r="J2318">
        <v>36</v>
      </c>
      <c r="K2318">
        <v>1</v>
      </c>
      <c r="L2318">
        <v>0</v>
      </c>
      <c r="M2318" t="s">
        <v>11404</v>
      </c>
      <c r="N2318">
        <f t="shared" si="432"/>
        <v>0</v>
      </c>
      <c r="O2318" t="str">
        <f t="shared" si="433"/>
        <v>No</v>
      </c>
      <c r="P2318">
        <f t="shared" si="434"/>
        <v>0</v>
      </c>
      <c r="Q2318">
        <f t="shared" si="435"/>
        <v>0</v>
      </c>
      <c r="R2318">
        <f t="shared" si="439"/>
        <v>27.565026697177728</v>
      </c>
      <c r="S2318" t="str">
        <f t="shared" si="436"/>
        <v>ID-25348-Rome - Reggio di Calabria</v>
      </c>
      <c r="T2318" t="str">
        <f t="shared" si="437"/>
        <v>09:52</v>
      </c>
      <c r="U2318" t="str">
        <f t="shared" si="438"/>
        <v>Acceptable</v>
      </c>
      <c r="V2318">
        <f t="shared" si="440"/>
        <v>23</v>
      </c>
      <c r="W2318">
        <f t="shared" si="441"/>
        <v>2</v>
      </c>
      <c r="X2318">
        <v>1</v>
      </c>
      <c r="Y2318" t="str">
        <f t="shared" si="442"/>
        <v>Flight Not Found</v>
      </c>
      <c r="Z2318" t="str" cm="1">
        <f t="array" ref="Z2318">IF(AND(B:B &gt; TIME(6, 0, 0), B:B &lt;= TIME(18, 0, 0)), "Day", "Night")</f>
        <v>Night</v>
      </c>
      <c r="AA2318">
        <f t="shared" si="443"/>
        <v>1</v>
      </c>
    </row>
    <row r="2319" spans="1:27" x14ac:dyDescent="0.2">
      <c r="A2319">
        <v>25358</v>
      </c>
      <c r="B2319" t="s">
        <v>11405</v>
      </c>
      <c r="C2319" t="s">
        <v>11406</v>
      </c>
      <c r="D2319" t="s">
        <v>11407</v>
      </c>
      <c r="E2319" t="s">
        <v>658</v>
      </c>
      <c r="F2319" t="s">
        <v>11408</v>
      </c>
      <c r="G2319" t="s">
        <v>11409</v>
      </c>
      <c r="H2319" t="s">
        <v>11410</v>
      </c>
      <c r="I2319" t="s">
        <v>11411</v>
      </c>
      <c r="J2319">
        <v>79</v>
      </c>
      <c r="K2319">
        <v>79</v>
      </c>
      <c r="L2319">
        <v>0</v>
      </c>
      <c r="M2319" t="s">
        <v>11412</v>
      </c>
      <c r="N2319">
        <f t="shared" si="432"/>
        <v>0</v>
      </c>
      <c r="O2319" t="str">
        <f t="shared" si="433"/>
        <v>No</v>
      </c>
      <c r="P2319">
        <f t="shared" si="434"/>
        <v>0</v>
      </c>
      <c r="Q2319">
        <f t="shared" si="435"/>
        <v>0</v>
      </c>
      <c r="R2319">
        <f t="shared" si="439"/>
        <v>27.565026697177728</v>
      </c>
      <c r="S2319" t="str">
        <f t="shared" si="436"/>
        <v>ID-25358-Mexico City - Monterey</v>
      </c>
      <c r="T2319" t="str">
        <f t="shared" si="437"/>
        <v>08:42</v>
      </c>
      <c r="U2319" t="str">
        <f t="shared" si="438"/>
        <v>Acceptable</v>
      </c>
      <c r="V2319">
        <f t="shared" si="440"/>
        <v>23</v>
      </c>
      <c r="W2319">
        <f t="shared" si="441"/>
        <v>2</v>
      </c>
      <c r="X2319">
        <v>1</v>
      </c>
      <c r="Y2319" t="str">
        <f t="shared" si="442"/>
        <v>Flight Not Found</v>
      </c>
      <c r="Z2319" t="str" cm="1">
        <f t="array" ref="Z2319">IF(AND(B:B &gt; TIME(6, 0, 0), B:B &lt;= TIME(18, 0, 0)), "Day", "Night")</f>
        <v>Night</v>
      </c>
      <c r="AA2319">
        <f t="shared" si="443"/>
        <v>1</v>
      </c>
    </row>
    <row r="2320" spans="1:27" x14ac:dyDescent="0.2">
      <c r="A2320">
        <v>25359</v>
      </c>
      <c r="B2320" t="s">
        <v>11413</v>
      </c>
      <c r="C2320" t="s">
        <v>11414</v>
      </c>
      <c r="D2320" t="s">
        <v>11415</v>
      </c>
      <c r="G2320" t="s">
        <v>11416</v>
      </c>
      <c r="H2320" t="s">
        <v>11417</v>
      </c>
      <c r="J2320">
        <v>3</v>
      </c>
      <c r="K2320">
        <v>3</v>
      </c>
      <c r="L2320">
        <v>0</v>
      </c>
      <c r="M2320" t="s">
        <v>11418</v>
      </c>
      <c r="N2320">
        <f t="shared" si="432"/>
        <v>0</v>
      </c>
      <c r="O2320" t="str">
        <f t="shared" si="433"/>
        <v>No</v>
      </c>
      <c r="P2320">
        <f t="shared" si="434"/>
        <v>0</v>
      </c>
      <c r="Q2320">
        <f t="shared" si="435"/>
        <v>0</v>
      </c>
      <c r="R2320">
        <f t="shared" si="439"/>
        <v>27.565026697177728</v>
      </c>
      <c r="S2320" t="str">
        <f t="shared" si="436"/>
        <v>ID-25359-</v>
      </c>
      <c r="T2320" t="str">
        <f t="shared" si="437"/>
        <v>07:12</v>
      </c>
      <c r="U2320" t="str">
        <f t="shared" si="438"/>
        <v>Acceptable</v>
      </c>
      <c r="V2320">
        <f t="shared" si="440"/>
        <v>23</v>
      </c>
      <c r="W2320">
        <f t="shared" si="441"/>
        <v>2</v>
      </c>
      <c r="X2320">
        <v>1</v>
      </c>
      <c r="Y2320" t="str">
        <f t="shared" si="442"/>
        <v>Flight Not Found</v>
      </c>
      <c r="Z2320" t="str" cm="1">
        <f t="array" ref="Z2320">IF(AND(B:B &gt; TIME(6, 0, 0), B:B &lt;= TIME(18, 0, 0)), "Day", "Night")</f>
        <v>Night</v>
      </c>
      <c r="AA2320">
        <f t="shared" si="443"/>
        <v>1</v>
      </c>
    </row>
    <row r="2321" spans="1:27" x14ac:dyDescent="0.2">
      <c r="A2321">
        <v>25359</v>
      </c>
      <c r="C2321" t="s">
        <v>11419</v>
      </c>
      <c r="D2321" t="s">
        <v>2615</v>
      </c>
      <c r="F2321" t="s">
        <v>11420</v>
      </c>
      <c r="G2321" t="s">
        <v>11421</v>
      </c>
      <c r="H2321" t="s">
        <v>11422</v>
      </c>
      <c r="I2321" t="s">
        <v>11423</v>
      </c>
      <c r="J2321">
        <v>19</v>
      </c>
      <c r="K2321">
        <v>19</v>
      </c>
      <c r="L2321">
        <v>0</v>
      </c>
      <c r="M2321" t="s">
        <v>11424</v>
      </c>
      <c r="N2321">
        <f t="shared" si="432"/>
        <v>0</v>
      </c>
      <c r="O2321" t="str">
        <f t="shared" si="433"/>
        <v>No</v>
      </c>
      <c r="P2321">
        <f t="shared" si="434"/>
        <v>0</v>
      </c>
      <c r="Q2321">
        <f t="shared" si="435"/>
        <v>0</v>
      </c>
      <c r="R2321">
        <f t="shared" si="439"/>
        <v>27.565026697177728</v>
      </c>
      <c r="S2321" t="str">
        <f t="shared" si="436"/>
        <v>ID-25359-Shemya, AK - Eielson, AK</v>
      </c>
      <c r="T2321" t="str">
        <f t="shared" si="437"/>
        <v>07:12</v>
      </c>
      <c r="U2321" t="str">
        <f t="shared" si="438"/>
        <v>Acceptable</v>
      </c>
      <c r="V2321">
        <f t="shared" si="440"/>
        <v>23</v>
      </c>
      <c r="W2321">
        <f t="shared" si="441"/>
        <v>2</v>
      </c>
      <c r="X2321">
        <v>1</v>
      </c>
      <c r="Y2321" t="str">
        <f t="shared" si="442"/>
        <v>Flight Not Found</v>
      </c>
      <c r="Z2321" t="str" cm="1">
        <f t="array" ref="Z2321">IF(AND(B:B &gt; TIME(6, 0, 0), B:B &lt;= TIME(18, 0, 0)), "Day", "Night")</f>
        <v>Night</v>
      </c>
      <c r="AA2321">
        <f t="shared" si="443"/>
        <v>1</v>
      </c>
    </row>
    <row r="2322" spans="1:27" x14ac:dyDescent="0.2">
      <c r="A2322">
        <v>25374</v>
      </c>
      <c r="B2322" t="s">
        <v>11425</v>
      </c>
      <c r="C2322" t="s">
        <v>946</v>
      </c>
      <c r="D2322" t="s">
        <v>11426</v>
      </c>
      <c r="F2322" t="s">
        <v>11427</v>
      </c>
      <c r="G2322" t="s">
        <v>11428</v>
      </c>
      <c r="H2322" t="s">
        <v>11429</v>
      </c>
      <c r="I2322" t="s">
        <v>11430</v>
      </c>
      <c r="J2322">
        <v>2</v>
      </c>
      <c r="K2322">
        <v>2</v>
      </c>
      <c r="L2322">
        <v>0</v>
      </c>
      <c r="M2322" t="s">
        <v>11431</v>
      </c>
      <c r="N2322">
        <f t="shared" si="432"/>
        <v>0</v>
      </c>
      <c r="O2322" t="str">
        <f t="shared" si="433"/>
        <v>No</v>
      </c>
      <c r="P2322">
        <f t="shared" si="434"/>
        <v>0</v>
      </c>
      <c r="Q2322">
        <f t="shared" si="435"/>
        <v>0</v>
      </c>
      <c r="R2322">
        <f t="shared" si="439"/>
        <v>27.565026697177728</v>
      </c>
      <c r="S2322" t="str">
        <f t="shared" si="436"/>
        <v>ID-25374-Pasco - Spokane</v>
      </c>
      <c r="T2322" t="str">
        <f t="shared" si="437"/>
        <v>15:05</v>
      </c>
      <c r="U2322" t="str">
        <f t="shared" si="438"/>
        <v>Acceptable</v>
      </c>
      <c r="V2322">
        <f t="shared" si="440"/>
        <v>23</v>
      </c>
      <c r="W2322">
        <f t="shared" si="441"/>
        <v>2</v>
      </c>
      <c r="X2322">
        <v>1</v>
      </c>
      <c r="Y2322" t="str">
        <f t="shared" si="442"/>
        <v>Flight Not Found</v>
      </c>
      <c r="Z2322" t="str" cm="1">
        <f t="array" ref="Z2322">IF(AND(B:B &gt; TIME(6, 0, 0), B:B &lt;= TIME(18, 0, 0)), "Day", "Night")</f>
        <v>Night</v>
      </c>
      <c r="AA2322">
        <f t="shared" si="443"/>
        <v>1</v>
      </c>
    </row>
    <row r="2323" spans="1:27" x14ac:dyDescent="0.2">
      <c r="A2323">
        <v>25383</v>
      </c>
      <c r="C2323" t="s">
        <v>11432</v>
      </c>
      <c r="D2323" t="s">
        <v>2663</v>
      </c>
      <c r="G2323" t="s">
        <v>9031</v>
      </c>
      <c r="J2323">
        <v>14</v>
      </c>
      <c r="K2323">
        <v>14</v>
      </c>
      <c r="L2323">
        <v>0</v>
      </c>
      <c r="N2323">
        <f t="shared" si="432"/>
        <v>0</v>
      </c>
      <c r="O2323" t="str">
        <f t="shared" si="433"/>
        <v>No</v>
      </c>
      <c r="P2323">
        <f t="shared" si="434"/>
        <v>0</v>
      </c>
      <c r="Q2323">
        <f t="shared" si="435"/>
        <v>0</v>
      </c>
      <c r="R2323">
        <f t="shared" si="439"/>
        <v>27.565026697177728</v>
      </c>
      <c r="S2323" t="str">
        <f t="shared" si="436"/>
        <v>ID-25383-</v>
      </c>
      <c r="T2323">
        <f t="shared" si="437"/>
        <v>0</v>
      </c>
      <c r="U2323" t="str">
        <f t="shared" si="438"/>
        <v>Acceptable</v>
      </c>
      <c r="V2323">
        <f t="shared" si="440"/>
        <v>23</v>
      </c>
      <c r="W2323">
        <f t="shared" si="441"/>
        <v>2</v>
      </c>
      <c r="X2323">
        <v>1</v>
      </c>
      <c r="Y2323" t="str">
        <f t="shared" si="442"/>
        <v>Flight Not Found</v>
      </c>
      <c r="Z2323" t="str" cm="1">
        <f t="array" ref="Z2323">IF(AND(B:B &gt; TIME(6, 0, 0), B:B &lt;= TIME(18, 0, 0)), "Day", "Night")</f>
        <v>Night</v>
      </c>
      <c r="AA2323">
        <f t="shared" si="443"/>
        <v>1</v>
      </c>
    </row>
    <row r="2324" spans="1:27" x14ac:dyDescent="0.2">
      <c r="A2324">
        <v>25390</v>
      </c>
      <c r="B2324" t="s">
        <v>11202</v>
      </c>
      <c r="C2324" t="s">
        <v>11433</v>
      </c>
      <c r="D2324" t="s">
        <v>11434</v>
      </c>
      <c r="E2324" t="s">
        <v>5844</v>
      </c>
      <c r="F2324" t="s">
        <v>11435</v>
      </c>
      <c r="G2324" t="s">
        <v>11436</v>
      </c>
      <c r="H2324" t="s">
        <v>11437</v>
      </c>
      <c r="I2324" t="s">
        <v>11438</v>
      </c>
      <c r="J2324">
        <v>14</v>
      </c>
      <c r="K2324">
        <v>14</v>
      </c>
      <c r="L2324">
        <v>0</v>
      </c>
      <c r="M2324" t="s">
        <v>11439</v>
      </c>
      <c r="N2324">
        <f t="shared" si="432"/>
        <v>0</v>
      </c>
      <c r="O2324" t="str">
        <f t="shared" si="433"/>
        <v>No</v>
      </c>
      <c r="P2324">
        <f t="shared" si="434"/>
        <v>0</v>
      </c>
      <c r="Q2324">
        <f t="shared" si="435"/>
        <v>0</v>
      </c>
      <c r="R2324">
        <f t="shared" si="439"/>
        <v>27.565026697177728</v>
      </c>
      <c r="S2324" t="str">
        <f t="shared" si="436"/>
        <v>ID-25390-Atlanta, GA - Sumpter, SC - Greer, SC</v>
      </c>
      <c r="T2324" t="str">
        <f t="shared" si="437"/>
        <v>20:22</v>
      </c>
      <c r="U2324" t="str">
        <f t="shared" si="438"/>
        <v>Acceptable</v>
      </c>
      <c r="V2324">
        <f t="shared" si="440"/>
        <v>23</v>
      </c>
      <c r="W2324">
        <f t="shared" si="441"/>
        <v>2</v>
      </c>
      <c r="X2324">
        <v>1</v>
      </c>
      <c r="Y2324" t="str">
        <f t="shared" si="442"/>
        <v>Flight Not Found</v>
      </c>
      <c r="Z2324" t="str" cm="1">
        <f t="array" ref="Z2324">IF(AND(B:B &gt; TIME(6, 0, 0), B:B &lt;= TIME(18, 0, 0)), "Day", "Night")</f>
        <v>Night</v>
      </c>
      <c r="AA2324">
        <f t="shared" si="443"/>
        <v>1</v>
      </c>
    </row>
    <row r="2325" spans="1:27" x14ac:dyDescent="0.2">
      <c r="A2325">
        <v>25396</v>
      </c>
      <c r="C2325" t="s">
        <v>11440</v>
      </c>
      <c r="D2325" t="s">
        <v>8170</v>
      </c>
      <c r="F2325" t="s">
        <v>11441</v>
      </c>
      <c r="G2325" t="s">
        <v>1814</v>
      </c>
      <c r="H2325" t="s">
        <v>11442</v>
      </c>
      <c r="I2325" t="s">
        <v>11443</v>
      </c>
      <c r="J2325">
        <v>35</v>
      </c>
      <c r="K2325">
        <v>35</v>
      </c>
      <c r="L2325">
        <v>0</v>
      </c>
      <c r="M2325" t="s">
        <v>11444</v>
      </c>
      <c r="N2325">
        <f t="shared" si="432"/>
        <v>0</v>
      </c>
      <c r="O2325" t="str">
        <f t="shared" si="433"/>
        <v>No</v>
      </c>
      <c r="P2325">
        <f t="shared" si="434"/>
        <v>0</v>
      </c>
      <c r="Q2325">
        <f t="shared" si="435"/>
        <v>0</v>
      </c>
      <c r="R2325">
        <f t="shared" si="439"/>
        <v>27.565026697177728</v>
      </c>
      <c r="S2325" t="str">
        <f t="shared" si="436"/>
        <v>ID-25396-Katmandu - Simra</v>
      </c>
      <c r="T2325">
        <f t="shared" si="437"/>
        <v>0</v>
      </c>
      <c r="U2325" t="str">
        <f t="shared" si="438"/>
        <v>Acceptable</v>
      </c>
      <c r="V2325">
        <f t="shared" si="440"/>
        <v>23</v>
      </c>
      <c r="W2325">
        <f t="shared" si="441"/>
        <v>2</v>
      </c>
      <c r="X2325">
        <v>1</v>
      </c>
      <c r="Y2325" t="str">
        <f t="shared" si="442"/>
        <v>Flight Not Found</v>
      </c>
      <c r="Z2325" t="str" cm="1">
        <f t="array" ref="Z2325">IF(AND(B:B &gt; TIME(6, 0, 0), B:B &lt;= TIME(18, 0, 0)), "Day", "Night")</f>
        <v>Night</v>
      </c>
      <c r="AA2325">
        <f t="shared" si="443"/>
        <v>1</v>
      </c>
    </row>
    <row r="2326" spans="1:27" x14ac:dyDescent="0.2">
      <c r="A2326">
        <v>25397</v>
      </c>
      <c r="B2326" t="s">
        <v>11425</v>
      </c>
      <c r="C2326" t="s">
        <v>11132</v>
      </c>
      <c r="D2326" t="s">
        <v>11445</v>
      </c>
      <c r="F2326" t="s">
        <v>11446</v>
      </c>
      <c r="G2326" t="s">
        <v>11447</v>
      </c>
      <c r="H2326" t="s">
        <v>11448</v>
      </c>
      <c r="J2326">
        <v>2</v>
      </c>
      <c r="K2326">
        <v>2</v>
      </c>
      <c r="L2326">
        <v>0</v>
      </c>
      <c r="M2326" t="s">
        <v>11449</v>
      </c>
      <c r="N2326">
        <f t="shared" si="432"/>
        <v>0</v>
      </c>
      <c r="O2326" t="str">
        <f t="shared" si="433"/>
        <v>No</v>
      </c>
      <c r="P2326">
        <f t="shared" si="434"/>
        <v>0</v>
      </c>
      <c r="Q2326">
        <f t="shared" si="435"/>
        <v>0</v>
      </c>
      <c r="R2326">
        <f t="shared" si="439"/>
        <v>27.565026697177728</v>
      </c>
      <c r="S2326" t="str">
        <f t="shared" si="436"/>
        <v>ID-25397-Sagwon,AK - Elusive Lake, AK</v>
      </c>
      <c r="T2326" t="str">
        <f t="shared" si="437"/>
        <v>15:05</v>
      </c>
      <c r="U2326" t="str">
        <f t="shared" si="438"/>
        <v>Acceptable</v>
      </c>
      <c r="V2326">
        <f t="shared" si="440"/>
        <v>23</v>
      </c>
      <c r="W2326">
        <f t="shared" si="441"/>
        <v>2</v>
      </c>
      <c r="X2326">
        <v>1</v>
      </c>
      <c r="Y2326" t="str">
        <f t="shared" si="442"/>
        <v>Flight Not Found</v>
      </c>
      <c r="Z2326" t="str" cm="1">
        <f t="array" ref="Z2326">IF(AND(B:B &gt; TIME(6, 0, 0), B:B &lt;= TIME(18, 0, 0)), "Day", "Night")</f>
        <v>Night</v>
      </c>
      <c r="AA2326">
        <f t="shared" si="443"/>
        <v>1</v>
      </c>
    </row>
    <row r="2327" spans="1:27" x14ac:dyDescent="0.2">
      <c r="A2327">
        <v>25399</v>
      </c>
      <c r="B2327" t="s">
        <v>11450</v>
      </c>
      <c r="C2327" t="s">
        <v>3191</v>
      </c>
      <c r="D2327" t="s">
        <v>9140</v>
      </c>
      <c r="F2327" t="s">
        <v>11451</v>
      </c>
      <c r="G2327" t="s">
        <v>11148</v>
      </c>
      <c r="H2327" t="s">
        <v>11452</v>
      </c>
      <c r="I2327" t="s">
        <v>11453</v>
      </c>
      <c r="J2327">
        <v>14</v>
      </c>
      <c r="K2327">
        <v>3</v>
      </c>
      <c r="L2327">
        <v>0</v>
      </c>
      <c r="M2327" t="s">
        <v>11454</v>
      </c>
      <c r="N2327">
        <f t="shared" si="432"/>
        <v>0</v>
      </c>
      <c r="O2327" t="str">
        <f t="shared" si="433"/>
        <v>No</v>
      </c>
      <c r="P2327">
        <f t="shared" si="434"/>
        <v>0</v>
      </c>
      <c r="Q2327">
        <f t="shared" si="435"/>
        <v>0</v>
      </c>
      <c r="R2327">
        <f t="shared" si="439"/>
        <v>27.565026697177728</v>
      </c>
      <c r="S2327" t="str">
        <f t="shared" si="436"/>
        <v>ID-25399-New York - Newark</v>
      </c>
      <c r="T2327" t="str">
        <f t="shared" si="437"/>
        <v>06:57</v>
      </c>
      <c r="U2327" t="str">
        <f t="shared" si="438"/>
        <v>Acceptable</v>
      </c>
      <c r="V2327">
        <f t="shared" si="440"/>
        <v>23</v>
      </c>
      <c r="W2327">
        <f t="shared" si="441"/>
        <v>2</v>
      </c>
      <c r="X2327">
        <v>1</v>
      </c>
      <c r="Y2327" t="str">
        <f t="shared" si="442"/>
        <v>Flight Not Found</v>
      </c>
      <c r="Z2327" t="str" cm="1">
        <f t="array" ref="Z2327">IF(AND(B:B &gt; TIME(6, 0, 0), B:B &lt;= TIME(18, 0, 0)), "Day", "Night")</f>
        <v>Night</v>
      </c>
      <c r="AA2327">
        <f t="shared" si="443"/>
        <v>1</v>
      </c>
    </row>
    <row r="2328" spans="1:27" x14ac:dyDescent="0.2">
      <c r="A2328">
        <v>25408</v>
      </c>
      <c r="B2328" t="s">
        <v>9739</v>
      </c>
      <c r="C2328" t="s">
        <v>11455</v>
      </c>
      <c r="D2328" t="s">
        <v>11456</v>
      </c>
      <c r="F2328" t="s">
        <v>11457</v>
      </c>
      <c r="G2328" t="s">
        <v>11458</v>
      </c>
      <c r="H2328" t="s">
        <v>11459</v>
      </c>
      <c r="J2328">
        <v>4</v>
      </c>
      <c r="K2328">
        <v>4</v>
      </c>
      <c r="L2328">
        <v>0</v>
      </c>
      <c r="M2328" t="s">
        <v>11460</v>
      </c>
      <c r="N2328">
        <f t="shared" si="432"/>
        <v>0</v>
      </c>
      <c r="O2328" t="str">
        <f t="shared" si="433"/>
        <v>No</v>
      </c>
      <c r="P2328">
        <f t="shared" si="434"/>
        <v>0</v>
      </c>
      <c r="Q2328">
        <f t="shared" si="435"/>
        <v>0</v>
      </c>
      <c r="R2328">
        <f t="shared" si="439"/>
        <v>27.565026697177728</v>
      </c>
      <c r="S2328" t="str">
        <f t="shared" si="436"/>
        <v>ID-25408-McGrath, AK - Sparrevohn, AK</v>
      </c>
      <c r="T2328" t="str">
        <f t="shared" si="437"/>
        <v>13:08</v>
      </c>
      <c r="U2328" t="str">
        <f t="shared" si="438"/>
        <v>Acceptable</v>
      </c>
      <c r="V2328">
        <f t="shared" si="440"/>
        <v>23</v>
      </c>
      <c r="W2328">
        <f t="shared" si="441"/>
        <v>2</v>
      </c>
      <c r="X2328">
        <v>1</v>
      </c>
      <c r="Y2328" t="str">
        <f t="shared" si="442"/>
        <v>Flight Not Found</v>
      </c>
      <c r="Z2328" t="str" cm="1">
        <f t="array" ref="Z2328">IF(AND(B:B &gt; TIME(6, 0, 0), B:B &lt;= TIME(18, 0, 0)), "Day", "Night")</f>
        <v>Night</v>
      </c>
      <c r="AA2328">
        <f t="shared" si="443"/>
        <v>1</v>
      </c>
    </row>
    <row r="2329" spans="1:27" x14ac:dyDescent="0.2">
      <c r="A2329">
        <v>25409</v>
      </c>
      <c r="B2329" t="s">
        <v>8564</v>
      </c>
      <c r="C2329" t="s">
        <v>11461</v>
      </c>
      <c r="D2329" t="s">
        <v>11462</v>
      </c>
      <c r="F2329" t="s">
        <v>11463</v>
      </c>
      <c r="G2329" t="s">
        <v>11464</v>
      </c>
      <c r="H2329" t="s">
        <v>11465</v>
      </c>
      <c r="I2329" t="s">
        <v>11466</v>
      </c>
      <c r="J2329">
        <v>13</v>
      </c>
      <c r="K2329">
        <v>1</v>
      </c>
      <c r="L2329">
        <v>0</v>
      </c>
      <c r="M2329" t="s">
        <v>11467</v>
      </c>
      <c r="N2329">
        <f t="shared" si="432"/>
        <v>0</v>
      </c>
      <c r="O2329" t="str">
        <f t="shared" si="433"/>
        <v>No</v>
      </c>
      <c r="P2329">
        <f t="shared" si="434"/>
        <v>0</v>
      </c>
      <c r="Q2329">
        <f t="shared" si="435"/>
        <v>0</v>
      </c>
      <c r="R2329">
        <f t="shared" si="439"/>
        <v>27.565026697177728</v>
      </c>
      <c r="S2329" t="str">
        <f t="shared" si="436"/>
        <v>ID-25409-Kalaupapa - Lihue</v>
      </c>
      <c r="T2329" t="str">
        <f t="shared" si="437"/>
        <v>17:45</v>
      </c>
      <c r="U2329" t="str">
        <f t="shared" si="438"/>
        <v>Acceptable</v>
      </c>
      <c r="V2329">
        <f t="shared" si="440"/>
        <v>23</v>
      </c>
      <c r="W2329">
        <f t="shared" si="441"/>
        <v>2</v>
      </c>
      <c r="X2329">
        <v>1</v>
      </c>
      <c r="Y2329" t="str">
        <f t="shared" si="442"/>
        <v>Flight Not Found</v>
      </c>
      <c r="Z2329" t="str" cm="1">
        <f t="array" ref="Z2329">IF(AND(B:B &gt; TIME(6, 0, 0), B:B &lt;= TIME(18, 0, 0)), "Day", "Night")</f>
        <v>Night</v>
      </c>
      <c r="AA2329">
        <f t="shared" si="443"/>
        <v>1</v>
      </c>
    </row>
    <row r="2330" spans="1:27" x14ac:dyDescent="0.2">
      <c r="A2330">
        <v>25410</v>
      </c>
      <c r="B2330" t="s">
        <v>11468</v>
      </c>
      <c r="C2330" t="s">
        <v>29</v>
      </c>
      <c r="D2330" t="s">
        <v>4939</v>
      </c>
      <c r="F2330" t="s">
        <v>997</v>
      </c>
      <c r="G2330" t="s">
        <v>11469</v>
      </c>
      <c r="H2330" t="s">
        <v>11470</v>
      </c>
      <c r="I2330" t="s">
        <v>11471</v>
      </c>
      <c r="J2330">
        <v>5</v>
      </c>
      <c r="K2330">
        <v>5</v>
      </c>
      <c r="L2330">
        <v>0</v>
      </c>
      <c r="M2330" t="s">
        <v>11472</v>
      </c>
      <c r="N2330">
        <f t="shared" si="432"/>
        <v>0</v>
      </c>
      <c r="O2330" t="str">
        <f t="shared" si="433"/>
        <v>No</v>
      </c>
      <c r="P2330">
        <f t="shared" si="434"/>
        <v>0</v>
      </c>
      <c r="Q2330">
        <f t="shared" si="435"/>
        <v>0</v>
      </c>
      <c r="R2330">
        <f t="shared" si="439"/>
        <v>27.565026697177728</v>
      </c>
      <c r="S2330" t="str">
        <f t="shared" si="436"/>
        <v>ID-25410-Training</v>
      </c>
      <c r="T2330" t="str">
        <f t="shared" si="437"/>
        <v>12:33</v>
      </c>
      <c r="U2330" t="str">
        <f t="shared" si="438"/>
        <v>Acceptable</v>
      </c>
      <c r="V2330">
        <f t="shared" si="440"/>
        <v>23</v>
      </c>
      <c r="W2330">
        <f t="shared" si="441"/>
        <v>2</v>
      </c>
      <c r="X2330">
        <v>1</v>
      </c>
      <c r="Y2330" t="str">
        <f t="shared" si="442"/>
        <v>Flight Not Found</v>
      </c>
      <c r="Z2330" t="str" cm="1">
        <f t="array" ref="Z2330">IF(AND(B:B &gt; TIME(6, 0, 0), B:B &lt;= TIME(18, 0, 0)), "Day", "Night")</f>
        <v>Night</v>
      </c>
      <c r="AA2330">
        <f t="shared" si="443"/>
        <v>1</v>
      </c>
    </row>
    <row r="2331" spans="1:27" x14ac:dyDescent="0.2">
      <c r="A2331">
        <v>25410</v>
      </c>
      <c r="C2331" t="s">
        <v>11473</v>
      </c>
      <c r="D2331" t="s">
        <v>10415</v>
      </c>
      <c r="F2331" t="s">
        <v>11474</v>
      </c>
      <c r="G2331" t="s">
        <v>11475</v>
      </c>
      <c r="H2331" t="s">
        <v>11476</v>
      </c>
      <c r="I2331" t="s">
        <v>11477</v>
      </c>
      <c r="J2331">
        <v>37</v>
      </c>
      <c r="K2331">
        <v>33</v>
      </c>
      <c r="L2331">
        <v>0</v>
      </c>
      <c r="M2331" t="s">
        <v>11478</v>
      </c>
      <c r="N2331">
        <f t="shared" si="432"/>
        <v>0</v>
      </c>
      <c r="O2331" t="str">
        <f t="shared" si="433"/>
        <v>No</v>
      </c>
      <c r="P2331">
        <f t="shared" si="434"/>
        <v>0</v>
      </c>
      <c r="Q2331">
        <f t="shared" si="435"/>
        <v>0</v>
      </c>
      <c r="R2331">
        <f t="shared" si="439"/>
        <v>27.565026697177728</v>
      </c>
      <c r="S2331" t="str">
        <f t="shared" si="436"/>
        <v>ID-25410-Paris - Hassi Messaoud</v>
      </c>
      <c r="T2331" t="str">
        <f t="shared" si="437"/>
        <v>12:33</v>
      </c>
      <c r="U2331" t="str">
        <f t="shared" si="438"/>
        <v>Acceptable</v>
      </c>
      <c r="V2331">
        <f t="shared" si="440"/>
        <v>23</v>
      </c>
      <c r="W2331">
        <f t="shared" si="441"/>
        <v>2</v>
      </c>
      <c r="X2331">
        <v>2</v>
      </c>
      <c r="Y2331" t="str">
        <f t="shared" si="442"/>
        <v>Flight Not Found</v>
      </c>
      <c r="Z2331" t="str" cm="1">
        <f t="array" ref="Z2331">IF(AND(B:B &gt; TIME(6, 0, 0), B:B &lt;= TIME(18, 0, 0)), "Day", "Night")</f>
        <v>Night</v>
      </c>
      <c r="AA2331">
        <f t="shared" si="443"/>
        <v>1</v>
      </c>
    </row>
    <row r="2332" spans="1:27" x14ac:dyDescent="0.2">
      <c r="A2332">
        <v>25414</v>
      </c>
      <c r="B2332" t="s">
        <v>11479</v>
      </c>
      <c r="C2332" t="s">
        <v>6752</v>
      </c>
      <c r="D2332" t="s">
        <v>11480</v>
      </c>
      <c r="F2332" t="s">
        <v>411</v>
      </c>
      <c r="G2332" t="s">
        <v>11481</v>
      </c>
      <c r="H2332" t="s">
        <v>11482</v>
      </c>
      <c r="J2332">
        <v>3</v>
      </c>
      <c r="K2332">
        <v>3</v>
      </c>
      <c r="L2332">
        <v>0</v>
      </c>
      <c r="M2332" t="s">
        <v>11483</v>
      </c>
      <c r="N2332">
        <f t="shared" si="432"/>
        <v>0</v>
      </c>
      <c r="O2332" t="str">
        <f t="shared" si="433"/>
        <v>No</v>
      </c>
      <c r="P2332">
        <f t="shared" si="434"/>
        <v>0</v>
      </c>
      <c r="Q2332">
        <f t="shared" si="435"/>
        <v>0</v>
      </c>
      <c r="R2332">
        <f t="shared" si="439"/>
        <v>27.565026697177728</v>
      </c>
      <c r="S2332" t="str">
        <f t="shared" si="436"/>
        <v>ID-25414-Sightseeing</v>
      </c>
      <c r="T2332" t="str">
        <f t="shared" si="437"/>
        <v>15:26</v>
      </c>
      <c r="U2332" t="str">
        <f t="shared" si="438"/>
        <v>Acceptable</v>
      </c>
      <c r="V2332">
        <f t="shared" si="440"/>
        <v>23</v>
      </c>
      <c r="W2332">
        <f t="shared" si="441"/>
        <v>2</v>
      </c>
      <c r="X2332">
        <v>2</v>
      </c>
      <c r="Y2332" t="str">
        <f t="shared" si="442"/>
        <v>Flight Not Found</v>
      </c>
      <c r="Z2332" t="str" cm="1">
        <f t="array" ref="Z2332">IF(AND(B:B &gt; TIME(6, 0, 0), B:B &lt;= TIME(18, 0, 0)), "Day", "Night")</f>
        <v>Night</v>
      </c>
      <c r="AA2332">
        <f t="shared" si="443"/>
        <v>1</v>
      </c>
    </row>
    <row r="2333" spans="1:27" x14ac:dyDescent="0.2">
      <c r="A2333">
        <v>25418</v>
      </c>
      <c r="C2333" t="s">
        <v>11484</v>
      </c>
      <c r="D2333" t="s">
        <v>11485</v>
      </c>
      <c r="G2333" t="s">
        <v>7425</v>
      </c>
      <c r="H2333" t="s">
        <v>11486</v>
      </c>
      <c r="I2333" t="s">
        <v>11487</v>
      </c>
      <c r="J2333">
        <v>4</v>
      </c>
      <c r="K2333">
        <v>4</v>
      </c>
      <c r="L2333">
        <v>0</v>
      </c>
      <c r="M2333" t="s">
        <v>4530</v>
      </c>
      <c r="N2333">
        <f t="shared" si="432"/>
        <v>0</v>
      </c>
      <c r="O2333" t="str">
        <f t="shared" si="433"/>
        <v>No</v>
      </c>
      <c r="P2333">
        <f t="shared" si="434"/>
        <v>0</v>
      </c>
      <c r="Q2333">
        <f t="shared" si="435"/>
        <v>0</v>
      </c>
      <c r="R2333">
        <f t="shared" si="439"/>
        <v>27.565026697177728</v>
      </c>
      <c r="S2333" t="str">
        <f t="shared" si="436"/>
        <v>ID-25418-</v>
      </c>
      <c r="T2333">
        <f t="shared" si="437"/>
        <v>0</v>
      </c>
      <c r="U2333" t="str">
        <f t="shared" si="438"/>
        <v>Acceptable</v>
      </c>
      <c r="V2333">
        <f t="shared" si="440"/>
        <v>23</v>
      </c>
      <c r="W2333">
        <f t="shared" si="441"/>
        <v>2</v>
      </c>
      <c r="X2333">
        <v>1</v>
      </c>
      <c r="Y2333" t="str">
        <f t="shared" si="442"/>
        <v>Flight Not Found</v>
      </c>
      <c r="Z2333" t="str" cm="1">
        <f t="array" ref="Z2333">IF(AND(B:B &gt; TIME(6, 0, 0), B:B &lt;= TIME(18, 0, 0)), "Day", "Night")</f>
        <v>Night</v>
      </c>
      <c r="AA2333">
        <f t="shared" si="443"/>
        <v>1</v>
      </c>
    </row>
    <row r="2334" spans="1:27" x14ac:dyDescent="0.2">
      <c r="A2334">
        <v>25420</v>
      </c>
      <c r="B2334" t="s">
        <v>11488</v>
      </c>
      <c r="C2334" t="s">
        <v>11489</v>
      </c>
      <c r="D2334" t="s">
        <v>11490</v>
      </c>
      <c r="F2334" t="s">
        <v>411</v>
      </c>
      <c r="G2334" t="s">
        <v>11491</v>
      </c>
      <c r="H2334" t="s">
        <v>11492</v>
      </c>
      <c r="J2334">
        <v>3</v>
      </c>
      <c r="K2334">
        <v>3</v>
      </c>
      <c r="L2334">
        <v>0</v>
      </c>
      <c r="M2334" t="s">
        <v>11493</v>
      </c>
      <c r="N2334">
        <f t="shared" si="432"/>
        <v>0</v>
      </c>
      <c r="O2334" t="str">
        <f t="shared" si="433"/>
        <v>No</v>
      </c>
      <c r="P2334">
        <f t="shared" si="434"/>
        <v>0</v>
      </c>
      <c r="Q2334">
        <f t="shared" si="435"/>
        <v>0</v>
      </c>
      <c r="R2334">
        <f t="shared" si="439"/>
        <v>27.565026697177728</v>
      </c>
      <c r="S2334" t="str">
        <f t="shared" si="436"/>
        <v>ID-25420-Sightseeing</v>
      </c>
      <c r="T2334" t="str">
        <f t="shared" si="437"/>
        <v>14:40</v>
      </c>
      <c r="U2334" t="str">
        <f t="shared" si="438"/>
        <v>Acceptable</v>
      </c>
      <c r="V2334">
        <f t="shared" si="440"/>
        <v>23</v>
      </c>
      <c r="W2334">
        <f t="shared" si="441"/>
        <v>2</v>
      </c>
      <c r="X2334">
        <v>1</v>
      </c>
      <c r="Y2334" t="str">
        <f t="shared" si="442"/>
        <v>Flight Not Found</v>
      </c>
      <c r="Z2334" t="str" cm="1">
        <f t="array" ref="Z2334">IF(AND(B:B &gt; TIME(6, 0, 0), B:B &lt;= TIME(18, 0, 0)), "Day", "Night")</f>
        <v>Night</v>
      </c>
      <c r="AA2334">
        <f t="shared" si="443"/>
        <v>1</v>
      </c>
    </row>
    <row r="2335" spans="1:27" x14ac:dyDescent="0.2">
      <c r="A2335">
        <v>25434</v>
      </c>
      <c r="B2335" t="s">
        <v>2124</v>
      </c>
      <c r="C2335" t="s">
        <v>11494</v>
      </c>
      <c r="D2335" t="s">
        <v>8358</v>
      </c>
      <c r="F2335" t="s">
        <v>11495</v>
      </c>
      <c r="G2335" t="s">
        <v>11496</v>
      </c>
      <c r="H2335" t="s">
        <v>11497</v>
      </c>
      <c r="I2335" t="s">
        <v>11498</v>
      </c>
      <c r="J2335">
        <v>13</v>
      </c>
      <c r="K2335">
        <v>13</v>
      </c>
      <c r="L2335">
        <v>0</v>
      </c>
      <c r="M2335" t="s">
        <v>11499</v>
      </c>
      <c r="N2335">
        <f t="shared" si="432"/>
        <v>0</v>
      </c>
      <c r="O2335" t="str">
        <f t="shared" si="433"/>
        <v>No</v>
      </c>
      <c r="P2335">
        <f t="shared" si="434"/>
        <v>0</v>
      </c>
      <c r="Q2335">
        <f t="shared" si="435"/>
        <v>0</v>
      </c>
      <c r="R2335">
        <f t="shared" si="439"/>
        <v>27.565026697177728</v>
      </c>
      <c r="S2335" t="str">
        <f t="shared" si="436"/>
        <v>ID-25434-Long Tieng, Laos - Sam Thong, Laos</v>
      </c>
      <c r="T2335" t="str">
        <f t="shared" si="437"/>
        <v>17:00</v>
      </c>
      <c r="U2335" t="str">
        <f t="shared" si="438"/>
        <v>Acceptable</v>
      </c>
      <c r="V2335">
        <f t="shared" si="440"/>
        <v>23</v>
      </c>
      <c r="W2335">
        <f t="shared" si="441"/>
        <v>2</v>
      </c>
      <c r="X2335">
        <v>1</v>
      </c>
      <c r="Y2335" t="str">
        <f t="shared" si="442"/>
        <v>Flight Not Found</v>
      </c>
      <c r="Z2335" t="str" cm="1">
        <f t="array" ref="Z2335">IF(AND(B:B &gt; TIME(6, 0, 0), B:B &lt;= TIME(18, 0, 0)), "Day", "Night")</f>
        <v>Night</v>
      </c>
      <c r="AA2335">
        <f t="shared" si="443"/>
        <v>1</v>
      </c>
    </row>
    <row r="2336" spans="1:27" x14ac:dyDescent="0.2">
      <c r="A2336">
        <v>25440</v>
      </c>
      <c r="C2336" t="s">
        <v>11500</v>
      </c>
      <c r="D2336" t="s">
        <v>9764</v>
      </c>
      <c r="G2336" t="s">
        <v>3110</v>
      </c>
      <c r="H2336" t="s">
        <v>11501</v>
      </c>
      <c r="I2336" t="s">
        <v>11502</v>
      </c>
      <c r="J2336">
        <v>1</v>
      </c>
      <c r="K2336">
        <v>1</v>
      </c>
      <c r="L2336">
        <v>0</v>
      </c>
      <c r="N2336">
        <f t="shared" si="432"/>
        <v>0</v>
      </c>
      <c r="O2336" t="str">
        <f t="shared" si="433"/>
        <v>No</v>
      </c>
      <c r="P2336">
        <f t="shared" si="434"/>
        <v>0</v>
      </c>
      <c r="Q2336">
        <f t="shared" si="435"/>
        <v>0</v>
      </c>
      <c r="R2336">
        <f t="shared" si="439"/>
        <v>27.565026697177728</v>
      </c>
      <c r="S2336" t="str">
        <f t="shared" si="436"/>
        <v>ID-25440-</v>
      </c>
      <c r="T2336">
        <f t="shared" si="437"/>
        <v>0</v>
      </c>
      <c r="U2336" t="str">
        <f t="shared" si="438"/>
        <v>Acceptable</v>
      </c>
      <c r="V2336">
        <f t="shared" si="440"/>
        <v>23</v>
      </c>
      <c r="W2336">
        <f t="shared" si="441"/>
        <v>2</v>
      </c>
      <c r="X2336">
        <v>1</v>
      </c>
      <c r="Y2336" t="str">
        <f t="shared" si="442"/>
        <v>Flight Not Found</v>
      </c>
      <c r="Z2336" t="str" cm="1">
        <f t="array" ref="Z2336">IF(AND(B:B &gt; TIME(6, 0, 0), B:B &lt;= TIME(18, 0, 0)), "Day", "Night")</f>
        <v>Night</v>
      </c>
      <c r="AA2336">
        <f t="shared" si="443"/>
        <v>1</v>
      </c>
    </row>
    <row r="2337" spans="1:27" x14ac:dyDescent="0.2">
      <c r="A2337">
        <v>25441</v>
      </c>
      <c r="C2337" t="s">
        <v>5524</v>
      </c>
      <c r="D2337" t="s">
        <v>3562</v>
      </c>
      <c r="G2337" t="s">
        <v>7834</v>
      </c>
      <c r="J2337">
        <v>112</v>
      </c>
      <c r="K2337">
        <v>16</v>
      </c>
      <c r="L2337">
        <v>0</v>
      </c>
      <c r="M2337" t="s">
        <v>11503</v>
      </c>
      <c r="N2337">
        <f t="shared" si="432"/>
        <v>0</v>
      </c>
      <c r="O2337" t="str">
        <f t="shared" si="433"/>
        <v>No</v>
      </c>
      <c r="P2337">
        <f t="shared" si="434"/>
        <v>0</v>
      </c>
      <c r="Q2337">
        <f t="shared" si="435"/>
        <v>0</v>
      </c>
      <c r="R2337">
        <f t="shared" si="439"/>
        <v>27.565026697177728</v>
      </c>
      <c r="S2337" t="str">
        <f t="shared" si="436"/>
        <v>ID-25441-</v>
      </c>
      <c r="T2337">
        <f t="shared" si="437"/>
        <v>0</v>
      </c>
      <c r="U2337" t="str">
        <f t="shared" si="438"/>
        <v>Acceptable</v>
      </c>
      <c r="V2337">
        <f t="shared" si="440"/>
        <v>23</v>
      </c>
      <c r="W2337">
        <f t="shared" si="441"/>
        <v>2</v>
      </c>
      <c r="X2337">
        <v>1</v>
      </c>
      <c r="Y2337" t="str">
        <f t="shared" si="442"/>
        <v>Flight Not Found</v>
      </c>
      <c r="Z2337" t="str" cm="1">
        <f t="array" ref="Z2337">IF(AND(B:B &gt; TIME(6, 0, 0), B:B &lt;= TIME(18, 0, 0)), "Day", "Night")</f>
        <v>Night</v>
      </c>
      <c r="AA2337">
        <f t="shared" si="443"/>
        <v>1</v>
      </c>
    </row>
    <row r="2338" spans="1:27" x14ac:dyDescent="0.2">
      <c r="A2338">
        <v>25540</v>
      </c>
      <c r="C2338" t="s">
        <v>5731</v>
      </c>
      <c r="D2338" t="s">
        <v>1153</v>
      </c>
      <c r="E2338" t="s">
        <v>6285</v>
      </c>
      <c r="F2338" t="s">
        <v>11504</v>
      </c>
      <c r="G2338" t="s">
        <v>11505</v>
      </c>
      <c r="H2338" t="s">
        <v>11506</v>
      </c>
      <c r="I2338" t="s">
        <v>11507</v>
      </c>
      <c r="J2338">
        <v>62</v>
      </c>
      <c r="K2338">
        <v>62</v>
      </c>
      <c r="L2338">
        <v>0</v>
      </c>
      <c r="M2338" t="s">
        <v>11508</v>
      </c>
      <c r="N2338">
        <f t="shared" si="432"/>
        <v>0</v>
      </c>
      <c r="O2338" t="str">
        <f t="shared" si="433"/>
        <v>No</v>
      </c>
      <c r="P2338">
        <f t="shared" si="434"/>
        <v>0</v>
      </c>
      <c r="Q2338">
        <f t="shared" si="435"/>
        <v>0</v>
      </c>
      <c r="R2338">
        <f t="shared" si="439"/>
        <v>27.565026697177728</v>
      </c>
      <c r="S2338" t="str">
        <f t="shared" si="436"/>
        <v>ID-25540-Caracas - Pointe a Pitre, Guadeloupe</v>
      </c>
      <c r="T2338">
        <f t="shared" si="437"/>
        <v>0</v>
      </c>
      <c r="U2338" t="str">
        <f t="shared" si="438"/>
        <v>Acceptable</v>
      </c>
      <c r="V2338">
        <f t="shared" si="440"/>
        <v>23</v>
      </c>
      <c r="W2338">
        <f t="shared" si="441"/>
        <v>2</v>
      </c>
      <c r="X2338">
        <v>1</v>
      </c>
      <c r="Y2338" t="str">
        <f t="shared" si="442"/>
        <v>Flight Not Found</v>
      </c>
      <c r="Z2338" t="str" cm="1">
        <f t="array" ref="Z2338">IF(AND(B:B &gt; TIME(6, 0, 0), B:B &lt;= TIME(18, 0, 0)), "Day", "Night")</f>
        <v>Night</v>
      </c>
      <c r="AA2338">
        <f t="shared" si="443"/>
        <v>1</v>
      </c>
    </row>
    <row r="2339" spans="1:27" x14ac:dyDescent="0.2">
      <c r="A2339">
        <v>25543</v>
      </c>
      <c r="C2339" t="s">
        <v>11509</v>
      </c>
      <c r="D2339" t="s">
        <v>3562</v>
      </c>
      <c r="G2339" t="s">
        <v>11510</v>
      </c>
      <c r="H2339" t="s">
        <v>11511</v>
      </c>
      <c r="I2339" t="s">
        <v>11512</v>
      </c>
      <c r="J2339">
        <v>8</v>
      </c>
      <c r="K2339">
        <v>8</v>
      </c>
      <c r="L2339">
        <v>0</v>
      </c>
      <c r="M2339" t="s">
        <v>11513</v>
      </c>
      <c r="N2339">
        <f t="shared" si="432"/>
        <v>0</v>
      </c>
      <c r="O2339" t="str">
        <f t="shared" si="433"/>
        <v>No</v>
      </c>
      <c r="P2339">
        <f t="shared" si="434"/>
        <v>0</v>
      </c>
      <c r="Q2339">
        <f t="shared" si="435"/>
        <v>0</v>
      </c>
      <c r="R2339">
        <f t="shared" si="439"/>
        <v>27.565026697177728</v>
      </c>
      <c r="S2339" t="str">
        <f t="shared" si="436"/>
        <v>ID-25543-</v>
      </c>
      <c r="T2339">
        <f t="shared" si="437"/>
        <v>0</v>
      </c>
      <c r="U2339" t="str">
        <f t="shared" si="438"/>
        <v>Acceptable</v>
      </c>
      <c r="V2339">
        <f t="shared" si="440"/>
        <v>23</v>
      </c>
      <c r="W2339">
        <f t="shared" si="441"/>
        <v>2</v>
      </c>
      <c r="X2339">
        <v>1</v>
      </c>
      <c r="Y2339" t="str">
        <f t="shared" si="442"/>
        <v>Flight Not Found</v>
      </c>
      <c r="Z2339" t="str" cm="1">
        <f t="array" ref="Z2339">IF(AND(B:B &gt; TIME(6, 0, 0), B:B &lt;= TIME(18, 0, 0)), "Day", "Night")</f>
        <v>Night</v>
      </c>
      <c r="AA2339">
        <f t="shared" si="443"/>
        <v>1</v>
      </c>
    </row>
    <row r="2340" spans="1:27" x14ac:dyDescent="0.2">
      <c r="A2340">
        <v>25446</v>
      </c>
      <c r="B2340" t="s">
        <v>4471</v>
      </c>
      <c r="C2340" t="s">
        <v>11514</v>
      </c>
      <c r="D2340" t="s">
        <v>11515</v>
      </c>
      <c r="E2340" t="s">
        <v>36</v>
      </c>
      <c r="F2340" t="s">
        <v>11516</v>
      </c>
      <c r="G2340" t="s">
        <v>11517</v>
      </c>
      <c r="H2340" t="s">
        <v>11518</v>
      </c>
      <c r="I2340" t="s">
        <v>11519</v>
      </c>
      <c r="J2340">
        <v>3</v>
      </c>
      <c r="K2340">
        <v>3</v>
      </c>
      <c r="L2340">
        <v>0</v>
      </c>
      <c r="M2340" t="s">
        <v>11520</v>
      </c>
      <c r="N2340">
        <f t="shared" si="432"/>
        <v>0</v>
      </c>
      <c r="O2340" t="str">
        <f t="shared" si="433"/>
        <v>No</v>
      </c>
      <c r="P2340">
        <f t="shared" si="434"/>
        <v>0</v>
      </c>
      <c r="Q2340">
        <f t="shared" si="435"/>
        <v>0</v>
      </c>
      <c r="R2340">
        <f t="shared" si="439"/>
        <v>27.565026697177728</v>
      </c>
      <c r="S2340" t="str">
        <f t="shared" si="436"/>
        <v>ID-25446-Chicago - Des Moines.</v>
      </c>
      <c r="T2340" t="str">
        <f t="shared" si="437"/>
        <v>20:05</v>
      </c>
      <c r="U2340" t="str">
        <f t="shared" si="438"/>
        <v>Acceptable</v>
      </c>
      <c r="V2340">
        <f t="shared" si="440"/>
        <v>23</v>
      </c>
      <c r="W2340">
        <f t="shared" si="441"/>
        <v>2</v>
      </c>
      <c r="X2340">
        <v>1</v>
      </c>
      <c r="Y2340" t="str">
        <f t="shared" si="442"/>
        <v>Flight Not Found</v>
      </c>
      <c r="Z2340" t="str" cm="1">
        <f t="array" ref="Z2340">IF(AND(B:B &gt; TIME(6, 0, 0), B:B &lt;= TIME(18, 0, 0)), "Day", "Night")</f>
        <v>Night</v>
      </c>
      <c r="AA2340">
        <f t="shared" si="443"/>
        <v>1</v>
      </c>
    </row>
    <row r="2341" spans="1:27" x14ac:dyDescent="0.2">
      <c r="A2341">
        <v>25448</v>
      </c>
      <c r="B2341" t="s">
        <v>3278</v>
      </c>
      <c r="C2341" t="s">
        <v>6246</v>
      </c>
      <c r="D2341" t="s">
        <v>11521</v>
      </c>
      <c r="G2341" t="s">
        <v>2471</v>
      </c>
      <c r="J2341">
        <v>35</v>
      </c>
      <c r="K2341">
        <v>35</v>
      </c>
      <c r="L2341">
        <v>0</v>
      </c>
      <c r="M2341" t="s">
        <v>11522</v>
      </c>
      <c r="N2341">
        <f t="shared" si="432"/>
        <v>0</v>
      </c>
      <c r="O2341" t="str">
        <f t="shared" si="433"/>
        <v>No</v>
      </c>
      <c r="P2341">
        <f t="shared" si="434"/>
        <v>0</v>
      </c>
      <c r="Q2341">
        <f t="shared" si="435"/>
        <v>0</v>
      </c>
      <c r="R2341">
        <f t="shared" si="439"/>
        <v>27.565026697177728</v>
      </c>
      <c r="S2341" t="str">
        <f t="shared" si="436"/>
        <v>ID-25448-</v>
      </c>
      <c r="T2341" t="str">
        <f t="shared" si="437"/>
        <v>11:15</v>
      </c>
      <c r="U2341" t="str">
        <f t="shared" si="438"/>
        <v>Acceptable</v>
      </c>
      <c r="V2341">
        <f t="shared" si="440"/>
        <v>23</v>
      </c>
      <c r="W2341">
        <f t="shared" si="441"/>
        <v>2</v>
      </c>
      <c r="X2341">
        <v>1</v>
      </c>
      <c r="Y2341" t="str">
        <f t="shared" si="442"/>
        <v>Flight Not Found</v>
      </c>
      <c r="Z2341" t="str" cm="1">
        <f t="array" ref="Z2341">IF(AND(B:B &gt; TIME(6, 0, 0), B:B &lt;= TIME(18, 0, 0)), "Day", "Night")</f>
        <v>Night</v>
      </c>
      <c r="AA2341">
        <f t="shared" si="443"/>
        <v>1</v>
      </c>
    </row>
    <row r="2342" spans="1:27" x14ac:dyDescent="0.2">
      <c r="A2342">
        <v>25452</v>
      </c>
      <c r="B2342" t="s">
        <v>322</v>
      </c>
      <c r="C2342" t="s">
        <v>11523</v>
      </c>
      <c r="D2342" t="s">
        <v>2615</v>
      </c>
      <c r="E2342" t="s">
        <v>11524</v>
      </c>
      <c r="G2342" t="s">
        <v>11369</v>
      </c>
      <c r="H2342" t="s">
        <v>11525</v>
      </c>
      <c r="I2342" t="s">
        <v>11526</v>
      </c>
      <c r="J2342">
        <v>16</v>
      </c>
      <c r="K2342">
        <v>4</v>
      </c>
      <c r="L2342">
        <v>4</v>
      </c>
      <c r="M2342" t="s">
        <v>11527</v>
      </c>
      <c r="N2342">
        <f t="shared" si="432"/>
        <v>0</v>
      </c>
      <c r="O2342" t="str">
        <f t="shared" si="433"/>
        <v>No</v>
      </c>
      <c r="P2342">
        <f t="shared" si="434"/>
        <v>0</v>
      </c>
      <c r="Q2342">
        <f t="shared" si="435"/>
        <v>0</v>
      </c>
      <c r="R2342">
        <f t="shared" si="439"/>
        <v>27.565026697177728</v>
      </c>
      <c r="S2342" t="str">
        <f t="shared" si="436"/>
        <v>ID-25452-</v>
      </c>
      <c r="T2342" t="str">
        <f t="shared" si="437"/>
        <v>05:30</v>
      </c>
      <c r="U2342" t="str">
        <f t="shared" si="438"/>
        <v>Acceptable</v>
      </c>
      <c r="V2342">
        <f t="shared" si="440"/>
        <v>23</v>
      </c>
      <c r="W2342">
        <f t="shared" si="441"/>
        <v>2</v>
      </c>
      <c r="X2342">
        <v>1</v>
      </c>
      <c r="Y2342" t="str">
        <f t="shared" si="442"/>
        <v>Flight Not Found</v>
      </c>
      <c r="Z2342" t="str" cm="1">
        <f t="array" ref="Z2342">IF(AND(B:B &gt; TIME(6, 0, 0), B:B &lt;= TIME(18, 0, 0)), "Day", "Night")</f>
        <v>Night</v>
      </c>
      <c r="AA2342">
        <f t="shared" si="443"/>
        <v>1</v>
      </c>
    </row>
    <row r="2343" spans="1:27" x14ac:dyDescent="0.2">
      <c r="A2343">
        <v>25454</v>
      </c>
      <c r="B2343" t="s">
        <v>2224</v>
      </c>
      <c r="C2343" t="s">
        <v>11528</v>
      </c>
      <c r="D2343" t="s">
        <v>11529</v>
      </c>
      <c r="F2343" t="s">
        <v>11530</v>
      </c>
      <c r="G2343" t="s">
        <v>1814</v>
      </c>
      <c r="H2343" t="s">
        <v>11531</v>
      </c>
      <c r="J2343">
        <v>28</v>
      </c>
      <c r="K2343">
        <v>28</v>
      </c>
      <c r="L2343">
        <v>0</v>
      </c>
      <c r="M2343" t="s">
        <v>11532</v>
      </c>
      <c r="N2343">
        <f t="shared" si="432"/>
        <v>0</v>
      </c>
      <c r="O2343" t="str">
        <f t="shared" si="433"/>
        <v>No</v>
      </c>
      <c r="P2343">
        <f t="shared" si="434"/>
        <v>0</v>
      </c>
      <c r="Q2343">
        <f t="shared" si="435"/>
        <v>0</v>
      </c>
      <c r="R2343">
        <f t="shared" si="439"/>
        <v>27.565026697177728</v>
      </c>
      <c r="S2343" t="str">
        <f t="shared" si="436"/>
        <v>ID-25454-Bogota - Villavicencio</v>
      </c>
      <c r="T2343" t="str">
        <f t="shared" si="437"/>
        <v>14:00</v>
      </c>
      <c r="U2343" t="str">
        <f t="shared" si="438"/>
        <v>Acceptable</v>
      </c>
      <c r="V2343">
        <f t="shared" si="440"/>
        <v>23</v>
      </c>
      <c r="W2343">
        <f t="shared" si="441"/>
        <v>2</v>
      </c>
      <c r="X2343">
        <v>1</v>
      </c>
      <c r="Y2343" t="str">
        <f t="shared" si="442"/>
        <v>Flight Not Found</v>
      </c>
      <c r="Z2343" t="str" cm="1">
        <f t="array" ref="Z2343">IF(AND(B:B &gt; TIME(6, 0, 0), B:B &lt;= TIME(18, 0, 0)), "Day", "Night")</f>
        <v>Night</v>
      </c>
      <c r="AA2343">
        <f t="shared" si="443"/>
        <v>1</v>
      </c>
    </row>
    <row r="2344" spans="1:27" x14ac:dyDescent="0.2">
      <c r="A2344">
        <v>25455</v>
      </c>
      <c r="B2344" t="s">
        <v>11533</v>
      </c>
      <c r="C2344" t="s">
        <v>11534</v>
      </c>
      <c r="D2344" t="s">
        <v>11535</v>
      </c>
      <c r="E2344" t="s">
        <v>11536</v>
      </c>
      <c r="F2344" t="s">
        <v>11537</v>
      </c>
      <c r="G2344" t="s">
        <v>11538</v>
      </c>
      <c r="H2344" t="s">
        <v>11539</v>
      </c>
      <c r="I2344" t="s">
        <v>11540</v>
      </c>
      <c r="J2344">
        <v>83</v>
      </c>
      <c r="K2344">
        <v>83</v>
      </c>
      <c r="L2344">
        <v>0</v>
      </c>
      <c r="M2344" t="s">
        <v>11541</v>
      </c>
      <c r="N2344">
        <f t="shared" si="432"/>
        <v>0</v>
      </c>
      <c r="O2344" t="str">
        <f t="shared" si="433"/>
        <v>No</v>
      </c>
      <c r="P2344">
        <f t="shared" si="434"/>
        <v>0</v>
      </c>
      <c r="Q2344">
        <f t="shared" si="435"/>
        <v>0</v>
      </c>
      <c r="R2344">
        <f t="shared" si="439"/>
        <v>27.565026697177728</v>
      </c>
      <c r="S2344" t="str">
        <f t="shared" si="436"/>
        <v>ID-25455-Indianapolis - Bakalar AFB</v>
      </c>
      <c r="T2344" t="str">
        <f t="shared" si="437"/>
        <v>14:29</v>
      </c>
      <c r="U2344" t="str">
        <f t="shared" si="438"/>
        <v>Acceptable</v>
      </c>
      <c r="V2344">
        <f t="shared" si="440"/>
        <v>23</v>
      </c>
      <c r="W2344">
        <f t="shared" si="441"/>
        <v>2</v>
      </c>
      <c r="X2344">
        <v>1</v>
      </c>
      <c r="Y2344" t="str">
        <f t="shared" si="442"/>
        <v>Flight Not Found</v>
      </c>
      <c r="Z2344" t="str" cm="1">
        <f t="array" ref="Z2344">IF(AND(B:B &gt; TIME(6, 0, 0), B:B &lt;= TIME(18, 0, 0)), "Day", "Night")</f>
        <v>Night</v>
      </c>
      <c r="AA2344">
        <f t="shared" si="443"/>
        <v>1</v>
      </c>
    </row>
    <row r="2345" spans="1:27" x14ac:dyDescent="0.2">
      <c r="A2345">
        <v>25458</v>
      </c>
      <c r="C2345" t="s">
        <v>11542</v>
      </c>
      <c r="D2345" t="s">
        <v>3679</v>
      </c>
      <c r="E2345" t="s">
        <v>6558</v>
      </c>
      <c r="F2345" t="s">
        <v>11543</v>
      </c>
      <c r="G2345" t="s">
        <v>11544</v>
      </c>
      <c r="H2345" t="s">
        <v>11545</v>
      </c>
      <c r="I2345" t="s">
        <v>9382</v>
      </c>
      <c r="J2345">
        <v>47</v>
      </c>
      <c r="K2345">
        <v>45</v>
      </c>
      <c r="L2345">
        <v>0</v>
      </c>
      <c r="M2345" t="s">
        <v>11546</v>
      </c>
      <c r="N2345">
        <f t="shared" si="432"/>
        <v>0</v>
      </c>
      <c r="O2345" t="str">
        <f t="shared" si="433"/>
        <v>No</v>
      </c>
      <c r="P2345">
        <f t="shared" si="434"/>
        <v>0</v>
      </c>
      <c r="Q2345">
        <f t="shared" si="435"/>
        <v>0</v>
      </c>
      <c r="R2345">
        <f t="shared" si="439"/>
        <v>27.565026697177728</v>
      </c>
      <c r="S2345" t="str">
        <f t="shared" si="436"/>
        <v>ID-25458-Mactan - Manilla</v>
      </c>
      <c r="T2345">
        <f t="shared" si="437"/>
        <v>0</v>
      </c>
      <c r="U2345" t="str">
        <f t="shared" si="438"/>
        <v>Acceptable</v>
      </c>
      <c r="V2345">
        <f t="shared" si="440"/>
        <v>23</v>
      </c>
      <c r="W2345">
        <f t="shared" si="441"/>
        <v>2</v>
      </c>
      <c r="X2345">
        <v>1</v>
      </c>
      <c r="Y2345" t="str">
        <f t="shared" si="442"/>
        <v>Flight Not Found</v>
      </c>
      <c r="Z2345" t="str" cm="1">
        <f t="array" ref="Z2345">IF(AND(B:B &gt; TIME(6, 0, 0), B:B &lt;= TIME(18, 0, 0)), "Day", "Night")</f>
        <v>Night</v>
      </c>
      <c r="AA2345">
        <f t="shared" si="443"/>
        <v>1</v>
      </c>
    </row>
    <row r="2346" spans="1:27" x14ac:dyDescent="0.2">
      <c r="A2346">
        <v>25460</v>
      </c>
      <c r="B2346" t="s">
        <v>11547</v>
      </c>
      <c r="C2346" t="s">
        <v>11548</v>
      </c>
      <c r="D2346" t="s">
        <v>2623</v>
      </c>
      <c r="F2346" t="s">
        <v>11549</v>
      </c>
      <c r="G2346" t="s">
        <v>1814</v>
      </c>
      <c r="H2346" t="s">
        <v>11550</v>
      </c>
      <c r="I2346" t="s">
        <v>11551</v>
      </c>
      <c r="J2346">
        <v>21</v>
      </c>
      <c r="K2346">
        <v>20</v>
      </c>
      <c r="L2346">
        <v>0</v>
      </c>
      <c r="M2346" t="s">
        <v>11552</v>
      </c>
      <c r="N2346">
        <f t="shared" si="432"/>
        <v>0</v>
      </c>
      <c r="O2346" t="str">
        <f t="shared" si="433"/>
        <v>No</v>
      </c>
      <c r="P2346">
        <f t="shared" si="434"/>
        <v>0</v>
      </c>
      <c r="Q2346">
        <f t="shared" si="435"/>
        <v>0</v>
      </c>
      <c r="R2346">
        <f t="shared" si="439"/>
        <v>27.565026697177728</v>
      </c>
      <c r="S2346" t="str">
        <f t="shared" si="436"/>
        <v>ID-25460-Camp Grande - Londrina - Sao Palo</v>
      </c>
      <c r="T2346" t="str">
        <f t="shared" si="437"/>
        <v>20:33</v>
      </c>
      <c r="U2346" t="str">
        <f t="shared" si="438"/>
        <v>Acceptable</v>
      </c>
      <c r="V2346">
        <f t="shared" si="440"/>
        <v>23</v>
      </c>
      <c r="W2346">
        <f t="shared" si="441"/>
        <v>2</v>
      </c>
      <c r="X2346">
        <v>1</v>
      </c>
      <c r="Y2346" t="str">
        <f t="shared" si="442"/>
        <v>Flight Not Found</v>
      </c>
      <c r="Z2346" t="str" cm="1">
        <f t="array" ref="Z2346">IF(AND(B:B &gt; TIME(6, 0, 0), B:B &lt;= TIME(18, 0, 0)), "Day", "Night")</f>
        <v>Night</v>
      </c>
      <c r="AA2346">
        <f t="shared" si="443"/>
        <v>1</v>
      </c>
    </row>
    <row r="2347" spans="1:27" x14ac:dyDescent="0.2">
      <c r="A2347">
        <v>25463</v>
      </c>
      <c r="B2347" t="s">
        <v>11553</v>
      </c>
      <c r="C2347" t="s">
        <v>11554</v>
      </c>
      <c r="D2347" t="s">
        <v>6547</v>
      </c>
      <c r="E2347" t="s">
        <v>6030</v>
      </c>
      <c r="F2347" t="s">
        <v>11555</v>
      </c>
      <c r="G2347" t="s">
        <v>11556</v>
      </c>
      <c r="H2347" t="s">
        <v>11557</v>
      </c>
      <c r="I2347" t="s">
        <v>11558</v>
      </c>
      <c r="J2347">
        <v>15</v>
      </c>
      <c r="K2347">
        <v>4</v>
      </c>
      <c r="L2347">
        <v>0</v>
      </c>
      <c r="M2347" t="s">
        <v>11559</v>
      </c>
      <c r="N2347">
        <f t="shared" si="432"/>
        <v>0</v>
      </c>
      <c r="O2347" t="str">
        <f t="shared" si="433"/>
        <v>No</v>
      </c>
      <c r="P2347">
        <f t="shared" si="434"/>
        <v>0</v>
      </c>
      <c r="Q2347">
        <f t="shared" si="435"/>
        <v>0</v>
      </c>
      <c r="R2347">
        <f t="shared" si="439"/>
        <v>27.565026697177728</v>
      </c>
      <c r="S2347" t="str">
        <f t="shared" si="436"/>
        <v>ID-25463-Vancouver - Campbell River</v>
      </c>
      <c r="T2347" t="str">
        <f t="shared" si="437"/>
        <v>17:09</v>
      </c>
      <c r="U2347" t="str">
        <f t="shared" si="438"/>
        <v>Acceptable</v>
      </c>
      <c r="V2347">
        <f t="shared" si="440"/>
        <v>23</v>
      </c>
      <c r="W2347">
        <f t="shared" si="441"/>
        <v>2</v>
      </c>
      <c r="X2347">
        <v>1</v>
      </c>
      <c r="Y2347" t="str">
        <f t="shared" si="442"/>
        <v>Flight Not Found</v>
      </c>
      <c r="Z2347" t="str" cm="1">
        <f t="array" ref="Z2347">IF(AND(B:B &gt; TIME(6, 0, 0), B:B &lt;= TIME(18, 0, 0)), "Day", "Night")</f>
        <v>Night</v>
      </c>
      <c r="AA2347">
        <f t="shared" si="443"/>
        <v>1</v>
      </c>
    </row>
    <row r="2348" spans="1:27" x14ac:dyDescent="0.2">
      <c r="A2348">
        <v>25466</v>
      </c>
      <c r="B2348" t="s">
        <v>2627</v>
      </c>
      <c r="C2348" t="s">
        <v>11560</v>
      </c>
      <c r="D2348" t="s">
        <v>6247</v>
      </c>
      <c r="F2348" t="s">
        <v>11561</v>
      </c>
      <c r="G2348" t="s">
        <v>11562</v>
      </c>
      <c r="H2348" t="s">
        <v>11563</v>
      </c>
      <c r="I2348" t="s">
        <v>11564</v>
      </c>
      <c r="J2348">
        <v>76</v>
      </c>
      <c r="K2348">
        <v>74</v>
      </c>
      <c r="L2348">
        <v>2</v>
      </c>
      <c r="M2348" t="s">
        <v>11565</v>
      </c>
      <c r="N2348">
        <f t="shared" si="432"/>
        <v>0</v>
      </c>
      <c r="O2348" t="str">
        <f t="shared" si="433"/>
        <v>No</v>
      </c>
      <c r="P2348">
        <f t="shared" si="434"/>
        <v>0</v>
      </c>
      <c r="Q2348">
        <f t="shared" si="435"/>
        <v>0</v>
      </c>
      <c r="R2348">
        <f t="shared" si="439"/>
        <v>27.565026697177728</v>
      </c>
      <c r="S2348" t="str">
        <f t="shared" si="436"/>
        <v>ID-25466-Pleiku - Da Nang</v>
      </c>
      <c r="T2348" t="str">
        <f t="shared" si="437"/>
        <v>16:00</v>
      </c>
      <c r="U2348" t="str">
        <f t="shared" si="438"/>
        <v>Acceptable</v>
      </c>
      <c r="V2348">
        <f t="shared" si="440"/>
        <v>23</v>
      </c>
      <c r="W2348">
        <f t="shared" si="441"/>
        <v>2</v>
      </c>
      <c r="X2348">
        <v>1</v>
      </c>
      <c r="Y2348" t="str">
        <f t="shared" si="442"/>
        <v>Flight Not Found</v>
      </c>
      <c r="Z2348" t="str" cm="1">
        <f t="array" ref="Z2348">IF(AND(B:B &gt; TIME(6, 0, 0), B:B &lt;= TIME(18, 0, 0)), "Day", "Night")</f>
        <v>Night</v>
      </c>
      <c r="AA2348">
        <f t="shared" si="443"/>
        <v>1</v>
      </c>
    </row>
    <row r="2349" spans="1:27" x14ac:dyDescent="0.2">
      <c r="A2349">
        <v>25467</v>
      </c>
      <c r="C2349" t="s">
        <v>11566</v>
      </c>
      <c r="D2349" t="s">
        <v>1611</v>
      </c>
      <c r="F2349" t="s">
        <v>11567</v>
      </c>
      <c r="G2349" t="s">
        <v>11409</v>
      </c>
      <c r="H2349" t="s">
        <v>11568</v>
      </c>
      <c r="I2349" t="s">
        <v>11569</v>
      </c>
      <c r="J2349">
        <v>118</v>
      </c>
      <c r="K2349">
        <v>27</v>
      </c>
      <c r="L2349">
        <v>0</v>
      </c>
      <c r="M2349" t="s">
        <v>11570</v>
      </c>
      <c r="N2349">
        <f t="shared" si="432"/>
        <v>0</v>
      </c>
      <c r="O2349" t="str">
        <f t="shared" si="433"/>
        <v>No</v>
      </c>
      <c r="P2349">
        <f t="shared" si="434"/>
        <v>0</v>
      </c>
      <c r="Q2349">
        <f t="shared" si="435"/>
        <v>0</v>
      </c>
      <c r="R2349">
        <f t="shared" si="439"/>
        <v>27.565026697177728</v>
      </c>
      <c r="S2349" t="str">
        <f t="shared" si="436"/>
        <v>ID-25467-Chicago - Mexico City</v>
      </c>
      <c r="T2349">
        <f t="shared" si="437"/>
        <v>0</v>
      </c>
      <c r="U2349" t="str">
        <f t="shared" si="438"/>
        <v>Acceptable</v>
      </c>
      <c r="V2349">
        <f t="shared" si="440"/>
        <v>23</v>
      </c>
      <c r="W2349">
        <f t="shared" si="441"/>
        <v>2</v>
      </c>
      <c r="X2349">
        <v>1</v>
      </c>
      <c r="Y2349" t="str">
        <f t="shared" si="442"/>
        <v>Flight Not Found</v>
      </c>
      <c r="Z2349" t="str" cm="1">
        <f t="array" ref="Z2349">IF(AND(B:B &gt; TIME(6, 0, 0), B:B &lt;= TIME(18, 0, 0)), "Day", "Night")</f>
        <v>Night</v>
      </c>
      <c r="AA2349">
        <f t="shared" si="443"/>
        <v>1</v>
      </c>
    </row>
    <row r="2350" spans="1:27" x14ac:dyDescent="0.2">
      <c r="A2350">
        <v>25472</v>
      </c>
      <c r="C2350" t="s">
        <v>7201</v>
      </c>
      <c r="D2350" t="s">
        <v>1523</v>
      </c>
      <c r="F2350" t="s">
        <v>11571</v>
      </c>
      <c r="G2350" t="s">
        <v>5241</v>
      </c>
      <c r="H2350" t="s">
        <v>11572</v>
      </c>
      <c r="I2350" t="s">
        <v>11573</v>
      </c>
      <c r="J2350">
        <v>74</v>
      </c>
      <c r="K2350">
        <v>74</v>
      </c>
      <c r="L2350">
        <v>0</v>
      </c>
      <c r="M2350" t="s">
        <v>11574</v>
      </c>
      <c r="N2350">
        <f t="shared" si="432"/>
        <v>0</v>
      </c>
      <c r="O2350" t="str">
        <f t="shared" si="433"/>
        <v>No</v>
      </c>
      <c r="P2350">
        <f t="shared" si="434"/>
        <v>0</v>
      </c>
      <c r="Q2350">
        <f t="shared" si="435"/>
        <v>0</v>
      </c>
      <c r="R2350">
        <f t="shared" si="439"/>
        <v>27.565026697177728</v>
      </c>
      <c r="S2350" t="str">
        <f t="shared" si="436"/>
        <v>ID-25472-Santa Cruz - La Paz</v>
      </c>
      <c r="T2350">
        <f t="shared" si="437"/>
        <v>0</v>
      </c>
      <c r="U2350" t="str">
        <f t="shared" si="438"/>
        <v>Acceptable</v>
      </c>
      <c r="V2350">
        <f t="shared" si="440"/>
        <v>23</v>
      </c>
      <c r="W2350">
        <f t="shared" si="441"/>
        <v>2</v>
      </c>
      <c r="X2350">
        <v>1</v>
      </c>
      <c r="Y2350" t="str">
        <f t="shared" si="442"/>
        <v>Flight Not Found</v>
      </c>
      <c r="Z2350" t="str" cm="1">
        <f t="array" ref="Z2350">IF(AND(B:B &gt; TIME(6, 0, 0), B:B &lt;= TIME(18, 0, 0)), "Day", "Night")</f>
        <v>Night</v>
      </c>
      <c r="AA2350">
        <f t="shared" si="443"/>
        <v>1</v>
      </c>
    </row>
    <row r="2351" spans="1:27" x14ac:dyDescent="0.2">
      <c r="A2351">
        <v>25472</v>
      </c>
      <c r="C2351" t="s">
        <v>11575</v>
      </c>
      <c r="D2351" t="s">
        <v>11576</v>
      </c>
      <c r="G2351" t="s">
        <v>11577</v>
      </c>
      <c r="H2351" t="s">
        <v>11578</v>
      </c>
      <c r="J2351">
        <v>5</v>
      </c>
      <c r="K2351">
        <v>5</v>
      </c>
      <c r="L2351">
        <v>0</v>
      </c>
      <c r="M2351" t="s">
        <v>11579</v>
      </c>
      <c r="N2351">
        <f t="shared" si="432"/>
        <v>0</v>
      </c>
      <c r="O2351" t="str">
        <f t="shared" si="433"/>
        <v>No</v>
      </c>
      <c r="P2351">
        <f t="shared" si="434"/>
        <v>0</v>
      </c>
      <c r="Q2351">
        <f t="shared" si="435"/>
        <v>0</v>
      </c>
      <c r="R2351">
        <f t="shared" si="439"/>
        <v>27.565026697177728</v>
      </c>
      <c r="S2351" t="str">
        <f t="shared" si="436"/>
        <v>ID-25472-</v>
      </c>
      <c r="T2351">
        <f t="shared" si="437"/>
        <v>0</v>
      </c>
      <c r="U2351" t="str">
        <f t="shared" si="438"/>
        <v>Acceptable</v>
      </c>
      <c r="V2351">
        <f t="shared" si="440"/>
        <v>23</v>
      </c>
      <c r="W2351">
        <f t="shared" si="441"/>
        <v>2</v>
      </c>
      <c r="X2351">
        <v>1</v>
      </c>
      <c r="Y2351" t="str">
        <f t="shared" si="442"/>
        <v>Flight Not Found</v>
      </c>
      <c r="Z2351" t="str" cm="1">
        <f t="array" ref="Z2351">IF(AND(B:B &gt; TIME(6, 0, 0), B:B &lt;= TIME(18, 0, 0)), "Day", "Night")</f>
        <v>Night</v>
      </c>
      <c r="AA2351">
        <f t="shared" si="443"/>
        <v>1</v>
      </c>
    </row>
    <row r="2352" spans="1:27" x14ac:dyDescent="0.2">
      <c r="A2352">
        <v>25478</v>
      </c>
      <c r="B2352" t="s">
        <v>11580</v>
      </c>
      <c r="C2352" t="s">
        <v>2234</v>
      </c>
      <c r="D2352" t="s">
        <v>30</v>
      </c>
      <c r="G2352" t="s">
        <v>11581</v>
      </c>
      <c r="H2352" t="s">
        <v>11582</v>
      </c>
      <c r="J2352">
        <v>26</v>
      </c>
      <c r="K2352">
        <v>26</v>
      </c>
      <c r="L2352">
        <v>0</v>
      </c>
      <c r="M2352" t="s">
        <v>11583</v>
      </c>
      <c r="N2352">
        <f t="shared" si="432"/>
        <v>0</v>
      </c>
      <c r="O2352" t="str">
        <f t="shared" si="433"/>
        <v>No</v>
      </c>
      <c r="P2352">
        <f t="shared" si="434"/>
        <v>0</v>
      </c>
      <c r="Q2352">
        <f t="shared" si="435"/>
        <v>0</v>
      </c>
      <c r="R2352">
        <f t="shared" si="439"/>
        <v>27.565026697177728</v>
      </c>
      <c r="S2352" t="str">
        <f t="shared" si="436"/>
        <v>ID-25478-</v>
      </c>
      <c r="T2352" t="str">
        <f t="shared" si="437"/>
        <v>07:10</v>
      </c>
      <c r="U2352" t="str">
        <f t="shared" si="438"/>
        <v>Acceptable</v>
      </c>
      <c r="V2352">
        <f t="shared" si="440"/>
        <v>23</v>
      </c>
      <c r="W2352">
        <f t="shared" si="441"/>
        <v>2</v>
      </c>
      <c r="X2352">
        <v>1</v>
      </c>
      <c r="Y2352" t="str">
        <f t="shared" si="442"/>
        <v>Flight Not Found</v>
      </c>
      <c r="Z2352" t="str" cm="1">
        <f t="array" ref="Z2352">IF(AND(B:B &gt; TIME(6, 0, 0), B:B &lt;= TIME(18, 0, 0)), "Day", "Night")</f>
        <v>Night</v>
      </c>
      <c r="AA2352">
        <f t="shared" si="443"/>
        <v>1</v>
      </c>
    </row>
    <row r="2353" spans="1:27" x14ac:dyDescent="0.2">
      <c r="A2353">
        <v>25479</v>
      </c>
      <c r="B2353" t="s">
        <v>9888</v>
      </c>
      <c r="C2353" t="s">
        <v>3712</v>
      </c>
      <c r="D2353" t="s">
        <v>11584</v>
      </c>
      <c r="F2353" t="s">
        <v>11585</v>
      </c>
      <c r="G2353" t="s">
        <v>11586</v>
      </c>
      <c r="H2353" t="s">
        <v>11587</v>
      </c>
      <c r="J2353">
        <v>5</v>
      </c>
      <c r="K2353">
        <v>5</v>
      </c>
      <c r="L2353">
        <v>0</v>
      </c>
      <c r="M2353" t="s">
        <v>11588</v>
      </c>
      <c r="N2353">
        <f t="shared" si="432"/>
        <v>0</v>
      </c>
      <c r="O2353" t="str">
        <f t="shared" si="433"/>
        <v>No</v>
      </c>
      <c r="P2353">
        <f t="shared" si="434"/>
        <v>0</v>
      </c>
      <c r="Q2353">
        <f t="shared" si="435"/>
        <v>0</v>
      </c>
      <c r="R2353">
        <f t="shared" si="439"/>
        <v>27.565026697177728</v>
      </c>
      <c r="S2353" t="str">
        <f t="shared" si="436"/>
        <v>ID-25479-Rawling, WY - Denver, CO</v>
      </c>
      <c r="T2353" t="str">
        <f t="shared" si="437"/>
        <v>17:22</v>
      </c>
      <c r="U2353" t="str">
        <f t="shared" si="438"/>
        <v>Acceptable</v>
      </c>
      <c r="V2353">
        <f t="shared" si="440"/>
        <v>23</v>
      </c>
      <c r="W2353">
        <f t="shared" si="441"/>
        <v>2</v>
      </c>
      <c r="X2353">
        <v>1</v>
      </c>
      <c r="Y2353" t="str">
        <f t="shared" si="442"/>
        <v>Flight Not Found</v>
      </c>
      <c r="Z2353" t="str" cm="1">
        <f t="array" ref="Z2353">IF(AND(B:B &gt; TIME(6, 0, 0), B:B &lt;= TIME(18, 0, 0)), "Day", "Night")</f>
        <v>Night</v>
      </c>
      <c r="AA2353">
        <f t="shared" si="443"/>
        <v>1</v>
      </c>
    </row>
    <row r="2354" spans="1:27" x14ac:dyDescent="0.2">
      <c r="A2354">
        <v>25516</v>
      </c>
      <c r="C2354" t="s">
        <v>11589</v>
      </c>
      <c r="D2354" t="s">
        <v>11590</v>
      </c>
      <c r="F2354" t="s">
        <v>11591</v>
      </c>
      <c r="G2354" t="s">
        <v>3110</v>
      </c>
      <c r="H2354" t="s">
        <v>11592</v>
      </c>
      <c r="I2354" t="s">
        <v>11593</v>
      </c>
      <c r="J2354">
        <v>4</v>
      </c>
      <c r="K2354">
        <v>2</v>
      </c>
      <c r="L2354">
        <v>0</v>
      </c>
      <c r="M2354" t="s">
        <v>11594</v>
      </c>
      <c r="N2354">
        <f t="shared" si="432"/>
        <v>0</v>
      </c>
      <c r="O2354" t="str">
        <f t="shared" si="433"/>
        <v>No</v>
      </c>
      <c r="P2354">
        <f t="shared" si="434"/>
        <v>0</v>
      </c>
      <c r="Q2354">
        <f t="shared" si="435"/>
        <v>0</v>
      </c>
      <c r="R2354">
        <f t="shared" si="439"/>
        <v>27.565026697177728</v>
      </c>
      <c r="S2354" t="str">
        <f t="shared" si="436"/>
        <v>ID-25516-Winisk - Timmins</v>
      </c>
      <c r="T2354">
        <f t="shared" si="437"/>
        <v>0</v>
      </c>
      <c r="U2354" t="str">
        <f t="shared" si="438"/>
        <v>Acceptable</v>
      </c>
      <c r="V2354">
        <f t="shared" si="440"/>
        <v>23</v>
      </c>
      <c r="W2354">
        <f t="shared" si="441"/>
        <v>2</v>
      </c>
      <c r="X2354">
        <v>1</v>
      </c>
      <c r="Y2354" t="str">
        <f t="shared" si="442"/>
        <v>Flight Not Found</v>
      </c>
      <c r="Z2354" t="str" cm="1">
        <f t="array" ref="Z2354">IF(AND(B:B &gt; TIME(6, 0, 0), B:B &lt;= TIME(18, 0, 0)), "Day", "Night")</f>
        <v>Night</v>
      </c>
      <c r="AA2354">
        <f t="shared" si="443"/>
        <v>1</v>
      </c>
    </row>
    <row r="2355" spans="1:27" x14ac:dyDescent="0.2">
      <c r="A2355">
        <v>25519</v>
      </c>
      <c r="B2355" t="s">
        <v>1167</v>
      </c>
      <c r="C2355" t="s">
        <v>11595</v>
      </c>
      <c r="D2355" t="s">
        <v>11596</v>
      </c>
      <c r="F2355" t="s">
        <v>11597</v>
      </c>
      <c r="G2355" t="s">
        <v>10722</v>
      </c>
      <c r="H2355" t="s">
        <v>11598</v>
      </c>
      <c r="J2355">
        <v>2</v>
      </c>
      <c r="K2355">
        <v>2</v>
      </c>
      <c r="L2355">
        <v>0</v>
      </c>
      <c r="M2355" t="s">
        <v>11599</v>
      </c>
      <c r="N2355">
        <f t="shared" si="432"/>
        <v>0</v>
      </c>
      <c r="O2355" t="str">
        <f t="shared" si="433"/>
        <v>No</v>
      </c>
      <c r="P2355">
        <f t="shared" si="434"/>
        <v>0</v>
      </c>
      <c r="Q2355">
        <f t="shared" si="435"/>
        <v>0</v>
      </c>
      <c r="R2355">
        <f t="shared" si="439"/>
        <v>27.565026697177728</v>
      </c>
      <c r="S2355" t="str">
        <f t="shared" si="436"/>
        <v>ID-25519-Sitka, AK - Pt. Alexander, AK</v>
      </c>
      <c r="T2355" t="str">
        <f t="shared" si="437"/>
        <v>15:00</v>
      </c>
      <c r="U2355" t="str">
        <f t="shared" si="438"/>
        <v>Acceptable</v>
      </c>
      <c r="V2355">
        <f t="shared" si="440"/>
        <v>23</v>
      </c>
      <c r="W2355">
        <f t="shared" si="441"/>
        <v>2</v>
      </c>
      <c r="X2355">
        <v>1</v>
      </c>
      <c r="Y2355" t="str">
        <f t="shared" si="442"/>
        <v>Flight Not Found</v>
      </c>
      <c r="Z2355" t="str" cm="1">
        <f t="array" ref="Z2355">IF(AND(B:B &gt; TIME(6, 0, 0), B:B &lt;= TIME(18, 0, 0)), "Day", "Night")</f>
        <v>Night</v>
      </c>
      <c r="AA2355">
        <f t="shared" si="443"/>
        <v>1</v>
      </c>
    </row>
    <row r="2356" spans="1:27" x14ac:dyDescent="0.2">
      <c r="A2356">
        <v>25520</v>
      </c>
      <c r="C2356" t="s">
        <v>11600</v>
      </c>
      <c r="D2356" t="s">
        <v>3562</v>
      </c>
      <c r="G2356" t="s">
        <v>11601</v>
      </c>
      <c r="H2356" t="s">
        <v>11602</v>
      </c>
      <c r="I2356" t="s">
        <v>11603</v>
      </c>
      <c r="J2356">
        <v>9</v>
      </c>
      <c r="K2356">
        <v>9</v>
      </c>
      <c r="L2356">
        <v>0</v>
      </c>
      <c r="M2356" t="s">
        <v>11604</v>
      </c>
      <c r="N2356">
        <f t="shared" si="432"/>
        <v>0</v>
      </c>
      <c r="O2356" t="str">
        <f t="shared" si="433"/>
        <v>No</v>
      </c>
      <c r="P2356">
        <f t="shared" si="434"/>
        <v>0</v>
      </c>
      <c r="Q2356">
        <f t="shared" si="435"/>
        <v>0</v>
      </c>
      <c r="R2356">
        <f t="shared" si="439"/>
        <v>27.565026697177728</v>
      </c>
      <c r="S2356" t="str">
        <f t="shared" si="436"/>
        <v>ID-25520-</v>
      </c>
      <c r="T2356">
        <f t="shared" si="437"/>
        <v>0</v>
      </c>
      <c r="U2356" t="str">
        <f t="shared" si="438"/>
        <v>Acceptable</v>
      </c>
      <c r="V2356">
        <f t="shared" si="440"/>
        <v>23</v>
      </c>
      <c r="W2356">
        <f t="shared" si="441"/>
        <v>2</v>
      </c>
      <c r="X2356">
        <v>1</v>
      </c>
      <c r="Y2356" t="str">
        <f t="shared" si="442"/>
        <v>Flight Not Found</v>
      </c>
      <c r="Z2356" t="str" cm="1">
        <f t="array" ref="Z2356">IF(AND(B:B &gt; TIME(6, 0, 0), B:B &lt;= TIME(18, 0, 0)), "Day", "Night")</f>
        <v>Night</v>
      </c>
      <c r="AA2356">
        <f t="shared" si="443"/>
        <v>1</v>
      </c>
    </row>
    <row r="2357" spans="1:27" x14ac:dyDescent="0.2">
      <c r="A2357">
        <v>25526</v>
      </c>
      <c r="B2357" t="s">
        <v>2657</v>
      </c>
      <c r="C2357" t="s">
        <v>11605</v>
      </c>
      <c r="D2357" t="s">
        <v>9045</v>
      </c>
      <c r="E2357" t="s">
        <v>11606</v>
      </c>
      <c r="F2357" t="s">
        <v>11607</v>
      </c>
      <c r="G2357" t="s">
        <v>11022</v>
      </c>
      <c r="H2357" t="s">
        <v>11608</v>
      </c>
      <c r="I2357" t="s">
        <v>11609</v>
      </c>
      <c r="J2357">
        <v>14</v>
      </c>
      <c r="K2357">
        <v>14</v>
      </c>
      <c r="L2357">
        <v>0</v>
      </c>
      <c r="M2357" t="s">
        <v>11610</v>
      </c>
      <c r="N2357">
        <f t="shared" si="432"/>
        <v>0</v>
      </c>
      <c r="O2357" t="str">
        <f t="shared" si="433"/>
        <v>No</v>
      </c>
      <c r="P2357">
        <f t="shared" si="434"/>
        <v>0</v>
      </c>
      <c r="Q2357">
        <f t="shared" si="435"/>
        <v>0</v>
      </c>
      <c r="R2357">
        <f t="shared" si="439"/>
        <v>27.565026697177728</v>
      </c>
      <c r="S2357" t="str">
        <f t="shared" si="436"/>
        <v>ID-25526-Albany - Glenn Falls</v>
      </c>
      <c r="T2357" t="str">
        <f t="shared" si="437"/>
        <v>20:20</v>
      </c>
      <c r="U2357" t="str">
        <f t="shared" si="438"/>
        <v>Acceptable</v>
      </c>
      <c r="V2357">
        <f t="shared" si="440"/>
        <v>23</v>
      </c>
      <c r="W2357">
        <f t="shared" si="441"/>
        <v>2</v>
      </c>
      <c r="X2357">
        <v>1</v>
      </c>
      <c r="Y2357" t="str">
        <f t="shared" si="442"/>
        <v>Flight Not Found</v>
      </c>
      <c r="Z2357" t="str" cm="1">
        <f t="array" ref="Z2357">IF(AND(B:B &gt; TIME(6, 0, 0), B:B &lt;= TIME(18, 0, 0)), "Day", "Night")</f>
        <v>Night</v>
      </c>
      <c r="AA2357">
        <f t="shared" si="443"/>
        <v>1</v>
      </c>
    </row>
    <row r="2358" spans="1:27" x14ac:dyDescent="0.2">
      <c r="A2358">
        <v>25527</v>
      </c>
      <c r="B2358" t="s">
        <v>400</v>
      </c>
      <c r="C2358" t="s">
        <v>11611</v>
      </c>
      <c r="D2358" t="s">
        <v>11612</v>
      </c>
      <c r="E2358" t="s">
        <v>11613</v>
      </c>
      <c r="F2358" t="s">
        <v>11614</v>
      </c>
      <c r="G2358" t="s">
        <v>11615</v>
      </c>
      <c r="H2358" t="s">
        <v>11616</v>
      </c>
      <c r="I2358" t="s">
        <v>11617</v>
      </c>
      <c r="J2358">
        <v>87</v>
      </c>
      <c r="K2358">
        <v>87</v>
      </c>
      <c r="L2358">
        <v>0</v>
      </c>
      <c r="M2358" t="s">
        <v>11618</v>
      </c>
      <c r="N2358">
        <f t="shared" si="432"/>
        <v>0</v>
      </c>
      <c r="O2358" t="str">
        <f t="shared" si="433"/>
        <v>No</v>
      </c>
      <c r="P2358">
        <f t="shared" si="434"/>
        <v>0</v>
      </c>
      <c r="Q2358">
        <f t="shared" si="435"/>
        <v>0</v>
      </c>
      <c r="R2358">
        <f t="shared" si="439"/>
        <v>27.565026697177728</v>
      </c>
      <c r="S2358" t="str">
        <f t="shared" si="436"/>
        <v>ID-25527-Kano - Lagos</v>
      </c>
      <c r="T2358" t="str">
        <f t="shared" si="437"/>
        <v>08:30</v>
      </c>
      <c r="U2358" t="str">
        <f t="shared" si="438"/>
        <v>Acceptable</v>
      </c>
      <c r="V2358">
        <f t="shared" si="440"/>
        <v>23</v>
      </c>
      <c r="W2358">
        <f t="shared" si="441"/>
        <v>2</v>
      </c>
      <c r="X2358">
        <v>1</v>
      </c>
      <c r="Y2358" t="str">
        <f t="shared" si="442"/>
        <v>Flight Not Found</v>
      </c>
      <c r="Z2358" t="str" cm="1">
        <f t="array" ref="Z2358">IF(AND(B:B &gt; TIME(6, 0, 0), B:B &lt;= TIME(18, 0, 0)), "Day", "Night")</f>
        <v>Night</v>
      </c>
      <c r="AA2358">
        <f t="shared" si="443"/>
        <v>1</v>
      </c>
    </row>
    <row r="2359" spans="1:27" x14ac:dyDescent="0.2">
      <c r="A2359">
        <v>25545</v>
      </c>
      <c r="B2359" t="s">
        <v>7100</v>
      </c>
      <c r="C2359" t="s">
        <v>11619</v>
      </c>
      <c r="D2359" t="s">
        <v>7779</v>
      </c>
      <c r="F2359" t="s">
        <v>11620</v>
      </c>
      <c r="G2359" t="s">
        <v>5241</v>
      </c>
      <c r="H2359" t="s">
        <v>11621</v>
      </c>
      <c r="I2359" t="s">
        <v>11622</v>
      </c>
      <c r="J2359">
        <v>90</v>
      </c>
      <c r="K2359">
        <v>90</v>
      </c>
      <c r="L2359">
        <v>0</v>
      </c>
      <c r="M2359" t="s">
        <v>11623</v>
      </c>
      <c r="N2359">
        <f t="shared" si="432"/>
        <v>0</v>
      </c>
      <c r="O2359" t="str">
        <f t="shared" si="433"/>
        <v>No</v>
      </c>
      <c r="P2359">
        <f t="shared" si="434"/>
        <v>0</v>
      </c>
      <c r="Q2359">
        <f t="shared" si="435"/>
        <v>0</v>
      </c>
      <c r="R2359">
        <f t="shared" si="439"/>
        <v>27.565026697177728</v>
      </c>
      <c r="S2359" t="str">
        <f t="shared" si="436"/>
        <v>ID-25545-Chania - Athens</v>
      </c>
      <c r="T2359" t="str">
        <f t="shared" si="437"/>
        <v>20:46</v>
      </c>
      <c r="U2359" t="str">
        <f t="shared" si="438"/>
        <v>Acceptable</v>
      </c>
      <c r="V2359">
        <f t="shared" si="440"/>
        <v>23</v>
      </c>
      <c r="W2359">
        <f t="shared" si="441"/>
        <v>2</v>
      </c>
      <c r="X2359">
        <v>1</v>
      </c>
      <c r="Y2359" t="str">
        <f t="shared" si="442"/>
        <v>Flight Not Found</v>
      </c>
      <c r="Z2359" t="str" cm="1">
        <f t="array" ref="Z2359">IF(AND(B:B &gt; TIME(6, 0, 0), B:B &lt;= TIME(18, 0, 0)), "Day", "Night")</f>
        <v>Night</v>
      </c>
      <c r="AA2359">
        <f t="shared" si="443"/>
        <v>1</v>
      </c>
    </row>
    <row r="2360" spans="1:27" x14ac:dyDescent="0.2">
      <c r="A2360">
        <v>25547</v>
      </c>
      <c r="B2360" t="s">
        <v>11624</v>
      </c>
      <c r="C2360" t="s">
        <v>11625</v>
      </c>
      <c r="D2360" t="s">
        <v>11626</v>
      </c>
      <c r="F2360" t="s">
        <v>11627</v>
      </c>
      <c r="G2360" t="s">
        <v>9204</v>
      </c>
      <c r="H2360" t="s">
        <v>11628</v>
      </c>
      <c r="J2360">
        <v>3</v>
      </c>
      <c r="K2360">
        <v>3</v>
      </c>
      <c r="L2360">
        <v>0</v>
      </c>
      <c r="M2360" t="s">
        <v>11629</v>
      </c>
      <c r="N2360">
        <f t="shared" si="432"/>
        <v>0</v>
      </c>
      <c r="O2360" t="str">
        <f t="shared" si="433"/>
        <v>No</v>
      </c>
      <c r="P2360">
        <f t="shared" si="434"/>
        <v>0</v>
      </c>
      <c r="Q2360">
        <f t="shared" si="435"/>
        <v>0</v>
      </c>
      <c r="R2360">
        <f t="shared" si="439"/>
        <v>27.565026697177728</v>
      </c>
      <c r="S2360" t="str">
        <f t="shared" si="436"/>
        <v>ID-25547-Houlton, ME - Portland, ME</v>
      </c>
      <c r="T2360" t="str">
        <f t="shared" si="437"/>
        <v>08:31</v>
      </c>
      <c r="U2360" t="str">
        <f t="shared" si="438"/>
        <v>Acceptable</v>
      </c>
      <c r="V2360">
        <f t="shared" si="440"/>
        <v>23</v>
      </c>
      <c r="W2360">
        <f t="shared" si="441"/>
        <v>2</v>
      </c>
      <c r="X2360">
        <v>1</v>
      </c>
      <c r="Y2360" t="str">
        <f t="shared" si="442"/>
        <v>Flight Not Found</v>
      </c>
      <c r="Z2360" t="str" cm="1">
        <f t="array" ref="Z2360">IF(AND(B:B &gt; TIME(6, 0, 0), B:B &lt;= TIME(18, 0, 0)), "Day", "Night")</f>
        <v>Night</v>
      </c>
      <c r="AA2360">
        <f t="shared" si="443"/>
        <v>1</v>
      </c>
    </row>
    <row r="2361" spans="1:27" x14ac:dyDescent="0.2">
      <c r="A2361">
        <v>25559</v>
      </c>
      <c r="B2361" t="s">
        <v>44</v>
      </c>
      <c r="C2361" t="s">
        <v>3598</v>
      </c>
      <c r="D2361" t="s">
        <v>11630</v>
      </c>
      <c r="G2361" t="s">
        <v>11631</v>
      </c>
      <c r="H2361" t="s">
        <v>11632</v>
      </c>
      <c r="J2361">
        <v>1</v>
      </c>
      <c r="K2361">
        <v>0</v>
      </c>
      <c r="L2361">
        <v>14</v>
      </c>
      <c r="M2361" t="s">
        <v>11633</v>
      </c>
      <c r="N2361">
        <f t="shared" si="432"/>
        <v>0</v>
      </c>
      <c r="O2361" t="str">
        <f t="shared" si="433"/>
        <v>No</v>
      </c>
      <c r="P2361">
        <f t="shared" si="434"/>
        <v>0</v>
      </c>
      <c r="Q2361">
        <f t="shared" si="435"/>
        <v>0</v>
      </c>
      <c r="R2361">
        <f t="shared" si="439"/>
        <v>27.565026697177728</v>
      </c>
      <c r="S2361" t="str">
        <f t="shared" si="436"/>
        <v>ID-25559-</v>
      </c>
      <c r="T2361" t="str">
        <f t="shared" si="437"/>
        <v>10:30</v>
      </c>
      <c r="U2361" t="str">
        <f t="shared" si="438"/>
        <v>Acceptable</v>
      </c>
      <c r="V2361">
        <f t="shared" si="440"/>
        <v>23</v>
      </c>
      <c r="W2361">
        <f t="shared" si="441"/>
        <v>2</v>
      </c>
      <c r="X2361">
        <v>1</v>
      </c>
      <c r="Y2361" t="str">
        <f t="shared" si="442"/>
        <v>Flight Not Found</v>
      </c>
      <c r="Z2361" t="str" cm="1">
        <f t="array" ref="Z2361">IF(AND(B:B &gt; TIME(6, 0, 0), B:B &lt;= TIME(18, 0, 0)), "Day", "Night")</f>
        <v>Night</v>
      </c>
      <c r="AA2361">
        <f t="shared" si="443"/>
        <v>1</v>
      </c>
    </row>
    <row r="2362" spans="1:27" x14ac:dyDescent="0.2">
      <c r="A2362">
        <v>25559</v>
      </c>
      <c r="C2362" t="s">
        <v>11634</v>
      </c>
      <c r="D2362" t="s">
        <v>6247</v>
      </c>
      <c r="G2362" t="s">
        <v>5241</v>
      </c>
      <c r="H2362" t="s">
        <v>11635</v>
      </c>
      <c r="I2362" t="s">
        <v>11636</v>
      </c>
      <c r="J2362">
        <v>77</v>
      </c>
      <c r="K2362">
        <v>10</v>
      </c>
      <c r="L2362">
        <v>24</v>
      </c>
      <c r="M2362" t="s">
        <v>11637</v>
      </c>
      <c r="N2362">
        <f t="shared" si="432"/>
        <v>0</v>
      </c>
      <c r="O2362" t="str">
        <f t="shared" si="433"/>
        <v>No</v>
      </c>
      <c r="P2362">
        <f t="shared" si="434"/>
        <v>0</v>
      </c>
      <c r="Q2362">
        <f t="shared" si="435"/>
        <v>0</v>
      </c>
      <c r="R2362">
        <f t="shared" si="439"/>
        <v>27.565026697177728</v>
      </c>
      <c r="S2362" t="str">
        <f t="shared" si="436"/>
        <v>ID-25559-</v>
      </c>
      <c r="T2362" t="str">
        <f t="shared" si="437"/>
        <v>10:30</v>
      </c>
      <c r="U2362" t="str">
        <f t="shared" si="438"/>
        <v>Acceptable</v>
      </c>
      <c r="V2362">
        <f t="shared" si="440"/>
        <v>23</v>
      </c>
      <c r="W2362">
        <f t="shared" si="441"/>
        <v>2</v>
      </c>
      <c r="X2362">
        <v>1</v>
      </c>
      <c r="Y2362" t="str">
        <f t="shared" si="442"/>
        <v>Flight Not Found</v>
      </c>
      <c r="Z2362" t="str" cm="1">
        <f t="array" ref="Z2362">IF(AND(B:B &gt; TIME(6, 0, 0), B:B &lt;= TIME(18, 0, 0)), "Day", "Night")</f>
        <v>Night</v>
      </c>
      <c r="AA2362">
        <f t="shared" si="443"/>
        <v>1</v>
      </c>
    </row>
    <row r="2363" spans="1:27" x14ac:dyDescent="0.2">
      <c r="A2363">
        <v>25560</v>
      </c>
      <c r="C2363" t="s">
        <v>10566</v>
      </c>
      <c r="D2363" t="s">
        <v>6322</v>
      </c>
      <c r="G2363" t="s">
        <v>9419</v>
      </c>
      <c r="H2363" t="s">
        <v>11638</v>
      </c>
      <c r="I2363" t="s">
        <v>11639</v>
      </c>
      <c r="J2363">
        <v>19</v>
      </c>
      <c r="K2363">
        <v>15</v>
      </c>
      <c r="L2363">
        <v>0</v>
      </c>
      <c r="M2363" t="s">
        <v>11640</v>
      </c>
      <c r="N2363">
        <f t="shared" si="432"/>
        <v>0</v>
      </c>
      <c r="O2363" t="str">
        <f t="shared" si="433"/>
        <v>No</v>
      </c>
      <c r="P2363">
        <f t="shared" si="434"/>
        <v>0</v>
      </c>
      <c r="Q2363">
        <f t="shared" si="435"/>
        <v>0</v>
      </c>
      <c r="R2363">
        <f t="shared" si="439"/>
        <v>27.565026697177728</v>
      </c>
      <c r="S2363" t="str">
        <f t="shared" si="436"/>
        <v>ID-25560-</v>
      </c>
      <c r="T2363">
        <f t="shared" si="437"/>
        <v>0</v>
      </c>
      <c r="U2363" t="str">
        <f t="shared" si="438"/>
        <v>Acceptable</v>
      </c>
      <c r="V2363">
        <f t="shared" si="440"/>
        <v>23</v>
      </c>
      <c r="W2363">
        <f t="shared" si="441"/>
        <v>2</v>
      </c>
      <c r="X2363">
        <v>1</v>
      </c>
      <c r="Y2363" t="str">
        <f t="shared" si="442"/>
        <v>Flight Not Found</v>
      </c>
      <c r="Z2363" t="str" cm="1">
        <f t="array" ref="Z2363">IF(AND(B:B &gt; TIME(6, 0, 0), B:B &lt;= TIME(18, 0, 0)), "Day", "Night")</f>
        <v>Night</v>
      </c>
      <c r="AA2363">
        <f t="shared" si="443"/>
        <v>1</v>
      </c>
    </row>
    <row r="2364" spans="1:27" x14ac:dyDescent="0.2">
      <c r="A2364">
        <v>25569</v>
      </c>
      <c r="B2364" t="s">
        <v>3089</v>
      </c>
      <c r="C2364" t="s">
        <v>11641</v>
      </c>
      <c r="D2364" t="s">
        <v>11642</v>
      </c>
      <c r="F2364" t="s">
        <v>11643</v>
      </c>
      <c r="G2364" t="s">
        <v>10035</v>
      </c>
      <c r="H2364" t="s">
        <v>11644</v>
      </c>
      <c r="J2364">
        <v>4</v>
      </c>
      <c r="K2364">
        <v>2</v>
      </c>
      <c r="L2364">
        <v>0</v>
      </c>
      <c r="M2364" t="s">
        <v>11645</v>
      </c>
      <c r="N2364">
        <f t="shared" si="432"/>
        <v>0</v>
      </c>
      <c r="O2364" t="str">
        <f t="shared" si="433"/>
        <v>No</v>
      </c>
      <c r="P2364">
        <f t="shared" si="434"/>
        <v>0</v>
      </c>
      <c r="Q2364">
        <f t="shared" si="435"/>
        <v>0</v>
      </c>
      <c r="R2364">
        <f t="shared" si="439"/>
        <v>27.565026697177728</v>
      </c>
      <c r="S2364" t="str">
        <f t="shared" si="436"/>
        <v>ID-25569-Nulato, AK - Tanana, AK</v>
      </c>
      <c r="T2364" t="str">
        <f t="shared" si="437"/>
        <v>00:30</v>
      </c>
      <c r="U2364" t="str">
        <f t="shared" si="438"/>
        <v>Acceptable</v>
      </c>
      <c r="V2364">
        <f t="shared" si="440"/>
        <v>23</v>
      </c>
      <c r="W2364">
        <f t="shared" si="441"/>
        <v>2</v>
      </c>
      <c r="X2364">
        <v>1</v>
      </c>
      <c r="Y2364" t="str">
        <f t="shared" si="442"/>
        <v>Flight Not Found</v>
      </c>
      <c r="Z2364" t="str" cm="1">
        <f t="array" ref="Z2364">IF(AND(B:B &gt; TIME(6, 0, 0), B:B &lt;= TIME(18, 0, 0)), "Day", "Night")</f>
        <v>Night</v>
      </c>
      <c r="AA2364">
        <f t="shared" si="443"/>
        <v>1</v>
      </c>
    </row>
    <row r="2365" spans="1:27" x14ac:dyDescent="0.2">
      <c r="A2365">
        <v>25573</v>
      </c>
      <c r="B2365" t="s">
        <v>5409</v>
      </c>
      <c r="C2365" t="s">
        <v>11646</v>
      </c>
      <c r="D2365" t="s">
        <v>9873</v>
      </c>
      <c r="F2365" t="s">
        <v>11647</v>
      </c>
      <c r="G2365" t="s">
        <v>10927</v>
      </c>
      <c r="H2365" t="s">
        <v>11648</v>
      </c>
      <c r="I2365" t="s">
        <v>11649</v>
      </c>
      <c r="J2365">
        <v>10</v>
      </c>
      <c r="K2365">
        <v>5</v>
      </c>
      <c r="L2365">
        <v>0</v>
      </c>
      <c r="M2365" t="s">
        <v>11650</v>
      </c>
      <c r="N2365">
        <f t="shared" si="432"/>
        <v>0</v>
      </c>
      <c r="O2365" t="str">
        <f t="shared" si="433"/>
        <v>No</v>
      </c>
      <c r="P2365">
        <f t="shared" si="434"/>
        <v>0</v>
      </c>
      <c r="Q2365">
        <f t="shared" si="435"/>
        <v>0</v>
      </c>
      <c r="R2365">
        <f t="shared" si="439"/>
        <v>27.565026697177728</v>
      </c>
      <c r="S2365" t="str">
        <f t="shared" si="436"/>
        <v>ID-25573-Stockholm - Zurich</v>
      </c>
      <c r="T2365" t="str">
        <f t="shared" si="437"/>
        <v>22:25</v>
      </c>
      <c r="U2365" t="str">
        <f t="shared" si="438"/>
        <v>Acceptable</v>
      </c>
      <c r="V2365">
        <f t="shared" si="440"/>
        <v>23</v>
      </c>
      <c r="W2365">
        <f t="shared" si="441"/>
        <v>2</v>
      </c>
      <c r="X2365">
        <v>1</v>
      </c>
      <c r="Y2365" t="str">
        <f t="shared" si="442"/>
        <v>Flight Not Found</v>
      </c>
      <c r="Z2365" t="str" cm="1">
        <f t="array" ref="Z2365">IF(AND(B:B &gt; TIME(6, 0, 0), B:B &lt;= TIME(18, 0, 0)), "Day", "Night")</f>
        <v>Night</v>
      </c>
      <c r="AA2365">
        <f t="shared" si="443"/>
        <v>1</v>
      </c>
    </row>
    <row r="2366" spans="1:27" x14ac:dyDescent="0.2">
      <c r="A2366">
        <v>25580</v>
      </c>
      <c r="B2366" t="s">
        <v>2146</v>
      </c>
      <c r="C2366" t="s">
        <v>11651</v>
      </c>
      <c r="D2366" t="s">
        <v>11652</v>
      </c>
      <c r="G2366" t="s">
        <v>2471</v>
      </c>
      <c r="J2366">
        <v>27</v>
      </c>
      <c r="K2366">
        <v>23</v>
      </c>
      <c r="L2366">
        <v>0</v>
      </c>
      <c r="M2366" t="s">
        <v>11653</v>
      </c>
      <c r="N2366">
        <f t="shared" si="432"/>
        <v>0</v>
      </c>
      <c r="O2366" t="str">
        <f t="shared" si="433"/>
        <v>No</v>
      </c>
      <c r="P2366">
        <f t="shared" si="434"/>
        <v>0</v>
      </c>
      <c r="Q2366">
        <f t="shared" si="435"/>
        <v>0</v>
      </c>
      <c r="R2366">
        <f t="shared" si="439"/>
        <v>27.565026697177728</v>
      </c>
      <c r="S2366" t="str">
        <f t="shared" si="436"/>
        <v>ID-25580-</v>
      </c>
      <c r="T2366" t="str">
        <f t="shared" si="437"/>
        <v>12:00</v>
      </c>
      <c r="U2366" t="str">
        <f t="shared" si="438"/>
        <v>Acceptable</v>
      </c>
      <c r="V2366">
        <f t="shared" si="440"/>
        <v>23</v>
      </c>
      <c r="W2366">
        <f t="shared" si="441"/>
        <v>2</v>
      </c>
      <c r="X2366">
        <v>1</v>
      </c>
      <c r="Y2366" t="str">
        <f t="shared" si="442"/>
        <v>Flight Not Found</v>
      </c>
      <c r="Z2366" t="str" cm="1">
        <f t="array" ref="Z2366">IF(AND(B:B &gt; TIME(6, 0, 0), B:B &lt;= TIME(18, 0, 0)), "Day", "Night")</f>
        <v>Night</v>
      </c>
      <c r="AA2366">
        <f t="shared" si="443"/>
        <v>1</v>
      </c>
    </row>
    <row r="2367" spans="1:27" x14ac:dyDescent="0.2">
      <c r="A2367">
        <v>25581</v>
      </c>
      <c r="B2367" t="s">
        <v>1250</v>
      </c>
      <c r="C2367" t="s">
        <v>11654</v>
      </c>
      <c r="D2367" t="s">
        <v>11655</v>
      </c>
      <c r="E2367" t="s">
        <v>11656</v>
      </c>
      <c r="F2367" t="s">
        <v>11657</v>
      </c>
      <c r="G2367" t="s">
        <v>1814</v>
      </c>
      <c r="H2367" t="s">
        <v>11658</v>
      </c>
      <c r="I2367" t="s">
        <v>11659</v>
      </c>
      <c r="J2367">
        <v>32</v>
      </c>
      <c r="K2367">
        <v>32</v>
      </c>
      <c r="L2367">
        <v>0</v>
      </c>
      <c r="M2367" t="s">
        <v>11660</v>
      </c>
      <c r="N2367">
        <f t="shared" si="432"/>
        <v>0</v>
      </c>
      <c r="O2367" t="str">
        <f t="shared" si="433"/>
        <v>No</v>
      </c>
      <c r="P2367">
        <f t="shared" si="434"/>
        <v>0</v>
      </c>
      <c r="Q2367">
        <f t="shared" si="435"/>
        <v>0</v>
      </c>
      <c r="R2367">
        <f t="shared" si="439"/>
        <v>27.565026697177728</v>
      </c>
      <c r="S2367" t="str">
        <f t="shared" si="436"/>
        <v>ID-25581-Apia, Western Samoa - Pago Pago, American Samoa</v>
      </c>
      <c r="T2367" t="str">
        <f t="shared" si="437"/>
        <v>06:00</v>
      </c>
      <c r="U2367" t="str">
        <f t="shared" si="438"/>
        <v>Acceptable</v>
      </c>
      <c r="V2367">
        <f t="shared" si="440"/>
        <v>23</v>
      </c>
      <c r="W2367">
        <f t="shared" si="441"/>
        <v>2</v>
      </c>
      <c r="X2367">
        <v>1</v>
      </c>
      <c r="Y2367" t="str">
        <f t="shared" si="442"/>
        <v>Flight Not Found</v>
      </c>
      <c r="Z2367" t="str" cm="1">
        <f t="array" ref="Z2367">IF(AND(B:B &gt; TIME(6, 0, 0), B:B &lt;= TIME(18, 0, 0)), "Day", "Night")</f>
        <v>Night</v>
      </c>
      <c r="AA2367">
        <f t="shared" si="443"/>
        <v>1</v>
      </c>
    </row>
    <row r="2368" spans="1:27" x14ac:dyDescent="0.2">
      <c r="A2368">
        <v>25582</v>
      </c>
      <c r="C2368" t="s">
        <v>11661</v>
      </c>
      <c r="D2368" t="s">
        <v>3120</v>
      </c>
      <c r="F2368" t="s">
        <v>11662</v>
      </c>
      <c r="G2368" t="s">
        <v>3490</v>
      </c>
      <c r="H2368" t="s">
        <v>11663</v>
      </c>
      <c r="I2368" t="s">
        <v>11664</v>
      </c>
      <c r="J2368">
        <v>28</v>
      </c>
      <c r="K2368">
        <v>28</v>
      </c>
      <c r="L2368">
        <v>0</v>
      </c>
      <c r="M2368" t="s">
        <v>11665</v>
      </c>
      <c r="N2368">
        <f t="shared" si="432"/>
        <v>0</v>
      </c>
      <c r="O2368" t="str">
        <f t="shared" si="433"/>
        <v>No</v>
      </c>
      <c r="P2368">
        <f t="shared" si="434"/>
        <v>0</v>
      </c>
      <c r="Q2368">
        <f t="shared" si="435"/>
        <v>0</v>
      </c>
      <c r="R2368">
        <f t="shared" si="439"/>
        <v>27.565026697177728</v>
      </c>
      <c r="S2368" t="str">
        <f t="shared" si="436"/>
        <v>ID-25582-Trujillo - Juanjui</v>
      </c>
      <c r="T2368">
        <f t="shared" si="437"/>
        <v>0</v>
      </c>
      <c r="U2368" t="str">
        <f t="shared" si="438"/>
        <v>Acceptable</v>
      </c>
      <c r="V2368">
        <f t="shared" si="440"/>
        <v>23</v>
      </c>
      <c r="W2368">
        <f t="shared" si="441"/>
        <v>2</v>
      </c>
      <c r="X2368">
        <v>1</v>
      </c>
      <c r="Y2368" t="str">
        <f t="shared" si="442"/>
        <v>Flight Not Found</v>
      </c>
      <c r="Z2368" t="str" cm="1">
        <f t="array" ref="Z2368">IF(AND(B:B &gt; TIME(6, 0, 0), B:B &lt;= TIME(18, 0, 0)), "Day", "Night")</f>
        <v>Night</v>
      </c>
      <c r="AA2368">
        <f t="shared" si="443"/>
        <v>1</v>
      </c>
    </row>
    <row r="2369" spans="1:27" x14ac:dyDescent="0.2">
      <c r="A2369">
        <v>25592</v>
      </c>
      <c r="B2369" t="s">
        <v>11666</v>
      </c>
      <c r="C2369" t="s">
        <v>11667</v>
      </c>
      <c r="D2369" t="s">
        <v>11668</v>
      </c>
      <c r="F2369" t="s">
        <v>11669</v>
      </c>
      <c r="G2369" t="s">
        <v>11670</v>
      </c>
      <c r="H2369" t="s">
        <v>11671</v>
      </c>
      <c r="J2369">
        <v>2</v>
      </c>
      <c r="K2369">
        <v>2</v>
      </c>
      <c r="L2369">
        <v>0</v>
      </c>
      <c r="M2369" t="s">
        <v>11672</v>
      </c>
      <c r="N2369">
        <f t="shared" si="432"/>
        <v>0</v>
      </c>
      <c r="O2369" t="str">
        <f t="shared" si="433"/>
        <v>No</v>
      </c>
      <c r="P2369">
        <f t="shared" si="434"/>
        <v>0</v>
      </c>
      <c r="Q2369">
        <f t="shared" si="435"/>
        <v>0</v>
      </c>
      <c r="R2369">
        <f t="shared" si="439"/>
        <v>27.565026697177728</v>
      </c>
      <c r="S2369" t="str">
        <f t="shared" si="436"/>
        <v>ID-25592-Detroit, MI - Chicago, IL</v>
      </c>
      <c r="T2369" t="str">
        <f t="shared" si="437"/>
        <v>03:53</v>
      </c>
      <c r="U2369" t="str">
        <f t="shared" si="438"/>
        <v>Acceptable</v>
      </c>
      <c r="V2369">
        <f t="shared" si="440"/>
        <v>23</v>
      </c>
      <c r="W2369">
        <f t="shared" si="441"/>
        <v>2</v>
      </c>
      <c r="X2369">
        <v>1</v>
      </c>
      <c r="Y2369" t="str">
        <f t="shared" si="442"/>
        <v>Flight Not Found</v>
      </c>
      <c r="Z2369" t="str" cm="1">
        <f t="array" ref="Z2369">IF(AND(B:B &gt; TIME(6, 0, 0), B:B &lt;= TIME(18, 0, 0)), "Day", "Night")</f>
        <v>Night</v>
      </c>
      <c r="AA2369">
        <f t="shared" si="443"/>
        <v>1</v>
      </c>
    </row>
    <row r="2370" spans="1:27" x14ac:dyDescent="0.2">
      <c r="A2370">
        <v>25593</v>
      </c>
      <c r="C2370" t="s">
        <v>11673</v>
      </c>
      <c r="D2370" t="s">
        <v>11674</v>
      </c>
      <c r="E2370" t="s">
        <v>36</v>
      </c>
      <c r="G2370" t="s">
        <v>7392</v>
      </c>
      <c r="H2370" t="s">
        <v>11675</v>
      </c>
      <c r="I2370" t="s">
        <v>6501</v>
      </c>
      <c r="J2370">
        <v>19</v>
      </c>
      <c r="K2370">
        <v>19</v>
      </c>
      <c r="L2370">
        <v>0</v>
      </c>
      <c r="M2370" t="s">
        <v>11676</v>
      </c>
      <c r="N2370">
        <f t="shared" ref="N2370:N2433" si="444">SUM(B2370,C2370)</f>
        <v>0</v>
      </c>
      <c r="O2370" t="str">
        <f t="shared" ref="O2370:O2433" si="445">IF(F2370="good","Yes","No")</f>
        <v>No</v>
      </c>
      <c r="P2370">
        <f t="shared" ref="P2370:P2433" si="446">COUNTIF(C:C,"&lt;0")</f>
        <v>0</v>
      </c>
      <c r="Q2370">
        <f t="shared" ref="Q2370:Q2433" si="447">SUMIF(E:E,"&gt;"&amp;AVERAGE(E:E))</f>
        <v>0</v>
      </c>
      <c r="R2370">
        <f t="shared" si="439"/>
        <v>27.565026697177728</v>
      </c>
      <c r="S2370" t="str">
        <f t="shared" ref="S2370:S2433" si="448">CONCATENATE("ID-",A2370,"-",F2370)</f>
        <v>ID-25593-</v>
      </c>
      <c r="T2370">
        <f t="shared" ref="T2370:T2433" si="449">INDEX(B:B,MATCH(A2370,A:A,0))</f>
        <v>0</v>
      </c>
      <c r="U2370" t="str">
        <f t="shared" ref="U2370:U2433" si="450">IF(OR(B2370&gt;0,C2370&gt;0),"Acceptable","Check")</f>
        <v>Acceptable</v>
      </c>
      <c r="V2370">
        <f t="shared" si="440"/>
        <v>23</v>
      </c>
      <c r="W2370">
        <f t="shared" si="441"/>
        <v>2</v>
      </c>
      <c r="X2370">
        <v>1</v>
      </c>
      <c r="Y2370" t="str">
        <f t="shared" si="442"/>
        <v>Flight Not Found</v>
      </c>
      <c r="Z2370" t="str" cm="1">
        <f t="array" ref="Z2370">IF(AND(B:B &gt; TIME(6, 0, 0), B:B &lt;= TIME(18, 0, 0)), "Day", "Night")</f>
        <v>Night</v>
      </c>
      <c r="AA2370">
        <f t="shared" si="443"/>
        <v>1</v>
      </c>
    </row>
    <row r="2371" spans="1:27" x14ac:dyDescent="0.2">
      <c r="A2371">
        <v>25593</v>
      </c>
      <c r="C2371" t="s">
        <v>11677</v>
      </c>
      <c r="D2371" t="s">
        <v>8170</v>
      </c>
      <c r="F2371" t="s">
        <v>11678</v>
      </c>
      <c r="G2371" t="s">
        <v>9688</v>
      </c>
      <c r="H2371" t="s">
        <v>11679</v>
      </c>
      <c r="I2371" t="s">
        <v>2420</v>
      </c>
      <c r="J2371">
        <v>23</v>
      </c>
      <c r="K2371">
        <v>1</v>
      </c>
      <c r="L2371">
        <v>0</v>
      </c>
      <c r="M2371" t="s">
        <v>11680</v>
      </c>
      <c r="N2371">
        <f t="shared" si="444"/>
        <v>0</v>
      </c>
      <c r="O2371" t="str">
        <f t="shared" si="445"/>
        <v>No</v>
      </c>
      <c r="P2371">
        <f t="shared" si="446"/>
        <v>0</v>
      </c>
      <c r="Q2371">
        <f t="shared" si="447"/>
        <v>0</v>
      </c>
      <c r="R2371">
        <f t="shared" ref="R2371:R2434" si="451">AVERAGEIF(J:J,"&gt;0")</f>
        <v>27.565026697177728</v>
      </c>
      <c r="S2371" t="str">
        <f t="shared" si="448"/>
        <v>ID-25593-Kathmandu - Delhi</v>
      </c>
      <c r="T2371">
        <f t="shared" si="449"/>
        <v>0</v>
      </c>
      <c r="U2371" t="str">
        <f t="shared" si="450"/>
        <v>Acceptable</v>
      </c>
      <c r="V2371">
        <f t="shared" ref="V2371:V2434" si="452">COUNTIF(D:D, "Military - U.S. Army")</f>
        <v>23</v>
      </c>
      <c r="W2371">
        <f t="shared" ref="W2371:W2434" si="453">AVERAGEIF(C:C,"Fort Myer, Virginia", J:J)</f>
        <v>2</v>
      </c>
      <c r="X2371">
        <v>1</v>
      </c>
      <c r="Y2371" t="str">
        <f t="shared" ref="Y2371:Y2434" si="454">IFERROR(VLOOKUP("FlightNumber", A:E, 4, FALSE), "Flight Not Found")</f>
        <v>Flight Not Found</v>
      </c>
      <c r="Z2371" t="str" cm="1">
        <f t="array" ref="Z2371">IF(AND(B:B &gt; TIME(6, 0, 0), B:B &lt;= TIME(18, 0, 0)), "Day", "Night")</f>
        <v>Night</v>
      </c>
      <c r="AA2371">
        <f t="shared" ref="AA2371:AA2434" si="455">COUNTIFS(D:D, "Military - U.S. Army", C:C, "Fort Myer, Virginia")</f>
        <v>1</v>
      </c>
    </row>
    <row r="2372" spans="1:27" x14ac:dyDescent="0.2">
      <c r="A2372">
        <v>25596</v>
      </c>
      <c r="C2372" t="s">
        <v>11681</v>
      </c>
      <c r="D2372" t="s">
        <v>3562</v>
      </c>
      <c r="G2372" t="s">
        <v>10173</v>
      </c>
      <c r="H2372" t="s">
        <v>11682</v>
      </c>
      <c r="I2372" t="s">
        <v>11683</v>
      </c>
      <c r="J2372">
        <v>34</v>
      </c>
      <c r="K2372">
        <v>34</v>
      </c>
      <c r="L2372">
        <v>0</v>
      </c>
      <c r="M2372" t="s">
        <v>11684</v>
      </c>
      <c r="N2372">
        <f t="shared" si="444"/>
        <v>0</v>
      </c>
      <c r="O2372" t="str">
        <f t="shared" si="445"/>
        <v>No</v>
      </c>
      <c r="P2372">
        <f t="shared" si="446"/>
        <v>0</v>
      </c>
      <c r="Q2372">
        <f t="shared" si="447"/>
        <v>0</v>
      </c>
      <c r="R2372">
        <f t="shared" si="451"/>
        <v>27.565026697177728</v>
      </c>
      <c r="S2372" t="str">
        <f t="shared" si="448"/>
        <v>ID-25596-</v>
      </c>
      <c r="T2372">
        <f t="shared" si="449"/>
        <v>0</v>
      </c>
      <c r="U2372" t="str">
        <f t="shared" si="450"/>
        <v>Acceptable</v>
      </c>
      <c r="V2372">
        <f t="shared" si="452"/>
        <v>23</v>
      </c>
      <c r="W2372">
        <f t="shared" si="453"/>
        <v>2</v>
      </c>
      <c r="X2372">
        <v>1</v>
      </c>
      <c r="Y2372" t="str">
        <f t="shared" si="454"/>
        <v>Flight Not Found</v>
      </c>
      <c r="Z2372" t="str" cm="1">
        <f t="array" ref="Z2372">IF(AND(B:B &gt; TIME(6, 0, 0), B:B &lt;= TIME(18, 0, 0)), "Day", "Night")</f>
        <v>Night</v>
      </c>
      <c r="AA2372">
        <f t="shared" si="455"/>
        <v>1</v>
      </c>
    </row>
    <row r="2373" spans="1:27" x14ac:dyDescent="0.2">
      <c r="A2373">
        <v>25596</v>
      </c>
      <c r="B2373" t="s">
        <v>11685</v>
      </c>
      <c r="C2373" t="s">
        <v>109</v>
      </c>
      <c r="D2373" t="s">
        <v>11686</v>
      </c>
      <c r="F2373" t="s">
        <v>11687</v>
      </c>
      <c r="G2373" t="s">
        <v>11688</v>
      </c>
      <c r="H2373" t="s">
        <v>11689</v>
      </c>
      <c r="J2373">
        <v>9</v>
      </c>
      <c r="K2373">
        <v>9</v>
      </c>
      <c r="L2373">
        <v>0</v>
      </c>
      <c r="M2373" t="s">
        <v>11690</v>
      </c>
      <c r="N2373">
        <f t="shared" si="444"/>
        <v>0</v>
      </c>
      <c r="O2373" t="str">
        <f t="shared" si="445"/>
        <v>No</v>
      </c>
      <c r="P2373">
        <f t="shared" si="446"/>
        <v>0</v>
      </c>
      <c r="Q2373">
        <f t="shared" si="447"/>
        <v>0</v>
      </c>
      <c r="R2373">
        <f t="shared" si="451"/>
        <v>27.565026697177728</v>
      </c>
      <c r="S2373" t="str">
        <f t="shared" si="448"/>
        <v>ID-25596-Cleveland - Detroit</v>
      </c>
      <c r="T2373">
        <f t="shared" si="449"/>
        <v>0</v>
      </c>
      <c r="U2373" t="str">
        <f t="shared" si="450"/>
        <v>Acceptable</v>
      </c>
      <c r="V2373">
        <f t="shared" si="452"/>
        <v>23</v>
      </c>
      <c r="W2373">
        <f t="shared" si="453"/>
        <v>2</v>
      </c>
      <c r="X2373">
        <v>1</v>
      </c>
      <c r="Y2373" t="str">
        <f t="shared" si="454"/>
        <v>Flight Not Found</v>
      </c>
      <c r="Z2373" t="str" cm="1">
        <f t="array" ref="Z2373">IF(AND(B:B &gt; TIME(6, 0, 0), B:B &lt;= TIME(18, 0, 0)), "Day", "Night")</f>
        <v>Night</v>
      </c>
      <c r="AA2373">
        <f t="shared" si="455"/>
        <v>1</v>
      </c>
    </row>
    <row r="2374" spans="1:27" x14ac:dyDescent="0.2">
      <c r="A2374">
        <v>25597</v>
      </c>
      <c r="C2374" t="s">
        <v>11691</v>
      </c>
      <c r="D2374" t="s">
        <v>3562</v>
      </c>
      <c r="G2374" t="s">
        <v>9596</v>
      </c>
      <c r="H2374" t="s">
        <v>11692</v>
      </c>
      <c r="I2374" t="s">
        <v>11693</v>
      </c>
      <c r="J2374">
        <v>11</v>
      </c>
      <c r="K2374">
        <v>11</v>
      </c>
      <c r="L2374">
        <v>0</v>
      </c>
      <c r="M2374" t="s">
        <v>8742</v>
      </c>
      <c r="N2374">
        <f t="shared" si="444"/>
        <v>0</v>
      </c>
      <c r="O2374" t="str">
        <f t="shared" si="445"/>
        <v>No</v>
      </c>
      <c r="P2374">
        <f t="shared" si="446"/>
        <v>0</v>
      </c>
      <c r="Q2374">
        <f t="shared" si="447"/>
        <v>0</v>
      </c>
      <c r="R2374">
        <f t="shared" si="451"/>
        <v>27.565026697177728</v>
      </c>
      <c r="S2374" t="str">
        <f t="shared" si="448"/>
        <v>ID-25597-</v>
      </c>
      <c r="T2374">
        <f t="shared" si="449"/>
        <v>0</v>
      </c>
      <c r="U2374" t="str">
        <f t="shared" si="450"/>
        <v>Acceptable</v>
      </c>
      <c r="V2374">
        <f t="shared" si="452"/>
        <v>23</v>
      </c>
      <c r="W2374">
        <f t="shared" si="453"/>
        <v>2</v>
      </c>
      <c r="X2374">
        <v>1</v>
      </c>
      <c r="Y2374" t="str">
        <f t="shared" si="454"/>
        <v>Flight Not Found</v>
      </c>
      <c r="Z2374" t="str" cm="1">
        <f t="array" ref="Z2374">IF(AND(B:B &gt; TIME(6, 0, 0), B:B &lt;= TIME(18, 0, 0)), "Day", "Night")</f>
        <v>Night</v>
      </c>
      <c r="AA2374">
        <f t="shared" si="455"/>
        <v>1</v>
      </c>
    </row>
    <row r="2375" spans="1:27" x14ac:dyDescent="0.2">
      <c r="A2375">
        <v>25603</v>
      </c>
      <c r="C2375" t="s">
        <v>11694</v>
      </c>
      <c r="D2375" t="s">
        <v>5075</v>
      </c>
      <c r="F2375" t="s">
        <v>11695</v>
      </c>
      <c r="G2375" t="s">
        <v>11696</v>
      </c>
      <c r="H2375" t="s">
        <v>11697</v>
      </c>
      <c r="I2375" t="s">
        <v>11698</v>
      </c>
      <c r="J2375">
        <v>37</v>
      </c>
      <c r="K2375">
        <v>37</v>
      </c>
      <c r="L2375">
        <v>0</v>
      </c>
      <c r="M2375" t="s">
        <v>11699</v>
      </c>
      <c r="N2375">
        <f t="shared" si="444"/>
        <v>0</v>
      </c>
      <c r="O2375" t="str">
        <f t="shared" si="445"/>
        <v>No</v>
      </c>
      <c r="P2375">
        <f t="shared" si="446"/>
        <v>0</v>
      </c>
      <c r="Q2375">
        <f t="shared" si="447"/>
        <v>0</v>
      </c>
      <c r="R2375">
        <f t="shared" si="451"/>
        <v>27.565026697177728</v>
      </c>
      <c r="S2375" t="str">
        <f t="shared" si="448"/>
        <v>ID-25603-Corrientes - Rosario</v>
      </c>
      <c r="T2375">
        <f t="shared" si="449"/>
        <v>0</v>
      </c>
      <c r="U2375" t="str">
        <f t="shared" si="450"/>
        <v>Acceptable</v>
      </c>
      <c r="V2375">
        <f t="shared" si="452"/>
        <v>23</v>
      </c>
      <c r="W2375">
        <f t="shared" si="453"/>
        <v>2</v>
      </c>
      <c r="X2375">
        <v>1</v>
      </c>
      <c r="Y2375" t="str">
        <f t="shared" si="454"/>
        <v>Flight Not Found</v>
      </c>
      <c r="Z2375" t="str" cm="1">
        <f t="array" ref="Z2375">IF(AND(B:B &gt; TIME(6, 0, 0), B:B &lt;= TIME(18, 0, 0)), "Day", "Night")</f>
        <v>Night</v>
      </c>
      <c r="AA2375">
        <f t="shared" si="455"/>
        <v>1</v>
      </c>
    </row>
    <row r="2376" spans="1:27" x14ac:dyDescent="0.2">
      <c r="A2376">
        <v>25603</v>
      </c>
      <c r="C2376" t="s">
        <v>11700</v>
      </c>
      <c r="D2376" t="s">
        <v>9020</v>
      </c>
      <c r="F2376" t="s">
        <v>11701</v>
      </c>
      <c r="G2376" t="s">
        <v>11037</v>
      </c>
      <c r="H2376" t="s">
        <v>11702</v>
      </c>
      <c r="I2376" t="s">
        <v>11703</v>
      </c>
      <c r="J2376">
        <v>22</v>
      </c>
      <c r="K2376">
        <v>21</v>
      </c>
      <c r="L2376">
        <v>0</v>
      </c>
      <c r="M2376" t="s">
        <v>11704</v>
      </c>
      <c r="N2376">
        <f t="shared" si="444"/>
        <v>0</v>
      </c>
      <c r="O2376" t="str">
        <f t="shared" si="445"/>
        <v>No</v>
      </c>
      <c r="P2376">
        <f t="shared" si="446"/>
        <v>0</v>
      </c>
      <c r="Q2376">
        <f t="shared" si="447"/>
        <v>0</v>
      </c>
      <c r="R2376">
        <f t="shared" si="451"/>
        <v>27.565026697177728</v>
      </c>
      <c r="S2376" t="str">
        <f t="shared" si="448"/>
        <v>ID-25603-Bucharest - Oradea</v>
      </c>
      <c r="T2376">
        <f t="shared" si="449"/>
        <v>0</v>
      </c>
      <c r="U2376" t="str">
        <f t="shared" si="450"/>
        <v>Acceptable</v>
      </c>
      <c r="V2376">
        <f t="shared" si="452"/>
        <v>23</v>
      </c>
      <c r="W2376">
        <f t="shared" si="453"/>
        <v>2</v>
      </c>
      <c r="X2376">
        <v>1</v>
      </c>
      <c r="Y2376" t="str">
        <f t="shared" si="454"/>
        <v>Flight Not Found</v>
      </c>
      <c r="Z2376" t="str" cm="1">
        <f t="array" ref="Z2376">IF(AND(B:B &gt; TIME(6, 0, 0), B:B &lt;= TIME(18, 0, 0)), "Day", "Night")</f>
        <v>Night</v>
      </c>
      <c r="AA2376">
        <f t="shared" si="455"/>
        <v>1</v>
      </c>
    </row>
    <row r="2377" spans="1:27" x14ac:dyDescent="0.2">
      <c r="A2377">
        <v>25605</v>
      </c>
      <c r="C2377" t="s">
        <v>11705</v>
      </c>
      <c r="D2377" t="s">
        <v>3562</v>
      </c>
      <c r="G2377" t="s">
        <v>10885</v>
      </c>
      <c r="H2377" t="s">
        <v>11706</v>
      </c>
      <c r="I2377" t="s">
        <v>11707</v>
      </c>
      <c r="J2377">
        <v>92</v>
      </c>
      <c r="K2377">
        <v>92</v>
      </c>
      <c r="L2377">
        <v>0</v>
      </c>
      <c r="M2377" t="s">
        <v>11708</v>
      </c>
      <c r="N2377">
        <f t="shared" si="444"/>
        <v>0</v>
      </c>
      <c r="O2377" t="str">
        <f t="shared" si="445"/>
        <v>No</v>
      </c>
      <c r="P2377">
        <f t="shared" si="446"/>
        <v>0</v>
      </c>
      <c r="Q2377">
        <f t="shared" si="447"/>
        <v>0</v>
      </c>
      <c r="R2377">
        <f t="shared" si="451"/>
        <v>27.565026697177728</v>
      </c>
      <c r="S2377" t="str">
        <f t="shared" si="448"/>
        <v>ID-25605-</v>
      </c>
      <c r="T2377">
        <f t="shared" si="449"/>
        <v>0</v>
      </c>
      <c r="U2377" t="str">
        <f t="shared" si="450"/>
        <v>Acceptable</v>
      </c>
      <c r="V2377">
        <f t="shared" si="452"/>
        <v>23</v>
      </c>
      <c r="W2377">
        <f t="shared" si="453"/>
        <v>2</v>
      </c>
      <c r="X2377">
        <v>1</v>
      </c>
      <c r="Y2377" t="str">
        <f t="shared" si="454"/>
        <v>Flight Not Found</v>
      </c>
      <c r="Z2377" t="str" cm="1">
        <f t="array" ref="Z2377">IF(AND(B:B &gt; TIME(6, 0, 0), B:B &lt;= TIME(18, 0, 0)), "Day", "Night")</f>
        <v>Night</v>
      </c>
      <c r="AA2377">
        <f t="shared" si="455"/>
        <v>1</v>
      </c>
    </row>
    <row r="2378" spans="1:27" x14ac:dyDescent="0.2">
      <c r="A2378">
        <v>25609</v>
      </c>
      <c r="B2378" t="s">
        <v>10468</v>
      </c>
      <c r="C2378" t="s">
        <v>11709</v>
      </c>
      <c r="D2378" t="s">
        <v>11710</v>
      </c>
      <c r="E2378" t="s">
        <v>2357</v>
      </c>
      <c r="F2378" t="s">
        <v>11711</v>
      </c>
      <c r="G2378" t="s">
        <v>10371</v>
      </c>
      <c r="H2378" t="s">
        <v>11712</v>
      </c>
      <c r="I2378" t="s">
        <v>5407</v>
      </c>
      <c r="J2378">
        <v>5</v>
      </c>
      <c r="K2378">
        <v>5</v>
      </c>
      <c r="L2378">
        <v>0</v>
      </c>
      <c r="M2378" t="s">
        <v>11713</v>
      </c>
      <c r="N2378">
        <f t="shared" si="444"/>
        <v>0</v>
      </c>
      <c r="O2378" t="str">
        <f t="shared" si="445"/>
        <v>No</v>
      </c>
      <c r="P2378">
        <f t="shared" si="446"/>
        <v>0</v>
      </c>
      <c r="Q2378">
        <f t="shared" si="447"/>
        <v>0</v>
      </c>
      <c r="R2378">
        <f t="shared" si="451"/>
        <v>27.565026697177728</v>
      </c>
      <c r="S2378" t="str">
        <f t="shared" si="448"/>
        <v>ID-25609-Groton, CT - New York, NY</v>
      </c>
      <c r="T2378" t="str">
        <f t="shared" si="449"/>
        <v>18:37</v>
      </c>
      <c r="U2378" t="str">
        <f t="shared" si="450"/>
        <v>Acceptable</v>
      </c>
      <c r="V2378">
        <f t="shared" si="452"/>
        <v>23</v>
      </c>
      <c r="W2378">
        <f t="shared" si="453"/>
        <v>2</v>
      </c>
      <c r="X2378">
        <v>1</v>
      </c>
      <c r="Y2378" t="str">
        <f t="shared" si="454"/>
        <v>Flight Not Found</v>
      </c>
      <c r="Z2378" t="str" cm="1">
        <f t="array" ref="Z2378">IF(AND(B:B &gt; TIME(6, 0, 0), B:B &lt;= TIME(18, 0, 0)), "Day", "Night")</f>
        <v>Night</v>
      </c>
      <c r="AA2378">
        <f t="shared" si="455"/>
        <v>1</v>
      </c>
    </row>
    <row r="2379" spans="1:27" x14ac:dyDescent="0.2">
      <c r="A2379">
        <v>25611</v>
      </c>
      <c r="C2379" t="s">
        <v>11714</v>
      </c>
      <c r="D2379" t="s">
        <v>11715</v>
      </c>
      <c r="G2379" t="s">
        <v>4411</v>
      </c>
      <c r="H2379" t="s">
        <v>11716</v>
      </c>
      <c r="I2379" t="s">
        <v>11717</v>
      </c>
      <c r="J2379">
        <v>12</v>
      </c>
      <c r="K2379">
        <v>12</v>
      </c>
      <c r="L2379">
        <v>2</v>
      </c>
      <c r="M2379" t="s">
        <v>11718</v>
      </c>
      <c r="N2379">
        <f t="shared" si="444"/>
        <v>0</v>
      </c>
      <c r="O2379" t="str">
        <f t="shared" si="445"/>
        <v>No</v>
      </c>
      <c r="P2379">
        <f t="shared" si="446"/>
        <v>0</v>
      </c>
      <c r="Q2379">
        <f t="shared" si="447"/>
        <v>0</v>
      </c>
      <c r="R2379">
        <f t="shared" si="451"/>
        <v>27.565026697177728</v>
      </c>
      <c r="S2379" t="str">
        <f t="shared" si="448"/>
        <v>ID-25611-</v>
      </c>
      <c r="T2379">
        <f t="shared" si="449"/>
        <v>0</v>
      </c>
      <c r="U2379" t="str">
        <f t="shared" si="450"/>
        <v>Acceptable</v>
      </c>
      <c r="V2379">
        <f t="shared" si="452"/>
        <v>23</v>
      </c>
      <c r="W2379">
        <f t="shared" si="453"/>
        <v>2</v>
      </c>
      <c r="X2379">
        <v>1</v>
      </c>
      <c r="Y2379" t="str">
        <f t="shared" si="454"/>
        <v>Flight Not Found</v>
      </c>
      <c r="Z2379" t="str" cm="1">
        <f t="array" ref="Z2379">IF(AND(B:B &gt; TIME(6, 0, 0), B:B &lt;= TIME(18, 0, 0)), "Day", "Night")</f>
        <v>Night</v>
      </c>
      <c r="AA2379">
        <f t="shared" si="455"/>
        <v>1</v>
      </c>
    </row>
    <row r="2380" spans="1:27" x14ac:dyDescent="0.2">
      <c r="A2380">
        <v>25614</v>
      </c>
      <c r="B2380" t="s">
        <v>39</v>
      </c>
      <c r="C2380" t="s">
        <v>11719</v>
      </c>
      <c r="D2380" t="s">
        <v>11720</v>
      </c>
      <c r="F2380" t="s">
        <v>11721</v>
      </c>
      <c r="G2380" t="s">
        <v>11308</v>
      </c>
      <c r="H2380" t="s">
        <v>11722</v>
      </c>
      <c r="I2380" t="s">
        <v>11723</v>
      </c>
      <c r="J2380">
        <v>102</v>
      </c>
      <c r="K2380">
        <v>102</v>
      </c>
      <c r="L2380">
        <v>0</v>
      </c>
      <c r="M2380" t="s">
        <v>11724</v>
      </c>
      <c r="N2380">
        <f t="shared" si="444"/>
        <v>0</v>
      </c>
      <c r="O2380" t="str">
        <f t="shared" si="445"/>
        <v>No</v>
      </c>
      <c r="P2380">
        <f t="shared" si="446"/>
        <v>0</v>
      </c>
      <c r="Q2380">
        <f t="shared" si="447"/>
        <v>0</v>
      </c>
      <c r="R2380">
        <f t="shared" si="451"/>
        <v>27.565026697177728</v>
      </c>
      <c r="S2380" t="str">
        <f t="shared" si="448"/>
        <v>ID-25614-Santo Domingo - San Juan</v>
      </c>
      <c r="T2380" t="str">
        <f t="shared" si="449"/>
        <v>18:30</v>
      </c>
      <c r="U2380" t="str">
        <f t="shared" si="450"/>
        <v>Acceptable</v>
      </c>
      <c r="V2380">
        <f t="shared" si="452"/>
        <v>23</v>
      </c>
      <c r="W2380">
        <f t="shared" si="453"/>
        <v>2</v>
      </c>
      <c r="X2380">
        <v>1</v>
      </c>
      <c r="Y2380" t="str">
        <f t="shared" si="454"/>
        <v>Flight Not Found</v>
      </c>
      <c r="Z2380" t="str" cm="1">
        <f t="array" ref="Z2380">IF(AND(B:B &gt; TIME(6, 0, 0), B:B &lt;= TIME(18, 0, 0)), "Day", "Night")</f>
        <v>Night</v>
      </c>
      <c r="AA2380">
        <f t="shared" si="455"/>
        <v>1</v>
      </c>
    </row>
    <row r="2381" spans="1:27" x14ac:dyDescent="0.2">
      <c r="A2381">
        <v>25617</v>
      </c>
      <c r="B2381" t="s">
        <v>11725</v>
      </c>
      <c r="C2381" t="s">
        <v>105</v>
      </c>
      <c r="D2381" t="s">
        <v>11726</v>
      </c>
      <c r="F2381" t="s">
        <v>11727</v>
      </c>
      <c r="G2381" t="s">
        <v>5750</v>
      </c>
      <c r="H2381" t="s">
        <v>11728</v>
      </c>
      <c r="J2381">
        <v>4</v>
      </c>
      <c r="K2381">
        <v>4</v>
      </c>
      <c r="L2381">
        <v>0</v>
      </c>
      <c r="M2381" t="s">
        <v>11729</v>
      </c>
      <c r="N2381">
        <f t="shared" si="444"/>
        <v>0</v>
      </c>
      <c r="O2381" t="str">
        <f t="shared" si="445"/>
        <v>No</v>
      </c>
      <c r="P2381">
        <f t="shared" si="446"/>
        <v>0</v>
      </c>
      <c r="Q2381">
        <f t="shared" si="447"/>
        <v>0</v>
      </c>
      <c r="R2381">
        <f t="shared" si="451"/>
        <v>27.565026697177728</v>
      </c>
      <c r="S2381" t="str">
        <f t="shared" si="448"/>
        <v>ID-25617-Sherbrooke, Canada - Newark, NJ</v>
      </c>
      <c r="T2381" t="str">
        <f t="shared" si="449"/>
        <v>19:34</v>
      </c>
      <c r="U2381" t="str">
        <f t="shared" si="450"/>
        <v>Acceptable</v>
      </c>
      <c r="V2381">
        <f t="shared" si="452"/>
        <v>23</v>
      </c>
      <c r="W2381">
        <f t="shared" si="453"/>
        <v>2</v>
      </c>
      <c r="X2381">
        <v>1</v>
      </c>
      <c r="Y2381" t="str">
        <f t="shared" si="454"/>
        <v>Flight Not Found</v>
      </c>
      <c r="Z2381" t="str" cm="1">
        <f t="array" ref="Z2381">IF(AND(B:B &gt; TIME(6, 0, 0), B:B &lt;= TIME(18, 0, 0)), "Day", "Night")</f>
        <v>Night</v>
      </c>
      <c r="AA2381">
        <f t="shared" si="455"/>
        <v>1</v>
      </c>
    </row>
    <row r="2382" spans="1:27" x14ac:dyDescent="0.2">
      <c r="A2382">
        <v>25618</v>
      </c>
      <c r="C2382" t="s">
        <v>11730</v>
      </c>
      <c r="D2382" t="s">
        <v>9486</v>
      </c>
      <c r="G2382" t="s">
        <v>1814</v>
      </c>
      <c r="H2382" t="s">
        <v>11731</v>
      </c>
      <c r="I2382" t="s">
        <v>11732</v>
      </c>
      <c r="J2382">
        <v>17</v>
      </c>
      <c r="K2382">
        <v>17</v>
      </c>
      <c r="L2382">
        <v>0</v>
      </c>
      <c r="N2382">
        <f t="shared" si="444"/>
        <v>0</v>
      </c>
      <c r="O2382" t="str">
        <f t="shared" si="445"/>
        <v>No</v>
      </c>
      <c r="P2382">
        <f t="shared" si="446"/>
        <v>0</v>
      </c>
      <c r="Q2382">
        <f t="shared" si="447"/>
        <v>0</v>
      </c>
      <c r="R2382">
        <f t="shared" si="451"/>
        <v>27.565026697177728</v>
      </c>
      <c r="S2382" t="str">
        <f t="shared" si="448"/>
        <v>ID-25618-</v>
      </c>
      <c r="T2382">
        <f t="shared" si="449"/>
        <v>0</v>
      </c>
      <c r="U2382" t="str">
        <f t="shared" si="450"/>
        <v>Acceptable</v>
      </c>
      <c r="V2382">
        <f t="shared" si="452"/>
        <v>23</v>
      </c>
      <c r="W2382">
        <f t="shared" si="453"/>
        <v>2</v>
      </c>
      <c r="X2382">
        <v>1</v>
      </c>
      <c r="Y2382" t="str">
        <f t="shared" si="454"/>
        <v>Flight Not Found</v>
      </c>
      <c r="Z2382" t="str" cm="1">
        <f t="array" ref="Z2382">IF(AND(B:B &gt; TIME(6, 0, 0), B:B &lt;= TIME(18, 0, 0)), "Day", "Night")</f>
        <v>Night</v>
      </c>
      <c r="AA2382">
        <f t="shared" si="455"/>
        <v>1</v>
      </c>
    </row>
    <row r="2383" spans="1:27" x14ac:dyDescent="0.2">
      <c r="A2383">
        <v>25620</v>
      </c>
      <c r="B2383" t="s">
        <v>11733</v>
      </c>
      <c r="C2383" t="s">
        <v>5380</v>
      </c>
      <c r="D2383" t="s">
        <v>1262</v>
      </c>
      <c r="E2383" t="s">
        <v>7852</v>
      </c>
      <c r="F2383" t="s">
        <v>11734</v>
      </c>
      <c r="G2383" t="s">
        <v>11735</v>
      </c>
      <c r="H2383" t="s">
        <v>11736</v>
      </c>
      <c r="I2383" t="s">
        <v>11737</v>
      </c>
      <c r="J2383">
        <v>47</v>
      </c>
      <c r="K2383">
        <v>47</v>
      </c>
      <c r="L2383">
        <v>0</v>
      </c>
      <c r="M2383" t="s">
        <v>11738</v>
      </c>
      <c r="N2383">
        <f t="shared" si="444"/>
        <v>0</v>
      </c>
      <c r="O2383" t="str">
        <f t="shared" si="445"/>
        <v>No</v>
      </c>
      <c r="P2383">
        <f t="shared" si="446"/>
        <v>0</v>
      </c>
      <c r="Q2383">
        <f t="shared" si="447"/>
        <v>0</v>
      </c>
      <c r="R2383">
        <f t="shared" si="451"/>
        <v>27.565026697177728</v>
      </c>
      <c r="S2383" t="str">
        <f t="shared" si="448"/>
        <v>ID-25620-Zurich - Tel Aviv</v>
      </c>
      <c r="T2383" t="str">
        <f t="shared" si="449"/>
        <v>13:34</v>
      </c>
      <c r="U2383" t="str">
        <f t="shared" si="450"/>
        <v>Acceptable</v>
      </c>
      <c r="V2383">
        <f t="shared" si="452"/>
        <v>23</v>
      </c>
      <c r="W2383">
        <f t="shared" si="453"/>
        <v>2</v>
      </c>
      <c r="X2383">
        <v>2</v>
      </c>
      <c r="Y2383" t="str">
        <f t="shared" si="454"/>
        <v>Flight Not Found</v>
      </c>
      <c r="Z2383" t="str" cm="1">
        <f t="array" ref="Z2383">IF(AND(B:B &gt; TIME(6, 0, 0), B:B &lt;= TIME(18, 0, 0)), "Day", "Night")</f>
        <v>Night</v>
      </c>
      <c r="AA2383">
        <f t="shared" si="455"/>
        <v>1</v>
      </c>
    </row>
    <row r="2384" spans="1:27" x14ac:dyDescent="0.2">
      <c r="A2384">
        <v>25633</v>
      </c>
      <c r="C2384" t="s">
        <v>11739</v>
      </c>
      <c r="D2384" t="s">
        <v>11740</v>
      </c>
      <c r="F2384" t="s">
        <v>11741</v>
      </c>
      <c r="G2384" t="s">
        <v>11742</v>
      </c>
      <c r="H2384" t="s">
        <v>11743</v>
      </c>
      <c r="I2384" t="s">
        <v>7210</v>
      </c>
      <c r="J2384">
        <v>11</v>
      </c>
      <c r="K2384">
        <v>11</v>
      </c>
      <c r="L2384">
        <v>0</v>
      </c>
      <c r="M2384" t="s">
        <v>11744</v>
      </c>
      <c r="N2384">
        <f t="shared" si="444"/>
        <v>0</v>
      </c>
      <c r="O2384" t="str">
        <f t="shared" si="445"/>
        <v>No</v>
      </c>
      <c r="P2384">
        <f t="shared" si="446"/>
        <v>0</v>
      </c>
      <c r="Q2384">
        <f t="shared" si="447"/>
        <v>0</v>
      </c>
      <c r="R2384">
        <f t="shared" si="451"/>
        <v>27.565026697177728</v>
      </c>
      <c r="S2384" t="str">
        <f t="shared" si="448"/>
        <v>ID-25633-Munchen - St. Moritz</v>
      </c>
      <c r="T2384">
        <f t="shared" si="449"/>
        <v>0</v>
      </c>
      <c r="U2384" t="str">
        <f t="shared" si="450"/>
        <v>Acceptable</v>
      </c>
      <c r="V2384">
        <f t="shared" si="452"/>
        <v>23</v>
      </c>
      <c r="W2384">
        <f t="shared" si="453"/>
        <v>2</v>
      </c>
      <c r="X2384">
        <v>1</v>
      </c>
      <c r="Y2384" t="str">
        <f t="shared" si="454"/>
        <v>Flight Not Found</v>
      </c>
      <c r="Z2384" t="str" cm="1">
        <f t="array" ref="Z2384">IF(AND(B:B &gt; TIME(6, 0, 0), B:B &lt;= TIME(18, 0, 0)), "Day", "Night")</f>
        <v>Night</v>
      </c>
      <c r="AA2384">
        <f t="shared" si="455"/>
        <v>1</v>
      </c>
    </row>
    <row r="2385" spans="1:27" x14ac:dyDescent="0.2">
      <c r="A2385">
        <v>25641</v>
      </c>
      <c r="C2385" t="s">
        <v>11745</v>
      </c>
      <c r="D2385" t="s">
        <v>11746</v>
      </c>
      <c r="F2385" t="s">
        <v>11747</v>
      </c>
      <c r="G2385" t="s">
        <v>11022</v>
      </c>
      <c r="H2385" t="s">
        <v>11748</v>
      </c>
      <c r="I2385" t="s">
        <v>1986</v>
      </c>
      <c r="J2385">
        <v>40</v>
      </c>
      <c r="K2385">
        <v>38</v>
      </c>
      <c r="L2385">
        <v>0</v>
      </c>
      <c r="M2385" t="s">
        <v>11749</v>
      </c>
      <c r="N2385">
        <f t="shared" si="444"/>
        <v>0</v>
      </c>
      <c r="O2385" t="str">
        <f t="shared" si="445"/>
        <v>No</v>
      </c>
      <c r="P2385">
        <f t="shared" si="446"/>
        <v>0</v>
      </c>
      <c r="Q2385">
        <f t="shared" si="447"/>
        <v>0</v>
      </c>
      <c r="R2385">
        <f t="shared" si="451"/>
        <v>27.565026697177728</v>
      </c>
      <c r="S2385" t="str">
        <f t="shared" si="448"/>
        <v>ID-25641-Reclife - Belem</v>
      </c>
      <c r="T2385">
        <f t="shared" si="449"/>
        <v>0</v>
      </c>
      <c r="U2385" t="str">
        <f t="shared" si="450"/>
        <v>Acceptable</v>
      </c>
      <c r="V2385">
        <f t="shared" si="452"/>
        <v>23</v>
      </c>
      <c r="W2385">
        <f t="shared" si="453"/>
        <v>2</v>
      </c>
      <c r="X2385">
        <v>1</v>
      </c>
      <c r="Y2385" t="str">
        <f t="shared" si="454"/>
        <v>Flight Not Found</v>
      </c>
      <c r="Z2385" t="str" cm="1">
        <f t="array" ref="Z2385">IF(AND(B:B &gt; TIME(6, 0, 0), B:B &lt;= TIME(18, 0, 0)), "Day", "Night")</f>
        <v>Night</v>
      </c>
      <c r="AA2385">
        <f t="shared" si="455"/>
        <v>1</v>
      </c>
    </row>
    <row r="2386" spans="1:27" x14ac:dyDescent="0.2">
      <c r="A2386">
        <v>25643</v>
      </c>
      <c r="B2386" t="s">
        <v>3101</v>
      </c>
      <c r="C2386" t="s">
        <v>9500</v>
      </c>
      <c r="D2386" t="s">
        <v>30</v>
      </c>
      <c r="F2386" t="s">
        <v>11750</v>
      </c>
      <c r="G2386" t="s">
        <v>11751</v>
      </c>
      <c r="H2386" t="s">
        <v>11752</v>
      </c>
      <c r="I2386" t="s">
        <v>11753</v>
      </c>
      <c r="J2386">
        <v>31</v>
      </c>
      <c r="K2386">
        <v>23</v>
      </c>
      <c r="L2386">
        <v>0</v>
      </c>
      <c r="M2386" t="s">
        <v>11754</v>
      </c>
      <c r="N2386">
        <f t="shared" si="444"/>
        <v>0</v>
      </c>
      <c r="O2386" t="str">
        <f t="shared" si="445"/>
        <v>No</v>
      </c>
      <c r="P2386">
        <f t="shared" si="446"/>
        <v>0</v>
      </c>
      <c r="Q2386">
        <f t="shared" si="447"/>
        <v>0</v>
      </c>
      <c r="R2386">
        <f t="shared" si="451"/>
        <v>27.565026697177728</v>
      </c>
      <c r="S2386" t="str">
        <f t="shared" si="448"/>
        <v>ID-25643-Taiwan - Da Nang</v>
      </c>
      <c r="T2386" t="str">
        <f t="shared" si="449"/>
        <v>11:30</v>
      </c>
      <c r="U2386" t="str">
        <f t="shared" si="450"/>
        <v>Acceptable</v>
      </c>
      <c r="V2386">
        <f t="shared" si="452"/>
        <v>23</v>
      </c>
      <c r="W2386">
        <f t="shared" si="453"/>
        <v>2</v>
      </c>
      <c r="X2386">
        <v>1</v>
      </c>
      <c r="Y2386" t="str">
        <f t="shared" si="454"/>
        <v>Flight Not Found</v>
      </c>
      <c r="Z2386" t="str" cm="1">
        <f t="array" ref="Z2386">IF(AND(B:B &gt; TIME(6, 0, 0), B:B &lt;= TIME(18, 0, 0)), "Day", "Night")</f>
        <v>Night</v>
      </c>
      <c r="AA2386">
        <f t="shared" si="455"/>
        <v>1</v>
      </c>
    </row>
    <row r="2387" spans="1:27" x14ac:dyDescent="0.2">
      <c r="A2387">
        <v>25649</v>
      </c>
      <c r="B2387" t="s">
        <v>10719</v>
      </c>
      <c r="C2387" t="s">
        <v>11755</v>
      </c>
      <c r="D2387" t="s">
        <v>11756</v>
      </c>
      <c r="F2387" t="s">
        <v>11757</v>
      </c>
      <c r="G2387" t="s">
        <v>9483</v>
      </c>
      <c r="H2387" t="s">
        <v>11758</v>
      </c>
      <c r="J2387">
        <v>11</v>
      </c>
      <c r="K2387">
        <v>3</v>
      </c>
      <c r="L2387">
        <v>0</v>
      </c>
      <c r="M2387" t="s">
        <v>11759</v>
      </c>
      <c r="N2387">
        <f t="shared" si="444"/>
        <v>0</v>
      </c>
      <c r="O2387" t="str">
        <f t="shared" si="445"/>
        <v>No</v>
      </c>
      <c r="P2387">
        <f t="shared" si="446"/>
        <v>0</v>
      </c>
      <c r="Q2387">
        <f t="shared" si="447"/>
        <v>0</v>
      </c>
      <c r="R2387">
        <f t="shared" si="451"/>
        <v>27.565026697177728</v>
      </c>
      <c r="S2387" t="str">
        <f t="shared" si="448"/>
        <v>ID-25649-Binghamton, NY - Washington DC</v>
      </c>
      <c r="T2387" t="str">
        <f t="shared" si="449"/>
        <v>16:11</v>
      </c>
      <c r="U2387" t="str">
        <f t="shared" si="450"/>
        <v>Acceptable</v>
      </c>
      <c r="V2387">
        <f t="shared" si="452"/>
        <v>23</v>
      </c>
      <c r="W2387">
        <f t="shared" si="453"/>
        <v>2</v>
      </c>
      <c r="X2387">
        <v>1</v>
      </c>
      <c r="Y2387" t="str">
        <f t="shared" si="454"/>
        <v>Flight Not Found</v>
      </c>
      <c r="Z2387" t="str" cm="1">
        <f t="array" ref="Z2387">IF(AND(B:B &gt; TIME(6, 0, 0), B:B &lt;= TIME(18, 0, 0)), "Day", "Night")</f>
        <v>Night</v>
      </c>
      <c r="AA2387">
        <f t="shared" si="455"/>
        <v>1</v>
      </c>
    </row>
    <row r="2388" spans="1:27" x14ac:dyDescent="0.2">
      <c r="A2388">
        <v>25653</v>
      </c>
      <c r="B2388" t="s">
        <v>11760</v>
      </c>
      <c r="C2388" t="s">
        <v>11761</v>
      </c>
      <c r="D2388" t="s">
        <v>11762</v>
      </c>
      <c r="F2388" t="s">
        <v>11763</v>
      </c>
      <c r="G2388" t="s">
        <v>9981</v>
      </c>
      <c r="H2388" t="s">
        <v>11764</v>
      </c>
      <c r="J2388">
        <v>6</v>
      </c>
      <c r="K2388">
        <v>6</v>
      </c>
      <c r="L2388">
        <v>0</v>
      </c>
      <c r="M2388" t="s">
        <v>11765</v>
      </c>
      <c r="N2388">
        <f t="shared" si="444"/>
        <v>0</v>
      </c>
      <c r="O2388" t="str">
        <f t="shared" si="445"/>
        <v>No</v>
      </c>
      <c r="P2388">
        <f t="shared" si="446"/>
        <v>0</v>
      </c>
      <c r="Q2388">
        <f t="shared" si="447"/>
        <v>0</v>
      </c>
      <c r="R2388">
        <f t="shared" si="451"/>
        <v>27.565026697177728</v>
      </c>
      <c r="S2388" t="str">
        <f t="shared" si="448"/>
        <v>ID-25653-Grand Canyon - Las Vegas</v>
      </c>
      <c r="T2388" t="str">
        <f t="shared" si="449"/>
        <v>19:53</v>
      </c>
      <c r="U2388" t="str">
        <f t="shared" si="450"/>
        <v>Acceptable</v>
      </c>
      <c r="V2388">
        <f t="shared" si="452"/>
        <v>23</v>
      </c>
      <c r="W2388">
        <f t="shared" si="453"/>
        <v>2</v>
      </c>
      <c r="X2388">
        <v>1</v>
      </c>
      <c r="Y2388" t="str">
        <f t="shared" si="454"/>
        <v>Flight Not Found</v>
      </c>
      <c r="Z2388" t="str" cm="1">
        <f t="array" ref="Z2388">IF(AND(B:B &gt; TIME(6, 0, 0), B:B &lt;= TIME(18, 0, 0)), "Day", "Night")</f>
        <v>Night</v>
      </c>
      <c r="AA2388">
        <f t="shared" si="455"/>
        <v>1</v>
      </c>
    </row>
    <row r="2389" spans="1:27" x14ac:dyDescent="0.2">
      <c r="A2389">
        <v>25659</v>
      </c>
      <c r="B2389" t="s">
        <v>11766</v>
      </c>
      <c r="C2389" t="s">
        <v>2926</v>
      </c>
      <c r="D2389" t="s">
        <v>11767</v>
      </c>
      <c r="F2389" t="s">
        <v>11768</v>
      </c>
      <c r="G2389" t="s">
        <v>11769</v>
      </c>
      <c r="H2389" t="s">
        <v>11770</v>
      </c>
      <c r="I2389" t="s">
        <v>11771</v>
      </c>
      <c r="J2389">
        <v>82</v>
      </c>
      <c r="K2389">
        <v>61</v>
      </c>
      <c r="L2389">
        <v>0</v>
      </c>
      <c r="M2389" t="s">
        <v>11772</v>
      </c>
      <c r="N2389">
        <f t="shared" si="444"/>
        <v>0</v>
      </c>
      <c r="O2389" t="str">
        <f t="shared" si="445"/>
        <v>No</v>
      </c>
      <c r="P2389">
        <f t="shared" si="446"/>
        <v>0</v>
      </c>
      <c r="Q2389">
        <f t="shared" si="447"/>
        <v>0</v>
      </c>
      <c r="R2389">
        <f t="shared" si="451"/>
        <v>27.565026697177728</v>
      </c>
      <c r="S2389" t="str">
        <f t="shared" si="448"/>
        <v>ID-25659-Agadir - Casablanca</v>
      </c>
      <c r="T2389" t="str">
        <f t="shared" si="449"/>
        <v>08:16</v>
      </c>
      <c r="U2389" t="str">
        <f t="shared" si="450"/>
        <v>Acceptable</v>
      </c>
      <c r="V2389">
        <f t="shared" si="452"/>
        <v>23</v>
      </c>
      <c r="W2389">
        <f t="shared" si="453"/>
        <v>2</v>
      </c>
      <c r="X2389">
        <v>1</v>
      </c>
      <c r="Y2389" t="str">
        <f t="shared" si="454"/>
        <v>Flight Not Found</v>
      </c>
      <c r="Z2389" t="str" cm="1">
        <f t="array" ref="Z2389">IF(AND(B:B &gt; TIME(6, 0, 0), B:B &lt;= TIME(18, 0, 0)), "Day", "Night")</f>
        <v>Night</v>
      </c>
      <c r="AA2389">
        <f t="shared" si="455"/>
        <v>1</v>
      </c>
    </row>
    <row r="2390" spans="1:27" x14ac:dyDescent="0.2">
      <c r="A2390">
        <v>25659</v>
      </c>
      <c r="C2390" t="s">
        <v>11773</v>
      </c>
      <c r="D2390" t="s">
        <v>3562</v>
      </c>
      <c r="G2390" t="s">
        <v>11037</v>
      </c>
      <c r="H2390" t="s">
        <v>11774</v>
      </c>
      <c r="I2390" t="s">
        <v>11775</v>
      </c>
      <c r="J2390">
        <v>45</v>
      </c>
      <c r="K2390">
        <v>45</v>
      </c>
      <c r="L2390">
        <v>0</v>
      </c>
      <c r="M2390" t="s">
        <v>11776</v>
      </c>
      <c r="N2390">
        <f t="shared" si="444"/>
        <v>0</v>
      </c>
      <c r="O2390" t="str">
        <f t="shared" si="445"/>
        <v>No</v>
      </c>
      <c r="P2390">
        <f t="shared" si="446"/>
        <v>0</v>
      </c>
      <c r="Q2390">
        <f t="shared" si="447"/>
        <v>0</v>
      </c>
      <c r="R2390">
        <f t="shared" si="451"/>
        <v>27.565026697177728</v>
      </c>
      <c r="S2390" t="str">
        <f t="shared" si="448"/>
        <v>ID-25659-</v>
      </c>
      <c r="T2390" t="str">
        <f t="shared" si="449"/>
        <v>08:16</v>
      </c>
      <c r="U2390" t="str">
        <f t="shared" si="450"/>
        <v>Acceptable</v>
      </c>
      <c r="V2390">
        <f t="shared" si="452"/>
        <v>23</v>
      </c>
      <c r="W2390">
        <f t="shared" si="453"/>
        <v>2</v>
      </c>
      <c r="X2390">
        <v>1</v>
      </c>
      <c r="Y2390" t="str">
        <f t="shared" si="454"/>
        <v>Flight Not Found</v>
      </c>
      <c r="Z2390" t="str" cm="1">
        <f t="array" ref="Z2390">IF(AND(B:B &gt; TIME(6, 0, 0), B:B &lt;= TIME(18, 0, 0)), "Day", "Night")</f>
        <v>Night</v>
      </c>
      <c r="AA2390">
        <f t="shared" si="455"/>
        <v>1</v>
      </c>
    </row>
    <row r="2391" spans="1:27" x14ac:dyDescent="0.2">
      <c r="A2391">
        <v>25660</v>
      </c>
      <c r="B2391" t="s">
        <v>7800</v>
      </c>
      <c r="C2391" t="s">
        <v>11777</v>
      </c>
      <c r="D2391" t="s">
        <v>11778</v>
      </c>
      <c r="F2391" t="s">
        <v>11779</v>
      </c>
      <c r="G2391" t="s">
        <v>9981</v>
      </c>
      <c r="H2391" t="s">
        <v>11780</v>
      </c>
      <c r="J2391">
        <v>3</v>
      </c>
      <c r="K2391">
        <v>3</v>
      </c>
      <c r="L2391">
        <v>0</v>
      </c>
      <c r="M2391" t="s">
        <v>11781</v>
      </c>
      <c r="N2391">
        <f t="shared" si="444"/>
        <v>0</v>
      </c>
      <c r="O2391" t="str">
        <f t="shared" si="445"/>
        <v>No</v>
      </c>
      <c r="P2391">
        <f t="shared" si="446"/>
        <v>0</v>
      </c>
      <c r="Q2391">
        <f t="shared" si="447"/>
        <v>0</v>
      </c>
      <c r="R2391">
        <f t="shared" si="451"/>
        <v>27.565026697177728</v>
      </c>
      <c r="S2391" t="str">
        <f t="shared" si="448"/>
        <v>ID-25660-Teterboro, NJ - Cambridge, MD</v>
      </c>
      <c r="T2391" t="str">
        <f t="shared" si="449"/>
        <v>00:55</v>
      </c>
      <c r="U2391" t="str">
        <f t="shared" si="450"/>
        <v>Acceptable</v>
      </c>
      <c r="V2391">
        <f t="shared" si="452"/>
        <v>23</v>
      </c>
      <c r="W2391">
        <f t="shared" si="453"/>
        <v>2</v>
      </c>
      <c r="X2391">
        <v>1</v>
      </c>
      <c r="Y2391" t="str">
        <f t="shared" si="454"/>
        <v>Flight Not Found</v>
      </c>
      <c r="Z2391" t="str" cm="1">
        <f t="array" ref="Z2391">IF(AND(B:B &gt; TIME(6, 0, 0), B:B &lt;= TIME(18, 0, 0)), "Day", "Night")</f>
        <v>Night</v>
      </c>
      <c r="AA2391">
        <f t="shared" si="455"/>
        <v>1</v>
      </c>
    </row>
    <row r="2392" spans="1:27" x14ac:dyDescent="0.2">
      <c r="A2392">
        <v>25679</v>
      </c>
      <c r="C2392" t="s">
        <v>11782</v>
      </c>
      <c r="D2392" t="s">
        <v>2615</v>
      </c>
      <c r="G2392" t="s">
        <v>11783</v>
      </c>
      <c r="H2392" t="s">
        <v>11784</v>
      </c>
      <c r="I2392" t="s">
        <v>11785</v>
      </c>
      <c r="J2392">
        <v>10</v>
      </c>
      <c r="K2392">
        <v>10</v>
      </c>
      <c r="L2392">
        <v>0</v>
      </c>
      <c r="M2392" t="s">
        <v>10849</v>
      </c>
      <c r="N2392">
        <f t="shared" si="444"/>
        <v>0</v>
      </c>
      <c r="O2392" t="str">
        <f t="shared" si="445"/>
        <v>No</v>
      </c>
      <c r="P2392">
        <f t="shared" si="446"/>
        <v>0</v>
      </c>
      <c r="Q2392">
        <f t="shared" si="447"/>
        <v>0</v>
      </c>
      <c r="R2392">
        <f t="shared" si="451"/>
        <v>27.565026697177728</v>
      </c>
      <c r="S2392" t="str">
        <f t="shared" si="448"/>
        <v>ID-25679-</v>
      </c>
      <c r="T2392">
        <f t="shared" si="449"/>
        <v>0</v>
      </c>
      <c r="U2392" t="str">
        <f t="shared" si="450"/>
        <v>Acceptable</v>
      </c>
      <c r="V2392">
        <f t="shared" si="452"/>
        <v>23</v>
      </c>
      <c r="W2392">
        <f t="shared" si="453"/>
        <v>2</v>
      </c>
      <c r="X2392">
        <v>1</v>
      </c>
      <c r="Y2392" t="str">
        <f t="shared" si="454"/>
        <v>Flight Not Found</v>
      </c>
      <c r="Z2392" t="str" cm="1">
        <f t="array" ref="Z2392">IF(AND(B:B &gt; TIME(6, 0, 0), B:B &lt;= TIME(18, 0, 0)), "Day", "Night")</f>
        <v>Night</v>
      </c>
      <c r="AA2392">
        <f t="shared" si="455"/>
        <v>1</v>
      </c>
    </row>
    <row r="2393" spans="1:27" x14ac:dyDescent="0.2">
      <c r="A2393">
        <v>25679</v>
      </c>
      <c r="C2393" t="s">
        <v>7331</v>
      </c>
      <c r="D2393" t="s">
        <v>3679</v>
      </c>
      <c r="E2393" t="s">
        <v>11786</v>
      </c>
      <c r="F2393" t="s">
        <v>11787</v>
      </c>
      <c r="G2393" t="s">
        <v>11788</v>
      </c>
      <c r="H2393" t="s">
        <v>11789</v>
      </c>
      <c r="I2393" t="s">
        <v>11790</v>
      </c>
      <c r="J2393">
        <v>36</v>
      </c>
      <c r="K2393">
        <v>36</v>
      </c>
      <c r="L2393">
        <v>0</v>
      </c>
      <c r="M2393" t="s">
        <v>11791</v>
      </c>
      <c r="N2393">
        <f t="shared" si="444"/>
        <v>0</v>
      </c>
      <c r="O2393" t="str">
        <f t="shared" si="445"/>
        <v>No</v>
      </c>
      <c r="P2393">
        <f t="shared" si="446"/>
        <v>0</v>
      </c>
      <c r="Q2393">
        <f t="shared" si="447"/>
        <v>0</v>
      </c>
      <c r="R2393">
        <f t="shared" si="451"/>
        <v>27.565026697177728</v>
      </c>
      <c r="S2393" t="str">
        <f t="shared" si="448"/>
        <v>ID-25679-Cuayan - Manila</v>
      </c>
      <c r="T2393">
        <f t="shared" si="449"/>
        <v>0</v>
      </c>
      <c r="U2393" t="str">
        <f t="shared" si="450"/>
        <v>Acceptable</v>
      </c>
      <c r="V2393">
        <f t="shared" si="452"/>
        <v>23</v>
      </c>
      <c r="W2393">
        <f t="shared" si="453"/>
        <v>2</v>
      </c>
      <c r="X2393">
        <v>1</v>
      </c>
      <c r="Y2393" t="str">
        <f t="shared" si="454"/>
        <v>Flight Not Found</v>
      </c>
      <c r="Z2393" t="str" cm="1">
        <f t="array" ref="Z2393">IF(AND(B:B &gt; TIME(6, 0, 0), B:B &lt;= TIME(18, 0, 0)), "Day", "Night")</f>
        <v>Night</v>
      </c>
      <c r="AA2393">
        <f t="shared" si="455"/>
        <v>1</v>
      </c>
    </row>
    <row r="2394" spans="1:27" x14ac:dyDescent="0.2">
      <c r="A2394">
        <v>25683</v>
      </c>
      <c r="C2394" t="s">
        <v>11792</v>
      </c>
      <c r="D2394" t="s">
        <v>11793</v>
      </c>
      <c r="G2394" t="s">
        <v>8057</v>
      </c>
      <c r="H2394" t="s">
        <v>11794</v>
      </c>
      <c r="I2394" t="s">
        <v>11795</v>
      </c>
      <c r="J2394">
        <v>19</v>
      </c>
      <c r="K2394">
        <v>19</v>
      </c>
      <c r="L2394">
        <v>0</v>
      </c>
      <c r="M2394" t="s">
        <v>11796</v>
      </c>
      <c r="N2394">
        <f t="shared" si="444"/>
        <v>0</v>
      </c>
      <c r="O2394" t="str">
        <f t="shared" si="445"/>
        <v>No</v>
      </c>
      <c r="P2394">
        <f t="shared" si="446"/>
        <v>0</v>
      </c>
      <c r="Q2394">
        <f t="shared" si="447"/>
        <v>0</v>
      </c>
      <c r="R2394">
        <f t="shared" si="451"/>
        <v>27.565026697177728</v>
      </c>
      <c r="S2394" t="str">
        <f t="shared" si="448"/>
        <v>ID-25683-</v>
      </c>
      <c r="T2394">
        <f t="shared" si="449"/>
        <v>0</v>
      </c>
      <c r="U2394" t="str">
        <f t="shared" si="450"/>
        <v>Acceptable</v>
      </c>
      <c r="V2394">
        <f t="shared" si="452"/>
        <v>23</v>
      </c>
      <c r="W2394">
        <f t="shared" si="453"/>
        <v>2</v>
      </c>
      <c r="X2394">
        <v>1</v>
      </c>
      <c r="Y2394" t="str">
        <f t="shared" si="454"/>
        <v>Flight Not Found</v>
      </c>
      <c r="Z2394" t="str" cm="1">
        <f t="array" ref="Z2394">IF(AND(B:B &gt; TIME(6, 0, 0), B:B &lt;= TIME(18, 0, 0)), "Day", "Night")</f>
        <v>Night</v>
      </c>
      <c r="AA2394">
        <f t="shared" si="455"/>
        <v>1</v>
      </c>
    </row>
    <row r="2395" spans="1:27" x14ac:dyDescent="0.2">
      <c r="A2395">
        <v>25686</v>
      </c>
      <c r="C2395" t="s">
        <v>11797</v>
      </c>
      <c r="D2395" t="s">
        <v>5289</v>
      </c>
      <c r="G2395" t="s">
        <v>10371</v>
      </c>
      <c r="H2395" t="s">
        <v>11798</v>
      </c>
      <c r="I2395" t="s">
        <v>1274</v>
      </c>
      <c r="J2395">
        <v>11</v>
      </c>
      <c r="K2395">
        <v>8</v>
      </c>
      <c r="L2395">
        <v>0</v>
      </c>
      <c r="M2395" t="s">
        <v>11799</v>
      </c>
      <c r="N2395">
        <f t="shared" si="444"/>
        <v>0</v>
      </c>
      <c r="O2395" t="str">
        <f t="shared" si="445"/>
        <v>No</v>
      </c>
      <c r="P2395">
        <f t="shared" si="446"/>
        <v>0</v>
      </c>
      <c r="Q2395">
        <f t="shared" si="447"/>
        <v>0</v>
      </c>
      <c r="R2395">
        <f t="shared" si="451"/>
        <v>27.565026697177728</v>
      </c>
      <c r="S2395" t="str">
        <f t="shared" si="448"/>
        <v>ID-25686-</v>
      </c>
      <c r="T2395">
        <f t="shared" si="449"/>
        <v>0</v>
      </c>
      <c r="U2395" t="str">
        <f t="shared" si="450"/>
        <v>Acceptable</v>
      </c>
      <c r="V2395">
        <f t="shared" si="452"/>
        <v>23</v>
      </c>
      <c r="W2395">
        <f t="shared" si="453"/>
        <v>2</v>
      </c>
      <c r="X2395">
        <v>1</v>
      </c>
      <c r="Y2395" t="str">
        <f t="shared" si="454"/>
        <v>Flight Not Found</v>
      </c>
      <c r="Z2395" t="str" cm="1">
        <f t="array" ref="Z2395">IF(AND(B:B &gt; TIME(6, 0, 0), B:B &lt;= TIME(18, 0, 0)), "Day", "Night")</f>
        <v>Night</v>
      </c>
      <c r="AA2395">
        <f t="shared" si="455"/>
        <v>1</v>
      </c>
    </row>
    <row r="2396" spans="1:27" x14ac:dyDescent="0.2">
      <c r="A2396">
        <v>25690</v>
      </c>
      <c r="B2396" t="s">
        <v>9043</v>
      </c>
      <c r="C2396" t="s">
        <v>11800</v>
      </c>
      <c r="D2396" t="s">
        <v>11801</v>
      </c>
      <c r="E2396" t="s">
        <v>11802</v>
      </c>
      <c r="F2396" t="s">
        <v>11803</v>
      </c>
      <c r="G2396" t="s">
        <v>11804</v>
      </c>
      <c r="H2396" t="s">
        <v>11805</v>
      </c>
      <c r="I2396" t="s">
        <v>11806</v>
      </c>
      <c r="J2396">
        <v>63</v>
      </c>
      <c r="K2396">
        <v>23</v>
      </c>
      <c r="L2396">
        <v>0</v>
      </c>
      <c r="M2396" t="s">
        <v>11807</v>
      </c>
      <c r="N2396">
        <f t="shared" si="444"/>
        <v>0</v>
      </c>
      <c r="O2396" t="str">
        <f t="shared" si="445"/>
        <v>No</v>
      </c>
      <c r="P2396">
        <f t="shared" si="446"/>
        <v>0</v>
      </c>
      <c r="Q2396">
        <f t="shared" si="447"/>
        <v>0</v>
      </c>
      <c r="R2396">
        <f t="shared" si="451"/>
        <v>27.565026697177728</v>
      </c>
      <c r="S2396" t="str">
        <f t="shared" si="448"/>
        <v>ID-25690-New York City - St. Maarten</v>
      </c>
      <c r="T2396" t="str">
        <f t="shared" si="449"/>
        <v>15:49</v>
      </c>
      <c r="U2396" t="str">
        <f t="shared" si="450"/>
        <v>Acceptable</v>
      </c>
      <c r="V2396">
        <f t="shared" si="452"/>
        <v>23</v>
      </c>
      <c r="W2396">
        <f t="shared" si="453"/>
        <v>2</v>
      </c>
      <c r="X2396">
        <v>1</v>
      </c>
      <c r="Y2396" t="str">
        <f t="shared" si="454"/>
        <v>Flight Not Found</v>
      </c>
      <c r="Z2396" t="str" cm="1">
        <f t="array" ref="Z2396">IF(AND(B:B &gt; TIME(6, 0, 0), B:B &lt;= TIME(18, 0, 0)), "Day", "Night")</f>
        <v>Night</v>
      </c>
      <c r="AA2396">
        <f t="shared" si="455"/>
        <v>1</v>
      </c>
    </row>
    <row r="2397" spans="1:27" x14ac:dyDescent="0.2">
      <c r="A2397">
        <v>25692</v>
      </c>
      <c r="C2397" t="s">
        <v>11808</v>
      </c>
      <c r="D2397" t="s">
        <v>2615</v>
      </c>
      <c r="G2397" t="s">
        <v>6060</v>
      </c>
      <c r="H2397" t="s">
        <v>11809</v>
      </c>
      <c r="I2397" t="s">
        <v>11810</v>
      </c>
      <c r="J2397">
        <v>14</v>
      </c>
      <c r="K2397">
        <v>13</v>
      </c>
      <c r="L2397">
        <v>0</v>
      </c>
      <c r="N2397">
        <f t="shared" si="444"/>
        <v>0</v>
      </c>
      <c r="O2397" t="str">
        <f t="shared" si="445"/>
        <v>No</v>
      </c>
      <c r="P2397">
        <f t="shared" si="446"/>
        <v>0</v>
      </c>
      <c r="Q2397">
        <f t="shared" si="447"/>
        <v>0</v>
      </c>
      <c r="R2397">
        <f t="shared" si="451"/>
        <v>27.565026697177728</v>
      </c>
      <c r="S2397" t="str">
        <f t="shared" si="448"/>
        <v>ID-25692-</v>
      </c>
      <c r="T2397">
        <f t="shared" si="449"/>
        <v>0</v>
      </c>
      <c r="U2397" t="str">
        <f t="shared" si="450"/>
        <v>Acceptable</v>
      </c>
      <c r="V2397">
        <f t="shared" si="452"/>
        <v>23</v>
      </c>
      <c r="W2397">
        <f t="shared" si="453"/>
        <v>2</v>
      </c>
      <c r="X2397">
        <v>1</v>
      </c>
      <c r="Y2397" t="str">
        <f t="shared" si="454"/>
        <v>Flight Not Found</v>
      </c>
      <c r="Z2397" t="str" cm="1">
        <f t="array" ref="Z2397">IF(AND(B:B &gt; TIME(6, 0, 0), B:B &lt;= TIME(18, 0, 0)), "Day", "Night")</f>
        <v>Night</v>
      </c>
      <c r="AA2397">
        <f t="shared" si="455"/>
        <v>1</v>
      </c>
    </row>
    <row r="2398" spans="1:27" x14ac:dyDescent="0.2">
      <c r="A2398">
        <v>25694</v>
      </c>
      <c r="C2398" t="s">
        <v>11811</v>
      </c>
      <c r="D2398" t="s">
        <v>11812</v>
      </c>
      <c r="G2398" t="s">
        <v>7842</v>
      </c>
      <c r="H2398" t="s">
        <v>11813</v>
      </c>
      <c r="I2398" t="s">
        <v>11814</v>
      </c>
      <c r="J2398">
        <v>30</v>
      </c>
      <c r="K2398">
        <v>5</v>
      </c>
      <c r="L2398">
        <v>0</v>
      </c>
      <c r="M2398" t="s">
        <v>11815</v>
      </c>
      <c r="N2398">
        <f t="shared" si="444"/>
        <v>0</v>
      </c>
      <c r="O2398" t="str">
        <f t="shared" si="445"/>
        <v>No</v>
      </c>
      <c r="P2398">
        <f t="shared" si="446"/>
        <v>0</v>
      </c>
      <c r="Q2398">
        <f t="shared" si="447"/>
        <v>0</v>
      </c>
      <c r="R2398">
        <f t="shared" si="451"/>
        <v>27.565026697177728</v>
      </c>
      <c r="S2398" t="str">
        <f t="shared" si="448"/>
        <v>ID-25694-</v>
      </c>
      <c r="T2398">
        <f t="shared" si="449"/>
        <v>0</v>
      </c>
      <c r="U2398" t="str">
        <f t="shared" si="450"/>
        <v>Acceptable</v>
      </c>
      <c r="V2398">
        <f t="shared" si="452"/>
        <v>23</v>
      </c>
      <c r="W2398">
        <f t="shared" si="453"/>
        <v>2</v>
      </c>
      <c r="X2398">
        <v>1</v>
      </c>
      <c r="Y2398" t="str">
        <f t="shared" si="454"/>
        <v>Flight Not Found</v>
      </c>
      <c r="Z2398" t="str" cm="1">
        <f t="array" ref="Z2398">IF(AND(B:B &gt; TIME(6, 0, 0), B:B &lt;= TIME(18, 0, 0)), "Day", "Night")</f>
        <v>Night</v>
      </c>
      <c r="AA2398">
        <f t="shared" si="455"/>
        <v>1</v>
      </c>
    </row>
    <row r="2399" spans="1:27" x14ac:dyDescent="0.2">
      <c r="A2399">
        <v>25697</v>
      </c>
      <c r="C2399" t="s">
        <v>11816</v>
      </c>
      <c r="D2399" t="s">
        <v>3679</v>
      </c>
      <c r="G2399" t="s">
        <v>8011</v>
      </c>
      <c r="H2399" t="s">
        <v>11817</v>
      </c>
      <c r="I2399" t="s">
        <v>11818</v>
      </c>
      <c r="J2399">
        <v>33</v>
      </c>
      <c r="K2399">
        <v>1</v>
      </c>
      <c r="L2399">
        <v>0</v>
      </c>
      <c r="M2399" t="s">
        <v>11819</v>
      </c>
      <c r="N2399">
        <f t="shared" si="444"/>
        <v>0</v>
      </c>
      <c r="O2399" t="str">
        <f t="shared" si="445"/>
        <v>No</v>
      </c>
      <c r="P2399">
        <f t="shared" si="446"/>
        <v>0</v>
      </c>
      <c r="Q2399">
        <f t="shared" si="447"/>
        <v>0</v>
      </c>
      <c r="R2399">
        <f t="shared" si="451"/>
        <v>27.565026697177728</v>
      </c>
      <c r="S2399" t="str">
        <f t="shared" si="448"/>
        <v>ID-25697-</v>
      </c>
      <c r="T2399">
        <f t="shared" si="449"/>
        <v>0</v>
      </c>
      <c r="U2399" t="str">
        <f t="shared" si="450"/>
        <v>Acceptable</v>
      </c>
      <c r="V2399">
        <f t="shared" si="452"/>
        <v>23</v>
      </c>
      <c r="W2399">
        <f t="shared" si="453"/>
        <v>2</v>
      </c>
      <c r="X2399">
        <v>1</v>
      </c>
      <c r="Y2399" t="str">
        <f t="shared" si="454"/>
        <v>Flight Not Found</v>
      </c>
      <c r="Z2399" t="str" cm="1">
        <f t="array" ref="Z2399">IF(AND(B:B &gt; TIME(6, 0, 0), B:B &lt;= TIME(18, 0, 0)), "Day", "Night")</f>
        <v>Night</v>
      </c>
      <c r="AA2399">
        <f t="shared" si="455"/>
        <v>1</v>
      </c>
    </row>
    <row r="2400" spans="1:27" x14ac:dyDescent="0.2">
      <c r="A2400">
        <v>25697</v>
      </c>
      <c r="B2400" t="s">
        <v>11820</v>
      </c>
      <c r="C2400" t="s">
        <v>11821</v>
      </c>
      <c r="D2400" t="s">
        <v>11822</v>
      </c>
      <c r="E2400" t="s">
        <v>36</v>
      </c>
      <c r="F2400" t="s">
        <v>11823</v>
      </c>
      <c r="G2400" t="s">
        <v>11824</v>
      </c>
      <c r="H2400" t="s">
        <v>11825</v>
      </c>
      <c r="I2400" t="s">
        <v>11826</v>
      </c>
      <c r="J2400">
        <v>6</v>
      </c>
      <c r="K2400">
        <v>6</v>
      </c>
      <c r="L2400">
        <v>0</v>
      </c>
      <c r="M2400" t="s">
        <v>11827</v>
      </c>
      <c r="N2400">
        <f t="shared" si="444"/>
        <v>0</v>
      </c>
      <c r="O2400" t="str">
        <f t="shared" si="445"/>
        <v>No</v>
      </c>
      <c r="P2400">
        <f t="shared" si="446"/>
        <v>0</v>
      </c>
      <c r="Q2400">
        <f t="shared" si="447"/>
        <v>0</v>
      </c>
      <c r="R2400">
        <f t="shared" si="451"/>
        <v>27.565026697177728</v>
      </c>
      <c r="S2400" t="str">
        <f t="shared" si="448"/>
        <v>ID-25697-Detroit - Pellston</v>
      </c>
      <c r="T2400">
        <f t="shared" si="449"/>
        <v>0</v>
      </c>
      <c r="U2400" t="str">
        <f t="shared" si="450"/>
        <v>Acceptable</v>
      </c>
      <c r="V2400">
        <f t="shared" si="452"/>
        <v>23</v>
      </c>
      <c r="W2400">
        <f t="shared" si="453"/>
        <v>2</v>
      </c>
      <c r="X2400">
        <v>1</v>
      </c>
      <c r="Y2400" t="str">
        <f t="shared" si="454"/>
        <v>Flight Not Found</v>
      </c>
      <c r="Z2400" t="str" cm="1">
        <f t="array" ref="Z2400">IF(AND(B:B &gt; TIME(6, 0, 0), B:B &lt;= TIME(18, 0, 0)), "Day", "Night")</f>
        <v>Night</v>
      </c>
      <c r="AA2400">
        <f t="shared" si="455"/>
        <v>1</v>
      </c>
    </row>
    <row r="2401" spans="1:27" x14ac:dyDescent="0.2">
      <c r="A2401">
        <v>25703</v>
      </c>
      <c r="C2401" t="s">
        <v>11828</v>
      </c>
      <c r="D2401" t="s">
        <v>3562</v>
      </c>
      <c r="G2401" t="s">
        <v>7809</v>
      </c>
      <c r="H2401" t="s">
        <v>11829</v>
      </c>
      <c r="J2401">
        <v>11</v>
      </c>
      <c r="K2401">
        <v>11</v>
      </c>
      <c r="L2401">
        <v>0</v>
      </c>
      <c r="M2401" t="s">
        <v>11830</v>
      </c>
      <c r="N2401">
        <f t="shared" si="444"/>
        <v>0</v>
      </c>
      <c r="O2401" t="str">
        <f t="shared" si="445"/>
        <v>No</v>
      </c>
      <c r="P2401">
        <f t="shared" si="446"/>
        <v>0</v>
      </c>
      <c r="Q2401">
        <f t="shared" si="447"/>
        <v>0</v>
      </c>
      <c r="R2401">
        <f t="shared" si="451"/>
        <v>27.565026697177728</v>
      </c>
      <c r="S2401" t="str">
        <f t="shared" si="448"/>
        <v>ID-25703-</v>
      </c>
      <c r="T2401">
        <f t="shared" si="449"/>
        <v>0</v>
      </c>
      <c r="U2401" t="str">
        <f t="shared" si="450"/>
        <v>Acceptable</v>
      </c>
      <c r="V2401">
        <f t="shared" si="452"/>
        <v>23</v>
      </c>
      <c r="W2401">
        <f t="shared" si="453"/>
        <v>2</v>
      </c>
      <c r="X2401">
        <v>2</v>
      </c>
      <c r="Y2401" t="str">
        <f t="shared" si="454"/>
        <v>Flight Not Found</v>
      </c>
      <c r="Z2401" t="str" cm="1">
        <f t="array" ref="Z2401">IF(AND(B:B &gt; TIME(6, 0, 0), B:B &lt;= TIME(18, 0, 0)), "Day", "Night")</f>
        <v>Night</v>
      </c>
      <c r="AA2401">
        <f t="shared" si="455"/>
        <v>1</v>
      </c>
    </row>
    <row r="2402" spans="1:27" x14ac:dyDescent="0.2">
      <c r="A2402">
        <v>25710</v>
      </c>
      <c r="C2402" t="s">
        <v>11831</v>
      </c>
      <c r="D2402" t="s">
        <v>3766</v>
      </c>
      <c r="G2402" t="s">
        <v>11832</v>
      </c>
      <c r="H2402" t="s">
        <v>11833</v>
      </c>
      <c r="I2402" t="s">
        <v>11834</v>
      </c>
      <c r="J2402">
        <v>6</v>
      </c>
      <c r="K2402">
        <v>6</v>
      </c>
      <c r="L2402">
        <v>0</v>
      </c>
      <c r="M2402" t="s">
        <v>11835</v>
      </c>
      <c r="N2402">
        <f t="shared" si="444"/>
        <v>0</v>
      </c>
      <c r="O2402" t="str">
        <f t="shared" si="445"/>
        <v>No</v>
      </c>
      <c r="P2402">
        <f t="shared" si="446"/>
        <v>0</v>
      </c>
      <c r="Q2402">
        <f t="shared" si="447"/>
        <v>0</v>
      </c>
      <c r="R2402">
        <f t="shared" si="451"/>
        <v>27.565026697177728</v>
      </c>
      <c r="S2402" t="str">
        <f t="shared" si="448"/>
        <v>ID-25710-</v>
      </c>
      <c r="T2402">
        <f t="shared" si="449"/>
        <v>0</v>
      </c>
      <c r="U2402" t="str">
        <f t="shared" si="450"/>
        <v>Acceptable</v>
      </c>
      <c r="V2402">
        <f t="shared" si="452"/>
        <v>23</v>
      </c>
      <c r="W2402">
        <f t="shared" si="453"/>
        <v>2</v>
      </c>
      <c r="X2402">
        <v>1</v>
      </c>
      <c r="Y2402" t="str">
        <f t="shared" si="454"/>
        <v>Flight Not Found</v>
      </c>
      <c r="Z2402" t="str" cm="1">
        <f t="array" ref="Z2402">IF(AND(B:B &gt; TIME(6, 0, 0), B:B &lt;= TIME(18, 0, 0)), "Day", "Night")</f>
        <v>Night</v>
      </c>
      <c r="AA2402">
        <f t="shared" si="455"/>
        <v>1</v>
      </c>
    </row>
    <row r="2403" spans="1:27" x14ac:dyDescent="0.2">
      <c r="A2403">
        <v>25714</v>
      </c>
      <c r="C2403" t="s">
        <v>7742</v>
      </c>
      <c r="D2403" t="s">
        <v>11836</v>
      </c>
      <c r="G2403" t="s">
        <v>5835</v>
      </c>
      <c r="H2403" t="s">
        <v>11837</v>
      </c>
      <c r="I2403" t="s">
        <v>11838</v>
      </c>
      <c r="J2403">
        <v>6</v>
      </c>
      <c r="K2403">
        <v>6</v>
      </c>
      <c r="L2403">
        <v>0</v>
      </c>
      <c r="M2403" t="s">
        <v>11839</v>
      </c>
      <c r="N2403">
        <f t="shared" si="444"/>
        <v>0</v>
      </c>
      <c r="O2403" t="str">
        <f t="shared" si="445"/>
        <v>No</v>
      </c>
      <c r="P2403">
        <f t="shared" si="446"/>
        <v>0</v>
      </c>
      <c r="Q2403">
        <f t="shared" si="447"/>
        <v>0</v>
      </c>
      <c r="R2403">
        <f t="shared" si="451"/>
        <v>27.565026697177728</v>
      </c>
      <c r="S2403" t="str">
        <f t="shared" si="448"/>
        <v>ID-25714-</v>
      </c>
      <c r="T2403">
        <f t="shared" si="449"/>
        <v>0</v>
      </c>
      <c r="U2403" t="str">
        <f t="shared" si="450"/>
        <v>Acceptable</v>
      </c>
      <c r="V2403">
        <f t="shared" si="452"/>
        <v>23</v>
      </c>
      <c r="W2403">
        <f t="shared" si="453"/>
        <v>2</v>
      </c>
      <c r="X2403">
        <v>1</v>
      </c>
      <c r="Y2403" t="str">
        <f t="shared" si="454"/>
        <v>Flight Not Found</v>
      </c>
      <c r="Z2403" t="str" cm="1">
        <f t="array" ref="Z2403">IF(AND(B:B &gt; TIME(6, 0, 0), B:B &lt;= TIME(18, 0, 0)), "Day", "Night")</f>
        <v>Night</v>
      </c>
      <c r="AA2403">
        <f t="shared" si="455"/>
        <v>1</v>
      </c>
    </row>
    <row r="2404" spans="1:27" x14ac:dyDescent="0.2">
      <c r="A2404">
        <v>25718</v>
      </c>
      <c r="B2404" t="s">
        <v>2474</v>
      </c>
      <c r="C2404" t="s">
        <v>11840</v>
      </c>
      <c r="D2404" t="s">
        <v>11841</v>
      </c>
      <c r="E2404" t="s">
        <v>6800</v>
      </c>
      <c r="F2404" t="s">
        <v>11842</v>
      </c>
      <c r="G2404" t="s">
        <v>6399</v>
      </c>
      <c r="H2404" t="s">
        <v>11843</v>
      </c>
      <c r="I2404" t="s">
        <v>11844</v>
      </c>
      <c r="J2404">
        <v>33</v>
      </c>
      <c r="K2404">
        <v>1</v>
      </c>
      <c r="L2404">
        <v>5</v>
      </c>
      <c r="M2404" t="s">
        <v>11845</v>
      </c>
      <c r="N2404">
        <f t="shared" si="444"/>
        <v>0</v>
      </c>
      <c r="O2404" t="str">
        <f t="shared" si="445"/>
        <v>No</v>
      </c>
      <c r="P2404">
        <f t="shared" si="446"/>
        <v>0</v>
      </c>
      <c r="Q2404">
        <f t="shared" si="447"/>
        <v>0</v>
      </c>
      <c r="R2404">
        <f t="shared" si="451"/>
        <v>27.565026697177728</v>
      </c>
      <c r="S2404" t="str">
        <f t="shared" si="448"/>
        <v>ID-25718-Chamblee, GA - Fort Myers,FL</v>
      </c>
      <c r="T2404" t="str">
        <f t="shared" si="449"/>
        <v>09:30</v>
      </c>
      <c r="U2404" t="str">
        <f t="shared" si="450"/>
        <v>Acceptable</v>
      </c>
      <c r="V2404">
        <f t="shared" si="452"/>
        <v>23</v>
      </c>
      <c r="W2404">
        <f t="shared" si="453"/>
        <v>2</v>
      </c>
      <c r="X2404">
        <v>1</v>
      </c>
      <c r="Y2404" t="str">
        <f t="shared" si="454"/>
        <v>Flight Not Found</v>
      </c>
      <c r="Z2404" t="str" cm="1">
        <f t="array" ref="Z2404">IF(AND(B:B &gt; TIME(6, 0, 0), B:B &lt;= TIME(18, 0, 0)), "Day", "Night")</f>
        <v>Night</v>
      </c>
      <c r="AA2404">
        <f t="shared" si="455"/>
        <v>1</v>
      </c>
    </row>
    <row r="2405" spans="1:27" x14ac:dyDescent="0.2">
      <c r="A2405">
        <v>25720</v>
      </c>
      <c r="B2405" t="s">
        <v>11846</v>
      </c>
      <c r="C2405" t="s">
        <v>11847</v>
      </c>
      <c r="D2405" t="s">
        <v>769</v>
      </c>
      <c r="G2405" t="s">
        <v>7455</v>
      </c>
      <c r="H2405" t="s">
        <v>11848</v>
      </c>
      <c r="I2405" t="s">
        <v>11849</v>
      </c>
      <c r="J2405">
        <v>13</v>
      </c>
      <c r="K2405">
        <v>13</v>
      </c>
      <c r="L2405">
        <v>0</v>
      </c>
      <c r="M2405" t="s">
        <v>11850</v>
      </c>
      <c r="N2405">
        <f t="shared" si="444"/>
        <v>0</v>
      </c>
      <c r="O2405" t="str">
        <f t="shared" si="445"/>
        <v>No</v>
      </c>
      <c r="P2405">
        <f t="shared" si="446"/>
        <v>0</v>
      </c>
      <c r="Q2405">
        <f t="shared" si="447"/>
        <v>0</v>
      </c>
      <c r="R2405">
        <f t="shared" si="451"/>
        <v>27.565026697177728</v>
      </c>
      <c r="S2405" t="str">
        <f t="shared" si="448"/>
        <v>ID-25720-</v>
      </c>
      <c r="T2405" t="str">
        <f t="shared" si="449"/>
        <v>03:12</v>
      </c>
      <c r="U2405" t="str">
        <f t="shared" si="450"/>
        <v>Acceptable</v>
      </c>
      <c r="V2405">
        <f t="shared" si="452"/>
        <v>23</v>
      </c>
      <c r="W2405">
        <f t="shared" si="453"/>
        <v>2</v>
      </c>
      <c r="X2405">
        <v>1</v>
      </c>
      <c r="Y2405" t="str">
        <f t="shared" si="454"/>
        <v>Flight Not Found</v>
      </c>
      <c r="Z2405" t="str" cm="1">
        <f t="array" ref="Z2405">IF(AND(B:B &gt; TIME(6, 0, 0), B:B &lt;= TIME(18, 0, 0)), "Day", "Night")</f>
        <v>Night</v>
      </c>
      <c r="AA2405">
        <f t="shared" si="455"/>
        <v>1</v>
      </c>
    </row>
    <row r="2406" spans="1:27" x14ac:dyDescent="0.2">
      <c r="A2406">
        <v>25721</v>
      </c>
      <c r="C2406" t="s">
        <v>11851</v>
      </c>
      <c r="D2406" t="s">
        <v>3679</v>
      </c>
      <c r="F2406" t="s">
        <v>11852</v>
      </c>
      <c r="G2406" t="s">
        <v>8011</v>
      </c>
      <c r="H2406" t="s">
        <v>11853</v>
      </c>
      <c r="I2406" t="s">
        <v>11854</v>
      </c>
      <c r="J2406">
        <v>44</v>
      </c>
      <c r="K2406">
        <v>1</v>
      </c>
      <c r="L2406">
        <v>0</v>
      </c>
      <c r="M2406" t="s">
        <v>11855</v>
      </c>
      <c r="N2406">
        <f t="shared" si="444"/>
        <v>0</v>
      </c>
      <c r="O2406" t="str">
        <f t="shared" si="445"/>
        <v>No</v>
      </c>
      <c r="P2406">
        <f t="shared" si="446"/>
        <v>0</v>
      </c>
      <c r="Q2406">
        <f t="shared" si="447"/>
        <v>0</v>
      </c>
      <c r="R2406">
        <f t="shared" si="451"/>
        <v>27.565026697177728</v>
      </c>
      <c r="S2406" t="str">
        <f t="shared" si="448"/>
        <v>ID-25721-Manila - Bacolod</v>
      </c>
      <c r="T2406">
        <f t="shared" si="449"/>
        <v>0</v>
      </c>
      <c r="U2406" t="str">
        <f t="shared" si="450"/>
        <v>Acceptable</v>
      </c>
      <c r="V2406">
        <f t="shared" si="452"/>
        <v>23</v>
      </c>
      <c r="W2406">
        <f t="shared" si="453"/>
        <v>2</v>
      </c>
      <c r="X2406">
        <v>1</v>
      </c>
      <c r="Y2406" t="str">
        <f t="shared" si="454"/>
        <v>Flight Not Found</v>
      </c>
      <c r="Z2406" t="str" cm="1">
        <f t="array" ref="Z2406">IF(AND(B:B &gt; TIME(6, 0, 0), B:B &lt;= TIME(18, 0, 0)), "Day", "Night")</f>
        <v>Night</v>
      </c>
      <c r="AA2406">
        <f t="shared" si="455"/>
        <v>1</v>
      </c>
    </row>
    <row r="2407" spans="1:27" x14ac:dyDescent="0.2">
      <c r="A2407">
        <v>25729</v>
      </c>
      <c r="C2407" t="s">
        <v>11856</v>
      </c>
      <c r="D2407" t="s">
        <v>11857</v>
      </c>
      <c r="G2407" t="s">
        <v>11858</v>
      </c>
      <c r="H2407" t="s">
        <v>11859</v>
      </c>
      <c r="I2407" t="s">
        <v>11860</v>
      </c>
      <c r="J2407">
        <v>8</v>
      </c>
      <c r="K2407">
        <v>5</v>
      </c>
      <c r="L2407">
        <v>0</v>
      </c>
      <c r="M2407" t="s">
        <v>11861</v>
      </c>
      <c r="N2407">
        <f t="shared" si="444"/>
        <v>0</v>
      </c>
      <c r="O2407" t="str">
        <f t="shared" si="445"/>
        <v>No</v>
      </c>
      <c r="P2407">
        <f t="shared" si="446"/>
        <v>0</v>
      </c>
      <c r="Q2407">
        <f t="shared" si="447"/>
        <v>0</v>
      </c>
      <c r="R2407">
        <f t="shared" si="451"/>
        <v>27.565026697177728</v>
      </c>
      <c r="S2407" t="str">
        <f t="shared" si="448"/>
        <v>ID-25729-</v>
      </c>
      <c r="T2407">
        <f t="shared" si="449"/>
        <v>0</v>
      </c>
      <c r="U2407" t="str">
        <f t="shared" si="450"/>
        <v>Acceptable</v>
      </c>
      <c r="V2407">
        <f t="shared" si="452"/>
        <v>23</v>
      </c>
      <c r="W2407">
        <f t="shared" si="453"/>
        <v>2</v>
      </c>
      <c r="X2407">
        <v>1</v>
      </c>
      <c r="Y2407" t="str">
        <f t="shared" si="454"/>
        <v>Flight Not Found</v>
      </c>
      <c r="Z2407" t="str" cm="1">
        <f t="array" ref="Z2407">IF(AND(B:B &gt; TIME(6, 0, 0), B:B &lt;= TIME(18, 0, 0)), "Day", "Night")</f>
        <v>Night</v>
      </c>
      <c r="AA2407">
        <f t="shared" si="455"/>
        <v>1</v>
      </c>
    </row>
    <row r="2408" spans="1:27" x14ac:dyDescent="0.2">
      <c r="A2408">
        <v>25752</v>
      </c>
      <c r="B2408" t="s">
        <v>2224</v>
      </c>
      <c r="C2408" t="s">
        <v>11862</v>
      </c>
      <c r="D2408" t="s">
        <v>11863</v>
      </c>
      <c r="F2408" t="s">
        <v>11864</v>
      </c>
      <c r="G2408" t="s">
        <v>1814</v>
      </c>
      <c r="H2408" t="s">
        <v>11865</v>
      </c>
      <c r="I2408" t="s">
        <v>11866</v>
      </c>
      <c r="J2408">
        <v>27</v>
      </c>
      <c r="K2408">
        <v>5</v>
      </c>
      <c r="L2408">
        <v>0</v>
      </c>
      <c r="M2408" t="s">
        <v>11867</v>
      </c>
      <c r="N2408">
        <f t="shared" si="444"/>
        <v>0</v>
      </c>
      <c r="O2408" t="str">
        <f t="shared" si="445"/>
        <v>No</v>
      </c>
      <c r="P2408">
        <f t="shared" si="446"/>
        <v>0</v>
      </c>
      <c r="Q2408">
        <f t="shared" si="447"/>
        <v>0</v>
      </c>
      <c r="R2408">
        <f t="shared" si="451"/>
        <v>27.565026697177728</v>
      </c>
      <c r="S2408" t="str">
        <f t="shared" si="448"/>
        <v>ID-25752-McGrath AK - Galena, AK</v>
      </c>
      <c r="T2408" t="str">
        <f t="shared" si="449"/>
        <v>14:00</v>
      </c>
      <c r="U2408" t="str">
        <f t="shared" si="450"/>
        <v>Acceptable</v>
      </c>
      <c r="V2408">
        <f t="shared" si="452"/>
        <v>23</v>
      </c>
      <c r="W2408">
        <f t="shared" si="453"/>
        <v>2</v>
      </c>
      <c r="X2408">
        <v>1</v>
      </c>
      <c r="Y2408" t="str">
        <f t="shared" si="454"/>
        <v>Flight Not Found</v>
      </c>
      <c r="Z2408" t="str" cm="1">
        <f t="array" ref="Z2408">IF(AND(B:B &gt; TIME(6, 0, 0), B:B &lt;= TIME(18, 0, 0)), "Day", "Night")</f>
        <v>Night</v>
      </c>
      <c r="AA2408">
        <f t="shared" si="455"/>
        <v>1</v>
      </c>
    </row>
    <row r="2409" spans="1:27" x14ac:dyDescent="0.2">
      <c r="A2409">
        <v>25752</v>
      </c>
      <c r="B2409" t="s">
        <v>2481</v>
      </c>
      <c r="C2409" t="s">
        <v>11868</v>
      </c>
      <c r="D2409" t="s">
        <v>11869</v>
      </c>
      <c r="F2409" t="s">
        <v>11870</v>
      </c>
      <c r="G2409" t="s">
        <v>8453</v>
      </c>
      <c r="H2409" t="s">
        <v>11871</v>
      </c>
      <c r="I2409" t="s">
        <v>11872</v>
      </c>
      <c r="J2409">
        <v>112</v>
      </c>
      <c r="K2409">
        <v>112</v>
      </c>
      <c r="L2409">
        <v>0</v>
      </c>
      <c r="M2409" t="s">
        <v>11873</v>
      </c>
      <c r="N2409">
        <f t="shared" si="444"/>
        <v>0</v>
      </c>
      <c r="O2409" t="str">
        <f t="shared" si="445"/>
        <v>No</v>
      </c>
      <c r="P2409">
        <f t="shared" si="446"/>
        <v>0</v>
      </c>
      <c r="Q2409">
        <f t="shared" si="447"/>
        <v>0</v>
      </c>
      <c r="R2409">
        <f t="shared" si="451"/>
        <v>27.565026697177728</v>
      </c>
      <c r="S2409" t="str">
        <f t="shared" si="448"/>
        <v>ID-25752-Manchester - Barcelona</v>
      </c>
      <c r="T2409" t="str">
        <f t="shared" si="449"/>
        <v>14:00</v>
      </c>
      <c r="U2409" t="str">
        <f t="shared" si="450"/>
        <v>Acceptable</v>
      </c>
      <c r="V2409">
        <f t="shared" si="452"/>
        <v>23</v>
      </c>
      <c r="W2409">
        <f t="shared" si="453"/>
        <v>2</v>
      </c>
      <c r="X2409">
        <v>1</v>
      </c>
      <c r="Y2409" t="str">
        <f t="shared" si="454"/>
        <v>Flight Not Found</v>
      </c>
      <c r="Z2409" t="str" cm="1">
        <f t="array" ref="Z2409">IF(AND(B:B &gt; TIME(6, 0, 0), B:B &lt;= TIME(18, 0, 0)), "Day", "Night")</f>
        <v>Night</v>
      </c>
      <c r="AA2409">
        <f t="shared" si="455"/>
        <v>1</v>
      </c>
    </row>
    <row r="2410" spans="1:27" x14ac:dyDescent="0.2">
      <c r="A2410">
        <v>25754</v>
      </c>
      <c r="B2410" t="s">
        <v>11874</v>
      </c>
      <c r="C2410" t="s">
        <v>11875</v>
      </c>
      <c r="D2410" t="s">
        <v>10470</v>
      </c>
      <c r="E2410" t="s">
        <v>11876</v>
      </c>
      <c r="F2410" t="s">
        <v>11877</v>
      </c>
      <c r="G2410" t="s">
        <v>11878</v>
      </c>
      <c r="H2410" t="s">
        <v>11879</v>
      </c>
      <c r="I2410" t="s">
        <v>11880</v>
      </c>
      <c r="J2410">
        <v>109</v>
      </c>
      <c r="K2410">
        <v>109</v>
      </c>
      <c r="L2410">
        <v>0</v>
      </c>
      <c r="M2410" t="s">
        <v>11881</v>
      </c>
      <c r="N2410">
        <f t="shared" si="444"/>
        <v>0</v>
      </c>
      <c r="O2410" t="str">
        <f t="shared" si="445"/>
        <v>No</v>
      </c>
      <c r="P2410">
        <f t="shared" si="446"/>
        <v>0</v>
      </c>
      <c r="Q2410">
        <f t="shared" si="447"/>
        <v>0</v>
      </c>
      <c r="R2410">
        <f t="shared" si="451"/>
        <v>27.565026697177728</v>
      </c>
      <c r="S2410" t="str">
        <f t="shared" si="448"/>
        <v>ID-25754-Montreal - Toronto - Los Angeles</v>
      </c>
      <c r="T2410" t="str">
        <f t="shared" si="449"/>
        <v>08:09</v>
      </c>
      <c r="U2410" t="str">
        <f t="shared" si="450"/>
        <v>Acceptable</v>
      </c>
      <c r="V2410">
        <f t="shared" si="452"/>
        <v>23</v>
      </c>
      <c r="W2410">
        <f t="shared" si="453"/>
        <v>2</v>
      </c>
      <c r="X2410">
        <v>1</v>
      </c>
      <c r="Y2410" t="str">
        <f t="shared" si="454"/>
        <v>Flight Not Found</v>
      </c>
      <c r="Z2410" t="str" cm="1">
        <f t="array" ref="Z2410">IF(AND(B:B &gt; TIME(6, 0, 0), B:B &lt;= TIME(18, 0, 0)), "Day", "Night")</f>
        <v>Night</v>
      </c>
      <c r="AA2410">
        <f t="shared" si="455"/>
        <v>1</v>
      </c>
    </row>
    <row r="2411" spans="1:27" x14ac:dyDescent="0.2">
      <c r="A2411">
        <v>25767</v>
      </c>
      <c r="B2411" t="s">
        <v>1509</v>
      </c>
      <c r="C2411" t="s">
        <v>2751</v>
      </c>
      <c r="D2411" t="s">
        <v>9147</v>
      </c>
      <c r="F2411" t="s">
        <v>11882</v>
      </c>
      <c r="G2411" t="s">
        <v>11883</v>
      </c>
      <c r="H2411" t="s">
        <v>11884</v>
      </c>
      <c r="I2411" t="s">
        <v>11885</v>
      </c>
      <c r="J2411">
        <v>23</v>
      </c>
      <c r="K2411">
        <v>23</v>
      </c>
      <c r="L2411">
        <v>0</v>
      </c>
      <c r="M2411" t="s">
        <v>11886</v>
      </c>
      <c r="N2411">
        <f t="shared" si="444"/>
        <v>0</v>
      </c>
      <c r="O2411" t="str">
        <f t="shared" si="445"/>
        <v>No</v>
      </c>
      <c r="P2411">
        <f t="shared" si="446"/>
        <v>0</v>
      </c>
      <c r="Q2411">
        <f t="shared" si="447"/>
        <v>0</v>
      </c>
      <c r="R2411">
        <f t="shared" si="451"/>
        <v>27.565026697177728</v>
      </c>
      <c r="S2411" t="str">
        <f t="shared" si="448"/>
        <v>ID-25767-Reykjavik - Halifax - Sidney</v>
      </c>
      <c r="T2411" t="str">
        <f t="shared" si="449"/>
        <v>17:20</v>
      </c>
      <c r="U2411" t="str">
        <f t="shared" si="450"/>
        <v>Acceptable</v>
      </c>
      <c r="V2411">
        <f t="shared" si="452"/>
        <v>23</v>
      </c>
      <c r="W2411">
        <f t="shared" si="453"/>
        <v>2</v>
      </c>
      <c r="X2411">
        <v>1</v>
      </c>
      <c r="Y2411" t="str">
        <f t="shared" si="454"/>
        <v>Flight Not Found</v>
      </c>
      <c r="Z2411" t="str" cm="1">
        <f t="array" ref="Z2411">IF(AND(B:B &gt; TIME(6, 0, 0), B:B &lt;= TIME(18, 0, 0)), "Day", "Night")</f>
        <v>Night</v>
      </c>
      <c r="AA2411">
        <f t="shared" si="455"/>
        <v>1</v>
      </c>
    </row>
    <row r="2412" spans="1:27" x14ac:dyDescent="0.2">
      <c r="A2412">
        <v>25773</v>
      </c>
      <c r="B2412" t="s">
        <v>44</v>
      </c>
      <c r="C2412" t="s">
        <v>11887</v>
      </c>
      <c r="D2412" t="s">
        <v>11888</v>
      </c>
      <c r="F2412" t="s">
        <v>11889</v>
      </c>
      <c r="G2412" t="s">
        <v>11890</v>
      </c>
      <c r="H2412" t="s">
        <v>11891</v>
      </c>
      <c r="J2412">
        <v>7</v>
      </c>
      <c r="K2412">
        <v>7</v>
      </c>
      <c r="L2412">
        <v>0</v>
      </c>
      <c r="M2412" t="s">
        <v>11892</v>
      </c>
      <c r="N2412">
        <f t="shared" si="444"/>
        <v>0</v>
      </c>
      <c r="O2412" t="str">
        <f t="shared" si="445"/>
        <v>No</v>
      </c>
      <c r="P2412">
        <f t="shared" si="446"/>
        <v>0</v>
      </c>
      <c r="Q2412">
        <f t="shared" si="447"/>
        <v>0</v>
      </c>
      <c r="R2412">
        <f t="shared" si="451"/>
        <v>27.565026697177728</v>
      </c>
      <c r="S2412" t="str">
        <f t="shared" si="448"/>
        <v>ID-25773-San Antonio, TX - Rudioso, NM</v>
      </c>
      <c r="T2412" t="str">
        <f t="shared" si="449"/>
        <v>10:30</v>
      </c>
      <c r="U2412" t="str">
        <f t="shared" si="450"/>
        <v>Acceptable</v>
      </c>
      <c r="V2412">
        <f t="shared" si="452"/>
        <v>23</v>
      </c>
      <c r="W2412">
        <f t="shared" si="453"/>
        <v>2</v>
      </c>
      <c r="X2412">
        <v>1</v>
      </c>
      <c r="Y2412" t="str">
        <f t="shared" si="454"/>
        <v>Flight Not Found</v>
      </c>
      <c r="Z2412" t="str" cm="1">
        <f t="array" ref="Z2412">IF(AND(B:B &gt; TIME(6, 0, 0), B:B &lt;= TIME(18, 0, 0)), "Day", "Night")</f>
        <v>Night</v>
      </c>
      <c r="AA2412">
        <f t="shared" si="455"/>
        <v>1</v>
      </c>
    </row>
    <row r="2413" spans="1:27" x14ac:dyDescent="0.2">
      <c r="A2413">
        <v>25776</v>
      </c>
      <c r="B2413" t="s">
        <v>5176</v>
      </c>
      <c r="C2413" t="s">
        <v>11893</v>
      </c>
      <c r="D2413" t="s">
        <v>5466</v>
      </c>
      <c r="E2413" t="s">
        <v>1349</v>
      </c>
      <c r="F2413" t="s">
        <v>11894</v>
      </c>
      <c r="G2413" t="s">
        <v>11895</v>
      </c>
      <c r="H2413" t="s">
        <v>11896</v>
      </c>
      <c r="I2413" t="s">
        <v>11897</v>
      </c>
      <c r="J2413">
        <v>4</v>
      </c>
      <c r="K2413">
        <v>4</v>
      </c>
      <c r="L2413">
        <v>0</v>
      </c>
      <c r="M2413" t="s">
        <v>11898</v>
      </c>
      <c r="N2413">
        <f t="shared" si="444"/>
        <v>0</v>
      </c>
      <c r="O2413" t="str">
        <f t="shared" si="445"/>
        <v>No</v>
      </c>
      <c r="P2413">
        <f t="shared" si="446"/>
        <v>0</v>
      </c>
      <c r="Q2413">
        <f t="shared" si="447"/>
        <v>0</v>
      </c>
      <c r="R2413">
        <f t="shared" si="451"/>
        <v>27.565026697177728</v>
      </c>
      <c r="S2413" t="str">
        <f t="shared" si="448"/>
        <v>ID-25776-Tokyo - Okinawa</v>
      </c>
      <c r="T2413" t="str">
        <f t="shared" si="449"/>
        <v>11:35</v>
      </c>
      <c r="U2413" t="str">
        <f t="shared" si="450"/>
        <v>Acceptable</v>
      </c>
      <c r="V2413">
        <f t="shared" si="452"/>
        <v>23</v>
      </c>
      <c r="W2413">
        <f t="shared" si="453"/>
        <v>2</v>
      </c>
      <c r="X2413">
        <v>1</v>
      </c>
      <c r="Y2413" t="str">
        <f t="shared" si="454"/>
        <v>Flight Not Found</v>
      </c>
      <c r="Z2413" t="str" cm="1">
        <f t="array" ref="Z2413">IF(AND(B:B &gt; TIME(6, 0, 0), B:B &lt;= TIME(18, 0, 0)), "Day", "Night")</f>
        <v>Night</v>
      </c>
      <c r="AA2413">
        <f t="shared" si="455"/>
        <v>1</v>
      </c>
    </row>
    <row r="2414" spans="1:27" x14ac:dyDescent="0.2">
      <c r="A2414">
        <v>25779</v>
      </c>
      <c r="C2414" t="s">
        <v>3329</v>
      </c>
      <c r="D2414" t="s">
        <v>11899</v>
      </c>
      <c r="G2414" t="s">
        <v>7621</v>
      </c>
      <c r="J2414">
        <v>37</v>
      </c>
      <c r="K2414">
        <v>37</v>
      </c>
      <c r="L2414">
        <v>0</v>
      </c>
      <c r="N2414">
        <f t="shared" si="444"/>
        <v>0</v>
      </c>
      <c r="O2414" t="str">
        <f t="shared" si="445"/>
        <v>No</v>
      </c>
      <c r="P2414">
        <f t="shared" si="446"/>
        <v>0</v>
      </c>
      <c r="Q2414">
        <f t="shared" si="447"/>
        <v>0</v>
      </c>
      <c r="R2414">
        <f t="shared" si="451"/>
        <v>27.565026697177728</v>
      </c>
      <c r="S2414" t="str">
        <f t="shared" si="448"/>
        <v>ID-25779-</v>
      </c>
      <c r="T2414">
        <f t="shared" si="449"/>
        <v>0</v>
      </c>
      <c r="U2414" t="str">
        <f t="shared" si="450"/>
        <v>Acceptable</v>
      </c>
      <c r="V2414">
        <f t="shared" si="452"/>
        <v>23</v>
      </c>
      <c r="W2414">
        <f t="shared" si="453"/>
        <v>2</v>
      </c>
      <c r="X2414">
        <v>1</v>
      </c>
      <c r="Y2414" t="str">
        <f t="shared" si="454"/>
        <v>Flight Not Found</v>
      </c>
      <c r="Z2414" t="str" cm="1">
        <f t="array" ref="Z2414">IF(AND(B:B &gt; TIME(6, 0, 0), B:B &lt;= TIME(18, 0, 0)), "Day", "Night")</f>
        <v>Night</v>
      </c>
      <c r="AA2414">
        <f t="shared" si="455"/>
        <v>1</v>
      </c>
    </row>
    <row r="2415" spans="1:27" x14ac:dyDescent="0.2">
      <c r="A2415">
        <v>25783</v>
      </c>
      <c r="C2415" t="s">
        <v>2382</v>
      </c>
      <c r="D2415" t="s">
        <v>11900</v>
      </c>
      <c r="F2415" t="s">
        <v>11901</v>
      </c>
      <c r="G2415" t="s">
        <v>8907</v>
      </c>
      <c r="H2415" t="s">
        <v>11902</v>
      </c>
      <c r="I2415" t="s">
        <v>11903</v>
      </c>
      <c r="J2415">
        <v>10</v>
      </c>
      <c r="K2415">
        <v>10</v>
      </c>
      <c r="L2415">
        <v>0</v>
      </c>
      <c r="M2415" t="s">
        <v>11904</v>
      </c>
      <c r="N2415">
        <f t="shared" si="444"/>
        <v>0</v>
      </c>
      <c r="O2415" t="str">
        <f t="shared" si="445"/>
        <v>No</v>
      </c>
      <c r="P2415">
        <f t="shared" si="446"/>
        <v>0</v>
      </c>
      <c r="Q2415">
        <f t="shared" si="447"/>
        <v>0</v>
      </c>
      <c r="R2415">
        <f t="shared" si="451"/>
        <v>27.565026697177728</v>
      </c>
      <c r="S2415" t="str">
        <f t="shared" si="448"/>
        <v>ID-25783-Las Vegas - San Diego</v>
      </c>
      <c r="T2415">
        <f t="shared" si="449"/>
        <v>0</v>
      </c>
      <c r="U2415" t="str">
        <f t="shared" si="450"/>
        <v>Acceptable</v>
      </c>
      <c r="V2415">
        <f t="shared" si="452"/>
        <v>23</v>
      </c>
      <c r="W2415">
        <f t="shared" si="453"/>
        <v>2</v>
      </c>
      <c r="X2415">
        <v>1</v>
      </c>
      <c r="Y2415" t="str">
        <f t="shared" si="454"/>
        <v>Flight Not Found</v>
      </c>
      <c r="Z2415" t="str" cm="1">
        <f t="array" ref="Z2415">IF(AND(B:B &gt; TIME(6, 0, 0), B:B &lt;= TIME(18, 0, 0)), "Day", "Night")</f>
        <v>Night</v>
      </c>
      <c r="AA2415">
        <f t="shared" si="455"/>
        <v>1</v>
      </c>
    </row>
    <row r="2416" spans="1:27" x14ac:dyDescent="0.2">
      <c r="A2416">
        <v>25786</v>
      </c>
      <c r="B2416" t="s">
        <v>11905</v>
      </c>
      <c r="C2416" t="s">
        <v>11906</v>
      </c>
      <c r="D2416" t="s">
        <v>6681</v>
      </c>
      <c r="F2416" t="s">
        <v>11907</v>
      </c>
      <c r="G2416" t="s">
        <v>9688</v>
      </c>
      <c r="H2416" t="s">
        <v>11908</v>
      </c>
      <c r="I2416" t="s">
        <v>11909</v>
      </c>
      <c r="J2416">
        <v>30</v>
      </c>
      <c r="K2416">
        <v>30</v>
      </c>
      <c r="L2416">
        <v>0</v>
      </c>
      <c r="M2416" t="s">
        <v>11910</v>
      </c>
      <c r="N2416">
        <f t="shared" si="444"/>
        <v>0</v>
      </c>
      <c r="O2416" t="str">
        <f t="shared" si="445"/>
        <v>No</v>
      </c>
      <c r="P2416">
        <f t="shared" si="446"/>
        <v>0</v>
      </c>
      <c r="Q2416">
        <f t="shared" si="447"/>
        <v>0</v>
      </c>
      <c r="R2416">
        <f t="shared" si="451"/>
        <v>27.565026697177728</v>
      </c>
      <c r="S2416" t="str">
        <f t="shared" si="448"/>
        <v>ID-25786-Rawalpindi - Lahore</v>
      </c>
      <c r="T2416" t="str">
        <f t="shared" si="449"/>
        <v>02:17</v>
      </c>
      <c r="U2416" t="str">
        <f t="shared" si="450"/>
        <v>Acceptable</v>
      </c>
      <c r="V2416">
        <f t="shared" si="452"/>
        <v>23</v>
      </c>
      <c r="W2416">
        <f t="shared" si="453"/>
        <v>2</v>
      </c>
      <c r="X2416">
        <v>1</v>
      </c>
      <c r="Y2416" t="str">
        <f t="shared" si="454"/>
        <v>Flight Not Found</v>
      </c>
      <c r="Z2416" t="str" cm="1">
        <f t="array" ref="Z2416">IF(AND(B:B &gt; TIME(6, 0, 0), B:B &lt;= TIME(18, 0, 0)), "Day", "Night")</f>
        <v>Night</v>
      </c>
      <c r="AA2416">
        <f t="shared" si="455"/>
        <v>1</v>
      </c>
    </row>
    <row r="2417" spans="1:27" x14ac:dyDescent="0.2">
      <c r="A2417">
        <v>25789</v>
      </c>
      <c r="B2417" t="s">
        <v>1167</v>
      </c>
      <c r="C2417" t="s">
        <v>3779</v>
      </c>
      <c r="D2417" t="s">
        <v>11911</v>
      </c>
      <c r="F2417" t="s">
        <v>3781</v>
      </c>
      <c r="G2417" t="s">
        <v>7767</v>
      </c>
      <c r="H2417" t="s">
        <v>11912</v>
      </c>
      <c r="I2417" t="s">
        <v>11913</v>
      </c>
      <c r="J2417">
        <v>100</v>
      </c>
      <c r="K2417">
        <v>99</v>
      </c>
      <c r="L2417">
        <v>2</v>
      </c>
      <c r="M2417" t="s">
        <v>11914</v>
      </c>
      <c r="N2417">
        <f t="shared" si="444"/>
        <v>0</v>
      </c>
      <c r="O2417" t="str">
        <f t="shared" si="445"/>
        <v>No</v>
      </c>
      <c r="P2417">
        <f t="shared" si="446"/>
        <v>0</v>
      </c>
      <c r="Q2417">
        <f t="shared" si="447"/>
        <v>0</v>
      </c>
      <c r="R2417">
        <f t="shared" si="451"/>
        <v>27.565026697177728</v>
      </c>
      <c r="S2417" t="str">
        <f t="shared" si="448"/>
        <v>ID-25789-Cuzco - Lima</v>
      </c>
      <c r="T2417" t="str">
        <f t="shared" si="449"/>
        <v>15:00</v>
      </c>
      <c r="U2417" t="str">
        <f t="shared" si="450"/>
        <v>Acceptable</v>
      </c>
      <c r="V2417">
        <f t="shared" si="452"/>
        <v>23</v>
      </c>
      <c r="W2417">
        <f t="shared" si="453"/>
        <v>2</v>
      </c>
      <c r="X2417">
        <v>1</v>
      </c>
      <c r="Y2417" t="str">
        <f t="shared" si="454"/>
        <v>Flight Not Found</v>
      </c>
      <c r="Z2417" t="str" cm="1">
        <f t="array" ref="Z2417">IF(AND(B:B &gt; TIME(6, 0, 0), B:B &lt;= TIME(18, 0, 0)), "Day", "Night")</f>
        <v>Night</v>
      </c>
      <c r="AA2417">
        <f t="shared" si="455"/>
        <v>1</v>
      </c>
    </row>
    <row r="2418" spans="1:27" x14ac:dyDescent="0.2">
      <c r="A2418">
        <v>25792</v>
      </c>
      <c r="B2418" t="s">
        <v>11915</v>
      </c>
      <c r="C2418" t="s">
        <v>4390</v>
      </c>
      <c r="D2418" t="s">
        <v>10614</v>
      </c>
      <c r="F2418" t="s">
        <v>11916</v>
      </c>
      <c r="G2418" t="s">
        <v>11917</v>
      </c>
      <c r="H2418" t="s">
        <v>11918</v>
      </c>
      <c r="I2418" t="s">
        <v>11919</v>
      </c>
      <c r="J2418">
        <v>31</v>
      </c>
      <c r="K2418">
        <v>14</v>
      </c>
      <c r="L2418">
        <v>0</v>
      </c>
      <c r="M2418" t="s">
        <v>11920</v>
      </c>
      <c r="N2418">
        <f t="shared" si="444"/>
        <v>0</v>
      </c>
      <c r="O2418" t="str">
        <f t="shared" si="445"/>
        <v>No</v>
      </c>
      <c r="P2418">
        <f t="shared" si="446"/>
        <v>0</v>
      </c>
      <c r="Q2418">
        <f t="shared" si="447"/>
        <v>0</v>
      </c>
      <c r="R2418">
        <f t="shared" si="451"/>
        <v>27.565026697177728</v>
      </c>
      <c r="S2418" t="str">
        <f t="shared" si="448"/>
        <v>ID-25792-Hwa-Lien</v>
      </c>
      <c r="T2418" t="str">
        <f t="shared" si="449"/>
        <v>03:44</v>
      </c>
      <c r="U2418" t="str">
        <f t="shared" si="450"/>
        <v>Acceptable</v>
      </c>
      <c r="V2418">
        <f t="shared" si="452"/>
        <v>23</v>
      </c>
      <c r="W2418">
        <f t="shared" si="453"/>
        <v>2</v>
      </c>
      <c r="X2418">
        <v>1</v>
      </c>
      <c r="Y2418" t="str">
        <f t="shared" si="454"/>
        <v>Flight Not Found</v>
      </c>
      <c r="Z2418" t="str" cm="1">
        <f t="array" ref="Z2418">IF(AND(B:B &gt; TIME(6, 0, 0), B:B &lt;= TIME(18, 0, 0)), "Day", "Night")</f>
        <v>Night</v>
      </c>
      <c r="AA2418">
        <f t="shared" si="455"/>
        <v>1</v>
      </c>
    </row>
    <row r="2419" spans="1:27" x14ac:dyDescent="0.2">
      <c r="A2419">
        <v>25806</v>
      </c>
      <c r="C2419" t="s">
        <v>11921</v>
      </c>
      <c r="D2419" t="s">
        <v>23</v>
      </c>
      <c r="G2419" t="s">
        <v>11922</v>
      </c>
      <c r="H2419" t="s">
        <v>11923</v>
      </c>
      <c r="J2419">
        <v>32</v>
      </c>
      <c r="K2419">
        <v>30</v>
      </c>
      <c r="L2419">
        <v>0</v>
      </c>
      <c r="M2419" t="s">
        <v>11924</v>
      </c>
      <c r="N2419">
        <f t="shared" si="444"/>
        <v>0</v>
      </c>
      <c r="O2419" t="str">
        <f t="shared" si="445"/>
        <v>No</v>
      </c>
      <c r="P2419">
        <f t="shared" si="446"/>
        <v>0</v>
      </c>
      <c r="Q2419">
        <f t="shared" si="447"/>
        <v>0</v>
      </c>
      <c r="R2419">
        <f t="shared" si="451"/>
        <v>27.565026697177728</v>
      </c>
      <c r="S2419" t="str">
        <f t="shared" si="448"/>
        <v>ID-25806-</v>
      </c>
      <c r="T2419">
        <f t="shared" si="449"/>
        <v>0</v>
      </c>
      <c r="U2419" t="str">
        <f t="shared" si="450"/>
        <v>Acceptable</v>
      </c>
      <c r="V2419">
        <f t="shared" si="452"/>
        <v>23</v>
      </c>
      <c r="W2419">
        <f t="shared" si="453"/>
        <v>2</v>
      </c>
      <c r="X2419">
        <v>1</v>
      </c>
      <c r="Y2419" t="str">
        <f t="shared" si="454"/>
        <v>Flight Not Found</v>
      </c>
      <c r="Z2419" t="str" cm="1">
        <f t="array" ref="Z2419">IF(AND(B:B &gt; TIME(6, 0, 0), B:B &lt;= TIME(18, 0, 0)), "Day", "Night")</f>
        <v>Night</v>
      </c>
      <c r="AA2419">
        <f t="shared" si="455"/>
        <v>1</v>
      </c>
    </row>
    <row r="2420" spans="1:27" x14ac:dyDescent="0.2">
      <c r="A2420">
        <v>25809</v>
      </c>
      <c r="C2420" t="s">
        <v>11925</v>
      </c>
      <c r="D2420" t="s">
        <v>6056</v>
      </c>
      <c r="F2420" t="s">
        <v>11926</v>
      </c>
      <c r="G2420" t="s">
        <v>10442</v>
      </c>
      <c r="H2420" t="s">
        <v>11927</v>
      </c>
      <c r="I2420" t="s">
        <v>11928</v>
      </c>
      <c r="J2420">
        <v>39</v>
      </c>
      <c r="K2420">
        <v>39</v>
      </c>
      <c r="L2420">
        <v>0</v>
      </c>
      <c r="M2420" t="s">
        <v>11929</v>
      </c>
      <c r="N2420">
        <f t="shared" si="444"/>
        <v>0</v>
      </c>
      <c r="O2420" t="str">
        <f t="shared" si="445"/>
        <v>No</v>
      </c>
      <c r="P2420">
        <f t="shared" si="446"/>
        <v>0</v>
      </c>
      <c r="Q2420">
        <f t="shared" si="447"/>
        <v>0</v>
      </c>
      <c r="R2420">
        <f t="shared" si="451"/>
        <v>27.565026697177728</v>
      </c>
      <c r="S2420" t="str">
        <f t="shared" si="448"/>
        <v>ID-25809-Silchar - Gauhati</v>
      </c>
      <c r="T2420">
        <f t="shared" si="449"/>
        <v>0</v>
      </c>
      <c r="U2420" t="str">
        <f t="shared" si="450"/>
        <v>Acceptable</v>
      </c>
      <c r="V2420">
        <f t="shared" si="452"/>
        <v>23</v>
      </c>
      <c r="W2420">
        <f t="shared" si="453"/>
        <v>2</v>
      </c>
      <c r="X2420">
        <v>1</v>
      </c>
      <c r="Y2420" t="str">
        <f t="shared" si="454"/>
        <v>Flight Not Found</v>
      </c>
      <c r="Z2420" t="str" cm="1">
        <f t="array" ref="Z2420">IF(AND(B:B &gt; TIME(6, 0, 0), B:B &lt;= TIME(18, 0, 0)), "Day", "Night")</f>
        <v>Night</v>
      </c>
      <c r="AA2420">
        <f t="shared" si="455"/>
        <v>1</v>
      </c>
    </row>
    <row r="2421" spans="1:27" x14ac:dyDescent="0.2">
      <c r="A2421">
        <v>25810</v>
      </c>
      <c r="C2421" t="s">
        <v>11930</v>
      </c>
      <c r="D2421" t="s">
        <v>11931</v>
      </c>
      <c r="G2421" t="s">
        <v>11932</v>
      </c>
      <c r="H2421" t="s">
        <v>11933</v>
      </c>
      <c r="I2421" t="s">
        <v>7024</v>
      </c>
      <c r="J2421">
        <v>10</v>
      </c>
      <c r="K2421">
        <v>3</v>
      </c>
      <c r="L2421">
        <v>0</v>
      </c>
      <c r="M2421" t="s">
        <v>11934</v>
      </c>
      <c r="N2421">
        <f t="shared" si="444"/>
        <v>0</v>
      </c>
      <c r="O2421" t="str">
        <f t="shared" si="445"/>
        <v>No</v>
      </c>
      <c r="P2421">
        <f t="shared" si="446"/>
        <v>0</v>
      </c>
      <c r="Q2421">
        <f t="shared" si="447"/>
        <v>0</v>
      </c>
      <c r="R2421">
        <f t="shared" si="451"/>
        <v>27.565026697177728</v>
      </c>
      <c r="S2421" t="str">
        <f t="shared" si="448"/>
        <v>ID-25810-</v>
      </c>
      <c r="T2421">
        <f t="shared" si="449"/>
        <v>0</v>
      </c>
      <c r="U2421" t="str">
        <f t="shared" si="450"/>
        <v>Acceptable</v>
      </c>
      <c r="V2421">
        <f t="shared" si="452"/>
        <v>23</v>
      </c>
      <c r="W2421">
        <f t="shared" si="453"/>
        <v>2</v>
      </c>
      <c r="X2421">
        <v>1</v>
      </c>
      <c r="Y2421" t="str">
        <f t="shared" si="454"/>
        <v>Flight Not Found</v>
      </c>
      <c r="Z2421" t="str" cm="1">
        <f t="array" ref="Z2421">IF(AND(B:B &gt; TIME(6, 0, 0), B:B &lt;= TIME(18, 0, 0)), "Day", "Night")</f>
        <v>Night</v>
      </c>
      <c r="AA2421">
        <f t="shared" si="455"/>
        <v>1</v>
      </c>
    </row>
    <row r="2422" spans="1:27" x14ac:dyDescent="0.2">
      <c r="A2422">
        <v>25813</v>
      </c>
      <c r="C2422" t="s">
        <v>11935</v>
      </c>
      <c r="D2422" t="s">
        <v>3562</v>
      </c>
      <c r="G2422" t="s">
        <v>9596</v>
      </c>
      <c r="H2422" t="s">
        <v>11936</v>
      </c>
      <c r="I2422" t="s">
        <v>11937</v>
      </c>
      <c r="J2422">
        <v>37</v>
      </c>
      <c r="K2422">
        <v>37</v>
      </c>
      <c r="L2422">
        <v>0</v>
      </c>
      <c r="M2422" t="s">
        <v>11938</v>
      </c>
      <c r="N2422">
        <f t="shared" si="444"/>
        <v>0</v>
      </c>
      <c r="O2422" t="str">
        <f t="shared" si="445"/>
        <v>No</v>
      </c>
      <c r="P2422">
        <f t="shared" si="446"/>
        <v>0</v>
      </c>
      <c r="Q2422">
        <f t="shared" si="447"/>
        <v>0</v>
      </c>
      <c r="R2422">
        <f t="shared" si="451"/>
        <v>27.565026697177728</v>
      </c>
      <c r="S2422" t="str">
        <f t="shared" si="448"/>
        <v>ID-25813-</v>
      </c>
      <c r="T2422">
        <f t="shared" si="449"/>
        <v>0</v>
      </c>
      <c r="U2422" t="str">
        <f t="shared" si="450"/>
        <v>Acceptable</v>
      </c>
      <c r="V2422">
        <f t="shared" si="452"/>
        <v>23</v>
      </c>
      <c r="W2422">
        <f t="shared" si="453"/>
        <v>2</v>
      </c>
      <c r="X2422">
        <v>1</v>
      </c>
      <c r="Y2422" t="str">
        <f t="shared" si="454"/>
        <v>Flight Not Found</v>
      </c>
      <c r="Z2422" t="str" cm="1">
        <f t="array" ref="Z2422">IF(AND(B:B &gt; TIME(6, 0, 0), B:B &lt;= TIME(18, 0, 0)), "Day", "Night")</f>
        <v>Night</v>
      </c>
      <c r="AA2422">
        <f t="shared" si="455"/>
        <v>1</v>
      </c>
    </row>
    <row r="2423" spans="1:27" x14ac:dyDescent="0.2">
      <c r="A2423">
        <v>25814</v>
      </c>
      <c r="C2423" t="s">
        <v>11939</v>
      </c>
      <c r="D2423" t="s">
        <v>3562</v>
      </c>
      <c r="G2423" t="s">
        <v>11940</v>
      </c>
      <c r="H2423" t="s">
        <v>11941</v>
      </c>
      <c r="I2423" t="s">
        <v>11942</v>
      </c>
      <c r="J2423">
        <v>22</v>
      </c>
      <c r="K2423">
        <v>22</v>
      </c>
      <c r="L2423">
        <v>0</v>
      </c>
      <c r="M2423" t="s">
        <v>1120</v>
      </c>
      <c r="N2423">
        <f t="shared" si="444"/>
        <v>0</v>
      </c>
      <c r="O2423" t="str">
        <f t="shared" si="445"/>
        <v>No</v>
      </c>
      <c r="P2423">
        <f t="shared" si="446"/>
        <v>0</v>
      </c>
      <c r="Q2423">
        <f t="shared" si="447"/>
        <v>0</v>
      </c>
      <c r="R2423">
        <f t="shared" si="451"/>
        <v>27.565026697177728</v>
      </c>
      <c r="S2423" t="str">
        <f t="shared" si="448"/>
        <v>ID-25814-</v>
      </c>
      <c r="T2423">
        <f t="shared" si="449"/>
        <v>0</v>
      </c>
      <c r="U2423" t="str">
        <f t="shared" si="450"/>
        <v>Acceptable</v>
      </c>
      <c r="V2423">
        <f t="shared" si="452"/>
        <v>23</v>
      </c>
      <c r="W2423">
        <f t="shared" si="453"/>
        <v>2</v>
      </c>
      <c r="X2423">
        <v>1</v>
      </c>
      <c r="Y2423" t="str">
        <f t="shared" si="454"/>
        <v>Flight Not Found</v>
      </c>
      <c r="Z2423" t="str" cm="1">
        <f t="array" ref="Z2423">IF(AND(B:B &gt; TIME(6, 0, 0), B:B &lt;= TIME(18, 0, 0)), "Day", "Night")</f>
        <v>Night</v>
      </c>
      <c r="AA2423">
        <f t="shared" si="455"/>
        <v>1</v>
      </c>
    </row>
    <row r="2424" spans="1:27" x14ac:dyDescent="0.2">
      <c r="A2424">
        <v>25819</v>
      </c>
      <c r="B2424" t="s">
        <v>11943</v>
      </c>
      <c r="C2424" t="s">
        <v>358</v>
      </c>
      <c r="D2424" t="s">
        <v>11944</v>
      </c>
      <c r="E2424" t="s">
        <v>11945</v>
      </c>
      <c r="F2424" t="s">
        <v>11946</v>
      </c>
      <c r="G2424" t="s">
        <v>11947</v>
      </c>
      <c r="H2424" t="s">
        <v>11948</v>
      </c>
      <c r="I2424" t="s">
        <v>11949</v>
      </c>
      <c r="J2424">
        <v>11</v>
      </c>
      <c r="K2424">
        <v>11</v>
      </c>
      <c r="L2424">
        <v>0</v>
      </c>
      <c r="M2424" t="s">
        <v>11950</v>
      </c>
      <c r="N2424">
        <f t="shared" si="444"/>
        <v>0</v>
      </c>
      <c r="O2424" t="str">
        <f t="shared" si="445"/>
        <v>No</v>
      </c>
      <c r="P2424">
        <f t="shared" si="446"/>
        <v>0</v>
      </c>
      <c r="Q2424">
        <f t="shared" si="447"/>
        <v>0</v>
      </c>
      <c r="R2424">
        <f t="shared" si="451"/>
        <v>27.565026697177728</v>
      </c>
      <c r="S2424" t="str">
        <f t="shared" si="448"/>
        <v>ID-25819-Jamaica, NY - Washington D.C.</v>
      </c>
      <c r="T2424" t="str">
        <f t="shared" si="449"/>
        <v>16:06</v>
      </c>
      <c r="U2424" t="str">
        <f t="shared" si="450"/>
        <v>Acceptable</v>
      </c>
      <c r="V2424">
        <f t="shared" si="452"/>
        <v>23</v>
      </c>
      <c r="W2424">
        <f t="shared" si="453"/>
        <v>2</v>
      </c>
      <c r="X2424">
        <v>1</v>
      </c>
      <c r="Y2424" t="str">
        <f t="shared" si="454"/>
        <v>Flight Not Found</v>
      </c>
      <c r="Z2424" t="str" cm="1">
        <f t="array" ref="Z2424">IF(AND(B:B &gt; TIME(6, 0, 0), B:B &lt;= TIME(18, 0, 0)), "Day", "Night")</f>
        <v>Night</v>
      </c>
      <c r="AA2424">
        <f t="shared" si="455"/>
        <v>1</v>
      </c>
    </row>
    <row r="2425" spans="1:27" x14ac:dyDescent="0.2">
      <c r="A2425">
        <v>25820</v>
      </c>
      <c r="C2425" t="s">
        <v>11951</v>
      </c>
      <c r="D2425" t="s">
        <v>11952</v>
      </c>
      <c r="F2425" t="s">
        <v>11953</v>
      </c>
      <c r="G2425" t="s">
        <v>11932</v>
      </c>
      <c r="H2425" t="s">
        <v>11954</v>
      </c>
      <c r="I2425" t="s">
        <v>11955</v>
      </c>
      <c r="J2425">
        <v>1</v>
      </c>
      <c r="K2425">
        <v>1</v>
      </c>
      <c r="L2425">
        <v>0</v>
      </c>
      <c r="M2425" t="s">
        <v>3749</v>
      </c>
      <c r="N2425">
        <f t="shared" si="444"/>
        <v>0</v>
      </c>
      <c r="O2425" t="str">
        <f t="shared" si="445"/>
        <v>No</v>
      </c>
      <c r="P2425">
        <f t="shared" si="446"/>
        <v>0</v>
      </c>
      <c r="Q2425">
        <f t="shared" si="447"/>
        <v>0</v>
      </c>
      <c r="R2425">
        <f t="shared" si="451"/>
        <v>27.565026697177728</v>
      </c>
      <c r="S2425" t="str">
        <f t="shared" si="448"/>
        <v>ID-25820-San Juan - Ponce</v>
      </c>
      <c r="T2425">
        <f t="shared" si="449"/>
        <v>0</v>
      </c>
      <c r="U2425" t="str">
        <f t="shared" si="450"/>
        <v>Acceptable</v>
      </c>
      <c r="V2425">
        <f t="shared" si="452"/>
        <v>23</v>
      </c>
      <c r="W2425">
        <f t="shared" si="453"/>
        <v>2</v>
      </c>
      <c r="X2425">
        <v>1</v>
      </c>
      <c r="Y2425" t="str">
        <f t="shared" si="454"/>
        <v>Flight Not Found</v>
      </c>
      <c r="Z2425" t="str" cm="1">
        <f t="array" ref="Z2425">IF(AND(B:B &gt; TIME(6, 0, 0), B:B &lt;= TIME(18, 0, 0)), "Day", "Night")</f>
        <v>Night</v>
      </c>
      <c r="AA2425">
        <f t="shared" si="455"/>
        <v>1</v>
      </c>
    </row>
    <row r="2426" spans="1:27" x14ac:dyDescent="0.2">
      <c r="A2426">
        <v>25833</v>
      </c>
      <c r="B2426" t="s">
        <v>5532</v>
      </c>
      <c r="C2426" t="s">
        <v>11956</v>
      </c>
      <c r="D2426" t="s">
        <v>11957</v>
      </c>
      <c r="F2426" t="s">
        <v>11958</v>
      </c>
      <c r="G2426" t="s">
        <v>11959</v>
      </c>
      <c r="H2426" t="s">
        <v>11960</v>
      </c>
      <c r="J2426">
        <v>4</v>
      </c>
      <c r="K2426">
        <v>4</v>
      </c>
      <c r="L2426">
        <v>0</v>
      </c>
      <c r="M2426" t="s">
        <v>11961</v>
      </c>
      <c r="N2426">
        <f t="shared" si="444"/>
        <v>0</v>
      </c>
      <c r="O2426" t="str">
        <f t="shared" si="445"/>
        <v>No</v>
      </c>
      <c r="P2426">
        <f t="shared" si="446"/>
        <v>0</v>
      </c>
      <c r="Q2426">
        <f t="shared" si="447"/>
        <v>0</v>
      </c>
      <c r="R2426">
        <f t="shared" si="451"/>
        <v>27.565026697177728</v>
      </c>
      <c r="S2426" t="str">
        <f t="shared" si="448"/>
        <v>ID-25833-Portland, OR - Cranbrook, Canada</v>
      </c>
      <c r="T2426" t="str">
        <f t="shared" si="449"/>
        <v>08:25</v>
      </c>
      <c r="U2426" t="str">
        <f t="shared" si="450"/>
        <v>Acceptable</v>
      </c>
      <c r="V2426">
        <f t="shared" si="452"/>
        <v>23</v>
      </c>
      <c r="W2426">
        <f t="shared" si="453"/>
        <v>2</v>
      </c>
      <c r="X2426">
        <v>1</v>
      </c>
      <c r="Y2426" t="str">
        <f t="shared" si="454"/>
        <v>Flight Not Found</v>
      </c>
      <c r="Z2426" t="str" cm="1">
        <f t="array" ref="Z2426">IF(AND(B:B &gt; TIME(6, 0, 0), B:B &lt;= TIME(18, 0, 0)), "Day", "Night")</f>
        <v>Night</v>
      </c>
      <c r="AA2426">
        <f t="shared" si="455"/>
        <v>1</v>
      </c>
    </row>
    <row r="2427" spans="1:27" x14ac:dyDescent="0.2">
      <c r="A2427">
        <v>25837</v>
      </c>
      <c r="C2427" t="s">
        <v>11962</v>
      </c>
      <c r="D2427" t="s">
        <v>5115</v>
      </c>
      <c r="G2427" t="s">
        <v>11963</v>
      </c>
      <c r="H2427" t="s">
        <v>11964</v>
      </c>
      <c r="I2427" t="s">
        <v>11028</v>
      </c>
      <c r="J2427">
        <v>34</v>
      </c>
      <c r="K2427">
        <v>8</v>
      </c>
      <c r="L2427">
        <v>0</v>
      </c>
      <c r="M2427" t="s">
        <v>11965</v>
      </c>
      <c r="N2427">
        <f t="shared" si="444"/>
        <v>0</v>
      </c>
      <c r="O2427" t="str">
        <f t="shared" si="445"/>
        <v>No</v>
      </c>
      <c r="P2427">
        <f t="shared" si="446"/>
        <v>0</v>
      </c>
      <c r="Q2427">
        <f t="shared" si="447"/>
        <v>0</v>
      </c>
      <c r="R2427">
        <f t="shared" si="451"/>
        <v>27.565026697177728</v>
      </c>
      <c r="S2427" t="str">
        <f t="shared" si="448"/>
        <v>ID-25837-</v>
      </c>
      <c r="T2427">
        <f t="shared" si="449"/>
        <v>0</v>
      </c>
      <c r="U2427" t="str">
        <f t="shared" si="450"/>
        <v>Acceptable</v>
      </c>
      <c r="V2427">
        <f t="shared" si="452"/>
        <v>23</v>
      </c>
      <c r="W2427">
        <f t="shared" si="453"/>
        <v>2</v>
      </c>
      <c r="X2427">
        <v>1</v>
      </c>
      <c r="Y2427" t="str">
        <f t="shared" si="454"/>
        <v>Flight Not Found</v>
      </c>
      <c r="Z2427" t="str" cm="1">
        <f t="array" ref="Z2427">IF(AND(B:B &gt; TIME(6, 0, 0), B:B &lt;= TIME(18, 0, 0)), "Day", "Night")</f>
        <v>Night</v>
      </c>
      <c r="AA2427">
        <f t="shared" si="455"/>
        <v>1</v>
      </c>
    </row>
    <row r="2428" spans="1:27" x14ac:dyDescent="0.2">
      <c r="A2428">
        <v>25841</v>
      </c>
      <c r="C2428" t="s">
        <v>11966</v>
      </c>
      <c r="D2428" t="s">
        <v>6247</v>
      </c>
      <c r="F2428" t="s">
        <v>11967</v>
      </c>
      <c r="G2428" t="s">
        <v>11968</v>
      </c>
      <c r="H2428" t="s">
        <v>11969</v>
      </c>
      <c r="I2428" t="s">
        <v>11970</v>
      </c>
      <c r="J2428">
        <v>38</v>
      </c>
      <c r="K2428">
        <v>38</v>
      </c>
      <c r="L2428">
        <v>0</v>
      </c>
      <c r="M2428" t="s">
        <v>11971</v>
      </c>
      <c r="N2428">
        <f t="shared" si="444"/>
        <v>0</v>
      </c>
      <c r="O2428" t="str">
        <f t="shared" si="445"/>
        <v>No</v>
      </c>
      <c r="P2428">
        <f t="shared" si="446"/>
        <v>0</v>
      </c>
      <c r="Q2428">
        <f t="shared" si="447"/>
        <v>0</v>
      </c>
      <c r="R2428">
        <f t="shared" si="451"/>
        <v>27.565026697177728</v>
      </c>
      <c r="S2428" t="str">
        <f t="shared" si="448"/>
        <v>ID-25841-Pleiku - Hue</v>
      </c>
      <c r="T2428">
        <f t="shared" si="449"/>
        <v>0</v>
      </c>
      <c r="U2428" t="str">
        <f t="shared" si="450"/>
        <v>Acceptable</v>
      </c>
      <c r="V2428">
        <f t="shared" si="452"/>
        <v>23</v>
      </c>
      <c r="W2428">
        <f t="shared" si="453"/>
        <v>2</v>
      </c>
      <c r="X2428">
        <v>1</v>
      </c>
      <c r="Y2428" t="str">
        <f t="shared" si="454"/>
        <v>Flight Not Found</v>
      </c>
      <c r="Z2428" t="str" cm="1">
        <f t="array" ref="Z2428">IF(AND(B:B &gt; TIME(6, 0, 0), B:B &lt;= TIME(18, 0, 0)), "Day", "Night")</f>
        <v>Night</v>
      </c>
      <c r="AA2428">
        <f t="shared" si="455"/>
        <v>1</v>
      </c>
    </row>
    <row r="2429" spans="1:27" x14ac:dyDescent="0.2">
      <c r="A2429">
        <v>25842</v>
      </c>
      <c r="C2429" t="s">
        <v>11972</v>
      </c>
      <c r="D2429" t="s">
        <v>3562</v>
      </c>
      <c r="G2429" t="s">
        <v>11973</v>
      </c>
      <c r="H2429" t="s">
        <v>11974</v>
      </c>
      <c r="I2429" t="s">
        <v>11975</v>
      </c>
      <c r="J2429">
        <v>8</v>
      </c>
      <c r="K2429">
        <v>8</v>
      </c>
      <c r="L2429">
        <v>0</v>
      </c>
      <c r="M2429" t="s">
        <v>11976</v>
      </c>
      <c r="N2429">
        <f t="shared" si="444"/>
        <v>0</v>
      </c>
      <c r="O2429" t="str">
        <f t="shared" si="445"/>
        <v>No</v>
      </c>
      <c r="P2429">
        <f t="shared" si="446"/>
        <v>0</v>
      </c>
      <c r="Q2429">
        <f t="shared" si="447"/>
        <v>0</v>
      </c>
      <c r="R2429">
        <f t="shared" si="451"/>
        <v>27.565026697177728</v>
      </c>
      <c r="S2429" t="str">
        <f t="shared" si="448"/>
        <v>ID-25842-</v>
      </c>
      <c r="T2429">
        <f t="shared" si="449"/>
        <v>0</v>
      </c>
      <c r="U2429" t="str">
        <f t="shared" si="450"/>
        <v>Acceptable</v>
      </c>
      <c r="V2429">
        <f t="shared" si="452"/>
        <v>23</v>
      </c>
      <c r="W2429">
        <f t="shared" si="453"/>
        <v>2</v>
      </c>
      <c r="X2429">
        <v>1</v>
      </c>
      <c r="Y2429" t="str">
        <f t="shared" si="454"/>
        <v>Flight Not Found</v>
      </c>
      <c r="Z2429" t="str" cm="1">
        <f t="array" ref="Z2429">IF(AND(B:B &gt; TIME(6, 0, 0), B:B &lt;= TIME(18, 0, 0)), "Day", "Night")</f>
        <v>Night</v>
      </c>
      <c r="AA2429">
        <f t="shared" si="455"/>
        <v>1</v>
      </c>
    </row>
    <row r="2430" spans="1:27" x14ac:dyDescent="0.2">
      <c r="A2430">
        <v>25843</v>
      </c>
      <c r="B2430" t="s">
        <v>2146</v>
      </c>
      <c r="C2430" t="s">
        <v>11977</v>
      </c>
      <c r="D2430" t="s">
        <v>11978</v>
      </c>
      <c r="E2430" t="s">
        <v>7315</v>
      </c>
      <c r="F2430" t="s">
        <v>11979</v>
      </c>
      <c r="G2430" t="s">
        <v>6399</v>
      </c>
      <c r="H2430" t="s">
        <v>11980</v>
      </c>
      <c r="I2430" t="s">
        <v>11981</v>
      </c>
      <c r="J2430">
        <v>40</v>
      </c>
      <c r="K2430">
        <v>30</v>
      </c>
      <c r="L2430">
        <v>0</v>
      </c>
      <c r="M2430" t="s">
        <v>11982</v>
      </c>
      <c r="N2430">
        <f t="shared" si="444"/>
        <v>0</v>
      </c>
      <c r="O2430" t="str">
        <f t="shared" si="445"/>
        <v>No</v>
      </c>
      <c r="P2430">
        <f t="shared" si="446"/>
        <v>0</v>
      </c>
      <c r="Q2430">
        <f t="shared" si="447"/>
        <v>0</v>
      </c>
      <c r="R2430">
        <f t="shared" si="451"/>
        <v>27.565026697177728</v>
      </c>
      <c r="S2430" t="str">
        <f t="shared" si="448"/>
        <v>ID-25843-Wichita - Denver - Logan, Utah</v>
      </c>
      <c r="T2430" t="str">
        <f t="shared" si="449"/>
        <v>12:00</v>
      </c>
      <c r="U2430" t="str">
        <f t="shared" si="450"/>
        <v>Acceptable</v>
      </c>
      <c r="V2430">
        <f t="shared" si="452"/>
        <v>23</v>
      </c>
      <c r="W2430">
        <f t="shared" si="453"/>
        <v>2</v>
      </c>
      <c r="X2430">
        <v>1</v>
      </c>
      <c r="Y2430" t="str">
        <f t="shared" si="454"/>
        <v>Flight Not Found</v>
      </c>
      <c r="Z2430" t="str" cm="1">
        <f t="array" ref="Z2430">IF(AND(B:B &gt; TIME(6, 0, 0), B:B &lt;= TIME(18, 0, 0)), "Day", "Night")</f>
        <v>Night</v>
      </c>
      <c r="AA2430">
        <f t="shared" si="455"/>
        <v>1</v>
      </c>
    </row>
    <row r="2431" spans="1:27" x14ac:dyDescent="0.2">
      <c r="A2431">
        <v>25843</v>
      </c>
      <c r="B2431" t="s">
        <v>11983</v>
      </c>
      <c r="C2431" t="s">
        <v>11984</v>
      </c>
      <c r="D2431" t="s">
        <v>2615</v>
      </c>
      <c r="F2431" t="s">
        <v>11985</v>
      </c>
      <c r="G2431" t="s">
        <v>11986</v>
      </c>
      <c r="H2431" t="s">
        <v>11987</v>
      </c>
      <c r="I2431" t="s">
        <v>11988</v>
      </c>
      <c r="J2431">
        <v>43</v>
      </c>
      <c r="K2431">
        <v>43</v>
      </c>
      <c r="L2431">
        <v>0</v>
      </c>
      <c r="M2431" t="s">
        <v>11989</v>
      </c>
      <c r="N2431">
        <f t="shared" si="444"/>
        <v>0</v>
      </c>
      <c r="O2431" t="str">
        <f t="shared" si="445"/>
        <v>No</v>
      </c>
      <c r="P2431">
        <f t="shared" si="446"/>
        <v>0</v>
      </c>
      <c r="Q2431">
        <f t="shared" si="447"/>
        <v>0</v>
      </c>
      <c r="R2431">
        <f t="shared" si="451"/>
        <v>27.565026697177728</v>
      </c>
      <c r="S2431" t="str">
        <f t="shared" si="448"/>
        <v>ID-25843-Taipei - Ching Chuan Kang</v>
      </c>
      <c r="T2431" t="str">
        <f t="shared" si="449"/>
        <v>12:00</v>
      </c>
      <c r="U2431" t="str">
        <f t="shared" si="450"/>
        <v>Acceptable</v>
      </c>
      <c r="V2431">
        <f t="shared" si="452"/>
        <v>23</v>
      </c>
      <c r="W2431">
        <f t="shared" si="453"/>
        <v>2</v>
      </c>
      <c r="X2431">
        <v>1</v>
      </c>
      <c r="Y2431" t="str">
        <f t="shared" si="454"/>
        <v>Flight Not Found</v>
      </c>
      <c r="Z2431" t="str" cm="1">
        <f t="array" ref="Z2431">IF(AND(B:B &gt; TIME(6, 0, 0), B:B &lt;= TIME(18, 0, 0)), "Day", "Night")</f>
        <v>Night</v>
      </c>
      <c r="AA2431">
        <f t="shared" si="455"/>
        <v>1</v>
      </c>
    </row>
    <row r="2432" spans="1:27" x14ac:dyDescent="0.2">
      <c r="A2432">
        <v>25845</v>
      </c>
      <c r="B2432" t="s">
        <v>2855</v>
      </c>
      <c r="C2432" t="s">
        <v>11990</v>
      </c>
      <c r="D2432" t="s">
        <v>35</v>
      </c>
      <c r="F2432" t="s">
        <v>11991</v>
      </c>
      <c r="G2432" t="s">
        <v>11992</v>
      </c>
      <c r="H2432" t="s">
        <v>11993</v>
      </c>
      <c r="J2432">
        <v>2</v>
      </c>
      <c r="K2432">
        <v>2</v>
      </c>
      <c r="L2432">
        <v>0</v>
      </c>
      <c r="M2432" t="s">
        <v>11994</v>
      </c>
      <c r="N2432">
        <f t="shared" si="444"/>
        <v>0</v>
      </c>
      <c r="O2432" t="str">
        <f t="shared" si="445"/>
        <v>No</v>
      </c>
      <c r="P2432">
        <f t="shared" si="446"/>
        <v>0</v>
      </c>
      <c r="Q2432">
        <f t="shared" si="447"/>
        <v>0</v>
      </c>
      <c r="R2432">
        <f t="shared" si="451"/>
        <v>27.565026697177728</v>
      </c>
      <c r="S2432" t="str">
        <f t="shared" si="448"/>
        <v>ID-25845-Dubois, PA - Roanoak, VA</v>
      </c>
      <c r="T2432" t="str">
        <f t="shared" si="449"/>
        <v>15:10</v>
      </c>
      <c r="U2432" t="str">
        <f t="shared" si="450"/>
        <v>Acceptable</v>
      </c>
      <c r="V2432">
        <f t="shared" si="452"/>
        <v>23</v>
      </c>
      <c r="W2432">
        <f t="shared" si="453"/>
        <v>2</v>
      </c>
      <c r="X2432">
        <v>1</v>
      </c>
      <c r="Y2432" t="str">
        <f t="shared" si="454"/>
        <v>Flight Not Found</v>
      </c>
      <c r="Z2432" t="str" cm="1">
        <f t="array" ref="Z2432">IF(AND(B:B &gt; TIME(6, 0, 0), B:B &lt;= TIME(18, 0, 0)), "Day", "Night")</f>
        <v>Night</v>
      </c>
      <c r="AA2432">
        <f t="shared" si="455"/>
        <v>1</v>
      </c>
    </row>
    <row r="2433" spans="1:27" x14ac:dyDescent="0.2">
      <c r="A2433">
        <v>25847</v>
      </c>
      <c r="C2433" t="s">
        <v>11995</v>
      </c>
      <c r="D2433" t="s">
        <v>11996</v>
      </c>
      <c r="F2433" t="s">
        <v>11997</v>
      </c>
      <c r="G2433" t="s">
        <v>1814</v>
      </c>
      <c r="H2433" t="s">
        <v>11998</v>
      </c>
      <c r="I2433" t="s">
        <v>11999</v>
      </c>
      <c r="J2433">
        <v>11</v>
      </c>
      <c r="K2433">
        <v>3</v>
      </c>
      <c r="L2433">
        <v>0</v>
      </c>
      <c r="M2433" t="s">
        <v>12000</v>
      </c>
      <c r="N2433">
        <f t="shared" si="444"/>
        <v>0</v>
      </c>
      <c r="O2433" t="str">
        <f t="shared" si="445"/>
        <v>No</v>
      </c>
      <c r="P2433">
        <f t="shared" si="446"/>
        <v>0</v>
      </c>
      <c r="Q2433">
        <f t="shared" si="447"/>
        <v>0</v>
      </c>
      <c r="R2433">
        <f t="shared" si="451"/>
        <v>27.565026697177728</v>
      </c>
      <c r="S2433" t="str">
        <f t="shared" si="448"/>
        <v>ID-25847-Johannesberg - Orapa Mine, Botswana</v>
      </c>
      <c r="T2433">
        <f t="shared" si="449"/>
        <v>0</v>
      </c>
      <c r="U2433" t="str">
        <f t="shared" si="450"/>
        <v>Acceptable</v>
      </c>
      <c r="V2433">
        <f t="shared" si="452"/>
        <v>23</v>
      </c>
      <c r="W2433">
        <f t="shared" si="453"/>
        <v>2</v>
      </c>
      <c r="X2433">
        <v>1</v>
      </c>
      <c r="Y2433" t="str">
        <f t="shared" si="454"/>
        <v>Flight Not Found</v>
      </c>
      <c r="Z2433" t="str" cm="1">
        <f t="array" ref="Z2433">IF(AND(B:B &gt; TIME(6, 0, 0), B:B &lt;= TIME(18, 0, 0)), "Day", "Night")</f>
        <v>Night</v>
      </c>
      <c r="AA2433">
        <f t="shared" si="455"/>
        <v>1</v>
      </c>
    </row>
    <row r="2434" spans="1:27" x14ac:dyDescent="0.2">
      <c r="A2434">
        <v>25851</v>
      </c>
      <c r="B2434" t="s">
        <v>94</v>
      </c>
      <c r="C2434" t="s">
        <v>12001</v>
      </c>
      <c r="D2434" t="s">
        <v>12002</v>
      </c>
      <c r="F2434" t="s">
        <v>12003</v>
      </c>
      <c r="G2434" t="s">
        <v>12004</v>
      </c>
      <c r="H2434" t="s">
        <v>12005</v>
      </c>
      <c r="I2434" t="s">
        <v>12006</v>
      </c>
      <c r="J2434">
        <v>3</v>
      </c>
      <c r="K2434">
        <v>3</v>
      </c>
      <c r="L2434">
        <v>0</v>
      </c>
      <c r="M2434" t="s">
        <v>12007</v>
      </c>
      <c r="N2434">
        <f t="shared" ref="N2434:N2497" si="456">SUM(B2434,C2434)</f>
        <v>0</v>
      </c>
      <c r="O2434" t="str">
        <f t="shared" ref="O2434:O2497" si="457">IF(F2434="good","Yes","No")</f>
        <v>No</v>
      </c>
      <c r="P2434">
        <f t="shared" ref="P2434:P2497" si="458">COUNTIF(C:C,"&lt;0")</f>
        <v>0</v>
      </c>
      <c r="Q2434">
        <f t="shared" ref="Q2434:Q2497" si="459">SUMIF(E:E,"&gt;"&amp;AVERAGE(E:E))</f>
        <v>0</v>
      </c>
      <c r="R2434">
        <f t="shared" si="451"/>
        <v>27.565026697177728</v>
      </c>
      <c r="S2434" t="str">
        <f t="shared" ref="S2434:S2497" si="460">CONCATENATE("ID-",A2434,"-",F2434)</f>
        <v>ID-25851-Dayton, OH - Ft. Dix, NJ</v>
      </c>
      <c r="T2434" t="str">
        <f t="shared" ref="T2434:T2497" si="461">INDEX(B:B,MATCH(A2434,A:A,0))</f>
        <v>21:30</v>
      </c>
      <c r="U2434" t="str">
        <f t="shared" ref="U2434:U2497" si="462">IF(OR(B2434&gt;0,C2434&gt;0),"Acceptable","Check")</f>
        <v>Acceptable</v>
      </c>
      <c r="V2434">
        <f t="shared" si="452"/>
        <v>23</v>
      </c>
      <c r="W2434">
        <f t="shared" si="453"/>
        <v>2</v>
      </c>
      <c r="X2434">
        <v>1</v>
      </c>
      <c r="Y2434" t="str">
        <f t="shared" si="454"/>
        <v>Flight Not Found</v>
      </c>
      <c r="Z2434" t="str" cm="1">
        <f t="array" ref="Z2434">IF(AND(B:B &gt; TIME(6, 0, 0), B:B &lt;= TIME(18, 0, 0)), "Day", "Night")</f>
        <v>Night</v>
      </c>
      <c r="AA2434">
        <f t="shared" si="455"/>
        <v>1</v>
      </c>
    </row>
    <row r="2435" spans="1:27" x14ac:dyDescent="0.2">
      <c r="A2435">
        <v>25857</v>
      </c>
      <c r="B2435" t="s">
        <v>12008</v>
      </c>
      <c r="C2435" t="s">
        <v>12009</v>
      </c>
      <c r="D2435" t="s">
        <v>12010</v>
      </c>
      <c r="F2435" t="s">
        <v>12011</v>
      </c>
      <c r="G2435" t="s">
        <v>12012</v>
      </c>
      <c r="H2435" t="s">
        <v>12013</v>
      </c>
      <c r="J2435">
        <v>2</v>
      </c>
      <c r="K2435">
        <v>2</v>
      </c>
      <c r="L2435">
        <v>0</v>
      </c>
      <c r="M2435" t="s">
        <v>12014</v>
      </c>
      <c r="N2435">
        <f t="shared" si="456"/>
        <v>0</v>
      </c>
      <c r="O2435" t="str">
        <f t="shared" si="457"/>
        <v>No</v>
      </c>
      <c r="P2435">
        <f t="shared" si="458"/>
        <v>0</v>
      </c>
      <c r="Q2435">
        <f t="shared" si="459"/>
        <v>0</v>
      </c>
      <c r="R2435">
        <f t="shared" ref="R2435:R2498" si="463">AVERAGEIF(J:J,"&gt;0")</f>
        <v>27.565026697177728</v>
      </c>
      <c r="S2435" t="str">
        <f t="shared" si="460"/>
        <v>ID-25857-Teleboro, NJ  - Wilmington, DE</v>
      </c>
      <c r="T2435" t="str">
        <f t="shared" si="461"/>
        <v>16:49</v>
      </c>
      <c r="U2435" t="str">
        <f t="shared" si="462"/>
        <v>Acceptable</v>
      </c>
      <c r="V2435">
        <f t="shared" ref="V2435:V2498" si="464">COUNTIF(D:D, "Military - U.S. Army")</f>
        <v>23</v>
      </c>
      <c r="W2435">
        <f t="shared" ref="W2435:W2498" si="465">AVERAGEIF(C:C,"Fort Myer, Virginia", J:J)</f>
        <v>2</v>
      </c>
      <c r="X2435">
        <v>1</v>
      </c>
      <c r="Y2435" t="str">
        <f t="shared" ref="Y2435:Y2498" si="466">IFERROR(VLOOKUP("FlightNumber", A:E, 4, FALSE), "Flight Not Found")</f>
        <v>Flight Not Found</v>
      </c>
      <c r="Z2435" t="str" cm="1">
        <f t="array" ref="Z2435">IF(AND(B:B &gt; TIME(6, 0, 0), B:B &lt;= TIME(18, 0, 0)), "Day", "Night")</f>
        <v>Night</v>
      </c>
      <c r="AA2435">
        <f t="shared" ref="AA2435:AA2498" si="467">COUNTIFS(D:D, "Military - U.S. Army", C:C, "Fort Myer, Virginia")</f>
        <v>1</v>
      </c>
    </row>
    <row r="2436" spans="1:27" x14ac:dyDescent="0.2">
      <c r="A2436">
        <v>25869</v>
      </c>
      <c r="C2436" t="s">
        <v>12015</v>
      </c>
      <c r="D2436" t="s">
        <v>12016</v>
      </c>
      <c r="G2436" t="s">
        <v>3074</v>
      </c>
      <c r="H2436" t="s">
        <v>12017</v>
      </c>
      <c r="I2436" t="s">
        <v>12018</v>
      </c>
      <c r="J2436">
        <v>4</v>
      </c>
      <c r="K2436">
        <v>2</v>
      </c>
      <c r="L2436">
        <v>0</v>
      </c>
      <c r="M2436" t="s">
        <v>12019</v>
      </c>
      <c r="N2436">
        <f t="shared" si="456"/>
        <v>0</v>
      </c>
      <c r="O2436" t="str">
        <f t="shared" si="457"/>
        <v>No</v>
      </c>
      <c r="P2436">
        <f t="shared" si="458"/>
        <v>0</v>
      </c>
      <c r="Q2436">
        <f t="shared" si="459"/>
        <v>0</v>
      </c>
      <c r="R2436">
        <f t="shared" si="463"/>
        <v>27.565026697177728</v>
      </c>
      <c r="S2436" t="str">
        <f t="shared" si="460"/>
        <v>ID-25869-</v>
      </c>
      <c r="T2436">
        <f t="shared" si="461"/>
        <v>0</v>
      </c>
      <c r="U2436" t="str">
        <f t="shared" si="462"/>
        <v>Acceptable</v>
      </c>
      <c r="V2436">
        <f t="shared" si="464"/>
        <v>23</v>
      </c>
      <c r="W2436">
        <f t="shared" si="465"/>
        <v>2</v>
      </c>
      <c r="X2436">
        <v>1</v>
      </c>
      <c r="Y2436" t="str">
        <f t="shared" si="466"/>
        <v>Flight Not Found</v>
      </c>
      <c r="Z2436" t="str" cm="1">
        <f t="array" ref="Z2436">IF(AND(B:B &gt; TIME(6, 0, 0), B:B &lt;= TIME(18, 0, 0)), "Day", "Night")</f>
        <v>Night</v>
      </c>
      <c r="AA2436">
        <f t="shared" si="467"/>
        <v>1</v>
      </c>
    </row>
    <row r="2437" spans="1:27" x14ac:dyDescent="0.2">
      <c r="A2437">
        <v>25886</v>
      </c>
      <c r="B2437" t="s">
        <v>12020</v>
      </c>
      <c r="C2437" t="s">
        <v>12021</v>
      </c>
      <c r="D2437" t="s">
        <v>12022</v>
      </c>
      <c r="E2437" t="s">
        <v>12023</v>
      </c>
      <c r="F2437" t="s">
        <v>12024</v>
      </c>
      <c r="G2437" t="s">
        <v>12025</v>
      </c>
      <c r="H2437" t="s">
        <v>12026</v>
      </c>
      <c r="I2437" t="s">
        <v>12027</v>
      </c>
      <c r="J2437">
        <v>75</v>
      </c>
      <c r="K2437">
        <v>75</v>
      </c>
      <c r="L2437">
        <v>0</v>
      </c>
      <c r="M2437" t="s">
        <v>12028</v>
      </c>
      <c r="N2437">
        <f t="shared" si="456"/>
        <v>0</v>
      </c>
      <c r="O2437" t="str">
        <f t="shared" si="457"/>
        <v>No</v>
      </c>
      <c r="P2437">
        <f t="shared" si="458"/>
        <v>0</v>
      </c>
      <c r="Q2437">
        <f t="shared" si="459"/>
        <v>0</v>
      </c>
      <c r="R2437">
        <f t="shared" si="463"/>
        <v>27.565026697177728</v>
      </c>
      <c r="S2437" t="str">
        <f t="shared" si="460"/>
        <v>ID-25886-Kingston, NC - Huntington, WV</v>
      </c>
      <c r="T2437" t="str">
        <f t="shared" si="461"/>
        <v>19:36</v>
      </c>
      <c r="U2437" t="str">
        <f t="shared" si="462"/>
        <v>Acceptable</v>
      </c>
      <c r="V2437">
        <f t="shared" si="464"/>
        <v>23</v>
      </c>
      <c r="W2437">
        <f t="shared" si="465"/>
        <v>2</v>
      </c>
      <c r="X2437">
        <v>1</v>
      </c>
      <c r="Y2437" t="str">
        <f t="shared" si="466"/>
        <v>Flight Not Found</v>
      </c>
      <c r="Z2437" t="str" cm="1">
        <f t="array" ref="Z2437">IF(AND(B:B &gt; TIME(6, 0, 0), B:B &lt;= TIME(18, 0, 0)), "Day", "Night")</f>
        <v>Night</v>
      </c>
      <c r="AA2437">
        <f t="shared" si="467"/>
        <v>1</v>
      </c>
    </row>
    <row r="2438" spans="1:27" x14ac:dyDescent="0.2">
      <c r="A2438">
        <v>25896</v>
      </c>
      <c r="B2438" t="s">
        <v>2474</v>
      </c>
      <c r="C2438" t="s">
        <v>12029</v>
      </c>
      <c r="D2438" t="s">
        <v>12030</v>
      </c>
      <c r="G2438" t="s">
        <v>12031</v>
      </c>
      <c r="H2438" t="s">
        <v>12032</v>
      </c>
      <c r="J2438">
        <v>18</v>
      </c>
      <c r="K2438">
        <v>18</v>
      </c>
      <c r="L2438">
        <v>0</v>
      </c>
      <c r="M2438" t="s">
        <v>12033</v>
      </c>
      <c r="N2438">
        <f t="shared" si="456"/>
        <v>0</v>
      </c>
      <c r="O2438" t="str">
        <f t="shared" si="457"/>
        <v>No</v>
      </c>
      <c r="P2438">
        <f t="shared" si="458"/>
        <v>0</v>
      </c>
      <c r="Q2438">
        <f t="shared" si="459"/>
        <v>0</v>
      </c>
      <c r="R2438">
        <f t="shared" si="463"/>
        <v>27.565026697177728</v>
      </c>
      <c r="S2438" t="str">
        <f t="shared" si="460"/>
        <v>ID-25896-</v>
      </c>
      <c r="T2438" t="str">
        <f t="shared" si="461"/>
        <v>09:30</v>
      </c>
      <c r="U2438" t="str">
        <f t="shared" si="462"/>
        <v>Acceptable</v>
      </c>
      <c r="V2438">
        <f t="shared" si="464"/>
        <v>23</v>
      </c>
      <c r="W2438">
        <f t="shared" si="465"/>
        <v>2</v>
      </c>
      <c r="X2438">
        <v>1</v>
      </c>
      <c r="Y2438" t="str">
        <f t="shared" si="466"/>
        <v>Flight Not Found</v>
      </c>
      <c r="Z2438" t="str" cm="1">
        <f t="array" ref="Z2438">IF(AND(B:B &gt; TIME(6, 0, 0), B:B &lt;= TIME(18, 0, 0)), "Day", "Night")</f>
        <v>Night</v>
      </c>
      <c r="AA2438">
        <f t="shared" si="467"/>
        <v>1</v>
      </c>
    </row>
    <row r="2439" spans="1:27" x14ac:dyDescent="0.2">
      <c r="A2439">
        <v>25899</v>
      </c>
      <c r="B2439" t="s">
        <v>4311</v>
      </c>
      <c r="C2439" t="s">
        <v>10104</v>
      </c>
      <c r="D2439" t="s">
        <v>4734</v>
      </c>
      <c r="E2439" t="s">
        <v>3238</v>
      </c>
      <c r="F2439" t="s">
        <v>12034</v>
      </c>
      <c r="G2439" t="s">
        <v>11947</v>
      </c>
      <c r="H2439" t="s">
        <v>12035</v>
      </c>
      <c r="I2439" t="s">
        <v>12036</v>
      </c>
      <c r="J2439">
        <v>229</v>
      </c>
      <c r="K2439">
        <v>47</v>
      </c>
      <c r="L2439">
        <v>0</v>
      </c>
      <c r="M2439" t="s">
        <v>12037</v>
      </c>
      <c r="N2439">
        <f t="shared" si="456"/>
        <v>0</v>
      </c>
      <c r="O2439" t="str">
        <f t="shared" si="457"/>
        <v>No</v>
      </c>
      <c r="P2439">
        <f t="shared" si="458"/>
        <v>0</v>
      </c>
      <c r="Q2439">
        <f t="shared" si="459"/>
        <v>0</v>
      </c>
      <c r="R2439">
        <f t="shared" si="463"/>
        <v>27.565026697177728</v>
      </c>
      <c r="S2439" t="str">
        <f t="shared" si="460"/>
        <v>ID-25899-Anchorage - Yokota AFB</v>
      </c>
      <c r="T2439" t="str">
        <f t="shared" si="461"/>
        <v>17:05</v>
      </c>
      <c r="U2439" t="str">
        <f t="shared" si="462"/>
        <v>Acceptable</v>
      </c>
      <c r="V2439">
        <f t="shared" si="464"/>
        <v>23</v>
      </c>
      <c r="W2439">
        <f t="shared" si="465"/>
        <v>2</v>
      </c>
      <c r="X2439">
        <v>1</v>
      </c>
      <c r="Y2439" t="str">
        <f t="shared" si="466"/>
        <v>Flight Not Found</v>
      </c>
      <c r="Z2439" t="str" cm="1">
        <f t="array" ref="Z2439">IF(AND(B:B &gt; TIME(6, 0, 0), B:B &lt;= TIME(18, 0, 0)), "Day", "Night")</f>
        <v>Night</v>
      </c>
      <c r="AA2439">
        <f t="shared" si="467"/>
        <v>1</v>
      </c>
    </row>
    <row r="2440" spans="1:27" x14ac:dyDescent="0.2">
      <c r="A2440">
        <v>25899</v>
      </c>
      <c r="B2440" t="s">
        <v>3171</v>
      </c>
      <c r="C2440" t="s">
        <v>12038</v>
      </c>
      <c r="D2440" t="s">
        <v>2615</v>
      </c>
      <c r="F2440" t="s">
        <v>12039</v>
      </c>
      <c r="G2440" t="s">
        <v>10579</v>
      </c>
      <c r="H2440" t="s">
        <v>12040</v>
      </c>
      <c r="I2440" t="s">
        <v>12041</v>
      </c>
      <c r="J2440">
        <v>79</v>
      </c>
      <c r="K2440">
        <v>79</v>
      </c>
      <c r="L2440">
        <v>0</v>
      </c>
      <c r="M2440" t="s">
        <v>12042</v>
      </c>
      <c r="N2440">
        <f t="shared" si="456"/>
        <v>0</v>
      </c>
      <c r="O2440" t="str">
        <f t="shared" si="457"/>
        <v>No</v>
      </c>
      <c r="P2440">
        <f t="shared" si="458"/>
        <v>0</v>
      </c>
      <c r="Q2440">
        <f t="shared" si="459"/>
        <v>0</v>
      </c>
      <c r="R2440">
        <f t="shared" si="463"/>
        <v>27.565026697177728</v>
      </c>
      <c r="S2440" t="str">
        <f t="shared" si="460"/>
        <v>ID-25899-Saigon - Nha Trang AB</v>
      </c>
      <c r="T2440" t="str">
        <f t="shared" si="461"/>
        <v>17:05</v>
      </c>
      <c r="U2440" t="str">
        <f t="shared" si="462"/>
        <v>Acceptable</v>
      </c>
      <c r="V2440">
        <f t="shared" si="464"/>
        <v>23</v>
      </c>
      <c r="W2440">
        <f t="shared" si="465"/>
        <v>2</v>
      </c>
      <c r="X2440">
        <v>1</v>
      </c>
      <c r="Y2440" t="str">
        <f t="shared" si="466"/>
        <v>Flight Not Found</v>
      </c>
      <c r="Z2440" t="str" cm="1">
        <f t="array" ref="Z2440">IF(AND(B:B &gt; TIME(6, 0, 0), B:B &lt;= TIME(18, 0, 0)), "Day", "Night")</f>
        <v>Night</v>
      </c>
      <c r="AA2440">
        <f t="shared" si="467"/>
        <v>1</v>
      </c>
    </row>
    <row r="2441" spans="1:27" x14ac:dyDescent="0.2">
      <c r="A2441">
        <v>25901</v>
      </c>
      <c r="B2441" t="s">
        <v>1103</v>
      </c>
      <c r="C2441" t="s">
        <v>12043</v>
      </c>
      <c r="D2441" t="s">
        <v>2615</v>
      </c>
      <c r="F2441" t="s">
        <v>12044</v>
      </c>
      <c r="G2441" t="s">
        <v>10579</v>
      </c>
      <c r="H2441" t="s">
        <v>12045</v>
      </c>
      <c r="J2441">
        <v>44</v>
      </c>
      <c r="K2441">
        <v>42</v>
      </c>
      <c r="L2441">
        <v>0</v>
      </c>
      <c r="M2441" t="s">
        <v>12046</v>
      </c>
      <c r="N2441">
        <f t="shared" si="456"/>
        <v>0</v>
      </c>
      <c r="O2441" t="str">
        <f t="shared" si="457"/>
        <v>No</v>
      </c>
      <c r="P2441">
        <f t="shared" si="458"/>
        <v>0</v>
      </c>
      <c r="Q2441">
        <f t="shared" si="459"/>
        <v>0</v>
      </c>
      <c r="R2441">
        <f t="shared" si="463"/>
        <v>27.565026697177728</v>
      </c>
      <c r="S2441" t="str">
        <f t="shared" si="460"/>
        <v>ID-25901-Cam Ranh Bay AB - Siagon</v>
      </c>
      <c r="T2441" t="str">
        <f t="shared" si="461"/>
        <v>14:30</v>
      </c>
      <c r="U2441" t="str">
        <f t="shared" si="462"/>
        <v>Acceptable</v>
      </c>
      <c r="V2441">
        <f t="shared" si="464"/>
        <v>23</v>
      </c>
      <c r="W2441">
        <f t="shared" si="465"/>
        <v>2</v>
      </c>
      <c r="X2441">
        <v>1</v>
      </c>
      <c r="Y2441" t="str">
        <f t="shared" si="466"/>
        <v>Flight Not Found</v>
      </c>
      <c r="Z2441" t="str" cm="1">
        <f t="array" ref="Z2441">IF(AND(B:B &gt; TIME(6, 0, 0), B:B &lt;= TIME(18, 0, 0)), "Day", "Night")</f>
        <v>Night</v>
      </c>
      <c r="AA2441">
        <f t="shared" si="467"/>
        <v>1</v>
      </c>
    </row>
    <row r="2442" spans="1:27" x14ac:dyDescent="0.2">
      <c r="A2442">
        <v>25904</v>
      </c>
      <c r="C2442" t="s">
        <v>12047</v>
      </c>
      <c r="D2442" t="s">
        <v>12048</v>
      </c>
      <c r="G2442" t="s">
        <v>12049</v>
      </c>
      <c r="H2442" t="s">
        <v>12050</v>
      </c>
      <c r="I2442" t="s">
        <v>303</v>
      </c>
      <c r="J2442">
        <v>4</v>
      </c>
      <c r="K2442">
        <v>4</v>
      </c>
      <c r="L2442">
        <v>0</v>
      </c>
      <c r="M2442" t="s">
        <v>12051</v>
      </c>
      <c r="N2442">
        <f t="shared" si="456"/>
        <v>0</v>
      </c>
      <c r="O2442" t="str">
        <f t="shared" si="457"/>
        <v>No</v>
      </c>
      <c r="P2442">
        <f t="shared" si="458"/>
        <v>0</v>
      </c>
      <c r="Q2442">
        <f t="shared" si="459"/>
        <v>0</v>
      </c>
      <c r="R2442">
        <f t="shared" si="463"/>
        <v>27.565026697177728</v>
      </c>
      <c r="S2442" t="str">
        <f t="shared" si="460"/>
        <v>ID-25904-</v>
      </c>
      <c r="T2442">
        <f t="shared" si="461"/>
        <v>0</v>
      </c>
      <c r="U2442" t="str">
        <f t="shared" si="462"/>
        <v>Acceptable</v>
      </c>
      <c r="V2442">
        <f t="shared" si="464"/>
        <v>23</v>
      </c>
      <c r="W2442">
        <f t="shared" si="465"/>
        <v>2</v>
      </c>
      <c r="X2442">
        <v>1</v>
      </c>
      <c r="Y2442" t="str">
        <f t="shared" si="466"/>
        <v>Flight Not Found</v>
      </c>
      <c r="Z2442" t="str" cm="1">
        <f t="array" ref="Z2442">IF(AND(B:B &gt; TIME(6, 0, 0), B:B &lt;= TIME(18, 0, 0)), "Day", "Night")</f>
        <v>Night</v>
      </c>
      <c r="AA2442">
        <f t="shared" si="467"/>
        <v>1</v>
      </c>
    </row>
    <row r="2443" spans="1:27" x14ac:dyDescent="0.2">
      <c r="A2443">
        <v>25907</v>
      </c>
      <c r="C2443" t="s">
        <v>12052</v>
      </c>
      <c r="D2443" t="s">
        <v>12053</v>
      </c>
      <c r="G2443" t="s">
        <v>1814</v>
      </c>
      <c r="H2443" t="s">
        <v>12054</v>
      </c>
      <c r="I2443" t="s">
        <v>12055</v>
      </c>
      <c r="J2443">
        <v>16</v>
      </c>
      <c r="K2443">
        <v>5</v>
      </c>
      <c r="L2443">
        <v>0</v>
      </c>
      <c r="M2443" t="s">
        <v>12056</v>
      </c>
      <c r="N2443">
        <f t="shared" si="456"/>
        <v>0</v>
      </c>
      <c r="O2443" t="str">
        <f t="shared" si="457"/>
        <v>No</v>
      </c>
      <c r="P2443">
        <f t="shared" si="458"/>
        <v>0</v>
      </c>
      <c r="Q2443">
        <f t="shared" si="459"/>
        <v>0</v>
      </c>
      <c r="R2443">
        <f t="shared" si="463"/>
        <v>27.565026697177728</v>
      </c>
      <c r="S2443" t="str">
        <f t="shared" si="460"/>
        <v>ID-25907-</v>
      </c>
      <c r="T2443">
        <f t="shared" si="461"/>
        <v>0</v>
      </c>
      <c r="U2443" t="str">
        <f t="shared" si="462"/>
        <v>Acceptable</v>
      </c>
      <c r="V2443">
        <f t="shared" si="464"/>
        <v>23</v>
      </c>
      <c r="W2443">
        <f t="shared" si="465"/>
        <v>2</v>
      </c>
      <c r="X2443">
        <v>1</v>
      </c>
      <c r="Y2443" t="str">
        <f t="shared" si="466"/>
        <v>Flight Not Found</v>
      </c>
      <c r="Z2443" t="str" cm="1">
        <f t="array" ref="Z2443">IF(AND(B:B &gt; TIME(6, 0, 0), B:B &lt;= TIME(18, 0, 0)), "Day", "Night")</f>
        <v>Night</v>
      </c>
      <c r="AA2443">
        <f t="shared" si="467"/>
        <v>1</v>
      </c>
    </row>
    <row r="2444" spans="1:27" x14ac:dyDescent="0.2">
      <c r="A2444">
        <v>25909</v>
      </c>
      <c r="C2444" t="s">
        <v>12057</v>
      </c>
      <c r="D2444" t="s">
        <v>9020</v>
      </c>
      <c r="F2444" t="s">
        <v>12058</v>
      </c>
      <c r="G2444" t="s">
        <v>12059</v>
      </c>
      <c r="H2444" t="s">
        <v>12060</v>
      </c>
      <c r="I2444" t="s">
        <v>173</v>
      </c>
      <c r="J2444">
        <v>27</v>
      </c>
      <c r="K2444">
        <v>18</v>
      </c>
      <c r="L2444">
        <v>0</v>
      </c>
      <c r="M2444" t="s">
        <v>12061</v>
      </c>
      <c r="N2444">
        <f t="shared" si="456"/>
        <v>0</v>
      </c>
      <c r="O2444" t="str">
        <f t="shared" si="457"/>
        <v>No</v>
      </c>
      <c r="P2444">
        <f t="shared" si="458"/>
        <v>0</v>
      </c>
      <c r="Q2444">
        <f t="shared" si="459"/>
        <v>0</v>
      </c>
      <c r="R2444">
        <f t="shared" si="463"/>
        <v>27.565026697177728</v>
      </c>
      <c r="S2444" t="str">
        <f t="shared" si="460"/>
        <v>ID-25909-Tel Aviv - Constanta</v>
      </c>
      <c r="T2444">
        <f t="shared" si="461"/>
        <v>0</v>
      </c>
      <c r="U2444" t="str">
        <f t="shared" si="462"/>
        <v>Acceptable</v>
      </c>
      <c r="V2444">
        <f t="shared" si="464"/>
        <v>23</v>
      </c>
      <c r="W2444">
        <f t="shared" si="465"/>
        <v>2</v>
      </c>
      <c r="X2444">
        <v>1</v>
      </c>
      <c r="Y2444" t="str">
        <f t="shared" si="466"/>
        <v>Flight Not Found</v>
      </c>
      <c r="Z2444" t="str" cm="1">
        <f t="array" ref="Z2444">IF(AND(B:B &gt; TIME(6, 0, 0), B:B &lt;= TIME(18, 0, 0)), "Day", "Night")</f>
        <v>Night</v>
      </c>
      <c r="AA2444">
        <f t="shared" si="467"/>
        <v>1</v>
      </c>
    </row>
    <row r="2445" spans="1:27" x14ac:dyDescent="0.2">
      <c r="A2445">
        <v>25921</v>
      </c>
      <c r="C2445" t="s">
        <v>12062</v>
      </c>
      <c r="D2445" t="s">
        <v>3562</v>
      </c>
      <c r="G2445" t="s">
        <v>11883</v>
      </c>
      <c r="H2445" t="s">
        <v>12063</v>
      </c>
      <c r="I2445" t="s">
        <v>12064</v>
      </c>
      <c r="J2445">
        <v>25</v>
      </c>
      <c r="K2445">
        <v>25</v>
      </c>
      <c r="L2445">
        <v>0</v>
      </c>
      <c r="M2445" t="s">
        <v>12065</v>
      </c>
      <c r="N2445">
        <f t="shared" si="456"/>
        <v>0</v>
      </c>
      <c r="O2445" t="str">
        <f t="shared" si="457"/>
        <v>No</v>
      </c>
      <c r="P2445">
        <f t="shared" si="458"/>
        <v>0</v>
      </c>
      <c r="Q2445">
        <f t="shared" si="459"/>
        <v>0</v>
      </c>
      <c r="R2445">
        <f t="shared" si="463"/>
        <v>27.565026697177728</v>
      </c>
      <c r="S2445" t="str">
        <f t="shared" si="460"/>
        <v>ID-25921-</v>
      </c>
      <c r="T2445">
        <f t="shared" si="461"/>
        <v>0</v>
      </c>
      <c r="U2445" t="str">
        <f t="shared" si="462"/>
        <v>Acceptable</v>
      </c>
      <c r="V2445">
        <f t="shared" si="464"/>
        <v>23</v>
      </c>
      <c r="W2445">
        <f t="shared" si="465"/>
        <v>2</v>
      </c>
      <c r="X2445">
        <v>1</v>
      </c>
      <c r="Y2445" t="str">
        <f t="shared" si="466"/>
        <v>Flight Not Found</v>
      </c>
      <c r="Z2445" t="str" cm="1">
        <f t="array" ref="Z2445">IF(AND(B:B &gt; TIME(6, 0, 0), B:B &lt;= TIME(18, 0, 0)), "Day", "Night")</f>
        <v>Night</v>
      </c>
      <c r="AA2445">
        <f t="shared" si="467"/>
        <v>1</v>
      </c>
    </row>
    <row r="2446" spans="1:27" x14ac:dyDescent="0.2">
      <c r="A2446">
        <v>25930</v>
      </c>
      <c r="B2446" t="s">
        <v>12066</v>
      </c>
      <c r="C2446" t="s">
        <v>9710</v>
      </c>
      <c r="D2446" t="s">
        <v>12067</v>
      </c>
      <c r="E2446" t="s">
        <v>12068</v>
      </c>
      <c r="F2446" t="s">
        <v>12069</v>
      </c>
      <c r="G2446" t="s">
        <v>12070</v>
      </c>
      <c r="H2446" t="s">
        <v>12071</v>
      </c>
      <c r="I2446" t="s">
        <v>12072</v>
      </c>
      <c r="J2446">
        <v>55</v>
      </c>
      <c r="K2446">
        <v>2</v>
      </c>
      <c r="L2446">
        <v>0</v>
      </c>
      <c r="M2446" t="s">
        <v>12073</v>
      </c>
      <c r="N2446">
        <f t="shared" si="456"/>
        <v>0</v>
      </c>
      <c r="O2446" t="str">
        <f t="shared" si="457"/>
        <v>No</v>
      </c>
      <c r="P2446">
        <f t="shared" si="458"/>
        <v>0</v>
      </c>
      <c r="Q2446">
        <f t="shared" si="459"/>
        <v>0</v>
      </c>
      <c r="R2446">
        <f t="shared" si="463"/>
        <v>27.565026697177728</v>
      </c>
      <c r="S2446" t="str">
        <f t="shared" si="460"/>
        <v>ID-25930-New York - St. Thomas</v>
      </c>
      <c r="T2446" t="str">
        <f t="shared" si="461"/>
        <v>14:42</v>
      </c>
      <c r="U2446" t="str">
        <f t="shared" si="462"/>
        <v>Acceptable</v>
      </c>
      <c r="V2446">
        <f t="shared" si="464"/>
        <v>23</v>
      </c>
      <c r="W2446">
        <f t="shared" si="465"/>
        <v>2</v>
      </c>
      <c r="X2446">
        <v>1</v>
      </c>
      <c r="Y2446" t="str">
        <f t="shared" si="466"/>
        <v>Flight Not Found</v>
      </c>
      <c r="Z2446" t="str" cm="1">
        <f t="array" ref="Z2446">IF(AND(B:B &gt; TIME(6, 0, 0), B:B &lt;= TIME(18, 0, 0)), "Day", "Night")</f>
        <v>Night</v>
      </c>
      <c r="AA2446">
        <f t="shared" si="467"/>
        <v>1</v>
      </c>
    </row>
    <row r="2447" spans="1:27" x14ac:dyDescent="0.2">
      <c r="A2447">
        <v>25932</v>
      </c>
      <c r="C2447" t="s">
        <v>12074</v>
      </c>
      <c r="D2447" t="s">
        <v>6681</v>
      </c>
      <c r="G2447" t="s">
        <v>9688</v>
      </c>
      <c r="H2447" t="s">
        <v>12075</v>
      </c>
      <c r="I2447" t="s">
        <v>12076</v>
      </c>
      <c r="J2447">
        <v>35</v>
      </c>
      <c r="K2447">
        <v>7</v>
      </c>
      <c r="L2447">
        <v>0</v>
      </c>
      <c r="M2447" t="s">
        <v>12077</v>
      </c>
      <c r="N2447">
        <f t="shared" si="456"/>
        <v>0</v>
      </c>
      <c r="O2447" t="str">
        <f t="shared" si="457"/>
        <v>No</v>
      </c>
      <c r="P2447">
        <f t="shared" si="458"/>
        <v>0</v>
      </c>
      <c r="Q2447">
        <f t="shared" si="459"/>
        <v>0</v>
      </c>
      <c r="R2447">
        <f t="shared" si="463"/>
        <v>27.565026697177728</v>
      </c>
      <c r="S2447" t="str">
        <f t="shared" si="460"/>
        <v>ID-25932-</v>
      </c>
      <c r="T2447">
        <f t="shared" si="461"/>
        <v>0</v>
      </c>
      <c r="U2447" t="str">
        <f t="shared" si="462"/>
        <v>Acceptable</v>
      </c>
      <c r="V2447">
        <f t="shared" si="464"/>
        <v>23</v>
      </c>
      <c r="W2447">
        <f t="shared" si="465"/>
        <v>2</v>
      </c>
      <c r="X2447">
        <v>1</v>
      </c>
      <c r="Y2447" t="str">
        <f t="shared" si="466"/>
        <v>Flight Not Found</v>
      </c>
      <c r="Z2447" t="str" cm="1">
        <f t="array" ref="Z2447">IF(AND(B:B &gt; TIME(6, 0, 0), B:B &lt;= TIME(18, 0, 0)), "Day", "Night")</f>
        <v>Night</v>
      </c>
      <c r="AA2447">
        <f t="shared" si="467"/>
        <v>1</v>
      </c>
    </row>
    <row r="2448" spans="1:27" x14ac:dyDescent="0.2">
      <c r="A2448">
        <v>25933</v>
      </c>
      <c r="C2448" t="s">
        <v>12078</v>
      </c>
      <c r="D2448" t="s">
        <v>12079</v>
      </c>
      <c r="F2448" t="s">
        <v>12080</v>
      </c>
      <c r="G2448" t="s">
        <v>12081</v>
      </c>
      <c r="H2448" t="s">
        <v>12082</v>
      </c>
      <c r="I2448" t="s">
        <v>10700</v>
      </c>
      <c r="J2448">
        <v>31</v>
      </c>
      <c r="K2448">
        <v>31</v>
      </c>
      <c r="L2448">
        <v>0</v>
      </c>
      <c r="M2448" t="s">
        <v>12083</v>
      </c>
      <c r="N2448">
        <f t="shared" si="456"/>
        <v>0</v>
      </c>
      <c r="O2448" t="str">
        <f t="shared" si="457"/>
        <v>No</v>
      </c>
      <c r="P2448">
        <f t="shared" si="458"/>
        <v>0</v>
      </c>
      <c r="Q2448">
        <f t="shared" si="459"/>
        <v>0</v>
      </c>
      <c r="R2448">
        <f t="shared" si="463"/>
        <v>27.565026697177728</v>
      </c>
      <c r="S2448" t="str">
        <f t="shared" si="460"/>
        <v>ID-25933-Algiers - Menorca</v>
      </c>
      <c r="T2448">
        <f t="shared" si="461"/>
        <v>0</v>
      </c>
      <c r="U2448" t="str">
        <f t="shared" si="462"/>
        <v>Acceptable</v>
      </c>
      <c r="V2448">
        <f t="shared" si="464"/>
        <v>23</v>
      </c>
      <c r="W2448">
        <f t="shared" si="465"/>
        <v>2</v>
      </c>
      <c r="X2448">
        <v>1</v>
      </c>
      <c r="Y2448" t="str">
        <f t="shared" si="466"/>
        <v>Flight Not Found</v>
      </c>
      <c r="Z2448" t="str" cm="1">
        <f t="array" ref="Z2448">IF(AND(B:B &gt; TIME(6, 0, 0), B:B &lt;= TIME(18, 0, 0)), "Day", "Night")</f>
        <v>Night</v>
      </c>
      <c r="AA2448">
        <f t="shared" si="467"/>
        <v>1</v>
      </c>
    </row>
    <row r="2449" spans="1:27" x14ac:dyDescent="0.2">
      <c r="A2449">
        <v>25933</v>
      </c>
      <c r="C2449" t="s">
        <v>12084</v>
      </c>
      <c r="D2449" t="s">
        <v>3562</v>
      </c>
      <c r="F2449" t="s">
        <v>12085</v>
      </c>
      <c r="G2449" t="s">
        <v>7890</v>
      </c>
      <c r="H2449" t="s">
        <v>12086</v>
      </c>
      <c r="I2449" t="s">
        <v>12087</v>
      </c>
      <c r="J2449">
        <v>93</v>
      </c>
      <c r="K2449">
        <v>93</v>
      </c>
      <c r="L2449">
        <v>0</v>
      </c>
      <c r="M2449" t="s">
        <v>12088</v>
      </c>
      <c r="N2449">
        <f t="shared" si="456"/>
        <v>0</v>
      </c>
      <c r="O2449" t="str">
        <f t="shared" si="457"/>
        <v>No</v>
      </c>
      <c r="P2449">
        <f t="shared" si="458"/>
        <v>0</v>
      </c>
      <c r="Q2449">
        <f t="shared" si="459"/>
        <v>0</v>
      </c>
      <c r="R2449">
        <f t="shared" si="463"/>
        <v>27.565026697177728</v>
      </c>
      <c r="S2449" t="str">
        <f t="shared" si="460"/>
        <v>ID-25933-Leningrad - Erevan</v>
      </c>
      <c r="T2449">
        <f t="shared" si="461"/>
        <v>0</v>
      </c>
      <c r="U2449" t="str">
        <f t="shared" si="462"/>
        <v>Acceptable</v>
      </c>
      <c r="V2449">
        <f t="shared" si="464"/>
        <v>23</v>
      </c>
      <c r="W2449">
        <f t="shared" si="465"/>
        <v>2</v>
      </c>
      <c r="X2449">
        <v>1</v>
      </c>
      <c r="Y2449" t="str">
        <f t="shared" si="466"/>
        <v>Flight Not Found</v>
      </c>
      <c r="Z2449" t="str" cm="1">
        <f t="array" ref="Z2449">IF(AND(B:B &gt; TIME(6, 0, 0), B:B &lt;= TIME(18, 0, 0)), "Day", "Night")</f>
        <v>Night</v>
      </c>
      <c r="AA2449">
        <f t="shared" si="467"/>
        <v>1</v>
      </c>
    </row>
    <row r="2450" spans="1:27" x14ac:dyDescent="0.2">
      <c r="A2450">
        <v>25935</v>
      </c>
      <c r="C2450" t="s">
        <v>12089</v>
      </c>
      <c r="D2450" t="s">
        <v>8125</v>
      </c>
      <c r="E2450" t="s">
        <v>7067</v>
      </c>
      <c r="F2450" t="s">
        <v>12090</v>
      </c>
      <c r="G2450" t="s">
        <v>8681</v>
      </c>
      <c r="H2450" t="s">
        <v>12091</v>
      </c>
      <c r="I2450" t="s">
        <v>12092</v>
      </c>
      <c r="J2450">
        <v>16</v>
      </c>
      <c r="K2450">
        <v>16</v>
      </c>
      <c r="L2450">
        <v>0</v>
      </c>
      <c r="M2450" t="s">
        <v>12093</v>
      </c>
      <c r="N2450">
        <f t="shared" si="456"/>
        <v>0</v>
      </c>
      <c r="O2450" t="str">
        <f t="shared" si="457"/>
        <v>No</v>
      </c>
      <c r="P2450">
        <f t="shared" si="458"/>
        <v>0</v>
      </c>
      <c r="Q2450">
        <f t="shared" si="459"/>
        <v>0</v>
      </c>
      <c r="R2450">
        <f t="shared" si="463"/>
        <v>27.565026697177728</v>
      </c>
      <c r="S2450" t="str">
        <f t="shared" si="460"/>
        <v>ID-25935-Algers - Boumediene</v>
      </c>
      <c r="T2450">
        <f t="shared" si="461"/>
        <v>0</v>
      </c>
      <c r="U2450" t="str">
        <f t="shared" si="462"/>
        <v>Acceptable</v>
      </c>
      <c r="V2450">
        <f t="shared" si="464"/>
        <v>23</v>
      </c>
      <c r="W2450">
        <f t="shared" si="465"/>
        <v>2</v>
      </c>
      <c r="X2450">
        <v>1</v>
      </c>
      <c r="Y2450" t="str">
        <f t="shared" si="466"/>
        <v>Flight Not Found</v>
      </c>
      <c r="Z2450" t="str" cm="1">
        <f t="array" ref="Z2450">IF(AND(B:B &gt; TIME(6, 0, 0), B:B &lt;= TIME(18, 0, 0)), "Day", "Night")</f>
        <v>Night</v>
      </c>
      <c r="AA2450">
        <f t="shared" si="467"/>
        <v>1</v>
      </c>
    </row>
    <row r="2451" spans="1:27" x14ac:dyDescent="0.2">
      <c r="A2451">
        <v>25942</v>
      </c>
      <c r="B2451" t="s">
        <v>10355</v>
      </c>
      <c r="C2451" t="s">
        <v>12094</v>
      </c>
      <c r="D2451" t="s">
        <v>12095</v>
      </c>
      <c r="E2451" t="s">
        <v>418</v>
      </c>
      <c r="F2451" t="s">
        <v>12096</v>
      </c>
      <c r="G2451" t="s">
        <v>12097</v>
      </c>
      <c r="H2451" t="s">
        <v>12098</v>
      </c>
      <c r="I2451" t="s">
        <v>12099</v>
      </c>
      <c r="J2451">
        <v>21</v>
      </c>
      <c r="K2451">
        <v>2</v>
      </c>
      <c r="L2451">
        <v>0</v>
      </c>
      <c r="M2451" t="s">
        <v>12100</v>
      </c>
      <c r="N2451">
        <f t="shared" si="456"/>
        <v>0</v>
      </c>
      <c r="O2451" t="str">
        <f t="shared" si="457"/>
        <v>No</v>
      </c>
      <c r="P2451">
        <f t="shared" si="458"/>
        <v>0</v>
      </c>
      <c r="Q2451">
        <f t="shared" si="459"/>
        <v>0</v>
      </c>
      <c r="R2451">
        <f t="shared" si="463"/>
        <v>27.565026697177728</v>
      </c>
      <c r="S2451" t="str">
        <f t="shared" si="460"/>
        <v>ID-25942-San Francisco, CA - Newark, NJ</v>
      </c>
      <c r="T2451" t="str">
        <f t="shared" si="461"/>
        <v>16:20</v>
      </c>
      <c r="U2451" t="str">
        <f t="shared" si="462"/>
        <v>Acceptable</v>
      </c>
      <c r="V2451">
        <f t="shared" si="464"/>
        <v>23</v>
      </c>
      <c r="W2451">
        <f t="shared" si="465"/>
        <v>2</v>
      </c>
      <c r="X2451">
        <v>1</v>
      </c>
      <c r="Y2451" t="str">
        <f t="shared" si="466"/>
        <v>Flight Not Found</v>
      </c>
      <c r="Z2451" t="str" cm="1">
        <f t="array" ref="Z2451">IF(AND(B:B &gt; TIME(6, 0, 0), B:B &lt;= TIME(18, 0, 0)), "Day", "Night")</f>
        <v>Night</v>
      </c>
      <c r="AA2451">
        <f t="shared" si="467"/>
        <v>1</v>
      </c>
    </row>
    <row r="2452" spans="1:27" x14ac:dyDescent="0.2">
      <c r="A2452">
        <v>25951</v>
      </c>
      <c r="B2452" t="s">
        <v>9043</v>
      </c>
      <c r="C2452" t="s">
        <v>5380</v>
      </c>
      <c r="D2452" t="s">
        <v>12101</v>
      </c>
      <c r="E2452" t="s">
        <v>12102</v>
      </c>
      <c r="F2452" t="s">
        <v>12103</v>
      </c>
      <c r="G2452" t="s">
        <v>7834</v>
      </c>
      <c r="H2452" t="s">
        <v>12104</v>
      </c>
      <c r="I2452" t="s">
        <v>12105</v>
      </c>
      <c r="J2452">
        <v>47</v>
      </c>
      <c r="K2452">
        <v>45</v>
      </c>
      <c r="L2452">
        <v>0</v>
      </c>
      <c r="M2452" t="s">
        <v>12106</v>
      </c>
      <c r="N2452">
        <f t="shared" si="456"/>
        <v>0</v>
      </c>
      <c r="O2452" t="str">
        <f t="shared" si="457"/>
        <v>No</v>
      </c>
      <c r="P2452">
        <f t="shared" si="458"/>
        <v>0</v>
      </c>
      <c r="Q2452">
        <f t="shared" si="459"/>
        <v>0</v>
      </c>
      <c r="R2452">
        <f t="shared" si="463"/>
        <v>27.565026697177728</v>
      </c>
      <c r="S2452" t="str">
        <f t="shared" si="460"/>
        <v>ID-25951-Paris - Zurich - Sofia</v>
      </c>
      <c r="T2452" t="str">
        <f t="shared" si="461"/>
        <v>15:49</v>
      </c>
      <c r="U2452" t="str">
        <f t="shared" si="462"/>
        <v>Acceptable</v>
      </c>
      <c r="V2452">
        <f t="shared" si="464"/>
        <v>23</v>
      </c>
      <c r="W2452">
        <f t="shared" si="465"/>
        <v>2</v>
      </c>
      <c r="X2452">
        <v>1</v>
      </c>
      <c r="Y2452" t="str">
        <f t="shared" si="466"/>
        <v>Flight Not Found</v>
      </c>
      <c r="Z2452" t="str" cm="1">
        <f t="array" ref="Z2452">IF(AND(B:B &gt; TIME(6, 0, 0), B:B &lt;= TIME(18, 0, 0)), "Day", "Night")</f>
        <v>Night</v>
      </c>
      <c r="AA2452">
        <f t="shared" si="467"/>
        <v>1</v>
      </c>
    </row>
    <row r="2453" spans="1:27" x14ac:dyDescent="0.2">
      <c r="A2453">
        <v>25954</v>
      </c>
      <c r="C2453" t="s">
        <v>12107</v>
      </c>
      <c r="D2453" t="s">
        <v>12108</v>
      </c>
      <c r="F2453" t="s">
        <v>12109</v>
      </c>
      <c r="G2453" t="s">
        <v>12110</v>
      </c>
      <c r="H2453" t="s">
        <v>12111</v>
      </c>
      <c r="I2453" t="s">
        <v>131</v>
      </c>
      <c r="J2453">
        <v>21</v>
      </c>
      <c r="K2453">
        <v>21</v>
      </c>
      <c r="L2453">
        <v>0</v>
      </c>
      <c r="M2453" t="s">
        <v>12112</v>
      </c>
      <c r="N2453">
        <f t="shared" si="456"/>
        <v>0</v>
      </c>
      <c r="O2453" t="str">
        <f t="shared" si="457"/>
        <v>No</v>
      </c>
      <c r="P2453">
        <f t="shared" si="458"/>
        <v>0</v>
      </c>
      <c r="Q2453">
        <f t="shared" si="459"/>
        <v>0</v>
      </c>
      <c r="R2453">
        <f t="shared" si="463"/>
        <v>27.565026697177728</v>
      </c>
      <c r="S2453" t="str">
        <f t="shared" si="460"/>
        <v>ID-25954-Paris - Orange</v>
      </c>
      <c r="T2453">
        <f t="shared" si="461"/>
        <v>0</v>
      </c>
      <c r="U2453" t="str">
        <f t="shared" si="462"/>
        <v>Acceptable</v>
      </c>
      <c r="V2453">
        <f t="shared" si="464"/>
        <v>23</v>
      </c>
      <c r="W2453">
        <f t="shared" si="465"/>
        <v>2</v>
      </c>
      <c r="X2453">
        <v>1</v>
      </c>
      <c r="Y2453" t="str">
        <f t="shared" si="466"/>
        <v>Flight Not Found</v>
      </c>
      <c r="Z2453" t="str" cm="1">
        <f t="array" ref="Z2453">IF(AND(B:B &gt; TIME(6, 0, 0), B:B &lt;= TIME(18, 0, 0)), "Day", "Night")</f>
        <v>Night</v>
      </c>
      <c r="AA2453">
        <f t="shared" si="467"/>
        <v>1</v>
      </c>
    </row>
    <row r="2454" spans="1:27" x14ac:dyDescent="0.2">
      <c r="A2454">
        <v>25954</v>
      </c>
      <c r="B2454" t="s">
        <v>12113</v>
      </c>
      <c r="C2454" t="s">
        <v>12114</v>
      </c>
      <c r="D2454" t="s">
        <v>12115</v>
      </c>
      <c r="F2454" t="s">
        <v>12116</v>
      </c>
      <c r="G2454" t="s">
        <v>5786</v>
      </c>
      <c r="H2454" t="s">
        <v>12117</v>
      </c>
      <c r="J2454">
        <v>35</v>
      </c>
      <c r="K2454">
        <v>35</v>
      </c>
      <c r="L2454">
        <v>0</v>
      </c>
      <c r="M2454" t="s">
        <v>12118</v>
      </c>
      <c r="N2454">
        <f t="shared" si="456"/>
        <v>0</v>
      </c>
      <c r="O2454" t="str">
        <f t="shared" si="457"/>
        <v>No</v>
      </c>
      <c r="P2454">
        <f t="shared" si="458"/>
        <v>0</v>
      </c>
      <c r="Q2454">
        <f t="shared" si="459"/>
        <v>0</v>
      </c>
      <c r="R2454">
        <f t="shared" si="463"/>
        <v>27.565026697177728</v>
      </c>
      <c r="S2454" t="str">
        <f t="shared" si="460"/>
        <v>ID-25954-Mazamari - Lima</v>
      </c>
      <c r="T2454">
        <f t="shared" si="461"/>
        <v>0</v>
      </c>
      <c r="U2454" t="str">
        <f t="shared" si="462"/>
        <v>Acceptable</v>
      </c>
      <c r="V2454">
        <f t="shared" si="464"/>
        <v>23</v>
      </c>
      <c r="W2454">
        <f t="shared" si="465"/>
        <v>2</v>
      </c>
      <c r="X2454">
        <v>1</v>
      </c>
      <c r="Y2454" t="str">
        <f t="shared" si="466"/>
        <v>Flight Not Found</v>
      </c>
      <c r="Z2454" t="str" cm="1">
        <f t="array" ref="Z2454">IF(AND(B:B &gt; TIME(6, 0, 0), B:B &lt;= TIME(18, 0, 0)), "Day", "Night")</f>
        <v>Night</v>
      </c>
      <c r="AA2454">
        <f t="shared" si="467"/>
        <v>1</v>
      </c>
    </row>
    <row r="2455" spans="1:27" x14ac:dyDescent="0.2">
      <c r="A2455">
        <v>25955</v>
      </c>
      <c r="C2455" t="s">
        <v>12119</v>
      </c>
      <c r="D2455" t="s">
        <v>3562</v>
      </c>
      <c r="G2455" t="s">
        <v>9148</v>
      </c>
      <c r="H2455" t="s">
        <v>12120</v>
      </c>
      <c r="I2455" t="s">
        <v>12121</v>
      </c>
      <c r="J2455">
        <v>13</v>
      </c>
      <c r="K2455">
        <v>13</v>
      </c>
      <c r="L2455">
        <v>0</v>
      </c>
      <c r="M2455" t="s">
        <v>8742</v>
      </c>
      <c r="N2455">
        <f t="shared" si="456"/>
        <v>0</v>
      </c>
      <c r="O2455" t="str">
        <f t="shared" si="457"/>
        <v>No</v>
      </c>
      <c r="P2455">
        <f t="shared" si="458"/>
        <v>0</v>
      </c>
      <c r="Q2455">
        <f t="shared" si="459"/>
        <v>0</v>
      </c>
      <c r="R2455">
        <f t="shared" si="463"/>
        <v>27.565026697177728</v>
      </c>
      <c r="S2455" t="str">
        <f t="shared" si="460"/>
        <v>ID-25955-</v>
      </c>
      <c r="T2455">
        <f t="shared" si="461"/>
        <v>0</v>
      </c>
      <c r="U2455" t="str">
        <f t="shared" si="462"/>
        <v>Acceptable</v>
      </c>
      <c r="V2455">
        <f t="shared" si="464"/>
        <v>23</v>
      </c>
      <c r="W2455">
        <f t="shared" si="465"/>
        <v>2</v>
      </c>
      <c r="X2455">
        <v>1</v>
      </c>
      <c r="Y2455" t="str">
        <f t="shared" si="466"/>
        <v>Flight Not Found</v>
      </c>
      <c r="Z2455" t="str" cm="1">
        <f t="array" ref="Z2455">IF(AND(B:B &gt; TIME(6, 0, 0), B:B &lt;= TIME(18, 0, 0)), "Day", "Night")</f>
        <v>Night</v>
      </c>
      <c r="AA2455">
        <f t="shared" si="467"/>
        <v>1</v>
      </c>
    </row>
    <row r="2456" spans="1:27" x14ac:dyDescent="0.2">
      <c r="A2456">
        <v>32418</v>
      </c>
      <c r="C2456" t="s">
        <v>12122</v>
      </c>
      <c r="D2456" t="s">
        <v>12123</v>
      </c>
      <c r="G2456" t="s">
        <v>12124</v>
      </c>
      <c r="H2456" t="s">
        <v>12125</v>
      </c>
      <c r="I2456" t="s">
        <v>12126</v>
      </c>
      <c r="J2456">
        <v>8</v>
      </c>
      <c r="K2456">
        <v>8</v>
      </c>
      <c r="L2456">
        <v>0</v>
      </c>
      <c r="N2456">
        <f t="shared" si="456"/>
        <v>0</v>
      </c>
      <c r="O2456" t="str">
        <f t="shared" si="457"/>
        <v>No</v>
      </c>
      <c r="P2456">
        <f t="shared" si="458"/>
        <v>0</v>
      </c>
      <c r="Q2456">
        <f t="shared" si="459"/>
        <v>0</v>
      </c>
      <c r="R2456">
        <f t="shared" si="463"/>
        <v>27.565026697177728</v>
      </c>
      <c r="S2456" t="str">
        <f t="shared" si="460"/>
        <v>ID-32418-</v>
      </c>
      <c r="T2456">
        <f t="shared" si="461"/>
        <v>0</v>
      </c>
      <c r="U2456" t="str">
        <f t="shared" si="462"/>
        <v>Acceptable</v>
      </c>
      <c r="V2456">
        <f t="shared" si="464"/>
        <v>23</v>
      </c>
      <c r="W2456">
        <f t="shared" si="465"/>
        <v>2</v>
      </c>
      <c r="X2456">
        <v>1</v>
      </c>
      <c r="Y2456" t="str">
        <f t="shared" si="466"/>
        <v>Flight Not Found</v>
      </c>
      <c r="Z2456" t="str" cm="1">
        <f t="array" ref="Z2456">IF(AND(B:B &gt; TIME(6, 0, 0), B:B &lt;= TIME(18, 0, 0)), "Day", "Night")</f>
        <v>Night</v>
      </c>
      <c r="AA2456">
        <f t="shared" si="467"/>
        <v>1</v>
      </c>
    </row>
    <row r="2457" spans="1:27" x14ac:dyDescent="0.2">
      <c r="A2457">
        <v>25956</v>
      </c>
      <c r="C2457" t="s">
        <v>12127</v>
      </c>
      <c r="D2457" t="s">
        <v>12128</v>
      </c>
      <c r="F2457" t="s">
        <v>12129</v>
      </c>
      <c r="G2457" t="s">
        <v>12130</v>
      </c>
      <c r="H2457" t="s">
        <v>12131</v>
      </c>
      <c r="I2457" t="s">
        <v>12132</v>
      </c>
      <c r="J2457">
        <v>60</v>
      </c>
      <c r="K2457">
        <v>2</v>
      </c>
      <c r="L2457">
        <v>0</v>
      </c>
      <c r="M2457" t="s">
        <v>12133</v>
      </c>
      <c r="N2457">
        <f t="shared" si="456"/>
        <v>0</v>
      </c>
      <c r="O2457" t="str">
        <f t="shared" si="457"/>
        <v>No</v>
      </c>
      <c r="P2457">
        <f t="shared" si="458"/>
        <v>0</v>
      </c>
      <c r="Q2457">
        <f t="shared" si="459"/>
        <v>0</v>
      </c>
      <c r="R2457">
        <f t="shared" si="463"/>
        <v>27.565026697177728</v>
      </c>
      <c r="S2457" t="str">
        <f t="shared" si="460"/>
        <v>ID-25956-Kangnung - Seoul</v>
      </c>
      <c r="T2457">
        <f t="shared" si="461"/>
        <v>0</v>
      </c>
      <c r="U2457" t="str">
        <f t="shared" si="462"/>
        <v>Acceptable</v>
      </c>
      <c r="V2457">
        <f t="shared" si="464"/>
        <v>23</v>
      </c>
      <c r="W2457">
        <f t="shared" si="465"/>
        <v>2</v>
      </c>
      <c r="X2457">
        <v>1</v>
      </c>
      <c r="Y2457" t="str">
        <f t="shared" si="466"/>
        <v>Flight Not Found</v>
      </c>
      <c r="Z2457" t="str" cm="1">
        <f t="array" ref="Z2457">IF(AND(B:B &gt; TIME(6, 0, 0), B:B &lt;= TIME(18, 0, 0)), "Day", "Night")</f>
        <v>Night</v>
      </c>
      <c r="AA2457">
        <f t="shared" si="467"/>
        <v>1</v>
      </c>
    </row>
    <row r="2458" spans="1:27" x14ac:dyDescent="0.2">
      <c r="A2458">
        <v>25958</v>
      </c>
      <c r="C2458" t="s">
        <v>12134</v>
      </c>
      <c r="D2458" t="s">
        <v>3766</v>
      </c>
      <c r="F2458" t="s">
        <v>12135</v>
      </c>
      <c r="G2458" t="s">
        <v>12136</v>
      </c>
      <c r="H2458" t="s">
        <v>12137</v>
      </c>
      <c r="I2458" t="s">
        <v>12138</v>
      </c>
      <c r="J2458">
        <v>48</v>
      </c>
      <c r="K2458">
        <v>18</v>
      </c>
      <c r="L2458">
        <v>0</v>
      </c>
      <c r="M2458" t="s">
        <v>12139</v>
      </c>
      <c r="N2458">
        <f t="shared" si="456"/>
        <v>0</v>
      </c>
      <c r="O2458" t="str">
        <f t="shared" si="457"/>
        <v>No</v>
      </c>
      <c r="P2458">
        <f t="shared" si="458"/>
        <v>0</v>
      </c>
      <c r="Q2458">
        <f t="shared" si="459"/>
        <v>0</v>
      </c>
      <c r="R2458">
        <f t="shared" si="463"/>
        <v>27.565026697177728</v>
      </c>
      <c r="S2458" t="str">
        <f t="shared" si="460"/>
        <v>ID-25958-Merida - Maiquetia</v>
      </c>
      <c r="T2458">
        <f t="shared" si="461"/>
        <v>0</v>
      </c>
      <c r="U2458" t="str">
        <f t="shared" si="462"/>
        <v>Acceptable</v>
      </c>
      <c r="V2458">
        <f t="shared" si="464"/>
        <v>23</v>
      </c>
      <c r="W2458">
        <f t="shared" si="465"/>
        <v>2</v>
      </c>
      <c r="X2458">
        <v>1</v>
      </c>
      <c r="Y2458" t="str">
        <f t="shared" si="466"/>
        <v>Flight Not Found</v>
      </c>
      <c r="Z2458" t="str" cm="1">
        <f t="array" ref="Z2458">IF(AND(B:B &gt; TIME(6, 0, 0), B:B &lt;= TIME(18, 0, 0)), "Day", "Night")</f>
        <v>Night</v>
      </c>
      <c r="AA2458">
        <f t="shared" si="467"/>
        <v>1</v>
      </c>
    </row>
    <row r="2459" spans="1:27" x14ac:dyDescent="0.2">
      <c r="A2459">
        <v>25964</v>
      </c>
      <c r="C2459" t="s">
        <v>12140</v>
      </c>
      <c r="D2459" t="s">
        <v>3562</v>
      </c>
      <c r="G2459" t="s">
        <v>7809</v>
      </c>
      <c r="H2459" t="s">
        <v>12141</v>
      </c>
      <c r="I2459" t="s">
        <v>12142</v>
      </c>
      <c r="J2459">
        <v>7</v>
      </c>
      <c r="K2459">
        <v>7</v>
      </c>
      <c r="L2459">
        <v>0</v>
      </c>
      <c r="M2459" t="s">
        <v>12143</v>
      </c>
      <c r="N2459">
        <f t="shared" si="456"/>
        <v>0</v>
      </c>
      <c r="O2459" t="str">
        <f t="shared" si="457"/>
        <v>No</v>
      </c>
      <c r="P2459">
        <f t="shared" si="458"/>
        <v>0</v>
      </c>
      <c r="Q2459">
        <f t="shared" si="459"/>
        <v>0</v>
      </c>
      <c r="R2459">
        <f t="shared" si="463"/>
        <v>27.565026697177728</v>
      </c>
      <c r="S2459" t="str">
        <f t="shared" si="460"/>
        <v>ID-25964-</v>
      </c>
      <c r="T2459">
        <f t="shared" si="461"/>
        <v>0</v>
      </c>
      <c r="U2459" t="str">
        <f t="shared" si="462"/>
        <v>Acceptable</v>
      </c>
      <c r="V2459">
        <f t="shared" si="464"/>
        <v>23</v>
      </c>
      <c r="W2459">
        <f t="shared" si="465"/>
        <v>2</v>
      </c>
      <c r="X2459">
        <v>1</v>
      </c>
      <c r="Y2459" t="str">
        <f t="shared" si="466"/>
        <v>Flight Not Found</v>
      </c>
      <c r="Z2459" t="str" cm="1">
        <f t="array" ref="Z2459">IF(AND(B:B &gt; TIME(6, 0, 0), B:B &lt;= TIME(18, 0, 0)), "Day", "Night")</f>
        <v>Night</v>
      </c>
      <c r="AA2459">
        <f t="shared" si="467"/>
        <v>1</v>
      </c>
    </row>
    <row r="2460" spans="1:27" x14ac:dyDescent="0.2">
      <c r="A2460">
        <v>25971</v>
      </c>
      <c r="B2460" t="s">
        <v>12144</v>
      </c>
      <c r="C2460" t="s">
        <v>12145</v>
      </c>
      <c r="D2460" t="s">
        <v>12146</v>
      </c>
      <c r="F2460" t="s">
        <v>12147</v>
      </c>
      <c r="G2460" t="s">
        <v>9395</v>
      </c>
      <c r="H2460" t="s">
        <v>12148</v>
      </c>
      <c r="J2460">
        <v>3</v>
      </c>
      <c r="K2460">
        <v>3</v>
      </c>
      <c r="L2460">
        <v>0</v>
      </c>
      <c r="M2460" t="s">
        <v>12149</v>
      </c>
      <c r="N2460">
        <f t="shared" si="456"/>
        <v>0</v>
      </c>
      <c r="O2460" t="str">
        <f t="shared" si="457"/>
        <v>No</v>
      </c>
      <c r="P2460">
        <f t="shared" si="458"/>
        <v>0</v>
      </c>
      <c r="Q2460">
        <f t="shared" si="459"/>
        <v>0</v>
      </c>
      <c r="R2460">
        <f t="shared" si="463"/>
        <v>27.565026697177728</v>
      </c>
      <c r="S2460" t="str">
        <f t="shared" si="460"/>
        <v>ID-25971-Mona Is., PR - Mayaguez, PR</v>
      </c>
      <c r="T2460" t="str">
        <f t="shared" si="461"/>
        <v>16:12</v>
      </c>
      <c r="U2460" t="str">
        <f t="shared" si="462"/>
        <v>Acceptable</v>
      </c>
      <c r="V2460">
        <f t="shared" si="464"/>
        <v>23</v>
      </c>
      <c r="W2460">
        <f t="shared" si="465"/>
        <v>2</v>
      </c>
      <c r="X2460">
        <v>1</v>
      </c>
      <c r="Y2460" t="str">
        <f t="shared" si="466"/>
        <v>Flight Not Found</v>
      </c>
      <c r="Z2460" t="str" cm="1">
        <f t="array" ref="Z2460">IF(AND(B:B &gt; TIME(6, 0, 0), B:B &lt;= TIME(18, 0, 0)), "Day", "Night")</f>
        <v>Night</v>
      </c>
      <c r="AA2460">
        <f t="shared" si="467"/>
        <v>1</v>
      </c>
    </row>
    <row r="2461" spans="1:27" x14ac:dyDescent="0.2">
      <c r="A2461">
        <v>25981</v>
      </c>
      <c r="C2461" t="s">
        <v>12150</v>
      </c>
      <c r="D2461" t="s">
        <v>12151</v>
      </c>
      <c r="F2461" t="s">
        <v>12152</v>
      </c>
      <c r="G2461" t="s">
        <v>3348</v>
      </c>
      <c r="H2461" t="s">
        <v>12153</v>
      </c>
      <c r="I2461" t="s">
        <v>12154</v>
      </c>
      <c r="J2461">
        <v>12</v>
      </c>
      <c r="K2461">
        <v>12</v>
      </c>
      <c r="L2461">
        <v>0</v>
      </c>
      <c r="M2461" t="s">
        <v>12155</v>
      </c>
      <c r="N2461">
        <f t="shared" si="456"/>
        <v>0</v>
      </c>
      <c r="O2461" t="str">
        <f t="shared" si="457"/>
        <v>No</v>
      </c>
      <c r="P2461">
        <f t="shared" si="458"/>
        <v>0</v>
      </c>
      <c r="Q2461">
        <f t="shared" si="459"/>
        <v>0</v>
      </c>
      <c r="R2461">
        <f t="shared" si="463"/>
        <v>27.565026697177728</v>
      </c>
      <c r="S2461" t="str">
        <f t="shared" si="460"/>
        <v>ID-25981-La Paz - San Borja</v>
      </c>
      <c r="T2461">
        <f t="shared" si="461"/>
        <v>0</v>
      </c>
      <c r="U2461" t="str">
        <f t="shared" si="462"/>
        <v>Acceptable</v>
      </c>
      <c r="V2461">
        <f t="shared" si="464"/>
        <v>23</v>
      </c>
      <c r="W2461">
        <f t="shared" si="465"/>
        <v>2</v>
      </c>
      <c r="X2461">
        <v>1</v>
      </c>
      <c r="Y2461" t="str">
        <f t="shared" si="466"/>
        <v>Flight Not Found</v>
      </c>
      <c r="Z2461" t="str" cm="1">
        <f t="array" ref="Z2461">IF(AND(B:B &gt; TIME(6, 0, 0), B:B &lt;= TIME(18, 0, 0)), "Day", "Night")</f>
        <v>Night</v>
      </c>
      <c r="AA2461">
        <f t="shared" si="467"/>
        <v>1</v>
      </c>
    </row>
    <row r="2462" spans="1:27" x14ac:dyDescent="0.2">
      <c r="A2462">
        <v>26018</v>
      </c>
      <c r="C2462" t="s">
        <v>12156</v>
      </c>
      <c r="D2462" t="s">
        <v>12053</v>
      </c>
      <c r="F2462" t="s">
        <v>12157</v>
      </c>
      <c r="G2462" t="s">
        <v>1814</v>
      </c>
      <c r="H2462" t="s">
        <v>12158</v>
      </c>
      <c r="I2462" t="s">
        <v>12159</v>
      </c>
      <c r="J2462">
        <v>15</v>
      </c>
      <c r="K2462">
        <v>15</v>
      </c>
      <c r="L2462">
        <v>0</v>
      </c>
      <c r="M2462" t="s">
        <v>12160</v>
      </c>
      <c r="N2462">
        <f t="shared" si="456"/>
        <v>0</v>
      </c>
      <c r="O2462" t="str">
        <f t="shared" si="457"/>
        <v>No</v>
      </c>
      <c r="P2462">
        <f t="shared" si="458"/>
        <v>0</v>
      </c>
      <c r="Q2462">
        <f t="shared" si="459"/>
        <v>0</v>
      </c>
      <c r="R2462">
        <f t="shared" si="463"/>
        <v>27.565026697177728</v>
      </c>
      <c r="S2462" t="str">
        <f t="shared" si="460"/>
        <v>ID-26018-Gauhati - Calcutta</v>
      </c>
      <c r="T2462">
        <f t="shared" si="461"/>
        <v>0</v>
      </c>
      <c r="U2462" t="str">
        <f t="shared" si="462"/>
        <v>Acceptable</v>
      </c>
      <c r="V2462">
        <f t="shared" si="464"/>
        <v>23</v>
      </c>
      <c r="W2462">
        <f t="shared" si="465"/>
        <v>2</v>
      </c>
      <c r="X2462">
        <v>1</v>
      </c>
      <c r="Y2462" t="str">
        <f t="shared" si="466"/>
        <v>Flight Not Found</v>
      </c>
      <c r="Z2462" t="str" cm="1">
        <f t="array" ref="Z2462">IF(AND(B:B &gt; TIME(6, 0, 0), B:B &lt;= TIME(18, 0, 0)), "Day", "Night")</f>
        <v>Night</v>
      </c>
      <c r="AA2462">
        <f t="shared" si="467"/>
        <v>1</v>
      </c>
    </row>
    <row r="2463" spans="1:27" x14ac:dyDescent="0.2">
      <c r="A2463">
        <v>26023</v>
      </c>
      <c r="B2463" t="s">
        <v>12161</v>
      </c>
      <c r="C2463" t="s">
        <v>12162</v>
      </c>
      <c r="D2463" t="s">
        <v>2506</v>
      </c>
      <c r="E2463" t="s">
        <v>12163</v>
      </c>
      <c r="F2463" t="s">
        <v>12164</v>
      </c>
      <c r="G2463" t="s">
        <v>12165</v>
      </c>
      <c r="H2463" t="s">
        <v>12166</v>
      </c>
      <c r="I2463" t="s">
        <v>12167</v>
      </c>
      <c r="J2463">
        <v>5</v>
      </c>
      <c r="K2463">
        <v>5</v>
      </c>
      <c r="L2463">
        <v>0</v>
      </c>
      <c r="M2463" t="s">
        <v>12168</v>
      </c>
      <c r="N2463">
        <f t="shared" si="456"/>
        <v>0</v>
      </c>
      <c r="O2463" t="str">
        <f t="shared" si="457"/>
        <v>No</v>
      </c>
      <c r="P2463">
        <f t="shared" si="458"/>
        <v>0</v>
      </c>
      <c r="Q2463">
        <f t="shared" si="459"/>
        <v>0</v>
      </c>
      <c r="R2463">
        <f t="shared" si="463"/>
        <v>27.565026697177728</v>
      </c>
      <c r="S2463" t="str">
        <f t="shared" si="460"/>
        <v>ID-26023-Los Angeles - Ontairo</v>
      </c>
      <c r="T2463" t="str">
        <f t="shared" si="461"/>
        <v>06:33</v>
      </c>
      <c r="U2463" t="str">
        <f t="shared" si="462"/>
        <v>Acceptable</v>
      </c>
      <c r="V2463">
        <f t="shared" si="464"/>
        <v>23</v>
      </c>
      <c r="W2463">
        <f t="shared" si="465"/>
        <v>2</v>
      </c>
      <c r="X2463">
        <v>2</v>
      </c>
      <c r="Y2463" t="str">
        <f t="shared" si="466"/>
        <v>Flight Not Found</v>
      </c>
      <c r="Z2463" t="str" cm="1">
        <f t="array" ref="Z2463">IF(AND(B:B &gt; TIME(6, 0, 0), B:B &lt;= TIME(18, 0, 0)), "Day", "Night")</f>
        <v>Night</v>
      </c>
      <c r="AA2463">
        <f t="shared" si="467"/>
        <v>1</v>
      </c>
    </row>
    <row r="2464" spans="1:27" x14ac:dyDescent="0.2">
      <c r="A2464">
        <v>26023</v>
      </c>
      <c r="C2464" t="s">
        <v>12169</v>
      </c>
      <c r="D2464" t="s">
        <v>3562</v>
      </c>
      <c r="G2464" t="s">
        <v>12170</v>
      </c>
      <c r="H2464" t="s">
        <v>12171</v>
      </c>
      <c r="I2464" t="s">
        <v>12172</v>
      </c>
      <c r="J2464">
        <v>64</v>
      </c>
      <c r="K2464">
        <v>64</v>
      </c>
      <c r="L2464">
        <v>0</v>
      </c>
      <c r="M2464" t="s">
        <v>12173</v>
      </c>
      <c r="N2464">
        <f t="shared" si="456"/>
        <v>0</v>
      </c>
      <c r="O2464" t="str">
        <f t="shared" si="457"/>
        <v>No</v>
      </c>
      <c r="P2464">
        <f t="shared" si="458"/>
        <v>0</v>
      </c>
      <c r="Q2464">
        <f t="shared" si="459"/>
        <v>0</v>
      </c>
      <c r="R2464">
        <f t="shared" si="463"/>
        <v>27.565026697177728</v>
      </c>
      <c r="S2464" t="str">
        <f t="shared" si="460"/>
        <v>ID-26023-</v>
      </c>
      <c r="T2464" t="str">
        <f t="shared" si="461"/>
        <v>06:33</v>
      </c>
      <c r="U2464" t="str">
        <f t="shared" si="462"/>
        <v>Acceptable</v>
      </c>
      <c r="V2464">
        <f t="shared" si="464"/>
        <v>23</v>
      </c>
      <c r="W2464">
        <f t="shared" si="465"/>
        <v>2</v>
      </c>
      <c r="X2464">
        <v>1</v>
      </c>
      <c r="Y2464" t="str">
        <f t="shared" si="466"/>
        <v>Flight Not Found</v>
      </c>
      <c r="Z2464" t="str" cm="1">
        <f t="array" ref="Z2464">IF(AND(B:B &gt; TIME(6, 0, 0), B:B &lt;= TIME(18, 0, 0)), "Day", "Night")</f>
        <v>Night</v>
      </c>
      <c r="AA2464">
        <f t="shared" si="467"/>
        <v>1</v>
      </c>
    </row>
    <row r="2465" spans="1:27" x14ac:dyDescent="0.2">
      <c r="A2465">
        <v>26038</v>
      </c>
      <c r="B2465" t="s">
        <v>87</v>
      </c>
      <c r="C2465" t="s">
        <v>12174</v>
      </c>
      <c r="D2465" t="s">
        <v>6967</v>
      </c>
      <c r="F2465" t="s">
        <v>12175</v>
      </c>
      <c r="G2465" t="s">
        <v>2731</v>
      </c>
      <c r="H2465" t="s">
        <v>12176</v>
      </c>
      <c r="I2465" t="s">
        <v>12177</v>
      </c>
      <c r="J2465">
        <v>40</v>
      </c>
      <c r="K2465">
        <v>39</v>
      </c>
      <c r="L2465">
        <v>0</v>
      </c>
      <c r="M2465" t="s">
        <v>12178</v>
      </c>
      <c r="N2465">
        <f t="shared" si="456"/>
        <v>0</v>
      </c>
      <c r="O2465" t="str">
        <f t="shared" si="457"/>
        <v>No</v>
      </c>
      <c r="P2465">
        <f t="shared" si="458"/>
        <v>0</v>
      </c>
      <c r="Q2465">
        <f t="shared" si="459"/>
        <v>0</v>
      </c>
      <c r="R2465">
        <f t="shared" si="463"/>
        <v>27.565026697177728</v>
      </c>
      <c r="S2465" t="str">
        <f t="shared" si="460"/>
        <v>ID-26038-Manila - Nichols AFB</v>
      </c>
      <c r="T2465" t="str">
        <f t="shared" si="461"/>
        <v>07:00</v>
      </c>
      <c r="U2465" t="str">
        <f t="shared" si="462"/>
        <v>Acceptable</v>
      </c>
      <c r="V2465">
        <f t="shared" si="464"/>
        <v>23</v>
      </c>
      <c r="W2465">
        <f t="shared" si="465"/>
        <v>2</v>
      </c>
      <c r="X2465">
        <v>1</v>
      </c>
      <c r="Y2465" t="str">
        <f t="shared" si="466"/>
        <v>Flight Not Found</v>
      </c>
      <c r="Z2465" t="str" cm="1">
        <f t="array" ref="Z2465">IF(AND(B:B &gt; TIME(6, 0, 0), B:B &lt;= TIME(18, 0, 0)), "Day", "Night")</f>
        <v>Night</v>
      </c>
      <c r="AA2465">
        <f t="shared" si="467"/>
        <v>1</v>
      </c>
    </row>
    <row r="2466" spans="1:27" x14ac:dyDescent="0.2">
      <c r="A2466">
        <v>26043</v>
      </c>
      <c r="B2466" t="s">
        <v>790</v>
      </c>
      <c r="C2466" t="s">
        <v>12179</v>
      </c>
      <c r="D2466" t="s">
        <v>12180</v>
      </c>
      <c r="F2466" t="s">
        <v>12181</v>
      </c>
      <c r="G2466" t="s">
        <v>12182</v>
      </c>
      <c r="H2466" t="s">
        <v>12183</v>
      </c>
      <c r="J2466">
        <v>2</v>
      </c>
      <c r="K2466">
        <v>2</v>
      </c>
      <c r="L2466">
        <v>0</v>
      </c>
      <c r="M2466" t="s">
        <v>12184</v>
      </c>
      <c r="N2466">
        <f t="shared" si="456"/>
        <v>0</v>
      </c>
      <c r="O2466" t="str">
        <f t="shared" si="457"/>
        <v>No</v>
      </c>
      <c r="P2466">
        <f t="shared" si="458"/>
        <v>0</v>
      </c>
      <c r="Q2466">
        <f t="shared" si="459"/>
        <v>0</v>
      </c>
      <c r="R2466">
        <f t="shared" si="463"/>
        <v>27.565026697177728</v>
      </c>
      <c r="S2466" t="str">
        <f t="shared" si="460"/>
        <v>ID-26043-Kayenta, AZ - Tucon, AZ</v>
      </c>
      <c r="T2466" t="str">
        <f t="shared" si="461"/>
        <v>09:45</v>
      </c>
      <c r="U2466" t="str">
        <f t="shared" si="462"/>
        <v>Acceptable</v>
      </c>
      <c r="V2466">
        <f t="shared" si="464"/>
        <v>23</v>
      </c>
      <c r="W2466">
        <f t="shared" si="465"/>
        <v>2</v>
      </c>
      <c r="X2466">
        <v>1</v>
      </c>
      <c r="Y2466" t="str">
        <f t="shared" si="466"/>
        <v>Flight Not Found</v>
      </c>
      <c r="Z2466" t="str" cm="1">
        <f t="array" ref="Z2466">IF(AND(B:B &gt; TIME(6, 0, 0), B:B &lt;= TIME(18, 0, 0)), "Day", "Night")</f>
        <v>Night</v>
      </c>
      <c r="AA2466">
        <f t="shared" si="467"/>
        <v>1</v>
      </c>
    </row>
    <row r="2467" spans="1:27" x14ac:dyDescent="0.2">
      <c r="A2467">
        <v>26044</v>
      </c>
      <c r="B2467" t="s">
        <v>12185</v>
      </c>
      <c r="C2467" t="s">
        <v>12186</v>
      </c>
      <c r="D2467" t="s">
        <v>12187</v>
      </c>
      <c r="F2467" t="s">
        <v>12188</v>
      </c>
      <c r="G2467" t="s">
        <v>12189</v>
      </c>
      <c r="H2467" t="s">
        <v>12190</v>
      </c>
      <c r="J2467">
        <v>8</v>
      </c>
      <c r="K2467">
        <v>8</v>
      </c>
      <c r="L2467">
        <v>0</v>
      </c>
      <c r="M2467" t="s">
        <v>12191</v>
      </c>
      <c r="N2467">
        <f t="shared" si="456"/>
        <v>0</v>
      </c>
      <c r="O2467" t="str">
        <f t="shared" si="457"/>
        <v>No</v>
      </c>
      <c r="P2467">
        <f t="shared" si="458"/>
        <v>0</v>
      </c>
      <c r="Q2467">
        <f t="shared" si="459"/>
        <v>0</v>
      </c>
      <c r="R2467">
        <f t="shared" si="463"/>
        <v>27.565026697177728</v>
      </c>
      <c r="S2467" t="str">
        <f t="shared" si="460"/>
        <v>ID-26044-C. Amalie, VI - San Juan, PR</v>
      </c>
      <c r="T2467" t="str">
        <f t="shared" si="461"/>
        <v>17:26</v>
      </c>
      <c r="U2467" t="str">
        <f t="shared" si="462"/>
        <v>Acceptable</v>
      </c>
      <c r="V2467">
        <f t="shared" si="464"/>
        <v>23</v>
      </c>
      <c r="W2467">
        <f t="shared" si="465"/>
        <v>2</v>
      </c>
      <c r="X2467">
        <v>1</v>
      </c>
      <c r="Y2467" t="str">
        <f t="shared" si="466"/>
        <v>Flight Not Found</v>
      </c>
      <c r="Z2467" t="str" cm="1">
        <f t="array" ref="Z2467">IF(AND(B:B &gt; TIME(6, 0, 0), B:B &lt;= TIME(18, 0, 0)), "Day", "Night")</f>
        <v>Night</v>
      </c>
      <c r="AA2467">
        <f t="shared" si="467"/>
        <v>1</v>
      </c>
    </row>
    <row r="2468" spans="1:27" x14ac:dyDescent="0.2">
      <c r="A2468">
        <v>26045</v>
      </c>
      <c r="B2468" t="s">
        <v>12192</v>
      </c>
      <c r="C2468" t="s">
        <v>12193</v>
      </c>
      <c r="D2468" t="s">
        <v>12194</v>
      </c>
      <c r="F2468" t="s">
        <v>12195</v>
      </c>
      <c r="G2468" t="s">
        <v>9245</v>
      </c>
      <c r="H2468" t="s">
        <v>12196</v>
      </c>
      <c r="J2468">
        <v>4</v>
      </c>
      <c r="K2468">
        <v>4</v>
      </c>
      <c r="L2468">
        <v>0</v>
      </c>
      <c r="M2468" t="s">
        <v>12197</v>
      </c>
      <c r="N2468">
        <f t="shared" si="456"/>
        <v>0</v>
      </c>
      <c r="O2468" t="str">
        <f t="shared" si="457"/>
        <v>No</v>
      </c>
      <c r="P2468">
        <f t="shared" si="458"/>
        <v>0</v>
      </c>
      <c r="Q2468">
        <f t="shared" si="459"/>
        <v>0</v>
      </c>
      <c r="R2468">
        <f t="shared" si="463"/>
        <v>27.565026697177728</v>
      </c>
      <c r="S2468" t="str">
        <f t="shared" si="460"/>
        <v>ID-26045-Manchester, NH - Boston, MS</v>
      </c>
      <c r="T2468" t="str">
        <f t="shared" si="461"/>
        <v>17:01</v>
      </c>
      <c r="U2468" t="str">
        <f t="shared" si="462"/>
        <v>Acceptable</v>
      </c>
      <c r="V2468">
        <f t="shared" si="464"/>
        <v>23</v>
      </c>
      <c r="W2468">
        <f t="shared" si="465"/>
        <v>2</v>
      </c>
      <c r="X2468">
        <v>1</v>
      </c>
      <c r="Y2468" t="str">
        <f t="shared" si="466"/>
        <v>Flight Not Found</v>
      </c>
      <c r="Z2468" t="str" cm="1">
        <f t="array" ref="Z2468">IF(AND(B:B &gt; TIME(6, 0, 0), B:B &lt;= TIME(18, 0, 0)), "Day", "Night")</f>
        <v>Night</v>
      </c>
      <c r="AA2468">
        <f t="shared" si="467"/>
        <v>1</v>
      </c>
    </row>
    <row r="2469" spans="1:27" x14ac:dyDescent="0.2">
      <c r="A2469">
        <v>26059</v>
      </c>
      <c r="B2469" t="s">
        <v>366</v>
      </c>
      <c r="C2469" t="s">
        <v>12198</v>
      </c>
      <c r="D2469" t="s">
        <v>12199</v>
      </c>
      <c r="F2469" t="s">
        <v>12200</v>
      </c>
      <c r="G2469" t="s">
        <v>12201</v>
      </c>
      <c r="H2469" t="s">
        <v>12202</v>
      </c>
      <c r="I2469" t="s">
        <v>12203</v>
      </c>
      <c r="J2469">
        <v>12</v>
      </c>
      <c r="K2469">
        <v>12</v>
      </c>
      <c r="L2469">
        <v>0</v>
      </c>
      <c r="M2469" t="s">
        <v>12204</v>
      </c>
      <c r="N2469">
        <f t="shared" si="456"/>
        <v>0</v>
      </c>
      <c r="O2469" t="str">
        <f t="shared" si="457"/>
        <v>No</v>
      </c>
      <c r="P2469">
        <f t="shared" si="458"/>
        <v>0</v>
      </c>
      <c r="Q2469">
        <f t="shared" si="459"/>
        <v>0</v>
      </c>
      <c r="R2469">
        <f t="shared" si="463"/>
        <v>27.565026697177728</v>
      </c>
      <c r="S2469" t="str">
        <f t="shared" si="460"/>
        <v>ID-26059-Tucon, AZ - Phoenix, AZ</v>
      </c>
      <c r="T2469" t="str">
        <f t="shared" si="461"/>
        <v>13:15</v>
      </c>
      <c r="U2469" t="str">
        <f t="shared" si="462"/>
        <v>Acceptable</v>
      </c>
      <c r="V2469">
        <f t="shared" si="464"/>
        <v>23</v>
      </c>
      <c r="W2469">
        <f t="shared" si="465"/>
        <v>2</v>
      </c>
      <c r="X2469">
        <v>1</v>
      </c>
      <c r="Y2469" t="str">
        <f t="shared" si="466"/>
        <v>Flight Not Found</v>
      </c>
      <c r="Z2469" t="str" cm="1">
        <f t="array" ref="Z2469">IF(AND(B:B &gt; TIME(6, 0, 0), B:B &lt;= TIME(18, 0, 0)), "Day", "Night")</f>
        <v>Night</v>
      </c>
      <c r="AA2469">
        <f t="shared" si="467"/>
        <v>1</v>
      </c>
    </row>
    <row r="2470" spans="1:27" x14ac:dyDescent="0.2">
      <c r="A2470">
        <v>26064</v>
      </c>
      <c r="C2470" t="s">
        <v>6736</v>
      </c>
      <c r="D2470" t="s">
        <v>5565</v>
      </c>
      <c r="F2470" t="s">
        <v>12205</v>
      </c>
      <c r="G2470" t="s">
        <v>11832</v>
      </c>
      <c r="H2470" t="s">
        <v>12206</v>
      </c>
      <c r="I2470" t="s">
        <v>3840</v>
      </c>
      <c r="J2470">
        <v>35</v>
      </c>
      <c r="K2470">
        <v>5</v>
      </c>
      <c r="L2470">
        <v>0</v>
      </c>
      <c r="M2470" t="s">
        <v>12207</v>
      </c>
      <c r="N2470">
        <f t="shared" si="456"/>
        <v>0</v>
      </c>
      <c r="O2470" t="str">
        <f t="shared" si="457"/>
        <v>No</v>
      </c>
      <c r="P2470">
        <f t="shared" si="458"/>
        <v>0</v>
      </c>
      <c r="Q2470">
        <f t="shared" si="459"/>
        <v>0</v>
      </c>
      <c r="R2470">
        <f t="shared" si="463"/>
        <v>27.565026697177728</v>
      </c>
      <c r="S2470" t="str">
        <f t="shared" si="460"/>
        <v>ID-26064-Guatemala City - Tikal</v>
      </c>
      <c r="T2470">
        <f t="shared" si="461"/>
        <v>0</v>
      </c>
      <c r="U2470" t="str">
        <f t="shared" si="462"/>
        <v>Acceptable</v>
      </c>
      <c r="V2470">
        <f t="shared" si="464"/>
        <v>23</v>
      </c>
      <c r="W2470">
        <f t="shared" si="465"/>
        <v>2</v>
      </c>
      <c r="X2470">
        <v>1</v>
      </c>
      <c r="Y2470" t="str">
        <f t="shared" si="466"/>
        <v>Flight Not Found</v>
      </c>
      <c r="Z2470" t="str" cm="1">
        <f t="array" ref="Z2470">IF(AND(B:B &gt; TIME(6, 0, 0), B:B &lt;= TIME(18, 0, 0)), "Day", "Night")</f>
        <v>Night</v>
      </c>
      <c r="AA2470">
        <f t="shared" si="467"/>
        <v>1</v>
      </c>
    </row>
    <row r="2471" spans="1:27" x14ac:dyDescent="0.2">
      <c r="A2471">
        <v>26065</v>
      </c>
      <c r="B2471" t="s">
        <v>8596</v>
      </c>
      <c r="C2471" t="s">
        <v>12208</v>
      </c>
      <c r="D2471" t="s">
        <v>12209</v>
      </c>
      <c r="F2471" t="s">
        <v>12210</v>
      </c>
      <c r="G2471" t="s">
        <v>12211</v>
      </c>
      <c r="H2471" t="s">
        <v>12212</v>
      </c>
      <c r="J2471">
        <v>4</v>
      </c>
      <c r="K2471">
        <v>2</v>
      </c>
      <c r="L2471">
        <v>0</v>
      </c>
      <c r="M2471" t="s">
        <v>12213</v>
      </c>
      <c r="N2471">
        <f t="shared" si="456"/>
        <v>0</v>
      </c>
      <c r="O2471" t="str">
        <f t="shared" si="457"/>
        <v>No</v>
      </c>
      <c r="P2471">
        <f t="shared" si="458"/>
        <v>0</v>
      </c>
      <c r="Q2471">
        <f t="shared" si="459"/>
        <v>0</v>
      </c>
      <c r="R2471">
        <f t="shared" si="463"/>
        <v>27.565026697177728</v>
      </c>
      <c r="S2471" t="str">
        <f t="shared" si="460"/>
        <v>ID-26065-Sagwon, AK - Local</v>
      </c>
      <c r="T2471" t="str">
        <f t="shared" si="461"/>
        <v>19:30</v>
      </c>
      <c r="U2471" t="str">
        <f t="shared" si="462"/>
        <v>Acceptable</v>
      </c>
      <c r="V2471">
        <f t="shared" si="464"/>
        <v>23</v>
      </c>
      <c r="W2471">
        <f t="shared" si="465"/>
        <v>2</v>
      </c>
      <c r="X2471">
        <v>1</v>
      </c>
      <c r="Y2471" t="str">
        <f t="shared" si="466"/>
        <v>Flight Not Found</v>
      </c>
      <c r="Z2471" t="str" cm="1">
        <f t="array" ref="Z2471">IF(AND(B:B &gt; TIME(6, 0, 0), B:B &lt;= TIME(18, 0, 0)), "Day", "Night")</f>
        <v>Night</v>
      </c>
      <c r="AA2471">
        <f t="shared" si="467"/>
        <v>1</v>
      </c>
    </row>
    <row r="2472" spans="1:27" x14ac:dyDescent="0.2">
      <c r="A2472">
        <v>26076</v>
      </c>
      <c r="B2472" t="s">
        <v>914</v>
      </c>
      <c r="C2472" t="s">
        <v>5233</v>
      </c>
      <c r="D2472" t="s">
        <v>12214</v>
      </c>
      <c r="E2472" t="s">
        <v>173</v>
      </c>
      <c r="F2472" t="s">
        <v>12215</v>
      </c>
      <c r="G2472" t="s">
        <v>12216</v>
      </c>
      <c r="H2472" t="s">
        <v>12217</v>
      </c>
      <c r="I2472" t="s">
        <v>12218</v>
      </c>
      <c r="J2472">
        <v>83</v>
      </c>
      <c r="K2472">
        <v>78</v>
      </c>
      <c r="L2472">
        <v>0</v>
      </c>
      <c r="M2472" t="s">
        <v>12219</v>
      </c>
      <c r="N2472">
        <f t="shared" si="456"/>
        <v>0</v>
      </c>
      <c r="O2472" t="str">
        <f t="shared" si="457"/>
        <v>No</v>
      </c>
      <c r="P2472">
        <f t="shared" si="458"/>
        <v>0</v>
      </c>
      <c r="Q2472">
        <f t="shared" si="459"/>
        <v>0</v>
      </c>
      <c r="R2472">
        <f t="shared" si="463"/>
        <v>27.565026697177728</v>
      </c>
      <c r="S2472" t="str">
        <f t="shared" si="460"/>
        <v>ID-26076-London - Rijeka</v>
      </c>
      <c r="T2472" t="str">
        <f t="shared" si="461"/>
        <v>20:00</v>
      </c>
      <c r="U2472" t="str">
        <f t="shared" si="462"/>
        <v>Acceptable</v>
      </c>
      <c r="V2472">
        <f t="shared" si="464"/>
        <v>23</v>
      </c>
      <c r="W2472">
        <f t="shared" si="465"/>
        <v>2</v>
      </c>
      <c r="X2472">
        <v>1</v>
      </c>
      <c r="Y2472" t="str">
        <f t="shared" si="466"/>
        <v>Flight Not Found</v>
      </c>
      <c r="Z2472" t="str" cm="1">
        <f t="array" ref="Z2472">IF(AND(B:B &gt; TIME(6, 0, 0), B:B &lt;= TIME(18, 0, 0)), "Day", "Night")</f>
        <v>Night</v>
      </c>
      <c r="AA2472">
        <f t="shared" si="467"/>
        <v>1</v>
      </c>
    </row>
    <row r="2473" spans="1:27" x14ac:dyDescent="0.2">
      <c r="A2473">
        <v>26079</v>
      </c>
      <c r="B2473" t="s">
        <v>1167</v>
      </c>
      <c r="C2473" t="s">
        <v>12220</v>
      </c>
      <c r="D2473" t="s">
        <v>3021</v>
      </c>
      <c r="G2473" t="s">
        <v>12221</v>
      </c>
      <c r="H2473" t="s">
        <v>12222</v>
      </c>
      <c r="I2473" t="s">
        <v>12223</v>
      </c>
      <c r="J2473">
        <v>11</v>
      </c>
      <c r="K2473">
        <v>11</v>
      </c>
      <c r="L2473">
        <v>0</v>
      </c>
      <c r="M2473" t="s">
        <v>12224</v>
      </c>
      <c r="N2473">
        <f t="shared" si="456"/>
        <v>0</v>
      </c>
      <c r="O2473" t="str">
        <f t="shared" si="457"/>
        <v>No</v>
      </c>
      <c r="P2473">
        <f t="shared" si="458"/>
        <v>0</v>
      </c>
      <c r="Q2473">
        <f t="shared" si="459"/>
        <v>0</v>
      </c>
      <c r="R2473">
        <f t="shared" si="463"/>
        <v>27.565026697177728</v>
      </c>
      <c r="S2473" t="str">
        <f t="shared" si="460"/>
        <v>ID-26079-</v>
      </c>
      <c r="T2473" t="str">
        <f t="shared" si="461"/>
        <v>15:00</v>
      </c>
      <c r="U2473" t="str">
        <f t="shared" si="462"/>
        <v>Acceptable</v>
      </c>
      <c r="V2473">
        <f t="shared" si="464"/>
        <v>23</v>
      </c>
      <c r="W2473">
        <f t="shared" si="465"/>
        <v>2</v>
      </c>
      <c r="Y2473" t="str">
        <f t="shared" si="466"/>
        <v>Flight Not Found</v>
      </c>
      <c r="Z2473" t="str" cm="1">
        <f t="array" ref="Z2473">IF(AND(B:B &gt; TIME(6, 0, 0), B:B &lt;= TIME(18, 0, 0)), "Day", "Night")</f>
        <v>Night</v>
      </c>
      <c r="AA2473">
        <f t="shared" si="467"/>
        <v>1</v>
      </c>
    </row>
    <row r="2474" spans="1:27" x14ac:dyDescent="0.2">
      <c r="A2474">
        <v>26081</v>
      </c>
      <c r="B2474" t="s">
        <v>12225</v>
      </c>
      <c r="C2474" t="s">
        <v>12226</v>
      </c>
      <c r="D2474" t="s">
        <v>35</v>
      </c>
      <c r="F2474" t="s">
        <v>12227</v>
      </c>
      <c r="G2474" t="s">
        <v>12228</v>
      </c>
      <c r="H2474" t="s">
        <v>12229</v>
      </c>
      <c r="I2474" t="s">
        <v>12230</v>
      </c>
      <c r="J2474">
        <v>6</v>
      </c>
      <c r="K2474">
        <v>6</v>
      </c>
      <c r="L2474">
        <v>0</v>
      </c>
      <c r="M2474" t="s">
        <v>12231</v>
      </c>
      <c r="N2474">
        <f t="shared" si="456"/>
        <v>0</v>
      </c>
      <c r="O2474" t="str">
        <f t="shared" si="457"/>
        <v>No</v>
      </c>
      <c r="P2474">
        <f t="shared" si="458"/>
        <v>0</v>
      </c>
      <c r="Q2474">
        <f t="shared" si="459"/>
        <v>0</v>
      </c>
      <c r="R2474">
        <f t="shared" si="463"/>
        <v>27.565026697177728</v>
      </c>
      <c r="S2474" t="str">
        <f t="shared" si="460"/>
        <v>ID-26081-Atlanta, GA - Martinsville, VA</v>
      </c>
      <c r="T2474" t="str">
        <f t="shared" si="461"/>
        <v>11:08</v>
      </c>
      <c r="U2474" t="str">
        <f t="shared" si="462"/>
        <v>Acceptable</v>
      </c>
      <c r="V2474">
        <f t="shared" si="464"/>
        <v>23</v>
      </c>
      <c r="W2474">
        <f t="shared" si="465"/>
        <v>2</v>
      </c>
      <c r="Y2474" t="str">
        <f t="shared" si="466"/>
        <v>Flight Not Found</v>
      </c>
      <c r="Z2474" t="str" cm="1">
        <f t="array" ref="Z2474">IF(AND(B:B &gt; TIME(6, 0, 0), B:B &lt;= TIME(18, 0, 0)), "Day", "Night")</f>
        <v>Night</v>
      </c>
      <c r="AA2474">
        <f t="shared" si="467"/>
        <v>1</v>
      </c>
    </row>
    <row r="2475" spans="1:27" x14ac:dyDescent="0.2">
      <c r="A2475">
        <v>26173</v>
      </c>
      <c r="C2475" t="s">
        <v>2170</v>
      </c>
      <c r="D2475" t="s">
        <v>8347</v>
      </c>
      <c r="F2475" t="s">
        <v>12232</v>
      </c>
      <c r="G2475" t="s">
        <v>8807</v>
      </c>
      <c r="H2475" t="s">
        <v>12233</v>
      </c>
      <c r="I2475" t="s">
        <v>12234</v>
      </c>
      <c r="J2475">
        <v>34</v>
      </c>
      <c r="K2475">
        <v>32</v>
      </c>
      <c r="L2475">
        <v>0</v>
      </c>
      <c r="M2475" t="s">
        <v>12235</v>
      </c>
      <c r="N2475">
        <f t="shared" si="456"/>
        <v>0</v>
      </c>
      <c r="O2475" t="str">
        <f t="shared" si="457"/>
        <v>No</v>
      </c>
      <c r="P2475">
        <f t="shared" si="458"/>
        <v>0</v>
      </c>
      <c r="Q2475">
        <f t="shared" si="459"/>
        <v>0</v>
      </c>
      <c r="R2475">
        <f t="shared" si="463"/>
        <v>27.565026697177728</v>
      </c>
      <c r="S2475" t="str">
        <f t="shared" si="460"/>
        <v>ID-26173-Oslo, Norway - East Berlin, German</v>
      </c>
      <c r="T2475">
        <f t="shared" si="461"/>
        <v>0</v>
      </c>
      <c r="U2475" t="str">
        <f t="shared" si="462"/>
        <v>Acceptable</v>
      </c>
      <c r="V2475">
        <f t="shared" si="464"/>
        <v>23</v>
      </c>
      <c r="W2475">
        <f t="shared" si="465"/>
        <v>2</v>
      </c>
      <c r="Y2475" t="str">
        <f t="shared" si="466"/>
        <v>Flight Not Found</v>
      </c>
      <c r="Z2475" t="str" cm="1">
        <f t="array" ref="Z2475">IF(AND(B:B &gt; TIME(6, 0, 0), B:B &lt;= TIME(18, 0, 0)), "Day", "Night")</f>
        <v>Night</v>
      </c>
      <c r="AA2475">
        <f t="shared" si="467"/>
        <v>1</v>
      </c>
    </row>
    <row r="2476" spans="1:27" x14ac:dyDescent="0.2">
      <c r="A2476">
        <v>26273</v>
      </c>
      <c r="C2476" t="s">
        <v>12236</v>
      </c>
      <c r="D2476" t="s">
        <v>12237</v>
      </c>
      <c r="G2476" t="s">
        <v>9688</v>
      </c>
      <c r="H2476" t="s">
        <v>12238</v>
      </c>
      <c r="I2476" t="s">
        <v>12239</v>
      </c>
      <c r="J2476">
        <v>42</v>
      </c>
      <c r="K2476">
        <v>10</v>
      </c>
      <c r="L2476">
        <v>0</v>
      </c>
      <c r="M2476" t="s">
        <v>12240</v>
      </c>
      <c r="N2476">
        <f t="shared" si="456"/>
        <v>0</v>
      </c>
      <c r="O2476" t="str">
        <f t="shared" si="457"/>
        <v>No</v>
      </c>
      <c r="P2476">
        <f t="shared" si="458"/>
        <v>0</v>
      </c>
      <c r="Q2476">
        <f t="shared" si="459"/>
        <v>0</v>
      </c>
      <c r="R2476">
        <f t="shared" si="463"/>
        <v>27.565026697177728</v>
      </c>
      <c r="S2476" t="str">
        <f t="shared" si="460"/>
        <v>ID-26273-</v>
      </c>
      <c r="T2476">
        <f t="shared" si="461"/>
        <v>0</v>
      </c>
      <c r="U2476" t="str">
        <f t="shared" si="462"/>
        <v>Acceptable</v>
      </c>
      <c r="V2476">
        <f t="shared" si="464"/>
        <v>23</v>
      </c>
      <c r="W2476">
        <f t="shared" si="465"/>
        <v>2</v>
      </c>
      <c r="Y2476" t="str">
        <f t="shared" si="466"/>
        <v>Flight Not Found</v>
      </c>
      <c r="Z2476" t="str" cm="1">
        <f t="array" ref="Z2476">IF(AND(B:B &gt; TIME(6, 0, 0), B:B &lt;= TIME(18, 0, 0)), "Day", "Night")</f>
        <v>Night</v>
      </c>
      <c r="AA2476">
        <f t="shared" si="467"/>
        <v>1</v>
      </c>
    </row>
    <row r="2477" spans="1:27" x14ac:dyDescent="0.2">
      <c r="A2477">
        <v>26090</v>
      </c>
      <c r="B2477" t="s">
        <v>12241</v>
      </c>
      <c r="C2477" t="s">
        <v>12242</v>
      </c>
      <c r="D2477" t="s">
        <v>12243</v>
      </c>
      <c r="E2477" t="s">
        <v>8406</v>
      </c>
      <c r="F2477" t="s">
        <v>12244</v>
      </c>
      <c r="G2477" t="s">
        <v>12245</v>
      </c>
      <c r="H2477" t="s">
        <v>12246</v>
      </c>
      <c r="I2477" t="s">
        <v>12247</v>
      </c>
      <c r="J2477">
        <v>51</v>
      </c>
      <c r="K2477">
        <v>50</v>
      </c>
      <c r="L2477">
        <v>0</v>
      </c>
      <c r="M2477" t="s">
        <v>12248</v>
      </c>
      <c r="N2477">
        <f t="shared" si="456"/>
        <v>0</v>
      </c>
      <c r="O2477" t="str">
        <f t="shared" si="457"/>
        <v>No</v>
      </c>
      <c r="P2477">
        <f t="shared" si="458"/>
        <v>0</v>
      </c>
      <c r="Q2477">
        <f t="shared" si="459"/>
        <v>0</v>
      </c>
      <c r="R2477">
        <f t="shared" si="463"/>
        <v>27.565026697177728</v>
      </c>
      <c r="S2477" t="str">
        <f t="shared" si="460"/>
        <v>ID-26090-Los Angeles - Salt Lake City</v>
      </c>
      <c r="T2477" t="str">
        <f t="shared" si="461"/>
        <v>17:11</v>
      </c>
      <c r="U2477" t="str">
        <f t="shared" si="462"/>
        <v>Acceptable</v>
      </c>
      <c r="V2477">
        <f t="shared" si="464"/>
        <v>23</v>
      </c>
      <c r="W2477">
        <f t="shared" si="465"/>
        <v>2</v>
      </c>
      <c r="Y2477" t="str">
        <f t="shared" si="466"/>
        <v>Flight Not Found</v>
      </c>
      <c r="Z2477" t="str" cm="1">
        <f t="array" ref="Z2477">IF(AND(B:B &gt; TIME(6, 0, 0), B:B &lt;= TIME(18, 0, 0)), "Day", "Night")</f>
        <v>Night</v>
      </c>
      <c r="AA2477">
        <f t="shared" si="467"/>
        <v>1</v>
      </c>
    </row>
    <row r="2478" spans="1:27" x14ac:dyDescent="0.2">
      <c r="A2478">
        <v>26091</v>
      </c>
      <c r="B2478" t="s">
        <v>12249</v>
      </c>
      <c r="C2478" t="s">
        <v>12250</v>
      </c>
      <c r="D2478" t="s">
        <v>7820</v>
      </c>
      <c r="E2478" t="s">
        <v>12251</v>
      </c>
      <c r="F2478" t="s">
        <v>12252</v>
      </c>
      <c r="G2478" t="s">
        <v>11183</v>
      </c>
      <c r="H2478" t="s">
        <v>12253</v>
      </c>
      <c r="I2478" t="s">
        <v>12254</v>
      </c>
      <c r="J2478">
        <v>31</v>
      </c>
      <c r="K2478">
        <v>28</v>
      </c>
      <c r="L2478">
        <v>0</v>
      </c>
      <c r="M2478" t="s">
        <v>12255</v>
      </c>
      <c r="N2478">
        <f t="shared" si="456"/>
        <v>0</v>
      </c>
      <c r="O2478" t="str">
        <f t="shared" si="457"/>
        <v>No</v>
      </c>
      <c r="P2478">
        <f t="shared" si="458"/>
        <v>0</v>
      </c>
      <c r="Q2478">
        <f t="shared" si="459"/>
        <v>0</v>
      </c>
      <c r="R2478">
        <f t="shared" si="463"/>
        <v>27.565026697177728</v>
      </c>
      <c r="S2478" t="str">
        <f t="shared" si="460"/>
        <v>ID-26091-Washington D.C. - Newport News, VA - Philadelphia</v>
      </c>
      <c r="T2478" t="str">
        <f t="shared" si="461"/>
        <v>08:49</v>
      </c>
      <c r="U2478" t="str">
        <f t="shared" si="462"/>
        <v>Acceptable</v>
      </c>
      <c r="V2478">
        <f t="shared" si="464"/>
        <v>23</v>
      </c>
      <c r="W2478">
        <f t="shared" si="465"/>
        <v>2</v>
      </c>
      <c r="Y2478" t="str">
        <f t="shared" si="466"/>
        <v>Flight Not Found</v>
      </c>
      <c r="Z2478" t="str" cm="1">
        <f t="array" ref="Z2478">IF(AND(B:B &gt; TIME(6, 0, 0), B:B &lt;= TIME(18, 0, 0)), "Day", "Night")</f>
        <v>Night</v>
      </c>
      <c r="AA2478">
        <f t="shared" si="467"/>
        <v>1</v>
      </c>
    </row>
    <row r="2479" spans="1:27" x14ac:dyDescent="0.2">
      <c r="A2479">
        <v>26097</v>
      </c>
      <c r="B2479" t="s">
        <v>3171</v>
      </c>
      <c r="C2479" t="s">
        <v>3546</v>
      </c>
      <c r="D2479" t="s">
        <v>2615</v>
      </c>
      <c r="F2479" t="s">
        <v>12256</v>
      </c>
      <c r="G2479" t="s">
        <v>12257</v>
      </c>
      <c r="H2479" t="s">
        <v>12258</v>
      </c>
      <c r="I2479" t="s">
        <v>12259</v>
      </c>
      <c r="J2479">
        <v>24</v>
      </c>
      <c r="K2479">
        <v>24</v>
      </c>
      <c r="L2479">
        <v>0</v>
      </c>
      <c r="M2479" t="s">
        <v>12260</v>
      </c>
      <c r="N2479">
        <f t="shared" si="456"/>
        <v>0</v>
      </c>
      <c r="O2479" t="str">
        <f t="shared" si="457"/>
        <v>No</v>
      </c>
      <c r="P2479">
        <f t="shared" si="458"/>
        <v>0</v>
      </c>
      <c r="Q2479">
        <f t="shared" si="459"/>
        <v>0</v>
      </c>
      <c r="R2479">
        <f t="shared" si="463"/>
        <v>27.565026697177728</v>
      </c>
      <c r="S2479" t="str">
        <f t="shared" si="460"/>
        <v>ID-26097-Hickam AFB - Pango Pango</v>
      </c>
      <c r="T2479" t="str">
        <f t="shared" si="461"/>
        <v>13:30</v>
      </c>
      <c r="U2479" t="str">
        <f t="shared" si="462"/>
        <v>Acceptable</v>
      </c>
      <c r="V2479">
        <f t="shared" si="464"/>
        <v>23</v>
      </c>
      <c r="W2479">
        <f t="shared" si="465"/>
        <v>2</v>
      </c>
      <c r="Y2479" t="str">
        <f t="shared" si="466"/>
        <v>Flight Not Found</v>
      </c>
      <c r="Z2479" t="str" cm="1">
        <f t="array" ref="Z2479">IF(AND(B:B &gt; TIME(6, 0, 0), B:B &lt;= TIME(18, 0, 0)), "Day", "Night")</f>
        <v>Night</v>
      </c>
      <c r="AA2479">
        <f t="shared" si="467"/>
        <v>1</v>
      </c>
    </row>
    <row r="2480" spans="1:27" x14ac:dyDescent="0.2">
      <c r="A2480">
        <v>26101</v>
      </c>
      <c r="B2480" t="s">
        <v>1103</v>
      </c>
      <c r="C2480" t="s">
        <v>12261</v>
      </c>
      <c r="D2480" t="s">
        <v>12262</v>
      </c>
      <c r="F2480" t="s">
        <v>12263</v>
      </c>
      <c r="G2480" t="s">
        <v>3936</v>
      </c>
      <c r="H2480" t="s">
        <v>12264</v>
      </c>
      <c r="I2480" t="s">
        <v>12265</v>
      </c>
      <c r="J2480">
        <v>6</v>
      </c>
      <c r="K2480">
        <v>6</v>
      </c>
      <c r="L2480">
        <v>0</v>
      </c>
      <c r="M2480" t="s">
        <v>12266</v>
      </c>
      <c r="N2480">
        <f t="shared" si="456"/>
        <v>0</v>
      </c>
      <c r="O2480" t="str">
        <f t="shared" si="457"/>
        <v>No</v>
      </c>
      <c r="P2480">
        <f t="shared" si="458"/>
        <v>0</v>
      </c>
      <c r="Q2480">
        <f t="shared" si="459"/>
        <v>0</v>
      </c>
      <c r="R2480">
        <f t="shared" si="463"/>
        <v>27.565026697177728</v>
      </c>
      <c r="S2480" t="str">
        <f t="shared" si="460"/>
        <v>ID-26101-Santa Cruz - Arica</v>
      </c>
      <c r="T2480" t="str">
        <f t="shared" si="461"/>
        <v>14:30</v>
      </c>
      <c r="U2480" t="str">
        <f t="shared" si="462"/>
        <v>Acceptable</v>
      </c>
      <c r="V2480">
        <f t="shared" si="464"/>
        <v>23</v>
      </c>
      <c r="W2480">
        <f t="shared" si="465"/>
        <v>2</v>
      </c>
      <c r="Y2480" t="str">
        <f t="shared" si="466"/>
        <v>Flight Not Found</v>
      </c>
      <c r="Z2480" t="str" cm="1">
        <f t="array" ref="Z2480">IF(AND(B:B &gt; TIME(6, 0, 0), B:B &lt;= TIME(18, 0, 0)), "Day", "Night")</f>
        <v>Night</v>
      </c>
      <c r="AA2480">
        <f t="shared" si="467"/>
        <v>1</v>
      </c>
    </row>
    <row r="2481" spans="1:27" x14ac:dyDescent="0.2">
      <c r="A2481">
        <v>26111</v>
      </c>
      <c r="B2481" t="s">
        <v>5009</v>
      </c>
      <c r="C2481" t="s">
        <v>12267</v>
      </c>
      <c r="D2481" t="s">
        <v>12268</v>
      </c>
      <c r="F2481" t="s">
        <v>12269</v>
      </c>
      <c r="G2481" t="s">
        <v>1814</v>
      </c>
      <c r="H2481" t="s">
        <v>12270</v>
      </c>
      <c r="I2481" t="s">
        <v>12271</v>
      </c>
      <c r="J2481">
        <v>24</v>
      </c>
      <c r="K2481">
        <v>17</v>
      </c>
      <c r="L2481">
        <v>0</v>
      </c>
      <c r="M2481" t="s">
        <v>12272</v>
      </c>
      <c r="N2481">
        <f t="shared" si="456"/>
        <v>0</v>
      </c>
      <c r="O2481" t="str">
        <f t="shared" si="457"/>
        <v>No</v>
      </c>
      <c r="P2481">
        <f t="shared" si="458"/>
        <v>0</v>
      </c>
      <c r="Q2481">
        <f t="shared" si="459"/>
        <v>0</v>
      </c>
      <c r="R2481">
        <f t="shared" si="463"/>
        <v>27.565026697177728</v>
      </c>
      <c r="S2481" t="str">
        <f t="shared" si="460"/>
        <v>ID-26111-Shelter Cove, CA - San Jose, CA</v>
      </c>
      <c r="T2481" t="str">
        <f t="shared" si="461"/>
        <v>18:00</v>
      </c>
      <c r="U2481" t="str">
        <f t="shared" si="462"/>
        <v>Acceptable</v>
      </c>
      <c r="V2481">
        <f t="shared" si="464"/>
        <v>23</v>
      </c>
      <c r="W2481">
        <f t="shared" si="465"/>
        <v>2</v>
      </c>
      <c r="Y2481" t="str">
        <f t="shared" si="466"/>
        <v>Flight Not Found</v>
      </c>
      <c r="Z2481" t="str" cm="1">
        <f t="array" ref="Z2481">IF(AND(B:B &gt; TIME(6, 0, 0), B:B &lt;= TIME(18, 0, 0)), "Day", "Night")</f>
        <v>Night</v>
      </c>
      <c r="AA2481">
        <f t="shared" si="467"/>
        <v>1</v>
      </c>
    </row>
    <row r="2482" spans="1:27" x14ac:dyDescent="0.2">
      <c r="A2482">
        <v>26117</v>
      </c>
      <c r="B2482" t="s">
        <v>4014</v>
      </c>
      <c r="C2482" t="s">
        <v>12273</v>
      </c>
      <c r="D2482" t="s">
        <v>12274</v>
      </c>
      <c r="E2482" t="s">
        <v>2605</v>
      </c>
      <c r="F2482" t="s">
        <v>12275</v>
      </c>
      <c r="G2482" t="s">
        <v>12276</v>
      </c>
      <c r="H2482" t="s">
        <v>12277</v>
      </c>
      <c r="I2482" t="s">
        <v>12278</v>
      </c>
      <c r="J2482">
        <v>68</v>
      </c>
      <c r="K2482">
        <v>68</v>
      </c>
      <c r="L2482">
        <v>0</v>
      </c>
      <c r="M2482" t="s">
        <v>12279</v>
      </c>
      <c r="N2482">
        <f t="shared" si="456"/>
        <v>0</v>
      </c>
      <c r="O2482" t="str">
        <f t="shared" si="457"/>
        <v>No</v>
      </c>
      <c r="P2482">
        <f t="shared" si="458"/>
        <v>0</v>
      </c>
      <c r="Q2482">
        <f t="shared" si="459"/>
        <v>0</v>
      </c>
      <c r="R2482">
        <f t="shared" si="463"/>
        <v>27.565026697177728</v>
      </c>
      <c r="S2482" t="str">
        <f t="shared" si="460"/>
        <v>ID-26117-Sapporo - Hakodate</v>
      </c>
      <c r="T2482" t="str">
        <f t="shared" si="461"/>
        <v>18:10</v>
      </c>
      <c r="U2482" t="str">
        <f t="shared" si="462"/>
        <v>Acceptable</v>
      </c>
      <c r="V2482">
        <f t="shared" si="464"/>
        <v>23</v>
      </c>
      <c r="W2482">
        <f t="shared" si="465"/>
        <v>2</v>
      </c>
      <c r="Y2482" t="str">
        <f t="shared" si="466"/>
        <v>Flight Not Found</v>
      </c>
      <c r="Z2482" t="str" cm="1">
        <f t="array" ref="Z2482">IF(AND(B:B &gt; TIME(6, 0, 0), B:B &lt;= TIME(18, 0, 0)), "Day", "Night")</f>
        <v>Night</v>
      </c>
      <c r="AA2482">
        <f t="shared" si="467"/>
        <v>1</v>
      </c>
    </row>
    <row r="2483" spans="1:27" x14ac:dyDescent="0.2">
      <c r="A2483">
        <v>26135</v>
      </c>
      <c r="B2483" t="s">
        <v>2425</v>
      </c>
      <c r="C2483" t="s">
        <v>10104</v>
      </c>
      <c r="D2483" t="s">
        <v>12280</v>
      </c>
      <c r="F2483" t="s">
        <v>12281</v>
      </c>
      <c r="G2483" t="s">
        <v>12282</v>
      </c>
      <c r="H2483" t="s">
        <v>12283</v>
      </c>
      <c r="J2483">
        <v>3</v>
      </c>
      <c r="K2483">
        <v>3</v>
      </c>
      <c r="L2483">
        <v>0</v>
      </c>
      <c r="M2483" t="s">
        <v>12284</v>
      </c>
      <c r="N2483">
        <f t="shared" si="456"/>
        <v>0</v>
      </c>
      <c r="O2483" t="str">
        <f t="shared" si="457"/>
        <v>No</v>
      </c>
      <c r="P2483">
        <f t="shared" si="458"/>
        <v>0</v>
      </c>
      <c r="Q2483">
        <f t="shared" si="459"/>
        <v>0</v>
      </c>
      <c r="R2483">
        <f t="shared" si="463"/>
        <v>27.565026697177728</v>
      </c>
      <c r="S2483" t="str">
        <f t="shared" si="460"/>
        <v>ID-26135-Fairbanks, AK - Local</v>
      </c>
      <c r="T2483" t="str">
        <f t="shared" si="461"/>
        <v>22:15</v>
      </c>
      <c r="U2483" t="str">
        <f t="shared" si="462"/>
        <v>Acceptable</v>
      </c>
      <c r="V2483">
        <f t="shared" si="464"/>
        <v>23</v>
      </c>
      <c r="W2483">
        <f t="shared" si="465"/>
        <v>2</v>
      </c>
      <c r="Y2483" t="str">
        <f t="shared" si="466"/>
        <v>Flight Not Found</v>
      </c>
      <c r="Z2483" t="str" cm="1">
        <f t="array" ref="Z2483">IF(AND(B:B &gt; TIME(6, 0, 0), B:B &lt;= TIME(18, 0, 0)), "Day", "Night")</f>
        <v>Night</v>
      </c>
      <c r="AA2483">
        <f t="shared" si="467"/>
        <v>1</v>
      </c>
    </row>
    <row r="2484" spans="1:27" x14ac:dyDescent="0.2">
      <c r="A2484">
        <v>26138</v>
      </c>
      <c r="C2484" t="s">
        <v>12285</v>
      </c>
      <c r="D2484" t="s">
        <v>12286</v>
      </c>
      <c r="G2484" t="s">
        <v>1814</v>
      </c>
      <c r="H2484" t="s">
        <v>12287</v>
      </c>
      <c r="I2484" t="s">
        <v>12288</v>
      </c>
      <c r="J2484">
        <v>6</v>
      </c>
      <c r="K2484">
        <v>6</v>
      </c>
      <c r="L2484">
        <v>0</v>
      </c>
      <c r="M2484" t="s">
        <v>12289</v>
      </c>
      <c r="N2484">
        <f t="shared" si="456"/>
        <v>0</v>
      </c>
      <c r="O2484" t="str">
        <f t="shared" si="457"/>
        <v>No</v>
      </c>
      <c r="P2484">
        <f t="shared" si="458"/>
        <v>0</v>
      </c>
      <c r="Q2484">
        <f t="shared" si="459"/>
        <v>0</v>
      </c>
      <c r="R2484">
        <f t="shared" si="463"/>
        <v>27.565026697177728</v>
      </c>
      <c r="S2484" t="str">
        <f t="shared" si="460"/>
        <v>ID-26138-</v>
      </c>
      <c r="T2484">
        <f t="shared" si="461"/>
        <v>0</v>
      </c>
      <c r="U2484" t="str">
        <f t="shared" si="462"/>
        <v>Acceptable</v>
      </c>
      <c r="V2484">
        <f t="shared" si="464"/>
        <v>23</v>
      </c>
      <c r="W2484">
        <f t="shared" si="465"/>
        <v>2</v>
      </c>
      <c r="Y2484" t="str">
        <f t="shared" si="466"/>
        <v>Flight Not Found</v>
      </c>
      <c r="Z2484" t="str" cm="1">
        <f t="array" ref="Z2484">IF(AND(B:B &gt; TIME(6, 0, 0), B:B &lt;= TIME(18, 0, 0)), "Day", "Night")</f>
        <v>Night</v>
      </c>
      <c r="AA2484">
        <f t="shared" si="467"/>
        <v>1</v>
      </c>
    </row>
    <row r="2485" spans="1:27" x14ac:dyDescent="0.2">
      <c r="A2485">
        <v>26139</v>
      </c>
      <c r="C2485" t="s">
        <v>7331</v>
      </c>
      <c r="D2485" t="s">
        <v>1861</v>
      </c>
      <c r="F2485" t="s">
        <v>12290</v>
      </c>
      <c r="G2485" t="s">
        <v>11195</v>
      </c>
      <c r="H2485" t="s">
        <v>12291</v>
      </c>
      <c r="J2485">
        <v>4</v>
      </c>
      <c r="K2485">
        <v>4</v>
      </c>
      <c r="L2485">
        <v>0</v>
      </c>
      <c r="M2485" t="s">
        <v>12292</v>
      </c>
      <c r="N2485">
        <f t="shared" si="456"/>
        <v>0</v>
      </c>
      <c r="O2485" t="str">
        <f t="shared" si="457"/>
        <v>No</v>
      </c>
      <c r="P2485">
        <f t="shared" si="458"/>
        <v>0</v>
      </c>
      <c r="Q2485">
        <f t="shared" si="459"/>
        <v>0</v>
      </c>
      <c r="R2485">
        <f t="shared" si="463"/>
        <v>27.565026697177728</v>
      </c>
      <c r="S2485" t="str">
        <f t="shared" si="460"/>
        <v>ID-26139-San Francisco - Honolulu - Guam - Manila - Siagon</v>
      </c>
      <c r="T2485">
        <f t="shared" si="461"/>
        <v>0</v>
      </c>
      <c r="U2485" t="str">
        <f t="shared" si="462"/>
        <v>Acceptable</v>
      </c>
      <c r="V2485">
        <f t="shared" si="464"/>
        <v>23</v>
      </c>
      <c r="W2485">
        <f t="shared" si="465"/>
        <v>2</v>
      </c>
      <c r="Y2485" t="str">
        <f t="shared" si="466"/>
        <v>Flight Not Found</v>
      </c>
      <c r="Z2485" t="str" cm="1">
        <f t="array" ref="Z2485">IF(AND(B:B &gt; TIME(6, 0, 0), B:B &lt;= TIME(18, 0, 0)), "Day", "Night")</f>
        <v>Night</v>
      </c>
      <c r="AA2485">
        <f t="shared" si="467"/>
        <v>1</v>
      </c>
    </row>
    <row r="2486" spans="1:27" x14ac:dyDescent="0.2">
      <c r="A2486">
        <v>26139</v>
      </c>
      <c r="C2486" t="s">
        <v>9058</v>
      </c>
      <c r="D2486" t="s">
        <v>3562</v>
      </c>
      <c r="F2486" t="s">
        <v>12293</v>
      </c>
      <c r="G2486" t="s">
        <v>8321</v>
      </c>
      <c r="H2486" t="s">
        <v>12294</v>
      </c>
      <c r="I2486" t="s">
        <v>12295</v>
      </c>
      <c r="J2486">
        <v>126</v>
      </c>
      <c r="K2486">
        <v>97</v>
      </c>
      <c r="L2486">
        <v>0</v>
      </c>
      <c r="M2486" t="s">
        <v>12296</v>
      </c>
      <c r="N2486">
        <f t="shared" si="456"/>
        <v>0</v>
      </c>
      <c r="O2486" t="str">
        <f t="shared" si="457"/>
        <v>No</v>
      </c>
      <c r="P2486">
        <f t="shared" si="458"/>
        <v>0</v>
      </c>
      <c r="Q2486">
        <f t="shared" si="459"/>
        <v>0</v>
      </c>
      <c r="R2486">
        <f t="shared" si="463"/>
        <v>27.565026697177728</v>
      </c>
      <c r="S2486" t="str">
        <f t="shared" si="460"/>
        <v>ID-26139-Novosibirsk - Irkutsk</v>
      </c>
      <c r="T2486">
        <f t="shared" si="461"/>
        <v>0</v>
      </c>
      <c r="U2486" t="str">
        <f t="shared" si="462"/>
        <v>Acceptable</v>
      </c>
      <c r="V2486">
        <f t="shared" si="464"/>
        <v>23</v>
      </c>
      <c r="W2486">
        <f t="shared" si="465"/>
        <v>2</v>
      </c>
      <c r="Y2486" t="str">
        <f t="shared" si="466"/>
        <v>Flight Not Found</v>
      </c>
      <c r="Z2486" t="str" cm="1">
        <f t="array" ref="Z2486">IF(AND(B:B &gt; TIME(6, 0, 0), B:B &lt;= TIME(18, 0, 0)), "Day", "Night")</f>
        <v>Night</v>
      </c>
      <c r="AA2486">
        <f t="shared" si="467"/>
        <v>1</v>
      </c>
    </row>
    <row r="2487" spans="1:27" x14ac:dyDescent="0.2">
      <c r="A2487">
        <v>26144</v>
      </c>
      <c r="B2487" t="s">
        <v>2224</v>
      </c>
      <c r="C2487" t="s">
        <v>12297</v>
      </c>
      <c r="D2487" t="s">
        <v>12298</v>
      </c>
      <c r="E2487" t="s">
        <v>12299</v>
      </c>
      <c r="F2487" t="s">
        <v>12300</v>
      </c>
      <c r="G2487" t="s">
        <v>12301</v>
      </c>
      <c r="H2487" t="s">
        <v>12302</v>
      </c>
      <c r="I2487" t="s">
        <v>12303</v>
      </c>
      <c r="J2487">
        <v>164</v>
      </c>
      <c r="K2487">
        <v>163</v>
      </c>
      <c r="L2487">
        <v>0</v>
      </c>
      <c r="M2487" t="s">
        <v>12304</v>
      </c>
      <c r="N2487">
        <f t="shared" si="456"/>
        <v>0</v>
      </c>
      <c r="O2487" t="str">
        <f t="shared" si="457"/>
        <v>No</v>
      </c>
      <c r="P2487">
        <f t="shared" si="458"/>
        <v>0</v>
      </c>
      <c r="Q2487">
        <f t="shared" si="459"/>
        <v>0</v>
      </c>
      <c r="R2487">
        <f t="shared" si="463"/>
        <v>27.565026697177728</v>
      </c>
      <c r="S2487" t="str">
        <f t="shared" si="460"/>
        <v>ID-26144-Sapporo - Tokyo</v>
      </c>
      <c r="T2487" t="str">
        <f t="shared" si="461"/>
        <v>14:00</v>
      </c>
      <c r="U2487" t="str">
        <f t="shared" si="462"/>
        <v>Acceptable</v>
      </c>
      <c r="V2487">
        <f t="shared" si="464"/>
        <v>23</v>
      </c>
      <c r="W2487">
        <f t="shared" si="465"/>
        <v>2</v>
      </c>
      <c r="Y2487" t="str">
        <f t="shared" si="466"/>
        <v>Flight Not Found</v>
      </c>
      <c r="Z2487" t="str" cm="1">
        <f t="array" ref="Z2487">IF(AND(B:B &gt; TIME(6, 0, 0), B:B &lt;= TIME(18, 0, 0)), "Day", "Night")</f>
        <v>Night</v>
      </c>
      <c r="AA2487">
        <f t="shared" si="467"/>
        <v>1</v>
      </c>
    </row>
    <row r="2488" spans="1:27" x14ac:dyDescent="0.2">
      <c r="A2488">
        <v>26144</v>
      </c>
      <c r="B2488" t="s">
        <v>11533</v>
      </c>
      <c r="C2488" t="s">
        <v>188</v>
      </c>
      <c r="D2488" t="s">
        <v>1861</v>
      </c>
      <c r="E2488" t="s">
        <v>12305</v>
      </c>
      <c r="F2488" t="s">
        <v>12306</v>
      </c>
      <c r="G2488" t="s">
        <v>12307</v>
      </c>
      <c r="H2488" t="s">
        <v>12308</v>
      </c>
      <c r="I2488" t="s">
        <v>12309</v>
      </c>
      <c r="J2488">
        <v>218</v>
      </c>
      <c r="K2488">
        <v>0</v>
      </c>
      <c r="L2488">
        <v>0</v>
      </c>
      <c r="M2488" t="s">
        <v>12310</v>
      </c>
      <c r="N2488">
        <f t="shared" si="456"/>
        <v>0</v>
      </c>
      <c r="O2488" t="str">
        <f t="shared" si="457"/>
        <v>No</v>
      </c>
      <c r="P2488">
        <f t="shared" si="458"/>
        <v>0</v>
      </c>
      <c r="Q2488">
        <f t="shared" si="459"/>
        <v>0</v>
      </c>
      <c r="R2488">
        <f t="shared" si="463"/>
        <v>27.565026697177728</v>
      </c>
      <c r="S2488" t="str">
        <f t="shared" si="460"/>
        <v>ID-26144-San Francisco - Los Angeles</v>
      </c>
      <c r="T2488" t="str">
        <f t="shared" si="461"/>
        <v>14:00</v>
      </c>
      <c r="U2488" t="str">
        <f t="shared" si="462"/>
        <v>Acceptable</v>
      </c>
      <c r="V2488">
        <f t="shared" si="464"/>
        <v>23</v>
      </c>
      <c r="W2488">
        <f t="shared" si="465"/>
        <v>2</v>
      </c>
      <c r="Y2488" t="str">
        <f t="shared" si="466"/>
        <v>Flight Not Found</v>
      </c>
      <c r="Z2488" t="str" cm="1">
        <f t="array" ref="Z2488">IF(AND(B:B &gt; TIME(6, 0, 0), B:B &lt;= TIME(18, 0, 0)), "Day", "Night")</f>
        <v>Night</v>
      </c>
      <c r="AA2488">
        <f t="shared" si="467"/>
        <v>1</v>
      </c>
    </row>
    <row r="2489" spans="1:27" x14ac:dyDescent="0.2">
      <c r="A2489">
        <v>26144</v>
      </c>
      <c r="B2489" t="s">
        <v>1167</v>
      </c>
      <c r="C2489" t="s">
        <v>12311</v>
      </c>
      <c r="D2489" t="s">
        <v>8563</v>
      </c>
      <c r="F2489" t="s">
        <v>12312</v>
      </c>
      <c r="G2489" t="s">
        <v>7621</v>
      </c>
      <c r="H2489" t="s">
        <v>128</v>
      </c>
      <c r="J2489">
        <v>39</v>
      </c>
      <c r="K2489">
        <v>37</v>
      </c>
      <c r="L2489">
        <v>0</v>
      </c>
      <c r="M2489" t="s">
        <v>12313</v>
      </c>
      <c r="N2489">
        <f t="shared" si="456"/>
        <v>0</v>
      </c>
      <c r="O2489" t="str">
        <f t="shared" si="457"/>
        <v>No</v>
      </c>
      <c r="P2489">
        <f t="shared" si="458"/>
        <v>0</v>
      </c>
      <c r="Q2489">
        <f t="shared" si="459"/>
        <v>0</v>
      </c>
      <c r="R2489">
        <f t="shared" si="463"/>
        <v>27.565026697177728</v>
      </c>
      <c r="S2489" t="str">
        <f t="shared" si="460"/>
        <v>ID-26144-Exercises</v>
      </c>
      <c r="T2489" t="str">
        <f t="shared" si="461"/>
        <v>14:00</v>
      </c>
      <c r="U2489" t="str">
        <f t="shared" si="462"/>
        <v>Acceptable</v>
      </c>
      <c r="V2489">
        <f t="shared" si="464"/>
        <v>23</v>
      </c>
      <c r="W2489">
        <f t="shared" si="465"/>
        <v>2</v>
      </c>
      <c r="Y2489" t="str">
        <f t="shared" si="466"/>
        <v>Flight Not Found</v>
      </c>
      <c r="Z2489" t="str" cm="1">
        <f t="array" ref="Z2489">IF(AND(B:B &gt; TIME(6, 0, 0), B:B &lt;= TIME(18, 0, 0)), "Day", "Night")</f>
        <v>Night</v>
      </c>
      <c r="AA2489">
        <f t="shared" si="467"/>
        <v>1</v>
      </c>
    </row>
    <row r="2490" spans="1:27" x14ac:dyDescent="0.2">
      <c r="A2490">
        <v>26152</v>
      </c>
      <c r="C2490" t="s">
        <v>12314</v>
      </c>
      <c r="D2490" t="s">
        <v>3562</v>
      </c>
      <c r="F2490" t="s">
        <v>12315</v>
      </c>
      <c r="G2490" t="s">
        <v>12316</v>
      </c>
      <c r="J2490">
        <v>100</v>
      </c>
      <c r="K2490">
        <v>100</v>
      </c>
      <c r="L2490">
        <v>0</v>
      </c>
      <c r="M2490" t="s">
        <v>12317</v>
      </c>
      <c r="N2490">
        <f t="shared" si="456"/>
        <v>0</v>
      </c>
      <c r="O2490" t="str">
        <f t="shared" si="457"/>
        <v>No</v>
      </c>
      <c r="P2490">
        <f t="shared" si="458"/>
        <v>0</v>
      </c>
      <c r="Q2490">
        <f t="shared" si="459"/>
        <v>0</v>
      </c>
      <c r="R2490">
        <f t="shared" si="463"/>
        <v>27.565026697177728</v>
      </c>
      <c r="S2490" t="str">
        <f t="shared" si="460"/>
        <v>ID-26152-Odessa - Irkutsk - Vladivostok</v>
      </c>
      <c r="T2490">
        <f t="shared" si="461"/>
        <v>0</v>
      </c>
      <c r="U2490" t="str">
        <f t="shared" si="462"/>
        <v>Acceptable</v>
      </c>
      <c r="V2490">
        <f t="shared" si="464"/>
        <v>23</v>
      </c>
      <c r="W2490">
        <f t="shared" si="465"/>
        <v>2</v>
      </c>
      <c r="Y2490" t="str">
        <f t="shared" si="466"/>
        <v>Flight Not Found</v>
      </c>
      <c r="Z2490" t="str" cm="1">
        <f t="array" ref="Z2490">IF(AND(B:B &gt; TIME(6, 0, 0), B:B &lt;= TIME(18, 0, 0)), "Day", "Night")</f>
        <v>Night</v>
      </c>
      <c r="AA2490">
        <f t="shared" si="467"/>
        <v>1</v>
      </c>
    </row>
    <row r="2491" spans="1:27" x14ac:dyDescent="0.2">
      <c r="A2491">
        <v>26157</v>
      </c>
      <c r="B2491" t="s">
        <v>12318</v>
      </c>
      <c r="C2491" t="s">
        <v>12319</v>
      </c>
      <c r="D2491" t="s">
        <v>12320</v>
      </c>
      <c r="F2491" t="s">
        <v>12321</v>
      </c>
      <c r="G2491" t="s">
        <v>12322</v>
      </c>
      <c r="H2491" t="s">
        <v>12323</v>
      </c>
      <c r="J2491">
        <v>2</v>
      </c>
      <c r="K2491">
        <v>2</v>
      </c>
      <c r="L2491">
        <v>0</v>
      </c>
      <c r="M2491" t="s">
        <v>12324</v>
      </c>
      <c r="N2491">
        <f t="shared" si="456"/>
        <v>0</v>
      </c>
      <c r="O2491" t="str">
        <f t="shared" si="457"/>
        <v>No</v>
      </c>
      <c r="P2491">
        <f t="shared" si="458"/>
        <v>0</v>
      </c>
      <c r="Q2491">
        <f t="shared" si="459"/>
        <v>0</v>
      </c>
      <c r="R2491">
        <f t="shared" si="463"/>
        <v>27.565026697177728</v>
      </c>
      <c r="S2491" t="str">
        <f t="shared" si="460"/>
        <v>ID-26157-Valdez, AK - Local</v>
      </c>
      <c r="T2491" t="str">
        <f t="shared" si="461"/>
        <v>14:27</v>
      </c>
      <c r="U2491" t="str">
        <f t="shared" si="462"/>
        <v>Acceptable</v>
      </c>
      <c r="V2491">
        <f t="shared" si="464"/>
        <v>23</v>
      </c>
      <c r="W2491">
        <f t="shared" si="465"/>
        <v>2</v>
      </c>
      <c r="Y2491" t="str">
        <f t="shared" si="466"/>
        <v>Flight Not Found</v>
      </c>
      <c r="Z2491" t="str" cm="1">
        <f t="array" ref="Z2491">IF(AND(B:B &gt; TIME(6, 0, 0), B:B &lt;= TIME(18, 0, 0)), "Day", "Night")</f>
        <v>Night</v>
      </c>
      <c r="AA2491">
        <f t="shared" si="467"/>
        <v>1</v>
      </c>
    </row>
    <row r="2492" spans="1:27" x14ac:dyDescent="0.2">
      <c r="A2492">
        <v>26163</v>
      </c>
      <c r="B2492" t="s">
        <v>4531</v>
      </c>
      <c r="C2492" t="s">
        <v>12325</v>
      </c>
      <c r="D2492" t="s">
        <v>23</v>
      </c>
      <c r="F2492" t="s">
        <v>12326</v>
      </c>
      <c r="G2492" t="s">
        <v>12327</v>
      </c>
      <c r="H2492" t="s">
        <v>12328</v>
      </c>
      <c r="J2492">
        <v>37</v>
      </c>
      <c r="K2492">
        <v>37</v>
      </c>
      <c r="L2492">
        <v>0</v>
      </c>
      <c r="M2492" t="s">
        <v>12329</v>
      </c>
      <c r="N2492">
        <f t="shared" si="456"/>
        <v>0</v>
      </c>
      <c r="O2492" t="str">
        <f t="shared" si="457"/>
        <v>No</v>
      </c>
      <c r="P2492">
        <f t="shared" si="458"/>
        <v>0</v>
      </c>
      <c r="Q2492">
        <f t="shared" si="459"/>
        <v>0</v>
      </c>
      <c r="R2492">
        <f t="shared" si="463"/>
        <v>27.565026697177728</v>
      </c>
      <c r="S2492" t="str">
        <f t="shared" si="460"/>
        <v>ID-26163-Ludwigsburg - Grafenwohr</v>
      </c>
      <c r="T2492" t="str">
        <f t="shared" si="461"/>
        <v>09:40</v>
      </c>
      <c r="U2492" t="str">
        <f t="shared" si="462"/>
        <v>Acceptable</v>
      </c>
      <c r="V2492">
        <f t="shared" si="464"/>
        <v>23</v>
      </c>
      <c r="W2492">
        <f t="shared" si="465"/>
        <v>2</v>
      </c>
      <c r="Y2492" t="str">
        <f t="shared" si="466"/>
        <v>Flight Not Found</v>
      </c>
      <c r="Z2492" t="str" cm="1">
        <f t="array" ref="Z2492">IF(AND(B:B &gt; TIME(6, 0, 0), B:B &lt;= TIME(18, 0, 0)), "Day", "Night")</f>
        <v>Night</v>
      </c>
      <c r="AA2492">
        <f t="shared" si="467"/>
        <v>1</v>
      </c>
    </row>
    <row r="2493" spans="1:27" x14ac:dyDescent="0.2">
      <c r="A2493">
        <v>26164</v>
      </c>
      <c r="B2493" t="s">
        <v>1872</v>
      </c>
      <c r="C2493" t="s">
        <v>12330</v>
      </c>
      <c r="D2493" t="s">
        <v>12331</v>
      </c>
      <c r="F2493" t="s">
        <v>12332</v>
      </c>
      <c r="G2493" t="s">
        <v>12333</v>
      </c>
      <c r="H2493" t="s">
        <v>12334</v>
      </c>
      <c r="I2493" t="s">
        <v>12335</v>
      </c>
      <c r="J2493">
        <v>8</v>
      </c>
      <c r="K2493">
        <v>3</v>
      </c>
      <c r="L2493">
        <v>0</v>
      </c>
      <c r="M2493" t="s">
        <v>12336</v>
      </c>
      <c r="N2493">
        <f t="shared" si="456"/>
        <v>0</v>
      </c>
      <c r="O2493" t="str">
        <f t="shared" si="457"/>
        <v>No</v>
      </c>
      <c r="P2493">
        <f t="shared" si="458"/>
        <v>0</v>
      </c>
      <c r="Q2493">
        <f t="shared" si="459"/>
        <v>0</v>
      </c>
      <c r="R2493">
        <f t="shared" si="463"/>
        <v>27.565026697177728</v>
      </c>
      <c r="S2493" t="str">
        <f t="shared" si="460"/>
        <v>ID-26164-Boston, MA - Rockville, ME diverted to  Augusta ME</v>
      </c>
      <c r="T2493" t="str">
        <f t="shared" si="461"/>
        <v>20:40</v>
      </c>
      <c r="U2493" t="str">
        <f t="shared" si="462"/>
        <v>Acceptable</v>
      </c>
      <c r="V2493">
        <f t="shared" si="464"/>
        <v>23</v>
      </c>
      <c r="W2493">
        <f t="shared" si="465"/>
        <v>2</v>
      </c>
      <c r="Y2493" t="str">
        <f t="shared" si="466"/>
        <v>Flight Not Found</v>
      </c>
      <c r="Z2493" t="str" cm="1">
        <f t="array" ref="Z2493">IF(AND(B:B &gt; TIME(6, 0, 0), B:B &lt;= TIME(18, 0, 0)), "Day", "Night")</f>
        <v>Night</v>
      </c>
      <c r="AA2493">
        <f t="shared" si="467"/>
        <v>1</v>
      </c>
    </row>
    <row r="2494" spans="1:27" x14ac:dyDescent="0.2">
      <c r="A2494">
        <v>26276</v>
      </c>
      <c r="B2494" t="s">
        <v>87</v>
      </c>
      <c r="C2494" t="s">
        <v>12337</v>
      </c>
      <c r="D2494" t="s">
        <v>6056</v>
      </c>
      <c r="F2494" t="s">
        <v>12338</v>
      </c>
      <c r="G2494" t="s">
        <v>12339</v>
      </c>
      <c r="H2494" t="s">
        <v>12340</v>
      </c>
      <c r="I2494" t="s">
        <v>5936</v>
      </c>
      <c r="J2494">
        <v>31</v>
      </c>
      <c r="K2494">
        <v>21</v>
      </c>
      <c r="L2494">
        <v>0</v>
      </c>
      <c r="M2494" t="s">
        <v>12341</v>
      </c>
      <c r="N2494">
        <f t="shared" si="456"/>
        <v>0</v>
      </c>
      <c r="O2494" t="str">
        <f t="shared" si="457"/>
        <v>No</v>
      </c>
      <c r="P2494">
        <f t="shared" si="458"/>
        <v>0</v>
      </c>
      <c r="Q2494">
        <f t="shared" si="459"/>
        <v>0</v>
      </c>
      <c r="R2494">
        <f t="shared" si="463"/>
        <v>27.565026697177728</v>
      </c>
      <c r="S2494" t="str">
        <f t="shared" si="460"/>
        <v>ID-26276-Trivandrum - Madurai</v>
      </c>
      <c r="T2494" t="str">
        <f t="shared" si="461"/>
        <v>07:00</v>
      </c>
      <c r="U2494" t="str">
        <f t="shared" si="462"/>
        <v>Acceptable</v>
      </c>
      <c r="V2494">
        <f t="shared" si="464"/>
        <v>23</v>
      </c>
      <c r="W2494">
        <f t="shared" si="465"/>
        <v>2</v>
      </c>
      <c r="Y2494" t="str">
        <f t="shared" si="466"/>
        <v>Flight Not Found</v>
      </c>
      <c r="Z2494" t="str" cm="1">
        <f t="array" ref="Z2494">IF(AND(B:B &gt; TIME(6, 0, 0), B:B &lt;= TIME(18, 0, 0)), "Day", "Night")</f>
        <v>Night</v>
      </c>
      <c r="AA2494">
        <f t="shared" si="467"/>
        <v>1</v>
      </c>
    </row>
    <row r="2495" spans="1:27" x14ac:dyDescent="0.2">
      <c r="A2495">
        <v>26180</v>
      </c>
      <c r="B2495" t="s">
        <v>3278</v>
      </c>
      <c r="C2495" t="s">
        <v>10124</v>
      </c>
      <c r="D2495" t="s">
        <v>4002</v>
      </c>
      <c r="E2495" t="s">
        <v>12342</v>
      </c>
      <c r="F2495" t="s">
        <v>4004</v>
      </c>
      <c r="G2495" t="s">
        <v>12343</v>
      </c>
      <c r="H2495" t="s">
        <v>12344</v>
      </c>
      <c r="I2495" t="s">
        <v>12345</v>
      </c>
      <c r="J2495">
        <v>111</v>
      </c>
      <c r="K2495">
        <v>111</v>
      </c>
      <c r="L2495">
        <v>0</v>
      </c>
      <c r="M2495" t="s">
        <v>12346</v>
      </c>
      <c r="N2495">
        <f t="shared" si="456"/>
        <v>0</v>
      </c>
      <c r="O2495" t="str">
        <f t="shared" si="457"/>
        <v>No</v>
      </c>
      <c r="P2495">
        <f t="shared" si="458"/>
        <v>0</v>
      </c>
      <c r="Q2495">
        <f t="shared" si="459"/>
        <v>0</v>
      </c>
      <c r="R2495">
        <f t="shared" si="463"/>
        <v>27.565026697177728</v>
      </c>
      <c r="S2495" t="str">
        <f t="shared" si="460"/>
        <v>ID-26180-Anchorage - Seattle</v>
      </c>
      <c r="T2495" t="str">
        <f t="shared" si="461"/>
        <v>11:15</v>
      </c>
      <c r="U2495" t="str">
        <f t="shared" si="462"/>
        <v>Acceptable</v>
      </c>
      <c r="V2495">
        <f t="shared" si="464"/>
        <v>23</v>
      </c>
      <c r="W2495">
        <f t="shared" si="465"/>
        <v>2</v>
      </c>
      <c r="Y2495" t="str">
        <f t="shared" si="466"/>
        <v>Flight Not Found</v>
      </c>
      <c r="Z2495" t="str" cm="1">
        <f t="array" ref="Z2495">IF(AND(B:B &gt; TIME(6, 0, 0), B:B &lt;= TIME(18, 0, 0)), "Day", "Night")</f>
        <v>Night</v>
      </c>
      <c r="AA2495">
        <f t="shared" si="467"/>
        <v>1</v>
      </c>
    </row>
    <row r="2496" spans="1:27" x14ac:dyDescent="0.2">
      <c r="A2496">
        <v>26182</v>
      </c>
      <c r="C2496" t="s">
        <v>12347</v>
      </c>
      <c r="D2496" t="s">
        <v>12348</v>
      </c>
      <c r="F2496" t="s">
        <v>12349</v>
      </c>
      <c r="G2496" t="s">
        <v>12350</v>
      </c>
      <c r="H2496" t="s">
        <v>12351</v>
      </c>
      <c r="I2496" t="s">
        <v>12352</v>
      </c>
      <c r="J2496">
        <v>121</v>
      </c>
      <c r="K2496">
        <v>22</v>
      </c>
      <c r="L2496">
        <v>0</v>
      </c>
      <c r="M2496" t="s">
        <v>12353</v>
      </c>
      <c r="N2496">
        <f t="shared" si="456"/>
        <v>0</v>
      </c>
      <c r="O2496" t="str">
        <f t="shared" si="457"/>
        <v>No</v>
      </c>
      <c r="P2496">
        <f t="shared" si="458"/>
        <v>0</v>
      </c>
      <c r="Q2496">
        <f t="shared" si="459"/>
        <v>0</v>
      </c>
      <c r="R2496">
        <f t="shared" si="463"/>
        <v>27.565026697177728</v>
      </c>
      <c r="S2496" t="str">
        <f t="shared" si="460"/>
        <v>ID-26182-Hamburg, Germany - Malaga, Spain</v>
      </c>
      <c r="T2496">
        <f t="shared" si="461"/>
        <v>0</v>
      </c>
      <c r="U2496" t="str">
        <f t="shared" si="462"/>
        <v>Acceptable</v>
      </c>
      <c r="V2496">
        <f t="shared" si="464"/>
        <v>23</v>
      </c>
      <c r="W2496">
        <f t="shared" si="465"/>
        <v>2</v>
      </c>
      <c r="Y2496" t="str">
        <f t="shared" si="466"/>
        <v>Flight Not Found</v>
      </c>
      <c r="Z2496" t="str" cm="1">
        <f t="array" ref="Z2496">IF(AND(B:B &gt; TIME(6, 0, 0), B:B &lt;= TIME(18, 0, 0)), "Day", "Night")</f>
        <v>Night</v>
      </c>
      <c r="AA2496">
        <f t="shared" si="467"/>
        <v>1</v>
      </c>
    </row>
    <row r="2497" spans="1:27" x14ac:dyDescent="0.2">
      <c r="A2497">
        <v>26191</v>
      </c>
      <c r="B2497" t="s">
        <v>12354</v>
      </c>
      <c r="C2497" t="s">
        <v>12355</v>
      </c>
      <c r="D2497" t="s">
        <v>12356</v>
      </c>
      <c r="F2497" t="s">
        <v>12357</v>
      </c>
      <c r="G2497" t="s">
        <v>12358</v>
      </c>
      <c r="H2497" t="s">
        <v>12359</v>
      </c>
      <c r="J2497">
        <v>5</v>
      </c>
      <c r="K2497">
        <v>5</v>
      </c>
      <c r="L2497">
        <v>0</v>
      </c>
      <c r="M2497" t="s">
        <v>12360</v>
      </c>
      <c r="N2497">
        <f t="shared" si="456"/>
        <v>0</v>
      </c>
      <c r="O2497" t="str">
        <f t="shared" si="457"/>
        <v>No</v>
      </c>
      <c r="P2497">
        <f t="shared" si="458"/>
        <v>0</v>
      </c>
      <c r="Q2497">
        <f t="shared" si="459"/>
        <v>0</v>
      </c>
      <c r="R2497">
        <f t="shared" si="463"/>
        <v>27.565026697177728</v>
      </c>
      <c r="S2497" t="str">
        <f t="shared" si="460"/>
        <v>ID-26191-Temple, TX - Columbus, GA</v>
      </c>
      <c r="T2497" t="str">
        <f t="shared" si="461"/>
        <v>00:16</v>
      </c>
      <c r="U2497" t="str">
        <f t="shared" si="462"/>
        <v>Acceptable</v>
      </c>
      <c r="V2497">
        <f t="shared" si="464"/>
        <v>23</v>
      </c>
      <c r="W2497">
        <f t="shared" si="465"/>
        <v>2</v>
      </c>
      <c r="Y2497" t="str">
        <f t="shared" si="466"/>
        <v>Flight Not Found</v>
      </c>
      <c r="Z2497" t="str" cm="1">
        <f t="array" ref="Z2497">IF(AND(B:B &gt; TIME(6, 0, 0), B:B &lt;= TIME(18, 0, 0)), "Day", "Night")</f>
        <v>Night</v>
      </c>
      <c r="AA2497">
        <f t="shared" si="467"/>
        <v>1</v>
      </c>
    </row>
    <row r="2498" spans="1:27" x14ac:dyDescent="0.2">
      <c r="A2498">
        <v>26192</v>
      </c>
      <c r="C2498" t="s">
        <v>12361</v>
      </c>
      <c r="D2498" t="s">
        <v>7476</v>
      </c>
      <c r="G2498" t="s">
        <v>1814</v>
      </c>
      <c r="H2498" t="s">
        <v>12362</v>
      </c>
      <c r="I2498" t="s">
        <v>12363</v>
      </c>
      <c r="J2498">
        <v>5</v>
      </c>
      <c r="K2498">
        <v>5</v>
      </c>
      <c r="L2498">
        <v>0</v>
      </c>
      <c r="M2498" t="s">
        <v>12364</v>
      </c>
      <c r="N2498">
        <f t="shared" ref="N2498:N2561" si="468">SUM(B2498,C2498)</f>
        <v>0</v>
      </c>
      <c r="O2498" t="str">
        <f t="shared" ref="O2498:O2561" si="469">IF(F2498="good","Yes","No")</f>
        <v>No</v>
      </c>
      <c r="P2498">
        <f t="shared" ref="P2498:P2561" si="470">COUNTIF(C:C,"&lt;0")</f>
        <v>0</v>
      </c>
      <c r="Q2498">
        <f t="shared" ref="Q2498:Q2561" si="471">SUMIF(E:E,"&gt;"&amp;AVERAGE(E:E))</f>
        <v>0</v>
      </c>
      <c r="R2498">
        <f t="shared" si="463"/>
        <v>27.565026697177728</v>
      </c>
      <c r="S2498" t="str">
        <f t="shared" ref="S2498:S2561" si="472">CONCATENATE("ID-",A2498,"-",F2498)</f>
        <v>ID-26192-</v>
      </c>
      <c r="T2498">
        <f t="shared" ref="T2498:T2561" si="473">INDEX(B:B,MATCH(A2498,A:A,0))</f>
        <v>0</v>
      </c>
      <c r="U2498" t="str">
        <f t="shared" ref="U2498:U2561" si="474">IF(OR(B2498&gt;0,C2498&gt;0),"Acceptable","Check")</f>
        <v>Acceptable</v>
      </c>
      <c r="V2498">
        <f t="shared" si="464"/>
        <v>23</v>
      </c>
      <c r="W2498">
        <f t="shared" si="465"/>
        <v>2</v>
      </c>
      <c r="Y2498" t="str">
        <f t="shared" si="466"/>
        <v>Flight Not Found</v>
      </c>
      <c r="Z2498" t="str" cm="1">
        <f t="array" ref="Z2498">IF(AND(B:B &gt; TIME(6, 0, 0), B:B &lt;= TIME(18, 0, 0)), "Day", "Night")</f>
        <v>Night</v>
      </c>
      <c r="AA2498">
        <f t="shared" si="467"/>
        <v>1</v>
      </c>
    </row>
    <row r="2499" spans="1:27" x14ac:dyDescent="0.2">
      <c r="A2499">
        <v>26192</v>
      </c>
      <c r="C2499" t="s">
        <v>8080</v>
      </c>
      <c r="D2499" t="s">
        <v>8347</v>
      </c>
      <c r="F2499" t="s">
        <v>12365</v>
      </c>
      <c r="G2499" t="s">
        <v>12216</v>
      </c>
      <c r="H2499" t="s">
        <v>12366</v>
      </c>
      <c r="I2499" t="s">
        <v>12367</v>
      </c>
      <c r="J2499">
        <v>49</v>
      </c>
      <c r="K2499">
        <v>49</v>
      </c>
      <c r="L2499">
        <v>0</v>
      </c>
      <c r="M2499" t="s">
        <v>12368</v>
      </c>
      <c r="N2499">
        <f t="shared" si="468"/>
        <v>0</v>
      </c>
      <c r="O2499" t="str">
        <f t="shared" si="469"/>
        <v>No</v>
      </c>
      <c r="P2499">
        <f t="shared" si="470"/>
        <v>0</v>
      </c>
      <c r="Q2499">
        <f t="shared" si="471"/>
        <v>0</v>
      </c>
      <c r="R2499">
        <f t="shared" ref="R2499:R2562" si="475">AVERAGEIF(J:J,"&gt;0")</f>
        <v>27.565026697177728</v>
      </c>
      <c r="S2499" t="str">
        <f t="shared" si="472"/>
        <v>ID-26192-Budapest - Kiev</v>
      </c>
      <c r="T2499">
        <f t="shared" si="473"/>
        <v>0</v>
      </c>
      <c r="U2499" t="str">
        <f t="shared" si="474"/>
        <v>Acceptable</v>
      </c>
      <c r="V2499">
        <f t="shared" ref="V2499:V2562" si="476">COUNTIF(D:D, "Military - U.S. Army")</f>
        <v>23</v>
      </c>
      <c r="W2499">
        <f t="shared" ref="W2499:W2562" si="477">AVERAGEIF(C:C,"Fort Myer, Virginia", J:J)</f>
        <v>2</v>
      </c>
      <c r="Y2499" t="str">
        <f t="shared" ref="Y2499:Y2562" si="478">IFERROR(VLOOKUP("FlightNumber", A:E, 4, FALSE), "Flight Not Found")</f>
        <v>Flight Not Found</v>
      </c>
      <c r="Z2499" t="str" cm="1">
        <f t="array" ref="Z2499">IF(AND(B:B &gt; TIME(6, 0, 0), B:B &lt;= TIME(18, 0, 0)), "Day", "Night")</f>
        <v>Night</v>
      </c>
      <c r="AA2499">
        <f t="shared" ref="AA2499:AA2562" si="479">COUNTIFS(D:D, "Military - U.S. Army", C:C, "Fort Myer, Virginia")</f>
        <v>1</v>
      </c>
    </row>
    <row r="2500" spans="1:27" x14ac:dyDescent="0.2">
      <c r="A2500">
        <v>26204</v>
      </c>
      <c r="C2500" t="s">
        <v>12369</v>
      </c>
      <c r="D2500" t="s">
        <v>4157</v>
      </c>
      <c r="F2500" t="s">
        <v>12370</v>
      </c>
      <c r="G2500" t="s">
        <v>1814</v>
      </c>
      <c r="H2500" t="s">
        <v>12371</v>
      </c>
      <c r="I2500" t="s">
        <v>12372</v>
      </c>
      <c r="J2500">
        <v>32</v>
      </c>
      <c r="K2500">
        <v>32</v>
      </c>
      <c r="L2500">
        <v>0</v>
      </c>
      <c r="M2500" t="s">
        <v>12373</v>
      </c>
      <c r="N2500">
        <f t="shared" si="468"/>
        <v>0</v>
      </c>
      <c r="O2500" t="str">
        <f t="shared" si="469"/>
        <v>No</v>
      </c>
      <c r="P2500">
        <f t="shared" si="470"/>
        <v>0</v>
      </c>
      <c r="Q2500">
        <f t="shared" si="471"/>
        <v>0</v>
      </c>
      <c r="R2500">
        <f t="shared" si="475"/>
        <v>27.565026697177728</v>
      </c>
      <c r="S2500" t="str">
        <f t="shared" si="472"/>
        <v>ID-26204-Cruzerio do Sul - Rio Branco</v>
      </c>
      <c r="T2500">
        <f t="shared" si="473"/>
        <v>0</v>
      </c>
      <c r="U2500" t="str">
        <f t="shared" si="474"/>
        <v>Acceptable</v>
      </c>
      <c r="V2500">
        <f t="shared" si="476"/>
        <v>23</v>
      </c>
      <c r="W2500">
        <f t="shared" si="477"/>
        <v>2</v>
      </c>
      <c r="Y2500" t="str">
        <f t="shared" si="478"/>
        <v>Flight Not Found</v>
      </c>
      <c r="Z2500" t="str" cm="1">
        <f t="array" ref="Z2500">IF(AND(B:B &gt; TIME(6, 0, 0), B:B &lt;= TIME(18, 0, 0)), "Day", "Night")</f>
        <v>Night</v>
      </c>
      <c r="AA2500">
        <f t="shared" si="479"/>
        <v>1</v>
      </c>
    </row>
    <row r="2501" spans="1:27" x14ac:dyDescent="0.2">
      <c r="A2501">
        <v>26208</v>
      </c>
      <c r="B2501" t="s">
        <v>7935</v>
      </c>
      <c r="C2501" t="s">
        <v>12374</v>
      </c>
      <c r="D2501" t="s">
        <v>3371</v>
      </c>
      <c r="E2501" t="s">
        <v>8406</v>
      </c>
      <c r="F2501" t="s">
        <v>12375</v>
      </c>
      <c r="G2501" t="s">
        <v>9806</v>
      </c>
      <c r="H2501" t="s">
        <v>12376</v>
      </c>
      <c r="I2501" t="s">
        <v>8406</v>
      </c>
      <c r="J2501">
        <v>63</v>
      </c>
      <c r="K2501">
        <v>63</v>
      </c>
      <c r="L2501">
        <v>0</v>
      </c>
      <c r="M2501" t="s">
        <v>12377</v>
      </c>
      <c r="N2501">
        <f t="shared" si="468"/>
        <v>0</v>
      </c>
      <c r="O2501" t="str">
        <f t="shared" si="469"/>
        <v>No</v>
      </c>
      <c r="P2501">
        <f t="shared" si="470"/>
        <v>0</v>
      </c>
      <c r="Q2501">
        <f t="shared" si="471"/>
        <v>0</v>
      </c>
      <c r="R2501">
        <f t="shared" si="475"/>
        <v>27.565026697177728</v>
      </c>
      <c r="S2501" t="str">
        <f t="shared" si="472"/>
        <v>ID-26208-London - Salzburg</v>
      </c>
      <c r="T2501" t="str">
        <f t="shared" si="473"/>
        <v>11:10</v>
      </c>
      <c r="U2501" t="str">
        <f t="shared" si="474"/>
        <v>Acceptable</v>
      </c>
      <c r="V2501">
        <f t="shared" si="476"/>
        <v>23</v>
      </c>
      <c r="W2501">
        <f t="shared" si="477"/>
        <v>2</v>
      </c>
      <c r="Y2501" t="str">
        <f t="shared" si="478"/>
        <v>Flight Not Found</v>
      </c>
      <c r="Z2501" t="str" cm="1">
        <f t="array" ref="Z2501">IF(AND(B:B &gt; TIME(6, 0, 0), B:B &lt;= TIME(18, 0, 0)), "Day", "Night")</f>
        <v>Night</v>
      </c>
      <c r="AA2501">
        <f t="shared" si="479"/>
        <v>1</v>
      </c>
    </row>
    <row r="2502" spans="1:27" x14ac:dyDescent="0.2">
      <c r="A2502">
        <v>26219</v>
      </c>
      <c r="C2502" t="s">
        <v>5524</v>
      </c>
      <c r="D2502" t="s">
        <v>3562</v>
      </c>
      <c r="G2502" t="s">
        <v>8321</v>
      </c>
      <c r="H2502" t="s">
        <v>12378</v>
      </c>
      <c r="I2502" t="s">
        <v>12379</v>
      </c>
      <c r="J2502">
        <v>20</v>
      </c>
      <c r="K2502">
        <v>20</v>
      </c>
      <c r="L2502">
        <v>0</v>
      </c>
      <c r="M2502" t="s">
        <v>12380</v>
      </c>
      <c r="N2502">
        <f t="shared" si="468"/>
        <v>0</v>
      </c>
      <c r="O2502" t="str">
        <f t="shared" si="469"/>
        <v>No</v>
      </c>
      <c r="P2502">
        <f t="shared" si="470"/>
        <v>0</v>
      </c>
      <c r="Q2502">
        <f t="shared" si="471"/>
        <v>0</v>
      </c>
      <c r="R2502">
        <f t="shared" si="475"/>
        <v>27.565026697177728</v>
      </c>
      <c r="S2502" t="str">
        <f t="shared" si="472"/>
        <v>ID-26219-</v>
      </c>
      <c r="T2502">
        <f t="shared" si="473"/>
        <v>0</v>
      </c>
      <c r="U2502" t="str">
        <f t="shared" si="474"/>
        <v>Acceptable</v>
      </c>
      <c r="V2502">
        <f t="shared" si="476"/>
        <v>23</v>
      </c>
      <c r="W2502">
        <f t="shared" si="477"/>
        <v>2</v>
      </c>
      <c r="Y2502" t="str">
        <f t="shared" si="478"/>
        <v>Flight Not Found</v>
      </c>
      <c r="Z2502" t="str" cm="1">
        <f t="array" ref="Z2502">IF(AND(B:B &gt; TIME(6, 0, 0), B:B &lt;= TIME(18, 0, 0)), "Day", "Night")</f>
        <v>Night</v>
      </c>
      <c r="AA2502">
        <f t="shared" si="479"/>
        <v>1</v>
      </c>
    </row>
    <row r="2503" spans="1:27" x14ac:dyDescent="0.2">
      <c r="A2503">
        <v>26222</v>
      </c>
      <c r="B2503" t="s">
        <v>790</v>
      </c>
      <c r="C2503" t="s">
        <v>11761</v>
      </c>
      <c r="D2503" t="s">
        <v>12381</v>
      </c>
      <c r="F2503" t="s">
        <v>12382</v>
      </c>
      <c r="G2503" t="s">
        <v>5750</v>
      </c>
      <c r="H2503" t="s">
        <v>12383</v>
      </c>
      <c r="J2503">
        <v>10</v>
      </c>
      <c r="K2503">
        <v>10</v>
      </c>
      <c r="L2503">
        <v>0</v>
      </c>
      <c r="M2503" t="s">
        <v>12384</v>
      </c>
      <c r="N2503">
        <f t="shared" si="468"/>
        <v>0</v>
      </c>
      <c r="O2503" t="str">
        <f t="shared" si="469"/>
        <v>No</v>
      </c>
      <c r="P2503">
        <f t="shared" si="470"/>
        <v>0</v>
      </c>
      <c r="Q2503">
        <f t="shared" si="471"/>
        <v>0</v>
      </c>
      <c r="R2503">
        <f t="shared" si="475"/>
        <v>27.565026697177728</v>
      </c>
      <c r="S2503" t="str">
        <f t="shared" si="472"/>
        <v>ID-26222-Las Vegas - Grand Canyon</v>
      </c>
      <c r="T2503" t="str">
        <f t="shared" si="473"/>
        <v>09:45</v>
      </c>
      <c r="U2503" t="str">
        <f t="shared" si="474"/>
        <v>Acceptable</v>
      </c>
      <c r="V2503">
        <f t="shared" si="476"/>
        <v>23</v>
      </c>
      <c r="W2503">
        <f t="shared" si="477"/>
        <v>2</v>
      </c>
      <c r="Y2503" t="str">
        <f t="shared" si="478"/>
        <v>Flight Not Found</v>
      </c>
      <c r="Z2503" t="str" cm="1">
        <f t="array" ref="Z2503">IF(AND(B:B &gt; TIME(6, 0, 0), B:B &lt;= TIME(18, 0, 0)), "Day", "Night")</f>
        <v>Night</v>
      </c>
      <c r="AA2503">
        <f t="shared" si="479"/>
        <v>1</v>
      </c>
    </row>
    <row r="2504" spans="1:27" x14ac:dyDescent="0.2">
      <c r="A2504">
        <v>26222</v>
      </c>
      <c r="B2504" t="s">
        <v>12385</v>
      </c>
      <c r="C2504" t="s">
        <v>12386</v>
      </c>
      <c r="D2504" t="s">
        <v>12387</v>
      </c>
      <c r="F2504" t="s">
        <v>12388</v>
      </c>
      <c r="G2504" t="s">
        <v>12389</v>
      </c>
      <c r="H2504" t="s">
        <v>12390</v>
      </c>
      <c r="J2504">
        <v>6</v>
      </c>
      <c r="K2504">
        <v>6</v>
      </c>
      <c r="L2504">
        <v>0</v>
      </c>
      <c r="M2504" t="s">
        <v>12391</v>
      </c>
      <c r="N2504">
        <f t="shared" si="468"/>
        <v>0</v>
      </c>
      <c r="O2504" t="str">
        <f t="shared" si="469"/>
        <v>No</v>
      </c>
      <c r="P2504">
        <f t="shared" si="470"/>
        <v>0</v>
      </c>
      <c r="Q2504">
        <f t="shared" si="471"/>
        <v>0</v>
      </c>
      <c r="R2504">
        <f t="shared" si="475"/>
        <v>27.565026697177728</v>
      </c>
      <c r="S2504" t="str">
        <f t="shared" si="472"/>
        <v>ID-26222-Detroit, MI - Hot Springs, VA</v>
      </c>
      <c r="T2504" t="str">
        <f t="shared" si="473"/>
        <v>09:45</v>
      </c>
      <c r="U2504" t="str">
        <f t="shared" si="474"/>
        <v>Acceptable</v>
      </c>
      <c r="V2504">
        <f t="shared" si="476"/>
        <v>23</v>
      </c>
      <c r="W2504">
        <f t="shared" si="477"/>
        <v>2</v>
      </c>
      <c r="Y2504" t="str">
        <f t="shared" si="478"/>
        <v>Flight Not Found</v>
      </c>
      <c r="Z2504" t="str" cm="1">
        <f t="array" ref="Z2504">IF(AND(B:B &gt; TIME(6, 0, 0), B:B &lt;= TIME(18, 0, 0)), "Day", "Night")</f>
        <v>Night</v>
      </c>
      <c r="AA2504">
        <f t="shared" si="479"/>
        <v>1</v>
      </c>
    </row>
    <row r="2505" spans="1:27" x14ac:dyDescent="0.2">
      <c r="A2505">
        <v>26223</v>
      </c>
      <c r="C2505" t="s">
        <v>12392</v>
      </c>
      <c r="D2505" t="s">
        <v>9819</v>
      </c>
      <c r="G2505" t="s">
        <v>2731</v>
      </c>
      <c r="H2505" t="s">
        <v>12393</v>
      </c>
      <c r="I2505" t="s">
        <v>12394</v>
      </c>
      <c r="J2505">
        <v>22</v>
      </c>
      <c r="K2505">
        <v>20</v>
      </c>
      <c r="L2505">
        <v>0</v>
      </c>
      <c r="M2505" t="s">
        <v>12395</v>
      </c>
      <c r="N2505">
        <f t="shared" si="468"/>
        <v>0</v>
      </c>
      <c r="O2505" t="str">
        <f t="shared" si="469"/>
        <v>No</v>
      </c>
      <c r="P2505">
        <f t="shared" si="470"/>
        <v>0</v>
      </c>
      <c r="Q2505">
        <f t="shared" si="471"/>
        <v>0</v>
      </c>
      <c r="R2505">
        <f t="shared" si="475"/>
        <v>27.565026697177728</v>
      </c>
      <c r="S2505" t="str">
        <f t="shared" si="472"/>
        <v>ID-26223-</v>
      </c>
      <c r="T2505">
        <f t="shared" si="473"/>
        <v>0</v>
      </c>
      <c r="U2505" t="str">
        <f t="shared" si="474"/>
        <v>Acceptable</v>
      </c>
      <c r="V2505">
        <f t="shared" si="476"/>
        <v>23</v>
      </c>
      <c r="W2505">
        <f t="shared" si="477"/>
        <v>2</v>
      </c>
      <c r="Y2505" t="str">
        <f t="shared" si="478"/>
        <v>Flight Not Found</v>
      </c>
      <c r="Z2505" t="str" cm="1">
        <f t="array" ref="Z2505">IF(AND(B:B &gt; TIME(6, 0, 0), B:B &lt;= TIME(18, 0, 0)), "Day", "Night")</f>
        <v>Night</v>
      </c>
      <c r="AA2505">
        <f t="shared" si="479"/>
        <v>1</v>
      </c>
    </row>
    <row r="2506" spans="1:27" x14ac:dyDescent="0.2">
      <c r="A2506">
        <v>26227</v>
      </c>
      <c r="B2506" t="s">
        <v>3482</v>
      </c>
      <c r="C2506" t="s">
        <v>12396</v>
      </c>
      <c r="D2506" t="s">
        <v>1615</v>
      </c>
      <c r="F2506" t="s">
        <v>12397</v>
      </c>
      <c r="G2506" t="s">
        <v>12189</v>
      </c>
      <c r="H2506" t="s">
        <v>12398</v>
      </c>
      <c r="I2506" t="s">
        <v>12399</v>
      </c>
      <c r="J2506">
        <v>16</v>
      </c>
      <c r="K2506">
        <v>16</v>
      </c>
      <c r="L2506">
        <v>0</v>
      </c>
      <c r="M2506" t="s">
        <v>12400</v>
      </c>
      <c r="N2506">
        <f t="shared" si="468"/>
        <v>0</v>
      </c>
      <c r="O2506" t="str">
        <f t="shared" si="469"/>
        <v>No</v>
      </c>
      <c r="P2506">
        <f t="shared" si="470"/>
        <v>0</v>
      </c>
      <c r="Q2506">
        <f t="shared" si="471"/>
        <v>0</v>
      </c>
      <c r="R2506">
        <f t="shared" si="475"/>
        <v>27.565026697177728</v>
      </c>
      <c r="S2506" t="str">
        <f t="shared" si="472"/>
        <v>ID-26227-Chicago, IL - Peoria, IL</v>
      </c>
      <c r="T2506" t="str">
        <f t="shared" si="473"/>
        <v>11:20</v>
      </c>
      <c r="U2506" t="str">
        <f t="shared" si="474"/>
        <v>Acceptable</v>
      </c>
      <c r="V2506">
        <f t="shared" si="476"/>
        <v>23</v>
      </c>
      <c r="W2506">
        <f t="shared" si="477"/>
        <v>2</v>
      </c>
      <c r="Y2506" t="str">
        <f t="shared" si="478"/>
        <v>Flight Not Found</v>
      </c>
      <c r="Z2506" t="str" cm="1">
        <f t="array" ref="Z2506">IF(AND(B:B &gt; TIME(6, 0, 0), B:B &lt;= TIME(18, 0, 0)), "Day", "Night")</f>
        <v>Night</v>
      </c>
      <c r="AA2506">
        <f t="shared" si="479"/>
        <v>1</v>
      </c>
    </row>
    <row r="2507" spans="1:27" x14ac:dyDescent="0.2">
      <c r="A2507">
        <v>26229</v>
      </c>
      <c r="C2507" t="s">
        <v>10660</v>
      </c>
      <c r="D2507" t="s">
        <v>9501</v>
      </c>
      <c r="G2507" t="s">
        <v>2471</v>
      </c>
      <c r="J2507">
        <v>31</v>
      </c>
      <c r="K2507">
        <v>31</v>
      </c>
      <c r="L2507">
        <v>0</v>
      </c>
      <c r="M2507" t="s">
        <v>12401</v>
      </c>
      <c r="N2507">
        <f t="shared" si="468"/>
        <v>0</v>
      </c>
      <c r="O2507" t="str">
        <f t="shared" si="469"/>
        <v>No</v>
      </c>
      <c r="P2507">
        <f t="shared" si="470"/>
        <v>0</v>
      </c>
      <c r="Q2507">
        <f t="shared" si="471"/>
        <v>0</v>
      </c>
      <c r="R2507">
        <f t="shared" si="475"/>
        <v>27.565026697177728</v>
      </c>
      <c r="S2507" t="str">
        <f t="shared" si="472"/>
        <v>ID-26229-</v>
      </c>
      <c r="T2507">
        <f t="shared" si="473"/>
        <v>0</v>
      </c>
      <c r="U2507" t="str">
        <f t="shared" si="474"/>
        <v>Acceptable</v>
      </c>
      <c r="V2507">
        <f t="shared" si="476"/>
        <v>23</v>
      </c>
      <c r="W2507">
        <f t="shared" si="477"/>
        <v>2</v>
      </c>
      <c r="Y2507" t="str">
        <f t="shared" si="478"/>
        <v>Flight Not Found</v>
      </c>
      <c r="Z2507" t="str" cm="1">
        <f t="array" ref="Z2507">IF(AND(B:B &gt; TIME(6, 0, 0), B:B &lt;= TIME(18, 0, 0)), "Day", "Night")</f>
        <v>Night</v>
      </c>
      <c r="AA2507">
        <f t="shared" si="479"/>
        <v>1</v>
      </c>
    </row>
    <row r="2508" spans="1:27" x14ac:dyDescent="0.2">
      <c r="A2508">
        <v>26230</v>
      </c>
      <c r="B2508" t="s">
        <v>2425</v>
      </c>
      <c r="C2508" t="s">
        <v>12402</v>
      </c>
      <c r="D2508" t="s">
        <v>12403</v>
      </c>
      <c r="F2508" t="s">
        <v>12404</v>
      </c>
      <c r="G2508" t="s">
        <v>12405</v>
      </c>
      <c r="H2508" t="s">
        <v>12406</v>
      </c>
      <c r="I2508" t="s">
        <v>12407</v>
      </c>
      <c r="J2508">
        <v>8</v>
      </c>
      <c r="K2508">
        <v>4</v>
      </c>
      <c r="L2508">
        <v>0</v>
      </c>
      <c r="M2508" t="s">
        <v>12408</v>
      </c>
      <c r="N2508">
        <f t="shared" si="468"/>
        <v>0</v>
      </c>
      <c r="O2508" t="str">
        <f t="shared" si="469"/>
        <v>No</v>
      </c>
      <c r="P2508">
        <f t="shared" si="470"/>
        <v>0</v>
      </c>
      <c r="Q2508">
        <f t="shared" si="471"/>
        <v>0</v>
      </c>
      <c r="R2508">
        <f t="shared" si="475"/>
        <v>27.565026697177728</v>
      </c>
      <c r="S2508" t="str">
        <f t="shared" si="472"/>
        <v>ID-26230-Jamaica, NY - Allentown, PA</v>
      </c>
      <c r="T2508" t="str">
        <f t="shared" si="473"/>
        <v>22:15</v>
      </c>
      <c r="U2508" t="str">
        <f t="shared" si="474"/>
        <v>Acceptable</v>
      </c>
      <c r="V2508">
        <f t="shared" si="476"/>
        <v>23</v>
      </c>
      <c r="W2508">
        <f t="shared" si="477"/>
        <v>2</v>
      </c>
      <c r="Y2508" t="str">
        <f t="shared" si="478"/>
        <v>Flight Not Found</v>
      </c>
      <c r="Z2508" t="str" cm="1">
        <f t="array" ref="Z2508">IF(AND(B:B &gt; TIME(6, 0, 0), B:B &lt;= TIME(18, 0, 0)), "Day", "Night")</f>
        <v>Night</v>
      </c>
      <c r="AA2508">
        <f t="shared" si="479"/>
        <v>1</v>
      </c>
    </row>
    <row r="2509" spans="1:27" x14ac:dyDescent="0.2">
      <c r="A2509">
        <v>26246</v>
      </c>
      <c r="B2509" t="s">
        <v>8450</v>
      </c>
      <c r="C2509" t="s">
        <v>12409</v>
      </c>
      <c r="D2509" t="s">
        <v>2337</v>
      </c>
      <c r="F2509" t="s">
        <v>12410</v>
      </c>
      <c r="G2509" t="s">
        <v>12411</v>
      </c>
      <c r="H2509" t="s">
        <v>12412</v>
      </c>
      <c r="I2509" t="s">
        <v>12413</v>
      </c>
      <c r="J2509">
        <v>52</v>
      </c>
      <c r="K2509">
        <v>52</v>
      </c>
      <c r="L2509">
        <v>0</v>
      </c>
      <c r="M2509" t="s">
        <v>12414</v>
      </c>
      <c r="N2509">
        <f t="shared" si="468"/>
        <v>0</v>
      </c>
      <c r="O2509" t="str">
        <f t="shared" si="469"/>
        <v>No</v>
      </c>
      <c r="P2509">
        <f t="shared" si="470"/>
        <v>0</v>
      </c>
      <c r="Q2509">
        <f t="shared" si="471"/>
        <v>0</v>
      </c>
      <c r="R2509">
        <f t="shared" si="475"/>
        <v>27.565026697177728</v>
      </c>
      <c r="S2509" t="str">
        <f t="shared" si="472"/>
        <v>ID-26246-San Giusto - Sardinia</v>
      </c>
      <c r="T2509" t="str">
        <f t="shared" si="473"/>
        <v>05:40</v>
      </c>
      <c r="U2509" t="str">
        <f t="shared" si="474"/>
        <v>Acceptable</v>
      </c>
      <c r="V2509">
        <f t="shared" si="476"/>
        <v>23</v>
      </c>
      <c r="W2509">
        <f t="shared" si="477"/>
        <v>2</v>
      </c>
      <c r="Y2509" t="str">
        <f t="shared" si="478"/>
        <v>Flight Not Found</v>
      </c>
      <c r="Z2509" t="str" cm="1">
        <f t="array" ref="Z2509">IF(AND(B:B &gt; TIME(6, 0, 0), B:B &lt;= TIME(18, 0, 0)), "Day", "Night")</f>
        <v>Night</v>
      </c>
      <c r="AA2509">
        <f t="shared" si="479"/>
        <v>1</v>
      </c>
    </row>
    <row r="2510" spans="1:27" x14ac:dyDescent="0.2">
      <c r="A2510">
        <v>26247</v>
      </c>
      <c r="C2510" t="s">
        <v>12415</v>
      </c>
      <c r="D2510" t="s">
        <v>12416</v>
      </c>
      <c r="F2510" t="s">
        <v>12417</v>
      </c>
      <c r="G2510" t="s">
        <v>12418</v>
      </c>
      <c r="H2510" t="s">
        <v>12419</v>
      </c>
      <c r="I2510" t="s">
        <v>12420</v>
      </c>
      <c r="J2510">
        <v>69</v>
      </c>
      <c r="K2510">
        <v>69</v>
      </c>
      <c r="L2510">
        <v>0</v>
      </c>
      <c r="M2510" t="s">
        <v>12421</v>
      </c>
      <c r="N2510">
        <f t="shared" si="468"/>
        <v>0</v>
      </c>
      <c r="O2510" t="str">
        <f t="shared" si="469"/>
        <v>No</v>
      </c>
      <c r="P2510">
        <f t="shared" si="470"/>
        <v>0</v>
      </c>
      <c r="Q2510">
        <f t="shared" si="471"/>
        <v>0</v>
      </c>
      <c r="R2510">
        <f t="shared" si="475"/>
        <v>27.565026697177728</v>
      </c>
      <c r="S2510" t="str">
        <f t="shared" si="472"/>
        <v>ID-26247-Jakarta - Padang</v>
      </c>
      <c r="T2510">
        <f t="shared" si="473"/>
        <v>0</v>
      </c>
      <c r="U2510" t="str">
        <f t="shared" si="474"/>
        <v>Acceptable</v>
      </c>
      <c r="V2510">
        <f t="shared" si="476"/>
        <v>23</v>
      </c>
      <c r="W2510">
        <f t="shared" si="477"/>
        <v>2</v>
      </c>
      <c r="Y2510" t="str">
        <f t="shared" si="478"/>
        <v>Flight Not Found</v>
      </c>
      <c r="Z2510" t="str" cm="1">
        <f t="array" ref="Z2510">IF(AND(B:B &gt; TIME(6, 0, 0), B:B &lt;= TIME(18, 0, 0)), "Day", "Night")</f>
        <v>Night</v>
      </c>
      <c r="AA2510">
        <f t="shared" si="479"/>
        <v>1</v>
      </c>
    </row>
    <row r="2511" spans="1:27" x14ac:dyDescent="0.2">
      <c r="A2511">
        <v>26249</v>
      </c>
      <c r="C2511" t="s">
        <v>12422</v>
      </c>
      <c r="D2511" t="s">
        <v>3562</v>
      </c>
      <c r="G2511" t="s">
        <v>10173</v>
      </c>
      <c r="H2511" t="s">
        <v>12423</v>
      </c>
      <c r="I2511" t="s">
        <v>12424</v>
      </c>
      <c r="J2511">
        <v>47</v>
      </c>
      <c r="K2511">
        <v>47</v>
      </c>
      <c r="L2511">
        <v>0</v>
      </c>
      <c r="M2511" t="s">
        <v>12425</v>
      </c>
      <c r="N2511">
        <f t="shared" si="468"/>
        <v>0</v>
      </c>
      <c r="O2511" t="str">
        <f t="shared" si="469"/>
        <v>No</v>
      </c>
      <c r="P2511">
        <f t="shared" si="470"/>
        <v>0</v>
      </c>
      <c r="Q2511">
        <f t="shared" si="471"/>
        <v>0</v>
      </c>
      <c r="R2511">
        <f t="shared" si="475"/>
        <v>27.565026697177728</v>
      </c>
      <c r="S2511" t="str">
        <f t="shared" si="472"/>
        <v>ID-26249-</v>
      </c>
      <c r="T2511">
        <f t="shared" si="473"/>
        <v>0</v>
      </c>
      <c r="U2511" t="str">
        <f t="shared" si="474"/>
        <v>Acceptable</v>
      </c>
      <c r="V2511">
        <f t="shared" si="476"/>
        <v>23</v>
      </c>
      <c r="W2511">
        <f t="shared" si="477"/>
        <v>2</v>
      </c>
      <c r="Y2511" t="str">
        <f t="shared" si="478"/>
        <v>Flight Not Found</v>
      </c>
      <c r="Z2511" t="str" cm="1">
        <f t="array" ref="Z2511">IF(AND(B:B &gt; TIME(6, 0, 0), B:B &lt;= TIME(18, 0, 0)), "Day", "Night")</f>
        <v>Night</v>
      </c>
      <c r="AA2511">
        <f t="shared" si="479"/>
        <v>1</v>
      </c>
    </row>
    <row r="2512" spans="1:27" x14ac:dyDescent="0.2">
      <c r="A2512">
        <v>26258</v>
      </c>
      <c r="C2512" t="s">
        <v>12426</v>
      </c>
      <c r="D2512" t="s">
        <v>10614</v>
      </c>
      <c r="F2512" t="s">
        <v>12427</v>
      </c>
      <c r="G2512" t="s">
        <v>10545</v>
      </c>
      <c r="H2512" t="s">
        <v>12428</v>
      </c>
      <c r="I2512" t="s">
        <v>12429</v>
      </c>
      <c r="J2512">
        <v>25</v>
      </c>
      <c r="K2512">
        <v>25</v>
      </c>
      <c r="L2512">
        <v>0</v>
      </c>
      <c r="M2512" t="s">
        <v>12430</v>
      </c>
      <c r="N2512">
        <f t="shared" si="468"/>
        <v>0</v>
      </c>
      <c r="O2512" t="str">
        <f t="shared" si="469"/>
        <v>No</v>
      </c>
      <c r="P2512">
        <f t="shared" si="470"/>
        <v>0</v>
      </c>
      <c r="Q2512">
        <f t="shared" si="471"/>
        <v>0</v>
      </c>
      <c r="R2512">
        <f t="shared" si="475"/>
        <v>27.565026697177728</v>
      </c>
      <c r="S2512" t="str">
        <f t="shared" si="472"/>
        <v>ID-26258-Taipei - Hong Kong</v>
      </c>
      <c r="T2512">
        <f t="shared" si="473"/>
        <v>0</v>
      </c>
      <c r="U2512" t="str">
        <f t="shared" si="474"/>
        <v>Acceptable</v>
      </c>
      <c r="V2512">
        <f t="shared" si="476"/>
        <v>23</v>
      </c>
      <c r="W2512">
        <f t="shared" si="477"/>
        <v>2</v>
      </c>
      <c r="Y2512" t="str">
        <f t="shared" si="478"/>
        <v>Flight Not Found</v>
      </c>
      <c r="Z2512" t="str" cm="1">
        <f t="array" ref="Z2512">IF(AND(B:B &gt; TIME(6, 0, 0), B:B &lt;= TIME(18, 0, 0)), "Day", "Night")</f>
        <v>Night</v>
      </c>
      <c r="AA2512">
        <f t="shared" si="479"/>
        <v>1</v>
      </c>
    </row>
    <row r="2513" spans="1:27" x14ac:dyDescent="0.2">
      <c r="A2513">
        <v>26265</v>
      </c>
      <c r="B2513" t="s">
        <v>3171</v>
      </c>
      <c r="C2513" t="s">
        <v>12431</v>
      </c>
      <c r="D2513" t="s">
        <v>23</v>
      </c>
      <c r="F2513" t="s">
        <v>12432</v>
      </c>
      <c r="G2513" t="s">
        <v>12433</v>
      </c>
      <c r="H2513" t="s">
        <v>12434</v>
      </c>
      <c r="J2513">
        <v>34</v>
      </c>
      <c r="K2513">
        <v>34</v>
      </c>
      <c r="L2513">
        <v>0</v>
      </c>
      <c r="M2513" t="s">
        <v>12435</v>
      </c>
      <c r="N2513">
        <f t="shared" si="468"/>
        <v>0</v>
      </c>
      <c r="O2513" t="str">
        <f t="shared" si="469"/>
        <v>No</v>
      </c>
      <c r="P2513">
        <f t="shared" si="470"/>
        <v>0</v>
      </c>
      <c r="Q2513">
        <f t="shared" si="471"/>
        <v>0</v>
      </c>
      <c r="R2513">
        <f t="shared" si="475"/>
        <v>27.565026697177728</v>
      </c>
      <c r="S2513" t="str">
        <f t="shared" si="472"/>
        <v>ID-26265-Da Nang - Camp Eagle</v>
      </c>
      <c r="T2513" t="str">
        <f t="shared" si="473"/>
        <v>13:30</v>
      </c>
      <c r="U2513" t="str">
        <f t="shared" si="474"/>
        <v>Acceptable</v>
      </c>
      <c r="V2513">
        <f t="shared" si="476"/>
        <v>23</v>
      </c>
      <c r="W2513">
        <f t="shared" si="477"/>
        <v>2</v>
      </c>
      <c r="Y2513" t="str">
        <f t="shared" si="478"/>
        <v>Flight Not Found</v>
      </c>
      <c r="Z2513" t="str" cm="1">
        <f t="array" ref="Z2513">IF(AND(B:B &gt; TIME(6, 0, 0), B:B &lt;= TIME(18, 0, 0)), "Day", "Night")</f>
        <v>Night</v>
      </c>
      <c r="AA2513">
        <f t="shared" si="479"/>
        <v>1</v>
      </c>
    </row>
    <row r="2514" spans="1:27" x14ac:dyDescent="0.2">
      <c r="A2514">
        <v>26268</v>
      </c>
      <c r="C2514" t="s">
        <v>12436</v>
      </c>
      <c r="D2514" t="s">
        <v>3562</v>
      </c>
      <c r="G2514" t="s">
        <v>10173</v>
      </c>
      <c r="H2514" t="s">
        <v>12437</v>
      </c>
      <c r="I2514" t="s">
        <v>12438</v>
      </c>
      <c r="J2514">
        <v>57</v>
      </c>
      <c r="K2514">
        <v>57</v>
      </c>
      <c r="L2514">
        <v>0</v>
      </c>
      <c r="M2514" t="s">
        <v>12439</v>
      </c>
      <c r="N2514">
        <f t="shared" si="468"/>
        <v>0</v>
      </c>
      <c r="O2514" t="str">
        <f t="shared" si="469"/>
        <v>No</v>
      </c>
      <c r="P2514">
        <f t="shared" si="470"/>
        <v>0</v>
      </c>
      <c r="Q2514">
        <f t="shared" si="471"/>
        <v>0</v>
      </c>
      <c r="R2514">
        <f t="shared" si="475"/>
        <v>27.565026697177728</v>
      </c>
      <c r="S2514" t="str">
        <f t="shared" si="472"/>
        <v>ID-26268-</v>
      </c>
      <c r="T2514">
        <f t="shared" si="473"/>
        <v>0</v>
      </c>
      <c r="U2514" t="str">
        <f t="shared" si="474"/>
        <v>Acceptable</v>
      </c>
      <c r="V2514">
        <f t="shared" si="476"/>
        <v>23</v>
      </c>
      <c r="W2514">
        <f t="shared" si="477"/>
        <v>2</v>
      </c>
      <c r="Y2514" t="str">
        <f t="shared" si="478"/>
        <v>Flight Not Found</v>
      </c>
      <c r="Z2514" t="str" cm="1">
        <f t="array" ref="Z2514">IF(AND(B:B &gt; TIME(6, 0, 0), B:B &lt;= TIME(18, 0, 0)), "Day", "Night")</f>
        <v>Night</v>
      </c>
      <c r="AA2514">
        <f t="shared" si="479"/>
        <v>1</v>
      </c>
    </row>
    <row r="2515" spans="1:27" x14ac:dyDescent="0.2">
      <c r="A2515">
        <v>26271</v>
      </c>
      <c r="B2515" t="s">
        <v>6959</v>
      </c>
      <c r="C2515" t="s">
        <v>12440</v>
      </c>
      <c r="D2515" t="s">
        <v>1684</v>
      </c>
      <c r="F2515" t="s">
        <v>12441</v>
      </c>
      <c r="G2515" t="s">
        <v>12442</v>
      </c>
      <c r="H2515" t="s">
        <v>12443</v>
      </c>
      <c r="I2515" t="s">
        <v>12444</v>
      </c>
      <c r="J2515">
        <v>29</v>
      </c>
      <c r="K2515">
        <v>2</v>
      </c>
      <c r="L2515">
        <v>0</v>
      </c>
      <c r="M2515" t="s">
        <v>12445</v>
      </c>
      <c r="N2515">
        <f t="shared" si="468"/>
        <v>0</v>
      </c>
      <c r="O2515" t="str">
        <f t="shared" si="469"/>
        <v>No</v>
      </c>
      <c r="P2515">
        <f t="shared" si="470"/>
        <v>0</v>
      </c>
      <c r="Q2515">
        <f t="shared" si="471"/>
        <v>0</v>
      </c>
      <c r="R2515">
        <f t="shared" si="475"/>
        <v>27.565026697177728</v>
      </c>
      <c r="S2515" t="str">
        <f t="shared" si="472"/>
        <v>ID-26271-Miami, FL - Raleigh, NC</v>
      </c>
      <c r="T2515" t="str">
        <f t="shared" si="473"/>
        <v>13:46</v>
      </c>
      <c r="U2515" t="str">
        <f t="shared" si="474"/>
        <v>Acceptable</v>
      </c>
      <c r="V2515">
        <f t="shared" si="476"/>
        <v>23</v>
      </c>
      <c r="W2515">
        <f t="shared" si="477"/>
        <v>2</v>
      </c>
      <c r="Y2515" t="str">
        <f t="shared" si="478"/>
        <v>Flight Not Found</v>
      </c>
      <c r="Z2515" t="str" cm="1">
        <f t="array" ref="Z2515">IF(AND(B:B &gt; TIME(6, 0, 0), B:B &lt;= TIME(18, 0, 0)), "Day", "Night")</f>
        <v>Night</v>
      </c>
      <c r="AA2515">
        <f t="shared" si="479"/>
        <v>1</v>
      </c>
    </row>
    <row r="2516" spans="1:27" x14ac:dyDescent="0.2">
      <c r="A2516">
        <v>33291</v>
      </c>
      <c r="C2516" t="s">
        <v>12446</v>
      </c>
      <c r="D2516" t="s">
        <v>12447</v>
      </c>
      <c r="G2516" t="s">
        <v>12448</v>
      </c>
      <c r="J2516">
        <v>47</v>
      </c>
      <c r="K2516">
        <v>47</v>
      </c>
      <c r="L2516">
        <v>0</v>
      </c>
      <c r="M2516" t="s">
        <v>12449</v>
      </c>
      <c r="N2516">
        <f t="shared" si="468"/>
        <v>0</v>
      </c>
      <c r="O2516" t="str">
        <f t="shared" si="469"/>
        <v>No</v>
      </c>
      <c r="P2516">
        <f t="shared" si="470"/>
        <v>0</v>
      </c>
      <c r="Q2516">
        <f t="shared" si="471"/>
        <v>0</v>
      </c>
      <c r="R2516">
        <f t="shared" si="475"/>
        <v>27.565026697177728</v>
      </c>
      <c r="S2516" t="str">
        <f t="shared" si="472"/>
        <v>ID-33291-</v>
      </c>
      <c r="T2516">
        <f t="shared" si="473"/>
        <v>0</v>
      </c>
      <c r="U2516" t="str">
        <f t="shared" si="474"/>
        <v>Acceptable</v>
      </c>
      <c r="V2516">
        <f t="shared" si="476"/>
        <v>23</v>
      </c>
      <c r="W2516">
        <f t="shared" si="477"/>
        <v>2</v>
      </c>
      <c r="Y2516" t="str">
        <f t="shared" si="478"/>
        <v>Flight Not Found</v>
      </c>
      <c r="Z2516" t="str" cm="1">
        <f t="array" ref="Z2516">IF(AND(B:B &gt; TIME(6, 0, 0), B:B &lt;= TIME(18, 0, 0)), "Day", "Night")</f>
        <v>Night</v>
      </c>
      <c r="AA2516">
        <f t="shared" si="479"/>
        <v>1</v>
      </c>
    </row>
    <row r="2517" spans="1:27" x14ac:dyDescent="0.2">
      <c r="A2517">
        <v>26288</v>
      </c>
      <c r="C2517" t="s">
        <v>8635</v>
      </c>
      <c r="D2517" t="s">
        <v>12101</v>
      </c>
      <c r="F2517" t="s">
        <v>12450</v>
      </c>
      <c r="G2517" t="s">
        <v>7890</v>
      </c>
      <c r="H2517" t="s">
        <v>12451</v>
      </c>
      <c r="I2517" t="s">
        <v>12452</v>
      </c>
      <c r="J2517">
        <v>73</v>
      </c>
      <c r="K2517">
        <v>28</v>
      </c>
      <c r="L2517">
        <v>0</v>
      </c>
      <c r="M2517" t="s">
        <v>12453</v>
      </c>
      <c r="N2517">
        <f t="shared" si="468"/>
        <v>0</v>
      </c>
      <c r="O2517" t="str">
        <f t="shared" si="469"/>
        <v>No</v>
      </c>
      <c r="P2517">
        <f t="shared" si="470"/>
        <v>0</v>
      </c>
      <c r="Q2517">
        <f t="shared" si="471"/>
        <v>0</v>
      </c>
      <c r="R2517">
        <f t="shared" si="475"/>
        <v>27.565026697177728</v>
      </c>
      <c r="S2517" t="str">
        <f t="shared" si="472"/>
        <v>ID-26288-Sofia IAP - Algiers</v>
      </c>
      <c r="T2517">
        <f t="shared" si="473"/>
        <v>0</v>
      </c>
      <c r="U2517" t="str">
        <f t="shared" si="474"/>
        <v>Acceptable</v>
      </c>
      <c r="V2517">
        <f t="shared" si="476"/>
        <v>23</v>
      </c>
      <c r="W2517">
        <f t="shared" si="477"/>
        <v>2</v>
      </c>
      <c r="Y2517" t="str">
        <f t="shared" si="478"/>
        <v>Flight Not Found</v>
      </c>
      <c r="Z2517" t="str" cm="1">
        <f t="array" ref="Z2517">IF(AND(B:B &gt; TIME(6, 0, 0), B:B &lt;= TIME(18, 0, 0)), "Day", "Night")</f>
        <v>Night</v>
      </c>
      <c r="AA2517">
        <f t="shared" si="479"/>
        <v>1</v>
      </c>
    </row>
    <row r="2518" spans="1:27" x14ac:dyDescent="0.2">
      <c r="A2518">
        <v>26291</v>
      </c>
      <c r="B2518" t="s">
        <v>12454</v>
      </c>
      <c r="C2518" t="s">
        <v>12455</v>
      </c>
      <c r="D2518" t="s">
        <v>11911</v>
      </c>
      <c r="E2518" t="s">
        <v>12456</v>
      </c>
      <c r="F2518" t="s">
        <v>7672</v>
      </c>
      <c r="G2518" t="s">
        <v>7767</v>
      </c>
      <c r="H2518" t="s">
        <v>12457</v>
      </c>
      <c r="I2518" t="s">
        <v>12458</v>
      </c>
      <c r="J2518">
        <v>92</v>
      </c>
      <c r="K2518">
        <v>91</v>
      </c>
      <c r="L2518">
        <v>0</v>
      </c>
      <c r="M2518" t="s">
        <v>12459</v>
      </c>
      <c r="N2518">
        <f t="shared" si="468"/>
        <v>0</v>
      </c>
      <c r="O2518" t="str">
        <f t="shared" si="469"/>
        <v>No</v>
      </c>
      <c r="P2518">
        <f t="shared" si="470"/>
        <v>0</v>
      </c>
      <c r="Q2518">
        <f t="shared" si="471"/>
        <v>0</v>
      </c>
      <c r="R2518">
        <f t="shared" si="475"/>
        <v>27.565026697177728</v>
      </c>
      <c r="S2518" t="str">
        <f t="shared" si="472"/>
        <v>ID-26291-Lima - Pucallpa</v>
      </c>
      <c r="T2518" t="str">
        <f t="shared" si="473"/>
        <v>12:36</v>
      </c>
      <c r="U2518" t="str">
        <f t="shared" si="474"/>
        <v>Acceptable</v>
      </c>
      <c r="V2518">
        <f t="shared" si="476"/>
        <v>23</v>
      </c>
      <c r="W2518">
        <f t="shared" si="477"/>
        <v>2</v>
      </c>
      <c r="Y2518" t="str">
        <f t="shared" si="478"/>
        <v>Flight Not Found</v>
      </c>
      <c r="Z2518" t="str" cm="1">
        <f t="array" ref="Z2518">IF(AND(B:B &gt; TIME(6, 0, 0), B:B &lt;= TIME(18, 0, 0)), "Day", "Night")</f>
        <v>Night</v>
      </c>
      <c r="AA2518">
        <f t="shared" si="479"/>
        <v>1</v>
      </c>
    </row>
    <row r="2519" spans="1:27" x14ac:dyDescent="0.2">
      <c r="A2519">
        <v>26304</v>
      </c>
      <c r="C2519" t="s">
        <v>12460</v>
      </c>
      <c r="D2519" t="s">
        <v>12461</v>
      </c>
      <c r="F2519" t="s">
        <v>12462</v>
      </c>
      <c r="G2519" t="s">
        <v>12463</v>
      </c>
      <c r="H2519" t="s">
        <v>12464</v>
      </c>
      <c r="I2519" t="s">
        <v>12465</v>
      </c>
      <c r="J2519">
        <v>23</v>
      </c>
      <c r="K2519">
        <v>23</v>
      </c>
      <c r="L2519">
        <v>0</v>
      </c>
      <c r="M2519" t="s">
        <v>12466</v>
      </c>
      <c r="N2519">
        <f t="shared" si="468"/>
        <v>0</v>
      </c>
      <c r="O2519" t="str">
        <f t="shared" si="469"/>
        <v>No</v>
      </c>
      <c r="P2519">
        <f t="shared" si="470"/>
        <v>0</v>
      </c>
      <c r="Q2519">
        <f t="shared" si="471"/>
        <v>0</v>
      </c>
      <c r="R2519">
        <f t="shared" si="475"/>
        <v>27.565026697177728</v>
      </c>
      <c r="S2519" t="str">
        <f t="shared" si="472"/>
        <v>ID-26304-Chetumel - Merida</v>
      </c>
      <c r="T2519">
        <f t="shared" si="473"/>
        <v>0</v>
      </c>
      <c r="U2519" t="str">
        <f t="shared" si="474"/>
        <v>Acceptable</v>
      </c>
      <c r="V2519">
        <f t="shared" si="476"/>
        <v>23</v>
      </c>
      <c r="W2519">
        <f t="shared" si="477"/>
        <v>2</v>
      </c>
      <c r="Y2519" t="str">
        <f t="shared" si="478"/>
        <v>Flight Not Found</v>
      </c>
      <c r="Z2519" t="str" cm="1">
        <f t="array" ref="Z2519">IF(AND(B:B &gt; TIME(6, 0, 0), B:B &lt;= TIME(18, 0, 0)), "Day", "Night")</f>
        <v>Night</v>
      </c>
      <c r="AA2519">
        <f t="shared" si="479"/>
        <v>1</v>
      </c>
    </row>
    <row r="2520" spans="1:27" x14ac:dyDescent="0.2">
      <c r="A2520">
        <v>26305</v>
      </c>
      <c r="B2520" t="s">
        <v>1613</v>
      </c>
      <c r="C2520" t="s">
        <v>12467</v>
      </c>
      <c r="D2520" t="s">
        <v>462</v>
      </c>
      <c r="E2520" t="s">
        <v>12468</v>
      </c>
      <c r="F2520" t="s">
        <v>12469</v>
      </c>
      <c r="G2520" t="s">
        <v>12470</v>
      </c>
      <c r="H2520" t="s">
        <v>12471</v>
      </c>
      <c r="I2520" t="s">
        <v>12472</v>
      </c>
      <c r="J2520">
        <v>104</v>
      </c>
      <c r="K2520">
        <v>104</v>
      </c>
      <c r="L2520">
        <v>0</v>
      </c>
      <c r="M2520" t="s">
        <v>12473</v>
      </c>
      <c r="N2520">
        <f t="shared" si="468"/>
        <v>0</v>
      </c>
      <c r="O2520" t="str">
        <f t="shared" si="469"/>
        <v>No</v>
      </c>
      <c r="P2520">
        <f t="shared" si="470"/>
        <v>0</v>
      </c>
      <c r="Q2520">
        <f t="shared" si="471"/>
        <v>0</v>
      </c>
      <c r="R2520">
        <f t="shared" si="475"/>
        <v>27.565026697177728</v>
      </c>
      <c r="S2520" t="str">
        <f t="shared" si="472"/>
        <v>ID-26305-Valencia - Ibiza</v>
      </c>
      <c r="T2520" t="str">
        <f t="shared" si="473"/>
        <v>22:00</v>
      </c>
      <c r="U2520" t="str">
        <f t="shared" si="474"/>
        <v>Acceptable</v>
      </c>
      <c r="V2520">
        <f t="shared" si="476"/>
        <v>23</v>
      </c>
      <c r="W2520">
        <f t="shared" si="477"/>
        <v>2</v>
      </c>
      <c r="Y2520" t="str">
        <f t="shared" si="478"/>
        <v>Flight Not Found</v>
      </c>
      <c r="Z2520" t="str" cm="1">
        <f t="array" ref="Z2520">IF(AND(B:B &gt; TIME(6, 0, 0), B:B &lt;= TIME(18, 0, 0)), "Day", "Night")</f>
        <v>Night</v>
      </c>
      <c r="AA2520">
        <f t="shared" si="479"/>
        <v>1</v>
      </c>
    </row>
    <row r="2521" spans="1:27" x14ac:dyDescent="0.2">
      <c r="A2521">
        <v>26316</v>
      </c>
      <c r="B2521" t="s">
        <v>12474</v>
      </c>
      <c r="C2521" t="s">
        <v>12475</v>
      </c>
      <c r="D2521" t="s">
        <v>12476</v>
      </c>
      <c r="F2521" t="s">
        <v>12477</v>
      </c>
      <c r="G2521" t="s">
        <v>9204</v>
      </c>
      <c r="H2521" t="s">
        <v>12478</v>
      </c>
      <c r="J2521">
        <v>3</v>
      </c>
      <c r="K2521">
        <v>3</v>
      </c>
      <c r="L2521">
        <v>0</v>
      </c>
      <c r="M2521" t="s">
        <v>12479</v>
      </c>
      <c r="N2521">
        <f t="shared" si="468"/>
        <v>0</v>
      </c>
      <c r="O2521" t="str">
        <f t="shared" si="469"/>
        <v>No</v>
      </c>
      <c r="P2521">
        <f t="shared" si="470"/>
        <v>0</v>
      </c>
      <c r="Q2521">
        <f t="shared" si="471"/>
        <v>0</v>
      </c>
      <c r="R2521">
        <f t="shared" si="475"/>
        <v>27.565026697177728</v>
      </c>
      <c r="S2521" t="str">
        <f t="shared" si="472"/>
        <v>ID-26316-Omaha, NE - Hot Springs, SD</v>
      </c>
      <c r="T2521" t="str">
        <f t="shared" si="473"/>
        <v>01:04</v>
      </c>
      <c r="U2521" t="str">
        <f t="shared" si="474"/>
        <v>Acceptable</v>
      </c>
      <c r="V2521">
        <f t="shared" si="476"/>
        <v>23</v>
      </c>
      <c r="W2521">
        <f t="shared" si="477"/>
        <v>2</v>
      </c>
      <c r="Y2521" t="str">
        <f t="shared" si="478"/>
        <v>Flight Not Found</v>
      </c>
      <c r="Z2521" t="str" cm="1">
        <f t="array" ref="Z2521">IF(AND(B:B &gt; TIME(6, 0, 0), B:B &lt;= TIME(18, 0, 0)), "Day", "Night")</f>
        <v>Night</v>
      </c>
      <c r="AA2521">
        <f t="shared" si="479"/>
        <v>1</v>
      </c>
    </row>
    <row r="2522" spans="1:27" x14ac:dyDescent="0.2">
      <c r="A2522">
        <v>26319</v>
      </c>
      <c r="C2522" t="s">
        <v>12480</v>
      </c>
      <c r="D2522" t="s">
        <v>7590</v>
      </c>
      <c r="F2522" t="s">
        <v>12481</v>
      </c>
      <c r="G2522" t="s">
        <v>12482</v>
      </c>
      <c r="H2522" t="s">
        <v>12483</v>
      </c>
      <c r="I2522" t="s">
        <v>12484</v>
      </c>
      <c r="J2522">
        <v>8</v>
      </c>
      <c r="K2522">
        <v>1</v>
      </c>
      <c r="L2522">
        <v>0</v>
      </c>
      <c r="M2522" t="s">
        <v>12485</v>
      </c>
      <c r="N2522">
        <f t="shared" si="468"/>
        <v>0</v>
      </c>
      <c r="O2522" t="str">
        <f t="shared" si="469"/>
        <v>No</v>
      </c>
      <c r="P2522">
        <f t="shared" si="470"/>
        <v>0</v>
      </c>
      <c r="Q2522">
        <f t="shared" si="471"/>
        <v>0</v>
      </c>
      <c r="R2522">
        <f t="shared" si="475"/>
        <v>27.565026697177728</v>
      </c>
      <c r="S2522" t="str">
        <f t="shared" si="472"/>
        <v>ID-26319-Damascus - Ankara</v>
      </c>
      <c r="T2522">
        <f t="shared" si="473"/>
        <v>0</v>
      </c>
      <c r="U2522" t="str">
        <f t="shared" si="474"/>
        <v>Acceptable</v>
      </c>
      <c r="V2522">
        <f t="shared" si="476"/>
        <v>23</v>
      </c>
      <c r="W2522">
        <f t="shared" si="477"/>
        <v>2</v>
      </c>
      <c r="Y2522" t="str">
        <f t="shared" si="478"/>
        <v>Flight Not Found</v>
      </c>
      <c r="Z2522" t="str" cm="1">
        <f t="array" ref="Z2522">IF(AND(B:B &gt; TIME(6, 0, 0), B:B &lt;= TIME(18, 0, 0)), "Day", "Night")</f>
        <v>Night</v>
      </c>
      <c r="AA2522">
        <f t="shared" si="479"/>
        <v>1</v>
      </c>
    </row>
    <row r="2523" spans="1:27" x14ac:dyDescent="0.2">
      <c r="A2523">
        <v>26319</v>
      </c>
      <c r="C2523" t="s">
        <v>12486</v>
      </c>
      <c r="D2523" t="s">
        <v>12487</v>
      </c>
      <c r="F2523" t="s">
        <v>12488</v>
      </c>
      <c r="G2523" t="s">
        <v>8115</v>
      </c>
      <c r="H2523" t="s">
        <v>12489</v>
      </c>
      <c r="I2523" t="s">
        <v>862</v>
      </c>
      <c r="J2523">
        <v>20</v>
      </c>
      <c r="K2523">
        <v>20</v>
      </c>
      <c r="L2523">
        <v>0</v>
      </c>
      <c r="M2523" t="s">
        <v>12490</v>
      </c>
      <c r="N2523">
        <f t="shared" si="468"/>
        <v>0</v>
      </c>
      <c r="O2523" t="str">
        <f t="shared" si="469"/>
        <v>No</v>
      </c>
      <c r="P2523">
        <f t="shared" si="470"/>
        <v>0</v>
      </c>
      <c r="Q2523">
        <f t="shared" si="471"/>
        <v>0</v>
      </c>
      <c r="R2523">
        <f t="shared" si="475"/>
        <v>27.565026697177728</v>
      </c>
      <c r="S2523" t="str">
        <f t="shared" si="472"/>
        <v>ID-26319-Bogota - San Andres</v>
      </c>
      <c r="T2523">
        <f t="shared" si="473"/>
        <v>0</v>
      </c>
      <c r="U2523" t="str">
        <f t="shared" si="474"/>
        <v>Acceptable</v>
      </c>
      <c r="V2523">
        <f t="shared" si="476"/>
        <v>23</v>
      </c>
      <c r="W2523">
        <f t="shared" si="477"/>
        <v>2</v>
      </c>
      <c r="Y2523" t="str">
        <f t="shared" si="478"/>
        <v>Flight Not Found</v>
      </c>
      <c r="Z2523" t="str" cm="1">
        <f t="array" ref="Z2523">IF(AND(B:B &gt; TIME(6, 0, 0), B:B &lt;= TIME(18, 0, 0)), "Day", "Night")</f>
        <v>Night</v>
      </c>
      <c r="AA2523">
        <f t="shared" si="479"/>
        <v>1</v>
      </c>
    </row>
    <row r="2524" spans="1:27" x14ac:dyDescent="0.2">
      <c r="A2524">
        <v>26319</v>
      </c>
      <c r="B2524" t="s">
        <v>44</v>
      </c>
      <c r="C2524" t="s">
        <v>12491</v>
      </c>
      <c r="D2524" t="s">
        <v>11529</v>
      </c>
      <c r="F2524" t="s">
        <v>12492</v>
      </c>
      <c r="G2524" t="s">
        <v>2471</v>
      </c>
      <c r="H2524" t="s">
        <v>12493</v>
      </c>
      <c r="J2524">
        <v>39</v>
      </c>
      <c r="K2524">
        <v>39</v>
      </c>
      <c r="L2524">
        <v>0</v>
      </c>
      <c r="M2524" t="s">
        <v>12494</v>
      </c>
      <c r="N2524">
        <f t="shared" si="468"/>
        <v>0</v>
      </c>
      <c r="O2524" t="str">
        <f t="shared" si="469"/>
        <v>No</v>
      </c>
      <c r="P2524">
        <f t="shared" si="470"/>
        <v>0</v>
      </c>
      <c r="Q2524">
        <f t="shared" si="471"/>
        <v>0</v>
      </c>
      <c r="R2524">
        <f t="shared" si="475"/>
        <v>27.565026697177728</v>
      </c>
      <c r="S2524" t="str">
        <f t="shared" si="472"/>
        <v>ID-26319-Medellin - Buenaventura</v>
      </c>
      <c r="T2524">
        <f t="shared" si="473"/>
        <v>0</v>
      </c>
      <c r="U2524" t="str">
        <f t="shared" si="474"/>
        <v>Acceptable</v>
      </c>
      <c r="V2524">
        <f t="shared" si="476"/>
        <v>23</v>
      </c>
      <c r="W2524">
        <f t="shared" si="477"/>
        <v>2</v>
      </c>
      <c r="Y2524" t="str">
        <f t="shared" si="478"/>
        <v>Flight Not Found</v>
      </c>
      <c r="Z2524" t="str" cm="1">
        <f t="array" ref="Z2524">IF(AND(B:B &gt; TIME(6, 0, 0), B:B &lt;= TIME(18, 0, 0)), "Day", "Night")</f>
        <v>Night</v>
      </c>
      <c r="AA2524">
        <f t="shared" si="479"/>
        <v>1</v>
      </c>
    </row>
    <row r="2525" spans="1:27" x14ac:dyDescent="0.2">
      <c r="A2525">
        <v>26324</v>
      </c>
      <c r="B2525" t="s">
        <v>11089</v>
      </c>
      <c r="C2525" t="s">
        <v>12495</v>
      </c>
      <c r="D2525" t="s">
        <v>3993</v>
      </c>
      <c r="E2525" t="s">
        <v>12496</v>
      </c>
      <c r="F2525" t="s">
        <v>12497</v>
      </c>
      <c r="G2525" t="s">
        <v>11308</v>
      </c>
      <c r="H2525" t="s">
        <v>12498</v>
      </c>
      <c r="I2525" t="s">
        <v>12499</v>
      </c>
      <c r="J2525">
        <v>28</v>
      </c>
      <c r="K2525">
        <v>27</v>
      </c>
      <c r="L2525">
        <v>0</v>
      </c>
      <c r="M2525" t="s">
        <v>12500</v>
      </c>
      <c r="N2525">
        <f t="shared" si="468"/>
        <v>0</v>
      </c>
      <c r="O2525" t="str">
        <f t="shared" si="469"/>
        <v>No</v>
      </c>
      <c r="P2525">
        <f t="shared" si="470"/>
        <v>0</v>
      </c>
      <c r="Q2525">
        <f t="shared" si="471"/>
        <v>0</v>
      </c>
      <c r="R2525">
        <f t="shared" si="475"/>
        <v>27.565026697177728</v>
      </c>
      <c r="S2525" t="str">
        <f t="shared" si="472"/>
        <v>ID-26324-Stockholm - Belgrade</v>
      </c>
      <c r="T2525" t="str">
        <f t="shared" si="473"/>
        <v>16:10</v>
      </c>
      <c r="U2525" t="str">
        <f t="shared" si="474"/>
        <v>Acceptable</v>
      </c>
      <c r="V2525">
        <f t="shared" si="476"/>
        <v>23</v>
      </c>
      <c r="W2525">
        <f t="shared" si="477"/>
        <v>2</v>
      </c>
      <c r="Y2525" t="str">
        <f t="shared" si="478"/>
        <v>Flight Not Found</v>
      </c>
      <c r="Z2525" t="str" cm="1">
        <f t="array" ref="Z2525">IF(AND(B:B &gt; TIME(6, 0, 0), B:B &lt;= TIME(18, 0, 0)), "Day", "Night")</f>
        <v>Night</v>
      </c>
      <c r="AA2525">
        <f t="shared" si="479"/>
        <v>1</v>
      </c>
    </row>
    <row r="2526" spans="1:27" x14ac:dyDescent="0.2">
      <c r="A2526">
        <v>26330</v>
      </c>
      <c r="C2526" t="s">
        <v>12501</v>
      </c>
      <c r="D2526" t="s">
        <v>12502</v>
      </c>
      <c r="G2526" t="s">
        <v>3936</v>
      </c>
      <c r="H2526" t="s">
        <v>12503</v>
      </c>
      <c r="I2526" t="s">
        <v>12504</v>
      </c>
      <c r="J2526">
        <v>9</v>
      </c>
      <c r="K2526">
        <v>6</v>
      </c>
      <c r="L2526">
        <v>0</v>
      </c>
      <c r="M2526" t="s">
        <v>12505</v>
      </c>
      <c r="N2526">
        <f t="shared" si="468"/>
        <v>0</v>
      </c>
      <c r="O2526" t="str">
        <f t="shared" si="469"/>
        <v>No</v>
      </c>
      <c r="P2526">
        <f t="shared" si="470"/>
        <v>0</v>
      </c>
      <c r="Q2526">
        <f t="shared" si="471"/>
        <v>0</v>
      </c>
      <c r="R2526">
        <f t="shared" si="475"/>
        <v>27.565026697177728</v>
      </c>
      <c r="S2526" t="str">
        <f t="shared" si="472"/>
        <v>ID-26330-</v>
      </c>
      <c r="T2526">
        <f t="shared" si="473"/>
        <v>0</v>
      </c>
      <c r="U2526" t="str">
        <f t="shared" si="474"/>
        <v>Acceptable</v>
      </c>
      <c r="V2526">
        <f t="shared" si="476"/>
        <v>23</v>
      </c>
      <c r="W2526">
        <f t="shared" si="477"/>
        <v>2</v>
      </c>
      <c r="Y2526" t="str">
        <f t="shared" si="478"/>
        <v>Flight Not Found</v>
      </c>
      <c r="Z2526" t="str" cm="1">
        <f t="array" ref="Z2526">IF(AND(B:B &gt; TIME(6, 0, 0), B:B &lt;= TIME(18, 0, 0)), "Day", "Night")</f>
        <v>Night</v>
      </c>
      <c r="AA2526">
        <f t="shared" si="479"/>
        <v>1</v>
      </c>
    </row>
    <row r="2527" spans="1:27" x14ac:dyDescent="0.2">
      <c r="A2527">
        <v>26333</v>
      </c>
      <c r="C2527" t="s">
        <v>12506</v>
      </c>
      <c r="D2527" t="s">
        <v>8358</v>
      </c>
      <c r="F2527" t="s">
        <v>12507</v>
      </c>
      <c r="G2527" t="s">
        <v>10661</v>
      </c>
      <c r="H2527" t="s">
        <v>12508</v>
      </c>
      <c r="I2527" t="s">
        <v>12509</v>
      </c>
      <c r="J2527">
        <v>38</v>
      </c>
      <c r="K2527">
        <v>1</v>
      </c>
      <c r="L2527">
        <v>0</v>
      </c>
      <c r="M2527" t="s">
        <v>12510</v>
      </c>
      <c r="N2527">
        <f t="shared" si="468"/>
        <v>0</v>
      </c>
      <c r="O2527" t="str">
        <f t="shared" si="469"/>
        <v>No</v>
      </c>
      <c r="P2527">
        <f t="shared" si="470"/>
        <v>0</v>
      </c>
      <c r="Q2527">
        <f t="shared" si="471"/>
        <v>0</v>
      </c>
      <c r="R2527">
        <f t="shared" si="475"/>
        <v>27.565026697177728</v>
      </c>
      <c r="S2527" t="str">
        <f t="shared" si="472"/>
        <v>ID-26333-Ban Xon - Pha Khao</v>
      </c>
      <c r="T2527">
        <f t="shared" si="473"/>
        <v>0</v>
      </c>
      <c r="U2527" t="str">
        <f t="shared" si="474"/>
        <v>Acceptable</v>
      </c>
      <c r="V2527">
        <f t="shared" si="476"/>
        <v>23</v>
      </c>
      <c r="W2527">
        <f t="shared" si="477"/>
        <v>2</v>
      </c>
      <c r="Y2527" t="str">
        <f t="shared" si="478"/>
        <v>Flight Not Found</v>
      </c>
      <c r="Z2527" t="str" cm="1">
        <f t="array" ref="Z2527">IF(AND(B:B &gt; TIME(6, 0, 0), B:B &lt;= TIME(18, 0, 0)), "Day", "Night")</f>
        <v>Night</v>
      </c>
      <c r="AA2527">
        <f t="shared" si="479"/>
        <v>1</v>
      </c>
    </row>
    <row r="2528" spans="1:27" x14ac:dyDescent="0.2">
      <c r="A2528">
        <v>26333</v>
      </c>
      <c r="B2528" t="s">
        <v>4866</v>
      </c>
      <c r="C2528" t="s">
        <v>12511</v>
      </c>
      <c r="D2528" t="s">
        <v>12512</v>
      </c>
      <c r="F2528" t="s">
        <v>12513</v>
      </c>
      <c r="G2528" t="s">
        <v>12514</v>
      </c>
      <c r="H2528" t="s">
        <v>12515</v>
      </c>
      <c r="J2528">
        <v>2</v>
      </c>
      <c r="K2528">
        <v>2</v>
      </c>
      <c r="L2528">
        <v>0</v>
      </c>
      <c r="M2528" t="s">
        <v>12516</v>
      </c>
      <c r="N2528">
        <f t="shared" si="468"/>
        <v>0</v>
      </c>
      <c r="O2528" t="str">
        <f t="shared" si="469"/>
        <v>No</v>
      </c>
      <c r="P2528">
        <f t="shared" si="470"/>
        <v>0</v>
      </c>
      <c r="Q2528">
        <f t="shared" si="471"/>
        <v>0</v>
      </c>
      <c r="R2528">
        <f t="shared" si="475"/>
        <v>27.565026697177728</v>
      </c>
      <c r="S2528" t="str">
        <f t="shared" si="472"/>
        <v>ID-26333-Gallup, NM - Battle Mountain, NV</v>
      </c>
      <c r="T2528">
        <f t="shared" si="473"/>
        <v>0</v>
      </c>
      <c r="U2528" t="str">
        <f t="shared" si="474"/>
        <v>Acceptable</v>
      </c>
      <c r="V2528">
        <f t="shared" si="476"/>
        <v>23</v>
      </c>
      <c r="W2528">
        <f t="shared" si="477"/>
        <v>2</v>
      </c>
      <c r="Y2528" t="str">
        <f t="shared" si="478"/>
        <v>Flight Not Found</v>
      </c>
      <c r="Z2528" t="str" cm="1">
        <f t="array" ref="Z2528">IF(AND(B:B &gt; TIME(6, 0, 0), B:B &lt;= TIME(18, 0, 0)), "Day", "Night")</f>
        <v>Night</v>
      </c>
      <c r="AA2528">
        <f t="shared" si="479"/>
        <v>1</v>
      </c>
    </row>
    <row r="2529" spans="1:27" x14ac:dyDescent="0.2">
      <c r="A2529">
        <v>26334</v>
      </c>
      <c r="C2529" t="s">
        <v>12517</v>
      </c>
      <c r="D2529" t="s">
        <v>12518</v>
      </c>
      <c r="E2529" t="s">
        <v>12519</v>
      </c>
      <c r="F2529" t="s">
        <v>12520</v>
      </c>
      <c r="G2529" t="s">
        <v>8505</v>
      </c>
      <c r="H2529" t="s">
        <v>12521</v>
      </c>
      <c r="I2529" t="s">
        <v>12522</v>
      </c>
      <c r="J2529">
        <v>19</v>
      </c>
      <c r="K2529">
        <v>19</v>
      </c>
      <c r="L2529">
        <v>0</v>
      </c>
      <c r="M2529" t="s">
        <v>12523</v>
      </c>
      <c r="N2529">
        <f t="shared" si="468"/>
        <v>0</v>
      </c>
      <c r="O2529" t="str">
        <f t="shared" si="469"/>
        <v>No</v>
      </c>
      <c r="P2529">
        <f t="shared" si="470"/>
        <v>0</v>
      </c>
      <c r="Q2529">
        <f t="shared" si="471"/>
        <v>0</v>
      </c>
      <c r="R2529">
        <f t="shared" si="475"/>
        <v>27.565026697177728</v>
      </c>
      <c r="S2529" t="str">
        <f t="shared" si="472"/>
        <v>ID-26334-Bogota - Valledupar</v>
      </c>
      <c r="T2529">
        <f t="shared" si="473"/>
        <v>0</v>
      </c>
      <c r="U2529" t="str">
        <f t="shared" si="474"/>
        <v>Acceptable</v>
      </c>
      <c r="V2529">
        <f t="shared" si="476"/>
        <v>23</v>
      </c>
      <c r="W2529">
        <f t="shared" si="477"/>
        <v>2</v>
      </c>
      <c r="Y2529" t="str">
        <f t="shared" si="478"/>
        <v>Flight Not Found</v>
      </c>
      <c r="Z2529" t="str" cm="1">
        <f t="array" ref="Z2529">IF(AND(B:B &gt; TIME(6, 0, 0), B:B &lt;= TIME(18, 0, 0)), "Day", "Night")</f>
        <v>Night</v>
      </c>
      <c r="AA2529">
        <f t="shared" si="479"/>
        <v>1</v>
      </c>
    </row>
    <row r="2530" spans="1:27" x14ac:dyDescent="0.2">
      <c r="A2530">
        <v>26340</v>
      </c>
      <c r="B2530" t="s">
        <v>2773</v>
      </c>
      <c r="C2530" t="s">
        <v>12524</v>
      </c>
      <c r="D2530" t="s">
        <v>10785</v>
      </c>
      <c r="F2530" t="s">
        <v>12525</v>
      </c>
      <c r="G2530" t="s">
        <v>3490</v>
      </c>
      <c r="H2530" t="s">
        <v>12526</v>
      </c>
      <c r="I2530" t="s">
        <v>12527</v>
      </c>
      <c r="J2530">
        <v>23</v>
      </c>
      <c r="K2530">
        <v>23</v>
      </c>
      <c r="L2530">
        <v>0</v>
      </c>
      <c r="M2530" t="s">
        <v>12528</v>
      </c>
      <c r="N2530">
        <f t="shared" si="468"/>
        <v>0</v>
      </c>
      <c r="O2530" t="str">
        <f t="shared" si="469"/>
        <v>No</v>
      </c>
      <c r="P2530">
        <f t="shared" si="470"/>
        <v>0</v>
      </c>
      <c r="Q2530">
        <f t="shared" si="471"/>
        <v>0</v>
      </c>
      <c r="R2530">
        <f t="shared" si="475"/>
        <v>27.565026697177728</v>
      </c>
      <c r="S2530" t="str">
        <f t="shared" si="472"/>
        <v>ID-26340-Savannakhet - Vientiane</v>
      </c>
      <c r="T2530" t="str">
        <f t="shared" si="473"/>
        <v>13:20</v>
      </c>
      <c r="U2530" t="str">
        <f t="shared" si="474"/>
        <v>Acceptable</v>
      </c>
      <c r="V2530">
        <f t="shared" si="476"/>
        <v>23</v>
      </c>
      <c r="W2530">
        <f t="shared" si="477"/>
        <v>2</v>
      </c>
      <c r="Y2530" t="str">
        <f t="shared" si="478"/>
        <v>Flight Not Found</v>
      </c>
      <c r="Z2530" t="str" cm="1">
        <f t="array" ref="Z2530">IF(AND(B:B &gt; TIME(6, 0, 0), B:B &lt;= TIME(18, 0, 0)), "Day", "Night")</f>
        <v>Night</v>
      </c>
      <c r="AA2530">
        <f t="shared" si="479"/>
        <v>1</v>
      </c>
    </row>
    <row r="2531" spans="1:27" x14ac:dyDescent="0.2">
      <c r="A2531">
        <v>26345</v>
      </c>
      <c r="B2531" t="s">
        <v>10240</v>
      </c>
      <c r="C2531" t="s">
        <v>12355</v>
      </c>
      <c r="D2531" t="s">
        <v>12529</v>
      </c>
      <c r="F2531" t="s">
        <v>12530</v>
      </c>
      <c r="G2531" t="s">
        <v>12531</v>
      </c>
      <c r="H2531" t="s">
        <v>12532</v>
      </c>
      <c r="J2531">
        <v>2</v>
      </c>
      <c r="K2531">
        <v>2</v>
      </c>
      <c r="L2531">
        <v>0</v>
      </c>
      <c r="M2531" t="s">
        <v>12533</v>
      </c>
      <c r="N2531">
        <f t="shared" si="468"/>
        <v>0</v>
      </c>
      <c r="O2531" t="str">
        <f t="shared" si="469"/>
        <v>No</v>
      </c>
      <c r="P2531">
        <f t="shared" si="470"/>
        <v>0</v>
      </c>
      <c r="Q2531">
        <f t="shared" si="471"/>
        <v>0</v>
      </c>
      <c r="R2531">
        <f t="shared" si="475"/>
        <v>27.565026697177728</v>
      </c>
      <c r="S2531" t="str">
        <f t="shared" si="472"/>
        <v>ID-26345-Chicago, IL - Detroit, MI</v>
      </c>
      <c r="T2531" t="str">
        <f t="shared" si="473"/>
        <v>02:55</v>
      </c>
      <c r="U2531" t="str">
        <f t="shared" si="474"/>
        <v>Acceptable</v>
      </c>
      <c r="V2531">
        <f t="shared" si="476"/>
        <v>23</v>
      </c>
      <c r="W2531">
        <f t="shared" si="477"/>
        <v>2</v>
      </c>
      <c r="Y2531" t="str">
        <f t="shared" si="478"/>
        <v>Flight Not Found</v>
      </c>
      <c r="Z2531" t="str" cm="1">
        <f t="array" ref="Z2531">IF(AND(B:B &gt; TIME(6, 0, 0), B:B &lt;= TIME(18, 0, 0)), "Day", "Night")</f>
        <v>Night</v>
      </c>
      <c r="AA2531">
        <f t="shared" si="479"/>
        <v>1</v>
      </c>
    </row>
    <row r="2532" spans="1:27" x14ac:dyDescent="0.2">
      <c r="A2532">
        <v>26348</v>
      </c>
      <c r="C2532" t="s">
        <v>12534</v>
      </c>
      <c r="D2532" t="s">
        <v>2615</v>
      </c>
      <c r="G2532" t="s">
        <v>9586</v>
      </c>
      <c r="H2532" t="s">
        <v>12535</v>
      </c>
      <c r="I2532" t="s">
        <v>12536</v>
      </c>
      <c r="J2532">
        <v>7</v>
      </c>
      <c r="K2532">
        <v>5</v>
      </c>
      <c r="L2532">
        <v>0</v>
      </c>
      <c r="M2532" t="s">
        <v>12537</v>
      </c>
      <c r="N2532">
        <f t="shared" si="468"/>
        <v>0</v>
      </c>
      <c r="O2532" t="str">
        <f t="shared" si="469"/>
        <v>No</v>
      </c>
      <c r="P2532">
        <f t="shared" si="470"/>
        <v>0</v>
      </c>
      <c r="Q2532">
        <f t="shared" si="471"/>
        <v>0</v>
      </c>
      <c r="R2532">
        <f t="shared" si="475"/>
        <v>27.565026697177728</v>
      </c>
      <c r="S2532" t="str">
        <f t="shared" si="472"/>
        <v>ID-26348-</v>
      </c>
      <c r="T2532">
        <f t="shared" si="473"/>
        <v>0</v>
      </c>
      <c r="U2532" t="str">
        <f t="shared" si="474"/>
        <v>Acceptable</v>
      </c>
      <c r="V2532">
        <f t="shared" si="476"/>
        <v>23</v>
      </c>
      <c r="W2532">
        <f t="shared" si="477"/>
        <v>2</v>
      </c>
      <c r="Y2532" t="str">
        <f t="shared" si="478"/>
        <v>Flight Not Found</v>
      </c>
      <c r="Z2532" t="str" cm="1">
        <f t="array" ref="Z2532">IF(AND(B:B &gt; TIME(6, 0, 0), B:B &lt;= TIME(18, 0, 0)), "Day", "Night")</f>
        <v>Night</v>
      </c>
      <c r="AA2532">
        <f t="shared" si="479"/>
        <v>1</v>
      </c>
    </row>
    <row r="2533" spans="1:27" x14ac:dyDescent="0.2">
      <c r="A2533">
        <v>26349</v>
      </c>
      <c r="B2533" t="s">
        <v>6123</v>
      </c>
      <c r="C2533" t="s">
        <v>12538</v>
      </c>
      <c r="D2533" t="s">
        <v>12539</v>
      </c>
      <c r="F2533" t="s">
        <v>12540</v>
      </c>
      <c r="G2533" t="s">
        <v>11586</v>
      </c>
      <c r="H2533" t="s">
        <v>12541</v>
      </c>
      <c r="J2533">
        <v>4</v>
      </c>
      <c r="K2533">
        <v>4</v>
      </c>
      <c r="L2533">
        <v>0</v>
      </c>
      <c r="M2533" t="s">
        <v>12542</v>
      </c>
      <c r="N2533">
        <f t="shared" si="468"/>
        <v>0</v>
      </c>
      <c r="O2533" t="str">
        <f t="shared" si="469"/>
        <v>No</v>
      </c>
      <c r="P2533">
        <f t="shared" si="470"/>
        <v>0</v>
      </c>
      <c r="Q2533">
        <f t="shared" si="471"/>
        <v>0</v>
      </c>
      <c r="R2533">
        <f t="shared" si="475"/>
        <v>27.565026697177728</v>
      </c>
      <c r="S2533" t="str">
        <f t="shared" si="472"/>
        <v>ID-26349-Hailey, ID - Boise, ID</v>
      </c>
      <c r="T2533" t="str">
        <f t="shared" si="473"/>
        <v>10:32</v>
      </c>
      <c r="U2533" t="str">
        <f t="shared" si="474"/>
        <v>Acceptable</v>
      </c>
      <c r="V2533">
        <f t="shared" si="476"/>
        <v>23</v>
      </c>
      <c r="W2533">
        <f t="shared" si="477"/>
        <v>2</v>
      </c>
      <c r="Y2533" t="str">
        <f t="shared" si="478"/>
        <v>Flight Not Found</v>
      </c>
      <c r="Z2533" t="str" cm="1">
        <f t="array" ref="Z2533">IF(AND(B:B &gt; TIME(6, 0, 0), B:B &lt;= TIME(18, 0, 0)), "Day", "Night")</f>
        <v>Night</v>
      </c>
      <c r="AA2533">
        <f t="shared" si="479"/>
        <v>1</v>
      </c>
    </row>
    <row r="2534" spans="1:27" x14ac:dyDescent="0.2">
      <c r="A2534">
        <v>26351</v>
      </c>
      <c r="B2534" t="s">
        <v>12543</v>
      </c>
      <c r="C2534" t="s">
        <v>12544</v>
      </c>
      <c r="D2534" t="s">
        <v>12545</v>
      </c>
      <c r="F2534" t="s">
        <v>12546</v>
      </c>
      <c r="G2534" t="s">
        <v>12531</v>
      </c>
      <c r="H2534" t="s">
        <v>12547</v>
      </c>
      <c r="J2534">
        <v>8</v>
      </c>
      <c r="K2534">
        <v>8</v>
      </c>
      <c r="L2534">
        <v>0</v>
      </c>
      <c r="M2534" t="s">
        <v>12548</v>
      </c>
      <c r="N2534">
        <f t="shared" si="468"/>
        <v>0</v>
      </c>
      <c r="O2534" t="str">
        <f t="shared" si="469"/>
        <v>No</v>
      </c>
      <c r="P2534">
        <f t="shared" si="470"/>
        <v>0</v>
      </c>
      <c r="Q2534">
        <f t="shared" si="471"/>
        <v>0</v>
      </c>
      <c r="R2534">
        <f t="shared" si="475"/>
        <v>27.565026697177728</v>
      </c>
      <c r="S2534" t="str">
        <f t="shared" si="472"/>
        <v>ID-26351-Honolulu, HI - Lanai, HI</v>
      </c>
      <c r="T2534" t="str">
        <f t="shared" si="473"/>
        <v>07:05</v>
      </c>
      <c r="U2534" t="str">
        <f t="shared" si="474"/>
        <v>Acceptable</v>
      </c>
      <c r="V2534">
        <f t="shared" si="476"/>
        <v>23</v>
      </c>
      <c r="W2534">
        <f t="shared" si="477"/>
        <v>2</v>
      </c>
      <c r="Y2534" t="str">
        <f t="shared" si="478"/>
        <v>Flight Not Found</v>
      </c>
      <c r="Z2534" t="str" cm="1">
        <f t="array" ref="Z2534">IF(AND(B:B &gt; TIME(6, 0, 0), B:B &lt;= TIME(18, 0, 0)), "Day", "Night")</f>
        <v>Night</v>
      </c>
      <c r="AA2534">
        <f t="shared" si="479"/>
        <v>1</v>
      </c>
    </row>
    <row r="2535" spans="1:27" x14ac:dyDescent="0.2">
      <c r="A2535">
        <v>26361</v>
      </c>
      <c r="B2535" t="s">
        <v>7960</v>
      </c>
      <c r="C2535" t="s">
        <v>5999</v>
      </c>
      <c r="D2535" t="s">
        <v>9045</v>
      </c>
      <c r="E2535" t="s">
        <v>12549</v>
      </c>
      <c r="F2535" t="s">
        <v>12550</v>
      </c>
      <c r="G2535" t="s">
        <v>12551</v>
      </c>
      <c r="H2535" t="s">
        <v>12552</v>
      </c>
      <c r="I2535" t="s">
        <v>12553</v>
      </c>
      <c r="J2535">
        <v>48</v>
      </c>
      <c r="K2535">
        <v>16</v>
      </c>
      <c r="L2535">
        <v>1</v>
      </c>
      <c r="M2535" t="s">
        <v>12554</v>
      </c>
      <c r="N2535">
        <f t="shared" si="468"/>
        <v>0</v>
      </c>
      <c r="O2535" t="str">
        <f t="shared" si="469"/>
        <v>No</v>
      </c>
      <c r="P2535">
        <f t="shared" si="470"/>
        <v>0</v>
      </c>
      <c r="Q2535">
        <f t="shared" si="471"/>
        <v>0</v>
      </c>
      <c r="R2535">
        <f t="shared" si="475"/>
        <v>27.565026697177728</v>
      </c>
      <c r="S2535" t="str">
        <f t="shared" si="472"/>
        <v>ID-26361-New York City - Albany, NY</v>
      </c>
      <c r="T2535" t="str">
        <f t="shared" si="473"/>
        <v>20:48</v>
      </c>
      <c r="U2535" t="str">
        <f t="shared" si="474"/>
        <v>Acceptable</v>
      </c>
      <c r="V2535">
        <f t="shared" si="476"/>
        <v>23</v>
      </c>
      <c r="W2535">
        <f t="shared" si="477"/>
        <v>2</v>
      </c>
      <c r="Y2535" t="str">
        <f t="shared" si="478"/>
        <v>Flight Not Found</v>
      </c>
      <c r="Z2535" t="str" cm="1">
        <f t="array" ref="Z2535">IF(AND(B:B &gt; TIME(6, 0, 0), B:B &lt;= TIME(18, 0, 0)), "Day", "Night")</f>
        <v>Night</v>
      </c>
      <c r="AA2535">
        <f t="shared" si="479"/>
        <v>1</v>
      </c>
    </row>
    <row r="2536" spans="1:27" x14ac:dyDescent="0.2">
      <c r="A2536">
        <v>26371</v>
      </c>
      <c r="C2536" t="s">
        <v>12555</v>
      </c>
      <c r="D2536" t="s">
        <v>2615</v>
      </c>
      <c r="G2536" t="s">
        <v>7357</v>
      </c>
      <c r="H2536" t="s">
        <v>12556</v>
      </c>
      <c r="I2536" t="s">
        <v>12557</v>
      </c>
      <c r="J2536">
        <v>5</v>
      </c>
      <c r="K2536">
        <v>5</v>
      </c>
      <c r="L2536">
        <v>0</v>
      </c>
      <c r="M2536" t="s">
        <v>12558</v>
      </c>
      <c r="N2536">
        <f t="shared" si="468"/>
        <v>0</v>
      </c>
      <c r="O2536" t="str">
        <f t="shared" si="469"/>
        <v>No</v>
      </c>
      <c r="P2536">
        <f t="shared" si="470"/>
        <v>0</v>
      </c>
      <c r="Q2536">
        <f t="shared" si="471"/>
        <v>0</v>
      </c>
      <c r="R2536">
        <f t="shared" si="475"/>
        <v>27.565026697177728</v>
      </c>
      <c r="S2536" t="str">
        <f t="shared" si="472"/>
        <v>ID-26371-</v>
      </c>
      <c r="T2536">
        <f t="shared" si="473"/>
        <v>0</v>
      </c>
      <c r="U2536" t="str">
        <f t="shared" si="474"/>
        <v>Acceptable</v>
      </c>
      <c r="V2536">
        <f t="shared" si="476"/>
        <v>23</v>
      </c>
      <c r="W2536">
        <f t="shared" si="477"/>
        <v>2</v>
      </c>
      <c r="Y2536" t="str">
        <f t="shared" si="478"/>
        <v>Flight Not Found</v>
      </c>
      <c r="Z2536" t="str" cm="1">
        <f t="array" ref="Z2536">IF(AND(B:B &gt; TIME(6, 0, 0), B:B &lt;= TIME(18, 0, 0)), "Day", "Night")</f>
        <v>Night</v>
      </c>
      <c r="AA2536">
        <f t="shared" si="479"/>
        <v>1</v>
      </c>
    </row>
    <row r="2537" spans="1:27" x14ac:dyDescent="0.2">
      <c r="A2537">
        <v>26372</v>
      </c>
      <c r="B2537" t="s">
        <v>1613</v>
      </c>
      <c r="C2537" t="s">
        <v>12559</v>
      </c>
      <c r="D2537" t="s">
        <v>12560</v>
      </c>
      <c r="E2537" t="s">
        <v>12561</v>
      </c>
      <c r="F2537" t="s">
        <v>12562</v>
      </c>
      <c r="G2537" t="s">
        <v>12563</v>
      </c>
      <c r="H2537" t="s">
        <v>12564</v>
      </c>
      <c r="I2537" t="s">
        <v>12565</v>
      </c>
      <c r="J2537">
        <v>112</v>
      </c>
      <c r="K2537">
        <v>112</v>
      </c>
      <c r="L2537">
        <v>0</v>
      </c>
      <c r="M2537" t="s">
        <v>12566</v>
      </c>
      <c r="N2537">
        <f t="shared" si="468"/>
        <v>0</v>
      </c>
      <c r="O2537" t="str">
        <f t="shared" si="469"/>
        <v>No</v>
      </c>
      <c r="P2537">
        <f t="shared" si="470"/>
        <v>0</v>
      </c>
      <c r="Q2537">
        <f t="shared" si="471"/>
        <v>0</v>
      </c>
      <c r="R2537">
        <f t="shared" si="475"/>
        <v>27.565026697177728</v>
      </c>
      <c r="S2537" t="str">
        <f t="shared" si="472"/>
        <v>ID-26372-Colombo - Dubai</v>
      </c>
      <c r="T2537" t="str">
        <f t="shared" si="473"/>
        <v>22:00</v>
      </c>
      <c r="U2537" t="str">
        <f t="shared" si="474"/>
        <v>Acceptable</v>
      </c>
      <c r="V2537">
        <f t="shared" si="476"/>
        <v>23</v>
      </c>
      <c r="W2537">
        <f t="shared" si="477"/>
        <v>2</v>
      </c>
      <c r="Y2537" t="str">
        <f t="shared" si="478"/>
        <v>Flight Not Found</v>
      </c>
      <c r="Z2537" t="str" cm="1">
        <f t="array" ref="Z2537">IF(AND(B:B &gt; TIME(6, 0, 0), B:B &lt;= TIME(18, 0, 0)), "Day", "Night")</f>
        <v>Night</v>
      </c>
      <c r="AA2537">
        <f t="shared" si="479"/>
        <v>1</v>
      </c>
    </row>
    <row r="2538" spans="1:27" x14ac:dyDescent="0.2">
      <c r="A2538">
        <v>26377</v>
      </c>
      <c r="C2538" t="s">
        <v>12567</v>
      </c>
      <c r="D2538" t="s">
        <v>12568</v>
      </c>
      <c r="E2538" t="s">
        <v>12569</v>
      </c>
      <c r="F2538" t="s">
        <v>12570</v>
      </c>
      <c r="G2538" t="s">
        <v>11308</v>
      </c>
      <c r="H2538" t="s">
        <v>12571</v>
      </c>
      <c r="I2538" t="s">
        <v>12572</v>
      </c>
      <c r="J2538">
        <v>22</v>
      </c>
      <c r="K2538">
        <v>22</v>
      </c>
      <c r="L2538">
        <v>0</v>
      </c>
      <c r="M2538" t="s">
        <v>12573</v>
      </c>
      <c r="N2538">
        <f t="shared" si="468"/>
        <v>0</v>
      </c>
      <c r="O2538" t="str">
        <f t="shared" si="469"/>
        <v>No</v>
      </c>
      <c r="P2538">
        <f t="shared" si="470"/>
        <v>0</v>
      </c>
      <c r="Q2538">
        <f t="shared" si="471"/>
        <v>0</v>
      </c>
      <c r="R2538">
        <f t="shared" si="475"/>
        <v>27.565026697177728</v>
      </c>
      <c r="S2538" t="str">
        <f t="shared" si="472"/>
        <v>ID-26377-Cairo - Aden</v>
      </c>
      <c r="T2538">
        <f t="shared" si="473"/>
        <v>0</v>
      </c>
      <c r="U2538" t="str">
        <f t="shared" si="474"/>
        <v>Acceptable</v>
      </c>
      <c r="V2538">
        <f t="shared" si="476"/>
        <v>23</v>
      </c>
      <c r="W2538">
        <f t="shared" si="477"/>
        <v>2</v>
      </c>
      <c r="Y2538" t="str">
        <f t="shared" si="478"/>
        <v>Flight Not Found</v>
      </c>
      <c r="Z2538" t="str" cm="1">
        <f t="array" ref="Z2538">IF(AND(B:B &gt; TIME(6, 0, 0), B:B &lt;= TIME(18, 0, 0)), "Day", "Night")</f>
        <v>Night</v>
      </c>
      <c r="AA2538">
        <f t="shared" si="479"/>
        <v>1</v>
      </c>
    </row>
    <row r="2539" spans="1:27" x14ac:dyDescent="0.2">
      <c r="A2539">
        <v>26386</v>
      </c>
      <c r="C2539" t="s">
        <v>12574</v>
      </c>
      <c r="D2539" t="s">
        <v>2615</v>
      </c>
      <c r="G2539" t="s">
        <v>11783</v>
      </c>
      <c r="H2539" t="s">
        <v>12575</v>
      </c>
      <c r="I2539" t="s">
        <v>12576</v>
      </c>
      <c r="J2539">
        <v>14</v>
      </c>
      <c r="K2539">
        <v>14</v>
      </c>
      <c r="L2539">
        <v>0</v>
      </c>
      <c r="M2539" t="s">
        <v>12577</v>
      </c>
      <c r="N2539">
        <f t="shared" si="468"/>
        <v>0</v>
      </c>
      <c r="O2539" t="str">
        <f t="shared" si="469"/>
        <v>No</v>
      </c>
      <c r="P2539">
        <f t="shared" si="470"/>
        <v>0</v>
      </c>
      <c r="Q2539">
        <f t="shared" si="471"/>
        <v>0</v>
      </c>
      <c r="R2539">
        <f t="shared" si="475"/>
        <v>27.565026697177728</v>
      </c>
      <c r="S2539" t="str">
        <f t="shared" si="472"/>
        <v>ID-26386-</v>
      </c>
      <c r="T2539">
        <f t="shared" si="473"/>
        <v>0</v>
      </c>
      <c r="U2539" t="str">
        <f t="shared" si="474"/>
        <v>Acceptable</v>
      </c>
      <c r="V2539">
        <f t="shared" si="476"/>
        <v>23</v>
      </c>
      <c r="W2539">
        <f t="shared" si="477"/>
        <v>2</v>
      </c>
      <c r="Y2539" t="str">
        <f t="shared" si="478"/>
        <v>Flight Not Found</v>
      </c>
      <c r="Z2539" t="str" cm="1">
        <f t="array" ref="Z2539">IF(AND(B:B &gt; TIME(6, 0, 0), B:B &lt;= TIME(18, 0, 0)), "Day", "Night")</f>
        <v>Night</v>
      </c>
      <c r="AA2539">
        <f t="shared" si="479"/>
        <v>1</v>
      </c>
    </row>
    <row r="2540" spans="1:27" x14ac:dyDescent="0.2">
      <c r="A2540">
        <v>26395</v>
      </c>
      <c r="C2540" t="s">
        <v>12578</v>
      </c>
      <c r="D2540" t="s">
        <v>12579</v>
      </c>
      <c r="G2540" t="s">
        <v>5805</v>
      </c>
      <c r="H2540" t="s">
        <v>12580</v>
      </c>
      <c r="I2540" t="s">
        <v>12581</v>
      </c>
      <c r="J2540">
        <v>2</v>
      </c>
      <c r="K2540">
        <v>2</v>
      </c>
      <c r="L2540">
        <v>0</v>
      </c>
      <c r="M2540" t="s">
        <v>7329</v>
      </c>
      <c r="N2540">
        <f t="shared" si="468"/>
        <v>0</v>
      </c>
      <c r="O2540" t="str">
        <f t="shared" si="469"/>
        <v>No</v>
      </c>
      <c r="P2540">
        <f t="shared" si="470"/>
        <v>0</v>
      </c>
      <c r="Q2540">
        <f t="shared" si="471"/>
        <v>0</v>
      </c>
      <c r="R2540">
        <f t="shared" si="475"/>
        <v>27.565026697177728</v>
      </c>
      <c r="S2540" t="str">
        <f t="shared" si="472"/>
        <v>ID-26395-</v>
      </c>
      <c r="T2540">
        <f t="shared" si="473"/>
        <v>0</v>
      </c>
      <c r="U2540" t="str">
        <f t="shared" si="474"/>
        <v>Acceptable</v>
      </c>
      <c r="V2540">
        <f t="shared" si="476"/>
        <v>23</v>
      </c>
      <c r="W2540">
        <f t="shared" si="477"/>
        <v>2</v>
      </c>
      <c r="Y2540" t="str">
        <f t="shared" si="478"/>
        <v>Flight Not Found</v>
      </c>
      <c r="Z2540" t="str" cm="1">
        <f t="array" ref="Z2540">IF(AND(B:B &gt; TIME(6, 0, 0), B:B &lt;= TIME(18, 0, 0)), "Day", "Night")</f>
        <v>Night</v>
      </c>
      <c r="AA2540">
        <f t="shared" si="479"/>
        <v>1</v>
      </c>
    </row>
    <row r="2541" spans="1:27" x14ac:dyDescent="0.2">
      <c r="A2541">
        <v>26401</v>
      </c>
      <c r="B2541" t="s">
        <v>12582</v>
      </c>
      <c r="C2541" t="s">
        <v>3590</v>
      </c>
      <c r="D2541" t="s">
        <v>2623</v>
      </c>
      <c r="F2541" t="s">
        <v>7747</v>
      </c>
      <c r="G2541" t="s">
        <v>12583</v>
      </c>
      <c r="H2541" t="s">
        <v>12584</v>
      </c>
      <c r="I2541" t="s">
        <v>12585</v>
      </c>
      <c r="J2541">
        <v>25</v>
      </c>
      <c r="K2541">
        <v>25</v>
      </c>
      <c r="L2541">
        <v>0</v>
      </c>
      <c r="M2541" t="s">
        <v>12586</v>
      </c>
      <c r="N2541">
        <f t="shared" si="468"/>
        <v>0</v>
      </c>
      <c r="O2541" t="str">
        <f t="shared" si="469"/>
        <v>No</v>
      </c>
      <c r="P2541">
        <f t="shared" si="470"/>
        <v>0</v>
      </c>
      <c r="Q2541">
        <f t="shared" si="471"/>
        <v>0</v>
      </c>
      <c r="R2541">
        <f t="shared" si="475"/>
        <v>27.565026697177728</v>
      </c>
      <c r="S2541" t="str">
        <f t="shared" si="472"/>
        <v>ID-26401-Sao Paulo - Rio de Janeiro</v>
      </c>
      <c r="T2541" t="str">
        <f t="shared" si="473"/>
        <v>21:26</v>
      </c>
      <c r="U2541" t="str">
        <f t="shared" si="474"/>
        <v>Acceptable</v>
      </c>
      <c r="V2541">
        <f t="shared" si="476"/>
        <v>23</v>
      </c>
      <c r="W2541">
        <f t="shared" si="477"/>
        <v>2</v>
      </c>
      <c r="Y2541" t="str">
        <f t="shared" si="478"/>
        <v>Flight Not Found</v>
      </c>
      <c r="Z2541" t="str" cm="1">
        <f t="array" ref="Z2541">IF(AND(B:B &gt; TIME(6, 0, 0), B:B &lt;= TIME(18, 0, 0)), "Day", "Night")</f>
        <v>Night</v>
      </c>
      <c r="AA2541">
        <f t="shared" si="479"/>
        <v>1</v>
      </c>
    </row>
    <row r="2542" spans="1:27" x14ac:dyDescent="0.2">
      <c r="A2542">
        <v>26405</v>
      </c>
      <c r="B2542" t="s">
        <v>2373</v>
      </c>
      <c r="C2542" t="s">
        <v>12587</v>
      </c>
      <c r="D2542" t="s">
        <v>11399</v>
      </c>
      <c r="F2542" t="s">
        <v>12588</v>
      </c>
      <c r="G2542" t="s">
        <v>9688</v>
      </c>
      <c r="H2542" t="s">
        <v>12589</v>
      </c>
      <c r="I2542" t="s">
        <v>12590</v>
      </c>
      <c r="J2542">
        <v>18</v>
      </c>
      <c r="K2542">
        <v>18</v>
      </c>
      <c r="L2542">
        <v>0</v>
      </c>
      <c r="M2542" t="s">
        <v>12591</v>
      </c>
      <c r="N2542">
        <f t="shared" si="468"/>
        <v>0</v>
      </c>
      <c r="O2542" t="str">
        <f t="shared" si="469"/>
        <v>No</v>
      </c>
      <c r="P2542">
        <f t="shared" si="470"/>
        <v>0</v>
      </c>
      <c r="Q2542">
        <f t="shared" si="471"/>
        <v>0</v>
      </c>
      <c r="R2542">
        <f t="shared" si="475"/>
        <v>27.565026697177728</v>
      </c>
      <c r="S2542" t="str">
        <f t="shared" si="472"/>
        <v>ID-26405-Rome - Foggia</v>
      </c>
      <c r="T2542" t="str">
        <f t="shared" si="473"/>
        <v>22:10</v>
      </c>
      <c r="U2542" t="str">
        <f t="shared" si="474"/>
        <v>Acceptable</v>
      </c>
      <c r="V2542">
        <f t="shared" si="476"/>
        <v>23</v>
      </c>
      <c r="W2542">
        <f t="shared" si="477"/>
        <v>2</v>
      </c>
      <c r="Y2542" t="str">
        <f t="shared" si="478"/>
        <v>Flight Not Found</v>
      </c>
      <c r="Z2542" t="str" cm="1">
        <f t="array" ref="Z2542">IF(AND(B:B &gt; TIME(6, 0, 0), B:B &lt;= TIME(18, 0, 0)), "Day", "Night")</f>
        <v>Night</v>
      </c>
      <c r="AA2542">
        <f t="shared" si="479"/>
        <v>1</v>
      </c>
    </row>
    <row r="2543" spans="1:27" x14ac:dyDescent="0.2">
      <c r="A2543">
        <v>26406</v>
      </c>
      <c r="B2543" t="s">
        <v>21</v>
      </c>
      <c r="C2543" t="s">
        <v>358</v>
      </c>
      <c r="D2543" t="s">
        <v>12592</v>
      </c>
      <c r="F2543" t="s">
        <v>411</v>
      </c>
      <c r="G2543" t="s">
        <v>12593</v>
      </c>
      <c r="H2543" t="s">
        <v>12594</v>
      </c>
      <c r="J2543">
        <v>3</v>
      </c>
      <c r="K2543">
        <v>3</v>
      </c>
      <c r="L2543">
        <v>0</v>
      </c>
      <c r="M2543" t="s">
        <v>12595</v>
      </c>
      <c r="N2543">
        <f t="shared" si="468"/>
        <v>0</v>
      </c>
      <c r="O2543" t="str">
        <f t="shared" si="469"/>
        <v>No</v>
      </c>
      <c r="P2543">
        <f t="shared" si="470"/>
        <v>0</v>
      </c>
      <c r="Q2543">
        <f t="shared" si="471"/>
        <v>0</v>
      </c>
      <c r="R2543">
        <f t="shared" si="475"/>
        <v>27.565026697177728</v>
      </c>
      <c r="S2543" t="str">
        <f t="shared" si="472"/>
        <v>ID-26406-Sightseeing</v>
      </c>
      <c r="T2543" t="str">
        <f t="shared" si="473"/>
        <v>17:18</v>
      </c>
      <c r="U2543" t="str">
        <f t="shared" si="474"/>
        <v>Acceptable</v>
      </c>
      <c r="V2543">
        <f t="shared" si="476"/>
        <v>23</v>
      </c>
      <c r="W2543">
        <f t="shared" si="477"/>
        <v>2</v>
      </c>
      <c r="Y2543" t="str">
        <f t="shared" si="478"/>
        <v>Flight Not Found</v>
      </c>
      <c r="Z2543" t="str" cm="1">
        <f t="array" ref="Z2543">IF(AND(B:B &gt; TIME(6, 0, 0), B:B &lt;= TIME(18, 0, 0)), "Day", "Night")</f>
        <v>Night</v>
      </c>
      <c r="AA2543">
        <f t="shared" si="479"/>
        <v>1</v>
      </c>
    </row>
    <row r="2544" spans="1:27" x14ac:dyDescent="0.2">
      <c r="A2544">
        <v>26407</v>
      </c>
      <c r="B2544" t="s">
        <v>3789</v>
      </c>
      <c r="C2544" t="s">
        <v>9448</v>
      </c>
      <c r="D2544" t="s">
        <v>6465</v>
      </c>
      <c r="E2544" t="s">
        <v>10364</v>
      </c>
      <c r="F2544" t="s">
        <v>12596</v>
      </c>
      <c r="G2544" t="s">
        <v>12597</v>
      </c>
      <c r="H2544" t="s">
        <v>12598</v>
      </c>
      <c r="I2544" t="s">
        <v>12599</v>
      </c>
      <c r="J2544">
        <v>107</v>
      </c>
      <c r="K2544">
        <v>43</v>
      </c>
      <c r="L2544">
        <v>0</v>
      </c>
      <c r="M2544" t="s">
        <v>12600</v>
      </c>
      <c r="N2544">
        <f t="shared" si="468"/>
        <v>0</v>
      </c>
      <c r="O2544" t="str">
        <f t="shared" si="469"/>
        <v>No</v>
      </c>
      <c r="P2544">
        <f t="shared" si="470"/>
        <v>0</v>
      </c>
      <c r="Q2544">
        <f t="shared" si="471"/>
        <v>0</v>
      </c>
      <c r="R2544">
        <f t="shared" si="475"/>
        <v>27.565026697177728</v>
      </c>
      <c r="S2544" t="str">
        <f t="shared" si="472"/>
        <v>ID-26407-Addis Ababa - Rome</v>
      </c>
      <c r="T2544" t="str">
        <f t="shared" si="473"/>
        <v>09:39</v>
      </c>
      <c r="U2544" t="str">
        <f t="shared" si="474"/>
        <v>Acceptable</v>
      </c>
      <c r="V2544">
        <f t="shared" si="476"/>
        <v>23</v>
      </c>
      <c r="W2544">
        <f t="shared" si="477"/>
        <v>2</v>
      </c>
      <c r="Y2544" t="str">
        <f t="shared" si="478"/>
        <v>Flight Not Found</v>
      </c>
      <c r="Z2544" t="str" cm="1">
        <f t="array" ref="Z2544">IF(AND(B:B &gt; TIME(6, 0, 0), B:B &lt;= TIME(18, 0, 0)), "Day", "Night")</f>
        <v>Night</v>
      </c>
      <c r="AA2544">
        <f t="shared" si="479"/>
        <v>1</v>
      </c>
    </row>
    <row r="2545" spans="1:27" x14ac:dyDescent="0.2">
      <c r="A2545">
        <v>26409</v>
      </c>
      <c r="C2545" t="s">
        <v>12601</v>
      </c>
      <c r="D2545" t="s">
        <v>9512</v>
      </c>
      <c r="G2545" t="s">
        <v>4913</v>
      </c>
      <c r="H2545" t="s">
        <v>12602</v>
      </c>
      <c r="I2545" t="s">
        <v>12603</v>
      </c>
      <c r="J2545">
        <v>6</v>
      </c>
      <c r="K2545">
        <v>6</v>
      </c>
      <c r="L2545">
        <v>0</v>
      </c>
      <c r="M2545" t="s">
        <v>12604</v>
      </c>
      <c r="N2545">
        <f t="shared" si="468"/>
        <v>0</v>
      </c>
      <c r="O2545" t="str">
        <f t="shared" si="469"/>
        <v>No</v>
      </c>
      <c r="P2545">
        <f t="shared" si="470"/>
        <v>0</v>
      </c>
      <c r="Q2545">
        <f t="shared" si="471"/>
        <v>0</v>
      </c>
      <c r="R2545">
        <f t="shared" si="475"/>
        <v>27.565026697177728</v>
      </c>
      <c r="S2545" t="str">
        <f t="shared" si="472"/>
        <v>ID-26409-</v>
      </c>
      <c r="T2545">
        <f t="shared" si="473"/>
        <v>0</v>
      </c>
      <c r="U2545" t="str">
        <f t="shared" si="474"/>
        <v>Acceptable</v>
      </c>
      <c r="V2545">
        <f t="shared" si="476"/>
        <v>23</v>
      </c>
      <c r="W2545">
        <f t="shared" si="477"/>
        <v>2</v>
      </c>
      <c r="Y2545" t="str">
        <f t="shared" si="478"/>
        <v>Flight Not Found</v>
      </c>
      <c r="Z2545" t="str" cm="1">
        <f t="array" ref="Z2545">IF(AND(B:B &gt; TIME(6, 0, 0), B:B &lt;= TIME(18, 0, 0)), "Day", "Night")</f>
        <v>Night</v>
      </c>
      <c r="AA2545">
        <f t="shared" si="479"/>
        <v>1</v>
      </c>
    </row>
    <row r="2546" spans="1:27" x14ac:dyDescent="0.2">
      <c r="A2546">
        <v>26413</v>
      </c>
      <c r="B2546" t="s">
        <v>6509</v>
      </c>
      <c r="C2546" t="s">
        <v>12605</v>
      </c>
      <c r="D2546" t="s">
        <v>8358</v>
      </c>
      <c r="F2546" t="s">
        <v>12606</v>
      </c>
      <c r="G2546" t="s">
        <v>12607</v>
      </c>
      <c r="H2546" t="s">
        <v>12608</v>
      </c>
      <c r="J2546">
        <v>10</v>
      </c>
      <c r="K2546">
        <v>4</v>
      </c>
      <c r="L2546">
        <v>0</v>
      </c>
      <c r="M2546" t="s">
        <v>12609</v>
      </c>
      <c r="N2546">
        <f t="shared" si="468"/>
        <v>0</v>
      </c>
      <c r="O2546" t="str">
        <f t="shared" si="469"/>
        <v>No</v>
      </c>
      <c r="P2546">
        <f t="shared" si="470"/>
        <v>0</v>
      </c>
      <c r="Q2546">
        <f t="shared" si="471"/>
        <v>0</v>
      </c>
      <c r="R2546">
        <f t="shared" si="475"/>
        <v>27.565026697177728</v>
      </c>
      <c r="S2546" t="str">
        <f t="shared" si="472"/>
        <v>ID-26413-Long Tieng, Laos - Moung Cha, Laos</v>
      </c>
      <c r="T2546" t="str">
        <f t="shared" si="473"/>
        <v>12:23</v>
      </c>
      <c r="U2546" t="str">
        <f t="shared" si="474"/>
        <v>Acceptable</v>
      </c>
      <c r="V2546">
        <f t="shared" si="476"/>
        <v>23</v>
      </c>
      <c r="W2546">
        <f t="shared" si="477"/>
        <v>2</v>
      </c>
      <c r="Y2546" t="str">
        <f t="shared" si="478"/>
        <v>Flight Not Found</v>
      </c>
      <c r="Z2546" t="str" cm="1">
        <f t="array" ref="Z2546">IF(AND(B:B &gt; TIME(6, 0, 0), B:B &lt;= TIME(18, 0, 0)), "Day", "Night")</f>
        <v>Night</v>
      </c>
      <c r="AA2546">
        <f t="shared" si="479"/>
        <v>1</v>
      </c>
    </row>
    <row r="2547" spans="1:27" x14ac:dyDescent="0.2">
      <c r="A2547">
        <v>26415</v>
      </c>
      <c r="C2547" t="s">
        <v>12610</v>
      </c>
      <c r="D2547" t="s">
        <v>2615</v>
      </c>
      <c r="G2547" t="s">
        <v>9586</v>
      </c>
      <c r="H2547" t="s">
        <v>12611</v>
      </c>
      <c r="I2547" t="s">
        <v>6415</v>
      </c>
      <c r="J2547">
        <v>6</v>
      </c>
      <c r="K2547">
        <v>6</v>
      </c>
      <c r="L2547">
        <v>0</v>
      </c>
      <c r="M2547" t="s">
        <v>10849</v>
      </c>
      <c r="N2547">
        <f t="shared" si="468"/>
        <v>0</v>
      </c>
      <c r="O2547" t="str">
        <f t="shared" si="469"/>
        <v>No</v>
      </c>
      <c r="P2547">
        <f t="shared" si="470"/>
        <v>0</v>
      </c>
      <c r="Q2547">
        <f t="shared" si="471"/>
        <v>0</v>
      </c>
      <c r="R2547">
        <f t="shared" si="475"/>
        <v>27.565026697177728</v>
      </c>
      <c r="S2547" t="str">
        <f t="shared" si="472"/>
        <v>ID-26415-</v>
      </c>
      <c r="T2547">
        <f t="shared" si="473"/>
        <v>0</v>
      </c>
      <c r="U2547" t="str">
        <f t="shared" si="474"/>
        <v>Acceptable</v>
      </c>
      <c r="V2547">
        <f t="shared" si="476"/>
        <v>23</v>
      </c>
      <c r="W2547">
        <f t="shared" si="477"/>
        <v>2</v>
      </c>
      <c r="Y2547" t="str">
        <f t="shared" si="478"/>
        <v>Flight Not Found</v>
      </c>
      <c r="Z2547" t="str" cm="1">
        <f t="array" ref="Z2547">IF(AND(B:B &gt; TIME(6, 0, 0), B:B &lt;= TIME(18, 0, 0)), "Day", "Night")</f>
        <v>Night</v>
      </c>
      <c r="AA2547">
        <f t="shared" si="479"/>
        <v>1</v>
      </c>
    </row>
    <row r="2548" spans="1:27" x14ac:dyDescent="0.2">
      <c r="A2548">
        <v>26423</v>
      </c>
      <c r="C2548" t="s">
        <v>12612</v>
      </c>
      <c r="D2548" t="s">
        <v>3562</v>
      </c>
      <c r="G2548" t="s">
        <v>11940</v>
      </c>
      <c r="H2548" t="s">
        <v>12613</v>
      </c>
      <c r="I2548" t="s">
        <v>12614</v>
      </c>
      <c r="J2548">
        <v>18</v>
      </c>
      <c r="K2548">
        <v>18</v>
      </c>
      <c r="L2548">
        <v>0</v>
      </c>
      <c r="M2548" t="s">
        <v>12615</v>
      </c>
      <c r="N2548">
        <f t="shared" si="468"/>
        <v>0</v>
      </c>
      <c r="O2548" t="str">
        <f t="shared" si="469"/>
        <v>No</v>
      </c>
      <c r="P2548">
        <f t="shared" si="470"/>
        <v>0</v>
      </c>
      <c r="Q2548">
        <f t="shared" si="471"/>
        <v>0</v>
      </c>
      <c r="R2548">
        <f t="shared" si="475"/>
        <v>27.565026697177728</v>
      </c>
      <c r="S2548" t="str">
        <f t="shared" si="472"/>
        <v>ID-26423-</v>
      </c>
      <c r="T2548">
        <f t="shared" si="473"/>
        <v>0</v>
      </c>
      <c r="U2548" t="str">
        <f t="shared" si="474"/>
        <v>Acceptable</v>
      </c>
      <c r="V2548">
        <f t="shared" si="476"/>
        <v>23</v>
      </c>
      <c r="W2548">
        <f t="shared" si="477"/>
        <v>2</v>
      </c>
      <c r="Y2548" t="str">
        <f t="shared" si="478"/>
        <v>Flight Not Found</v>
      </c>
      <c r="Z2548" t="str" cm="1">
        <f t="array" ref="Z2548">IF(AND(B:B &gt; TIME(6, 0, 0), B:B &lt;= TIME(18, 0, 0)), "Day", "Night")</f>
        <v>Night</v>
      </c>
      <c r="AA2548">
        <f t="shared" si="479"/>
        <v>1</v>
      </c>
    </row>
    <row r="2549" spans="1:27" x14ac:dyDescent="0.2">
      <c r="A2549">
        <v>26424</v>
      </c>
      <c r="B2549" t="s">
        <v>7751</v>
      </c>
      <c r="C2549" t="s">
        <v>12616</v>
      </c>
      <c r="D2549" t="s">
        <v>5104</v>
      </c>
      <c r="E2549" t="s">
        <v>9046</v>
      </c>
      <c r="F2549" t="s">
        <v>12617</v>
      </c>
      <c r="G2549" t="s">
        <v>8658</v>
      </c>
      <c r="H2549" t="s">
        <v>12618</v>
      </c>
      <c r="I2549" t="s">
        <v>12619</v>
      </c>
      <c r="J2549">
        <v>115</v>
      </c>
      <c r="K2549">
        <v>115</v>
      </c>
      <c r="L2549">
        <v>0</v>
      </c>
      <c r="M2549" t="s">
        <v>12620</v>
      </c>
      <c r="N2549">
        <f t="shared" si="468"/>
        <v>0</v>
      </c>
      <c r="O2549" t="str">
        <f t="shared" si="469"/>
        <v>No</v>
      </c>
      <c r="P2549">
        <f t="shared" si="470"/>
        <v>0</v>
      </c>
      <c r="Q2549">
        <f t="shared" si="471"/>
        <v>0</v>
      </c>
      <c r="R2549">
        <f t="shared" si="475"/>
        <v>27.565026697177728</v>
      </c>
      <c r="S2549" t="str">
        <f t="shared" si="472"/>
        <v>ID-26424-Rome - Palermo</v>
      </c>
      <c r="T2549" t="str">
        <f t="shared" si="473"/>
        <v>22:24</v>
      </c>
      <c r="U2549" t="str">
        <f t="shared" si="474"/>
        <v>Acceptable</v>
      </c>
      <c r="V2549">
        <f t="shared" si="476"/>
        <v>23</v>
      </c>
      <c r="W2549">
        <f t="shared" si="477"/>
        <v>2</v>
      </c>
      <c r="Y2549" t="str">
        <f t="shared" si="478"/>
        <v>Flight Not Found</v>
      </c>
      <c r="Z2549" t="str" cm="1">
        <f t="array" ref="Z2549">IF(AND(B:B &gt; TIME(6, 0, 0), B:B &lt;= TIME(18, 0, 0)), "Day", "Night")</f>
        <v>Night</v>
      </c>
      <c r="AA2549">
        <f t="shared" si="479"/>
        <v>1</v>
      </c>
    </row>
    <row r="2550" spans="1:27" x14ac:dyDescent="0.2">
      <c r="A2550">
        <v>26427</v>
      </c>
      <c r="C2550" t="s">
        <v>12621</v>
      </c>
      <c r="D2550" t="s">
        <v>12622</v>
      </c>
      <c r="F2550" t="s">
        <v>12623</v>
      </c>
      <c r="G2550" t="s">
        <v>3110</v>
      </c>
      <c r="H2550" t="s">
        <v>12624</v>
      </c>
      <c r="I2550" t="s">
        <v>12625</v>
      </c>
      <c r="J2550">
        <v>7</v>
      </c>
      <c r="K2550">
        <v>7</v>
      </c>
      <c r="L2550">
        <v>0</v>
      </c>
      <c r="M2550" t="s">
        <v>10995</v>
      </c>
      <c r="N2550">
        <f t="shared" si="468"/>
        <v>0</v>
      </c>
      <c r="O2550" t="str">
        <f t="shared" si="469"/>
        <v>No</v>
      </c>
      <c r="P2550">
        <f t="shared" si="470"/>
        <v>0</v>
      </c>
      <c r="Q2550">
        <f t="shared" si="471"/>
        <v>0</v>
      </c>
      <c r="R2550">
        <f t="shared" si="475"/>
        <v>27.565026697177728</v>
      </c>
      <c r="S2550" t="str">
        <f t="shared" si="472"/>
        <v>ID-26427-Ciudad - La Centella</v>
      </c>
      <c r="T2550">
        <f t="shared" si="473"/>
        <v>0</v>
      </c>
      <c r="U2550" t="str">
        <f t="shared" si="474"/>
        <v>Acceptable</v>
      </c>
      <c r="V2550">
        <f t="shared" si="476"/>
        <v>23</v>
      </c>
      <c r="W2550">
        <f t="shared" si="477"/>
        <v>2</v>
      </c>
      <c r="Y2550" t="str">
        <f t="shared" si="478"/>
        <v>Flight Not Found</v>
      </c>
      <c r="Z2550" t="str" cm="1">
        <f t="array" ref="Z2550">IF(AND(B:B &gt; TIME(6, 0, 0), B:B &lt;= TIME(18, 0, 0)), "Day", "Night")</f>
        <v>Night</v>
      </c>
      <c r="AA2550">
        <f t="shared" si="479"/>
        <v>1</v>
      </c>
    </row>
    <row r="2551" spans="1:27" x14ac:dyDescent="0.2">
      <c r="A2551">
        <v>26429</v>
      </c>
      <c r="B2551" t="s">
        <v>12626</v>
      </c>
      <c r="C2551" t="s">
        <v>12627</v>
      </c>
      <c r="D2551" t="s">
        <v>23</v>
      </c>
      <c r="F2551" t="s">
        <v>12628</v>
      </c>
      <c r="G2551" t="s">
        <v>11383</v>
      </c>
      <c r="J2551">
        <v>34</v>
      </c>
      <c r="K2551">
        <v>34</v>
      </c>
      <c r="L2551">
        <v>0</v>
      </c>
      <c r="M2551" t="s">
        <v>12629</v>
      </c>
      <c r="N2551">
        <f t="shared" si="468"/>
        <v>0</v>
      </c>
      <c r="O2551" t="str">
        <f t="shared" si="469"/>
        <v>No</v>
      </c>
      <c r="P2551">
        <f t="shared" si="470"/>
        <v>0</v>
      </c>
      <c r="Q2551">
        <f t="shared" si="471"/>
        <v>0</v>
      </c>
      <c r="R2551">
        <f t="shared" si="475"/>
        <v>27.565026697177728</v>
      </c>
      <c r="S2551" t="str">
        <f t="shared" si="472"/>
        <v>ID-26429-Bien Hoa - Vung Tau</v>
      </c>
      <c r="T2551" t="str">
        <f t="shared" si="473"/>
        <v>10:25</v>
      </c>
      <c r="U2551" t="str">
        <f t="shared" si="474"/>
        <v>Acceptable</v>
      </c>
      <c r="V2551">
        <f t="shared" si="476"/>
        <v>23</v>
      </c>
      <c r="W2551">
        <f t="shared" si="477"/>
        <v>2</v>
      </c>
      <c r="Y2551" t="str">
        <f t="shared" si="478"/>
        <v>Flight Not Found</v>
      </c>
      <c r="Z2551" t="str" cm="1">
        <f t="array" ref="Z2551">IF(AND(B:B &gt; TIME(6, 0, 0), B:B &lt;= TIME(18, 0, 0)), "Day", "Night")</f>
        <v>Night</v>
      </c>
      <c r="AA2551">
        <f t="shared" si="479"/>
        <v>1</v>
      </c>
    </row>
    <row r="2552" spans="1:27" x14ac:dyDescent="0.2">
      <c r="A2552">
        <v>26438</v>
      </c>
      <c r="B2552" t="s">
        <v>3932</v>
      </c>
      <c r="C2552" t="s">
        <v>6396</v>
      </c>
      <c r="D2552" t="s">
        <v>12630</v>
      </c>
      <c r="F2552" t="s">
        <v>12631</v>
      </c>
      <c r="G2552" t="s">
        <v>11586</v>
      </c>
      <c r="H2552" t="s">
        <v>12632</v>
      </c>
      <c r="J2552">
        <v>9</v>
      </c>
      <c r="K2552">
        <v>9</v>
      </c>
      <c r="L2552">
        <v>0</v>
      </c>
      <c r="M2552" t="s">
        <v>12633</v>
      </c>
      <c r="N2552">
        <f t="shared" si="468"/>
        <v>0</v>
      </c>
      <c r="O2552" t="str">
        <f t="shared" si="469"/>
        <v>No</v>
      </c>
      <c r="P2552">
        <f t="shared" si="470"/>
        <v>0</v>
      </c>
      <c r="Q2552">
        <f t="shared" si="471"/>
        <v>0</v>
      </c>
      <c r="R2552">
        <f t="shared" si="475"/>
        <v>27.565026697177728</v>
      </c>
      <c r="S2552" t="str">
        <f t="shared" si="472"/>
        <v>ID-26438-Albuquerque, NM - Sante Fe, NM</v>
      </c>
      <c r="T2552" t="str">
        <f t="shared" si="473"/>
        <v>12:29</v>
      </c>
      <c r="U2552" t="str">
        <f t="shared" si="474"/>
        <v>Acceptable</v>
      </c>
      <c r="V2552">
        <f t="shared" si="476"/>
        <v>23</v>
      </c>
      <c r="W2552">
        <f t="shared" si="477"/>
        <v>2</v>
      </c>
      <c r="Y2552" t="str">
        <f t="shared" si="478"/>
        <v>Flight Not Found</v>
      </c>
      <c r="Z2552" t="str" cm="1">
        <f t="array" ref="Z2552">IF(AND(B:B &gt; TIME(6, 0, 0), B:B &lt;= TIME(18, 0, 0)), "Day", "Night")</f>
        <v>Night</v>
      </c>
      <c r="AA2552">
        <f t="shared" si="479"/>
        <v>1</v>
      </c>
    </row>
    <row r="2553" spans="1:27" x14ac:dyDescent="0.2">
      <c r="A2553">
        <v>26440</v>
      </c>
      <c r="C2553" t="s">
        <v>12634</v>
      </c>
      <c r="D2553" t="s">
        <v>4908</v>
      </c>
      <c r="F2553" t="s">
        <v>12635</v>
      </c>
      <c r="G2553" t="s">
        <v>9688</v>
      </c>
      <c r="H2553" t="s">
        <v>12636</v>
      </c>
      <c r="I2553" t="s">
        <v>3730</v>
      </c>
      <c r="J2553">
        <v>25</v>
      </c>
      <c r="K2553">
        <v>22</v>
      </c>
      <c r="L2553">
        <v>0</v>
      </c>
      <c r="M2553" t="s">
        <v>12637</v>
      </c>
      <c r="N2553">
        <f t="shared" si="468"/>
        <v>0</v>
      </c>
      <c r="O2553" t="str">
        <f t="shared" si="469"/>
        <v>No</v>
      </c>
      <c r="P2553">
        <f t="shared" si="470"/>
        <v>0</v>
      </c>
      <c r="Q2553">
        <f t="shared" si="471"/>
        <v>0</v>
      </c>
      <c r="R2553">
        <f t="shared" si="475"/>
        <v>27.565026697177728</v>
      </c>
      <c r="S2553" t="str">
        <f t="shared" si="472"/>
        <v>ID-26440-Luanda - Lobito - Sa Da Bandeira</v>
      </c>
      <c r="T2553">
        <f t="shared" si="473"/>
        <v>0</v>
      </c>
      <c r="U2553" t="str">
        <f t="shared" si="474"/>
        <v>Acceptable</v>
      </c>
      <c r="V2553">
        <f t="shared" si="476"/>
        <v>23</v>
      </c>
      <c r="W2553">
        <f t="shared" si="477"/>
        <v>2</v>
      </c>
      <c r="Y2553" t="str">
        <f t="shared" si="478"/>
        <v>Flight Not Found</v>
      </c>
      <c r="Z2553" t="str" cm="1">
        <f t="array" ref="Z2553">IF(AND(B:B &gt; TIME(6, 0, 0), B:B &lt;= TIME(18, 0, 0)), "Day", "Night")</f>
        <v>Night</v>
      </c>
      <c r="AA2553">
        <f t="shared" si="479"/>
        <v>1</v>
      </c>
    </row>
    <row r="2554" spans="1:27" x14ac:dyDescent="0.2">
      <c r="A2554">
        <v>26446</v>
      </c>
      <c r="C2554" t="s">
        <v>12638</v>
      </c>
      <c r="D2554" t="s">
        <v>12639</v>
      </c>
      <c r="G2554" t="s">
        <v>12640</v>
      </c>
      <c r="H2554" t="s">
        <v>12641</v>
      </c>
      <c r="I2554" t="s">
        <v>153</v>
      </c>
      <c r="J2554">
        <v>13</v>
      </c>
      <c r="K2554">
        <v>8</v>
      </c>
      <c r="L2554">
        <v>0</v>
      </c>
      <c r="M2554" t="s">
        <v>12642</v>
      </c>
      <c r="N2554">
        <f t="shared" si="468"/>
        <v>0</v>
      </c>
      <c r="O2554" t="str">
        <f t="shared" si="469"/>
        <v>No</v>
      </c>
      <c r="P2554">
        <f t="shared" si="470"/>
        <v>0</v>
      </c>
      <c r="Q2554">
        <f t="shared" si="471"/>
        <v>0</v>
      </c>
      <c r="R2554">
        <f t="shared" si="475"/>
        <v>27.565026697177728</v>
      </c>
      <c r="S2554" t="str">
        <f t="shared" si="472"/>
        <v>ID-26446-</v>
      </c>
      <c r="T2554">
        <f t="shared" si="473"/>
        <v>0</v>
      </c>
      <c r="U2554" t="str">
        <f t="shared" si="474"/>
        <v>Acceptable</v>
      </c>
      <c r="V2554">
        <f t="shared" si="476"/>
        <v>23</v>
      </c>
      <c r="W2554">
        <f t="shared" si="477"/>
        <v>2</v>
      </c>
      <c r="Y2554" t="str">
        <f t="shared" si="478"/>
        <v>Flight Not Found</v>
      </c>
      <c r="Z2554" t="str" cm="1">
        <f t="array" ref="Z2554">IF(AND(B:B &gt; TIME(6, 0, 0), B:B &lt;= TIME(18, 0, 0)), "Day", "Night")</f>
        <v>Night</v>
      </c>
      <c r="AA2554">
        <f t="shared" si="479"/>
        <v>1</v>
      </c>
    </row>
    <row r="2555" spans="1:27" x14ac:dyDescent="0.2">
      <c r="A2555">
        <v>26448</v>
      </c>
      <c r="B2555" t="s">
        <v>12643</v>
      </c>
      <c r="C2555" t="s">
        <v>12644</v>
      </c>
      <c r="D2555" t="s">
        <v>12645</v>
      </c>
      <c r="F2555" t="s">
        <v>12646</v>
      </c>
      <c r="G2555" t="s">
        <v>11238</v>
      </c>
      <c r="H2555" t="s">
        <v>12647</v>
      </c>
      <c r="J2555">
        <v>11</v>
      </c>
      <c r="K2555">
        <v>11</v>
      </c>
      <c r="L2555">
        <v>0</v>
      </c>
      <c r="M2555" t="s">
        <v>12648</v>
      </c>
      <c r="N2555">
        <f t="shared" si="468"/>
        <v>0</v>
      </c>
      <c r="O2555" t="str">
        <f t="shared" si="469"/>
        <v>No</v>
      </c>
      <c r="P2555">
        <f t="shared" si="470"/>
        <v>0</v>
      </c>
      <c r="Q2555">
        <f t="shared" si="471"/>
        <v>0</v>
      </c>
      <c r="R2555">
        <f t="shared" si="475"/>
        <v>27.565026697177728</v>
      </c>
      <c r="S2555" t="str">
        <f t="shared" si="472"/>
        <v>ID-26448-Dulac, LA - Gulf oil platform</v>
      </c>
      <c r="T2555" t="str">
        <f t="shared" si="473"/>
        <v>06:04</v>
      </c>
      <c r="U2555" t="str">
        <f t="shared" si="474"/>
        <v>Acceptable</v>
      </c>
      <c r="V2555">
        <f t="shared" si="476"/>
        <v>23</v>
      </c>
      <c r="W2555">
        <f t="shared" si="477"/>
        <v>2</v>
      </c>
      <c r="Y2555" t="str">
        <f t="shared" si="478"/>
        <v>Flight Not Found</v>
      </c>
      <c r="Z2555" t="str" cm="1">
        <f t="array" ref="Z2555">IF(AND(B:B &gt; TIME(6, 0, 0), B:B &lt;= TIME(18, 0, 0)), "Day", "Night")</f>
        <v>Night</v>
      </c>
      <c r="AA2555">
        <f t="shared" si="479"/>
        <v>1</v>
      </c>
    </row>
    <row r="2556" spans="1:27" x14ac:dyDescent="0.2">
      <c r="A2556">
        <v>26448</v>
      </c>
      <c r="C2556" t="s">
        <v>12649</v>
      </c>
      <c r="D2556" t="s">
        <v>12650</v>
      </c>
      <c r="G2556" t="s">
        <v>4918</v>
      </c>
      <c r="H2556" t="s">
        <v>12651</v>
      </c>
      <c r="I2556" t="s">
        <v>12652</v>
      </c>
      <c r="J2556">
        <v>18</v>
      </c>
      <c r="K2556">
        <v>9</v>
      </c>
      <c r="L2556">
        <v>0</v>
      </c>
      <c r="M2556" t="s">
        <v>12653</v>
      </c>
      <c r="N2556">
        <f t="shared" si="468"/>
        <v>0</v>
      </c>
      <c r="O2556" t="str">
        <f t="shared" si="469"/>
        <v>No</v>
      </c>
      <c r="P2556">
        <f t="shared" si="470"/>
        <v>0</v>
      </c>
      <c r="Q2556">
        <f t="shared" si="471"/>
        <v>0</v>
      </c>
      <c r="R2556">
        <f t="shared" si="475"/>
        <v>27.565026697177728</v>
      </c>
      <c r="S2556" t="str">
        <f t="shared" si="472"/>
        <v>ID-26448-</v>
      </c>
      <c r="T2556" t="str">
        <f t="shared" si="473"/>
        <v>06:04</v>
      </c>
      <c r="U2556" t="str">
        <f t="shared" si="474"/>
        <v>Acceptable</v>
      </c>
      <c r="V2556">
        <f t="shared" si="476"/>
        <v>23</v>
      </c>
      <c r="W2556">
        <f t="shared" si="477"/>
        <v>2</v>
      </c>
      <c r="Y2556" t="str">
        <f t="shared" si="478"/>
        <v>Flight Not Found</v>
      </c>
      <c r="Z2556" t="str" cm="1">
        <f t="array" ref="Z2556">IF(AND(B:B &gt; TIME(6, 0, 0), B:B &lt;= TIME(18, 0, 0)), "Day", "Night")</f>
        <v>Night</v>
      </c>
      <c r="AA2556">
        <f t="shared" si="479"/>
        <v>1</v>
      </c>
    </row>
    <row r="2557" spans="1:27" x14ac:dyDescent="0.2">
      <c r="A2557">
        <v>26449</v>
      </c>
      <c r="B2557" t="s">
        <v>6496</v>
      </c>
      <c r="C2557" t="s">
        <v>12654</v>
      </c>
      <c r="D2557" t="s">
        <v>1435</v>
      </c>
      <c r="E2557" t="s">
        <v>12655</v>
      </c>
      <c r="F2557" t="s">
        <v>997</v>
      </c>
      <c r="G2557" t="s">
        <v>10158</v>
      </c>
      <c r="H2557" t="s">
        <v>12656</v>
      </c>
      <c r="I2557" t="s">
        <v>12657</v>
      </c>
      <c r="J2557">
        <v>4</v>
      </c>
      <c r="K2557">
        <v>4</v>
      </c>
      <c r="L2557">
        <v>0</v>
      </c>
      <c r="M2557" t="s">
        <v>12658</v>
      </c>
      <c r="N2557">
        <f t="shared" si="468"/>
        <v>0</v>
      </c>
      <c r="O2557" t="str">
        <f t="shared" si="469"/>
        <v>No</v>
      </c>
      <c r="P2557">
        <f t="shared" si="470"/>
        <v>0</v>
      </c>
      <c r="Q2557">
        <f t="shared" si="471"/>
        <v>0</v>
      </c>
      <c r="R2557">
        <f t="shared" si="475"/>
        <v>27.565026697177728</v>
      </c>
      <c r="S2557" t="str">
        <f t="shared" si="472"/>
        <v>ID-26449-Training</v>
      </c>
      <c r="T2557" t="str">
        <f t="shared" si="473"/>
        <v>06:24</v>
      </c>
      <c r="U2557" t="str">
        <f t="shared" si="474"/>
        <v>Acceptable</v>
      </c>
      <c r="V2557">
        <f t="shared" si="476"/>
        <v>23</v>
      </c>
      <c r="W2557">
        <f t="shared" si="477"/>
        <v>2</v>
      </c>
      <c r="Y2557" t="str">
        <f t="shared" si="478"/>
        <v>Flight Not Found</v>
      </c>
      <c r="Z2557" t="str" cm="1">
        <f t="array" ref="Z2557">IF(AND(B:B &gt; TIME(6, 0, 0), B:B &lt;= TIME(18, 0, 0)), "Day", "Night")</f>
        <v>Night</v>
      </c>
      <c r="AA2557">
        <f t="shared" si="479"/>
        <v>1</v>
      </c>
    </row>
    <row r="2558" spans="1:27" x14ac:dyDescent="0.2">
      <c r="A2558">
        <v>26451</v>
      </c>
      <c r="B2558" t="s">
        <v>8743</v>
      </c>
      <c r="C2558" t="s">
        <v>12319</v>
      </c>
      <c r="D2558" t="s">
        <v>12659</v>
      </c>
      <c r="F2558" t="s">
        <v>12660</v>
      </c>
      <c r="G2558" t="s">
        <v>12661</v>
      </c>
      <c r="H2558" t="s">
        <v>12662</v>
      </c>
      <c r="J2558">
        <v>2</v>
      </c>
      <c r="K2558">
        <v>2</v>
      </c>
      <c r="L2558">
        <v>0</v>
      </c>
      <c r="M2558" t="s">
        <v>12663</v>
      </c>
      <c r="N2558">
        <f t="shared" si="468"/>
        <v>0</v>
      </c>
      <c r="O2558" t="str">
        <f t="shared" si="469"/>
        <v>No</v>
      </c>
      <c r="P2558">
        <f t="shared" si="470"/>
        <v>0</v>
      </c>
      <c r="Q2558">
        <f t="shared" si="471"/>
        <v>0</v>
      </c>
      <c r="R2558">
        <f t="shared" si="475"/>
        <v>27.565026697177728</v>
      </c>
      <c r="S2558" t="str">
        <f t="shared" si="472"/>
        <v>ID-26451-Fairbanks, AK - Valdez, AK</v>
      </c>
      <c r="T2558" t="str">
        <f t="shared" si="473"/>
        <v>11:05</v>
      </c>
      <c r="U2558" t="str">
        <f t="shared" si="474"/>
        <v>Acceptable</v>
      </c>
      <c r="V2558">
        <f t="shared" si="476"/>
        <v>23</v>
      </c>
      <c r="W2558">
        <f t="shared" si="477"/>
        <v>2</v>
      </c>
      <c r="Y2558" t="str">
        <f t="shared" si="478"/>
        <v>Flight Not Found</v>
      </c>
      <c r="Z2558" t="str" cm="1">
        <f t="array" ref="Z2558">IF(AND(B:B &gt; TIME(6, 0, 0), B:B &lt;= TIME(18, 0, 0)), "Day", "Night")</f>
        <v>Night</v>
      </c>
      <c r="AA2558">
        <f t="shared" si="479"/>
        <v>1</v>
      </c>
    </row>
    <row r="2559" spans="1:27" x14ac:dyDescent="0.2">
      <c r="A2559">
        <v>26453</v>
      </c>
      <c r="B2559" t="s">
        <v>2474</v>
      </c>
      <c r="C2559" t="s">
        <v>12664</v>
      </c>
      <c r="D2559" t="s">
        <v>12665</v>
      </c>
      <c r="F2559" t="s">
        <v>12666</v>
      </c>
      <c r="G2559" t="s">
        <v>10716</v>
      </c>
      <c r="H2559" t="s">
        <v>12667</v>
      </c>
      <c r="J2559">
        <v>2</v>
      </c>
      <c r="K2559">
        <v>2</v>
      </c>
      <c r="L2559">
        <v>0</v>
      </c>
      <c r="M2559" t="s">
        <v>12668</v>
      </c>
      <c r="N2559">
        <f t="shared" si="468"/>
        <v>0</v>
      </c>
      <c r="O2559" t="str">
        <f t="shared" si="469"/>
        <v>No</v>
      </c>
      <c r="P2559">
        <f t="shared" si="470"/>
        <v>0</v>
      </c>
      <c r="Q2559">
        <f t="shared" si="471"/>
        <v>0</v>
      </c>
      <c r="R2559">
        <f t="shared" si="475"/>
        <v>27.565026697177728</v>
      </c>
      <c r="S2559" t="str">
        <f t="shared" si="472"/>
        <v>ID-26453-Arkansas City, KS - White Plains, NY</v>
      </c>
      <c r="T2559" t="str">
        <f t="shared" si="473"/>
        <v>09:30</v>
      </c>
      <c r="U2559" t="str">
        <f t="shared" si="474"/>
        <v>Acceptable</v>
      </c>
      <c r="V2559">
        <f t="shared" si="476"/>
        <v>23</v>
      </c>
      <c r="W2559">
        <f t="shared" si="477"/>
        <v>2</v>
      </c>
      <c r="Y2559" t="str">
        <f t="shared" si="478"/>
        <v>Flight Not Found</v>
      </c>
      <c r="Z2559" t="str" cm="1">
        <f t="array" ref="Z2559">IF(AND(B:B &gt; TIME(6, 0, 0), B:B &lt;= TIME(18, 0, 0)), "Day", "Night")</f>
        <v>Night</v>
      </c>
      <c r="AA2559">
        <f t="shared" si="479"/>
        <v>1</v>
      </c>
    </row>
    <row r="2560" spans="1:27" x14ac:dyDescent="0.2">
      <c r="A2560">
        <v>26453</v>
      </c>
      <c r="C2560" t="s">
        <v>12669</v>
      </c>
      <c r="D2560" t="s">
        <v>30</v>
      </c>
      <c r="F2560" t="s">
        <v>12670</v>
      </c>
      <c r="G2560" t="s">
        <v>8907</v>
      </c>
      <c r="H2560" t="s">
        <v>12671</v>
      </c>
      <c r="I2560" t="s">
        <v>12672</v>
      </c>
      <c r="J2560">
        <v>14</v>
      </c>
      <c r="K2560">
        <v>14</v>
      </c>
      <c r="L2560">
        <v>0</v>
      </c>
      <c r="M2560" t="s">
        <v>12673</v>
      </c>
      <c r="N2560">
        <f t="shared" si="468"/>
        <v>0</v>
      </c>
      <c r="O2560" t="str">
        <f t="shared" si="469"/>
        <v>No</v>
      </c>
      <c r="P2560">
        <f t="shared" si="470"/>
        <v>0</v>
      </c>
      <c r="Q2560">
        <f t="shared" si="471"/>
        <v>0</v>
      </c>
      <c r="R2560">
        <f t="shared" si="475"/>
        <v>27.565026697177728</v>
      </c>
      <c r="S2560" t="str">
        <f t="shared" si="472"/>
        <v>ID-26453-Rota - Souda Bay</v>
      </c>
      <c r="T2560" t="str">
        <f t="shared" si="473"/>
        <v>09:30</v>
      </c>
      <c r="U2560" t="str">
        <f t="shared" si="474"/>
        <v>Acceptable</v>
      </c>
      <c r="V2560">
        <f t="shared" si="476"/>
        <v>23</v>
      </c>
      <c r="W2560">
        <f t="shared" si="477"/>
        <v>2</v>
      </c>
      <c r="Y2560" t="str">
        <f t="shared" si="478"/>
        <v>Flight Not Found</v>
      </c>
      <c r="Z2560" t="str" cm="1">
        <f t="array" ref="Z2560">IF(AND(B:B &gt; TIME(6, 0, 0), B:B &lt;= TIME(18, 0, 0)), "Day", "Night")</f>
        <v>Night</v>
      </c>
      <c r="AA2560">
        <f t="shared" si="479"/>
        <v>1</v>
      </c>
    </row>
    <row r="2561" spans="1:27" x14ac:dyDescent="0.2">
      <c r="A2561">
        <v>26455</v>
      </c>
      <c r="C2561" t="s">
        <v>12674</v>
      </c>
      <c r="D2561" t="s">
        <v>8358</v>
      </c>
      <c r="F2561" t="s">
        <v>12675</v>
      </c>
      <c r="G2561" t="s">
        <v>2928</v>
      </c>
      <c r="H2561" t="s">
        <v>12676</v>
      </c>
      <c r="I2561" t="s">
        <v>12677</v>
      </c>
      <c r="J2561">
        <v>32</v>
      </c>
      <c r="K2561">
        <v>32</v>
      </c>
      <c r="L2561">
        <v>0</v>
      </c>
      <c r="M2561" t="s">
        <v>8742</v>
      </c>
      <c r="N2561">
        <f t="shared" si="468"/>
        <v>0</v>
      </c>
      <c r="O2561" t="str">
        <f t="shared" si="469"/>
        <v>No</v>
      </c>
      <c r="P2561">
        <f t="shared" si="470"/>
        <v>0</v>
      </c>
      <c r="Q2561">
        <f t="shared" si="471"/>
        <v>0</v>
      </c>
      <c r="R2561">
        <f t="shared" si="475"/>
        <v>27.565026697177728</v>
      </c>
      <c r="S2561" t="str">
        <f t="shared" si="472"/>
        <v>ID-26455-Siagon - Hue-Phu Bai - Pleiku</v>
      </c>
      <c r="T2561">
        <f t="shared" si="473"/>
        <v>0</v>
      </c>
      <c r="U2561" t="str">
        <f t="shared" si="474"/>
        <v>Acceptable</v>
      </c>
      <c r="V2561">
        <f t="shared" si="476"/>
        <v>23</v>
      </c>
      <c r="W2561">
        <f t="shared" si="477"/>
        <v>2</v>
      </c>
      <c r="Y2561" t="str">
        <f t="shared" si="478"/>
        <v>Flight Not Found</v>
      </c>
      <c r="Z2561" t="str" cm="1">
        <f t="array" ref="Z2561">IF(AND(B:B &gt; TIME(6, 0, 0), B:B &lt;= TIME(18, 0, 0)), "Day", "Night")</f>
        <v>Night</v>
      </c>
      <c r="AA2561">
        <f t="shared" si="479"/>
        <v>1</v>
      </c>
    </row>
    <row r="2562" spans="1:27" x14ac:dyDescent="0.2">
      <c r="A2562">
        <v>26463</v>
      </c>
      <c r="C2562" t="s">
        <v>6177</v>
      </c>
      <c r="D2562" t="s">
        <v>10988</v>
      </c>
      <c r="G2562" t="s">
        <v>3074</v>
      </c>
      <c r="H2562" t="s">
        <v>12678</v>
      </c>
      <c r="I2562" t="s">
        <v>12679</v>
      </c>
      <c r="J2562">
        <v>3</v>
      </c>
      <c r="K2562">
        <v>3</v>
      </c>
      <c r="L2562">
        <v>0</v>
      </c>
      <c r="M2562" t="s">
        <v>12680</v>
      </c>
      <c r="N2562">
        <f t="shared" ref="N2562:N2625" si="480">SUM(B2562,C2562)</f>
        <v>0</v>
      </c>
      <c r="O2562" t="str">
        <f t="shared" ref="O2562:O2625" si="481">IF(F2562="good","Yes","No")</f>
        <v>No</v>
      </c>
      <c r="P2562">
        <f t="shared" ref="P2562:P2625" si="482">COUNTIF(C:C,"&lt;0")</f>
        <v>0</v>
      </c>
      <c r="Q2562">
        <f t="shared" ref="Q2562:Q2625" si="483">SUMIF(E:E,"&gt;"&amp;AVERAGE(E:E))</f>
        <v>0</v>
      </c>
      <c r="R2562">
        <f t="shared" si="475"/>
        <v>27.565026697177728</v>
      </c>
      <c r="S2562" t="str">
        <f t="shared" ref="S2562:S2625" si="484">CONCATENATE("ID-",A2562,"-",F2562)</f>
        <v>ID-26463-</v>
      </c>
      <c r="T2562">
        <f t="shared" ref="T2562:T2625" si="485">INDEX(B:B,MATCH(A2562,A:A,0))</f>
        <v>0</v>
      </c>
      <c r="U2562" t="str">
        <f t="shared" ref="U2562:U2625" si="486">IF(OR(B2562&gt;0,C2562&gt;0),"Acceptable","Check")</f>
        <v>Acceptable</v>
      </c>
      <c r="V2562">
        <f t="shared" si="476"/>
        <v>23</v>
      </c>
      <c r="W2562">
        <f t="shared" si="477"/>
        <v>2</v>
      </c>
      <c r="Y2562" t="str">
        <f t="shared" si="478"/>
        <v>Flight Not Found</v>
      </c>
      <c r="Z2562" t="str" cm="1">
        <f t="array" ref="Z2562">IF(AND(B:B &gt; TIME(6, 0, 0), B:B &lt;= TIME(18, 0, 0)), "Day", "Night")</f>
        <v>Night</v>
      </c>
      <c r="AA2562">
        <f t="shared" si="479"/>
        <v>1</v>
      </c>
    </row>
    <row r="2563" spans="1:27" x14ac:dyDescent="0.2">
      <c r="A2563">
        <v>26463</v>
      </c>
      <c r="C2563" t="s">
        <v>12681</v>
      </c>
      <c r="D2563" t="s">
        <v>9501</v>
      </c>
      <c r="G2563" t="s">
        <v>12682</v>
      </c>
      <c r="J2563">
        <v>47</v>
      </c>
      <c r="K2563">
        <v>47</v>
      </c>
      <c r="L2563">
        <v>0</v>
      </c>
      <c r="M2563" t="s">
        <v>12683</v>
      </c>
      <c r="N2563">
        <f t="shared" si="480"/>
        <v>0</v>
      </c>
      <c r="O2563" t="str">
        <f t="shared" si="481"/>
        <v>No</v>
      </c>
      <c r="P2563">
        <f t="shared" si="482"/>
        <v>0</v>
      </c>
      <c r="Q2563">
        <f t="shared" si="483"/>
        <v>0</v>
      </c>
      <c r="R2563">
        <f t="shared" ref="R2563:R2626" si="487">AVERAGEIF(J:J,"&gt;0")</f>
        <v>27.565026697177728</v>
      </c>
      <c r="S2563" t="str">
        <f t="shared" si="484"/>
        <v>ID-26463-</v>
      </c>
      <c r="T2563">
        <f t="shared" si="485"/>
        <v>0</v>
      </c>
      <c r="U2563" t="str">
        <f t="shared" si="486"/>
        <v>Acceptable</v>
      </c>
      <c r="V2563">
        <f t="shared" ref="V2563:V2626" si="488">COUNTIF(D:D, "Military - U.S. Army")</f>
        <v>23</v>
      </c>
      <c r="W2563">
        <f t="shared" ref="W2563:W2626" si="489">AVERAGEIF(C:C,"Fort Myer, Virginia", J:J)</f>
        <v>2</v>
      </c>
      <c r="Y2563" t="str">
        <f t="shared" ref="Y2563:Y2626" si="490">IFERROR(VLOOKUP("FlightNumber", A:E, 4, FALSE), "Flight Not Found")</f>
        <v>Flight Not Found</v>
      </c>
      <c r="Z2563" t="str" cm="1">
        <f t="array" ref="Z2563">IF(AND(B:B &gt; TIME(6, 0, 0), B:B &lt;= TIME(18, 0, 0)), "Day", "Night")</f>
        <v>Night</v>
      </c>
      <c r="AA2563">
        <f t="shared" ref="AA2563:AA2626" si="491">COUNTIFS(D:D, "Military - U.S. Army", C:C, "Fort Myer, Virginia")</f>
        <v>1</v>
      </c>
    </row>
    <row r="2564" spans="1:27" x14ac:dyDescent="0.2">
      <c r="A2564">
        <v>26464</v>
      </c>
      <c r="B2564" t="s">
        <v>2657</v>
      </c>
      <c r="C2564" t="s">
        <v>12684</v>
      </c>
      <c r="D2564" t="s">
        <v>5540</v>
      </c>
      <c r="E2564" t="s">
        <v>12685</v>
      </c>
      <c r="F2564" t="s">
        <v>12686</v>
      </c>
      <c r="G2564" t="s">
        <v>8301</v>
      </c>
      <c r="H2564" t="s">
        <v>12687</v>
      </c>
      <c r="I2564" t="s">
        <v>12688</v>
      </c>
      <c r="J2564">
        <v>87</v>
      </c>
      <c r="K2564">
        <v>82</v>
      </c>
      <c r="L2564">
        <v>4</v>
      </c>
      <c r="M2564" t="s">
        <v>12689</v>
      </c>
      <c r="N2564">
        <f t="shared" si="480"/>
        <v>0</v>
      </c>
      <c r="O2564" t="str">
        <f t="shared" si="481"/>
        <v>No</v>
      </c>
      <c r="P2564">
        <f t="shared" si="482"/>
        <v>0</v>
      </c>
      <c r="Q2564">
        <f t="shared" si="483"/>
        <v>0</v>
      </c>
      <c r="R2564">
        <f t="shared" si="487"/>
        <v>27.565026697177728</v>
      </c>
      <c r="S2564" t="str">
        <f t="shared" si="484"/>
        <v>ID-26464-Bangkok - Delhi</v>
      </c>
      <c r="T2564" t="str">
        <f t="shared" si="485"/>
        <v>20:20</v>
      </c>
      <c r="U2564" t="str">
        <f t="shared" si="486"/>
        <v>Acceptable</v>
      </c>
      <c r="V2564">
        <f t="shared" si="488"/>
        <v>23</v>
      </c>
      <c r="W2564">
        <f t="shared" si="489"/>
        <v>2</v>
      </c>
      <c r="Y2564" t="str">
        <f t="shared" si="490"/>
        <v>Flight Not Found</v>
      </c>
      <c r="Z2564" t="str" cm="1">
        <f t="array" ref="Z2564">IF(AND(B:B &gt; TIME(6, 0, 0), B:B &lt;= TIME(18, 0, 0)), "Day", "Night")</f>
        <v>Night</v>
      </c>
      <c r="AA2564">
        <f t="shared" si="491"/>
        <v>1</v>
      </c>
    </row>
    <row r="2565" spans="1:27" x14ac:dyDescent="0.2">
      <c r="A2565">
        <v>26465</v>
      </c>
      <c r="B2565" t="s">
        <v>2224</v>
      </c>
      <c r="C2565" t="s">
        <v>12674</v>
      </c>
      <c r="D2565" t="s">
        <v>4261</v>
      </c>
      <c r="E2565" t="s">
        <v>12690</v>
      </c>
      <c r="F2565" t="s">
        <v>5184</v>
      </c>
      <c r="G2565" t="s">
        <v>12691</v>
      </c>
      <c r="H2565" t="s">
        <v>12692</v>
      </c>
      <c r="I2565" t="s">
        <v>12693</v>
      </c>
      <c r="J2565">
        <v>81</v>
      </c>
      <c r="K2565">
        <v>81</v>
      </c>
      <c r="L2565">
        <v>0</v>
      </c>
      <c r="M2565" t="s">
        <v>12694</v>
      </c>
      <c r="N2565">
        <f t="shared" si="480"/>
        <v>0</v>
      </c>
      <c r="O2565" t="str">
        <f t="shared" si="481"/>
        <v>No</v>
      </c>
      <c r="P2565">
        <f t="shared" si="482"/>
        <v>0</v>
      </c>
      <c r="Q2565">
        <f t="shared" si="483"/>
        <v>0</v>
      </c>
      <c r="R2565">
        <f t="shared" si="487"/>
        <v>27.565026697177728</v>
      </c>
      <c r="S2565" t="str">
        <f t="shared" si="484"/>
        <v>ID-26465-Bangkok - Hong Kong</v>
      </c>
      <c r="T2565" t="str">
        <f t="shared" si="485"/>
        <v>14:00</v>
      </c>
      <c r="U2565" t="str">
        <f t="shared" si="486"/>
        <v>Acceptable</v>
      </c>
      <c r="V2565">
        <f t="shared" si="488"/>
        <v>23</v>
      </c>
      <c r="W2565">
        <f t="shared" si="489"/>
        <v>2</v>
      </c>
      <c r="Y2565" t="str">
        <f t="shared" si="490"/>
        <v>Flight Not Found</v>
      </c>
      <c r="Z2565" t="str" cm="1">
        <f t="array" ref="Z2565">IF(AND(B:B &gt; TIME(6, 0, 0), B:B &lt;= TIME(18, 0, 0)), "Day", "Night")</f>
        <v>Night</v>
      </c>
      <c r="AA2565">
        <f t="shared" si="491"/>
        <v>1</v>
      </c>
    </row>
    <row r="2566" spans="1:27" x14ac:dyDescent="0.2">
      <c r="A2566">
        <v>26468</v>
      </c>
      <c r="B2566" t="s">
        <v>9072</v>
      </c>
      <c r="C2566" t="s">
        <v>12695</v>
      </c>
      <c r="D2566" t="s">
        <v>12696</v>
      </c>
      <c r="F2566" t="s">
        <v>12697</v>
      </c>
      <c r="G2566" t="s">
        <v>12698</v>
      </c>
      <c r="H2566" t="s">
        <v>12699</v>
      </c>
      <c r="J2566">
        <v>5</v>
      </c>
      <c r="K2566">
        <v>5</v>
      </c>
      <c r="L2566">
        <v>0</v>
      </c>
      <c r="M2566" t="s">
        <v>12700</v>
      </c>
      <c r="N2566">
        <f t="shared" si="480"/>
        <v>0</v>
      </c>
      <c r="O2566" t="str">
        <f t="shared" si="481"/>
        <v>No</v>
      </c>
      <c r="P2566">
        <f t="shared" si="482"/>
        <v>0</v>
      </c>
      <c r="Q2566">
        <f t="shared" si="483"/>
        <v>0</v>
      </c>
      <c r="R2566">
        <f t="shared" si="487"/>
        <v>27.565026697177728</v>
      </c>
      <c r="S2566" t="str">
        <f t="shared" si="484"/>
        <v>ID-26468-Harlingen, TX - Austin, TX</v>
      </c>
      <c r="T2566" t="str">
        <f t="shared" si="485"/>
        <v>01:50</v>
      </c>
      <c r="U2566" t="str">
        <f t="shared" si="486"/>
        <v>Acceptable</v>
      </c>
      <c r="V2566">
        <f t="shared" si="488"/>
        <v>23</v>
      </c>
      <c r="W2566">
        <f t="shared" si="489"/>
        <v>2</v>
      </c>
      <c r="Y2566" t="str">
        <f t="shared" si="490"/>
        <v>Flight Not Found</v>
      </c>
      <c r="Z2566" t="str" cm="1">
        <f t="array" ref="Z2566">IF(AND(B:B &gt; TIME(6, 0, 0), B:B &lt;= TIME(18, 0, 0)), "Day", "Night")</f>
        <v>Night</v>
      </c>
      <c r="AA2566">
        <f t="shared" si="491"/>
        <v>1</v>
      </c>
    </row>
    <row r="2567" spans="1:27" x14ac:dyDescent="0.2">
      <c r="A2567">
        <v>26468</v>
      </c>
      <c r="B2567" t="s">
        <v>8268</v>
      </c>
      <c r="C2567" t="s">
        <v>12701</v>
      </c>
      <c r="D2567" t="s">
        <v>2615</v>
      </c>
      <c r="G2567" t="s">
        <v>11783</v>
      </c>
      <c r="H2567" t="s">
        <v>12702</v>
      </c>
      <c r="I2567" t="s">
        <v>12703</v>
      </c>
      <c r="J2567">
        <v>15</v>
      </c>
      <c r="K2567">
        <v>12</v>
      </c>
      <c r="L2567">
        <v>0</v>
      </c>
      <c r="M2567" t="s">
        <v>12704</v>
      </c>
      <c r="N2567">
        <f t="shared" si="480"/>
        <v>0</v>
      </c>
      <c r="O2567" t="str">
        <f t="shared" si="481"/>
        <v>No</v>
      </c>
      <c r="P2567">
        <f t="shared" si="482"/>
        <v>0</v>
      </c>
      <c r="Q2567">
        <f t="shared" si="483"/>
        <v>0</v>
      </c>
      <c r="R2567">
        <f t="shared" si="487"/>
        <v>27.565026697177728</v>
      </c>
      <c r="S2567" t="str">
        <f t="shared" si="484"/>
        <v>ID-26468-</v>
      </c>
      <c r="T2567" t="str">
        <f t="shared" si="485"/>
        <v>01:50</v>
      </c>
      <c r="U2567" t="str">
        <f t="shared" si="486"/>
        <v>Acceptable</v>
      </c>
      <c r="V2567">
        <f t="shared" si="488"/>
        <v>23</v>
      </c>
      <c r="W2567">
        <f t="shared" si="489"/>
        <v>2</v>
      </c>
      <c r="Y2567" t="str">
        <f t="shared" si="490"/>
        <v>Flight Not Found</v>
      </c>
      <c r="Z2567" t="str" cm="1">
        <f t="array" ref="Z2567">IF(AND(B:B &gt; TIME(6, 0, 0), B:B &lt;= TIME(18, 0, 0)), "Day", "Night")</f>
        <v>Night</v>
      </c>
      <c r="AA2567">
        <f t="shared" si="491"/>
        <v>1</v>
      </c>
    </row>
    <row r="2568" spans="1:27" x14ac:dyDescent="0.2">
      <c r="A2568">
        <v>26468</v>
      </c>
      <c r="C2568" t="s">
        <v>1168</v>
      </c>
      <c r="D2568" t="s">
        <v>3562</v>
      </c>
      <c r="G2568" t="s">
        <v>8495</v>
      </c>
      <c r="H2568" t="s">
        <v>12705</v>
      </c>
      <c r="J2568">
        <v>122</v>
      </c>
      <c r="K2568">
        <v>122</v>
      </c>
      <c r="L2568">
        <v>0</v>
      </c>
      <c r="M2568" t="s">
        <v>12706</v>
      </c>
      <c r="N2568">
        <f t="shared" si="480"/>
        <v>0</v>
      </c>
      <c r="O2568" t="str">
        <f t="shared" si="481"/>
        <v>No</v>
      </c>
      <c r="P2568">
        <f t="shared" si="482"/>
        <v>0</v>
      </c>
      <c r="Q2568">
        <f t="shared" si="483"/>
        <v>0</v>
      </c>
      <c r="R2568">
        <f t="shared" si="487"/>
        <v>27.565026697177728</v>
      </c>
      <c r="S2568" t="str">
        <f t="shared" si="484"/>
        <v>ID-26468-</v>
      </c>
      <c r="T2568" t="str">
        <f t="shared" si="485"/>
        <v>01:50</v>
      </c>
      <c r="U2568" t="str">
        <f t="shared" si="486"/>
        <v>Acceptable</v>
      </c>
      <c r="V2568">
        <f t="shared" si="488"/>
        <v>23</v>
      </c>
      <c r="W2568">
        <f t="shared" si="489"/>
        <v>2</v>
      </c>
      <c r="Y2568" t="str">
        <f t="shared" si="490"/>
        <v>Flight Not Found</v>
      </c>
      <c r="Z2568" t="str" cm="1">
        <f t="array" ref="Z2568">IF(AND(B:B &gt; TIME(6, 0, 0), B:B &lt;= TIME(18, 0, 0)), "Day", "Night")</f>
        <v>Night</v>
      </c>
      <c r="AA2568">
        <f t="shared" si="491"/>
        <v>1</v>
      </c>
    </row>
    <row r="2569" spans="1:27" x14ac:dyDescent="0.2">
      <c r="A2569">
        <v>26468</v>
      </c>
      <c r="B2569" t="s">
        <v>10719</v>
      </c>
      <c r="C2569" t="s">
        <v>12707</v>
      </c>
      <c r="D2569" t="s">
        <v>3371</v>
      </c>
      <c r="E2569" t="s">
        <v>8275</v>
      </c>
      <c r="F2569" t="s">
        <v>12708</v>
      </c>
      <c r="G2569" t="s">
        <v>12709</v>
      </c>
      <c r="H2569" t="s">
        <v>12710</v>
      </c>
      <c r="I2569" t="s">
        <v>12711</v>
      </c>
      <c r="J2569">
        <v>118</v>
      </c>
      <c r="K2569">
        <v>118</v>
      </c>
      <c r="L2569">
        <v>0</v>
      </c>
      <c r="M2569" t="s">
        <v>12712</v>
      </c>
      <c r="N2569">
        <f t="shared" si="480"/>
        <v>0</v>
      </c>
      <c r="O2569" t="str">
        <f t="shared" si="481"/>
        <v>No</v>
      </c>
      <c r="P2569">
        <f t="shared" si="482"/>
        <v>0</v>
      </c>
      <c r="Q2569">
        <f t="shared" si="483"/>
        <v>0</v>
      </c>
      <c r="R2569">
        <f t="shared" si="487"/>
        <v>27.565026697177728</v>
      </c>
      <c r="S2569" t="str">
        <f t="shared" si="484"/>
        <v>ID-26468-London - Brussels</v>
      </c>
      <c r="T2569" t="str">
        <f t="shared" si="485"/>
        <v>01:50</v>
      </c>
      <c r="U2569" t="str">
        <f t="shared" si="486"/>
        <v>Acceptable</v>
      </c>
      <c r="V2569">
        <f t="shared" si="488"/>
        <v>23</v>
      </c>
      <c r="W2569">
        <f t="shared" si="489"/>
        <v>2</v>
      </c>
      <c r="Y2569" t="str">
        <f t="shared" si="490"/>
        <v>Flight Not Found</v>
      </c>
      <c r="Z2569" t="str" cm="1">
        <f t="array" ref="Z2569">IF(AND(B:B &gt; TIME(6, 0, 0), B:B &lt;= TIME(18, 0, 0)), "Day", "Night")</f>
        <v>Night</v>
      </c>
      <c r="AA2569">
        <f t="shared" si="491"/>
        <v>1</v>
      </c>
    </row>
    <row r="2570" spans="1:27" x14ac:dyDescent="0.2">
      <c r="A2570">
        <v>26474</v>
      </c>
      <c r="B2570" t="s">
        <v>2642</v>
      </c>
      <c r="C2570" t="s">
        <v>12713</v>
      </c>
      <c r="D2570" t="s">
        <v>11300</v>
      </c>
      <c r="E2570" t="s">
        <v>8026</v>
      </c>
      <c r="F2570" t="s">
        <v>11953</v>
      </c>
      <c r="G2570" t="s">
        <v>6835</v>
      </c>
      <c r="H2570" t="s">
        <v>12714</v>
      </c>
      <c r="I2570" t="s">
        <v>12715</v>
      </c>
      <c r="J2570">
        <v>20</v>
      </c>
      <c r="K2570">
        <v>5</v>
      </c>
      <c r="L2570">
        <v>0</v>
      </c>
      <c r="M2570" t="s">
        <v>12716</v>
      </c>
      <c r="N2570">
        <f t="shared" si="480"/>
        <v>0</v>
      </c>
      <c r="O2570" t="str">
        <f t="shared" si="481"/>
        <v>No</v>
      </c>
      <c r="P2570">
        <f t="shared" si="482"/>
        <v>0</v>
      </c>
      <c r="Q2570">
        <f t="shared" si="483"/>
        <v>0</v>
      </c>
      <c r="R2570">
        <f t="shared" si="487"/>
        <v>27.565026697177728</v>
      </c>
      <c r="S2570" t="str">
        <f t="shared" si="484"/>
        <v>ID-26474-San Juan - Ponce</v>
      </c>
      <c r="T2570" t="str">
        <f t="shared" si="485"/>
        <v>23:17</v>
      </c>
      <c r="U2570" t="str">
        <f t="shared" si="486"/>
        <v>Acceptable</v>
      </c>
      <c r="V2570">
        <f t="shared" si="488"/>
        <v>23</v>
      </c>
      <c r="W2570">
        <f t="shared" si="489"/>
        <v>2</v>
      </c>
      <c r="Y2570" t="str">
        <f t="shared" si="490"/>
        <v>Flight Not Found</v>
      </c>
      <c r="Z2570" t="str" cm="1">
        <f t="array" ref="Z2570">IF(AND(B:B &gt; TIME(6, 0, 0), B:B &lt;= TIME(18, 0, 0)), "Day", "Night")</f>
        <v>Night</v>
      </c>
      <c r="AA2570">
        <f t="shared" si="491"/>
        <v>1</v>
      </c>
    </row>
    <row r="2571" spans="1:27" x14ac:dyDescent="0.2">
      <c r="A2571">
        <v>26475</v>
      </c>
      <c r="B2571" t="s">
        <v>12385</v>
      </c>
      <c r="C2571" t="s">
        <v>12717</v>
      </c>
      <c r="D2571" t="s">
        <v>12718</v>
      </c>
      <c r="F2571" t="s">
        <v>12719</v>
      </c>
      <c r="G2571" t="s">
        <v>12720</v>
      </c>
      <c r="H2571" t="s">
        <v>12721</v>
      </c>
      <c r="J2571">
        <v>3</v>
      </c>
      <c r="K2571">
        <v>3</v>
      </c>
      <c r="L2571">
        <v>0</v>
      </c>
      <c r="M2571" t="s">
        <v>12722</v>
      </c>
      <c r="N2571">
        <f t="shared" si="480"/>
        <v>0</v>
      </c>
      <c r="O2571" t="str">
        <f t="shared" si="481"/>
        <v>No</v>
      </c>
      <c r="P2571">
        <f t="shared" si="482"/>
        <v>0</v>
      </c>
      <c r="Q2571">
        <f t="shared" si="483"/>
        <v>0</v>
      </c>
      <c r="R2571">
        <f t="shared" si="487"/>
        <v>27.565026697177728</v>
      </c>
      <c r="S2571" t="str">
        <f t="shared" si="484"/>
        <v>ID-26475-Almond Dam, NY - Salamanica, NY</v>
      </c>
      <c r="T2571" t="str">
        <f t="shared" si="485"/>
        <v>13:17</v>
      </c>
      <c r="U2571" t="str">
        <f t="shared" si="486"/>
        <v>Acceptable</v>
      </c>
      <c r="V2571">
        <f t="shared" si="488"/>
        <v>23</v>
      </c>
      <c r="W2571">
        <f t="shared" si="489"/>
        <v>2</v>
      </c>
      <c r="Y2571" t="str">
        <f t="shared" si="490"/>
        <v>Flight Not Found</v>
      </c>
      <c r="Z2571" t="str" cm="1">
        <f t="array" ref="Z2571">IF(AND(B:B &gt; TIME(6, 0, 0), B:B &lt;= TIME(18, 0, 0)), "Day", "Night")</f>
        <v>Night</v>
      </c>
      <c r="AA2571">
        <f t="shared" si="491"/>
        <v>1</v>
      </c>
    </row>
    <row r="2572" spans="1:27" x14ac:dyDescent="0.2">
      <c r="A2572">
        <v>26479</v>
      </c>
      <c r="B2572" t="s">
        <v>12723</v>
      </c>
      <c r="C2572" t="s">
        <v>12724</v>
      </c>
      <c r="D2572" t="s">
        <v>12725</v>
      </c>
      <c r="E2572" t="s">
        <v>12726</v>
      </c>
      <c r="F2572" t="s">
        <v>12727</v>
      </c>
      <c r="G2572" t="s">
        <v>12728</v>
      </c>
      <c r="H2572" t="s">
        <v>12729</v>
      </c>
      <c r="I2572" t="s">
        <v>12730</v>
      </c>
      <c r="J2572">
        <v>13</v>
      </c>
      <c r="K2572">
        <v>13</v>
      </c>
      <c r="L2572">
        <v>0</v>
      </c>
      <c r="M2572" t="s">
        <v>12731</v>
      </c>
      <c r="N2572">
        <f t="shared" si="480"/>
        <v>0</v>
      </c>
      <c r="O2572" t="str">
        <f t="shared" si="481"/>
        <v>No</v>
      </c>
      <c r="P2572">
        <f t="shared" si="482"/>
        <v>0</v>
      </c>
      <c r="Q2572">
        <f t="shared" si="483"/>
        <v>0</v>
      </c>
      <c r="R2572">
        <f t="shared" si="487"/>
        <v>27.565026697177728</v>
      </c>
      <c r="S2572" t="str">
        <f t="shared" si="484"/>
        <v>ID-26479-Chicago, IL - Appleton, WI - Sheboygan, WI</v>
      </c>
      <c r="T2572" t="str">
        <f t="shared" si="485"/>
        <v>09:37</v>
      </c>
      <c r="U2572" t="str">
        <f t="shared" si="486"/>
        <v>Acceptable</v>
      </c>
      <c r="V2572">
        <f t="shared" si="488"/>
        <v>23</v>
      </c>
      <c r="W2572">
        <f t="shared" si="489"/>
        <v>2</v>
      </c>
      <c r="Y2572" t="str">
        <f t="shared" si="490"/>
        <v>Flight Not Found</v>
      </c>
      <c r="Z2572" t="str" cm="1">
        <f t="array" ref="Z2572">IF(AND(B:B &gt; TIME(6, 0, 0), B:B &lt;= TIME(18, 0, 0)), "Day", "Night")</f>
        <v>Night</v>
      </c>
      <c r="AA2572">
        <f t="shared" si="491"/>
        <v>1</v>
      </c>
    </row>
    <row r="2573" spans="1:27" x14ac:dyDescent="0.2">
      <c r="A2573">
        <v>26479</v>
      </c>
      <c r="C2573" t="s">
        <v>12732</v>
      </c>
      <c r="D2573" t="s">
        <v>12733</v>
      </c>
      <c r="G2573" t="s">
        <v>12734</v>
      </c>
      <c r="H2573" t="s">
        <v>12735</v>
      </c>
      <c r="I2573" t="s">
        <v>12736</v>
      </c>
      <c r="J2573">
        <v>8</v>
      </c>
      <c r="K2573">
        <v>7</v>
      </c>
      <c r="L2573">
        <v>0</v>
      </c>
      <c r="M2573" t="s">
        <v>12737</v>
      </c>
      <c r="N2573">
        <f t="shared" si="480"/>
        <v>0</v>
      </c>
      <c r="O2573" t="str">
        <f t="shared" si="481"/>
        <v>No</v>
      </c>
      <c r="P2573">
        <f t="shared" si="482"/>
        <v>0</v>
      </c>
      <c r="Q2573">
        <f t="shared" si="483"/>
        <v>0</v>
      </c>
      <c r="R2573">
        <f t="shared" si="487"/>
        <v>27.565026697177728</v>
      </c>
      <c r="S2573" t="str">
        <f t="shared" si="484"/>
        <v>ID-26479-</v>
      </c>
      <c r="T2573" t="str">
        <f t="shared" si="485"/>
        <v>09:37</v>
      </c>
      <c r="U2573" t="str">
        <f t="shared" si="486"/>
        <v>Acceptable</v>
      </c>
      <c r="V2573">
        <f t="shared" si="488"/>
        <v>23</v>
      </c>
      <c r="W2573">
        <f t="shared" si="489"/>
        <v>2</v>
      </c>
      <c r="Y2573" t="str">
        <f t="shared" si="490"/>
        <v>Flight Not Found</v>
      </c>
      <c r="Z2573" t="str" cm="1">
        <f t="array" ref="Z2573">IF(AND(B:B &gt; TIME(6, 0, 0), B:B &lt;= TIME(18, 0, 0)), "Day", "Night")</f>
        <v>Night</v>
      </c>
      <c r="AA2573">
        <f t="shared" si="491"/>
        <v>1</v>
      </c>
    </row>
    <row r="2574" spans="1:27" x14ac:dyDescent="0.2">
      <c r="A2574">
        <v>26480</v>
      </c>
      <c r="B2574" t="s">
        <v>4584</v>
      </c>
      <c r="C2574" t="s">
        <v>12738</v>
      </c>
      <c r="D2574" t="s">
        <v>12739</v>
      </c>
      <c r="F2574" t="s">
        <v>411</v>
      </c>
      <c r="G2574" t="s">
        <v>12740</v>
      </c>
      <c r="H2574" t="s">
        <v>12741</v>
      </c>
      <c r="J2574">
        <v>5</v>
      </c>
      <c r="K2574">
        <v>2</v>
      </c>
      <c r="L2574">
        <v>0</v>
      </c>
      <c r="M2574" t="s">
        <v>12742</v>
      </c>
      <c r="N2574">
        <f t="shared" si="480"/>
        <v>0</v>
      </c>
      <c r="O2574" t="str">
        <f t="shared" si="481"/>
        <v>No</v>
      </c>
      <c r="P2574">
        <f t="shared" si="482"/>
        <v>0</v>
      </c>
      <c r="Q2574">
        <f t="shared" si="483"/>
        <v>0</v>
      </c>
      <c r="R2574">
        <f t="shared" si="487"/>
        <v>27.565026697177728</v>
      </c>
      <c r="S2574" t="str">
        <f t="shared" si="484"/>
        <v>ID-26480-Sightseeing</v>
      </c>
      <c r="T2574" t="str">
        <f t="shared" si="485"/>
        <v>07:43</v>
      </c>
      <c r="U2574" t="str">
        <f t="shared" si="486"/>
        <v>Acceptable</v>
      </c>
      <c r="V2574">
        <f t="shared" si="488"/>
        <v>23</v>
      </c>
      <c r="W2574">
        <f t="shared" si="489"/>
        <v>2</v>
      </c>
      <c r="Y2574" t="str">
        <f t="shared" si="490"/>
        <v>Flight Not Found</v>
      </c>
      <c r="Z2574" t="str" cm="1">
        <f t="array" ref="Z2574">IF(AND(B:B &gt; TIME(6, 0, 0), B:B &lt;= TIME(18, 0, 0)), "Day", "Night")</f>
        <v>Night</v>
      </c>
      <c r="AA2574">
        <f t="shared" si="491"/>
        <v>1</v>
      </c>
    </row>
    <row r="2575" spans="1:27" x14ac:dyDescent="0.2">
      <c r="A2575">
        <v>26485</v>
      </c>
      <c r="C2575" t="s">
        <v>188</v>
      </c>
      <c r="D2575" t="s">
        <v>12743</v>
      </c>
      <c r="E2575" t="s">
        <v>7930</v>
      </c>
      <c r="F2575" t="s">
        <v>12744</v>
      </c>
      <c r="G2575" t="s">
        <v>12745</v>
      </c>
      <c r="J2575">
        <v>86</v>
      </c>
      <c r="K2575">
        <v>3</v>
      </c>
      <c r="L2575">
        <v>0</v>
      </c>
      <c r="M2575" t="s">
        <v>12746</v>
      </c>
      <c r="N2575">
        <f t="shared" si="480"/>
        <v>0</v>
      </c>
      <c r="O2575" t="str">
        <f t="shared" si="481"/>
        <v>No</v>
      </c>
      <c r="P2575">
        <f t="shared" si="482"/>
        <v>0</v>
      </c>
      <c r="Q2575">
        <f t="shared" si="483"/>
        <v>0</v>
      </c>
      <c r="R2575">
        <f t="shared" si="487"/>
        <v>27.565026697177728</v>
      </c>
      <c r="S2575" t="str">
        <f t="shared" si="484"/>
        <v>ID-26485-Sacramento - San Francisco</v>
      </c>
      <c r="T2575">
        <f t="shared" si="485"/>
        <v>0</v>
      </c>
      <c r="U2575" t="str">
        <f t="shared" si="486"/>
        <v>Acceptable</v>
      </c>
      <c r="V2575">
        <f t="shared" si="488"/>
        <v>23</v>
      </c>
      <c r="W2575">
        <f t="shared" si="489"/>
        <v>2</v>
      </c>
      <c r="Y2575" t="str">
        <f t="shared" si="490"/>
        <v>Flight Not Found</v>
      </c>
      <c r="Z2575" t="str" cm="1">
        <f t="array" ref="Z2575">IF(AND(B:B &gt; TIME(6, 0, 0), B:B &lt;= TIME(18, 0, 0)), "Day", "Night")</f>
        <v>Night</v>
      </c>
      <c r="AA2575">
        <f t="shared" si="491"/>
        <v>1</v>
      </c>
    </row>
    <row r="2576" spans="1:27" x14ac:dyDescent="0.2">
      <c r="A2576">
        <v>26486</v>
      </c>
      <c r="C2576" t="s">
        <v>12747</v>
      </c>
      <c r="D2576" t="s">
        <v>6052</v>
      </c>
      <c r="E2576" t="s">
        <v>12748</v>
      </c>
      <c r="F2576" t="s">
        <v>12749</v>
      </c>
      <c r="G2576" t="s">
        <v>12750</v>
      </c>
      <c r="H2576" t="s">
        <v>12751</v>
      </c>
      <c r="I2576" t="s">
        <v>12752</v>
      </c>
      <c r="J2576">
        <v>10</v>
      </c>
      <c r="K2576">
        <v>10</v>
      </c>
      <c r="L2576">
        <v>0</v>
      </c>
      <c r="M2576" t="s">
        <v>12753</v>
      </c>
      <c r="N2576">
        <f t="shared" si="480"/>
        <v>0</v>
      </c>
      <c r="O2576" t="str">
        <f t="shared" si="481"/>
        <v>No</v>
      </c>
      <c r="P2576">
        <f t="shared" si="482"/>
        <v>0</v>
      </c>
      <c r="Q2576">
        <f t="shared" si="483"/>
        <v>0</v>
      </c>
      <c r="R2576">
        <f t="shared" si="487"/>
        <v>27.565026697177728</v>
      </c>
      <c r="S2576" t="str">
        <f t="shared" si="484"/>
        <v>ID-26486-Las Palmas - Hamberg, Germany</v>
      </c>
      <c r="T2576">
        <f t="shared" si="485"/>
        <v>0</v>
      </c>
      <c r="U2576" t="str">
        <f t="shared" si="486"/>
        <v>Acceptable</v>
      </c>
      <c r="V2576">
        <f t="shared" si="488"/>
        <v>23</v>
      </c>
      <c r="W2576">
        <f t="shared" si="489"/>
        <v>2</v>
      </c>
      <c r="Y2576" t="str">
        <f t="shared" si="490"/>
        <v>Flight Not Found</v>
      </c>
      <c r="Z2576" t="str" cm="1">
        <f t="array" ref="Z2576">IF(AND(B:B &gt; TIME(6, 0, 0), B:B &lt;= TIME(18, 0, 0)), "Day", "Night")</f>
        <v>Night</v>
      </c>
      <c r="AA2576">
        <f t="shared" si="491"/>
        <v>1</v>
      </c>
    </row>
    <row r="2577" spans="1:27" x14ac:dyDescent="0.2">
      <c r="A2577">
        <v>26491</v>
      </c>
      <c r="C2577" t="s">
        <v>10725</v>
      </c>
      <c r="D2577" t="s">
        <v>3567</v>
      </c>
      <c r="G2577" t="s">
        <v>12754</v>
      </c>
      <c r="H2577" t="s">
        <v>12755</v>
      </c>
      <c r="J2577">
        <v>67</v>
      </c>
      <c r="K2577">
        <v>52</v>
      </c>
      <c r="L2577">
        <v>0</v>
      </c>
      <c r="M2577" t="s">
        <v>12756</v>
      </c>
      <c r="N2577">
        <f t="shared" si="480"/>
        <v>0</v>
      </c>
      <c r="O2577" t="str">
        <f t="shared" si="481"/>
        <v>No</v>
      </c>
      <c r="P2577">
        <f t="shared" si="482"/>
        <v>0</v>
      </c>
      <c r="Q2577">
        <f t="shared" si="483"/>
        <v>0</v>
      </c>
      <c r="R2577">
        <f t="shared" si="487"/>
        <v>27.565026697177728</v>
      </c>
      <c r="S2577" t="str">
        <f t="shared" si="484"/>
        <v>ID-26491-</v>
      </c>
      <c r="T2577">
        <f t="shared" si="485"/>
        <v>0</v>
      </c>
      <c r="U2577" t="str">
        <f t="shared" si="486"/>
        <v>Acceptable</v>
      </c>
      <c r="V2577">
        <f t="shared" si="488"/>
        <v>23</v>
      </c>
      <c r="W2577">
        <f t="shared" si="489"/>
        <v>2</v>
      </c>
      <c r="Y2577" t="str">
        <f t="shared" si="490"/>
        <v>Flight Not Found</v>
      </c>
      <c r="Z2577" t="str" cm="1">
        <f t="array" ref="Z2577">IF(AND(B:B &gt; TIME(6, 0, 0), B:B &lt;= TIME(18, 0, 0)), "Day", "Night")</f>
        <v>Night</v>
      </c>
      <c r="AA2577">
        <f t="shared" si="491"/>
        <v>1</v>
      </c>
    </row>
    <row r="2578" spans="1:27" x14ac:dyDescent="0.2">
      <c r="A2578">
        <v>26491</v>
      </c>
      <c r="B2578" t="s">
        <v>2627</v>
      </c>
      <c r="C2578" t="s">
        <v>12757</v>
      </c>
      <c r="D2578" t="s">
        <v>12758</v>
      </c>
      <c r="F2578" t="s">
        <v>12759</v>
      </c>
      <c r="G2578" t="s">
        <v>10371</v>
      </c>
      <c r="H2578" t="s">
        <v>12760</v>
      </c>
      <c r="I2578" t="s">
        <v>2869</v>
      </c>
      <c r="J2578">
        <v>19</v>
      </c>
      <c r="K2578">
        <v>19</v>
      </c>
      <c r="L2578">
        <v>0</v>
      </c>
      <c r="M2578" t="s">
        <v>12761</v>
      </c>
      <c r="N2578">
        <f t="shared" si="480"/>
        <v>0</v>
      </c>
      <c r="O2578" t="str">
        <f t="shared" si="481"/>
        <v>No</v>
      </c>
      <c r="P2578">
        <f t="shared" si="482"/>
        <v>0</v>
      </c>
      <c r="Q2578">
        <f t="shared" si="483"/>
        <v>0</v>
      </c>
      <c r="R2578">
        <f t="shared" si="487"/>
        <v>27.565026697177728</v>
      </c>
      <c r="S2578" t="str">
        <f t="shared" si="484"/>
        <v>ID-26491-Bardufoss - Bodoe</v>
      </c>
      <c r="T2578">
        <f t="shared" si="485"/>
        <v>0</v>
      </c>
      <c r="U2578" t="str">
        <f t="shared" si="486"/>
        <v>Acceptable</v>
      </c>
      <c r="V2578">
        <f t="shared" si="488"/>
        <v>23</v>
      </c>
      <c r="W2578">
        <f t="shared" si="489"/>
        <v>2</v>
      </c>
      <c r="Y2578" t="str">
        <f t="shared" si="490"/>
        <v>Flight Not Found</v>
      </c>
      <c r="Z2578" t="str" cm="1">
        <f t="array" ref="Z2578">IF(AND(B:B &gt; TIME(6, 0, 0), B:B &lt;= TIME(18, 0, 0)), "Day", "Night")</f>
        <v>Night</v>
      </c>
      <c r="AA2578">
        <f t="shared" si="491"/>
        <v>1</v>
      </c>
    </row>
    <row r="2579" spans="1:27" x14ac:dyDescent="0.2">
      <c r="A2579">
        <v>26500</v>
      </c>
      <c r="C2579" t="s">
        <v>12762</v>
      </c>
      <c r="D2579" t="s">
        <v>12763</v>
      </c>
      <c r="G2579" t="s">
        <v>12764</v>
      </c>
      <c r="J2579">
        <v>84</v>
      </c>
      <c r="K2579">
        <v>1</v>
      </c>
      <c r="L2579">
        <v>0</v>
      </c>
      <c r="M2579" t="s">
        <v>12765</v>
      </c>
      <c r="N2579">
        <f t="shared" si="480"/>
        <v>0</v>
      </c>
      <c r="O2579" t="str">
        <f t="shared" si="481"/>
        <v>No</v>
      </c>
      <c r="P2579">
        <f t="shared" si="482"/>
        <v>0</v>
      </c>
      <c r="Q2579">
        <f t="shared" si="483"/>
        <v>0</v>
      </c>
      <c r="R2579">
        <f t="shared" si="487"/>
        <v>27.565026697177728</v>
      </c>
      <c r="S2579" t="str">
        <f t="shared" si="484"/>
        <v>ID-26500-</v>
      </c>
      <c r="T2579">
        <f t="shared" si="485"/>
        <v>0</v>
      </c>
      <c r="U2579" t="str">
        <f t="shared" si="486"/>
        <v>Acceptable</v>
      </c>
      <c r="V2579">
        <f t="shared" si="488"/>
        <v>23</v>
      </c>
      <c r="W2579">
        <f t="shared" si="489"/>
        <v>2</v>
      </c>
      <c r="Y2579" t="str">
        <f t="shared" si="490"/>
        <v>Flight Not Found</v>
      </c>
      <c r="Z2579" t="str" cm="1">
        <f t="array" ref="Z2579">IF(AND(B:B &gt; TIME(6, 0, 0), B:B &lt;= TIME(18, 0, 0)), "Day", "Night")</f>
        <v>Night</v>
      </c>
      <c r="AA2579">
        <f t="shared" si="491"/>
        <v>1</v>
      </c>
    </row>
    <row r="2580" spans="1:27" x14ac:dyDescent="0.2">
      <c r="A2580">
        <v>26509</v>
      </c>
      <c r="C2580" t="s">
        <v>12766</v>
      </c>
      <c r="D2580" t="s">
        <v>12767</v>
      </c>
      <c r="G2580" t="s">
        <v>9900</v>
      </c>
      <c r="H2580" t="s">
        <v>12768</v>
      </c>
      <c r="I2580" t="s">
        <v>12769</v>
      </c>
      <c r="J2580">
        <v>38</v>
      </c>
      <c r="K2580">
        <v>38</v>
      </c>
      <c r="L2580">
        <v>0</v>
      </c>
      <c r="M2580" t="s">
        <v>12770</v>
      </c>
      <c r="N2580">
        <f t="shared" si="480"/>
        <v>0</v>
      </c>
      <c r="O2580" t="str">
        <f t="shared" si="481"/>
        <v>No</v>
      </c>
      <c r="P2580">
        <f t="shared" si="482"/>
        <v>0</v>
      </c>
      <c r="Q2580">
        <f t="shared" si="483"/>
        <v>0</v>
      </c>
      <c r="R2580">
        <f t="shared" si="487"/>
        <v>27.565026697177728</v>
      </c>
      <c r="S2580" t="str">
        <f t="shared" si="484"/>
        <v>ID-26509-</v>
      </c>
      <c r="T2580">
        <f t="shared" si="485"/>
        <v>0</v>
      </c>
      <c r="U2580" t="str">
        <f t="shared" si="486"/>
        <v>Acceptable</v>
      </c>
      <c r="V2580">
        <f t="shared" si="488"/>
        <v>23</v>
      </c>
      <c r="W2580">
        <f t="shared" si="489"/>
        <v>2</v>
      </c>
      <c r="Y2580" t="str">
        <f t="shared" si="490"/>
        <v>Flight Not Found</v>
      </c>
      <c r="Z2580" t="str" cm="1">
        <f t="array" ref="Z2580">IF(AND(B:B &gt; TIME(6, 0, 0), B:B &lt;= TIME(18, 0, 0)), "Day", "Night")</f>
        <v>Night</v>
      </c>
      <c r="AA2580">
        <f t="shared" si="491"/>
        <v>1</v>
      </c>
    </row>
    <row r="2581" spans="1:27" x14ac:dyDescent="0.2">
      <c r="A2581">
        <v>26523</v>
      </c>
      <c r="B2581" t="s">
        <v>918</v>
      </c>
      <c r="C2581" t="s">
        <v>12771</v>
      </c>
      <c r="D2581" t="s">
        <v>2615</v>
      </c>
      <c r="G2581" t="s">
        <v>11986</v>
      </c>
      <c r="H2581" t="s">
        <v>12772</v>
      </c>
      <c r="I2581" t="s">
        <v>12773</v>
      </c>
      <c r="J2581">
        <v>44</v>
      </c>
      <c r="K2581">
        <v>30</v>
      </c>
      <c r="L2581">
        <v>0</v>
      </c>
      <c r="M2581" t="s">
        <v>12774</v>
      </c>
      <c r="N2581">
        <f t="shared" si="480"/>
        <v>0</v>
      </c>
      <c r="O2581" t="str">
        <f t="shared" si="481"/>
        <v>No</v>
      </c>
      <c r="P2581">
        <f t="shared" si="482"/>
        <v>0</v>
      </c>
      <c r="Q2581">
        <f t="shared" si="483"/>
        <v>0</v>
      </c>
      <c r="R2581">
        <f t="shared" si="487"/>
        <v>27.565026697177728</v>
      </c>
      <c r="S2581" t="str">
        <f t="shared" si="484"/>
        <v>ID-26523-</v>
      </c>
      <c r="T2581" t="str">
        <f t="shared" si="485"/>
        <v>04:00</v>
      </c>
      <c r="U2581" t="str">
        <f t="shared" si="486"/>
        <v>Acceptable</v>
      </c>
      <c r="V2581">
        <f t="shared" si="488"/>
        <v>23</v>
      </c>
      <c r="W2581">
        <f t="shared" si="489"/>
        <v>2</v>
      </c>
      <c r="Y2581" t="str">
        <f t="shared" si="490"/>
        <v>Flight Not Found</v>
      </c>
      <c r="Z2581" t="str" cm="1">
        <f t="array" ref="Z2581">IF(AND(B:B &gt; TIME(6, 0, 0), B:B &lt;= TIME(18, 0, 0)), "Day", "Night")</f>
        <v>Night</v>
      </c>
      <c r="AA2581">
        <f t="shared" si="491"/>
        <v>1</v>
      </c>
    </row>
    <row r="2582" spans="1:27" x14ac:dyDescent="0.2">
      <c r="A2582">
        <v>26523</v>
      </c>
      <c r="C2582" t="s">
        <v>11677</v>
      </c>
      <c r="D2582" t="s">
        <v>6056</v>
      </c>
      <c r="F2582" t="s">
        <v>12775</v>
      </c>
      <c r="G2582" t="s">
        <v>8011</v>
      </c>
      <c r="H2582" t="s">
        <v>12776</v>
      </c>
      <c r="I2582" t="s">
        <v>12777</v>
      </c>
      <c r="J2582">
        <v>18</v>
      </c>
      <c r="K2582">
        <v>18</v>
      </c>
      <c r="L2582">
        <v>0</v>
      </c>
      <c r="M2582" t="s">
        <v>12778</v>
      </c>
      <c r="N2582">
        <f t="shared" si="480"/>
        <v>0</v>
      </c>
      <c r="O2582" t="str">
        <f t="shared" si="481"/>
        <v>No</v>
      </c>
      <c r="P2582">
        <f t="shared" si="482"/>
        <v>0</v>
      </c>
      <c r="Q2582">
        <f t="shared" si="483"/>
        <v>0</v>
      </c>
      <c r="R2582">
        <f t="shared" si="487"/>
        <v>27.565026697177728</v>
      </c>
      <c r="S2582" t="str">
        <f t="shared" si="484"/>
        <v>ID-26523-Gwalior - Delhi</v>
      </c>
      <c r="T2582" t="str">
        <f t="shared" si="485"/>
        <v>04:00</v>
      </c>
      <c r="U2582" t="str">
        <f t="shared" si="486"/>
        <v>Acceptable</v>
      </c>
      <c r="V2582">
        <f t="shared" si="488"/>
        <v>23</v>
      </c>
      <c r="W2582">
        <f t="shared" si="489"/>
        <v>2</v>
      </c>
      <c r="Y2582" t="str">
        <f t="shared" si="490"/>
        <v>Flight Not Found</v>
      </c>
      <c r="Z2582" t="str" cm="1">
        <f t="array" ref="Z2582">IF(AND(B:B &gt; TIME(6, 0, 0), B:B &lt;= TIME(18, 0, 0)), "Day", "Night")</f>
        <v>Night</v>
      </c>
      <c r="AA2582">
        <f t="shared" si="491"/>
        <v>1</v>
      </c>
    </row>
    <row r="2583" spans="1:27" x14ac:dyDescent="0.2">
      <c r="A2583">
        <v>26525</v>
      </c>
      <c r="B2583" t="s">
        <v>2124</v>
      </c>
      <c r="C2583" t="s">
        <v>12779</v>
      </c>
      <c r="D2583" t="s">
        <v>12780</v>
      </c>
      <c r="F2583" t="s">
        <v>12781</v>
      </c>
      <c r="G2583" t="s">
        <v>12782</v>
      </c>
      <c r="H2583" t="s">
        <v>12783</v>
      </c>
      <c r="I2583" t="s">
        <v>12784</v>
      </c>
      <c r="J2583">
        <v>156</v>
      </c>
      <c r="K2583">
        <v>156</v>
      </c>
      <c r="L2583">
        <v>0</v>
      </c>
      <c r="M2583" t="s">
        <v>12785</v>
      </c>
      <c r="N2583">
        <f t="shared" si="480"/>
        <v>0</v>
      </c>
      <c r="O2583" t="str">
        <f t="shared" si="481"/>
        <v>No</v>
      </c>
      <c r="P2583">
        <f t="shared" si="482"/>
        <v>0</v>
      </c>
      <c r="Q2583">
        <f t="shared" si="483"/>
        <v>0</v>
      </c>
      <c r="R2583">
        <f t="shared" si="487"/>
        <v>27.565026697177728</v>
      </c>
      <c r="S2583" t="str">
        <f t="shared" si="484"/>
        <v>ID-26525-Berlin - Birgas</v>
      </c>
      <c r="T2583" t="str">
        <f t="shared" si="485"/>
        <v>17:00</v>
      </c>
      <c r="U2583" t="str">
        <f t="shared" si="486"/>
        <v>Acceptable</v>
      </c>
      <c r="V2583">
        <f t="shared" si="488"/>
        <v>23</v>
      </c>
      <c r="W2583">
        <f t="shared" si="489"/>
        <v>2</v>
      </c>
      <c r="Y2583" t="str">
        <f t="shared" si="490"/>
        <v>Flight Not Found</v>
      </c>
      <c r="Z2583" t="str" cm="1">
        <f t="array" ref="Z2583">IF(AND(B:B &gt; TIME(6, 0, 0), B:B &lt;= TIME(18, 0, 0)), "Day", "Night")</f>
        <v>Night</v>
      </c>
      <c r="AA2583">
        <f t="shared" si="491"/>
        <v>1</v>
      </c>
    </row>
    <row r="2584" spans="1:27" x14ac:dyDescent="0.2">
      <c r="A2584">
        <v>26527</v>
      </c>
      <c r="C2584" t="s">
        <v>12786</v>
      </c>
      <c r="D2584" t="s">
        <v>12787</v>
      </c>
      <c r="F2584" t="s">
        <v>12788</v>
      </c>
      <c r="G2584" t="s">
        <v>6098</v>
      </c>
      <c r="H2584" t="s">
        <v>12789</v>
      </c>
      <c r="I2584" t="s">
        <v>12790</v>
      </c>
      <c r="J2584">
        <v>31</v>
      </c>
      <c r="K2584">
        <v>26</v>
      </c>
      <c r="L2584">
        <v>0</v>
      </c>
      <c r="M2584" t="s">
        <v>12791</v>
      </c>
      <c r="N2584">
        <f t="shared" si="480"/>
        <v>0</v>
      </c>
      <c r="O2584" t="str">
        <f t="shared" si="481"/>
        <v>No</v>
      </c>
      <c r="P2584">
        <f t="shared" si="482"/>
        <v>0</v>
      </c>
      <c r="Q2584">
        <f t="shared" si="483"/>
        <v>0</v>
      </c>
      <c r="R2584">
        <f t="shared" si="487"/>
        <v>27.565026697177728</v>
      </c>
      <c r="S2584" t="str">
        <f t="shared" si="484"/>
        <v>ID-26527-Sandoway - Rangoon</v>
      </c>
      <c r="T2584">
        <f t="shared" si="485"/>
        <v>0</v>
      </c>
      <c r="U2584" t="str">
        <f t="shared" si="486"/>
        <v>Acceptable</v>
      </c>
      <c r="V2584">
        <f t="shared" si="488"/>
        <v>23</v>
      </c>
      <c r="W2584">
        <f t="shared" si="489"/>
        <v>2</v>
      </c>
      <c r="Y2584" t="str">
        <f t="shared" si="490"/>
        <v>Flight Not Found</v>
      </c>
      <c r="Z2584" t="str" cm="1">
        <f t="array" ref="Z2584">IF(AND(B:B &gt; TIME(6, 0, 0), B:B &lt;= TIME(18, 0, 0)), "Day", "Night")</f>
        <v>Night</v>
      </c>
      <c r="AA2584">
        <f t="shared" si="491"/>
        <v>1</v>
      </c>
    </row>
    <row r="2585" spans="1:27" x14ac:dyDescent="0.2">
      <c r="A2585">
        <v>26538</v>
      </c>
      <c r="C2585" t="s">
        <v>12792</v>
      </c>
      <c r="D2585" t="s">
        <v>12793</v>
      </c>
      <c r="F2585" t="s">
        <v>12794</v>
      </c>
      <c r="G2585" t="s">
        <v>2566</v>
      </c>
      <c r="H2585" t="s">
        <v>12795</v>
      </c>
      <c r="I2585" t="s">
        <v>12796</v>
      </c>
      <c r="J2585">
        <v>34</v>
      </c>
      <c r="K2585">
        <v>34</v>
      </c>
      <c r="L2585">
        <v>0</v>
      </c>
      <c r="M2585" t="s">
        <v>12797</v>
      </c>
      <c r="N2585">
        <f t="shared" si="480"/>
        <v>0</v>
      </c>
      <c r="O2585" t="str">
        <f t="shared" si="481"/>
        <v>No</v>
      </c>
      <c r="P2585">
        <f t="shared" si="482"/>
        <v>0</v>
      </c>
      <c r="Q2585">
        <f t="shared" si="483"/>
        <v>0</v>
      </c>
      <c r="R2585">
        <f t="shared" si="487"/>
        <v>27.565026697177728</v>
      </c>
      <c r="S2585" t="str">
        <f t="shared" si="484"/>
        <v>ID-26538-Canaima - C iudad</v>
      </c>
      <c r="T2585">
        <f t="shared" si="485"/>
        <v>0</v>
      </c>
      <c r="U2585" t="str">
        <f t="shared" si="486"/>
        <v>Acceptable</v>
      </c>
      <c r="V2585">
        <f t="shared" si="488"/>
        <v>23</v>
      </c>
      <c r="W2585">
        <f t="shared" si="489"/>
        <v>2</v>
      </c>
      <c r="Y2585" t="str">
        <f t="shared" si="490"/>
        <v>Flight Not Found</v>
      </c>
      <c r="Z2585" t="str" cm="1">
        <f t="array" ref="Z2585">IF(AND(B:B &gt; TIME(6, 0, 0), B:B &lt;= TIME(18, 0, 0)), "Day", "Night")</f>
        <v>Night</v>
      </c>
      <c r="AA2585">
        <f t="shared" si="491"/>
        <v>1</v>
      </c>
    </row>
    <row r="2586" spans="1:27" x14ac:dyDescent="0.2">
      <c r="A2586">
        <v>26539</v>
      </c>
      <c r="B2586" t="s">
        <v>1103</v>
      </c>
      <c r="C2586" t="s">
        <v>12798</v>
      </c>
      <c r="D2586" t="s">
        <v>181</v>
      </c>
      <c r="F2586" t="s">
        <v>12799</v>
      </c>
      <c r="G2586" t="s">
        <v>12800</v>
      </c>
      <c r="H2586" t="s">
        <v>12801</v>
      </c>
      <c r="J2586">
        <v>29</v>
      </c>
      <c r="K2586">
        <v>25</v>
      </c>
      <c r="L2586">
        <v>0</v>
      </c>
      <c r="M2586" t="s">
        <v>12802</v>
      </c>
      <c r="N2586">
        <f t="shared" si="480"/>
        <v>0</v>
      </c>
      <c r="O2586" t="str">
        <f t="shared" si="481"/>
        <v>No</v>
      </c>
      <c r="P2586">
        <f t="shared" si="482"/>
        <v>0</v>
      </c>
      <c r="Q2586">
        <f t="shared" si="483"/>
        <v>0</v>
      </c>
      <c r="R2586">
        <f t="shared" si="487"/>
        <v>27.565026697177728</v>
      </c>
      <c r="S2586" t="str">
        <f t="shared" si="484"/>
        <v>ID-26539-Lae - Port Moresby</v>
      </c>
      <c r="T2586" t="str">
        <f t="shared" si="485"/>
        <v>14:30</v>
      </c>
      <c r="U2586" t="str">
        <f t="shared" si="486"/>
        <v>Acceptable</v>
      </c>
      <c r="V2586">
        <f t="shared" si="488"/>
        <v>23</v>
      </c>
      <c r="W2586">
        <f t="shared" si="489"/>
        <v>2</v>
      </c>
      <c r="Y2586" t="str">
        <f t="shared" si="490"/>
        <v>Flight Not Found</v>
      </c>
      <c r="Z2586" t="str" cm="1">
        <f t="array" ref="Z2586">IF(AND(B:B &gt; TIME(6, 0, 0), B:B &lt;= TIME(18, 0, 0)), "Day", "Night")</f>
        <v>Night</v>
      </c>
      <c r="AA2586">
        <f t="shared" si="491"/>
        <v>1</v>
      </c>
    </row>
    <row r="2587" spans="1:27" x14ac:dyDescent="0.2">
      <c r="A2587">
        <v>26542</v>
      </c>
      <c r="C2587" t="s">
        <v>12803</v>
      </c>
      <c r="D2587" t="s">
        <v>3562</v>
      </c>
      <c r="G2587" t="s">
        <v>7834</v>
      </c>
      <c r="H2587" t="s">
        <v>12804</v>
      </c>
      <c r="I2587" t="s">
        <v>12805</v>
      </c>
      <c r="J2587">
        <v>101</v>
      </c>
      <c r="K2587">
        <v>101</v>
      </c>
      <c r="L2587">
        <v>0</v>
      </c>
      <c r="M2587" t="s">
        <v>12806</v>
      </c>
      <c r="N2587">
        <f t="shared" si="480"/>
        <v>0</v>
      </c>
      <c r="O2587" t="str">
        <f t="shared" si="481"/>
        <v>No</v>
      </c>
      <c r="P2587">
        <f t="shared" si="482"/>
        <v>0</v>
      </c>
      <c r="Q2587">
        <f t="shared" si="483"/>
        <v>0</v>
      </c>
      <c r="R2587">
        <f t="shared" si="487"/>
        <v>27.565026697177728</v>
      </c>
      <c r="S2587" t="str">
        <f t="shared" si="484"/>
        <v>ID-26542-</v>
      </c>
      <c r="T2587">
        <f t="shared" si="485"/>
        <v>0</v>
      </c>
      <c r="U2587" t="str">
        <f t="shared" si="486"/>
        <v>Acceptable</v>
      </c>
      <c r="V2587">
        <f t="shared" si="488"/>
        <v>23</v>
      </c>
      <c r="W2587">
        <f t="shared" si="489"/>
        <v>2</v>
      </c>
      <c r="Y2587" t="str">
        <f t="shared" si="490"/>
        <v>Flight Not Found</v>
      </c>
      <c r="Z2587" t="str" cm="1">
        <f t="array" ref="Z2587">IF(AND(B:B &gt; TIME(6, 0, 0), B:B &lt;= TIME(18, 0, 0)), "Day", "Night")</f>
        <v>Night</v>
      </c>
      <c r="AA2587">
        <f t="shared" si="491"/>
        <v>1</v>
      </c>
    </row>
    <row r="2588" spans="1:27" x14ac:dyDescent="0.2">
      <c r="A2588">
        <v>26543</v>
      </c>
      <c r="C2588" t="s">
        <v>12807</v>
      </c>
      <c r="D2588" t="s">
        <v>12808</v>
      </c>
      <c r="G2588" t="s">
        <v>12809</v>
      </c>
      <c r="H2588" t="s">
        <v>12810</v>
      </c>
      <c r="I2588" t="s">
        <v>12811</v>
      </c>
      <c r="J2588">
        <v>4</v>
      </c>
      <c r="K2588">
        <v>4</v>
      </c>
      <c r="L2588">
        <v>0</v>
      </c>
      <c r="M2588" t="s">
        <v>12812</v>
      </c>
      <c r="N2588">
        <f t="shared" si="480"/>
        <v>0</v>
      </c>
      <c r="O2588" t="str">
        <f t="shared" si="481"/>
        <v>No</v>
      </c>
      <c r="P2588">
        <f t="shared" si="482"/>
        <v>0</v>
      </c>
      <c r="Q2588">
        <f t="shared" si="483"/>
        <v>0</v>
      </c>
      <c r="R2588">
        <f t="shared" si="487"/>
        <v>27.565026697177728</v>
      </c>
      <c r="S2588" t="str">
        <f t="shared" si="484"/>
        <v>ID-26543-</v>
      </c>
      <c r="T2588">
        <f t="shared" si="485"/>
        <v>0</v>
      </c>
      <c r="U2588" t="str">
        <f t="shared" si="486"/>
        <v>Acceptable</v>
      </c>
      <c r="V2588">
        <f t="shared" si="488"/>
        <v>23</v>
      </c>
      <c r="W2588">
        <f t="shared" si="489"/>
        <v>2</v>
      </c>
      <c r="Y2588" t="str">
        <f t="shared" si="490"/>
        <v>Flight Not Found</v>
      </c>
      <c r="Z2588" t="str" cm="1">
        <f t="array" ref="Z2588">IF(AND(B:B &gt; TIME(6, 0, 0), B:B &lt;= TIME(18, 0, 0)), "Day", "Night")</f>
        <v>Night</v>
      </c>
      <c r="AA2588">
        <f t="shared" si="491"/>
        <v>1</v>
      </c>
    </row>
    <row r="2589" spans="1:27" x14ac:dyDescent="0.2">
      <c r="A2589">
        <v>26549</v>
      </c>
      <c r="B2589" t="s">
        <v>10836</v>
      </c>
      <c r="C2589" t="s">
        <v>12813</v>
      </c>
      <c r="D2589" t="s">
        <v>12814</v>
      </c>
      <c r="G2589" t="s">
        <v>7946</v>
      </c>
      <c r="H2589" t="s">
        <v>12815</v>
      </c>
      <c r="I2589" t="s">
        <v>12816</v>
      </c>
      <c r="J2589">
        <v>8</v>
      </c>
      <c r="K2589">
        <v>1</v>
      </c>
      <c r="L2589">
        <v>0</v>
      </c>
      <c r="M2589" t="s">
        <v>12817</v>
      </c>
      <c r="N2589">
        <f t="shared" si="480"/>
        <v>0</v>
      </c>
      <c r="O2589" t="str">
        <f t="shared" si="481"/>
        <v>No</v>
      </c>
      <c r="P2589">
        <f t="shared" si="482"/>
        <v>0</v>
      </c>
      <c r="Q2589">
        <f t="shared" si="483"/>
        <v>0</v>
      </c>
      <c r="R2589">
        <f t="shared" si="487"/>
        <v>27.565026697177728</v>
      </c>
      <c r="S2589" t="str">
        <f t="shared" si="484"/>
        <v>ID-26549-</v>
      </c>
      <c r="T2589" t="str">
        <f t="shared" si="485"/>
        <v>17:57</v>
      </c>
      <c r="U2589" t="str">
        <f t="shared" si="486"/>
        <v>Acceptable</v>
      </c>
      <c r="V2589">
        <f t="shared" si="488"/>
        <v>23</v>
      </c>
      <c r="W2589">
        <f t="shared" si="489"/>
        <v>2</v>
      </c>
      <c r="Y2589" t="str">
        <f t="shared" si="490"/>
        <v>Flight Not Found</v>
      </c>
      <c r="Z2589" t="str" cm="1">
        <f t="array" ref="Z2589">IF(AND(B:B &gt; TIME(6, 0, 0), B:B &lt;= TIME(18, 0, 0)), "Day", "Night")</f>
        <v>Night</v>
      </c>
      <c r="AA2589">
        <f t="shared" si="491"/>
        <v>1</v>
      </c>
    </row>
    <row r="2590" spans="1:27" x14ac:dyDescent="0.2">
      <c r="A2590">
        <v>26552</v>
      </c>
      <c r="B2590" t="s">
        <v>1559</v>
      </c>
      <c r="C2590" t="s">
        <v>12818</v>
      </c>
      <c r="D2590" t="s">
        <v>7514</v>
      </c>
      <c r="F2590" t="s">
        <v>12819</v>
      </c>
      <c r="G2590" t="s">
        <v>1814</v>
      </c>
      <c r="H2590" t="s">
        <v>12820</v>
      </c>
      <c r="I2590" t="s">
        <v>12821</v>
      </c>
      <c r="J2590">
        <v>11</v>
      </c>
      <c r="K2590">
        <v>11</v>
      </c>
      <c r="L2590">
        <v>0</v>
      </c>
      <c r="M2590" t="s">
        <v>12822</v>
      </c>
      <c r="N2590">
        <f t="shared" si="480"/>
        <v>0</v>
      </c>
      <c r="O2590" t="str">
        <f t="shared" si="481"/>
        <v>No</v>
      </c>
      <c r="P2590">
        <f t="shared" si="482"/>
        <v>0</v>
      </c>
      <c r="Q2590">
        <f t="shared" si="483"/>
        <v>0</v>
      </c>
      <c r="R2590">
        <f t="shared" si="487"/>
        <v>27.565026697177728</v>
      </c>
      <c r="S2590" t="str">
        <f t="shared" si="484"/>
        <v>ID-26552-Axum - Gondar</v>
      </c>
      <c r="T2590" t="str">
        <f t="shared" si="485"/>
        <v>10:20</v>
      </c>
      <c r="U2590" t="str">
        <f t="shared" si="486"/>
        <v>Acceptable</v>
      </c>
      <c r="V2590">
        <f t="shared" si="488"/>
        <v>23</v>
      </c>
      <c r="W2590">
        <f t="shared" si="489"/>
        <v>2</v>
      </c>
      <c r="Y2590" t="str">
        <f t="shared" si="490"/>
        <v>Flight Not Found</v>
      </c>
      <c r="Z2590" t="str" cm="1">
        <f t="array" ref="Z2590">IF(AND(B:B &gt; TIME(6, 0, 0), B:B &lt;= TIME(18, 0, 0)), "Day", "Night")</f>
        <v>Night</v>
      </c>
      <c r="AA2590">
        <f t="shared" si="491"/>
        <v>1</v>
      </c>
    </row>
    <row r="2591" spans="1:27" x14ac:dyDescent="0.2">
      <c r="A2591">
        <v>26555</v>
      </c>
      <c r="B2591" t="s">
        <v>2146</v>
      </c>
      <c r="C2591" t="s">
        <v>12823</v>
      </c>
      <c r="D2591" t="s">
        <v>12824</v>
      </c>
      <c r="F2591" t="s">
        <v>12825</v>
      </c>
      <c r="G2591" t="s">
        <v>2471</v>
      </c>
      <c r="H2591" t="s">
        <v>12826</v>
      </c>
      <c r="I2591" t="s">
        <v>12827</v>
      </c>
      <c r="J2591">
        <v>31</v>
      </c>
      <c r="K2591">
        <v>31</v>
      </c>
      <c r="L2591">
        <v>0</v>
      </c>
      <c r="M2591" t="s">
        <v>12828</v>
      </c>
      <c r="N2591">
        <f t="shared" si="480"/>
        <v>0</v>
      </c>
      <c r="O2591" t="str">
        <f t="shared" si="481"/>
        <v>No</v>
      </c>
      <c r="P2591">
        <f t="shared" si="482"/>
        <v>0</v>
      </c>
      <c r="Q2591">
        <f t="shared" si="483"/>
        <v>0</v>
      </c>
      <c r="R2591">
        <f t="shared" si="487"/>
        <v>27.565026697177728</v>
      </c>
      <c r="S2591" t="str">
        <f t="shared" si="484"/>
        <v>ID-26555-Panchkhal - Tribuvan</v>
      </c>
      <c r="T2591" t="str">
        <f t="shared" si="485"/>
        <v>12:00</v>
      </c>
      <c r="U2591" t="str">
        <f t="shared" si="486"/>
        <v>Acceptable</v>
      </c>
      <c r="V2591">
        <f t="shared" si="488"/>
        <v>23</v>
      </c>
      <c r="W2591">
        <f t="shared" si="489"/>
        <v>2</v>
      </c>
      <c r="Y2591" t="str">
        <f t="shared" si="490"/>
        <v>Flight Not Found</v>
      </c>
      <c r="Z2591" t="str" cm="1">
        <f t="array" ref="Z2591">IF(AND(B:B &gt; TIME(6, 0, 0), B:B &lt;= TIME(18, 0, 0)), "Day", "Night")</f>
        <v>Night</v>
      </c>
      <c r="AA2591">
        <f t="shared" si="491"/>
        <v>1</v>
      </c>
    </row>
    <row r="2592" spans="1:27" x14ac:dyDescent="0.2">
      <c r="A2592">
        <v>26566</v>
      </c>
      <c r="C2592" t="s">
        <v>12829</v>
      </c>
      <c r="D2592" t="s">
        <v>35</v>
      </c>
      <c r="G2592" t="s">
        <v>12830</v>
      </c>
      <c r="H2592" t="s">
        <v>12831</v>
      </c>
      <c r="J2592">
        <v>1</v>
      </c>
      <c r="K2592">
        <v>0</v>
      </c>
      <c r="L2592">
        <v>22</v>
      </c>
      <c r="M2592" t="s">
        <v>12832</v>
      </c>
      <c r="N2592">
        <f t="shared" si="480"/>
        <v>0</v>
      </c>
      <c r="O2592" t="str">
        <f t="shared" si="481"/>
        <v>No</v>
      </c>
      <c r="P2592">
        <f t="shared" si="482"/>
        <v>0</v>
      </c>
      <c r="Q2592">
        <f t="shared" si="483"/>
        <v>0</v>
      </c>
      <c r="R2592">
        <f t="shared" si="487"/>
        <v>27.565026697177728</v>
      </c>
      <c r="S2592" t="str">
        <f t="shared" si="484"/>
        <v>ID-26566-</v>
      </c>
      <c r="T2592">
        <f t="shared" si="485"/>
        <v>0</v>
      </c>
      <c r="U2592" t="str">
        <f t="shared" si="486"/>
        <v>Acceptable</v>
      </c>
      <c r="V2592">
        <f t="shared" si="488"/>
        <v>23</v>
      </c>
      <c r="W2592">
        <f t="shared" si="489"/>
        <v>2</v>
      </c>
      <c r="Y2592" t="str">
        <f t="shared" si="490"/>
        <v>Flight Not Found</v>
      </c>
      <c r="Z2592" t="str" cm="1">
        <f t="array" ref="Z2592">IF(AND(B:B &gt; TIME(6, 0, 0), B:B &lt;= TIME(18, 0, 0)), "Day", "Night")</f>
        <v>Night</v>
      </c>
      <c r="AA2592">
        <f t="shared" si="491"/>
        <v>1</v>
      </c>
    </row>
    <row r="2593" spans="1:27" x14ac:dyDescent="0.2">
      <c r="A2593">
        <v>26566</v>
      </c>
      <c r="C2593" t="s">
        <v>12833</v>
      </c>
      <c r="D2593" t="s">
        <v>6247</v>
      </c>
      <c r="F2593" t="s">
        <v>5920</v>
      </c>
      <c r="G2593" t="s">
        <v>12834</v>
      </c>
      <c r="H2593" t="s">
        <v>12835</v>
      </c>
      <c r="I2593" t="s">
        <v>12836</v>
      </c>
      <c r="J2593">
        <v>13</v>
      </c>
      <c r="K2593">
        <v>10</v>
      </c>
      <c r="L2593">
        <v>0</v>
      </c>
      <c r="M2593" t="s">
        <v>12837</v>
      </c>
      <c r="N2593">
        <f t="shared" si="480"/>
        <v>0</v>
      </c>
      <c r="O2593" t="str">
        <f t="shared" si="481"/>
        <v>No</v>
      </c>
      <c r="P2593">
        <f t="shared" si="482"/>
        <v>0</v>
      </c>
      <c r="Q2593">
        <f t="shared" si="483"/>
        <v>0</v>
      </c>
      <c r="R2593">
        <f t="shared" si="487"/>
        <v>27.565026697177728</v>
      </c>
      <c r="S2593" t="str">
        <f t="shared" si="484"/>
        <v>ID-26566-Vientiane - Saigon</v>
      </c>
      <c r="T2593">
        <f t="shared" si="485"/>
        <v>0</v>
      </c>
      <c r="U2593" t="str">
        <f t="shared" si="486"/>
        <v>Acceptable</v>
      </c>
      <c r="V2593">
        <f t="shared" si="488"/>
        <v>23</v>
      </c>
      <c r="W2593">
        <f t="shared" si="489"/>
        <v>2</v>
      </c>
      <c r="Y2593" t="str">
        <f t="shared" si="490"/>
        <v>Flight Not Found</v>
      </c>
      <c r="Z2593" t="str" cm="1">
        <f t="array" ref="Z2593">IF(AND(B:B &gt; TIME(6, 0, 0), B:B &lt;= TIME(18, 0, 0)), "Day", "Night")</f>
        <v>Night</v>
      </c>
      <c r="AA2593">
        <f t="shared" si="491"/>
        <v>1</v>
      </c>
    </row>
    <row r="2594" spans="1:27" x14ac:dyDescent="0.2">
      <c r="A2594">
        <v>26572</v>
      </c>
      <c r="C2594" t="s">
        <v>7130</v>
      </c>
      <c r="D2594" t="s">
        <v>9873</v>
      </c>
      <c r="F2594" t="s">
        <v>997</v>
      </c>
      <c r="G2594" t="s">
        <v>3110</v>
      </c>
      <c r="H2594" t="s">
        <v>12838</v>
      </c>
      <c r="I2594" t="s">
        <v>12839</v>
      </c>
      <c r="J2594">
        <v>6</v>
      </c>
      <c r="K2594">
        <v>1</v>
      </c>
      <c r="L2594">
        <v>0</v>
      </c>
      <c r="M2594" t="s">
        <v>12840</v>
      </c>
      <c r="N2594">
        <f t="shared" si="480"/>
        <v>0</v>
      </c>
      <c r="O2594" t="str">
        <f t="shared" si="481"/>
        <v>No</v>
      </c>
      <c r="P2594">
        <f t="shared" si="482"/>
        <v>0</v>
      </c>
      <c r="Q2594">
        <f t="shared" si="483"/>
        <v>0</v>
      </c>
      <c r="R2594">
        <f t="shared" si="487"/>
        <v>27.565026697177728</v>
      </c>
      <c r="S2594" t="str">
        <f t="shared" si="484"/>
        <v>ID-26572-Training</v>
      </c>
      <c r="T2594">
        <f t="shared" si="485"/>
        <v>0</v>
      </c>
      <c r="U2594" t="str">
        <f t="shared" si="486"/>
        <v>Acceptable</v>
      </c>
      <c r="V2594">
        <f t="shared" si="488"/>
        <v>23</v>
      </c>
      <c r="W2594">
        <f t="shared" si="489"/>
        <v>2</v>
      </c>
      <c r="Y2594" t="str">
        <f t="shared" si="490"/>
        <v>Flight Not Found</v>
      </c>
      <c r="Z2594" t="str" cm="1">
        <f t="array" ref="Z2594">IF(AND(B:B &gt; TIME(6, 0, 0), B:B &lt;= TIME(18, 0, 0)), "Day", "Night")</f>
        <v>Night</v>
      </c>
      <c r="AA2594">
        <f t="shared" si="491"/>
        <v>1</v>
      </c>
    </row>
    <row r="2595" spans="1:27" x14ac:dyDescent="0.2">
      <c r="A2595">
        <v>26574</v>
      </c>
      <c r="C2595" t="s">
        <v>12841</v>
      </c>
      <c r="D2595" t="s">
        <v>12842</v>
      </c>
      <c r="G2595" t="s">
        <v>1814</v>
      </c>
      <c r="H2595" t="s">
        <v>12843</v>
      </c>
      <c r="I2595" t="s">
        <v>12844</v>
      </c>
      <c r="J2595">
        <v>9</v>
      </c>
      <c r="K2595">
        <v>9</v>
      </c>
      <c r="L2595">
        <v>0</v>
      </c>
      <c r="M2595" t="s">
        <v>12845</v>
      </c>
      <c r="N2595">
        <f t="shared" si="480"/>
        <v>0</v>
      </c>
      <c r="O2595" t="str">
        <f t="shared" si="481"/>
        <v>No</v>
      </c>
      <c r="P2595">
        <f t="shared" si="482"/>
        <v>0</v>
      </c>
      <c r="Q2595">
        <f t="shared" si="483"/>
        <v>0</v>
      </c>
      <c r="R2595">
        <f t="shared" si="487"/>
        <v>27.565026697177728</v>
      </c>
      <c r="S2595" t="str">
        <f t="shared" si="484"/>
        <v>ID-26574-</v>
      </c>
      <c r="T2595">
        <f t="shared" si="485"/>
        <v>0</v>
      </c>
      <c r="U2595" t="str">
        <f t="shared" si="486"/>
        <v>Acceptable</v>
      </c>
      <c r="V2595">
        <f t="shared" si="488"/>
        <v>23</v>
      </c>
      <c r="W2595">
        <f t="shared" si="489"/>
        <v>2</v>
      </c>
      <c r="Y2595" t="str">
        <f t="shared" si="490"/>
        <v>Flight Not Found</v>
      </c>
      <c r="Z2595" t="str" cm="1">
        <f t="array" ref="Z2595">IF(AND(B:B &gt; TIME(6, 0, 0), B:B &lt;= TIME(18, 0, 0)), "Day", "Night")</f>
        <v>Night</v>
      </c>
      <c r="AA2595">
        <f t="shared" si="491"/>
        <v>1</v>
      </c>
    </row>
    <row r="2596" spans="1:27" x14ac:dyDescent="0.2">
      <c r="A2596">
        <v>26574</v>
      </c>
      <c r="B2596" t="s">
        <v>5009</v>
      </c>
      <c r="C2596" t="s">
        <v>8647</v>
      </c>
      <c r="D2596" t="s">
        <v>3562</v>
      </c>
      <c r="F2596" t="s">
        <v>12846</v>
      </c>
      <c r="G2596" t="s">
        <v>7890</v>
      </c>
      <c r="H2596" t="s">
        <v>12847</v>
      </c>
      <c r="I2596" t="s">
        <v>12848</v>
      </c>
      <c r="J2596">
        <v>109</v>
      </c>
      <c r="K2596">
        <v>109</v>
      </c>
      <c r="L2596">
        <v>0</v>
      </c>
      <c r="M2596" t="s">
        <v>12849</v>
      </c>
      <c r="N2596">
        <f t="shared" si="480"/>
        <v>0</v>
      </c>
      <c r="O2596" t="str">
        <f t="shared" si="481"/>
        <v>No</v>
      </c>
      <c r="P2596">
        <f t="shared" si="482"/>
        <v>0</v>
      </c>
      <c r="Q2596">
        <f t="shared" si="483"/>
        <v>0</v>
      </c>
      <c r="R2596">
        <f t="shared" si="487"/>
        <v>27.565026697177728</v>
      </c>
      <c r="S2596" t="str">
        <f t="shared" si="484"/>
        <v>ID-26574-Adler - Moscow</v>
      </c>
      <c r="T2596">
        <f t="shared" si="485"/>
        <v>0</v>
      </c>
      <c r="U2596" t="str">
        <f t="shared" si="486"/>
        <v>Acceptable</v>
      </c>
      <c r="V2596">
        <f t="shared" si="488"/>
        <v>23</v>
      </c>
      <c r="W2596">
        <f t="shared" si="489"/>
        <v>2</v>
      </c>
      <c r="Y2596" t="str">
        <f t="shared" si="490"/>
        <v>Flight Not Found</v>
      </c>
      <c r="Z2596" t="str" cm="1">
        <f t="array" ref="Z2596">IF(AND(B:B &gt; TIME(6, 0, 0), B:B &lt;= TIME(18, 0, 0)), "Day", "Night")</f>
        <v>Night</v>
      </c>
      <c r="AA2596">
        <f t="shared" si="491"/>
        <v>1</v>
      </c>
    </row>
    <row r="2597" spans="1:27" x14ac:dyDescent="0.2">
      <c r="A2597">
        <v>26584</v>
      </c>
      <c r="B2597" t="s">
        <v>12850</v>
      </c>
      <c r="C2597" t="s">
        <v>2751</v>
      </c>
      <c r="D2597" t="s">
        <v>12851</v>
      </c>
      <c r="F2597" t="s">
        <v>12852</v>
      </c>
      <c r="G2597" t="s">
        <v>12228</v>
      </c>
      <c r="H2597" t="s">
        <v>12853</v>
      </c>
      <c r="J2597">
        <v>2</v>
      </c>
      <c r="K2597">
        <v>2</v>
      </c>
      <c r="L2597">
        <v>0</v>
      </c>
      <c r="M2597" t="s">
        <v>12854</v>
      </c>
      <c r="N2597">
        <f t="shared" si="480"/>
        <v>0</v>
      </c>
      <c r="O2597" t="str">
        <f t="shared" si="481"/>
        <v>No</v>
      </c>
      <c r="P2597">
        <f t="shared" si="482"/>
        <v>0</v>
      </c>
      <c r="Q2597">
        <f t="shared" si="483"/>
        <v>0</v>
      </c>
      <c r="R2597">
        <f t="shared" si="487"/>
        <v>27.565026697177728</v>
      </c>
      <c r="S2597" t="str">
        <f t="shared" si="484"/>
        <v>ID-26584-Bimini, Bahamas - Nassau, Bahamas</v>
      </c>
      <c r="T2597" t="str">
        <f t="shared" si="485"/>
        <v>18:12</v>
      </c>
      <c r="U2597" t="str">
        <f t="shared" si="486"/>
        <v>Acceptable</v>
      </c>
      <c r="V2597">
        <f t="shared" si="488"/>
        <v>23</v>
      </c>
      <c r="W2597">
        <f t="shared" si="489"/>
        <v>2</v>
      </c>
      <c r="Y2597" t="str">
        <f t="shared" si="490"/>
        <v>Flight Not Found</v>
      </c>
      <c r="Z2597" t="str" cm="1">
        <f t="array" ref="Z2597">IF(AND(B:B &gt; TIME(6, 0, 0), B:B &lt;= TIME(18, 0, 0)), "Day", "Night")</f>
        <v>Night</v>
      </c>
      <c r="AA2597">
        <f t="shared" si="491"/>
        <v>1</v>
      </c>
    </row>
    <row r="2598" spans="1:27" x14ac:dyDescent="0.2">
      <c r="A2598">
        <v>26585</v>
      </c>
      <c r="B2598" t="s">
        <v>12855</v>
      </c>
      <c r="C2598" t="s">
        <v>12856</v>
      </c>
      <c r="D2598" t="s">
        <v>3562</v>
      </c>
      <c r="F2598" t="s">
        <v>12857</v>
      </c>
      <c r="G2598" t="s">
        <v>12782</v>
      </c>
      <c r="H2598" t="s">
        <v>12858</v>
      </c>
      <c r="I2598" t="s">
        <v>12859</v>
      </c>
      <c r="J2598">
        <v>174</v>
      </c>
      <c r="K2598">
        <v>174</v>
      </c>
      <c r="L2598">
        <v>0</v>
      </c>
      <c r="M2598" t="s">
        <v>12860</v>
      </c>
      <c r="N2598">
        <f t="shared" si="480"/>
        <v>0</v>
      </c>
      <c r="O2598" t="str">
        <f t="shared" si="481"/>
        <v>No</v>
      </c>
      <c r="P2598">
        <f t="shared" si="482"/>
        <v>0</v>
      </c>
      <c r="Q2598">
        <f t="shared" si="483"/>
        <v>0</v>
      </c>
      <c r="R2598">
        <f t="shared" si="487"/>
        <v>27.565026697177728</v>
      </c>
      <c r="S2598" t="str">
        <f t="shared" si="484"/>
        <v>ID-26585-Leningrad - Moscow</v>
      </c>
      <c r="T2598" t="str">
        <f t="shared" si="485"/>
        <v>21:50</v>
      </c>
      <c r="U2598" t="str">
        <f t="shared" si="486"/>
        <v>Acceptable</v>
      </c>
      <c r="V2598">
        <f t="shared" si="488"/>
        <v>23</v>
      </c>
      <c r="W2598">
        <f t="shared" si="489"/>
        <v>2</v>
      </c>
      <c r="Y2598" t="str">
        <f t="shared" si="490"/>
        <v>Flight Not Found</v>
      </c>
      <c r="Z2598" t="str" cm="1">
        <f t="array" ref="Z2598">IF(AND(B:B &gt; TIME(6, 0, 0), B:B &lt;= TIME(18, 0, 0)), "Day", "Night")</f>
        <v>Night</v>
      </c>
      <c r="AA2598">
        <f t="shared" si="491"/>
        <v>1</v>
      </c>
    </row>
    <row r="2599" spans="1:27" x14ac:dyDescent="0.2">
      <c r="A2599">
        <v>26585</v>
      </c>
      <c r="B2599" t="s">
        <v>3130</v>
      </c>
      <c r="C2599" t="s">
        <v>12861</v>
      </c>
      <c r="D2599" t="s">
        <v>12862</v>
      </c>
      <c r="F2599" t="s">
        <v>12863</v>
      </c>
      <c r="G2599" t="s">
        <v>12864</v>
      </c>
      <c r="H2599" t="s">
        <v>12865</v>
      </c>
      <c r="I2599" t="s">
        <v>4065</v>
      </c>
      <c r="J2599">
        <v>45</v>
      </c>
      <c r="K2599">
        <v>29</v>
      </c>
      <c r="L2599">
        <v>0</v>
      </c>
      <c r="M2599" t="s">
        <v>12866</v>
      </c>
      <c r="N2599">
        <f t="shared" si="480"/>
        <v>0</v>
      </c>
      <c r="O2599" t="str">
        <f t="shared" si="481"/>
        <v>No</v>
      </c>
      <c r="P2599">
        <f t="shared" si="482"/>
        <v>0</v>
      </c>
      <c r="Q2599">
        <f t="shared" si="483"/>
        <v>0</v>
      </c>
      <c r="R2599">
        <f t="shared" si="487"/>
        <v>27.565026697177728</v>
      </c>
      <c r="S2599" t="str">
        <f t="shared" si="484"/>
        <v>ID-26585-Mendoza - Santiago</v>
      </c>
      <c r="T2599" t="str">
        <f t="shared" si="485"/>
        <v>21:50</v>
      </c>
      <c r="U2599" t="str">
        <f t="shared" si="486"/>
        <v>Acceptable</v>
      </c>
      <c r="V2599">
        <f t="shared" si="488"/>
        <v>23</v>
      </c>
      <c r="W2599">
        <f t="shared" si="489"/>
        <v>2</v>
      </c>
      <c r="Y2599" t="str">
        <f t="shared" si="490"/>
        <v>Flight Not Found</v>
      </c>
      <c r="Z2599" t="str" cm="1">
        <f t="array" ref="Z2599">IF(AND(B:B &gt; TIME(6, 0, 0), B:B &lt;= TIME(18, 0, 0)), "Day", "Night")</f>
        <v>Night</v>
      </c>
      <c r="AA2599">
        <f t="shared" si="491"/>
        <v>1</v>
      </c>
    </row>
    <row r="2600" spans="1:27" x14ac:dyDescent="0.2">
      <c r="A2600">
        <v>26588</v>
      </c>
      <c r="B2600" t="s">
        <v>877</v>
      </c>
      <c r="C2600" t="s">
        <v>12867</v>
      </c>
      <c r="D2600" t="s">
        <v>35</v>
      </c>
      <c r="F2600" t="s">
        <v>12868</v>
      </c>
      <c r="G2600" t="s">
        <v>10112</v>
      </c>
      <c r="H2600" t="s">
        <v>12869</v>
      </c>
      <c r="I2600" t="s">
        <v>12870</v>
      </c>
      <c r="J2600">
        <v>4</v>
      </c>
      <c r="K2600">
        <v>4</v>
      </c>
      <c r="L2600">
        <v>0</v>
      </c>
      <c r="M2600" t="s">
        <v>12871</v>
      </c>
      <c r="N2600">
        <f t="shared" si="480"/>
        <v>0</v>
      </c>
      <c r="O2600" t="str">
        <f t="shared" si="481"/>
        <v>No</v>
      </c>
      <c r="P2600">
        <f t="shared" si="482"/>
        <v>0</v>
      </c>
      <c r="Q2600">
        <f t="shared" si="483"/>
        <v>0</v>
      </c>
      <c r="R2600">
        <f t="shared" si="487"/>
        <v>27.565026697177728</v>
      </c>
      <c r="S2600" t="str">
        <f t="shared" si="484"/>
        <v>ID-26588-Anchorage, AK - Juneau, AK</v>
      </c>
      <c r="T2600" t="str">
        <f t="shared" si="485"/>
        <v>09:00</v>
      </c>
      <c r="U2600" t="str">
        <f t="shared" si="486"/>
        <v>Acceptable</v>
      </c>
      <c r="V2600">
        <f t="shared" si="488"/>
        <v>23</v>
      </c>
      <c r="W2600">
        <f t="shared" si="489"/>
        <v>2</v>
      </c>
      <c r="Y2600" t="str">
        <f t="shared" si="490"/>
        <v>Flight Not Found</v>
      </c>
      <c r="Z2600" t="str" cm="1">
        <f t="array" ref="Z2600">IF(AND(B:B &gt; TIME(6, 0, 0), B:B &lt;= TIME(18, 0, 0)), "Day", "Night")</f>
        <v>Night</v>
      </c>
      <c r="AA2600">
        <f t="shared" si="491"/>
        <v>1</v>
      </c>
    </row>
    <row r="2601" spans="1:27" x14ac:dyDescent="0.2">
      <c r="A2601">
        <v>26593</v>
      </c>
      <c r="B2601" t="s">
        <v>1032</v>
      </c>
      <c r="C2601" t="s">
        <v>12872</v>
      </c>
      <c r="D2601" t="s">
        <v>7779</v>
      </c>
      <c r="F2601" t="s">
        <v>12873</v>
      </c>
      <c r="G2601" t="s">
        <v>12874</v>
      </c>
      <c r="H2601" t="s">
        <v>12875</v>
      </c>
      <c r="I2601" t="s">
        <v>12876</v>
      </c>
      <c r="J2601">
        <v>53</v>
      </c>
      <c r="K2601">
        <v>37</v>
      </c>
      <c r="L2601">
        <v>0</v>
      </c>
      <c r="M2601" t="s">
        <v>12877</v>
      </c>
      <c r="N2601">
        <f t="shared" si="480"/>
        <v>0</v>
      </c>
      <c r="O2601" t="str">
        <f t="shared" si="481"/>
        <v>No</v>
      </c>
      <c r="P2601">
        <f t="shared" si="482"/>
        <v>0</v>
      </c>
      <c r="Q2601">
        <f t="shared" si="483"/>
        <v>0</v>
      </c>
      <c r="R2601">
        <f t="shared" si="487"/>
        <v>27.565026697177728</v>
      </c>
      <c r="S2601" t="str">
        <f t="shared" si="484"/>
        <v>ID-26593-Kerkira - Athens</v>
      </c>
      <c r="T2601" t="str">
        <f t="shared" si="485"/>
        <v>c:09:00</v>
      </c>
      <c r="U2601" t="str">
        <f t="shared" si="486"/>
        <v>Acceptable</v>
      </c>
      <c r="V2601">
        <f t="shared" si="488"/>
        <v>23</v>
      </c>
      <c r="W2601">
        <f t="shared" si="489"/>
        <v>2</v>
      </c>
      <c r="Y2601" t="str">
        <f t="shared" si="490"/>
        <v>Flight Not Found</v>
      </c>
      <c r="Z2601" t="str" cm="1">
        <f t="array" ref="Z2601">IF(AND(B:B &gt; TIME(6, 0, 0), B:B &lt;= TIME(18, 0, 0)), "Day", "Night")</f>
        <v>Night</v>
      </c>
      <c r="AA2601">
        <f t="shared" si="491"/>
        <v>1</v>
      </c>
    </row>
    <row r="2602" spans="1:27" x14ac:dyDescent="0.2">
      <c r="A2602">
        <v>26595</v>
      </c>
      <c r="C2602" t="s">
        <v>12878</v>
      </c>
      <c r="D2602" t="s">
        <v>12879</v>
      </c>
      <c r="G2602" t="s">
        <v>12880</v>
      </c>
      <c r="H2602" t="s">
        <v>12881</v>
      </c>
      <c r="I2602" t="s">
        <v>12882</v>
      </c>
      <c r="J2602">
        <v>8</v>
      </c>
      <c r="K2602">
        <v>1</v>
      </c>
      <c r="L2602">
        <v>0</v>
      </c>
      <c r="N2602">
        <f t="shared" si="480"/>
        <v>0</v>
      </c>
      <c r="O2602" t="str">
        <f t="shared" si="481"/>
        <v>No</v>
      </c>
      <c r="P2602">
        <f t="shared" si="482"/>
        <v>0</v>
      </c>
      <c r="Q2602">
        <f t="shared" si="483"/>
        <v>0</v>
      </c>
      <c r="R2602">
        <f t="shared" si="487"/>
        <v>27.565026697177728</v>
      </c>
      <c r="S2602" t="str">
        <f t="shared" si="484"/>
        <v>ID-26595-</v>
      </c>
      <c r="T2602">
        <f t="shared" si="485"/>
        <v>0</v>
      </c>
      <c r="U2602" t="str">
        <f t="shared" si="486"/>
        <v>Acceptable</v>
      </c>
      <c r="V2602">
        <f t="shared" si="488"/>
        <v>23</v>
      </c>
      <c r="W2602">
        <f t="shared" si="489"/>
        <v>2</v>
      </c>
      <c r="Y2602" t="str">
        <f t="shared" si="490"/>
        <v>Flight Not Found</v>
      </c>
      <c r="Z2602" t="str" cm="1">
        <f t="array" ref="Z2602">IF(AND(B:B &gt; TIME(6, 0, 0), B:B &lt;= TIME(18, 0, 0)), "Day", "Night")</f>
        <v>Night</v>
      </c>
      <c r="AA2602">
        <f t="shared" si="491"/>
        <v>1</v>
      </c>
    </row>
    <row r="2603" spans="1:27" x14ac:dyDescent="0.2">
      <c r="A2603">
        <v>26599</v>
      </c>
      <c r="B2603" t="s">
        <v>6704</v>
      </c>
      <c r="C2603" t="s">
        <v>12883</v>
      </c>
      <c r="D2603" t="s">
        <v>9083</v>
      </c>
      <c r="E2603" t="s">
        <v>1056</v>
      </c>
      <c r="F2603" t="s">
        <v>12884</v>
      </c>
      <c r="G2603" t="s">
        <v>12885</v>
      </c>
      <c r="H2603" t="s">
        <v>12886</v>
      </c>
      <c r="I2603" t="s">
        <v>12887</v>
      </c>
      <c r="J2603">
        <v>68</v>
      </c>
      <c r="K2603">
        <v>60</v>
      </c>
      <c r="L2603">
        <v>0</v>
      </c>
      <c r="M2603" t="s">
        <v>12888</v>
      </c>
      <c r="N2603">
        <f t="shared" si="480"/>
        <v>0</v>
      </c>
      <c r="O2603" t="str">
        <f t="shared" si="481"/>
        <v>No</v>
      </c>
      <c r="P2603">
        <f t="shared" si="482"/>
        <v>0</v>
      </c>
      <c r="Q2603">
        <f t="shared" si="483"/>
        <v>0</v>
      </c>
      <c r="R2603">
        <f t="shared" si="487"/>
        <v>27.565026697177728</v>
      </c>
      <c r="S2603" t="str">
        <f t="shared" si="484"/>
        <v>ID-26599-Lyon - Clermont</v>
      </c>
      <c r="T2603" t="str">
        <f t="shared" si="485"/>
        <v>19:20</v>
      </c>
      <c r="U2603" t="str">
        <f t="shared" si="486"/>
        <v>Acceptable</v>
      </c>
      <c r="V2603">
        <f t="shared" si="488"/>
        <v>23</v>
      </c>
      <c r="W2603">
        <f t="shared" si="489"/>
        <v>2</v>
      </c>
      <c r="Y2603" t="str">
        <f t="shared" si="490"/>
        <v>Flight Not Found</v>
      </c>
      <c r="Z2603" t="str" cm="1">
        <f t="array" ref="Z2603">IF(AND(B:B &gt; TIME(6, 0, 0), B:B &lt;= TIME(18, 0, 0)), "Day", "Night")</f>
        <v>Night</v>
      </c>
      <c r="AA2603">
        <f t="shared" si="491"/>
        <v>1</v>
      </c>
    </row>
    <row r="2604" spans="1:27" x14ac:dyDescent="0.2">
      <c r="A2604">
        <v>26602</v>
      </c>
      <c r="C2604" t="s">
        <v>12889</v>
      </c>
      <c r="D2604" t="s">
        <v>11399</v>
      </c>
      <c r="F2604" t="s">
        <v>12890</v>
      </c>
      <c r="G2604" t="s">
        <v>9688</v>
      </c>
      <c r="H2604" t="s">
        <v>12891</v>
      </c>
      <c r="I2604" t="s">
        <v>12892</v>
      </c>
      <c r="J2604">
        <v>27</v>
      </c>
      <c r="K2604">
        <v>27</v>
      </c>
      <c r="L2604">
        <v>0</v>
      </c>
      <c r="M2604" t="s">
        <v>12893</v>
      </c>
      <c r="N2604">
        <f t="shared" si="480"/>
        <v>0</v>
      </c>
      <c r="O2604" t="str">
        <f t="shared" si="481"/>
        <v>No</v>
      </c>
      <c r="P2604">
        <f t="shared" si="482"/>
        <v>0</v>
      </c>
      <c r="Q2604">
        <f t="shared" si="483"/>
        <v>0</v>
      </c>
      <c r="R2604">
        <f t="shared" si="487"/>
        <v>27.565026697177728</v>
      </c>
      <c r="S2604" t="str">
        <f t="shared" si="484"/>
        <v>ID-26602-Napoli - Bari</v>
      </c>
      <c r="T2604">
        <f t="shared" si="485"/>
        <v>0</v>
      </c>
      <c r="U2604" t="str">
        <f t="shared" si="486"/>
        <v>Acceptable</v>
      </c>
      <c r="V2604">
        <f t="shared" si="488"/>
        <v>23</v>
      </c>
      <c r="W2604">
        <f t="shared" si="489"/>
        <v>2</v>
      </c>
      <c r="Y2604" t="str">
        <f t="shared" si="490"/>
        <v>Flight Not Found</v>
      </c>
      <c r="Z2604" t="str" cm="1">
        <f t="array" ref="Z2604">IF(AND(B:B &gt; TIME(6, 0, 0), B:B &lt;= TIME(18, 0, 0)), "Day", "Night")</f>
        <v>Night</v>
      </c>
      <c r="AA2604">
        <f t="shared" si="491"/>
        <v>1</v>
      </c>
    </row>
    <row r="2605" spans="1:27" x14ac:dyDescent="0.2">
      <c r="A2605">
        <v>26603</v>
      </c>
      <c r="B2605" t="s">
        <v>5009</v>
      </c>
      <c r="C2605" t="s">
        <v>12894</v>
      </c>
      <c r="D2605" t="s">
        <v>23</v>
      </c>
      <c r="G2605" t="s">
        <v>12682</v>
      </c>
      <c r="J2605">
        <v>22</v>
      </c>
      <c r="K2605">
        <v>22</v>
      </c>
      <c r="L2605">
        <v>0</v>
      </c>
      <c r="M2605" t="s">
        <v>12895</v>
      </c>
      <c r="N2605">
        <f t="shared" si="480"/>
        <v>0</v>
      </c>
      <c r="O2605" t="str">
        <f t="shared" si="481"/>
        <v>No</v>
      </c>
      <c r="P2605">
        <f t="shared" si="482"/>
        <v>0</v>
      </c>
      <c r="Q2605">
        <f t="shared" si="483"/>
        <v>0</v>
      </c>
      <c r="R2605">
        <f t="shared" si="487"/>
        <v>27.565026697177728</v>
      </c>
      <c r="S2605" t="str">
        <f t="shared" si="484"/>
        <v>ID-26603-</v>
      </c>
      <c r="T2605" t="str">
        <f t="shared" si="485"/>
        <v>18:00</v>
      </c>
      <c r="U2605" t="str">
        <f t="shared" si="486"/>
        <v>Acceptable</v>
      </c>
      <c r="V2605">
        <f t="shared" si="488"/>
        <v>23</v>
      </c>
      <c r="W2605">
        <f t="shared" si="489"/>
        <v>2</v>
      </c>
      <c r="Y2605" t="str">
        <f t="shared" si="490"/>
        <v>Flight Not Found</v>
      </c>
      <c r="Z2605" t="str" cm="1">
        <f t="array" ref="Z2605">IF(AND(B:B &gt; TIME(6, 0, 0), B:B &lt;= TIME(18, 0, 0)), "Day", "Night")</f>
        <v>Night</v>
      </c>
      <c r="AA2605">
        <f t="shared" si="491"/>
        <v>1</v>
      </c>
    </row>
    <row r="2606" spans="1:27" x14ac:dyDescent="0.2">
      <c r="A2606">
        <v>26607</v>
      </c>
      <c r="C2606" t="s">
        <v>12896</v>
      </c>
      <c r="D2606" t="s">
        <v>12101</v>
      </c>
      <c r="F2606" t="s">
        <v>12897</v>
      </c>
      <c r="G2606" t="s">
        <v>7084</v>
      </c>
      <c r="H2606" t="s">
        <v>12898</v>
      </c>
      <c r="I2606" t="s">
        <v>12899</v>
      </c>
      <c r="J2606">
        <v>35</v>
      </c>
      <c r="K2606">
        <v>35</v>
      </c>
      <c r="L2606">
        <v>0</v>
      </c>
      <c r="M2606" t="s">
        <v>12900</v>
      </c>
      <c r="N2606">
        <f t="shared" si="480"/>
        <v>0</v>
      </c>
      <c r="O2606" t="str">
        <f t="shared" si="481"/>
        <v>No</v>
      </c>
      <c r="P2606">
        <f t="shared" si="482"/>
        <v>0</v>
      </c>
      <c r="Q2606">
        <f t="shared" si="483"/>
        <v>0</v>
      </c>
      <c r="R2606">
        <f t="shared" si="487"/>
        <v>27.565026697177728</v>
      </c>
      <c r="S2606" t="str">
        <f t="shared" si="484"/>
        <v>ID-26607-Burgas - Sofia</v>
      </c>
      <c r="T2606">
        <f t="shared" si="485"/>
        <v>0</v>
      </c>
      <c r="U2606" t="str">
        <f t="shared" si="486"/>
        <v>Acceptable</v>
      </c>
      <c r="V2606">
        <f t="shared" si="488"/>
        <v>23</v>
      </c>
      <c r="W2606">
        <f t="shared" si="489"/>
        <v>2</v>
      </c>
      <c r="Y2606" t="str">
        <f t="shared" si="490"/>
        <v>Flight Not Found</v>
      </c>
      <c r="Z2606" t="str" cm="1">
        <f t="array" ref="Z2606">IF(AND(B:B &gt; TIME(6, 0, 0), B:B &lt;= TIME(18, 0, 0)), "Day", "Night")</f>
        <v>Night</v>
      </c>
      <c r="AA2606">
        <f t="shared" si="491"/>
        <v>1</v>
      </c>
    </row>
    <row r="2607" spans="1:27" x14ac:dyDescent="0.2">
      <c r="A2607">
        <v>26620</v>
      </c>
      <c r="B2607" t="s">
        <v>10813</v>
      </c>
      <c r="C2607" t="s">
        <v>12901</v>
      </c>
      <c r="D2607" t="s">
        <v>12902</v>
      </c>
      <c r="F2607" t="s">
        <v>12903</v>
      </c>
      <c r="G2607" t="s">
        <v>12904</v>
      </c>
      <c r="H2607" t="s">
        <v>12905</v>
      </c>
      <c r="J2607">
        <v>11</v>
      </c>
      <c r="K2607">
        <v>11</v>
      </c>
      <c r="L2607">
        <v>0</v>
      </c>
      <c r="M2607" t="s">
        <v>12906</v>
      </c>
      <c r="N2607">
        <f t="shared" si="480"/>
        <v>0</v>
      </c>
      <c r="O2607" t="str">
        <f t="shared" si="481"/>
        <v>No</v>
      </c>
      <c r="P2607">
        <f t="shared" si="482"/>
        <v>0</v>
      </c>
      <c r="Q2607">
        <f t="shared" si="483"/>
        <v>0</v>
      </c>
      <c r="R2607">
        <f t="shared" si="487"/>
        <v>27.565026697177728</v>
      </c>
      <c r="S2607" t="str">
        <f t="shared" si="484"/>
        <v>ID-26620-Hopkinsville, KY - Lexington, KY</v>
      </c>
      <c r="T2607" t="str">
        <f t="shared" si="485"/>
        <v>23:20</v>
      </c>
      <c r="U2607" t="str">
        <f t="shared" si="486"/>
        <v>Acceptable</v>
      </c>
      <c r="V2607">
        <f t="shared" si="488"/>
        <v>23</v>
      </c>
      <c r="W2607">
        <f t="shared" si="489"/>
        <v>2</v>
      </c>
      <c r="Y2607" t="str">
        <f t="shared" si="490"/>
        <v>Flight Not Found</v>
      </c>
      <c r="Z2607" t="str" cm="1">
        <f t="array" ref="Z2607">IF(AND(B:B &gt; TIME(6, 0, 0), B:B &lt;= TIME(18, 0, 0)), "Day", "Night")</f>
        <v>Night</v>
      </c>
      <c r="AA2607">
        <f t="shared" si="491"/>
        <v>1</v>
      </c>
    </row>
    <row r="2608" spans="1:27" x14ac:dyDescent="0.2">
      <c r="A2608">
        <v>26631</v>
      </c>
      <c r="B2608" t="s">
        <v>12907</v>
      </c>
      <c r="C2608" t="s">
        <v>1388</v>
      </c>
      <c r="D2608" t="s">
        <v>5540</v>
      </c>
      <c r="E2608" t="s">
        <v>5597</v>
      </c>
      <c r="F2608" t="s">
        <v>12908</v>
      </c>
      <c r="G2608" t="s">
        <v>11139</v>
      </c>
      <c r="H2608" t="s">
        <v>12909</v>
      </c>
      <c r="I2608" t="s">
        <v>12910</v>
      </c>
      <c r="J2608">
        <v>76</v>
      </c>
      <c r="K2608">
        <v>62</v>
      </c>
      <c r="L2608">
        <v>0</v>
      </c>
      <c r="M2608" t="s">
        <v>12911</v>
      </c>
      <c r="N2608">
        <f t="shared" si="480"/>
        <v>0</v>
      </c>
      <c r="O2608" t="str">
        <f t="shared" si="481"/>
        <v>No</v>
      </c>
      <c r="P2608">
        <f t="shared" si="482"/>
        <v>0</v>
      </c>
      <c r="Q2608">
        <f t="shared" si="483"/>
        <v>0</v>
      </c>
      <c r="R2608">
        <f t="shared" si="487"/>
        <v>27.565026697177728</v>
      </c>
      <c r="S2608" t="str">
        <f t="shared" si="484"/>
        <v>ID-26631-Moscow - Tokyo</v>
      </c>
      <c r="T2608" t="str">
        <f t="shared" si="485"/>
        <v>19:51</v>
      </c>
      <c r="U2608" t="str">
        <f t="shared" si="486"/>
        <v>Acceptable</v>
      </c>
      <c r="V2608">
        <f t="shared" si="488"/>
        <v>23</v>
      </c>
      <c r="W2608">
        <f t="shared" si="489"/>
        <v>2</v>
      </c>
      <c r="Y2608" t="str">
        <f t="shared" si="490"/>
        <v>Flight Not Found</v>
      </c>
      <c r="Z2608" t="str" cm="1">
        <f t="array" ref="Z2608">IF(AND(B:B &gt; TIME(6, 0, 0), B:B &lt;= TIME(18, 0, 0)), "Day", "Night")</f>
        <v>Night</v>
      </c>
      <c r="AA2608">
        <f t="shared" si="491"/>
        <v>1</v>
      </c>
    </row>
    <row r="2609" spans="1:27" x14ac:dyDescent="0.2">
      <c r="A2609">
        <v>26632</v>
      </c>
      <c r="B2609" t="s">
        <v>12912</v>
      </c>
      <c r="C2609" t="s">
        <v>612</v>
      </c>
      <c r="D2609" t="s">
        <v>12913</v>
      </c>
      <c r="F2609" t="s">
        <v>12914</v>
      </c>
      <c r="G2609" t="s">
        <v>9483</v>
      </c>
      <c r="H2609" t="s">
        <v>12915</v>
      </c>
      <c r="J2609">
        <v>2</v>
      </c>
      <c r="K2609">
        <v>2</v>
      </c>
      <c r="L2609">
        <v>0</v>
      </c>
      <c r="M2609" t="s">
        <v>12916</v>
      </c>
      <c r="N2609">
        <f t="shared" si="480"/>
        <v>0</v>
      </c>
      <c r="O2609" t="str">
        <f t="shared" si="481"/>
        <v>No</v>
      </c>
      <c r="P2609">
        <f t="shared" si="482"/>
        <v>0</v>
      </c>
      <c r="Q2609">
        <f t="shared" si="483"/>
        <v>0</v>
      </c>
      <c r="R2609">
        <f t="shared" si="487"/>
        <v>27.565026697177728</v>
      </c>
      <c r="S2609" t="str">
        <f t="shared" si="484"/>
        <v>ID-26632-Minneapolis, MN - St. Paul, MN</v>
      </c>
      <c r="T2609" t="str">
        <f t="shared" si="485"/>
        <v>20:27</v>
      </c>
      <c r="U2609" t="str">
        <f t="shared" si="486"/>
        <v>Acceptable</v>
      </c>
      <c r="V2609">
        <f t="shared" si="488"/>
        <v>23</v>
      </c>
      <c r="W2609">
        <f t="shared" si="489"/>
        <v>2</v>
      </c>
      <c r="Y2609" t="str">
        <f t="shared" si="490"/>
        <v>Flight Not Found</v>
      </c>
      <c r="Z2609" t="str" cm="1">
        <f t="array" ref="Z2609">IF(AND(B:B &gt; TIME(6, 0, 0), B:B &lt;= TIME(18, 0, 0)), "Day", "Night")</f>
        <v>Night</v>
      </c>
      <c r="AA2609">
        <f t="shared" si="491"/>
        <v>1</v>
      </c>
    </row>
    <row r="2610" spans="1:27" x14ac:dyDescent="0.2">
      <c r="A2610">
        <v>26636</v>
      </c>
      <c r="B2610" t="s">
        <v>12917</v>
      </c>
      <c r="C2610" t="s">
        <v>12918</v>
      </c>
      <c r="D2610" t="s">
        <v>9873</v>
      </c>
      <c r="F2610" t="s">
        <v>12919</v>
      </c>
      <c r="G2610" t="s">
        <v>12920</v>
      </c>
      <c r="H2610" t="s">
        <v>12921</v>
      </c>
      <c r="I2610" t="s">
        <v>12922</v>
      </c>
      <c r="J2610">
        <v>155</v>
      </c>
      <c r="K2610">
        <v>155</v>
      </c>
      <c r="L2610">
        <v>0</v>
      </c>
      <c r="M2610" t="s">
        <v>12923</v>
      </c>
      <c r="N2610">
        <f t="shared" si="480"/>
        <v>0</v>
      </c>
      <c r="O2610" t="str">
        <f t="shared" si="481"/>
        <v>No</v>
      </c>
      <c r="P2610">
        <f t="shared" si="482"/>
        <v>0</v>
      </c>
      <c r="Q2610">
        <f t="shared" si="483"/>
        <v>0</v>
      </c>
      <c r="R2610">
        <f t="shared" si="487"/>
        <v>27.565026697177728</v>
      </c>
      <c r="S2610" t="str">
        <f t="shared" si="484"/>
        <v>ID-26636-Tenerife - Munchen</v>
      </c>
      <c r="T2610" t="str">
        <f t="shared" si="485"/>
        <v>06:45</v>
      </c>
      <c r="U2610" t="str">
        <f t="shared" si="486"/>
        <v>Acceptable</v>
      </c>
      <c r="V2610">
        <f t="shared" si="488"/>
        <v>23</v>
      </c>
      <c r="W2610">
        <f t="shared" si="489"/>
        <v>2</v>
      </c>
      <c r="Y2610" t="str">
        <f t="shared" si="490"/>
        <v>Flight Not Found</v>
      </c>
      <c r="Z2610" t="str" cm="1">
        <f t="array" ref="Z2610">IF(AND(B:B &gt; TIME(6, 0, 0), B:B &lt;= TIME(18, 0, 0)), "Day", "Night")</f>
        <v>Night</v>
      </c>
      <c r="AA2610">
        <f t="shared" si="491"/>
        <v>1</v>
      </c>
    </row>
    <row r="2611" spans="1:27" x14ac:dyDescent="0.2">
      <c r="A2611">
        <v>26638</v>
      </c>
      <c r="B2611" t="s">
        <v>11425</v>
      </c>
      <c r="C2611" t="s">
        <v>12924</v>
      </c>
      <c r="D2611" t="s">
        <v>12568</v>
      </c>
      <c r="F2611" t="s">
        <v>997</v>
      </c>
      <c r="G2611" t="s">
        <v>12925</v>
      </c>
      <c r="H2611" t="s">
        <v>12926</v>
      </c>
      <c r="I2611" t="s">
        <v>12927</v>
      </c>
      <c r="J2611">
        <v>6</v>
      </c>
      <c r="K2611">
        <v>6</v>
      </c>
      <c r="L2611">
        <v>0</v>
      </c>
      <c r="M2611" t="s">
        <v>12928</v>
      </c>
      <c r="N2611">
        <f t="shared" si="480"/>
        <v>0</v>
      </c>
      <c r="O2611" t="str">
        <f t="shared" si="481"/>
        <v>No</v>
      </c>
      <c r="P2611">
        <f t="shared" si="482"/>
        <v>0</v>
      </c>
      <c r="Q2611">
        <f t="shared" si="483"/>
        <v>0</v>
      </c>
      <c r="R2611">
        <f t="shared" si="487"/>
        <v>27.565026697177728</v>
      </c>
      <c r="S2611" t="str">
        <f t="shared" si="484"/>
        <v>ID-26638-Training</v>
      </c>
      <c r="T2611" t="str">
        <f t="shared" si="485"/>
        <v>15:05</v>
      </c>
      <c r="U2611" t="str">
        <f t="shared" si="486"/>
        <v>Acceptable</v>
      </c>
      <c r="V2611">
        <f t="shared" si="488"/>
        <v>23</v>
      </c>
      <c r="W2611">
        <f t="shared" si="489"/>
        <v>2</v>
      </c>
      <c r="Y2611" t="str">
        <f t="shared" si="490"/>
        <v>Flight Not Found</v>
      </c>
      <c r="Z2611" t="str" cm="1">
        <f t="array" ref="Z2611">IF(AND(B:B &gt; TIME(6, 0, 0), B:B &lt;= TIME(18, 0, 0)), "Day", "Night")</f>
        <v>Night</v>
      </c>
      <c r="AA2611">
        <f t="shared" si="491"/>
        <v>1</v>
      </c>
    </row>
    <row r="2612" spans="1:27" x14ac:dyDescent="0.2">
      <c r="A2612">
        <v>26638</v>
      </c>
      <c r="C2612" t="s">
        <v>4844</v>
      </c>
      <c r="D2612" t="s">
        <v>2615</v>
      </c>
      <c r="G2612" t="s">
        <v>9586</v>
      </c>
      <c r="H2612" t="s">
        <v>12929</v>
      </c>
      <c r="I2612" t="s">
        <v>12930</v>
      </c>
      <c r="J2612">
        <v>12</v>
      </c>
      <c r="K2612">
        <v>12</v>
      </c>
      <c r="L2612">
        <v>0</v>
      </c>
      <c r="M2612" t="s">
        <v>12931</v>
      </c>
      <c r="N2612">
        <f t="shared" si="480"/>
        <v>0</v>
      </c>
      <c r="O2612" t="str">
        <f t="shared" si="481"/>
        <v>No</v>
      </c>
      <c r="P2612">
        <f t="shared" si="482"/>
        <v>0</v>
      </c>
      <c r="Q2612">
        <f t="shared" si="483"/>
        <v>0</v>
      </c>
      <c r="R2612">
        <f t="shared" si="487"/>
        <v>27.565026697177728</v>
      </c>
      <c r="S2612" t="str">
        <f t="shared" si="484"/>
        <v>ID-26638-</v>
      </c>
      <c r="T2612" t="str">
        <f t="shared" si="485"/>
        <v>15:05</v>
      </c>
      <c r="U2612" t="str">
        <f t="shared" si="486"/>
        <v>Acceptable</v>
      </c>
      <c r="V2612">
        <f t="shared" si="488"/>
        <v>23</v>
      </c>
      <c r="W2612">
        <f t="shared" si="489"/>
        <v>2</v>
      </c>
      <c r="Y2612" t="str">
        <f t="shared" si="490"/>
        <v>Flight Not Found</v>
      </c>
      <c r="Z2612" t="str" cm="1">
        <f t="array" ref="Z2612">IF(AND(B:B &gt; TIME(6, 0, 0), B:B &lt;= TIME(18, 0, 0)), "Day", "Night")</f>
        <v>Night</v>
      </c>
      <c r="AA2612">
        <f t="shared" si="491"/>
        <v>1</v>
      </c>
    </row>
    <row r="2613" spans="1:27" x14ac:dyDescent="0.2">
      <c r="A2613">
        <v>26639</v>
      </c>
      <c r="C2613" t="s">
        <v>12932</v>
      </c>
      <c r="D2613" t="s">
        <v>12933</v>
      </c>
      <c r="G2613" t="s">
        <v>12934</v>
      </c>
      <c r="H2613" t="s">
        <v>12935</v>
      </c>
      <c r="I2613" t="s">
        <v>12936</v>
      </c>
      <c r="J2613">
        <v>3</v>
      </c>
      <c r="K2613">
        <v>3</v>
      </c>
      <c r="L2613">
        <v>0</v>
      </c>
      <c r="M2613" t="s">
        <v>12937</v>
      </c>
      <c r="N2613">
        <f t="shared" si="480"/>
        <v>0</v>
      </c>
      <c r="O2613" t="str">
        <f t="shared" si="481"/>
        <v>No</v>
      </c>
      <c r="P2613">
        <f t="shared" si="482"/>
        <v>0</v>
      </c>
      <c r="Q2613">
        <f t="shared" si="483"/>
        <v>0</v>
      </c>
      <c r="R2613">
        <f t="shared" si="487"/>
        <v>27.565026697177728</v>
      </c>
      <c r="S2613" t="str">
        <f t="shared" si="484"/>
        <v>ID-26639-</v>
      </c>
      <c r="T2613">
        <f t="shared" si="485"/>
        <v>0</v>
      </c>
      <c r="U2613" t="str">
        <f t="shared" si="486"/>
        <v>Acceptable</v>
      </c>
      <c r="V2613">
        <f t="shared" si="488"/>
        <v>23</v>
      </c>
      <c r="W2613">
        <f t="shared" si="489"/>
        <v>2</v>
      </c>
      <c r="Y2613" t="str">
        <f t="shared" si="490"/>
        <v>Flight Not Found</v>
      </c>
      <c r="Z2613" t="str" cm="1">
        <f t="array" ref="Z2613">IF(AND(B:B &gt; TIME(6, 0, 0), B:B &lt;= TIME(18, 0, 0)), "Day", "Night")</f>
        <v>Night</v>
      </c>
      <c r="AA2613">
        <f t="shared" si="491"/>
        <v>1</v>
      </c>
    </row>
    <row r="2614" spans="1:27" x14ac:dyDescent="0.2">
      <c r="A2614">
        <v>26641</v>
      </c>
      <c r="C2614" t="s">
        <v>12938</v>
      </c>
      <c r="D2614" t="s">
        <v>6681</v>
      </c>
      <c r="E2614" t="s">
        <v>12939</v>
      </c>
      <c r="F2614" t="s">
        <v>12940</v>
      </c>
      <c r="G2614" t="s">
        <v>10442</v>
      </c>
      <c r="H2614" t="s">
        <v>12941</v>
      </c>
      <c r="I2614" t="s">
        <v>12942</v>
      </c>
      <c r="J2614">
        <v>26</v>
      </c>
      <c r="K2614">
        <v>26</v>
      </c>
      <c r="L2614">
        <v>0</v>
      </c>
      <c r="M2614" t="s">
        <v>12943</v>
      </c>
      <c r="N2614">
        <f t="shared" si="480"/>
        <v>0</v>
      </c>
      <c r="O2614" t="str">
        <f t="shared" si="481"/>
        <v>No</v>
      </c>
      <c r="P2614">
        <f t="shared" si="482"/>
        <v>0</v>
      </c>
      <c r="Q2614">
        <f t="shared" si="483"/>
        <v>0</v>
      </c>
      <c r="R2614">
        <f t="shared" si="487"/>
        <v>27.565026697177728</v>
      </c>
      <c r="S2614" t="str">
        <f t="shared" si="484"/>
        <v>ID-26641-Gilgit - Rawalpindi</v>
      </c>
      <c r="T2614">
        <f t="shared" si="485"/>
        <v>0</v>
      </c>
      <c r="U2614" t="str">
        <f t="shared" si="486"/>
        <v>Acceptable</v>
      </c>
      <c r="V2614">
        <f t="shared" si="488"/>
        <v>23</v>
      </c>
      <c r="W2614">
        <f t="shared" si="489"/>
        <v>2</v>
      </c>
      <c r="Y2614" t="str">
        <f t="shared" si="490"/>
        <v>Flight Not Found</v>
      </c>
      <c r="Z2614" t="str" cm="1">
        <f t="array" ref="Z2614">IF(AND(B:B &gt; TIME(6, 0, 0), B:B &lt;= TIME(18, 0, 0)), "Day", "Night")</f>
        <v>Night</v>
      </c>
      <c r="AA2614">
        <f t="shared" si="491"/>
        <v>1</v>
      </c>
    </row>
    <row r="2615" spans="1:27" x14ac:dyDescent="0.2">
      <c r="A2615">
        <v>26707</v>
      </c>
      <c r="B2615" t="s">
        <v>3124</v>
      </c>
      <c r="C2615" t="s">
        <v>12944</v>
      </c>
      <c r="D2615" t="s">
        <v>12945</v>
      </c>
      <c r="F2615" t="s">
        <v>12946</v>
      </c>
      <c r="G2615" t="s">
        <v>12947</v>
      </c>
      <c r="H2615" t="s">
        <v>12948</v>
      </c>
      <c r="J2615">
        <v>4</v>
      </c>
      <c r="K2615">
        <v>4</v>
      </c>
      <c r="L2615">
        <v>0</v>
      </c>
      <c r="M2615" t="s">
        <v>12949</v>
      </c>
      <c r="N2615">
        <f t="shared" si="480"/>
        <v>0</v>
      </c>
      <c r="O2615" t="str">
        <f t="shared" si="481"/>
        <v>No</v>
      </c>
      <c r="P2615">
        <f t="shared" si="482"/>
        <v>0</v>
      </c>
      <c r="Q2615">
        <f t="shared" si="483"/>
        <v>0</v>
      </c>
      <c r="R2615">
        <f t="shared" si="487"/>
        <v>27.565026697177728</v>
      </c>
      <c r="S2615" t="str">
        <f t="shared" si="484"/>
        <v>ID-26707-Spokan, WA - Walla Walla, WA</v>
      </c>
      <c r="T2615" t="str">
        <f t="shared" si="485"/>
        <v>19:15</v>
      </c>
      <c r="U2615" t="str">
        <f t="shared" si="486"/>
        <v>Acceptable</v>
      </c>
      <c r="V2615">
        <f t="shared" si="488"/>
        <v>23</v>
      </c>
      <c r="W2615">
        <f t="shared" si="489"/>
        <v>2</v>
      </c>
      <c r="Y2615" t="str">
        <f t="shared" si="490"/>
        <v>Flight Not Found</v>
      </c>
      <c r="Z2615" t="str" cm="1">
        <f t="array" ref="Z2615">IF(AND(B:B &gt; TIME(6, 0, 0), B:B &lt;= TIME(18, 0, 0)), "Day", "Night")</f>
        <v>Night</v>
      </c>
      <c r="AA2615">
        <f t="shared" si="491"/>
        <v>1</v>
      </c>
    </row>
    <row r="2616" spans="1:27" x14ac:dyDescent="0.2">
      <c r="A2616">
        <v>26641</v>
      </c>
      <c r="B2616" t="s">
        <v>12950</v>
      </c>
      <c r="C2616" t="s">
        <v>12951</v>
      </c>
      <c r="D2616" t="s">
        <v>1147</v>
      </c>
      <c r="E2616" t="s">
        <v>10349</v>
      </c>
      <c r="F2616" t="s">
        <v>12952</v>
      </c>
      <c r="G2616" t="s">
        <v>12953</v>
      </c>
      <c r="H2616" t="s">
        <v>12954</v>
      </c>
      <c r="I2616" t="s">
        <v>12955</v>
      </c>
      <c r="J2616">
        <v>61</v>
      </c>
      <c r="K2616">
        <v>43</v>
      </c>
      <c r="L2616">
        <v>2</v>
      </c>
      <c r="M2616" t="s">
        <v>12956</v>
      </c>
      <c r="N2616">
        <f t="shared" si="480"/>
        <v>0</v>
      </c>
      <c r="O2616" t="str">
        <f t="shared" si="481"/>
        <v>No</v>
      </c>
      <c r="P2616">
        <f t="shared" si="482"/>
        <v>0</v>
      </c>
      <c r="Q2616">
        <f t="shared" si="483"/>
        <v>0</v>
      </c>
      <c r="R2616">
        <f t="shared" si="487"/>
        <v>27.565026697177728</v>
      </c>
      <c r="S2616" t="str">
        <f t="shared" si="484"/>
        <v>ID-26641-Washington - Chicago</v>
      </c>
      <c r="T2616">
        <f t="shared" si="485"/>
        <v>0</v>
      </c>
      <c r="U2616" t="str">
        <f t="shared" si="486"/>
        <v>Acceptable</v>
      </c>
      <c r="V2616">
        <f t="shared" si="488"/>
        <v>23</v>
      </c>
      <c r="W2616">
        <f t="shared" si="489"/>
        <v>2</v>
      </c>
      <c r="Y2616" t="str">
        <f t="shared" si="490"/>
        <v>Flight Not Found</v>
      </c>
      <c r="Z2616" t="str" cm="1">
        <f t="array" ref="Z2616">IF(AND(B:B &gt; TIME(6, 0, 0), B:B &lt;= TIME(18, 0, 0)), "Day", "Night")</f>
        <v>Night</v>
      </c>
      <c r="AA2616">
        <f t="shared" si="491"/>
        <v>1</v>
      </c>
    </row>
    <row r="2617" spans="1:27" x14ac:dyDescent="0.2">
      <c r="A2617">
        <v>26648</v>
      </c>
      <c r="B2617" t="s">
        <v>5620</v>
      </c>
      <c r="C2617" t="s">
        <v>9229</v>
      </c>
      <c r="D2617" t="s">
        <v>12957</v>
      </c>
      <c r="F2617" t="s">
        <v>12958</v>
      </c>
      <c r="G2617" t="s">
        <v>9847</v>
      </c>
      <c r="H2617" t="s">
        <v>12959</v>
      </c>
      <c r="I2617" t="s">
        <v>12960</v>
      </c>
      <c r="J2617">
        <v>2</v>
      </c>
      <c r="K2617">
        <v>2</v>
      </c>
      <c r="L2617">
        <v>1</v>
      </c>
      <c r="M2617" t="s">
        <v>12961</v>
      </c>
      <c r="N2617">
        <f t="shared" si="480"/>
        <v>0</v>
      </c>
      <c r="O2617" t="str">
        <f t="shared" si="481"/>
        <v>No</v>
      </c>
      <c r="P2617">
        <f t="shared" si="482"/>
        <v>0</v>
      </c>
      <c r="Q2617">
        <f t="shared" si="483"/>
        <v>0</v>
      </c>
      <c r="R2617">
        <f t="shared" si="487"/>
        <v>27.565026697177728</v>
      </c>
      <c r="S2617" t="str">
        <f t="shared" si="484"/>
        <v>ID-26648-Detroit, MI - Lexington, KY</v>
      </c>
      <c r="T2617" t="str">
        <f t="shared" si="485"/>
        <v>11:46</v>
      </c>
      <c r="U2617" t="str">
        <f t="shared" si="486"/>
        <v>Acceptable</v>
      </c>
      <c r="V2617">
        <f t="shared" si="488"/>
        <v>23</v>
      </c>
      <c r="W2617">
        <f t="shared" si="489"/>
        <v>2</v>
      </c>
      <c r="Y2617" t="str">
        <f t="shared" si="490"/>
        <v>Flight Not Found</v>
      </c>
      <c r="Z2617" t="str" cm="1">
        <f t="array" ref="Z2617">IF(AND(B:B &gt; TIME(6, 0, 0), B:B &lt;= TIME(18, 0, 0)), "Day", "Night")</f>
        <v>Night</v>
      </c>
      <c r="AA2617">
        <f t="shared" si="491"/>
        <v>1</v>
      </c>
    </row>
    <row r="2618" spans="1:27" x14ac:dyDescent="0.2">
      <c r="A2618">
        <v>26653</v>
      </c>
      <c r="B2618" t="s">
        <v>5009</v>
      </c>
      <c r="C2618" t="s">
        <v>895</v>
      </c>
      <c r="D2618" t="s">
        <v>12962</v>
      </c>
      <c r="E2618" t="s">
        <v>12963</v>
      </c>
      <c r="F2618" t="s">
        <v>12964</v>
      </c>
      <c r="G2618" t="s">
        <v>12965</v>
      </c>
      <c r="H2618" t="s">
        <v>12966</v>
      </c>
      <c r="I2618" t="s">
        <v>12967</v>
      </c>
      <c r="J2618">
        <v>133</v>
      </c>
      <c r="K2618">
        <v>10</v>
      </c>
      <c r="L2618">
        <v>0</v>
      </c>
      <c r="M2618" t="s">
        <v>12968</v>
      </c>
      <c r="N2618">
        <f t="shared" si="480"/>
        <v>0</v>
      </c>
      <c r="O2618" t="str">
        <f t="shared" si="481"/>
        <v>No</v>
      </c>
      <c r="P2618">
        <f t="shared" si="482"/>
        <v>0</v>
      </c>
      <c r="Q2618">
        <f t="shared" si="483"/>
        <v>0</v>
      </c>
      <c r="R2618">
        <f t="shared" si="487"/>
        <v>27.565026697177728</v>
      </c>
      <c r="S2618" t="str">
        <f t="shared" si="484"/>
        <v>ID-26653-Tampa - Chicago / Chicago - Madison</v>
      </c>
      <c r="T2618" t="str">
        <f t="shared" si="485"/>
        <v>18:00</v>
      </c>
      <c r="U2618" t="str">
        <f t="shared" si="486"/>
        <v>Acceptable</v>
      </c>
      <c r="V2618">
        <f t="shared" si="488"/>
        <v>23</v>
      </c>
      <c r="W2618">
        <f t="shared" si="489"/>
        <v>2</v>
      </c>
      <c r="Y2618" t="str">
        <f t="shared" si="490"/>
        <v>Flight Not Found</v>
      </c>
      <c r="Z2618" t="str" cm="1">
        <f t="array" ref="Z2618">IF(AND(B:B &gt; TIME(6, 0, 0), B:B &lt;= TIME(18, 0, 0)), "Day", "Night")</f>
        <v>Night</v>
      </c>
      <c r="AA2618">
        <f t="shared" si="491"/>
        <v>1</v>
      </c>
    </row>
    <row r="2619" spans="1:27" x14ac:dyDescent="0.2">
      <c r="A2619">
        <v>26654</v>
      </c>
      <c r="C2619" t="s">
        <v>6246</v>
      </c>
      <c r="D2619" t="s">
        <v>2615</v>
      </c>
      <c r="G2619" t="s">
        <v>11783</v>
      </c>
      <c r="H2619" t="s">
        <v>12969</v>
      </c>
      <c r="I2619" t="s">
        <v>12970</v>
      </c>
      <c r="J2619">
        <v>16</v>
      </c>
      <c r="K2619">
        <v>14</v>
      </c>
      <c r="L2619">
        <v>0</v>
      </c>
      <c r="M2619" t="s">
        <v>12971</v>
      </c>
      <c r="N2619">
        <f t="shared" si="480"/>
        <v>0</v>
      </c>
      <c r="O2619" t="str">
        <f t="shared" si="481"/>
        <v>No</v>
      </c>
      <c r="P2619">
        <f t="shared" si="482"/>
        <v>0</v>
      </c>
      <c r="Q2619">
        <f t="shared" si="483"/>
        <v>0</v>
      </c>
      <c r="R2619">
        <f t="shared" si="487"/>
        <v>27.565026697177728</v>
      </c>
      <c r="S2619" t="str">
        <f t="shared" si="484"/>
        <v>ID-26654-</v>
      </c>
      <c r="T2619">
        <f t="shared" si="485"/>
        <v>0</v>
      </c>
      <c r="U2619" t="str">
        <f t="shared" si="486"/>
        <v>Acceptable</v>
      </c>
      <c r="V2619">
        <f t="shared" si="488"/>
        <v>23</v>
      </c>
      <c r="W2619">
        <f t="shared" si="489"/>
        <v>2</v>
      </c>
      <c r="Y2619" t="str">
        <f t="shared" si="490"/>
        <v>Flight Not Found</v>
      </c>
      <c r="Z2619" t="str" cm="1">
        <f t="array" ref="Z2619">IF(AND(B:B &gt; TIME(6, 0, 0), B:B &lt;= TIME(18, 0, 0)), "Day", "Night")</f>
        <v>Night</v>
      </c>
      <c r="AA2619">
        <f t="shared" si="491"/>
        <v>1</v>
      </c>
    </row>
    <row r="2620" spans="1:27" x14ac:dyDescent="0.2">
      <c r="A2620">
        <v>26654</v>
      </c>
      <c r="C2620" t="s">
        <v>12972</v>
      </c>
      <c r="D2620" t="s">
        <v>12973</v>
      </c>
      <c r="F2620" t="s">
        <v>12974</v>
      </c>
      <c r="G2620" t="s">
        <v>12975</v>
      </c>
      <c r="H2620" t="s">
        <v>12976</v>
      </c>
      <c r="I2620" t="s">
        <v>7390</v>
      </c>
      <c r="J2620">
        <v>13</v>
      </c>
      <c r="K2620">
        <v>13</v>
      </c>
      <c r="L2620">
        <v>0</v>
      </c>
      <c r="M2620" t="s">
        <v>12977</v>
      </c>
      <c r="N2620">
        <f t="shared" si="480"/>
        <v>0</v>
      </c>
      <c r="O2620" t="str">
        <f t="shared" si="481"/>
        <v>No</v>
      </c>
      <c r="P2620">
        <f t="shared" si="482"/>
        <v>0</v>
      </c>
      <c r="Q2620">
        <f t="shared" si="483"/>
        <v>0</v>
      </c>
      <c r="R2620">
        <f t="shared" si="487"/>
        <v>27.565026697177728</v>
      </c>
      <c r="S2620" t="str">
        <f t="shared" si="484"/>
        <v>ID-26654-Guadeloupe - St. Maarten</v>
      </c>
      <c r="T2620">
        <f t="shared" si="485"/>
        <v>0</v>
      </c>
      <c r="U2620" t="str">
        <f t="shared" si="486"/>
        <v>Acceptable</v>
      </c>
      <c r="V2620">
        <f t="shared" si="488"/>
        <v>23</v>
      </c>
      <c r="W2620">
        <f t="shared" si="489"/>
        <v>2</v>
      </c>
      <c r="Y2620" t="str">
        <f t="shared" si="490"/>
        <v>Flight Not Found</v>
      </c>
      <c r="Z2620" t="str" cm="1">
        <f t="array" ref="Z2620">IF(AND(B:B &gt; TIME(6, 0, 0), B:B &lt;= TIME(18, 0, 0)), "Day", "Night")</f>
        <v>Night</v>
      </c>
      <c r="AA2620">
        <f t="shared" si="491"/>
        <v>1</v>
      </c>
    </row>
    <row r="2621" spans="1:27" x14ac:dyDescent="0.2">
      <c r="A2621">
        <v>26656</v>
      </c>
      <c r="C2621" t="s">
        <v>12978</v>
      </c>
      <c r="D2621" t="s">
        <v>6833</v>
      </c>
      <c r="F2621" t="s">
        <v>12979</v>
      </c>
      <c r="G2621" t="s">
        <v>12980</v>
      </c>
      <c r="H2621" t="s">
        <v>12981</v>
      </c>
      <c r="I2621" t="s">
        <v>12982</v>
      </c>
      <c r="J2621">
        <v>45</v>
      </c>
      <c r="K2621">
        <v>40</v>
      </c>
      <c r="L2621">
        <v>0</v>
      </c>
      <c r="M2621" t="s">
        <v>12983</v>
      </c>
      <c r="N2621">
        <f t="shared" si="480"/>
        <v>0</v>
      </c>
      <c r="O2621" t="str">
        <f t="shared" si="481"/>
        <v>No</v>
      </c>
      <c r="P2621">
        <f t="shared" si="482"/>
        <v>0</v>
      </c>
      <c r="Q2621">
        <f t="shared" si="483"/>
        <v>0</v>
      </c>
      <c r="R2621">
        <f t="shared" si="487"/>
        <v>27.565026697177728</v>
      </c>
      <c r="S2621" t="str">
        <f t="shared" si="484"/>
        <v>ID-26656-Alesund - Oslo</v>
      </c>
      <c r="T2621">
        <f t="shared" si="485"/>
        <v>0</v>
      </c>
      <c r="U2621" t="str">
        <f t="shared" si="486"/>
        <v>Acceptable</v>
      </c>
      <c r="V2621">
        <f t="shared" si="488"/>
        <v>23</v>
      </c>
      <c r="W2621">
        <f t="shared" si="489"/>
        <v>2</v>
      </c>
      <c r="Y2621" t="str">
        <f t="shared" si="490"/>
        <v>Flight Not Found</v>
      </c>
      <c r="Z2621" t="str" cm="1">
        <f t="array" ref="Z2621">IF(AND(B:B &gt; TIME(6, 0, 0), B:B &lt;= TIME(18, 0, 0)), "Day", "Night")</f>
        <v>Night</v>
      </c>
      <c r="AA2621">
        <f t="shared" si="491"/>
        <v>1</v>
      </c>
    </row>
    <row r="2622" spans="1:27" x14ac:dyDescent="0.2">
      <c r="A2622">
        <v>26662</v>
      </c>
      <c r="B2622" t="s">
        <v>1271</v>
      </c>
      <c r="C2622" t="s">
        <v>12984</v>
      </c>
      <c r="D2622" t="s">
        <v>1684</v>
      </c>
      <c r="E2622" t="s">
        <v>7849</v>
      </c>
      <c r="F2622" t="s">
        <v>6935</v>
      </c>
      <c r="G2622" t="s">
        <v>12985</v>
      </c>
      <c r="H2622" t="s">
        <v>12986</v>
      </c>
      <c r="I2622" t="s">
        <v>12987</v>
      </c>
      <c r="J2622">
        <v>176</v>
      </c>
      <c r="K2622">
        <v>103</v>
      </c>
      <c r="L2622">
        <v>0</v>
      </c>
      <c r="M2622" t="s">
        <v>12988</v>
      </c>
      <c r="N2622">
        <f t="shared" si="480"/>
        <v>0</v>
      </c>
      <c r="O2622" t="str">
        <f t="shared" si="481"/>
        <v>No</v>
      </c>
      <c r="P2622">
        <f t="shared" si="482"/>
        <v>0</v>
      </c>
      <c r="Q2622">
        <f t="shared" si="483"/>
        <v>0</v>
      </c>
      <c r="R2622">
        <f t="shared" si="487"/>
        <v>27.565026697177728</v>
      </c>
      <c r="S2622" t="str">
        <f t="shared" si="484"/>
        <v>ID-26662-New York City - Miami</v>
      </c>
      <c r="T2622" t="str">
        <f t="shared" si="485"/>
        <v>23:42</v>
      </c>
      <c r="U2622" t="str">
        <f t="shared" si="486"/>
        <v>Acceptable</v>
      </c>
      <c r="V2622">
        <f t="shared" si="488"/>
        <v>23</v>
      </c>
      <c r="W2622">
        <f t="shared" si="489"/>
        <v>2</v>
      </c>
      <c r="Y2622" t="str">
        <f t="shared" si="490"/>
        <v>Flight Not Found</v>
      </c>
      <c r="Z2622" t="str" cm="1">
        <f t="array" ref="Z2622">IF(AND(B:B &gt; TIME(6, 0, 0), B:B &lt;= TIME(18, 0, 0)), "Day", "Night")</f>
        <v>Night</v>
      </c>
      <c r="AA2622">
        <f t="shared" si="491"/>
        <v>1</v>
      </c>
    </row>
    <row r="2623" spans="1:27" x14ac:dyDescent="0.2">
      <c r="A2623">
        <v>26664</v>
      </c>
      <c r="B2623" t="s">
        <v>2381</v>
      </c>
      <c r="C2623" t="s">
        <v>2356</v>
      </c>
      <c r="D2623" t="s">
        <v>12989</v>
      </c>
      <c r="F2623" t="s">
        <v>12990</v>
      </c>
      <c r="G2623" t="s">
        <v>9004</v>
      </c>
      <c r="H2623" t="s">
        <v>12991</v>
      </c>
      <c r="I2623" t="s">
        <v>12992</v>
      </c>
      <c r="J2623">
        <v>5</v>
      </c>
      <c r="K2623">
        <v>5</v>
      </c>
      <c r="L2623">
        <v>0</v>
      </c>
      <c r="M2623" t="s">
        <v>12993</v>
      </c>
      <c r="N2623">
        <f t="shared" si="480"/>
        <v>0</v>
      </c>
      <c r="O2623" t="str">
        <f t="shared" si="481"/>
        <v>No</v>
      </c>
      <c r="P2623">
        <f t="shared" si="482"/>
        <v>0</v>
      </c>
      <c r="Q2623">
        <f t="shared" si="483"/>
        <v>0</v>
      </c>
      <c r="R2623">
        <f t="shared" si="487"/>
        <v>27.565026697177728</v>
      </c>
      <c r="S2623" t="str">
        <f t="shared" si="484"/>
        <v>ID-26664-San Juan, PR - Managua, Nicaragua</v>
      </c>
      <c r="T2623" t="str">
        <f t="shared" si="485"/>
        <v>19:23</v>
      </c>
      <c r="U2623" t="str">
        <f t="shared" si="486"/>
        <v>Acceptable</v>
      </c>
      <c r="V2623">
        <f t="shared" si="488"/>
        <v>23</v>
      </c>
      <c r="W2623">
        <f t="shared" si="489"/>
        <v>2</v>
      </c>
      <c r="Y2623" t="str">
        <f t="shared" si="490"/>
        <v>Flight Not Found</v>
      </c>
      <c r="Z2623" t="str" cm="1">
        <f t="array" ref="Z2623">IF(AND(B:B &gt; TIME(6, 0, 0), B:B &lt;= TIME(18, 0, 0)), "Day", "Night")</f>
        <v>Night</v>
      </c>
      <c r="AA2623">
        <f t="shared" si="491"/>
        <v>1</v>
      </c>
    </row>
    <row r="2624" spans="1:27" x14ac:dyDescent="0.2">
      <c r="A2624">
        <v>26666</v>
      </c>
      <c r="B2624" t="s">
        <v>5998</v>
      </c>
      <c r="C2624" t="s">
        <v>6474</v>
      </c>
      <c r="D2624" t="s">
        <v>6547</v>
      </c>
      <c r="F2624" t="s">
        <v>12994</v>
      </c>
      <c r="G2624" t="s">
        <v>12995</v>
      </c>
      <c r="H2624" t="s">
        <v>12996</v>
      </c>
      <c r="I2624" t="s">
        <v>12997</v>
      </c>
      <c r="J2624">
        <v>5</v>
      </c>
      <c r="K2624">
        <v>5</v>
      </c>
      <c r="L2624">
        <v>0</v>
      </c>
      <c r="M2624" t="s">
        <v>12998</v>
      </c>
      <c r="N2624">
        <f t="shared" si="480"/>
        <v>0</v>
      </c>
      <c r="O2624" t="str">
        <f t="shared" si="481"/>
        <v>No</v>
      </c>
      <c r="P2624">
        <f t="shared" si="482"/>
        <v>0</v>
      </c>
      <c r="Q2624">
        <f t="shared" si="483"/>
        <v>0</v>
      </c>
      <c r="R2624">
        <f t="shared" si="487"/>
        <v>27.565026697177728</v>
      </c>
      <c r="S2624" t="str">
        <f t="shared" si="484"/>
        <v>ID-26666-Toronto - Edmonton</v>
      </c>
      <c r="T2624" t="str">
        <f t="shared" si="485"/>
        <v>08:34</v>
      </c>
      <c r="U2624" t="str">
        <f t="shared" si="486"/>
        <v>Acceptable</v>
      </c>
      <c r="V2624">
        <f t="shared" si="488"/>
        <v>23</v>
      </c>
      <c r="W2624">
        <f t="shared" si="489"/>
        <v>2</v>
      </c>
      <c r="Y2624" t="str">
        <f t="shared" si="490"/>
        <v>Flight Not Found</v>
      </c>
      <c r="Z2624" t="str" cm="1">
        <f t="array" ref="Z2624">IF(AND(B:B &gt; TIME(6, 0, 0), B:B &lt;= TIME(18, 0, 0)), "Day", "Night")</f>
        <v>Night</v>
      </c>
      <c r="AA2624">
        <f t="shared" si="491"/>
        <v>1</v>
      </c>
    </row>
    <row r="2625" spans="1:27" x14ac:dyDescent="0.2">
      <c r="A2625">
        <v>26683</v>
      </c>
      <c r="B2625" t="s">
        <v>12999</v>
      </c>
      <c r="C2625" t="s">
        <v>13000</v>
      </c>
      <c r="D2625" t="s">
        <v>3371</v>
      </c>
      <c r="F2625" t="s">
        <v>31</v>
      </c>
      <c r="G2625" t="s">
        <v>7126</v>
      </c>
      <c r="H2625" t="s">
        <v>13001</v>
      </c>
      <c r="I2625" t="s">
        <v>6558</v>
      </c>
      <c r="J2625">
        <v>4</v>
      </c>
      <c r="K2625">
        <v>4</v>
      </c>
      <c r="L2625">
        <v>0</v>
      </c>
      <c r="M2625" t="s">
        <v>13002</v>
      </c>
      <c r="N2625">
        <f t="shared" si="480"/>
        <v>0</v>
      </c>
      <c r="O2625" t="str">
        <f t="shared" si="481"/>
        <v>No</v>
      </c>
      <c r="P2625">
        <f t="shared" si="482"/>
        <v>0</v>
      </c>
      <c r="Q2625">
        <f t="shared" si="483"/>
        <v>0</v>
      </c>
      <c r="R2625">
        <f t="shared" si="487"/>
        <v>27.565026697177728</v>
      </c>
      <c r="S2625" t="str">
        <f t="shared" si="484"/>
        <v>ID-26683-Test flight</v>
      </c>
      <c r="T2625" t="str">
        <f t="shared" si="485"/>
        <v>14:31</v>
      </c>
      <c r="U2625" t="str">
        <f t="shared" si="486"/>
        <v>Acceptable</v>
      </c>
      <c r="V2625">
        <f t="shared" si="488"/>
        <v>23</v>
      </c>
      <c r="W2625">
        <f t="shared" si="489"/>
        <v>2</v>
      </c>
      <c r="Y2625" t="str">
        <f t="shared" si="490"/>
        <v>Flight Not Found</v>
      </c>
      <c r="Z2625" t="str" cm="1">
        <f t="array" ref="Z2625">IF(AND(B:B &gt; TIME(6, 0, 0), B:B &lt;= TIME(18, 0, 0)), "Day", "Night")</f>
        <v>Night</v>
      </c>
      <c r="AA2625">
        <f t="shared" si="491"/>
        <v>1</v>
      </c>
    </row>
    <row r="2626" spans="1:27" x14ac:dyDescent="0.2">
      <c r="A2626">
        <v>26686</v>
      </c>
      <c r="B2626" t="s">
        <v>48</v>
      </c>
      <c r="C2626" t="s">
        <v>13003</v>
      </c>
      <c r="D2626" t="s">
        <v>3562</v>
      </c>
      <c r="G2626" t="s">
        <v>13004</v>
      </c>
      <c r="H2626" t="s">
        <v>13005</v>
      </c>
      <c r="I2626" t="s">
        <v>13006</v>
      </c>
      <c r="J2626">
        <v>44</v>
      </c>
      <c r="K2626">
        <v>44</v>
      </c>
      <c r="L2626">
        <v>0</v>
      </c>
      <c r="M2626" t="s">
        <v>13007</v>
      </c>
      <c r="N2626">
        <f t="shared" ref="N2626:N2689" si="492">SUM(B2626,C2626)</f>
        <v>0</v>
      </c>
      <c r="O2626" t="str">
        <f t="shared" ref="O2626:O2689" si="493">IF(F2626="good","Yes","No")</f>
        <v>No</v>
      </c>
      <c r="P2626">
        <f t="shared" ref="P2626:P2689" si="494">COUNTIF(C:C,"&lt;0")</f>
        <v>0</v>
      </c>
      <c r="Q2626">
        <f t="shared" ref="Q2626:Q2689" si="495">SUMIF(E:E,"&gt;"&amp;AVERAGE(E:E))</f>
        <v>0</v>
      </c>
      <c r="R2626">
        <f t="shared" si="487"/>
        <v>27.565026697177728</v>
      </c>
      <c r="S2626" t="str">
        <f t="shared" ref="S2626:S2689" si="496">CONCATENATE("ID-",A2626,"-",F2626)</f>
        <v>ID-26686-</v>
      </c>
      <c r="T2626" t="str">
        <f t="shared" ref="T2626:T2689" si="497">INDEX(B:B,MATCH(A2626,A:A,0))</f>
        <v>01:00</v>
      </c>
      <c r="U2626" t="str">
        <f t="shared" ref="U2626:U2689" si="498">IF(OR(B2626&gt;0,C2626&gt;0),"Acceptable","Check")</f>
        <v>Acceptable</v>
      </c>
      <c r="V2626">
        <f t="shared" si="488"/>
        <v>23</v>
      </c>
      <c r="W2626">
        <f t="shared" si="489"/>
        <v>2</v>
      </c>
      <c r="Y2626" t="str">
        <f t="shared" si="490"/>
        <v>Flight Not Found</v>
      </c>
      <c r="Z2626" t="str" cm="1">
        <f t="array" ref="Z2626">IF(AND(B:B &gt; TIME(6, 0, 0), B:B &lt;= TIME(18, 0, 0)), "Day", "Night")</f>
        <v>Night</v>
      </c>
      <c r="AA2626">
        <f t="shared" si="491"/>
        <v>1</v>
      </c>
    </row>
    <row r="2627" spans="1:27" x14ac:dyDescent="0.2">
      <c r="A2627">
        <v>26686</v>
      </c>
      <c r="B2627" t="s">
        <v>2474</v>
      </c>
      <c r="C2627" t="s">
        <v>6748</v>
      </c>
      <c r="D2627" t="s">
        <v>9631</v>
      </c>
      <c r="F2627" t="s">
        <v>13008</v>
      </c>
      <c r="G2627" t="s">
        <v>13009</v>
      </c>
      <c r="H2627" t="s">
        <v>13010</v>
      </c>
      <c r="I2627" t="s">
        <v>13011</v>
      </c>
      <c r="J2627">
        <v>202</v>
      </c>
      <c r="K2627">
        <v>176</v>
      </c>
      <c r="L2627">
        <v>0</v>
      </c>
      <c r="M2627" t="s">
        <v>13012</v>
      </c>
      <c r="N2627">
        <f t="shared" si="492"/>
        <v>0</v>
      </c>
      <c r="O2627" t="str">
        <f t="shared" si="493"/>
        <v>No</v>
      </c>
      <c r="P2627">
        <f t="shared" si="494"/>
        <v>0</v>
      </c>
      <c r="Q2627">
        <f t="shared" si="495"/>
        <v>0</v>
      </c>
      <c r="R2627">
        <f t="shared" ref="R2627:R2690" si="499">AVERAGEIF(J:J,"&gt;0")</f>
        <v>27.565026697177728</v>
      </c>
      <c r="S2627" t="str">
        <f t="shared" si="496"/>
        <v>ID-26686-Jeddah - Lagos</v>
      </c>
      <c r="T2627" t="str">
        <f t="shared" si="497"/>
        <v>01:00</v>
      </c>
      <c r="U2627" t="str">
        <f t="shared" si="498"/>
        <v>Acceptable</v>
      </c>
      <c r="V2627">
        <f t="shared" ref="V2627:V2690" si="500">COUNTIF(D:D, "Military - U.S. Army")</f>
        <v>23</v>
      </c>
      <c r="W2627">
        <f t="shared" ref="W2627:W2690" si="501">AVERAGEIF(C:C,"Fort Myer, Virginia", J:J)</f>
        <v>2</v>
      </c>
      <c r="Y2627" t="str">
        <f t="shared" ref="Y2627:Y2690" si="502">IFERROR(VLOOKUP("FlightNumber", A:E, 4, FALSE), "Flight Not Found")</f>
        <v>Flight Not Found</v>
      </c>
      <c r="Z2627" t="str" cm="1">
        <f t="array" ref="Z2627">IF(AND(B:B &gt; TIME(6, 0, 0), B:B &lt;= TIME(18, 0, 0)), "Day", "Night")</f>
        <v>Night</v>
      </c>
      <c r="AA2627">
        <f t="shared" ref="AA2627:AA2690" si="503">COUNTIFS(D:D, "Military - U.S. Army", C:C, "Fort Myer, Virginia")</f>
        <v>1</v>
      </c>
    </row>
    <row r="2628" spans="1:27" x14ac:dyDescent="0.2">
      <c r="A2628">
        <v>26691</v>
      </c>
      <c r="B2628" t="s">
        <v>1970</v>
      </c>
      <c r="C2628" t="s">
        <v>13013</v>
      </c>
      <c r="D2628" t="s">
        <v>13014</v>
      </c>
      <c r="F2628" t="s">
        <v>13015</v>
      </c>
      <c r="G2628" t="s">
        <v>9535</v>
      </c>
      <c r="H2628" t="s">
        <v>13016</v>
      </c>
      <c r="J2628">
        <v>4</v>
      </c>
      <c r="K2628">
        <v>3</v>
      </c>
      <c r="L2628">
        <v>0</v>
      </c>
      <c r="M2628" t="s">
        <v>13017</v>
      </c>
      <c r="N2628">
        <f t="shared" si="492"/>
        <v>0</v>
      </c>
      <c r="O2628" t="str">
        <f t="shared" si="493"/>
        <v>No</v>
      </c>
      <c r="P2628">
        <f t="shared" si="494"/>
        <v>0</v>
      </c>
      <c r="Q2628">
        <f t="shared" si="495"/>
        <v>0</v>
      </c>
      <c r="R2628">
        <f t="shared" si="499"/>
        <v>27.565026697177728</v>
      </c>
      <c r="S2628" t="str">
        <f t="shared" si="496"/>
        <v>ID-26691-Knoxville, TN - Andrews, NC</v>
      </c>
      <c r="T2628" t="str">
        <f t="shared" si="497"/>
        <v>13:00</v>
      </c>
      <c r="U2628" t="str">
        <f t="shared" si="498"/>
        <v>Acceptable</v>
      </c>
      <c r="V2628">
        <f t="shared" si="500"/>
        <v>23</v>
      </c>
      <c r="W2628">
        <f t="shared" si="501"/>
        <v>2</v>
      </c>
      <c r="Y2628" t="str">
        <f t="shared" si="502"/>
        <v>Flight Not Found</v>
      </c>
      <c r="Z2628" t="str" cm="1">
        <f t="array" ref="Z2628">IF(AND(B:B &gt; TIME(6, 0, 0), B:B &lt;= TIME(18, 0, 0)), "Day", "Night")</f>
        <v>Night</v>
      </c>
      <c r="AA2628">
        <f t="shared" si="503"/>
        <v>1</v>
      </c>
    </row>
    <row r="2629" spans="1:27" x14ac:dyDescent="0.2">
      <c r="A2629">
        <v>26691</v>
      </c>
      <c r="C2629" t="s">
        <v>7742</v>
      </c>
      <c r="D2629" t="s">
        <v>13018</v>
      </c>
      <c r="G2629" t="s">
        <v>5938</v>
      </c>
      <c r="H2629" t="s">
        <v>13019</v>
      </c>
      <c r="I2629" t="s">
        <v>13020</v>
      </c>
      <c r="J2629">
        <v>3</v>
      </c>
      <c r="K2629">
        <v>3</v>
      </c>
      <c r="L2629">
        <v>0</v>
      </c>
      <c r="N2629">
        <f t="shared" si="492"/>
        <v>0</v>
      </c>
      <c r="O2629" t="str">
        <f t="shared" si="493"/>
        <v>No</v>
      </c>
      <c r="P2629">
        <f t="shared" si="494"/>
        <v>0</v>
      </c>
      <c r="Q2629">
        <f t="shared" si="495"/>
        <v>0</v>
      </c>
      <c r="R2629">
        <f t="shared" si="499"/>
        <v>27.565026697177728</v>
      </c>
      <c r="S2629" t="str">
        <f t="shared" si="496"/>
        <v>ID-26691-</v>
      </c>
      <c r="T2629" t="str">
        <f t="shared" si="497"/>
        <v>13:00</v>
      </c>
      <c r="U2629" t="str">
        <f t="shared" si="498"/>
        <v>Acceptable</v>
      </c>
      <c r="V2629">
        <f t="shared" si="500"/>
        <v>23</v>
      </c>
      <c r="W2629">
        <f t="shared" si="501"/>
        <v>2</v>
      </c>
      <c r="Y2629" t="str">
        <f t="shared" si="502"/>
        <v>Flight Not Found</v>
      </c>
      <c r="Z2629" t="str" cm="1">
        <f t="array" ref="Z2629">IF(AND(B:B &gt; TIME(6, 0, 0), B:B &lt;= TIME(18, 0, 0)), "Day", "Night")</f>
        <v>Night</v>
      </c>
      <c r="AA2629">
        <f t="shared" si="503"/>
        <v>1</v>
      </c>
    </row>
    <row r="2630" spans="1:27" x14ac:dyDescent="0.2">
      <c r="A2630">
        <v>26693</v>
      </c>
      <c r="C2630" t="s">
        <v>13021</v>
      </c>
      <c r="D2630" t="s">
        <v>13022</v>
      </c>
      <c r="F2630" t="s">
        <v>13023</v>
      </c>
      <c r="G2630" t="s">
        <v>8807</v>
      </c>
      <c r="H2630" t="s">
        <v>13024</v>
      </c>
      <c r="I2630" t="s">
        <v>13025</v>
      </c>
      <c r="J2630">
        <v>37</v>
      </c>
      <c r="K2630">
        <v>37</v>
      </c>
      <c r="L2630">
        <v>0</v>
      </c>
      <c r="M2630" t="s">
        <v>13026</v>
      </c>
      <c r="N2630">
        <f t="shared" si="492"/>
        <v>0</v>
      </c>
      <c r="O2630" t="str">
        <f t="shared" si="493"/>
        <v>No</v>
      </c>
      <c r="P2630">
        <f t="shared" si="494"/>
        <v>0</v>
      </c>
      <c r="Q2630">
        <f t="shared" si="495"/>
        <v>0</v>
      </c>
      <c r="R2630">
        <f t="shared" si="499"/>
        <v>27.565026697177728</v>
      </c>
      <c r="S2630" t="str">
        <f t="shared" si="496"/>
        <v>ID-26693-Cairo - Nicosia</v>
      </c>
      <c r="T2630">
        <f t="shared" si="497"/>
        <v>0</v>
      </c>
      <c r="U2630" t="str">
        <f t="shared" si="498"/>
        <v>Acceptable</v>
      </c>
      <c r="V2630">
        <f t="shared" si="500"/>
        <v>23</v>
      </c>
      <c r="W2630">
        <f t="shared" si="501"/>
        <v>2</v>
      </c>
      <c r="Y2630" t="str">
        <f t="shared" si="502"/>
        <v>Flight Not Found</v>
      </c>
      <c r="Z2630" t="str" cm="1">
        <f t="array" ref="Z2630">IF(AND(B:B &gt; TIME(6, 0, 0), B:B &lt;= TIME(18, 0, 0)), "Day", "Night")</f>
        <v>Night</v>
      </c>
      <c r="AA2630">
        <f t="shared" si="503"/>
        <v>1</v>
      </c>
    </row>
    <row r="2631" spans="1:27" x14ac:dyDescent="0.2">
      <c r="A2631">
        <v>26695</v>
      </c>
      <c r="B2631" t="s">
        <v>5549</v>
      </c>
      <c r="C2631" t="s">
        <v>13027</v>
      </c>
      <c r="D2631" t="s">
        <v>13028</v>
      </c>
      <c r="F2631" t="s">
        <v>13029</v>
      </c>
      <c r="G2631" t="s">
        <v>10722</v>
      </c>
      <c r="H2631" t="s">
        <v>13030</v>
      </c>
      <c r="J2631">
        <v>2</v>
      </c>
      <c r="K2631">
        <v>2</v>
      </c>
      <c r="L2631">
        <v>0</v>
      </c>
      <c r="M2631" t="s">
        <v>13031</v>
      </c>
      <c r="N2631">
        <f t="shared" si="492"/>
        <v>0</v>
      </c>
      <c r="O2631" t="str">
        <f t="shared" si="493"/>
        <v>No</v>
      </c>
      <c r="P2631">
        <f t="shared" si="494"/>
        <v>0</v>
      </c>
      <c r="Q2631">
        <f t="shared" si="495"/>
        <v>0</v>
      </c>
      <c r="R2631">
        <f t="shared" si="499"/>
        <v>27.565026697177728</v>
      </c>
      <c r="S2631" t="str">
        <f t="shared" si="496"/>
        <v>ID-26695-Bethel, AK - Chevak, AK</v>
      </c>
      <c r="T2631" t="str">
        <f t="shared" si="497"/>
        <v>12:20</v>
      </c>
      <c r="U2631" t="str">
        <f t="shared" si="498"/>
        <v>Acceptable</v>
      </c>
      <c r="V2631">
        <f t="shared" si="500"/>
        <v>23</v>
      </c>
      <c r="W2631">
        <f t="shared" si="501"/>
        <v>2</v>
      </c>
      <c r="Y2631" t="str">
        <f t="shared" si="502"/>
        <v>Flight Not Found</v>
      </c>
      <c r="Z2631" t="str" cm="1">
        <f t="array" ref="Z2631">IF(AND(B:B &gt; TIME(6, 0, 0), B:B &lt;= TIME(18, 0, 0)), "Day", "Night")</f>
        <v>Night</v>
      </c>
      <c r="AA2631">
        <f t="shared" si="503"/>
        <v>1</v>
      </c>
    </row>
    <row r="2632" spans="1:27" x14ac:dyDescent="0.2">
      <c r="A2632">
        <v>26714</v>
      </c>
      <c r="B2632" t="s">
        <v>13032</v>
      </c>
      <c r="C2632" t="s">
        <v>6096</v>
      </c>
      <c r="D2632" t="s">
        <v>3562</v>
      </c>
      <c r="F2632" t="s">
        <v>13033</v>
      </c>
      <c r="G2632" t="s">
        <v>13034</v>
      </c>
      <c r="H2632" t="s">
        <v>13035</v>
      </c>
      <c r="I2632" t="s">
        <v>10340</v>
      </c>
      <c r="J2632">
        <v>100</v>
      </c>
      <c r="K2632">
        <v>66</v>
      </c>
      <c r="L2632">
        <v>0</v>
      </c>
      <c r="M2632" t="s">
        <v>13036</v>
      </c>
      <c r="N2632">
        <f t="shared" si="492"/>
        <v>0</v>
      </c>
      <c r="O2632" t="str">
        <f t="shared" si="493"/>
        <v>No</v>
      </c>
      <c r="P2632">
        <f t="shared" si="494"/>
        <v>0</v>
      </c>
      <c r="Q2632">
        <f t="shared" si="495"/>
        <v>0</v>
      </c>
      <c r="R2632">
        <f t="shared" si="499"/>
        <v>27.565026697177728</v>
      </c>
      <c r="S2632" t="str">
        <f t="shared" si="496"/>
        <v>ID-26714-Moscow - Praha</v>
      </c>
      <c r="T2632" t="str">
        <f t="shared" si="497"/>
        <v>10:06</v>
      </c>
      <c r="U2632" t="str">
        <f t="shared" si="498"/>
        <v>Acceptable</v>
      </c>
      <c r="V2632">
        <f t="shared" si="500"/>
        <v>23</v>
      </c>
      <c r="W2632">
        <f t="shared" si="501"/>
        <v>2</v>
      </c>
      <c r="Y2632" t="str">
        <f t="shared" si="502"/>
        <v>Flight Not Found</v>
      </c>
      <c r="Z2632" t="str" cm="1">
        <f t="array" ref="Z2632">IF(AND(B:B &gt; TIME(6, 0, 0), B:B &lt;= TIME(18, 0, 0)), "Day", "Night")</f>
        <v>Night</v>
      </c>
      <c r="AA2632">
        <f t="shared" si="503"/>
        <v>1</v>
      </c>
    </row>
    <row r="2633" spans="1:27" x14ac:dyDescent="0.2">
      <c r="A2633">
        <v>26714</v>
      </c>
      <c r="B2633" t="s">
        <v>3408</v>
      </c>
      <c r="C2633" t="s">
        <v>13037</v>
      </c>
      <c r="D2633" t="s">
        <v>13038</v>
      </c>
      <c r="F2633" t="s">
        <v>13039</v>
      </c>
      <c r="G2633" t="s">
        <v>13040</v>
      </c>
      <c r="H2633" t="s">
        <v>13041</v>
      </c>
      <c r="J2633">
        <v>5</v>
      </c>
      <c r="K2633">
        <v>5</v>
      </c>
      <c r="L2633">
        <v>0</v>
      </c>
      <c r="M2633" t="s">
        <v>13042</v>
      </c>
      <c r="N2633">
        <f t="shared" si="492"/>
        <v>0</v>
      </c>
      <c r="O2633" t="str">
        <f t="shared" si="493"/>
        <v>No</v>
      </c>
      <c r="P2633">
        <f t="shared" si="494"/>
        <v>0</v>
      </c>
      <c r="Q2633">
        <f t="shared" si="495"/>
        <v>0</v>
      </c>
      <c r="R2633">
        <f t="shared" si="499"/>
        <v>27.565026697177728</v>
      </c>
      <c r="S2633" t="str">
        <f t="shared" si="496"/>
        <v>ID-26714-Oil platform - Morgan City, LA</v>
      </c>
      <c r="T2633" t="str">
        <f t="shared" si="497"/>
        <v>10:06</v>
      </c>
      <c r="U2633" t="str">
        <f t="shared" si="498"/>
        <v>Acceptable</v>
      </c>
      <c r="V2633">
        <f t="shared" si="500"/>
        <v>23</v>
      </c>
      <c r="W2633">
        <f t="shared" si="501"/>
        <v>2</v>
      </c>
      <c r="Y2633" t="str">
        <f t="shared" si="502"/>
        <v>Flight Not Found</v>
      </c>
      <c r="Z2633" t="str" cm="1">
        <f t="array" ref="Z2633">IF(AND(B:B &gt; TIME(6, 0, 0), B:B &lt;= TIME(18, 0, 0)), "Day", "Night")</f>
        <v>Night</v>
      </c>
      <c r="AA2633">
        <f t="shared" si="503"/>
        <v>1</v>
      </c>
    </row>
    <row r="2634" spans="1:27" x14ac:dyDescent="0.2">
      <c r="A2634">
        <v>26716</v>
      </c>
      <c r="C2634" t="s">
        <v>13043</v>
      </c>
      <c r="D2634" t="s">
        <v>13044</v>
      </c>
      <c r="F2634" t="s">
        <v>13045</v>
      </c>
      <c r="G2634" t="s">
        <v>1814</v>
      </c>
      <c r="H2634" t="s">
        <v>13046</v>
      </c>
      <c r="I2634" t="s">
        <v>13047</v>
      </c>
      <c r="J2634">
        <v>28</v>
      </c>
      <c r="K2634">
        <v>22</v>
      </c>
      <c r="L2634">
        <v>0</v>
      </c>
      <c r="M2634" t="s">
        <v>13048</v>
      </c>
      <c r="N2634">
        <f t="shared" si="492"/>
        <v>0</v>
      </c>
      <c r="O2634" t="str">
        <f t="shared" si="493"/>
        <v>No</v>
      </c>
      <c r="P2634">
        <f t="shared" si="494"/>
        <v>0</v>
      </c>
      <c r="Q2634">
        <f t="shared" si="495"/>
        <v>0</v>
      </c>
      <c r="R2634">
        <f t="shared" si="499"/>
        <v>27.565026697177728</v>
      </c>
      <c r="S2634" t="str">
        <f t="shared" si="496"/>
        <v>ID-26716-David - Changuinola</v>
      </c>
      <c r="T2634">
        <f t="shared" si="497"/>
        <v>0</v>
      </c>
      <c r="U2634" t="str">
        <f t="shared" si="498"/>
        <v>Acceptable</v>
      </c>
      <c r="V2634">
        <f t="shared" si="500"/>
        <v>23</v>
      </c>
      <c r="W2634">
        <f t="shared" si="501"/>
        <v>2</v>
      </c>
      <c r="Y2634" t="str">
        <f t="shared" si="502"/>
        <v>Flight Not Found</v>
      </c>
      <c r="Z2634" t="str" cm="1">
        <f t="array" ref="Z2634">IF(AND(B:B &gt; TIME(6, 0, 0), B:B &lt;= TIME(18, 0, 0)), "Day", "Night")</f>
        <v>Night</v>
      </c>
      <c r="AA2634">
        <f t="shared" si="503"/>
        <v>1</v>
      </c>
    </row>
    <row r="2635" spans="1:27" x14ac:dyDescent="0.2">
      <c r="A2635">
        <v>26716</v>
      </c>
      <c r="B2635" t="s">
        <v>3997</v>
      </c>
      <c r="C2635" t="s">
        <v>13049</v>
      </c>
      <c r="D2635" t="s">
        <v>13050</v>
      </c>
      <c r="E2635" t="s">
        <v>9472</v>
      </c>
      <c r="F2635" t="s">
        <v>13051</v>
      </c>
      <c r="G2635" t="s">
        <v>13052</v>
      </c>
      <c r="H2635" t="s">
        <v>13053</v>
      </c>
      <c r="I2635" t="s">
        <v>13054</v>
      </c>
      <c r="J2635">
        <v>113</v>
      </c>
      <c r="K2635">
        <v>110</v>
      </c>
      <c r="L2635">
        <v>0</v>
      </c>
      <c r="M2635" t="s">
        <v>13055</v>
      </c>
      <c r="N2635">
        <f t="shared" si="492"/>
        <v>0</v>
      </c>
      <c r="O2635" t="str">
        <f t="shared" si="493"/>
        <v>No</v>
      </c>
      <c r="P2635">
        <f t="shared" si="494"/>
        <v>0</v>
      </c>
      <c r="Q2635">
        <f t="shared" si="495"/>
        <v>0</v>
      </c>
      <c r="R2635">
        <f t="shared" si="499"/>
        <v>27.565026697177728</v>
      </c>
      <c r="S2635" t="str">
        <f t="shared" si="496"/>
        <v>ID-26716-Tripoli - Cairo</v>
      </c>
      <c r="T2635">
        <f t="shared" si="497"/>
        <v>0</v>
      </c>
      <c r="U2635" t="str">
        <f t="shared" si="498"/>
        <v>Acceptable</v>
      </c>
      <c r="V2635">
        <f t="shared" si="500"/>
        <v>23</v>
      </c>
      <c r="W2635">
        <f t="shared" si="501"/>
        <v>2</v>
      </c>
      <c r="Y2635" t="str">
        <f t="shared" si="502"/>
        <v>Flight Not Found</v>
      </c>
      <c r="Z2635" t="str" cm="1">
        <f t="array" ref="Z2635">IF(AND(B:B &gt; TIME(6, 0, 0), B:B &lt;= TIME(18, 0, 0)), "Day", "Night")</f>
        <v>Night</v>
      </c>
      <c r="AA2635">
        <f t="shared" si="503"/>
        <v>1</v>
      </c>
    </row>
    <row r="2636" spans="1:27" x14ac:dyDescent="0.2">
      <c r="A2636">
        <v>26717</v>
      </c>
      <c r="B2636" t="s">
        <v>4866</v>
      </c>
      <c r="C2636" t="s">
        <v>13056</v>
      </c>
      <c r="D2636" t="s">
        <v>9581</v>
      </c>
      <c r="F2636" t="s">
        <v>13057</v>
      </c>
      <c r="G2636" t="s">
        <v>11890</v>
      </c>
      <c r="H2636" t="s">
        <v>13058</v>
      </c>
      <c r="J2636">
        <v>2</v>
      </c>
      <c r="K2636">
        <v>2</v>
      </c>
      <c r="L2636">
        <v>0</v>
      </c>
      <c r="M2636" t="s">
        <v>13059</v>
      </c>
      <c r="N2636">
        <f t="shared" si="492"/>
        <v>0</v>
      </c>
      <c r="O2636" t="str">
        <f t="shared" si="493"/>
        <v>No</v>
      </c>
      <c r="P2636">
        <f t="shared" si="494"/>
        <v>0</v>
      </c>
      <c r="Q2636">
        <f t="shared" si="495"/>
        <v>0</v>
      </c>
      <c r="R2636">
        <f t="shared" si="499"/>
        <v>27.565026697177728</v>
      </c>
      <c r="S2636" t="str">
        <f t="shared" si="496"/>
        <v>ID-26717-Mt. Empire, VT - Springfield, VT</v>
      </c>
      <c r="T2636" t="str">
        <f t="shared" si="497"/>
        <v>19:00</v>
      </c>
      <c r="U2636" t="str">
        <f t="shared" si="498"/>
        <v>Acceptable</v>
      </c>
      <c r="V2636">
        <f t="shared" si="500"/>
        <v>23</v>
      </c>
      <c r="W2636">
        <f t="shared" si="501"/>
        <v>2</v>
      </c>
      <c r="Y2636" t="str">
        <f t="shared" si="502"/>
        <v>Flight Not Found</v>
      </c>
      <c r="Z2636" t="str" cm="1">
        <f t="array" ref="Z2636">IF(AND(B:B &gt; TIME(6, 0, 0), B:B &lt;= TIME(18, 0, 0)), "Day", "Night")</f>
        <v>Night</v>
      </c>
      <c r="AA2636">
        <f t="shared" si="503"/>
        <v>1</v>
      </c>
    </row>
    <row r="2637" spans="1:27" x14ac:dyDescent="0.2">
      <c r="A2637">
        <v>26719</v>
      </c>
      <c r="C2637" t="s">
        <v>13060</v>
      </c>
      <c r="D2637" t="s">
        <v>3562</v>
      </c>
      <c r="G2637" t="s">
        <v>7834</v>
      </c>
      <c r="H2637" t="s">
        <v>13061</v>
      </c>
      <c r="I2637" t="s">
        <v>13062</v>
      </c>
      <c r="J2637">
        <v>79</v>
      </c>
      <c r="K2637">
        <v>79</v>
      </c>
      <c r="L2637">
        <v>0</v>
      </c>
      <c r="M2637" t="s">
        <v>13063</v>
      </c>
      <c r="N2637">
        <f t="shared" si="492"/>
        <v>0</v>
      </c>
      <c r="O2637" t="str">
        <f t="shared" si="493"/>
        <v>No</v>
      </c>
      <c r="P2637">
        <f t="shared" si="494"/>
        <v>0</v>
      </c>
      <c r="Q2637">
        <f t="shared" si="495"/>
        <v>0</v>
      </c>
      <c r="R2637">
        <f t="shared" si="499"/>
        <v>27.565026697177728</v>
      </c>
      <c r="S2637" t="str">
        <f t="shared" si="496"/>
        <v>ID-26719-</v>
      </c>
      <c r="T2637">
        <f t="shared" si="497"/>
        <v>0</v>
      </c>
      <c r="U2637" t="str">
        <f t="shared" si="498"/>
        <v>Acceptable</v>
      </c>
      <c r="V2637">
        <f t="shared" si="500"/>
        <v>23</v>
      </c>
      <c r="W2637">
        <f t="shared" si="501"/>
        <v>2</v>
      </c>
      <c r="Y2637" t="str">
        <f t="shared" si="502"/>
        <v>Flight Not Found</v>
      </c>
      <c r="Z2637" t="str" cm="1">
        <f t="array" ref="Z2637">IF(AND(B:B &gt; TIME(6, 0, 0), B:B &lt;= TIME(18, 0, 0)), "Day", "Night")</f>
        <v>Night</v>
      </c>
      <c r="AA2637">
        <f t="shared" si="503"/>
        <v>1</v>
      </c>
    </row>
    <row r="2638" spans="1:27" x14ac:dyDescent="0.2">
      <c r="A2638">
        <v>26723</v>
      </c>
      <c r="C2638" t="s">
        <v>13064</v>
      </c>
      <c r="D2638" t="s">
        <v>3562</v>
      </c>
      <c r="G2638" t="s">
        <v>11940</v>
      </c>
      <c r="H2638" t="s">
        <v>13065</v>
      </c>
      <c r="I2638" t="s">
        <v>13066</v>
      </c>
      <c r="J2638">
        <v>32</v>
      </c>
      <c r="K2638">
        <v>32</v>
      </c>
      <c r="L2638">
        <v>0</v>
      </c>
      <c r="M2638" t="s">
        <v>1763</v>
      </c>
      <c r="N2638">
        <f t="shared" si="492"/>
        <v>0</v>
      </c>
      <c r="O2638" t="str">
        <f t="shared" si="493"/>
        <v>No</v>
      </c>
      <c r="P2638">
        <f t="shared" si="494"/>
        <v>0</v>
      </c>
      <c r="Q2638">
        <f t="shared" si="495"/>
        <v>0</v>
      </c>
      <c r="R2638">
        <f t="shared" si="499"/>
        <v>27.565026697177728</v>
      </c>
      <c r="S2638" t="str">
        <f t="shared" si="496"/>
        <v>ID-26723-</v>
      </c>
      <c r="T2638">
        <f t="shared" si="497"/>
        <v>0</v>
      </c>
      <c r="U2638" t="str">
        <f t="shared" si="498"/>
        <v>Acceptable</v>
      </c>
      <c r="V2638">
        <f t="shared" si="500"/>
        <v>23</v>
      </c>
      <c r="W2638">
        <f t="shared" si="501"/>
        <v>2</v>
      </c>
      <c r="Y2638" t="str">
        <f t="shared" si="502"/>
        <v>Flight Not Found</v>
      </c>
      <c r="Z2638" t="str" cm="1">
        <f t="array" ref="Z2638">IF(AND(B:B &gt; TIME(6, 0, 0), B:B &lt;= TIME(18, 0, 0)), "Day", "Night")</f>
        <v>Night</v>
      </c>
      <c r="AA2638">
        <f t="shared" si="503"/>
        <v>1</v>
      </c>
    </row>
    <row r="2639" spans="1:27" x14ac:dyDescent="0.2">
      <c r="A2639">
        <v>26723</v>
      </c>
      <c r="C2639" t="s">
        <v>13067</v>
      </c>
      <c r="D2639" t="s">
        <v>13068</v>
      </c>
      <c r="G2639" t="s">
        <v>13004</v>
      </c>
      <c r="H2639" t="s">
        <v>13069</v>
      </c>
      <c r="I2639" t="s">
        <v>13070</v>
      </c>
      <c r="J2639">
        <v>15</v>
      </c>
      <c r="K2639">
        <v>15</v>
      </c>
      <c r="L2639">
        <v>0</v>
      </c>
      <c r="M2639" t="s">
        <v>13071</v>
      </c>
      <c r="N2639">
        <f t="shared" si="492"/>
        <v>0</v>
      </c>
      <c r="O2639" t="str">
        <f t="shared" si="493"/>
        <v>No</v>
      </c>
      <c r="P2639">
        <f t="shared" si="494"/>
        <v>0</v>
      </c>
      <c r="Q2639">
        <f t="shared" si="495"/>
        <v>0</v>
      </c>
      <c r="R2639">
        <f t="shared" si="499"/>
        <v>27.565026697177728</v>
      </c>
      <c r="S2639" t="str">
        <f t="shared" si="496"/>
        <v>ID-26723-</v>
      </c>
      <c r="T2639">
        <f t="shared" si="497"/>
        <v>0</v>
      </c>
      <c r="U2639" t="str">
        <f t="shared" si="498"/>
        <v>Acceptable</v>
      </c>
      <c r="V2639">
        <f t="shared" si="500"/>
        <v>23</v>
      </c>
      <c r="W2639">
        <f t="shared" si="501"/>
        <v>2</v>
      </c>
      <c r="Y2639" t="str">
        <f t="shared" si="502"/>
        <v>Flight Not Found</v>
      </c>
      <c r="Z2639" t="str" cm="1">
        <f t="array" ref="Z2639">IF(AND(B:B &gt; TIME(6, 0, 0), B:B &lt;= TIME(18, 0, 0)), "Day", "Night")</f>
        <v>Night</v>
      </c>
      <c r="AA2639">
        <f t="shared" si="503"/>
        <v>1</v>
      </c>
    </row>
    <row r="2640" spans="1:27" x14ac:dyDescent="0.2">
      <c r="A2640">
        <v>26723</v>
      </c>
      <c r="B2640" t="s">
        <v>6824</v>
      </c>
      <c r="C2640" t="s">
        <v>13072</v>
      </c>
      <c r="D2640" t="s">
        <v>13068</v>
      </c>
      <c r="F2640" t="s">
        <v>13073</v>
      </c>
      <c r="G2640" t="s">
        <v>9995</v>
      </c>
      <c r="H2640" t="s">
        <v>13069</v>
      </c>
      <c r="J2640">
        <v>18</v>
      </c>
      <c r="K2640">
        <v>18</v>
      </c>
      <c r="L2640">
        <v>0</v>
      </c>
      <c r="M2640" t="s">
        <v>13074</v>
      </c>
      <c r="N2640">
        <f t="shared" si="492"/>
        <v>0</v>
      </c>
      <c r="O2640" t="str">
        <f t="shared" si="493"/>
        <v>No</v>
      </c>
      <c r="P2640">
        <f t="shared" si="494"/>
        <v>0</v>
      </c>
      <c r="Q2640">
        <f t="shared" si="495"/>
        <v>0</v>
      </c>
      <c r="R2640">
        <f t="shared" si="499"/>
        <v>27.565026697177728</v>
      </c>
      <c r="S2640" t="str">
        <f t="shared" si="496"/>
        <v>ID-26723-Warsaw - Goleniow</v>
      </c>
      <c r="T2640">
        <f t="shared" si="497"/>
        <v>0</v>
      </c>
      <c r="U2640" t="str">
        <f t="shared" si="498"/>
        <v>Acceptable</v>
      </c>
      <c r="V2640">
        <f t="shared" si="500"/>
        <v>23</v>
      </c>
      <c r="W2640">
        <f t="shared" si="501"/>
        <v>2</v>
      </c>
      <c r="Y2640" t="str">
        <f t="shared" si="502"/>
        <v>Flight Not Found</v>
      </c>
      <c r="Z2640" t="str" cm="1">
        <f t="array" ref="Z2640">IF(AND(B:B &gt; TIME(6, 0, 0), B:B &lt;= TIME(18, 0, 0)), "Day", "Night")</f>
        <v>Night</v>
      </c>
      <c r="AA2640">
        <f t="shared" si="503"/>
        <v>1</v>
      </c>
    </row>
    <row r="2641" spans="1:27" x14ac:dyDescent="0.2">
      <c r="A2641">
        <v>26723</v>
      </c>
      <c r="C2641" t="s">
        <v>13075</v>
      </c>
      <c r="D2641" t="s">
        <v>12416</v>
      </c>
      <c r="G2641" t="s">
        <v>10371</v>
      </c>
      <c r="H2641" t="s">
        <v>13076</v>
      </c>
      <c r="I2641" t="s">
        <v>2899</v>
      </c>
      <c r="J2641">
        <v>13</v>
      </c>
      <c r="K2641">
        <v>13</v>
      </c>
      <c r="L2641">
        <v>0</v>
      </c>
      <c r="M2641" t="s">
        <v>343</v>
      </c>
      <c r="N2641">
        <f t="shared" si="492"/>
        <v>0</v>
      </c>
      <c r="O2641" t="str">
        <f t="shared" si="493"/>
        <v>No</v>
      </c>
      <c r="P2641">
        <f t="shared" si="494"/>
        <v>0</v>
      </c>
      <c r="Q2641">
        <f t="shared" si="495"/>
        <v>0</v>
      </c>
      <c r="R2641">
        <f t="shared" si="499"/>
        <v>27.565026697177728</v>
      </c>
      <c r="S2641" t="str">
        <f t="shared" si="496"/>
        <v>ID-26723-</v>
      </c>
      <c r="T2641">
        <f t="shared" si="497"/>
        <v>0</v>
      </c>
      <c r="U2641" t="str">
        <f t="shared" si="498"/>
        <v>Acceptable</v>
      </c>
      <c r="V2641">
        <f t="shared" si="500"/>
        <v>23</v>
      </c>
      <c r="W2641">
        <f t="shared" si="501"/>
        <v>2</v>
      </c>
      <c r="Y2641" t="str">
        <f t="shared" si="502"/>
        <v>Flight Not Found</v>
      </c>
      <c r="Z2641" t="str" cm="1">
        <f t="array" ref="Z2641">IF(AND(B:B &gt; TIME(6, 0, 0), B:B &lt;= TIME(18, 0, 0)), "Day", "Night")</f>
        <v>Night</v>
      </c>
      <c r="AA2641">
        <f t="shared" si="503"/>
        <v>1</v>
      </c>
    </row>
    <row r="2642" spans="1:27" x14ac:dyDescent="0.2">
      <c r="A2642">
        <v>26726</v>
      </c>
      <c r="B2642" t="s">
        <v>11386</v>
      </c>
      <c r="C2642" t="s">
        <v>5524</v>
      </c>
      <c r="D2642" t="s">
        <v>12101</v>
      </c>
      <c r="E2642" t="s">
        <v>4790</v>
      </c>
      <c r="F2642" t="s">
        <v>13077</v>
      </c>
      <c r="G2642" t="s">
        <v>10885</v>
      </c>
      <c r="H2642" t="s">
        <v>13078</v>
      </c>
      <c r="I2642" t="s">
        <v>13079</v>
      </c>
      <c r="J2642">
        <v>25</v>
      </c>
      <c r="K2642">
        <v>25</v>
      </c>
      <c r="L2642">
        <v>0</v>
      </c>
      <c r="M2642" t="s">
        <v>13080</v>
      </c>
      <c r="N2642">
        <f t="shared" si="492"/>
        <v>0</v>
      </c>
      <c r="O2642" t="str">
        <f t="shared" si="493"/>
        <v>No</v>
      </c>
      <c r="P2642">
        <f t="shared" si="494"/>
        <v>0</v>
      </c>
      <c r="Q2642">
        <f t="shared" si="495"/>
        <v>0</v>
      </c>
      <c r="R2642">
        <f t="shared" si="499"/>
        <v>27.565026697177728</v>
      </c>
      <c r="S2642" t="str">
        <f t="shared" si="496"/>
        <v>ID-26726-Sofia - Moscow</v>
      </c>
      <c r="T2642" t="str">
        <f t="shared" si="497"/>
        <v>12:45</v>
      </c>
      <c r="U2642" t="str">
        <f t="shared" si="498"/>
        <v>Acceptable</v>
      </c>
      <c r="V2642">
        <f t="shared" si="500"/>
        <v>23</v>
      </c>
      <c r="W2642">
        <f t="shared" si="501"/>
        <v>2</v>
      </c>
      <c r="Y2642" t="str">
        <f t="shared" si="502"/>
        <v>Flight Not Found</v>
      </c>
      <c r="Z2642" t="str" cm="1">
        <f t="array" ref="Z2642">IF(AND(B:B &gt; TIME(6, 0, 0), B:B &lt;= TIME(18, 0, 0)), "Day", "Night")</f>
        <v>Night</v>
      </c>
      <c r="AA2642">
        <f t="shared" si="503"/>
        <v>1</v>
      </c>
    </row>
    <row r="2643" spans="1:27" x14ac:dyDescent="0.2">
      <c r="A2643">
        <v>26728</v>
      </c>
      <c r="C2643" t="s">
        <v>13081</v>
      </c>
      <c r="D2643" t="s">
        <v>6052</v>
      </c>
      <c r="G2643" t="s">
        <v>10138</v>
      </c>
      <c r="H2643" t="s">
        <v>13082</v>
      </c>
      <c r="I2643" t="s">
        <v>13083</v>
      </c>
      <c r="J2643">
        <v>3</v>
      </c>
      <c r="K2643">
        <v>3</v>
      </c>
      <c r="L2643">
        <v>0</v>
      </c>
      <c r="M2643" t="s">
        <v>13084</v>
      </c>
      <c r="N2643">
        <f t="shared" si="492"/>
        <v>0</v>
      </c>
      <c r="O2643" t="str">
        <f t="shared" si="493"/>
        <v>No</v>
      </c>
      <c r="P2643">
        <f t="shared" si="494"/>
        <v>0</v>
      </c>
      <c r="Q2643">
        <f t="shared" si="495"/>
        <v>0</v>
      </c>
      <c r="R2643">
        <f t="shared" si="499"/>
        <v>27.565026697177728</v>
      </c>
      <c r="S2643" t="str">
        <f t="shared" si="496"/>
        <v>ID-26728-</v>
      </c>
      <c r="T2643">
        <f t="shared" si="497"/>
        <v>0</v>
      </c>
      <c r="U2643" t="str">
        <f t="shared" si="498"/>
        <v>Acceptable</v>
      </c>
      <c r="V2643">
        <f t="shared" si="500"/>
        <v>23</v>
      </c>
      <c r="W2643">
        <f t="shared" si="501"/>
        <v>2</v>
      </c>
      <c r="Y2643" t="str">
        <f t="shared" si="502"/>
        <v>Flight Not Found</v>
      </c>
      <c r="Z2643" t="str" cm="1">
        <f t="array" ref="Z2643">IF(AND(B:B &gt; TIME(6, 0, 0), B:B &lt;= TIME(18, 0, 0)), "Day", "Night")</f>
        <v>Night</v>
      </c>
      <c r="AA2643">
        <f t="shared" si="503"/>
        <v>1</v>
      </c>
    </row>
    <row r="2644" spans="1:27" x14ac:dyDescent="0.2">
      <c r="A2644">
        <v>26728</v>
      </c>
      <c r="B2644" t="s">
        <v>6106</v>
      </c>
      <c r="C2644" t="s">
        <v>13085</v>
      </c>
      <c r="D2644" t="s">
        <v>13086</v>
      </c>
      <c r="E2644" t="s">
        <v>13087</v>
      </c>
      <c r="F2644" t="s">
        <v>13088</v>
      </c>
      <c r="G2644" t="s">
        <v>13089</v>
      </c>
      <c r="H2644" t="s">
        <v>13090</v>
      </c>
      <c r="I2644" t="s">
        <v>13091</v>
      </c>
      <c r="J2644">
        <v>182</v>
      </c>
      <c r="K2644">
        <v>68</v>
      </c>
      <c r="L2644">
        <v>0</v>
      </c>
      <c r="M2644" t="s">
        <v>13092</v>
      </c>
      <c r="N2644">
        <f t="shared" si="492"/>
        <v>0</v>
      </c>
      <c r="O2644" t="str">
        <f t="shared" si="493"/>
        <v>No</v>
      </c>
      <c r="P2644">
        <f t="shared" si="494"/>
        <v>0</v>
      </c>
      <c r="Q2644">
        <f t="shared" si="495"/>
        <v>0</v>
      </c>
      <c r="R2644">
        <f t="shared" si="499"/>
        <v>27.565026697177728</v>
      </c>
      <c r="S2644" t="str">
        <f t="shared" si="496"/>
        <v>ID-26728-Palma de Mallorca - London</v>
      </c>
      <c r="T2644">
        <f t="shared" si="497"/>
        <v>0</v>
      </c>
      <c r="U2644" t="str">
        <f t="shared" si="498"/>
        <v>Acceptable</v>
      </c>
      <c r="V2644">
        <f t="shared" si="500"/>
        <v>23</v>
      </c>
      <c r="W2644">
        <f t="shared" si="501"/>
        <v>2</v>
      </c>
      <c r="Y2644" t="str">
        <f t="shared" si="502"/>
        <v>Flight Not Found</v>
      </c>
      <c r="Z2644" t="str" cm="1">
        <f t="array" ref="Z2644">IF(AND(B:B &gt; TIME(6, 0, 0), B:B &lt;= TIME(18, 0, 0)), "Day", "Night")</f>
        <v>Night</v>
      </c>
      <c r="AA2644">
        <f t="shared" si="503"/>
        <v>1</v>
      </c>
    </row>
    <row r="2645" spans="1:27" x14ac:dyDescent="0.2">
      <c r="A2645">
        <v>26730</v>
      </c>
      <c r="C2645" t="s">
        <v>13093</v>
      </c>
      <c r="D2645" t="s">
        <v>8358</v>
      </c>
      <c r="G2645" t="s">
        <v>9502</v>
      </c>
      <c r="H2645" t="s">
        <v>13094</v>
      </c>
      <c r="I2645" t="s">
        <v>13095</v>
      </c>
      <c r="J2645">
        <v>4</v>
      </c>
      <c r="K2645">
        <v>4</v>
      </c>
      <c r="L2645">
        <v>0</v>
      </c>
      <c r="N2645">
        <f t="shared" si="492"/>
        <v>0</v>
      </c>
      <c r="O2645" t="str">
        <f t="shared" si="493"/>
        <v>No</v>
      </c>
      <c r="P2645">
        <f t="shared" si="494"/>
        <v>0</v>
      </c>
      <c r="Q2645">
        <f t="shared" si="495"/>
        <v>0</v>
      </c>
      <c r="R2645">
        <f t="shared" si="499"/>
        <v>27.565026697177728</v>
      </c>
      <c r="S2645" t="str">
        <f t="shared" si="496"/>
        <v>ID-26730-</v>
      </c>
      <c r="T2645">
        <f t="shared" si="497"/>
        <v>0</v>
      </c>
      <c r="U2645" t="str">
        <f t="shared" si="498"/>
        <v>Acceptable</v>
      </c>
      <c r="V2645">
        <f t="shared" si="500"/>
        <v>23</v>
      </c>
      <c r="W2645">
        <f t="shared" si="501"/>
        <v>2</v>
      </c>
      <c r="Y2645" t="str">
        <f t="shared" si="502"/>
        <v>Flight Not Found</v>
      </c>
      <c r="Z2645" t="str" cm="1">
        <f t="array" ref="Z2645">IF(AND(B:B &gt; TIME(6, 0, 0), B:B &lt;= TIME(18, 0, 0)), "Day", "Night")</f>
        <v>Night</v>
      </c>
      <c r="AA2645">
        <f t="shared" si="503"/>
        <v>1</v>
      </c>
    </row>
    <row r="2646" spans="1:27" x14ac:dyDescent="0.2">
      <c r="A2646">
        <v>26738</v>
      </c>
      <c r="C2646" t="s">
        <v>13096</v>
      </c>
      <c r="D2646" t="s">
        <v>6056</v>
      </c>
      <c r="F2646" t="s">
        <v>997</v>
      </c>
      <c r="G2646" t="s">
        <v>13097</v>
      </c>
      <c r="H2646" t="s">
        <v>13098</v>
      </c>
      <c r="I2646" t="s">
        <v>12553</v>
      </c>
      <c r="J2646">
        <v>3</v>
      </c>
      <c r="K2646">
        <v>3</v>
      </c>
      <c r="L2646">
        <v>0</v>
      </c>
      <c r="M2646" t="s">
        <v>13099</v>
      </c>
      <c r="N2646">
        <f t="shared" si="492"/>
        <v>0</v>
      </c>
      <c r="O2646" t="str">
        <f t="shared" si="493"/>
        <v>No</v>
      </c>
      <c r="P2646">
        <f t="shared" si="494"/>
        <v>0</v>
      </c>
      <c r="Q2646">
        <f t="shared" si="495"/>
        <v>0</v>
      </c>
      <c r="R2646">
        <f t="shared" si="499"/>
        <v>27.565026697177728</v>
      </c>
      <c r="S2646" t="str">
        <f t="shared" si="496"/>
        <v>ID-26738-Training</v>
      </c>
      <c r="T2646">
        <f t="shared" si="497"/>
        <v>0</v>
      </c>
      <c r="U2646" t="str">
        <f t="shared" si="498"/>
        <v>Acceptable</v>
      </c>
      <c r="V2646">
        <f t="shared" si="500"/>
        <v>23</v>
      </c>
      <c r="W2646">
        <f t="shared" si="501"/>
        <v>2</v>
      </c>
      <c r="Y2646" t="str">
        <f t="shared" si="502"/>
        <v>Flight Not Found</v>
      </c>
      <c r="Z2646" t="str" cm="1">
        <f t="array" ref="Z2646">IF(AND(B:B &gt; TIME(6, 0, 0), B:B &lt;= TIME(18, 0, 0)), "Day", "Night")</f>
        <v>Night</v>
      </c>
      <c r="AA2646">
        <f t="shared" si="503"/>
        <v>1</v>
      </c>
    </row>
    <row r="2647" spans="1:27" x14ac:dyDescent="0.2">
      <c r="A2647">
        <v>26738</v>
      </c>
      <c r="B2647" t="s">
        <v>2224</v>
      </c>
      <c r="C2647" t="s">
        <v>13100</v>
      </c>
      <c r="D2647" t="s">
        <v>30</v>
      </c>
      <c r="G2647" t="s">
        <v>10755</v>
      </c>
      <c r="H2647" t="s">
        <v>13101</v>
      </c>
      <c r="I2647" t="s">
        <v>13102</v>
      </c>
      <c r="J2647">
        <v>5</v>
      </c>
      <c r="K2647">
        <v>5</v>
      </c>
      <c r="L2647">
        <v>0</v>
      </c>
      <c r="M2647" t="s">
        <v>817</v>
      </c>
      <c r="N2647">
        <f t="shared" si="492"/>
        <v>0</v>
      </c>
      <c r="O2647" t="str">
        <f t="shared" si="493"/>
        <v>No</v>
      </c>
      <c r="P2647">
        <f t="shared" si="494"/>
        <v>0</v>
      </c>
      <c r="Q2647">
        <f t="shared" si="495"/>
        <v>0</v>
      </c>
      <c r="R2647">
        <f t="shared" si="499"/>
        <v>27.565026697177728</v>
      </c>
      <c r="S2647" t="str">
        <f t="shared" si="496"/>
        <v>ID-26738-</v>
      </c>
      <c r="T2647">
        <f t="shared" si="497"/>
        <v>0</v>
      </c>
      <c r="U2647" t="str">
        <f t="shared" si="498"/>
        <v>Acceptable</v>
      </c>
      <c r="V2647">
        <f t="shared" si="500"/>
        <v>23</v>
      </c>
      <c r="W2647">
        <f t="shared" si="501"/>
        <v>2</v>
      </c>
      <c r="Y2647" t="str">
        <f t="shared" si="502"/>
        <v>Flight Not Found</v>
      </c>
      <c r="Z2647" t="str" cm="1">
        <f t="array" ref="Z2647">IF(AND(B:B &gt; TIME(6, 0, 0), B:B &lt;= TIME(18, 0, 0)), "Day", "Night")</f>
        <v>Night</v>
      </c>
      <c r="AA2647">
        <f t="shared" si="503"/>
        <v>1</v>
      </c>
    </row>
    <row r="2648" spans="1:27" x14ac:dyDescent="0.2">
      <c r="A2648">
        <v>26742</v>
      </c>
      <c r="C2648" t="s">
        <v>13103</v>
      </c>
      <c r="D2648" t="s">
        <v>6247</v>
      </c>
      <c r="F2648" t="s">
        <v>13104</v>
      </c>
      <c r="G2648" t="s">
        <v>4831</v>
      </c>
      <c r="H2648" t="s">
        <v>13105</v>
      </c>
      <c r="I2648" t="s">
        <v>13106</v>
      </c>
      <c r="J2648">
        <v>62</v>
      </c>
      <c r="K2648">
        <v>62</v>
      </c>
      <c r="L2648">
        <v>0</v>
      </c>
      <c r="M2648" t="s">
        <v>13107</v>
      </c>
      <c r="N2648">
        <f t="shared" si="492"/>
        <v>0</v>
      </c>
      <c r="O2648" t="str">
        <f t="shared" si="493"/>
        <v>No</v>
      </c>
      <c r="P2648">
        <f t="shared" si="494"/>
        <v>0</v>
      </c>
      <c r="Q2648">
        <f t="shared" si="495"/>
        <v>0</v>
      </c>
      <c r="R2648">
        <f t="shared" si="499"/>
        <v>27.565026697177728</v>
      </c>
      <c r="S2648" t="str">
        <f t="shared" si="496"/>
        <v>ID-26742-Saigon - Ban Me</v>
      </c>
      <c r="T2648">
        <f t="shared" si="497"/>
        <v>0</v>
      </c>
      <c r="U2648" t="str">
        <f t="shared" si="498"/>
        <v>Acceptable</v>
      </c>
      <c r="V2648">
        <f t="shared" si="500"/>
        <v>23</v>
      </c>
      <c r="W2648">
        <f t="shared" si="501"/>
        <v>2</v>
      </c>
      <c r="Y2648" t="str">
        <f t="shared" si="502"/>
        <v>Flight Not Found</v>
      </c>
      <c r="Z2648" t="str" cm="1">
        <f t="array" ref="Z2648">IF(AND(B:B &gt; TIME(6, 0, 0), B:B &lt;= TIME(18, 0, 0)), "Day", "Night")</f>
        <v>Night</v>
      </c>
      <c r="AA2648">
        <f t="shared" si="503"/>
        <v>1</v>
      </c>
    </row>
    <row r="2649" spans="1:27" x14ac:dyDescent="0.2">
      <c r="A2649">
        <v>26764</v>
      </c>
      <c r="B2649" t="s">
        <v>13108</v>
      </c>
      <c r="C2649" t="s">
        <v>13109</v>
      </c>
      <c r="D2649" t="s">
        <v>13110</v>
      </c>
      <c r="F2649" t="s">
        <v>13111</v>
      </c>
      <c r="G2649" t="s">
        <v>13112</v>
      </c>
      <c r="H2649" t="s">
        <v>13113</v>
      </c>
      <c r="I2649" t="s">
        <v>13114</v>
      </c>
      <c r="J2649">
        <v>145</v>
      </c>
      <c r="K2649">
        <v>108</v>
      </c>
      <c r="L2649">
        <v>0</v>
      </c>
      <c r="M2649" t="s">
        <v>13115</v>
      </c>
      <c r="N2649">
        <f t="shared" si="492"/>
        <v>0</v>
      </c>
      <c r="O2649" t="str">
        <f t="shared" si="493"/>
        <v>No</v>
      </c>
      <c r="P2649">
        <f t="shared" si="494"/>
        <v>0</v>
      </c>
      <c r="Q2649">
        <f t="shared" si="495"/>
        <v>0</v>
      </c>
      <c r="R2649">
        <f t="shared" si="499"/>
        <v>27.565026697177728</v>
      </c>
      <c r="S2649" t="str">
        <f t="shared" si="496"/>
        <v>ID-26764-Bristol - Basel</v>
      </c>
      <c r="T2649" t="str">
        <f t="shared" si="497"/>
        <v>10:13</v>
      </c>
      <c r="U2649" t="str">
        <f t="shared" si="498"/>
        <v>Acceptable</v>
      </c>
      <c r="V2649">
        <f t="shared" si="500"/>
        <v>23</v>
      </c>
      <c r="W2649">
        <f t="shared" si="501"/>
        <v>2</v>
      </c>
      <c r="Y2649" t="str">
        <f t="shared" si="502"/>
        <v>Flight Not Found</v>
      </c>
      <c r="Z2649" t="str" cm="1">
        <f t="array" ref="Z2649">IF(AND(B:B &gt; TIME(6, 0, 0), B:B &lt;= TIME(18, 0, 0)), "Day", "Night")</f>
        <v>Night</v>
      </c>
      <c r="AA2649">
        <f t="shared" si="503"/>
        <v>1</v>
      </c>
    </row>
    <row r="2650" spans="1:27" x14ac:dyDescent="0.2">
      <c r="A2650">
        <v>26766</v>
      </c>
      <c r="B2650" t="s">
        <v>1167</v>
      </c>
      <c r="C2650" t="s">
        <v>13116</v>
      </c>
      <c r="D2650" t="s">
        <v>13117</v>
      </c>
      <c r="G2650" t="s">
        <v>13118</v>
      </c>
      <c r="H2650" t="s">
        <v>13119</v>
      </c>
      <c r="I2650" t="s">
        <v>13120</v>
      </c>
      <c r="J2650">
        <v>17</v>
      </c>
      <c r="K2650">
        <v>16</v>
      </c>
      <c r="L2650">
        <v>0</v>
      </c>
      <c r="M2650" t="s">
        <v>13121</v>
      </c>
      <c r="N2650">
        <f t="shared" si="492"/>
        <v>0</v>
      </c>
      <c r="O2650" t="str">
        <f t="shared" si="493"/>
        <v>No</v>
      </c>
      <c r="P2650">
        <f t="shared" si="494"/>
        <v>0</v>
      </c>
      <c r="Q2650">
        <f t="shared" si="495"/>
        <v>0</v>
      </c>
      <c r="R2650">
        <f t="shared" si="499"/>
        <v>27.565026697177728</v>
      </c>
      <c r="S2650" t="str">
        <f t="shared" si="496"/>
        <v>ID-26766-</v>
      </c>
      <c r="T2650" t="str">
        <f t="shared" si="497"/>
        <v>15:00</v>
      </c>
      <c r="U2650" t="str">
        <f t="shared" si="498"/>
        <v>Acceptable</v>
      </c>
      <c r="V2650">
        <f t="shared" si="500"/>
        <v>23</v>
      </c>
      <c r="W2650">
        <f t="shared" si="501"/>
        <v>2</v>
      </c>
      <c r="Y2650" t="str">
        <f t="shared" si="502"/>
        <v>Flight Not Found</v>
      </c>
      <c r="Z2650" t="str" cm="1">
        <f t="array" ref="Z2650">IF(AND(B:B &gt; TIME(6, 0, 0), B:B &lt;= TIME(18, 0, 0)), "Day", "Night")</f>
        <v>Night</v>
      </c>
      <c r="AA2650">
        <f t="shared" si="503"/>
        <v>1</v>
      </c>
    </row>
    <row r="2651" spans="1:27" x14ac:dyDescent="0.2">
      <c r="A2651">
        <v>26766</v>
      </c>
      <c r="B2651" t="s">
        <v>4800</v>
      </c>
      <c r="C2651" t="s">
        <v>13122</v>
      </c>
      <c r="D2651" t="s">
        <v>30</v>
      </c>
      <c r="G2651" t="s">
        <v>13123</v>
      </c>
      <c r="H2651" t="s">
        <v>13124</v>
      </c>
      <c r="I2651" t="s">
        <v>13125</v>
      </c>
      <c r="J2651">
        <v>16</v>
      </c>
      <c r="K2651">
        <v>15</v>
      </c>
      <c r="L2651">
        <v>0</v>
      </c>
      <c r="M2651" t="s">
        <v>13126</v>
      </c>
      <c r="N2651">
        <f t="shared" si="492"/>
        <v>0</v>
      </c>
      <c r="O2651" t="str">
        <f t="shared" si="493"/>
        <v>No</v>
      </c>
      <c r="P2651">
        <f t="shared" si="494"/>
        <v>0</v>
      </c>
      <c r="Q2651">
        <f t="shared" si="495"/>
        <v>0</v>
      </c>
      <c r="R2651">
        <f t="shared" si="499"/>
        <v>27.565026697177728</v>
      </c>
      <c r="S2651" t="str">
        <f t="shared" si="496"/>
        <v>ID-26766-</v>
      </c>
      <c r="T2651" t="str">
        <f t="shared" si="497"/>
        <v>15:00</v>
      </c>
      <c r="U2651" t="str">
        <f t="shared" si="498"/>
        <v>Acceptable</v>
      </c>
      <c r="V2651">
        <f t="shared" si="500"/>
        <v>23</v>
      </c>
      <c r="W2651">
        <f t="shared" si="501"/>
        <v>2</v>
      </c>
      <c r="Y2651" t="str">
        <f t="shared" si="502"/>
        <v>Flight Not Found</v>
      </c>
      <c r="Z2651" t="str" cm="1">
        <f t="array" ref="Z2651">IF(AND(B:B &gt; TIME(6, 0, 0), B:B &lt;= TIME(18, 0, 0)), "Day", "Night")</f>
        <v>Night</v>
      </c>
      <c r="AA2651">
        <f t="shared" si="503"/>
        <v>1</v>
      </c>
    </row>
    <row r="2652" spans="1:27" x14ac:dyDescent="0.2">
      <c r="A2652">
        <v>26772</v>
      </c>
      <c r="C2652" t="s">
        <v>13127</v>
      </c>
      <c r="D2652" t="s">
        <v>13128</v>
      </c>
      <c r="F2652" t="s">
        <v>13129</v>
      </c>
      <c r="G2652" t="s">
        <v>10371</v>
      </c>
      <c r="H2652" t="s">
        <v>13130</v>
      </c>
      <c r="I2652" t="s">
        <v>7024</v>
      </c>
      <c r="J2652">
        <v>19</v>
      </c>
      <c r="K2652">
        <v>4</v>
      </c>
      <c r="L2652">
        <v>0</v>
      </c>
      <c r="M2652" t="s">
        <v>13131</v>
      </c>
      <c r="N2652">
        <f t="shared" si="492"/>
        <v>0</v>
      </c>
      <c r="O2652" t="str">
        <f t="shared" si="493"/>
        <v>No</v>
      </c>
      <c r="P2652">
        <f t="shared" si="494"/>
        <v>0</v>
      </c>
      <c r="Q2652">
        <f t="shared" si="495"/>
        <v>0</v>
      </c>
      <c r="R2652">
        <f t="shared" si="499"/>
        <v>27.565026697177728</v>
      </c>
      <c r="S2652" t="str">
        <f t="shared" si="496"/>
        <v>ID-26772-Bamiyan - Kabul</v>
      </c>
      <c r="T2652">
        <f t="shared" si="497"/>
        <v>0</v>
      </c>
      <c r="U2652" t="str">
        <f t="shared" si="498"/>
        <v>Acceptable</v>
      </c>
      <c r="V2652">
        <f t="shared" si="500"/>
        <v>23</v>
      </c>
      <c r="W2652">
        <f t="shared" si="501"/>
        <v>2</v>
      </c>
      <c r="Y2652" t="str">
        <f t="shared" si="502"/>
        <v>Flight Not Found</v>
      </c>
      <c r="Z2652" t="str" cm="1">
        <f t="array" ref="Z2652">IF(AND(B:B &gt; TIME(6, 0, 0), B:B &lt;= TIME(18, 0, 0)), "Day", "Night")</f>
        <v>Night</v>
      </c>
      <c r="AA2652">
        <f t="shared" si="503"/>
        <v>1</v>
      </c>
    </row>
    <row r="2653" spans="1:27" x14ac:dyDescent="0.2">
      <c r="A2653">
        <v>26773</v>
      </c>
      <c r="B2653" t="s">
        <v>4537</v>
      </c>
      <c r="C2653" t="s">
        <v>13132</v>
      </c>
      <c r="D2653" t="s">
        <v>13133</v>
      </c>
      <c r="G2653" t="s">
        <v>12189</v>
      </c>
      <c r="H2653" t="s">
        <v>13134</v>
      </c>
      <c r="J2653">
        <v>6</v>
      </c>
      <c r="K2653">
        <v>6</v>
      </c>
      <c r="L2653">
        <v>0</v>
      </c>
      <c r="M2653" t="s">
        <v>13135</v>
      </c>
      <c r="N2653">
        <f t="shared" si="492"/>
        <v>0</v>
      </c>
      <c r="O2653" t="str">
        <f t="shared" si="493"/>
        <v>No</v>
      </c>
      <c r="P2653">
        <f t="shared" si="494"/>
        <v>0</v>
      </c>
      <c r="Q2653">
        <f t="shared" si="495"/>
        <v>0</v>
      </c>
      <c r="R2653">
        <f t="shared" si="499"/>
        <v>27.565026697177728</v>
      </c>
      <c r="S2653" t="str">
        <f t="shared" si="496"/>
        <v>ID-26773-</v>
      </c>
      <c r="T2653" t="str">
        <f t="shared" si="497"/>
        <v>17:04</v>
      </c>
      <c r="U2653" t="str">
        <f t="shared" si="498"/>
        <v>Acceptable</v>
      </c>
      <c r="V2653">
        <f t="shared" si="500"/>
        <v>23</v>
      </c>
      <c r="W2653">
        <f t="shared" si="501"/>
        <v>2</v>
      </c>
      <c r="Y2653" t="str">
        <f t="shared" si="502"/>
        <v>Flight Not Found</v>
      </c>
      <c r="Z2653" t="str" cm="1">
        <f t="array" ref="Z2653">IF(AND(B:B &gt; TIME(6, 0, 0), B:B &lt;= TIME(18, 0, 0)), "Day", "Night")</f>
        <v>Night</v>
      </c>
      <c r="AA2653">
        <f t="shared" si="503"/>
        <v>1</v>
      </c>
    </row>
    <row r="2654" spans="1:27" x14ac:dyDescent="0.2">
      <c r="A2654">
        <v>26795</v>
      </c>
      <c r="B2654" t="s">
        <v>5009</v>
      </c>
      <c r="C2654" t="s">
        <v>13136</v>
      </c>
      <c r="D2654" t="s">
        <v>9581</v>
      </c>
      <c r="F2654" t="s">
        <v>13137</v>
      </c>
      <c r="G2654" t="s">
        <v>13138</v>
      </c>
      <c r="H2654" t="s">
        <v>13139</v>
      </c>
      <c r="J2654">
        <v>4</v>
      </c>
      <c r="K2654">
        <v>4</v>
      </c>
      <c r="L2654">
        <v>0</v>
      </c>
      <c r="M2654" t="s">
        <v>13140</v>
      </c>
      <c r="N2654">
        <f t="shared" si="492"/>
        <v>0</v>
      </c>
      <c r="O2654" t="str">
        <f t="shared" si="493"/>
        <v>No</v>
      </c>
      <c r="P2654">
        <f t="shared" si="494"/>
        <v>0</v>
      </c>
      <c r="Q2654">
        <f t="shared" si="495"/>
        <v>0</v>
      </c>
      <c r="R2654">
        <f t="shared" si="499"/>
        <v>27.565026697177728</v>
      </c>
      <c r="S2654" t="str">
        <f t="shared" si="496"/>
        <v>ID-26795-Concord, NH - Greenville, ME</v>
      </c>
      <c r="T2654">
        <f t="shared" si="497"/>
        <v>0</v>
      </c>
      <c r="U2654" t="str">
        <f t="shared" si="498"/>
        <v>Acceptable</v>
      </c>
      <c r="V2654">
        <f t="shared" si="500"/>
        <v>23</v>
      </c>
      <c r="W2654">
        <f t="shared" si="501"/>
        <v>2</v>
      </c>
      <c r="Y2654" t="str">
        <f t="shared" si="502"/>
        <v>Flight Not Found</v>
      </c>
      <c r="Z2654" t="str" cm="1">
        <f t="array" ref="Z2654">IF(AND(B:B &gt; TIME(6, 0, 0), B:B &lt;= TIME(18, 0, 0)), "Day", "Night")</f>
        <v>Night</v>
      </c>
      <c r="AA2654">
        <f t="shared" si="503"/>
        <v>1</v>
      </c>
    </row>
    <row r="2655" spans="1:27" x14ac:dyDescent="0.2">
      <c r="A2655">
        <v>26800</v>
      </c>
      <c r="B2655" t="s">
        <v>850</v>
      </c>
      <c r="C2655" t="s">
        <v>13141</v>
      </c>
      <c r="D2655" t="s">
        <v>13142</v>
      </c>
      <c r="F2655" t="s">
        <v>13143</v>
      </c>
      <c r="G2655" t="s">
        <v>13144</v>
      </c>
      <c r="H2655" t="s">
        <v>13145</v>
      </c>
      <c r="J2655">
        <v>5</v>
      </c>
      <c r="K2655">
        <v>2</v>
      </c>
      <c r="L2655">
        <v>0</v>
      </c>
      <c r="M2655" t="s">
        <v>13146</v>
      </c>
      <c r="N2655">
        <f t="shared" si="492"/>
        <v>0</v>
      </c>
      <c r="O2655" t="str">
        <f t="shared" si="493"/>
        <v>No</v>
      </c>
      <c r="P2655">
        <f t="shared" si="494"/>
        <v>0</v>
      </c>
      <c r="Q2655">
        <f t="shared" si="495"/>
        <v>0</v>
      </c>
      <c r="R2655">
        <f t="shared" si="499"/>
        <v>27.565026697177728</v>
      </c>
      <c r="S2655" t="str">
        <f t="shared" si="496"/>
        <v>ID-26800-Fairbanks, AK - Prudhoe, Alaska</v>
      </c>
      <c r="T2655" t="str">
        <f t="shared" si="497"/>
        <v>10:45</v>
      </c>
      <c r="U2655" t="str">
        <f t="shared" si="498"/>
        <v>Acceptable</v>
      </c>
      <c r="V2655">
        <f t="shared" si="500"/>
        <v>23</v>
      </c>
      <c r="W2655">
        <f t="shared" si="501"/>
        <v>2</v>
      </c>
      <c r="Y2655" t="str">
        <f t="shared" si="502"/>
        <v>Flight Not Found</v>
      </c>
      <c r="Z2655" t="str" cm="1">
        <f t="array" ref="Z2655">IF(AND(B:B &gt; TIME(6, 0, 0), B:B &lt;= TIME(18, 0, 0)), "Day", "Night")</f>
        <v>Night</v>
      </c>
      <c r="AA2655">
        <f t="shared" si="503"/>
        <v>1</v>
      </c>
    </row>
    <row r="2656" spans="1:27" x14ac:dyDescent="0.2">
      <c r="A2656">
        <v>26802</v>
      </c>
      <c r="C2656" t="s">
        <v>13147</v>
      </c>
      <c r="D2656" t="s">
        <v>3562</v>
      </c>
      <c r="F2656" t="s">
        <v>13148</v>
      </c>
      <c r="G2656" t="s">
        <v>7455</v>
      </c>
      <c r="H2656" t="s">
        <v>13149</v>
      </c>
      <c r="I2656" t="s">
        <v>13150</v>
      </c>
      <c r="J2656">
        <v>100</v>
      </c>
      <c r="K2656">
        <v>100</v>
      </c>
      <c r="L2656">
        <v>0</v>
      </c>
      <c r="M2656" t="s">
        <v>13151</v>
      </c>
      <c r="N2656">
        <f t="shared" si="492"/>
        <v>0</v>
      </c>
      <c r="O2656" t="str">
        <f t="shared" si="493"/>
        <v>No</v>
      </c>
      <c r="P2656">
        <f t="shared" si="494"/>
        <v>0</v>
      </c>
      <c r="Q2656">
        <f t="shared" si="495"/>
        <v>0</v>
      </c>
      <c r="R2656">
        <f t="shared" si="499"/>
        <v>27.565026697177728</v>
      </c>
      <c r="S2656" t="str">
        <f t="shared" si="496"/>
        <v>ID-26802-Moscow - Chita</v>
      </c>
      <c r="T2656">
        <f t="shared" si="497"/>
        <v>0</v>
      </c>
      <c r="U2656" t="str">
        <f t="shared" si="498"/>
        <v>Acceptable</v>
      </c>
      <c r="V2656">
        <f t="shared" si="500"/>
        <v>23</v>
      </c>
      <c r="W2656">
        <f t="shared" si="501"/>
        <v>2</v>
      </c>
      <c r="Y2656" t="str">
        <f t="shared" si="502"/>
        <v>Flight Not Found</v>
      </c>
      <c r="Z2656" t="str" cm="1">
        <f t="array" ref="Z2656">IF(AND(B:B &gt; TIME(6, 0, 0), B:B &lt;= TIME(18, 0, 0)), "Day", "Night")</f>
        <v>Night</v>
      </c>
      <c r="AA2656">
        <f t="shared" si="503"/>
        <v>1</v>
      </c>
    </row>
    <row r="2657" spans="1:27" x14ac:dyDescent="0.2">
      <c r="A2657">
        <v>26803</v>
      </c>
      <c r="C2657" t="s">
        <v>13152</v>
      </c>
      <c r="D2657" t="s">
        <v>12842</v>
      </c>
      <c r="G2657" t="s">
        <v>2731</v>
      </c>
      <c r="H2657" t="s">
        <v>13153</v>
      </c>
      <c r="I2657" t="s">
        <v>13154</v>
      </c>
      <c r="J2657">
        <v>11</v>
      </c>
      <c r="K2657">
        <v>11</v>
      </c>
      <c r="L2657">
        <v>0</v>
      </c>
      <c r="M2657" t="s">
        <v>13155</v>
      </c>
      <c r="N2657">
        <f t="shared" si="492"/>
        <v>0</v>
      </c>
      <c r="O2657" t="str">
        <f t="shared" si="493"/>
        <v>No</v>
      </c>
      <c r="P2657">
        <f t="shared" si="494"/>
        <v>0</v>
      </c>
      <c r="Q2657">
        <f t="shared" si="495"/>
        <v>0</v>
      </c>
      <c r="R2657">
        <f t="shared" si="499"/>
        <v>27.565026697177728</v>
      </c>
      <c r="S2657" t="str">
        <f t="shared" si="496"/>
        <v>ID-26803-</v>
      </c>
      <c r="T2657">
        <f t="shared" si="497"/>
        <v>0</v>
      </c>
      <c r="U2657" t="str">
        <f t="shared" si="498"/>
        <v>Acceptable</v>
      </c>
      <c r="V2657">
        <f t="shared" si="500"/>
        <v>23</v>
      </c>
      <c r="W2657">
        <f t="shared" si="501"/>
        <v>2</v>
      </c>
      <c r="Y2657" t="str">
        <f t="shared" si="502"/>
        <v>Flight Not Found</v>
      </c>
      <c r="Z2657" t="str" cm="1">
        <f t="array" ref="Z2657">IF(AND(B:B &gt; TIME(6, 0, 0), B:B &lt;= TIME(18, 0, 0)), "Day", "Night")</f>
        <v>Night</v>
      </c>
      <c r="AA2657">
        <f t="shared" si="503"/>
        <v>1</v>
      </c>
    </row>
    <row r="2658" spans="1:27" x14ac:dyDescent="0.2">
      <c r="A2658">
        <v>26813</v>
      </c>
      <c r="C2658" t="s">
        <v>13156</v>
      </c>
      <c r="D2658" t="s">
        <v>13157</v>
      </c>
      <c r="G2658" t="s">
        <v>1814</v>
      </c>
      <c r="H2658" t="s">
        <v>13158</v>
      </c>
      <c r="I2658" t="s">
        <v>13159</v>
      </c>
      <c r="J2658">
        <v>4</v>
      </c>
      <c r="K2658">
        <v>4</v>
      </c>
      <c r="L2658">
        <v>0</v>
      </c>
      <c r="M2658" t="s">
        <v>13160</v>
      </c>
      <c r="N2658">
        <f t="shared" si="492"/>
        <v>0</v>
      </c>
      <c r="O2658" t="str">
        <f t="shared" si="493"/>
        <v>No</v>
      </c>
      <c r="P2658">
        <f t="shared" si="494"/>
        <v>0</v>
      </c>
      <c r="Q2658">
        <f t="shared" si="495"/>
        <v>0</v>
      </c>
      <c r="R2658">
        <f t="shared" si="499"/>
        <v>27.565026697177728</v>
      </c>
      <c r="S2658" t="str">
        <f t="shared" si="496"/>
        <v>ID-26813-</v>
      </c>
      <c r="T2658">
        <f t="shared" si="497"/>
        <v>0</v>
      </c>
      <c r="U2658" t="str">
        <f t="shared" si="498"/>
        <v>Acceptable</v>
      </c>
      <c r="V2658">
        <f t="shared" si="500"/>
        <v>23</v>
      </c>
      <c r="W2658">
        <f t="shared" si="501"/>
        <v>2</v>
      </c>
      <c r="Y2658" t="str">
        <f t="shared" si="502"/>
        <v>Flight Not Found</v>
      </c>
      <c r="Z2658" t="str" cm="1">
        <f t="array" ref="Z2658">IF(AND(B:B &gt; TIME(6, 0, 0), B:B &lt;= TIME(18, 0, 0)), "Day", "Night")</f>
        <v>Night</v>
      </c>
      <c r="AA2658">
        <f t="shared" si="503"/>
        <v>1</v>
      </c>
    </row>
    <row r="2659" spans="1:27" x14ac:dyDescent="0.2">
      <c r="A2659">
        <v>26815</v>
      </c>
      <c r="B2659" t="s">
        <v>12855</v>
      </c>
      <c r="C2659" t="s">
        <v>12684</v>
      </c>
      <c r="D2659" t="s">
        <v>6056</v>
      </c>
      <c r="F2659" t="s">
        <v>5578</v>
      </c>
      <c r="G2659" t="s">
        <v>13161</v>
      </c>
      <c r="H2659" t="s">
        <v>13162</v>
      </c>
      <c r="I2659" t="s">
        <v>13163</v>
      </c>
      <c r="J2659">
        <v>65</v>
      </c>
      <c r="K2659">
        <v>48</v>
      </c>
      <c r="L2659">
        <v>0</v>
      </c>
      <c r="M2659" t="s">
        <v>13164</v>
      </c>
      <c r="N2659">
        <f t="shared" si="492"/>
        <v>0</v>
      </c>
      <c r="O2659" t="str">
        <f t="shared" si="493"/>
        <v>No</v>
      </c>
      <c r="P2659">
        <f t="shared" si="494"/>
        <v>0</v>
      </c>
      <c r="Q2659">
        <f t="shared" si="495"/>
        <v>0</v>
      </c>
      <c r="R2659">
        <f t="shared" si="499"/>
        <v>27.565026697177728</v>
      </c>
      <c r="S2659" t="str">
        <f t="shared" si="496"/>
        <v>ID-26815-Madras - Delhi</v>
      </c>
      <c r="T2659" t="str">
        <f t="shared" si="497"/>
        <v>21:50</v>
      </c>
      <c r="U2659" t="str">
        <f t="shared" si="498"/>
        <v>Acceptable</v>
      </c>
      <c r="V2659">
        <f t="shared" si="500"/>
        <v>23</v>
      </c>
      <c r="W2659">
        <f t="shared" si="501"/>
        <v>2</v>
      </c>
      <c r="Y2659" t="str">
        <f t="shared" si="502"/>
        <v>Flight Not Found</v>
      </c>
      <c r="Z2659" t="str" cm="1">
        <f t="array" ref="Z2659">IF(AND(B:B &gt; TIME(6, 0, 0), B:B &lt;= TIME(18, 0, 0)), "Day", "Night")</f>
        <v>Night</v>
      </c>
      <c r="AA2659">
        <f t="shared" si="503"/>
        <v>1</v>
      </c>
    </row>
    <row r="2660" spans="1:27" x14ac:dyDescent="0.2">
      <c r="A2660">
        <v>26816</v>
      </c>
      <c r="C2660" t="s">
        <v>13165</v>
      </c>
      <c r="D2660" t="s">
        <v>4157</v>
      </c>
      <c r="F2660" t="s">
        <v>13166</v>
      </c>
      <c r="G2660" t="s">
        <v>9955</v>
      </c>
      <c r="H2660" t="s">
        <v>13167</v>
      </c>
      <c r="I2660" t="s">
        <v>13168</v>
      </c>
      <c r="J2660">
        <v>23</v>
      </c>
      <c r="K2660">
        <v>23</v>
      </c>
      <c r="L2660">
        <v>0</v>
      </c>
      <c r="M2660" t="s">
        <v>13169</v>
      </c>
      <c r="N2660">
        <f t="shared" si="492"/>
        <v>0</v>
      </c>
      <c r="O2660" t="str">
        <f t="shared" si="493"/>
        <v>No</v>
      </c>
      <c r="P2660">
        <f t="shared" si="494"/>
        <v>0</v>
      </c>
      <c r="Q2660">
        <f t="shared" si="495"/>
        <v>0</v>
      </c>
      <c r="R2660">
        <f t="shared" si="499"/>
        <v>27.565026697177728</v>
      </c>
      <c r="S2660" t="str">
        <f t="shared" si="496"/>
        <v>ID-26816-Belem - Sao Luis</v>
      </c>
      <c r="T2660">
        <f t="shared" si="497"/>
        <v>0</v>
      </c>
      <c r="U2660" t="str">
        <f t="shared" si="498"/>
        <v>Acceptable</v>
      </c>
      <c r="V2660">
        <f t="shared" si="500"/>
        <v>23</v>
      </c>
      <c r="W2660">
        <f t="shared" si="501"/>
        <v>2</v>
      </c>
      <c r="Y2660" t="str">
        <f t="shared" si="502"/>
        <v>Flight Not Found</v>
      </c>
      <c r="Z2660" t="str" cm="1">
        <f t="array" ref="Z2660">IF(AND(B:B &gt; TIME(6, 0, 0), B:B &lt;= TIME(18, 0, 0)), "Day", "Night")</f>
        <v>Night</v>
      </c>
      <c r="AA2660">
        <f t="shared" si="503"/>
        <v>1</v>
      </c>
    </row>
    <row r="2661" spans="1:27" x14ac:dyDescent="0.2">
      <c r="A2661">
        <v>26818</v>
      </c>
      <c r="C2661" t="s">
        <v>13170</v>
      </c>
      <c r="D2661" t="s">
        <v>3562</v>
      </c>
      <c r="F2661" t="s">
        <v>24</v>
      </c>
      <c r="G2661" t="s">
        <v>13171</v>
      </c>
      <c r="H2661" t="s">
        <v>13172</v>
      </c>
      <c r="I2661" t="s">
        <v>13173</v>
      </c>
      <c r="J2661">
        <v>6</v>
      </c>
      <c r="K2661">
        <v>6</v>
      </c>
      <c r="L2661">
        <v>8</v>
      </c>
      <c r="M2661" t="s">
        <v>13174</v>
      </c>
      <c r="N2661">
        <f t="shared" si="492"/>
        <v>0</v>
      </c>
      <c r="O2661" t="str">
        <f t="shared" si="493"/>
        <v>No</v>
      </c>
      <c r="P2661">
        <f t="shared" si="494"/>
        <v>0</v>
      </c>
      <c r="Q2661">
        <f t="shared" si="495"/>
        <v>0</v>
      </c>
      <c r="R2661">
        <f t="shared" si="499"/>
        <v>27.565026697177728</v>
      </c>
      <c r="S2661" t="str">
        <f t="shared" si="496"/>
        <v>ID-26818-Demonstration</v>
      </c>
      <c r="T2661">
        <f t="shared" si="497"/>
        <v>0</v>
      </c>
      <c r="U2661" t="str">
        <f t="shared" si="498"/>
        <v>Acceptable</v>
      </c>
      <c r="V2661">
        <f t="shared" si="500"/>
        <v>23</v>
      </c>
      <c r="W2661">
        <f t="shared" si="501"/>
        <v>2</v>
      </c>
      <c r="Y2661" t="str">
        <f t="shared" si="502"/>
        <v>Flight Not Found</v>
      </c>
      <c r="Z2661" t="str" cm="1">
        <f t="array" ref="Z2661">IF(AND(B:B &gt; TIME(6, 0, 0), B:B &lt;= TIME(18, 0, 0)), "Day", "Night")</f>
        <v>Night</v>
      </c>
      <c r="AA2661">
        <f t="shared" si="503"/>
        <v>1</v>
      </c>
    </row>
    <row r="2662" spans="1:27" x14ac:dyDescent="0.2">
      <c r="A2662">
        <v>26824</v>
      </c>
      <c r="C2662" t="s">
        <v>457</v>
      </c>
      <c r="D2662" t="s">
        <v>2745</v>
      </c>
      <c r="G2662" t="s">
        <v>13175</v>
      </c>
      <c r="H2662" t="s">
        <v>13176</v>
      </c>
      <c r="I2662" t="s">
        <v>13177</v>
      </c>
      <c r="J2662">
        <v>4</v>
      </c>
      <c r="K2662">
        <v>2</v>
      </c>
      <c r="L2662">
        <v>0</v>
      </c>
      <c r="M2662" t="s">
        <v>13178</v>
      </c>
      <c r="N2662">
        <f t="shared" si="492"/>
        <v>0</v>
      </c>
      <c r="O2662" t="str">
        <f t="shared" si="493"/>
        <v>No</v>
      </c>
      <c r="P2662">
        <f t="shared" si="494"/>
        <v>0</v>
      </c>
      <c r="Q2662">
        <f t="shared" si="495"/>
        <v>0</v>
      </c>
      <c r="R2662">
        <f t="shared" si="499"/>
        <v>27.565026697177728</v>
      </c>
      <c r="S2662" t="str">
        <f t="shared" si="496"/>
        <v>ID-26824-</v>
      </c>
      <c r="T2662">
        <f t="shared" si="497"/>
        <v>0</v>
      </c>
      <c r="U2662" t="str">
        <f t="shared" si="498"/>
        <v>Acceptable</v>
      </c>
      <c r="V2662">
        <f t="shared" si="500"/>
        <v>23</v>
      </c>
      <c r="W2662">
        <f t="shared" si="501"/>
        <v>2</v>
      </c>
      <c r="Y2662" t="str">
        <f t="shared" si="502"/>
        <v>Flight Not Found</v>
      </c>
      <c r="Z2662" t="str" cm="1">
        <f t="array" ref="Z2662">IF(AND(B:B &gt; TIME(6, 0, 0), B:B &lt;= TIME(18, 0, 0)), "Day", "Night")</f>
        <v>Night</v>
      </c>
      <c r="AA2662">
        <f t="shared" si="503"/>
        <v>1</v>
      </c>
    </row>
    <row r="2663" spans="1:27" x14ac:dyDescent="0.2">
      <c r="A2663">
        <v>26835</v>
      </c>
      <c r="C2663" t="s">
        <v>13179</v>
      </c>
      <c r="D2663" t="s">
        <v>13180</v>
      </c>
      <c r="F2663" t="s">
        <v>13181</v>
      </c>
      <c r="G2663" t="s">
        <v>13182</v>
      </c>
      <c r="H2663" t="s">
        <v>13183</v>
      </c>
      <c r="I2663" t="s">
        <v>13184</v>
      </c>
      <c r="J2663">
        <v>27</v>
      </c>
      <c r="K2663">
        <v>27</v>
      </c>
      <c r="L2663">
        <v>0</v>
      </c>
      <c r="M2663" t="s">
        <v>13185</v>
      </c>
      <c r="N2663">
        <f t="shared" si="492"/>
        <v>0</v>
      </c>
      <c r="O2663" t="str">
        <f t="shared" si="493"/>
        <v>No</v>
      </c>
      <c r="P2663">
        <f t="shared" si="494"/>
        <v>0</v>
      </c>
      <c r="Q2663">
        <f t="shared" si="495"/>
        <v>0</v>
      </c>
      <c r="R2663">
        <f t="shared" si="499"/>
        <v>27.565026697177728</v>
      </c>
      <c r="S2663" t="str">
        <f t="shared" si="496"/>
        <v>ID-26835-Houston - Puerto Vallarta</v>
      </c>
      <c r="T2663">
        <f t="shared" si="497"/>
        <v>0</v>
      </c>
      <c r="U2663" t="str">
        <f t="shared" si="498"/>
        <v>Acceptable</v>
      </c>
      <c r="V2663">
        <f t="shared" si="500"/>
        <v>23</v>
      </c>
      <c r="W2663">
        <f t="shared" si="501"/>
        <v>2</v>
      </c>
      <c r="Y2663" t="str">
        <f t="shared" si="502"/>
        <v>Flight Not Found</v>
      </c>
      <c r="Z2663" t="str" cm="1">
        <f t="array" ref="Z2663">IF(AND(B:B &gt; TIME(6, 0, 0), B:B &lt;= TIME(18, 0, 0)), "Day", "Night")</f>
        <v>Night</v>
      </c>
      <c r="AA2663">
        <f t="shared" si="503"/>
        <v>1</v>
      </c>
    </row>
    <row r="2664" spans="1:27" x14ac:dyDescent="0.2">
      <c r="A2664">
        <v>26845</v>
      </c>
      <c r="C2664" t="s">
        <v>6788</v>
      </c>
      <c r="D2664" t="s">
        <v>3562</v>
      </c>
      <c r="F2664" t="s">
        <v>13186</v>
      </c>
      <c r="G2664" t="s">
        <v>12216</v>
      </c>
      <c r="H2664" t="s">
        <v>13187</v>
      </c>
      <c r="I2664" t="s">
        <v>13188</v>
      </c>
      <c r="J2664">
        <v>84</v>
      </c>
      <c r="K2664">
        <v>5</v>
      </c>
      <c r="L2664">
        <v>3</v>
      </c>
      <c r="M2664" t="s">
        <v>13189</v>
      </c>
      <c r="N2664">
        <f t="shared" si="492"/>
        <v>0</v>
      </c>
      <c r="O2664" t="str">
        <f t="shared" si="493"/>
        <v>No</v>
      </c>
      <c r="P2664">
        <f t="shared" si="494"/>
        <v>0</v>
      </c>
      <c r="Q2664">
        <f t="shared" si="495"/>
        <v>0</v>
      </c>
      <c r="R2664">
        <f t="shared" si="499"/>
        <v>27.565026697177728</v>
      </c>
      <c r="S2664" t="str">
        <f t="shared" si="496"/>
        <v>ID-26845-Amman, Jordan - Beiruit, Lebanon - Yerevan, Armenia</v>
      </c>
      <c r="T2664">
        <f t="shared" si="497"/>
        <v>0</v>
      </c>
      <c r="U2664" t="str">
        <f t="shared" si="498"/>
        <v>Acceptable</v>
      </c>
      <c r="V2664">
        <f t="shared" si="500"/>
        <v>23</v>
      </c>
      <c r="W2664">
        <f t="shared" si="501"/>
        <v>2</v>
      </c>
      <c r="Y2664" t="str">
        <f t="shared" si="502"/>
        <v>Flight Not Found</v>
      </c>
      <c r="Z2664" t="str" cm="1">
        <f t="array" ref="Z2664">IF(AND(B:B &gt; TIME(6, 0, 0), B:B &lt;= TIME(18, 0, 0)), "Day", "Night")</f>
        <v>Night</v>
      </c>
      <c r="AA2664">
        <f t="shared" si="503"/>
        <v>1</v>
      </c>
    </row>
    <row r="2665" spans="1:27" x14ac:dyDescent="0.2">
      <c r="A2665">
        <v>26856</v>
      </c>
      <c r="B2665" t="s">
        <v>13190</v>
      </c>
      <c r="C2665" t="s">
        <v>13191</v>
      </c>
      <c r="D2665" t="s">
        <v>2745</v>
      </c>
      <c r="E2665" t="s">
        <v>13192</v>
      </c>
      <c r="F2665" t="s">
        <v>13193</v>
      </c>
      <c r="G2665" t="s">
        <v>13194</v>
      </c>
      <c r="H2665" t="s">
        <v>13195</v>
      </c>
      <c r="I2665" t="s">
        <v>13196</v>
      </c>
      <c r="J2665">
        <v>134</v>
      </c>
      <c r="K2665">
        <v>123</v>
      </c>
      <c r="L2665">
        <v>0</v>
      </c>
      <c r="M2665" t="s">
        <v>13197</v>
      </c>
      <c r="N2665">
        <f t="shared" si="492"/>
        <v>0</v>
      </c>
      <c r="O2665" t="str">
        <f t="shared" si="493"/>
        <v>No</v>
      </c>
      <c r="P2665">
        <f t="shared" si="494"/>
        <v>0</v>
      </c>
      <c r="Q2665">
        <f t="shared" si="495"/>
        <v>0</v>
      </c>
      <c r="R2665">
        <f t="shared" si="499"/>
        <v>27.565026697177728</v>
      </c>
      <c r="S2665" t="str">
        <f t="shared" si="496"/>
        <v>ID-26856-Rio - de Janerio - Paris</v>
      </c>
      <c r="T2665" t="str">
        <f t="shared" si="497"/>
        <v>14:03</v>
      </c>
      <c r="U2665" t="str">
        <f t="shared" si="498"/>
        <v>Acceptable</v>
      </c>
      <c r="V2665">
        <f t="shared" si="500"/>
        <v>23</v>
      </c>
      <c r="W2665">
        <f t="shared" si="501"/>
        <v>2</v>
      </c>
      <c r="Y2665" t="str">
        <f t="shared" si="502"/>
        <v>Flight Not Found</v>
      </c>
      <c r="Z2665" t="str" cm="1">
        <f t="array" ref="Z2665">IF(AND(B:B &gt; TIME(6, 0, 0), B:B &lt;= TIME(18, 0, 0)), "Day", "Night")</f>
        <v>Night</v>
      </c>
      <c r="AA2665">
        <f t="shared" si="503"/>
        <v>1</v>
      </c>
    </row>
    <row r="2666" spans="1:27" x14ac:dyDescent="0.2">
      <c r="A2666">
        <v>26867</v>
      </c>
      <c r="B2666" t="s">
        <v>5418</v>
      </c>
      <c r="C2666" t="s">
        <v>13198</v>
      </c>
      <c r="D2666" t="s">
        <v>1861</v>
      </c>
      <c r="E2666" t="s">
        <v>13199</v>
      </c>
      <c r="F2666" t="s">
        <v>13200</v>
      </c>
      <c r="G2666" t="s">
        <v>9678</v>
      </c>
      <c r="H2666" t="s">
        <v>13201</v>
      </c>
      <c r="I2666" t="s">
        <v>13202</v>
      </c>
      <c r="J2666">
        <v>79</v>
      </c>
      <c r="K2666">
        <v>78</v>
      </c>
      <c r="L2666">
        <v>0</v>
      </c>
      <c r="M2666" t="s">
        <v>13203</v>
      </c>
      <c r="N2666">
        <f t="shared" si="492"/>
        <v>0</v>
      </c>
      <c r="O2666" t="str">
        <f t="shared" si="493"/>
        <v>No</v>
      </c>
      <c r="P2666">
        <f t="shared" si="494"/>
        <v>0</v>
      </c>
      <c r="Q2666">
        <f t="shared" si="495"/>
        <v>0</v>
      </c>
      <c r="R2666">
        <f t="shared" si="499"/>
        <v>27.565026697177728</v>
      </c>
      <c r="S2666" t="str">
        <f t="shared" si="496"/>
        <v>ID-26867-Auckland, NZ - Papeete, Tahiti - Honolulu - Los Angeles</v>
      </c>
      <c r="T2666" t="str">
        <f t="shared" si="497"/>
        <v>22:07</v>
      </c>
      <c r="U2666" t="str">
        <f t="shared" si="498"/>
        <v>Acceptable</v>
      </c>
      <c r="V2666">
        <f t="shared" si="500"/>
        <v>23</v>
      </c>
      <c r="W2666">
        <f t="shared" si="501"/>
        <v>2</v>
      </c>
      <c r="Y2666" t="str">
        <f t="shared" si="502"/>
        <v>Flight Not Found</v>
      </c>
      <c r="Z2666" t="str" cm="1">
        <f t="array" ref="Z2666">IF(AND(B:B &gt; TIME(6, 0, 0), B:B &lt;= TIME(18, 0, 0)), "Day", "Night")</f>
        <v>Night</v>
      </c>
      <c r="AA2666">
        <f t="shared" si="503"/>
        <v>1</v>
      </c>
    </row>
    <row r="2667" spans="1:27" x14ac:dyDescent="0.2">
      <c r="A2667">
        <v>26868</v>
      </c>
      <c r="B2667" t="s">
        <v>13204</v>
      </c>
      <c r="C2667" t="s">
        <v>1614</v>
      </c>
      <c r="D2667" t="s">
        <v>13205</v>
      </c>
      <c r="E2667" t="s">
        <v>511</v>
      </c>
      <c r="F2667" t="s">
        <v>13206</v>
      </c>
      <c r="G2667" t="s">
        <v>11022</v>
      </c>
      <c r="H2667" t="s">
        <v>13207</v>
      </c>
      <c r="I2667" t="s">
        <v>3340</v>
      </c>
      <c r="J2667">
        <v>44</v>
      </c>
      <c r="K2667">
        <v>38</v>
      </c>
      <c r="L2667">
        <v>0</v>
      </c>
      <c r="M2667" t="s">
        <v>13208</v>
      </c>
      <c r="N2667">
        <f t="shared" si="492"/>
        <v>0</v>
      </c>
      <c r="O2667" t="str">
        <f t="shared" si="493"/>
        <v>No</v>
      </c>
      <c r="P2667">
        <f t="shared" si="494"/>
        <v>0</v>
      </c>
      <c r="Q2667">
        <f t="shared" si="495"/>
        <v>0</v>
      </c>
      <c r="R2667">
        <f t="shared" si="499"/>
        <v>27.565026697177728</v>
      </c>
      <c r="S2667" t="str">
        <f t="shared" si="496"/>
        <v>ID-26868-Marion, IL - St. Louis</v>
      </c>
      <c r="T2667" t="str">
        <f t="shared" si="497"/>
        <v>16:43</v>
      </c>
      <c r="U2667" t="str">
        <f t="shared" si="498"/>
        <v>Acceptable</v>
      </c>
      <c r="V2667">
        <f t="shared" si="500"/>
        <v>23</v>
      </c>
      <c r="W2667">
        <f t="shared" si="501"/>
        <v>2</v>
      </c>
      <c r="Y2667" t="str">
        <f t="shared" si="502"/>
        <v>Flight Not Found</v>
      </c>
      <c r="Z2667" t="str" cm="1">
        <f t="array" ref="Z2667">IF(AND(B:B &gt; TIME(6, 0, 0), B:B &lt;= TIME(18, 0, 0)), "Day", "Night")</f>
        <v>Night</v>
      </c>
      <c r="AA2667">
        <f t="shared" si="503"/>
        <v>1</v>
      </c>
    </row>
    <row r="2668" spans="1:27" x14ac:dyDescent="0.2">
      <c r="A2668">
        <v>26869</v>
      </c>
      <c r="B2668" t="s">
        <v>13209</v>
      </c>
      <c r="C2668" t="s">
        <v>13210</v>
      </c>
      <c r="D2668" t="s">
        <v>13211</v>
      </c>
      <c r="F2668" t="s">
        <v>13212</v>
      </c>
      <c r="G2668" t="s">
        <v>13213</v>
      </c>
      <c r="H2668" t="s">
        <v>13214</v>
      </c>
      <c r="J2668">
        <v>5</v>
      </c>
      <c r="K2668">
        <v>5</v>
      </c>
      <c r="L2668">
        <v>0</v>
      </c>
      <c r="M2668" t="s">
        <v>13215</v>
      </c>
      <c r="N2668">
        <f t="shared" si="492"/>
        <v>0</v>
      </c>
      <c r="O2668" t="str">
        <f t="shared" si="493"/>
        <v>No</v>
      </c>
      <c r="P2668">
        <f t="shared" si="494"/>
        <v>0</v>
      </c>
      <c r="Q2668">
        <f t="shared" si="495"/>
        <v>0</v>
      </c>
      <c r="R2668">
        <f t="shared" si="499"/>
        <v>27.565026697177728</v>
      </c>
      <c r="S2668" t="str">
        <f t="shared" si="496"/>
        <v>ID-26869-Honolulu - Lihue</v>
      </c>
      <c r="T2668" t="str">
        <f t="shared" si="497"/>
        <v>07:08</v>
      </c>
      <c r="U2668" t="str">
        <f t="shared" si="498"/>
        <v>Acceptable</v>
      </c>
      <c r="V2668">
        <f t="shared" si="500"/>
        <v>23</v>
      </c>
      <c r="W2668">
        <f t="shared" si="501"/>
        <v>2</v>
      </c>
      <c r="Y2668" t="str">
        <f t="shared" si="502"/>
        <v>Flight Not Found</v>
      </c>
      <c r="Z2668" t="str" cm="1">
        <f t="array" ref="Z2668">IF(AND(B:B &gt; TIME(6, 0, 0), B:B &lt;= TIME(18, 0, 0)), "Day", "Night")</f>
        <v>Night</v>
      </c>
      <c r="AA2668">
        <f t="shared" si="503"/>
        <v>1</v>
      </c>
    </row>
    <row r="2669" spans="1:27" x14ac:dyDescent="0.2">
      <c r="A2669">
        <v>26876</v>
      </c>
      <c r="B2669" t="s">
        <v>13216</v>
      </c>
      <c r="C2669" t="s">
        <v>13217</v>
      </c>
      <c r="D2669" t="s">
        <v>1435</v>
      </c>
      <c r="E2669" t="s">
        <v>6000</v>
      </c>
      <c r="F2669" t="s">
        <v>13218</v>
      </c>
      <c r="G2669" t="s">
        <v>12025</v>
      </c>
      <c r="H2669" t="s">
        <v>13219</v>
      </c>
      <c r="I2669" t="s">
        <v>13220</v>
      </c>
      <c r="J2669">
        <v>89</v>
      </c>
      <c r="K2669">
        <v>89</v>
      </c>
      <c r="L2669">
        <v>0</v>
      </c>
      <c r="M2669" t="s">
        <v>13221</v>
      </c>
      <c r="N2669">
        <f t="shared" si="492"/>
        <v>0</v>
      </c>
      <c r="O2669" t="str">
        <f t="shared" si="493"/>
        <v>No</v>
      </c>
      <c r="P2669">
        <f t="shared" si="494"/>
        <v>0</v>
      </c>
      <c r="Q2669">
        <f t="shared" si="495"/>
        <v>0</v>
      </c>
      <c r="R2669">
        <f t="shared" si="499"/>
        <v>27.565026697177728</v>
      </c>
      <c r="S2669" t="str">
        <f t="shared" si="496"/>
        <v>ID-26876-Burlilngton, VT  - Boston, MA</v>
      </c>
      <c r="T2669" t="str">
        <f t="shared" si="497"/>
        <v>10:08</v>
      </c>
      <c r="U2669" t="str">
        <f t="shared" si="498"/>
        <v>Acceptable</v>
      </c>
      <c r="V2669">
        <f t="shared" si="500"/>
        <v>23</v>
      </c>
      <c r="W2669">
        <f t="shared" si="501"/>
        <v>2</v>
      </c>
      <c r="Y2669" t="str">
        <f t="shared" si="502"/>
        <v>Flight Not Found</v>
      </c>
      <c r="Z2669" t="str" cm="1">
        <f t="array" ref="Z2669">IF(AND(B:B &gt; TIME(6, 0, 0), B:B &lt;= TIME(18, 0, 0)), "Day", "Night")</f>
        <v>Night</v>
      </c>
      <c r="AA2669">
        <f t="shared" si="503"/>
        <v>1</v>
      </c>
    </row>
    <row r="2670" spans="1:27" x14ac:dyDescent="0.2">
      <c r="A2670">
        <v>26880</v>
      </c>
      <c r="B2670" t="s">
        <v>914</v>
      </c>
      <c r="C2670" t="s">
        <v>7836</v>
      </c>
      <c r="D2670" t="s">
        <v>13222</v>
      </c>
      <c r="F2670" t="s">
        <v>13223</v>
      </c>
      <c r="G2670" t="s">
        <v>13224</v>
      </c>
      <c r="H2670" t="s">
        <v>13225</v>
      </c>
      <c r="J2670">
        <v>5</v>
      </c>
      <c r="K2670">
        <v>5</v>
      </c>
      <c r="L2670">
        <v>0</v>
      </c>
      <c r="M2670" t="s">
        <v>13226</v>
      </c>
      <c r="N2670">
        <f t="shared" si="492"/>
        <v>0</v>
      </c>
      <c r="O2670" t="str">
        <f t="shared" si="493"/>
        <v>No</v>
      </c>
      <c r="P2670">
        <f t="shared" si="494"/>
        <v>0</v>
      </c>
      <c r="Q2670">
        <f t="shared" si="495"/>
        <v>0</v>
      </c>
      <c r="R2670">
        <f t="shared" si="499"/>
        <v>27.565026697177728</v>
      </c>
      <c r="S2670" t="str">
        <f t="shared" si="496"/>
        <v>ID-26880-Ketchikan, AK - Metlakatla, AK</v>
      </c>
      <c r="T2670" t="str">
        <f t="shared" si="497"/>
        <v>20:00</v>
      </c>
      <c r="U2670" t="str">
        <f t="shared" si="498"/>
        <v>Acceptable</v>
      </c>
      <c r="V2670">
        <f t="shared" si="500"/>
        <v>23</v>
      </c>
      <c r="W2670">
        <f t="shared" si="501"/>
        <v>2</v>
      </c>
      <c r="Y2670" t="str">
        <f t="shared" si="502"/>
        <v>Flight Not Found</v>
      </c>
      <c r="Z2670" t="str" cm="1">
        <f t="array" ref="Z2670">IF(AND(B:B &gt; TIME(6, 0, 0), B:B &lt;= TIME(18, 0, 0)), "Day", "Night")</f>
        <v>Night</v>
      </c>
      <c r="AA2670">
        <f t="shared" si="503"/>
        <v>1</v>
      </c>
    </row>
    <row r="2671" spans="1:27" x14ac:dyDescent="0.2">
      <c r="A2671">
        <v>26950</v>
      </c>
      <c r="B2671" t="s">
        <v>5706</v>
      </c>
      <c r="C2671" t="s">
        <v>13227</v>
      </c>
      <c r="D2671" t="s">
        <v>3562</v>
      </c>
      <c r="E2671" t="s">
        <v>13228</v>
      </c>
      <c r="F2671" t="s">
        <v>13229</v>
      </c>
      <c r="G2671" t="s">
        <v>8321</v>
      </c>
      <c r="H2671" t="s">
        <v>13230</v>
      </c>
      <c r="I2671" t="s">
        <v>13231</v>
      </c>
      <c r="J2671">
        <v>119</v>
      </c>
      <c r="K2671">
        <v>119</v>
      </c>
      <c r="L2671">
        <v>0</v>
      </c>
      <c r="M2671" t="s">
        <v>13232</v>
      </c>
      <c r="N2671">
        <f t="shared" si="492"/>
        <v>0</v>
      </c>
      <c r="O2671" t="str">
        <f t="shared" si="493"/>
        <v>No</v>
      </c>
      <c r="P2671">
        <f t="shared" si="494"/>
        <v>0</v>
      </c>
      <c r="Q2671">
        <f t="shared" si="495"/>
        <v>0</v>
      </c>
      <c r="R2671">
        <f t="shared" si="499"/>
        <v>27.565026697177728</v>
      </c>
      <c r="S2671" t="str">
        <f t="shared" si="496"/>
        <v>ID-26950-Tbilisi - Moscow</v>
      </c>
      <c r="T2671" t="str">
        <f t="shared" si="497"/>
        <v>20:15</v>
      </c>
      <c r="U2671" t="str">
        <f t="shared" si="498"/>
        <v>Acceptable</v>
      </c>
      <c r="V2671">
        <f t="shared" si="500"/>
        <v>23</v>
      </c>
      <c r="W2671">
        <f t="shared" si="501"/>
        <v>2</v>
      </c>
      <c r="Y2671" t="str">
        <f t="shared" si="502"/>
        <v>Flight Not Found</v>
      </c>
      <c r="Z2671" t="str" cm="1">
        <f t="array" ref="Z2671">IF(AND(B:B &gt; TIME(6, 0, 0), B:B &lt;= TIME(18, 0, 0)), "Day", "Night")</f>
        <v>Night</v>
      </c>
      <c r="AA2671">
        <f t="shared" si="503"/>
        <v>1</v>
      </c>
    </row>
    <row r="2672" spans="1:27" x14ac:dyDescent="0.2">
      <c r="A2672">
        <v>26889</v>
      </c>
      <c r="B2672" t="s">
        <v>8615</v>
      </c>
      <c r="C2672" t="s">
        <v>13233</v>
      </c>
      <c r="D2672" t="s">
        <v>6052</v>
      </c>
      <c r="E2672" t="s">
        <v>6003</v>
      </c>
      <c r="F2672" t="s">
        <v>13234</v>
      </c>
      <c r="G2672" t="s">
        <v>13235</v>
      </c>
      <c r="H2672" t="s">
        <v>13236</v>
      </c>
      <c r="I2672" t="s">
        <v>13237</v>
      </c>
      <c r="J2672">
        <v>85</v>
      </c>
      <c r="K2672">
        <v>85</v>
      </c>
      <c r="L2672">
        <v>5</v>
      </c>
      <c r="M2672" t="s">
        <v>13238</v>
      </c>
      <c r="N2672">
        <f t="shared" si="492"/>
        <v>0</v>
      </c>
      <c r="O2672" t="str">
        <f t="shared" si="493"/>
        <v>No</v>
      </c>
      <c r="P2672">
        <f t="shared" si="494"/>
        <v>0</v>
      </c>
      <c r="Q2672">
        <f t="shared" si="495"/>
        <v>0</v>
      </c>
      <c r="R2672">
        <f t="shared" si="499"/>
        <v>27.565026697177728</v>
      </c>
      <c r="S2672" t="str">
        <f t="shared" si="496"/>
        <v>ID-26889-Madrid - La Coruna</v>
      </c>
      <c r="T2672" t="str">
        <f t="shared" si="497"/>
        <v>11:40</v>
      </c>
      <c r="U2672" t="str">
        <f t="shared" si="498"/>
        <v>Acceptable</v>
      </c>
      <c r="V2672">
        <f t="shared" si="500"/>
        <v>23</v>
      </c>
      <c r="W2672">
        <f t="shared" si="501"/>
        <v>2</v>
      </c>
      <c r="Y2672" t="str">
        <f t="shared" si="502"/>
        <v>Flight Not Found</v>
      </c>
      <c r="Z2672" t="str" cm="1">
        <f t="array" ref="Z2672">IF(AND(B:B &gt; TIME(6, 0, 0), B:B &lt;= TIME(18, 0, 0)), "Day", "Night")</f>
        <v>Night</v>
      </c>
      <c r="AA2672">
        <f t="shared" si="503"/>
        <v>1</v>
      </c>
    </row>
    <row r="2673" spans="1:27" x14ac:dyDescent="0.2">
      <c r="A2673">
        <v>26891</v>
      </c>
      <c r="B2673" t="s">
        <v>4800</v>
      </c>
      <c r="C2673" t="s">
        <v>13239</v>
      </c>
      <c r="D2673" t="s">
        <v>35</v>
      </c>
      <c r="F2673" t="s">
        <v>13240</v>
      </c>
      <c r="G2673" t="s">
        <v>13241</v>
      </c>
      <c r="H2673" t="s">
        <v>13242</v>
      </c>
      <c r="I2673" t="s">
        <v>13243</v>
      </c>
      <c r="J2673">
        <v>10</v>
      </c>
      <c r="K2673">
        <v>10</v>
      </c>
      <c r="L2673">
        <v>0</v>
      </c>
      <c r="M2673" t="s">
        <v>13244</v>
      </c>
      <c r="N2673">
        <f t="shared" si="492"/>
        <v>0</v>
      </c>
      <c r="O2673" t="str">
        <f t="shared" si="493"/>
        <v>No</v>
      </c>
      <c r="P2673">
        <f t="shared" si="494"/>
        <v>0</v>
      </c>
      <c r="Q2673">
        <f t="shared" si="495"/>
        <v>0</v>
      </c>
      <c r="R2673">
        <f t="shared" si="499"/>
        <v>27.565026697177728</v>
      </c>
      <c r="S2673" t="str">
        <f t="shared" si="496"/>
        <v>ID-26891-Port Au Prince - Cap Haitien</v>
      </c>
      <c r="T2673" t="str">
        <f t="shared" si="497"/>
        <v>14:50</v>
      </c>
      <c r="U2673" t="str">
        <f t="shared" si="498"/>
        <v>Acceptable</v>
      </c>
      <c r="V2673">
        <f t="shared" si="500"/>
        <v>23</v>
      </c>
      <c r="W2673">
        <f t="shared" si="501"/>
        <v>2</v>
      </c>
      <c r="Y2673" t="str">
        <f t="shared" si="502"/>
        <v>Flight Not Found</v>
      </c>
      <c r="Z2673" t="str" cm="1">
        <f t="array" ref="Z2673">IF(AND(B:B &gt; TIME(6, 0, 0), B:B &lt;= TIME(18, 0, 0)), "Day", "Night")</f>
        <v>Night</v>
      </c>
      <c r="AA2673">
        <f t="shared" si="503"/>
        <v>1</v>
      </c>
    </row>
    <row r="2674" spans="1:27" x14ac:dyDescent="0.2">
      <c r="A2674">
        <v>26894</v>
      </c>
      <c r="C2674" t="s">
        <v>13245</v>
      </c>
      <c r="D2674" t="s">
        <v>3562</v>
      </c>
      <c r="G2674" t="s">
        <v>11037</v>
      </c>
      <c r="H2674" t="s">
        <v>13246</v>
      </c>
      <c r="I2674" t="s">
        <v>13247</v>
      </c>
      <c r="J2674">
        <v>64</v>
      </c>
      <c r="K2674">
        <v>56</v>
      </c>
      <c r="L2674">
        <v>0</v>
      </c>
      <c r="M2674" t="s">
        <v>13248</v>
      </c>
      <c r="N2674">
        <f t="shared" si="492"/>
        <v>0</v>
      </c>
      <c r="O2674" t="str">
        <f t="shared" si="493"/>
        <v>No</v>
      </c>
      <c r="P2674">
        <f t="shared" si="494"/>
        <v>0</v>
      </c>
      <c r="Q2674">
        <f t="shared" si="495"/>
        <v>0</v>
      </c>
      <c r="R2674">
        <f t="shared" si="499"/>
        <v>27.565026697177728</v>
      </c>
      <c r="S2674" t="str">
        <f t="shared" si="496"/>
        <v>ID-26894-</v>
      </c>
      <c r="T2674">
        <f t="shared" si="497"/>
        <v>0</v>
      </c>
      <c r="U2674" t="str">
        <f t="shared" si="498"/>
        <v>Acceptable</v>
      </c>
      <c r="V2674">
        <f t="shared" si="500"/>
        <v>23</v>
      </c>
      <c r="W2674">
        <f t="shared" si="501"/>
        <v>2</v>
      </c>
      <c r="Y2674" t="str">
        <f t="shared" si="502"/>
        <v>Flight Not Found</v>
      </c>
      <c r="Z2674" t="str" cm="1">
        <f t="array" ref="Z2674">IF(AND(B:B &gt; TIME(6, 0, 0), B:B &lt;= TIME(18, 0, 0)), "Day", "Night")</f>
        <v>Night</v>
      </c>
      <c r="AA2674">
        <f t="shared" si="503"/>
        <v>1</v>
      </c>
    </row>
    <row r="2675" spans="1:27" x14ac:dyDescent="0.2">
      <c r="A2675">
        <v>26898</v>
      </c>
      <c r="C2675" t="s">
        <v>13249</v>
      </c>
      <c r="D2675" t="s">
        <v>3442</v>
      </c>
      <c r="F2675" t="s">
        <v>13250</v>
      </c>
      <c r="G2675" t="s">
        <v>1814</v>
      </c>
      <c r="H2675" t="s">
        <v>13251</v>
      </c>
      <c r="I2675" t="s">
        <v>13252</v>
      </c>
      <c r="J2675">
        <v>17</v>
      </c>
      <c r="K2675">
        <v>16</v>
      </c>
      <c r="L2675">
        <v>0</v>
      </c>
      <c r="M2675" t="s">
        <v>13253</v>
      </c>
      <c r="N2675">
        <f t="shared" si="492"/>
        <v>0</v>
      </c>
      <c r="O2675" t="str">
        <f t="shared" si="493"/>
        <v>No</v>
      </c>
      <c r="P2675">
        <f t="shared" si="494"/>
        <v>0</v>
      </c>
      <c r="Q2675">
        <f t="shared" si="495"/>
        <v>0</v>
      </c>
      <c r="R2675">
        <f t="shared" si="499"/>
        <v>27.565026697177728</v>
      </c>
      <c r="S2675" t="str">
        <f t="shared" si="496"/>
        <v>ID-26898-Villavicencio - El Yopal</v>
      </c>
      <c r="T2675">
        <f t="shared" si="497"/>
        <v>0</v>
      </c>
      <c r="U2675" t="str">
        <f t="shared" si="498"/>
        <v>Acceptable</v>
      </c>
      <c r="V2675">
        <f t="shared" si="500"/>
        <v>23</v>
      </c>
      <c r="W2675">
        <f t="shared" si="501"/>
        <v>2</v>
      </c>
      <c r="Y2675" t="str">
        <f t="shared" si="502"/>
        <v>Flight Not Found</v>
      </c>
      <c r="Z2675" t="str" cm="1">
        <f t="array" ref="Z2675">IF(AND(B:B &gt; TIME(6, 0, 0), B:B &lt;= TIME(18, 0, 0)), "Day", "Night")</f>
        <v>Night</v>
      </c>
      <c r="AA2675">
        <f t="shared" si="503"/>
        <v>1</v>
      </c>
    </row>
    <row r="2676" spans="1:27" x14ac:dyDescent="0.2">
      <c r="A2676">
        <v>26903</v>
      </c>
      <c r="B2676" t="s">
        <v>11386</v>
      </c>
      <c r="C2676" t="s">
        <v>5168</v>
      </c>
      <c r="D2676" t="s">
        <v>4256</v>
      </c>
      <c r="F2676" t="s">
        <v>13254</v>
      </c>
      <c r="G2676" t="s">
        <v>13255</v>
      </c>
      <c r="H2676" t="s">
        <v>13256</v>
      </c>
      <c r="I2676" t="s">
        <v>13257</v>
      </c>
      <c r="J2676">
        <v>42</v>
      </c>
      <c r="K2676">
        <v>42</v>
      </c>
      <c r="L2676">
        <v>0</v>
      </c>
      <c r="M2676" t="s">
        <v>13258</v>
      </c>
      <c r="N2676">
        <f t="shared" si="492"/>
        <v>0</v>
      </c>
      <c r="O2676" t="str">
        <f t="shared" si="493"/>
        <v>No</v>
      </c>
      <c r="P2676">
        <f t="shared" si="494"/>
        <v>0</v>
      </c>
      <c r="Q2676">
        <f t="shared" si="495"/>
        <v>0</v>
      </c>
      <c r="R2676">
        <f t="shared" si="499"/>
        <v>27.565026697177728</v>
      </c>
      <c r="S2676" t="str">
        <f t="shared" si="496"/>
        <v>ID-26903-Bogota - Cartagena</v>
      </c>
      <c r="T2676" t="str">
        <f t="shared" si="497"/>
        <v>12:45</v>
      </c>
      <c r="U2676" t="str">
        <f t="shared" si="498"/>
        <v>Acceptable</v>
      </c>
      <c r="V2676">
        <f t="shared" si="500"/>
        <v>23</v>
      </c>
      <c r="W2676">
        <f t="shared" si="501"/>
        <v>2</v>
      </c>
      <c r="Y2676" t="str">
        <f t="shared" si="502"/>
        <v>Flight Not Found</v>
      </c>
      <c r="Z2676" t="str" cm="1">
        <f t="array" ref="Z2676">IF(AND(B:B &gt; TIME(6, 0, 0), B:B &lt;= TIME(18, 0, 0)), "Day", "Night")</f>
        <v>Night</v>
      </c>
      <c r="AA2676">
        <f t="shared" si="503"/>
        <v>1</v>
      </c>
    </row>
    <row r="2677" spans="1:27" x14ac:dyDescent="0.2">
      <c r="A2677">
        <v>26904</v>
      </c>
      <c r="B2677" t="s">
        <v>8825</v>
      </c>
      <c r="C2677" t="s">
        <v>13259</v>
      </c>
      <c r="D2677" t="s">
        <v>2615</v>
      </c>
      <c r="F2677" t="s">
        <v>13260</v>
      </c>
      <c r="G2677" t="s">
        <v>13261</v>
      </c>
      <c r="H2677" t="s">
        <v>13262</v>
      </c>
      <c r="I2677" t="s">
        <v>13263</v>
      </c>
      <c r="J2677">
        <v>25</v>
      </c>
      <c r="K2677">
        <v>24</v>
      </c>
      <c r="L2677">
        <v>0</v>
      </c>
      <c r="M2677" t="s">
        <v>13264</v>
      </c>
      <c r="N2677">
        <f t="shared" si="492"/>
        <v>0</v>
      </c>
      <c r="O2677" t="str">
        <f t="shared" si="493"/>
        <v>No</v>
      </c>
      <c r="P2677">
        <f t="shared" si="494"/>
        <v>0</v>
      </c>
      <c r="Q2677">
        <f t="shared" si="495"/>
        <v>0</v>
      </c>
      <c r="R2677">
        <f t="shared" si="499"/>
        <v>27.565026697177728</v>
      </c>
      <c r="S2677" t="str">
        <f t="shared" si="496"/>
        <v>ID-26904-Athens - Madrid</v>
      </c>
      <c r="T2677" t="str">
        <f t="shared" si="497"/>
        <v>21:45</v>
      </c>
      <c r="U2677" t="str">
        <f t="shared" si="498"/>
        <v>Acceptable</v>
      </c>
      <c r="V2677">
        <f t="shared" si="500"/>
        <v>23</v>
      </c>
      <c r="W2677">
        <f t="shared" si="501"/>
        <v>2</v>
      </c>
      <c r="Y2677" t="str">
        <f t="shared" si="502"/>
        <v>Flight Not Found</v>
      </c>
      <c r="Z2677" t="str" cm="1">
        <f t="array" ref="Z2677">IF(AND(B:B &gt; TIME(6, 0, 0), B:B &lt;= TIME(18, 0, 0)), "Day", "Night")</f>
        <v>Night</v>
      </c>
      <c r="AA2677">
        <f t="shared" si="503"/>
        <v>1</v>
      </c>
    </row>
    <row r="2678" spans="1:27" x14ac:dyDescent="0.2">
      <c r="A2678">
        <v>26904</v>
      </c>
      <c r="B2678" t="s">
        <v>1715</v>
      </c>
      <c r="C2678" t="s">
        <v>13265</v>
      </c>
      <c r="D2678" t="s">
        <v>4939</v>
      </c>
      <c r="E2678" t="s">
        <v>474</v>
      </c>
      <c r="F2678" t="s">
        <v>13266</v>
      </c>
      <c r="G2678" t="s">
        <v>13267</v>
      </c>
      <c r="H2678" t="s">
        <v>13268</v>
      </c>
      <c r="I2678" t="s">
        <v>13269</v>
      </c>
      <c r="J2678">
        <v>149</v>
      </c>
      <c r="K2678">
        <v>1</v>
      </c>
      <c r="L2678">
        <v>0</v>
      </c>
      <c r="M2678" t="s">
        <v>13270</v>
      </c>
      <c r="N2678">
        <f t="shared" si="492"/>
        <v>0</v>
      </c>
      <c r="O2678" t="str">
        <f t="shared" si="493"/>
        <v>No</v>
      </c>
      <c r="P2678">
        <f t="shared" si="494"/>
        <v>0</v>
      </c>
      <c r="Q2678">
        <f t="shared" si="495"/>
        <v>0</v>
      </c>
      <c r="R2678">
        <f t="shared" si="499"/>
        <v>27.565026697177728</v>
      </c>
      <c r="S2678" t="str">
        <f t="shared" si="496"/>
        <v>ID-26904-Honolulu - Los Angeles</v>
      </c>
      <c r="T2678" t="str">
        <f t="shared" si="497"/>
        <v>21:45</v>
      </c>
      <c r="U2678" t="str">
        <f t="shared" si="498"/>
        <v>Acceptable</v>
      </c>
      <c r="V2678">
        <f t="shared" si="500"/>
        <v>23</v>
      </c>
      <c r="W2678">
        <f t="shared" si="501"/>
        <v>2</v>
      </c>
      <c r="Y2678" t="str">
        <f t="shared" si="502"/>
        <v>Flight Not Found</v>
      </c>
      <c r="Z2678" t="str" cm="1">
        <f t="array" ref="Z2678">IF(AND(B:B &gt; TIME(6, 0, 0), B:B &lt;= TIME(18, 0, 0)), "Day", "Night")</f>
        <v>Night</v>
      </c>
      <c r="AA2678">
        <f t="shared" si="503"/>
        <v>1</v>
      </c>
    </row>
    <row r="2679" spans="1:27" x14ac:dyDescent="0.2">
      <c r="A2679">
        <v>26911</v>
      </c>
      <c r="B2679" t="s">
        <v>873</v>
      </c>
      <c r="C2679" t="s">
        <v>13271</v>
      </c>
      <c r="D2679" t="s">
        <v>13272</v>
      </c>
      <c r="F2679" t="s">
        <v>13273</v>
      </c>
      <c r="G2679" t="s">
        <v>13274</v>
      </c>
      <c r="H2679" t="s">
        <v>13275</v>
      </c>
      <c r="J2679">
        <v>5</v>
      </c>
      <c r="K2679">
        <v>4</v>
      </c>
      <c r="L2679">
        <v>0</v>
      </c>
      <c r="M2679" t="s">
        <v>13276</v>
      </c>
      <c r="N2679">
        <f t="shared" si="492"/>
        <v>0</v>
      </c>
      <c r="O2679" t="str">
        <f t="shared" si="493"/>
        <v>No</v>
      </c>
      <c r="P2679">
        <f t="shared" si="494"/>
        <v>0</v>
      </c>
      <c r="Q2679">
        <f t="shared" si="495"/>
        <v>0</v>
      </c>
      <c r="R2679">
        <f t="shared" si="499"/>
        <v>27.565026697177728</v>
      </c>
      <c r="S2679" t="str">
        <f t="shared" si="496"/>
        <v>ID-26911-Grand Rapids, MI - Gary, IN</v>
      </c>
      <c r="T2679" t="str">
        <f t="shared" si="497"/>
        <v>22:30</v>
      </c>
      <c r="U2679" t="str">
        <f t="shared" si="498"/>
        <v>Acceptable</v>
      </c>
      <c r="V2679">
        <f t="shared" si="500"/>
        <v>23</v>
      </c>
      <c r="W2679">
        <f t="shared" si="501"/>
        <v>2</v>
      </c>
      <c r="Y2679" t="str">
        <f t="shared" si="502"/>
        <v>Flight Not Found</v>
      </c>
      <c r="Z2679" t="str" cm="1">
        <f t="array" ref="Z2679">IF(AND(B:B &gt; TIME(6, 0, 0), B:B &lt;= TIME(18, 0, 0)), "Day", "Night")</f>
        <v>Night</v>
      </c>
      <c r="AA2679">
        <f t="shared" si="503"/>
        <v>1</v>
      </c>
    </row>
    <row r="2680" spans="1:27" x14ac:dyDescent="0.2">
      <c r="A2680">
        <v>26915</v>
      </c>
      <c r="B2680" t="s">
        <v>2261</v>
      </c>
      <c r="C2680" t="s">
        <v>13277</v>
      </c>
      <c r="D2680" t="s">
        <v>8103</v>
      </c>
      <c r="F2680" t="s">
        <v>13278</v>
      </c>
      <c r="G2680" t="s">
        <v>13279</v>
      </c>
      <c r="H2680" t="s">
        <v>13280</v>
      </c>
      <c r="I2680" t="s">
        <v>13281</v>
      </c>
      <c r="J2680">
        <v>6</v>
      </c>
      <c r="K2680">
        <v>6</v>
      </c>
      <c r="L2680">
        <v>0</v>
      </c>
      <c r="M2680" t="s">
        <v>13282</v>
      </c>
      <c r="N2680">
        <f t="shared" si="492"/>
        <v>0</v>
      </c>
      <c r="O2680" t="str">
        <f t="shared" si="493"/>
        <v>No</v>
      </c>
      <c r="P2680">
        <f t="shared" si="494"/>
        <v>0</v>
      </c>
      <c r="Q2680">
        <f t="shared" si="495"/>
        <v>0</v>
      </c>
      <c r="R2680">
        <f t="shared" si="499"/>
        <v>27.565026697177728</v>
      </c>
      <c r="S2680" t="str">
        <f t="shared" si="496"/>
        <v>ID-26915-Travis AFB - Clark AFB - Yokota AFB, Japan</v>
      </c>
      <c r="T2680" t="str">
        <f t="shared" si="497"/>
        <v>04:42</v>
      </c>
      <c r="U2680" t="str">
        <f t="shared" si="498"/>
        <v>Acceptable</v>
      </c>
      <c r="V2680">
        <f t="shared" si="500"/>
        <v>23</v>
      </c>
      <c r="W2680">
        <f t="shared" si="501"/>
        <v>2</v>
      </c>
      <c r="Y2680" t="str">
        <f t="shared" si="502"/>
        <v>Flight Not Found</v>
      </c>
      <c r="Z2680" t="str" cm="1">
        <f t="array" ref="Z2680">IF(AND(B:B &gt; TIME(6, 0, 0), B:B &lt;= TIME(18, 0, 0)), "Day", "Night")</f>
        <v>Night</v>
      </c>
      <c r="AA2680">
        <f t="shared" si="503"/>
        <v>1</v>
      </c>
    </row>
    <row r="2681" spans="1:27" x14ac:dyDescent="0.2">
      <c r="A2681">
        <v>26916</v>
      </c>
      <c r="B2681" t="s">
        <v>13283</v>
      </c>
      <c r="C2681" t="s">
        <v>13284</v>
      </c>
      <c r="D2681" t="s">
        <v>13285</v>
      </c>
      <c r="F2681" t="s">
        <v>13286</v>
      </c>
      <c r="G2681" t="s">
        <v>13287</v>
      </c>
      <c r="H2681" t="s">
        <v>13288</v>
      </c>
      <c r="J2681">
        <v>4</v>
      </c>
      <c r="K2681">
        <v>4</v>
      </c>
      <c r="L2681">
        <v>0</v>
      </c>
      <c r="M2681" t="s">
        <v>13289</v>
      </c>
      <c r="N2681">
        <f t="shared" si="492"/>
        <v>0</v>
      </c>
      <c r="O2681" t="str">
        <f t="shared" si="493"/>
        <v>No</v>
      </c>
      <c r="P2681">
        <f t="shared" si="494"/>
        <v>0</v>
      </c>
      <c r="Q2681">
        <f t="shared" si="495"/>
        <v>0</v>
      </c>
      <c r="R2681">
        <f t="shared" si="499"/>
        <v>27.565026697177728</v>
      </c>
      <c r="S2681" t="str">
        <f t="shared" si="496"/>
        <v>ID-26916-Humbolt, TN - Paintsville, KY</v>
      </c>
      <c r="T2681" t="str">
        <f t="shared" si="497"/>
        <v>15:18</v>
      </c>
      <c r="U2681" t="str">
        <f t="shared" si="498"/>
        <v>Acceptable</v>
      </c>
      <c r="V2681">
        <f t="shared" si="500"/>
        <v>23</v>
      </c>
      <c r="W2681">
        <f t="shared" si="501"/>
        <v>2</v>
      </c>
      <c r="Y2681" t="str">
        <f t="shared" si="502"/>
        <v>Flight Not Found</v>
      </c>
      <c r="Z2681" t="str" cm="1">
        <f t="array" ref="Z2681">IF(AND(B:B &gt; TIME(6, 0, 0), B:B &lt;= TIME(18, 0, 0)), "Day", "Night")</f>
        <v>Night</v>
      </c>
      <c r="AA2681">
        <f t="shared" si="503"/>
        <v>1</v>
      </c>
    </row>
    <row r="2682" spans="1:27" x14ac:dyDescent="0.2">
      <c r="A2682">
        <v>26918</v>
      </c>
      <c r="C2682" t="s">
        <v>13290</v>
      </c>
      <c r="D2682" t="s">
        <v>3993</v>
      </c>
      <c r="F2682" t="s">
        <v>13291</v>
      </c>
      <c r="G2682" t="s">
        <v>13292</v>
      </c>
      <c r="H2682" t="s">
        <v>13293</v>
      </c>
      <c r="I2682" t="s">
        <v>13294</v>
      </c>
      <c r="J2682">
        <v>41</v>
      </c>
      <c r="K2682">
        <v>41</v>
      </c>
      <c r="L2682">
        <v>0</v>
      </c>
      <c r="M2682" t="s">
        <v>13295</v>
      </c>
      <c r="N2682">
        <f t="shared" si="492"/>
        <v>0</v>
      </c>
      <c r="O2682" t="str">
        <f t="shared" si="493"/>
        <v>No</v>
      </c>
      <c r="P2682">
        <f t="shared" si="494"/>
        <v>0</v>
      </c>
      <c r="Q2682">
        <f t="shared" si="495"/>
        <v>0</v>
      </c>
      <c r="R2682">
        <f t="shared" si="499"/>
        <v>27.565026697177728</v>
      </c>
      <c r="S2682" t="str">
        <f t="shared" si="496"/>
        <v>ID-26918-Skopje - Titograd</v>
      </c>
      <c r="T2682">
        <f t="shared" si="497"/>
        <v>0</v>
      </c>
      <c r="U2682" t="str">
        <f t="shared" si="498"/>
        <v>Acceptable</v>
      </c>
      <c r="V2682">
        <f t="shared" si="500"/>
        <v>23</v>
      </c>
      <c r="W2682">
        <f t="shared" si="501"/>
        <v>2</v>
      </c>
      <c r="Y2682" t="str">
        <f t="shared" si="502"/>
        <v>Flight Not Found</v>
      </c>
      <c r="Z2682" t="str" cm="1">
        <f t="array" ref="Z2682">IF(AND(B:B &gt; TIME(6, 0, 0), B:B &lt;= TIME(18, 0, 0)), "Day", "Night")</f>
        <v>Night</v>
      </c>
      <c r="AA2682">
        <f t="shared" si="503"/>
        <v>1</v>
      </c>
    </row>
    <row r="2683" spans="1:27" x14ac:dyDescent="0.2">
      <c r="A2683">
        <v>26927</v>
      </c>
      <c r="B2683" t="s">
        <v>3800</v>
      </c>
      <c r="C2683" t="s">
        <v>13296</v>
      </c>
      <c r="D2683" t="s">
        <v>11515</v>
      </c>
      <c r="E2683" t="s">
        <v>36</v>
      </c>
      <c r="F2683" t="s">
        <v>13297</v>
      </c>
      <c r="G2683" t="s">
        <v>10716</v>
      </c>
      <c r="H2683" t="s">
        <v>13298</v>
      </c>
      <c r="I2683" t="s">
        <v>13299</v>
      </c>
      <c r="J2683">
        <v>6</v>
      </c>
      <c r="K2683">
        <v>6</v>
      </c>
      <c r="L2683">
        <v>0</v>
      </c>
      <c r="M2683" t="s">
        <v>13300</v>
      </c>
      <c r="N2683">
        <f t="shared" si="492"/>
        <v>0</v>
      </c>
      <c r="O2683" t="str">
        <f t="shared" si="493"/>
        <v>No</v>
      </c>
      <c r="P2683">
        <f t="shared" si="494"/>
        <v>0</v>
      </c>
      <c r="Q2683">
        <f t="shared" si="495"/>
        <v>0</v>
      </c>
      <c r="R2683">
        <f t="shared" si="499"/>
        <v>27.565026697177728</v>
      </c>
      <c r="S2683" t="str">
        <f t="shared" si="496"/>
        <v>ID-26927-Natchitoches, La - Dallas, TX</v>
      </c>
      <c r="T2683" t="str">
        <f t="shared" si="497"/>
        <v>22:45</v>
      </c>
      <c r="U2683" t="str">
        <f t="shared" si="498"/>
        <v>Acceptable</v>
      </c>
      <c r="V2683">
        <f t="shared" si="500"/>
        <v>23</v>
      </c>
      <c r="W2683">
        <f t="shared" si="501"/>
        <v>2</v>
      </c>
      <c r="Y2683" t="str">
        <f t="shared" si="502"/>
        <v>Flight Not Found</v>
      </c>
      <c r="Z2683" t="str" cm="1">
        <f t="array" ref="Z2683">IF(AND(B:B &gt; TIME(6, 0, 0), B:B &lt;= TIME(18, 0, 0)), "Day", "Night")</f>
        <v>Night</v>
      </c>
      <c r="AA2683">
        <f t="shared" si="503"/>
        <v>1</v>
      </c>
    </row>
    <row r="2684" spans="1:27" x14ac:dyDescent="0.2">
      <c r="A2684">
        <v>26931</v>
      </c>
      <c r="B2684" t="s">
        <v>994</v>
      </c>
      <c r="C2684" t="s">
        <v>13301</v>
      </c>
      <c r="D2684" t="s">
        <v>13302</v>
      </c>
      <c r="F2684" t="s">
        <v>13303</v>
      </c>
      <c r="G2684" t="s">
        <v>13304</v>
      </c>
      <c r="H2684" t="s">
        <v>13305</v>
      </c>
      <c r="J2684">
        <v>2</v>
      </c>
      <c r="K2684">
        <v>2</v>
      </c>
      <c r="L2684">
        <v>0</v>
      </c>
      <c r="M2684" t="s">
        <v>13306</v>
      </c>
      <c r="N2684">
        <f t="shared" si="492"/>
        <v>0</v>
      </c>
      <c r="O2684" t="str">
        <f t="shared" si="493"/>
        <v>No</v>
      </c>
      <c r="P2684">
        <f t="shared" si="494"/>
        <v>0</v>
      </c>
      <c r="Q2684">
        <f t="shared" si="495"/>
        <v>0</v>
      </c>
      <c r="R2684">
        <f t="shared" si="499"/>
        <v>27.565026697177728</v>
      </c>
      <c r="S2684" t="str">
        <f t="shared" si="496"/>
        <v>ID-26931-Bakersfield, CA - Long Beach, CA</v>
      </c>
      <c r="T2684" t="str">
        <f t="shared" si="497"/>
        <v>02:00</v>
      </c>
      <c r="U2684" t="str">
        <f t="shared" si="498"/>
        <v>Acceptable</v>
      </c>
      <c r="V2684">
        <f t="shared" si="500"/>
        <v>23</v>
      </c>
      <c r="W2684">
        <f t="shared" si="501"/>
        <v>2</v>
      </c>
      <c r="Y2684" t="str">
        <f t="shared" si="502"/>
        <v>Flight Not Found</v>
      </c>
      <c r="Z2684" t="str" cm="1">
        <f t="array" ref="Z2684">IF(AND(B:B &gt; TIME(6, 0, 0), B:B &lt;= TIME(18, 0, 0)), "Day", "Night")</f>
        <v>Night</v>
      </c>
      <c r="AA2684">
        <f t="shared" si="503"/>
        <v>1</v>
      </c>
    </row>
    <row r="2685" spans="1:27" x14ac:dyDescent="0.2">
      <c r="A2685">
        <v>26932</v>
      </c>
      <c r="B2685" t="s">
        <v>13307</v>
      </c>
      <c r="C2685" t="s">
        <v>13308</v>
      </c>
      <c r="D2685" t="s">
        <v>13309</v>
      </c>
      <c r="F2685" t="s">
        <v>13310</v>
      </c>
      <c r="G2685" t="s">
        <v>13311</v>
      </c>
      <c r="H2685" t="s">
        <v>13312</v>
      </c>
      <c r="J2685">
        <v>3</v>
      </c>
      <c r="K2685">
        <v>3</v>
      </c>
      <c r="L2685">
        <v>0</v>
      </c>
      <c r="M2685" t="s">
        <v>13313</v>
      </c>
      <c r="N2685">
        <f t="shared" si="492"/>
        <v>0</v>
      </c>
      <c r="O2685" t="str">
        <f t="shared" si="493"/>
        <v>No</v>
      </c>
      <c r="P2685">
        <f t="shared" si="494"/>
        <v>0</v>
      </c>
      <c r="Q2685">
        <f t="shared" si="495"/>
        <v>0</v>
      </c>
      <c r="R2685">
        <f t="shared" si="499"/>
        <v>27.565026697177728</v>
      </c>
      <c r="S2685" t="str">
        <f t="shared" si="496"/>
        <v>ID-26932-Lincoln, NB - Omaha, NB</v>
      </c>
      <c r="T2685" t="str">
        <f t="shared" si="497"/>
        <v>06:18</v>
      </c>
      <c r="U2685" t="str">
        <f t="shared" si="498"/>
        <v>Acceptable</v>
      </c>
      <c r="V2685">
        <f t="shared" si="500"/>
        <v>23</v>
      </c>
      <c r="W2685">
        <f t="shared" si="501"/>
        <v>2</v>
      </c>
      <c r="Y2685" t="str">
        <f t="shared" si="502"/>
        <v>Flight Not Found</v>
      </c>
      <c r="Z2685" t="str" cm="1">
        <f t="array" ref="Z2685">IF(AND(B:B &gt; TIME(6, 0, 0), B:B &lt;= TIME(18, 0, 0)), "Day", "Night")</f>
        <v>Night</v>
      </c>
      <c r="AA2685">
        <f t="shared" si="503"/>
        <v>1</v>
      </c>
    </row>
    <row r="2686" spans="1:27" x14ac:dyDescent="0.2">
      <c r="A2686">
        <v>26934</v>
      </c>
      <c r="B2686" t="s">
        <v>13314</v>
      </c>
      <c r="C2686" t="s">
        <v>13315</v>
      </c>
      <c r="D2686" t="s">
        <v>13316</v>
      </c>
      <c r="E2686" t="s">
        <v>13317</v>
      </c>
      <c r="F2686" t="s">
        <v>13318</v>
      </c>
      <c r="G2686" t="s">
        <v>13319</v>
      </c>
      <c r="H2686" t="s">
        <v>13320</v>
      </c>
      <c r="I2686" t="s">
        <v>13321</v>
      </c>
      <c r="J2686">
        <v>11</v>
      </c>
      <c r="K2686">
        <v>11</v>
      </c>
      <c r="L2686">
        <v>0</v>
      </c>
      <c r="M2686" t="s">
        <v>13322</v>
      </c>
      <c r="N2686">
        <f t="shared" si="492"/>
        <v>0</v>
      </c>
      <c r="O2686" t="str">
        <f t="shared" si="493"/>
        <v>No</v>
      </c>
      <c r="P2686">
        <f t="shared" si="494"/>
        <v>0</v>
      </c>
      <c r="Q2686">
        <f t="shared" si="495"/>
        <v>0</v>
      </c>
      <c r="R2686">
        <f t="shared" si="499"/>
        <v>27.565026697177728</v>
      </c>
      <c r="S2686" t="str">
        <f t="shared" si="496"/>
        <v>ID-26934-Memphis - El Dorado - Texarkana - Dallas</v>
      </c>
      <c r="T2686" t="str">
        <f t="shared" si="497"/>
        <v>19:52</v>
      </c>
      <c r="U2686" t="str">
        <f t="shared" si="498"/>
        <v>Acceptable</v>
      </c>
      <c r="V2686">
        <f t="shared" si="500"/>
        <v>23</v>
      </c>
      <c r="W2686">
        <f t="shared" si="501"/>
        <v>2</v>
      </c>
      <c r="Y2686" t="str">
        <f t="shared" si="502"/>
        <v>Flight Not Found</v>
      </c>
      <c r="Z2686" t="str" cm="1">
        <f t="array" ref="Z2686">IF(AND(B:B &gt; TIME(6, 0, 0), B:B &lt;= TIME(18, 0, 0)), "Day", "Night")</f>
        <v>Night</v>
      </c>
      <c r="AA2686">
        <f t="shared" si="503"/>
        <v>1</v>
      </c>
    </row>
    <row r="2687" spans="1:27" x14ac:dyDescent="0.2">
      <c r="A2687">
        <v>26937</v>
      </c>
      <c r="C2687" t="s">
        <v>13323</v>
      </c>
      <c r="D2687" t="s">
        <v>13324</v>
      </c>
      <c r="G2687" t="s">
        <v>1719</v>
      </c>
      <c r="H2687" t="s">
        <v>13325</v>
      </c>
      <c r="I2687" t="s">
        <v>13326</v>
      </c>
      <c r="J2687">
        <v>9</v>
      </c>
      <c r="K2687">
        <v>9</v>
      </c>
      <c r="L2687">
        <v>0</v>
      </c>
      <c r="M2687" t="s">
        <v>13327</v>
      </c>
      <c r="N2687">
        <f t="shared" si="492"/>
        <v>0</v>
      </c>
      <c r="O2687" t="str">
        <f t="shared" si="493"/>
        <v>No</v>
      </c>
      <c r="P2687">
        <f t="shared" si="494"/>
        <v>0</v>
      </c>
      <c r="Q2687">
        <f t="shared" si="495"/>
        <v>0</v>
      </c>
      <c r="R2687">
        <f t="shared" si="499"/>
        <v>27.565026697177728</v>
      </c>
      <c r="S2687" t="str">
        <f t="shared" si="496"/>
        <v>ID-26937-</v>
      </c>
      <c r="T2687">
        <f t="shared" si="497"/>
        <v>0</v>
      </c>
      <c r="U2687" t="str">
        <f t="shared" si="498"/>
        <v>Acceptable</v>
      </c>
      <c r="V2687">
        <f t="shared" si="500"/>
        <v>23</v>
      </c>
      <c r="W2687">
        <f t="shared" si="501"/>
        <v>2</v>
      </c>
      <c r="Y2687" t="str">
        <f t="shared" si="502"/>
        <v>Flight Not Found</v>
      </c>
      <c r="Z2687" t="str" cm="1">
        <f t="array" ref="Z2687">IF(AND(B:B &gt; TIME(6, 0, 0), B:B &lt;= TIME(18, 0, 0)), "Day", "Night")</f>
        <v>Night</v>
      </c>
      <c r="AA2687">
        <f t="shared" si="503"/>
        <v>1</v>
      </c>
    </row>
    <row r="2688" spans="1:27" x14ac:dyDescent="0.2">
      <c r="A2688">
        <v>26937</v>
      </c>
      <c r="B2688" t="s">
        <v>1872</v>
      </c>
      <c r="C2688" t="s">
        <v>10640</v>
      </c>
      <c r="D2688" t="s">
        <v>3562</v>
      </c>
      <c r="G2688" t="s">
        <v>8321</v>
      </c>
      <c r="H2688" t="s">
        <v>13328</v>
      </c>
      <c r="I2688" t="s">
        <v>13329</v>
      </c>
      <c r="J2688">
        <v>108</v>
      </c>
      <c r="K2688">
        <v>108</v>
      </c>
      <c r="L2688">
        <v>0</v>
      </c>
      <c r="M2688" t="s">
        <v>13330</v>
      </c>
      <c r="N2688">
        <f t="shared" si="492"/>
        <v>0</v>
      </c>
      <c r="O2688" t="str">
        <f t="shared" si="493"/>
        <v>No</v>
      </c>
      <c r="P2688">
        <f t="shared" si="494"/>
        <v>0</v>
      </c>
      <c r="Q2688">
        <f t="shared" si="495"/>
        <v>0</v>
      </c>
      <c r="R2688">
        <f t="shared" si="499"/>
        <v>27.565026697177728</v>
      </c>
      <c r="S2688" t="str">
        <f t="shared" si="496"/>
        <v>ID-26937-</v>
      </c>
      <c r="T2688">
        <f t="shared" si="497"/>
        <v>0</v>
      </c>
      <c r="U2688" t="str">
        <f t="shared" si="498"/>
        <v>Acceptable</v>
      </c>
      <c r="V2688">
        <f t="shared" si="500"/>
        <v>23</v>
      </c>
      <c r="W2688">
        <f t="shared" si="501"/>
        <v>2</v>
      </c>
      <c r="Y2688" t="str">
        <f t="shared" si="502"/>
        <v>Flight Not Found</v>
      </c>
      <c r="Z2688" t="str" cm="1">
        <f t="array" ref="Z2688">IF(AND(B:B &gt; TIME(6, 0, 0), B:B &lt;= TIME(18, 0, 0)), "Day", "Night")</f>
        <v>Night</v>
      </c>
      <c r="AA2688">
        <f t="shared" si="503"/>
        <v>1</v>
      </c>
    </row>
    <row r="2689" spans="1:27" x14ac:dyDescent="0.2">
      <c r="A2689">
        <v>26939</v>
      </c>
      <c r="C2689" t="s">
        <v>13331</v>
      </c>
      <c r="D2689" t="s">
        <v>3562</v>
      </c>
      <c r="G2689" t="s">
        <v>13332</v>
      </c>
      <c r="H2689" t="s">
        <v>13333</v>
      </c>
      <c r="I2689" t="s">
        <v>13334</v>
      </c>
      <c r="J2689">
        <v>10</v>
      </c>
      <c r="K2689">
        <v>10</v>
      </c>
      <c r="L2689">
        <v>0</v>
      </c>
      <c r="M2689" t="s">
        <v>13335</v>
      </c>
      <c r="N2689">
        <f t="shared" si="492"/>
        <v>0</v>
      </c>
      <c r="O2689" t="str">
        <f t="shared" si="493"/>
        <v>No</v>
      </c>
      <c r="P2689">
        <f t="shared" si="494"/>
        <v>0</v>
      </c>
      <c r="Q2689">
        <f t="shared" si="495"/>
        <v>0</v>
      </c>
      <c r="R2689">
        <f t="shared" si="499"/>
        <v>27.565026697177728</v>
      </c>
      <c r="S2689" t="str">
        <f t="shared" si="496"/>
        <v>ID-26939-</v>
      </c>
      <c r="T2689">
        <f t="shared" si="497"/>
        <v>0</v>
      </c>
      <c r="U2689" t="str">
        <f t="shared" si="498"/>
        <v>Acceptable</v>
      </c>
      <c r="V2689">
        <f t="shared" si="500"/>
        <v>23</v>
      </c>
      <c r="W2689">
        <f t="shared" si="501"/>
        <v>2</v>
      </c>
      <c r="Y2689" t="str">
        <f t="shared" si="502"/>
        <v>Flight Not Found</v>
      </c>
      <c r="Z2689" t="str" cm="1">
        <f t="array" ref="Z2689">IF(AND(B:B &gt; TIME(6, 0, 0), B:B &lt;= TIME(18, 0, 0)), "Day", "Night")</f>
        <v>Night</v>
      </c>
      <c r="AA2689">
        <f t="shared" si="503"/>
        <v>1</v>
      </c>
    </row>
    <row r="2690" spans="1:27" x14ac:dyDescent="0.2">
      <c r="A2690">
        <v>26941</v>
      </c>
      <c r="C2690" t="s">
        <v>13336</v>
      </c>
      <c r="D2690" t="s">
        <v>13337</v>
      </c>
      <c r="G2690" t="s">
        <v>13338</v>
      </c>
      <c r="H2690" t="s">
        <v>13339</v>
      </c>
      <c r="I2690" t="s">
        <v>13340</v>
      </c>
      <c r="J2690">
        <v>8</v>
      </c>
      <c r="K2690">
        <v>8</v>
      </c>
      <c r="L2690">
        <v>0</v>
      </c>
      <c r="N2690">
        <f t="shared" ref="N2690:N2753" si="504">SUM(B2690,C2690)</f>
        <v>0</v>
      </c>
      <c r="O2690" t="str">
        <f t="shared" ref="O2690:O2753" si="505">IF(F2690="good","Yes","No")</f>
        <v>No</v>
      </c>
      <c r="P2690">
        <f t="shared" ref="P2690:P2753" si="506">COUNTIF(C:C,"&lt;0")</f>
        <v>0</v>
      </c>
      <c r="Q2690">
        <f t="shared" ref="Q2690:Q2753" si="507">SUMIF(E:E,"&gt;"&amp;AVERAGE(E:E))</f>
        <v>0</v>
      </c>
      <c r="R2690">
        <f t="shared" si="499"/>
        <v>27.565026697177728</v>
      </c>
      <c r="S2690" t="str">
        <f t="shared" ref="S2690:S2753" si="508">CONCATENATE("ID-",A2690,"-",F2690)</f>
        <v>ID-26941-</v>
      </c>
      <c r="T2690">
        <f t="shared" ref="T2690:T2753" si="509">INDEX(B:B,MATCH(A2690,A:A,0))</f>
        <v>0</v>
      </c>
      <c r="U2690" t="str">
        <f t="shared" ref="U2690:U2753" si="510">IF(OR(B2690&gt;0,C2690&gt;0),"Acceptable","Check")</f>
        <v>Acceptable</v>
      </c>
      <c r="V2690">
        <f t="shared" si="500"/>
        <v>23</v>
      </c>
      <c r="W2690">
        <f t="shared" si="501"/>
        <v>2</v>
      </c>
      <c r="Y2690" t="str">
        <f t="shared" si="502"/>
        <v>Flight Not Found</v>
      </c>
      <c r="Z2690" t="str" cm="1">
        <f t="array" ref="Z2690">IF(AND(B:B &gt; TIME(6, 0, 0), B:B &lt;= TIME(18, 0, 0)), "Day", "Night")</f>
        <v>Night</v>
      </c>
      <c r="AA2690">
        <f t="shared" si="503"/>
        <v>1</v>
      </c>
    </row>
    <row r="2691" spans="1:27" x14ac:dyDescent="0.2">
      <c r="A2691">
        <v>26960</v>
      </c>
      <c r="C2691" t="s">
        <v>13341</v>
      </c>
      <c r="D2691" t="s">
        <v>2623</v>
      </c>
      <c r="F2691" t="s">
        <v>13342</v>
      </c>
      <c r="G2691" t="s">
        <v>12583</v>
      </c>
      <c r="H2691" t="s">
        <v>13343</v>
      </c>
      <c r="I2691" t="s">
        <v>13344</v>
      </c>
      <c r="J2691">
        <v>65</v>
      </c>
      <c r="K2691">
        <v>8</v>
      </c>
      <c r="L2691">
        <v>0</v>
      </c>
      <c r="M2691" t="s">
        <v>13345</v>
      </c>
      <c r="N2691">
        <f t="shared" si="504"/>
        <v>0</v>
      </c>
      <c r="O2691" t="str">
        <f t="shared" si="505"/>
        <v>No</v>
      </c>
      <c r="P2691">
        <f t="shared" si="506"/>
        <v>0</v>
      </c>
      <c r="Q2691">
        <f t="shared" si="507"/>
        <v>0</v>
      </c>
      <c r="R2691">
        <f t="shared" ref="R2691:R2754" si="511">AVERAGEIF(J:J,"&gt;0")</f>
        <v>27.565026697177728</v>
      </c>
      <c r="S2691" t="str">
        <f t="shared" si="508"/>
        <v>ID-26960-Rio de Janeiro - Belo Horizonte</v>
      </c>
      <c r="T2691">
        <f t="shared" si="509"/>
        <v>0</v>
      </c>
      <c r="U2691" t="str">
        <f t="shared" si="510"/>
        <v>Acceptable</v>
      </c>
      <c r="V2691">
        <f t="shared" ref="V2691:V2754" si="512">COUNTIF(D:D, "Military - U.S. Army")</f>
        <v>23</v>
      </c>
      <c r="W2691">
        <f t="shared" ref="W2691:W2754" si="513">AVERAGEIF(C:C,"Fort Myer, Virginia", J:J)</f>
        <v>2</v>
      </c>
      <c r="Y2691" t="str">
        <f t="shared" ref="Y2691:Y2754" si="514">IFERROR(VLOOKUP("FlightNumber", A:E, 4, FALSE), "Flight Not Found")</f>
        <v>Flight Not Found</v>
      </c>
      <c r="Z2691" t="str" cm="1">
        <f t="array" ref="Z2691">IF(AND(B:B &gt; TIME(6, 0, 0), B:B &lt;= TIME(18, 0, 0)), "Day", "Night")</f>
        <v>Night</v>
      </c>
      <c r="AA2691">
        <f t="shared" ref="AA2691:AA2754" si="515">COUNTIFS(D:D, "Military - U.S. Army", C:C, "Fort Myer, Virginia")</f>
        <v>1</v>
      </c>
    </row>
    <row r="2692" spans="1:27" x14ac:dyDescent="0.2">
      <c r="A2692">
        <v>26966</v>
      </c>
      <c r="C2692" t="s">
        <v>13346</v>
      </c>
      <c r="D2692" t="s">
        <v>13347</v>
      </c>
      <c r="G2692" t="s">
        <v>12880</v>
      </c>
      <c r="H2692" t="s">
        <v>13348</v>
      </c>
      <c r="I2692" t="s">
        <v>8095</v>
      </c>
      <c r="J2692">
        <v>4</v>
      </c>
      <c r="K2692">
        <v>4</v>
      </c>
      <c r="L2692">
        <v>0</v>
      </c>
      <c r="M2692" t="s">
        <v>13349</v>
      </c>
      <c r="N2692">
        <f t="shared" si="504"/>
        <v>0</v>
      </c>
      <c r="O2692" t="str">
        <f t="shared" si="505"/>
        <v>No</v>
      </c>
      <c r="P2692">
        <f t="shared" si="506"/>
        <v>0</v>
      </c>
      <c r="Q2692">
        <f t="shared" si="507"/>
        <v>0</v>
      </c>
      <c r="R2692">
        <f t="shared" si="511"/>
        <v>27.565026697177728</v>
      </c>
      <c r="S2692" t="str">
        <f t="shared" si="508"/>
        <v>ID-26966-</v>
      </c>
      <c r="T2692">
        <f t="shared" si="509"/>
        <v>0</v>
      </c>
      <c r="U2692" t="str">
        <f t="shared" si="510"/>
        <v>Acceptable</v>
      </c>
      <c r="V2692">
        <f t="shared" si="512"/>
        <v>23</v>
      </c>
      <c r="W2692">
        <f t="shared" si="513"/>
        <v>2</v>
      </c>
      <c r="Y2692" t="str">
        <f t="shared" si="514"/>
        <v>Flight Not Found</v>
      </c>
      <c r="Z2692" t="str" cm="1">
        <f t="array" ref="Z2692">IF(AND(B:B &gt; TIME(6, 0, 0), B:B &lt;= TIME(18, 0, 0)), "Day", "Night")</f>
        <v>Night</v>
      </c>
      <c r="AA2692">
        <f t="shared" si="515"/>
        <v>1</v>
      </c>
    </row>
    <row r="2693" spans="1:27" x14ac:dyDescent="0.2">
      <c r="A2693">
        <v>26968</v>
      </c>
      <c r="B2693" t="s">
        <v>13350</v>
      </c>
      <c r="C2693" t="s">
        <v>13351</v>
      </c>
      <c r="D2693" t="s">
        <v>13352</v>
      </c>
      <c r="F2693" t="s">
        <v>13353</v>
      </c>
      <c r="G2693" t="s">
        <v>13354</v>
      </c>
      <c r="H2693" t="s">
        <v>13355</v>
      </c>
      <c r="J2693">
        <v>7</v>
      </c>
      <c r="K2693">
        <v>2</v>
      </c>
      <c r="L2693">
        <v>0</v>
      </c>
      <c r="M2693" t="s">
        <v>13356</v>
      </c>
      <c r="N2693">
        <f t="shared" si="504"/>
        <v>0</v>
      </c>
      <c r="O2693" t="str">
        <f t="shared" si="505"/>
        <v>No</v>
      </c>
      <c r="P2693">
        <f t="shared" si="506"/>
        <v>0</v>
      </c>
      <c r="Q2693">
        <f t="shared" si="507"/>
        <v>0</v>
      </c>
      <c r="R2693">
        <f t="shared" si="511"/>
        <v>27.565026697177728</v>
      </c>
      <c r="S2693" t="str">
        <f t="shared" si="508"/>
        <v>ID-26968-La Verne, California - Willow Rock, Arizona</v>
      </c>
      <c r="T2693" t="str">
        <f t="shared" si="509"/>
        <v>06:05</v>
      </c>
      <c r="U2693" t="str">
        <f t="shared" si="510"/>
        <v>Acceptable</v>
      </c>
      <c r="V2693">
        <f t="shared" si="512"/>
        <v>23</v>
      </c>
      <c r="W2693">
        <f t="shared" si="513"/>
        <v>2</v>
      </c>
      <c r="Y2693" t="str">
        <f t="shared" si="514"/>
        <v>Flight Not Found</v>
      </c>
      <c r="Z2693" t="str" cm="1">
        <f t="array" ref="Z2693">IF(AND(B:B &gt; TIME(6, 0, 0), B:B &lt;= TIME(18, 0, 0)), "Day", "Night")</f>
        <v>Night</v>
      </c>
      <c r="AA2693">
        <f t="shared" si="515"/>
        <v>1</v>
      </c>
    </row>
    <row r="2694" spans="1:27" x14ac:dyDescent="0.2">
      <c r="A2694">
        <v>26970</v>
      </c>
      <c r="C2694" t="s">
        <v>12766</v>
      </c>
      <c r="D2694" t="s">
        <v>11715</v>
      </c>
      <c r="F2694" t="s">
        <v>13357</v>
      </c>
      <c r="G2694" t="s">
        <v>13358</v>
      </c>
      <c r="H2694" t="s">
        <v>13359</v>
      </c>
      <c r="I2694" t="s">
        <v>6175</v>
      </c>
      <c r="J2694">
        <v>16</v>
      </c>
      <c r="K2694">
        <v>6</v>
      </c>
      <c r="L2694">
        <v>0</v>
      </c>
      <c r="M2694" t="s">
        <v>13360</v>
      </c>
      <c r="N2694">
        <f t="shared" si="504"/>
        <v>0</v>
      </c>
      <c r="O2694" t="str">
        <f t="shared" si="505"/>
        <v>No</v>
      </c>
      <c r="P2694">
        <f t="shared" si="506"/>
        <v>0</v>
      </c>
      <c r="Q2694">
        <f t="shared" si="507"/>
        <v>0</v>
      </c>
      <c r="R2694">
        <f t="shared" si="511"/>
        <v>27.565026697177728</v>
      </c>
      <c r="S2694" t="str">
        <f t="shared" si="508"/>
        <v>ID-26970-Arauca - Cucuta</v>
      </c>
      <c r="T2694">
        <f t="shared" si="509"/>
        <v>0</v>
      </c>
      <c r="U2694" t="str">
        <f t="shared" si="510"/>
        <v>Acceptable</v>
      </c>
      <c r="V2694">
        <f t="shared" si="512"/>
        <v>23</v>
      </c>
      <c r="W2694">
        <f t="shared" si="513"/>
        <v>2</v>
      </c>
      <c r="Y2694" t="str">
        <f t="shared" si="514"/>
        <v>Flight Not Found</v>
      </c>
      <c r="Z2694" t="str" cm="1">
        <f t="array" ref="Z2694">IF(AND(B:B &gt; TIME(6, 0, 0), B:B &lt;= TIME(18, 0, 0)), "Day", "Night")</f>
        <v>Night</v>
      </c>
      <c r="AA2694">
        <f t="shared" si="515"/>
        <v>1</v>
      </c>
    </row>
    <row r="2695" spans="1:27" x14ac:dyDescent="0.2">
      <c r="A2695">
        <v>26971</v>
      </c>
      <c r="B2695" t="s">
        <v>6579</v>
      </c>
      <c r="C2695" t="s">
        <v>13361</v>
      </c>
      <c r="D2695" t="s">
        <v>3079</v>
      </c>
      <c r="E2695" t="s">
        <v>13362</v>
      </c>
      <c r="F2695" t="s">
        <v>13363</v>
      </c>
      <c r="G2695" t="s">
        <v>13364</v>
      </c>
      <c r="H2695" t="s">
        <v>13365</v>
      </c>
      <c r="I2695" t="s">
        <v>13366</v>
      </c>
      <c r="J2695">
        <v>128</v>
      </c>
      <c r="K2695">
        <v>1</v>
      </c>
      <c r="L2695">
        <v>0</v>
      </c>
      <c r="M2695" t="s">
        <v>13367</v>
      </c>
      <c r="N2695">
        <f t="shared" si="504"/>
        <v>0</v>
      </c>
      <c r="O2695" t="str">
        <f t="shared" si="505"/>
        <v>No</v>
      </c>
      <c r="P2695">
        <f t="shared" si="506"/>
        <v>0</v>
      </c>
      <c r="Q2695">
        <f t="shared" si="507"/>
        <v>0</v>
      </c>
      <c r="R2695">
        <f t="shared" si="511"/>
        <v>27.565026697177728</v>
      </c>
      <c r="S2695" t="str">
        <f t="shared" si="508"/>
        <v>ID-26971-Miami, FL - San Francisco, CA</v>
      </c>
      <c r="T2695" t="str">
        <f t="shared" si="509"/>
        <v>16:40</v>
      </c>
      <c r="U2695" t="str">
        <f t="shared" si="510"/>
        <v>Acceptable</v>
      </c>
      <c r="V2695">
        <f t="shared" si="512"/>
        <v>23</v>
      </c>
      <c r="W2695">
        <f t="shared" si="513"/>
        <v>2</v>
      </c>
      <c r="Y2695" t="str">
        <f t="shared" si="514"/>
        <v>Flight Not Found</v>
      </c>
      <c r="Z2695" t="str" cm="1">
        <f t="array" ref="Z2695">IF(AND(B:B &gt; TIME(6, 0, 0), B:B &lt;= TIME(18, 0, 0)), "Day", "Night")</f>
        <v>Night</v>
      </c>
      <c r="AA2695">
        <f t="shared" si="515"/>
        <v>1</v>
      </c>
    </row>
    <row r="2696" spans="1:27" x14ac:dyDescent="0.2">
      <c r="A2696">
        <v>26971</v>
      </c>
      <c r="B2696" t="s">
        <v>3789</v>
      </c>
      <c r="C2696" t="s">
        <v>8132</v>
      </c>
      <c r="D2696" t="s">
        <v>1861</v>
      </c>
      <c r="E2696" t="s">
        <v>184</v>
      </c>
      <c r="F2696" t="s">
        <v>13368</v>
      </c>
      <c r="G2696" t="s">
        <v>10938</v>
      </c>
      <c r="H2696" t="s">
        <v>13369</v>
      </c>
      <c r="I2696" t="s">
        <v>13370</v>
      </c>
      <c r="J2696">
        <v>3</v>
      </c>
      <c r="K2696">
        <v>3</v>
      </c>
      <c r="L2696">
        <v>0</v>
      </c>
      <c r="M2696" t="s">
        <v>13371</v>
      </c>
      <c r="N2696">
        <f t="shared" si="504"/>
        <v>0</v>
      </c>
      <c r="O2696" t="str">
        <f t="shared" si="505"/>
        <v>No</v>
      </c>
      <c r="P2696">
        <f t="shared" si="506"/>
        <v>0</v>
      </c>
      <c r="Q2696">
        <f t="shared" si="507"/>
        <v>0</v>
      </c>
      <c r="R2696">
        <f t="shared" si="511"/>
        <v>27.565026697177728</v>
      </c>
      <c r="S2696" t="str">
        <f t="shared" si="508"/>
        <v>ID-26971-New York City - Prestwick</v>
      </c>
      <c r="T2696" t="str">
        <f t="shared" si="509"/>
        <v>16:40</v>
      </c>
      <c r="U2696" t="str">
        <f t="shared" si="510"/>
        <v>Acceptable</v>
      </c>
      <c r="V2696">
        <f t="shared" si="512"/>
        <v>23</v>
      </c>
      <c r="W2696">
        <f t="shared" si="513"/>
        <v>2</v>
      </c>
      <c r="Y2696" t="str">
        <f t="shared" si="514"/>
        <v>Flight Not Found</v>
      </c>
      <c r="Z2696" t="str" cm="1">
        <f t="array" ref="Z2696">IF(AND(B:B &gt; TIME(6, 0, 0), B:B &lt;= TIME(18, 0, 0)), "Day", "Night")</f>
        <v>Night</v>
      </c>
      <c r="AA2696">
        <f t="shared" si="515"/>
        <v>1</v>
      </c>
    </row>
    <row r="2697" spans="1:27" x14ac:dyDescent="0.2">
      <c r="A2697">
        <v>26985</v>
      </c>
      <c r="C2697" t="s">
        <v>13372</v>
      </c>
      <c r="D2697" t="s">
        <v>6247</v>
      </c>
      <c r="G2697" t="s">
        <v>1814</v>
      </c>
      <c r="H2697" t="s">
        <v>13373</v>
      </c>
      <c r="I2697" t="s">
        <v>13374</v>
      </c>
      <c r="J2697">
        <v>27</v>
      </c>
      <c r="K2697">
        <v>27</v>
      </c>
      <c r="L2697">
        <v>0</v>
      </c>
      <c r="M2697" t="s">
        <v>13375</v>
      </c>
      <c r="N2697">
        <f t="shared" si="504"/>
        <v>0</v>
      </c>
      <c r="O2697" t="str">
        <f t="shared" si="505"/>
        <v>No</v>
      </c>
      <c r="P2697">
        <f t="shared" si="506"/>
        <v>0</v>
      </c>
      <c r="Q2697">
        <f t="shared" si="507"/>
        <v>0</v>
      </c>
      <c r="R2697">
        <f t="shared" si="511"/>
        <v>27.565026697177728</v>
      </c>
      <c r="S2697" t="str">
        <f t="shared" si="508"/>
        <v>ID-26985-</v>
      </c>
      <c r="T2697">
        <f t="shared" si="509"/>
        <v>0</v>
      </c>
      <c r="U2697" t="str">
        <f t="shared" si="510"/>
        <v>Acceptable</v>
      </c>
      <c r="V2697">
        <f t="shared" si="512"/>
        <v>23</v>
      </c>
      <c r="W2697">
        <f t="shared" si="513"/>
        <v>2</v>
      </c>
      <c r="Y2697" t="str">
        <f t="shared" si="514"/>
        <v>Flight Not Found</v>
      </c>
      <c r="Z2697" t="str" cm="1">
        <f t="array" ref="Z2697">IF(AND(B:B &gt; TIME(6, 0, 0), B:B &lt;= TIME(18, 0, 0)), "Day", "Night")</f>
        <v>Night</v>
      </c>
      <c r="AA2697">
        <f t="shared" si="515"/>
        <v>1</v>
      </c>
    </row>
    <row r="2698" spans="1:27" x14ac:dyDescent="0.2">
      <c r="A2698">
        <v>27005</v>
      </c>
      <c r="C2698" t="s">
        <v>5524</v>
      </c>
      <c r="D2698" t="s">
        <v>3562</v>
      </c>
      <c r="G2698" t="s">
        <v>8321</v>
      </c>
      <c r="H2698" t="s">
        <v>13376</v>
      </c>
      <c r="I2698" t="s">
        <v>13377</v>
      </c>
      <c r="J2698">
        <v>72</v>
      </c>
      <c r="K2698">
        <v>13</v>
      </c>
      <c r="L2698">
        <v>0</v>
      </c>
      <c r="M2698" t="s">
        <v>13378</v>
      </c>
      <c r="N2698">
        <f t="shared" si="504"/>
        <v>0</v>
      </c>
      <c r="O2698" t="str">
        <f t="shared" si="505"/>
        <v>No</v>
      </c>
      <c r="P2698">
        <f t="shared" si="506"/>
        <v>0</v>
      </c>
      <c r="Q2698">
        <f t="shared" si="507"/>
        <v>0</v>
      </c>
      <c r="R2698">
        <f t="shared" si="511"/>
        <v>27.565026697177728</v>
      </c>
      <c r="S2698" t="str">
        <f t="shared" si="508"/>
        <v>ID-27005-</v>
      </c>
      <c r="T2698">
        <f t="shared" si="509"/>
        <v>0</v>
      </c>
      <c r="U2698" t="str">
        <f t="shared" si="510"/>
        <v>Acceptable</v>
      </c>
      <c r="V2698">
        <f t="shared" si="512"/>
        <v>23</v>
      </c>
      <c r="W2698">
        <f t="shared" si="513"/>
        <v>2</v>
      </c>
      <c r="Y2698" t="str">
        <f t="shared" si="514"/>
        <v>Flight Not Found</v>
      </c>
      <c r="Z2698" t="str" cm="1">
        <f t="array" ref="Z2698">IF(AND(B:B &gt; TIME(6, 0, 0), B:B &lt;= TIME(18, 0, 0)), "Day", "Night")</f>
        <v>Night</v>
      </c>
      <c r="AA2698">
        <f t="shared" si="515"/>
        <v>1</v>
      </c>
    </row>
    <row r="2699" spans="1:27" x14ac:dyDescent="0.2">
      <c r="A2699">
        <v>27007</v>
      </c>
      <c r="B2699" t="s">
        <v>13379</v>
      </c>
      <c r="C2699" t="s">
        <v>13380</v>
      </c>
      <c r="D2699" t="s">
        <v>13381</v>
      </c>
      <c r="F2699" t="s">
        <v>13382</v>
      </c>
      <c r="G2699" t="s">
        <v>13383</v>
      </c>
      <c r="H2699" t="s">
        <v>13384</v>
      </c>
      <c r="I2699" t="s">
        <v>13385</v>
      </c>
      <c r="J2699">
        <v>8</v>
      </c>
      <c r="K2699">
        <v>8</v>
      </c>
      <c r="L2699">
        <v>0</v>
      </c>
      <c r="M2699" t="s">
        <v>13386</v>
      </c>
      <c r="N2699">
        <f t="shared" si="504"/>
        <v>0</v>
      </c>
      <c r="O2699" t="str">
        <f t="shared" si="505"/>
        <v>No</v>
      </c>
      <c r="P2699">
        <f t="shared" si="506"/>
        <v>0</v>
      </c>
      <c r="Q2699">
        <f t="shared" si="507"/>
        <v>0</v>
      </c>
      <c r="R2699">
        <f t="shared" si="511"/>
        <v>27.565026697177728</v>
      </c>
      <c r="S2699" t="str">
        <f t="shared" si="508"/>
        <v>ID-27007-Montreal - Churchill Falls</v>
      </c>
      <c r="T2699" t="str">
        <f t="shared" si="509"/>
        <v>22:55</v>
      </c>
      <c r="U2699" t="str">
        <f t="shared" si="510"/>
        <v>Acceptable</v>
      </c>
      <c r="V2699">
        <f t="shared" si="512"/>
        <v>23</v>
      </c>
      <c r="W2699">
        <f t="shared" si="513"/>
        <v>2</v>
      </c>
      <c r="Y2699" t="str">
        <f t="shared" si="514"/>
        <v>Flight Not Found</v>
      </c>
      <c r="Z2699" t="str" cm="1">
        <f t="array" ref="Z2699">IF(AND(B:B &gt; TIME(6, 0, 0), B:B &lt;= TIME(18, 0, 0)), "Day", "Night")</f>
        <v>Night</v>
      </c>
      <c r="AA2699">
        <f t="shared" si="515"/>
        <v>1</v>
      </c>
    </row>
    <row r="2700" spans="1:27" x14ac:dyDescent="0.2">
      <c r="A2700">
        <v>27009</v>
      </c>
      <c r="C2700" t="s">
        <v>13387</v>
      </c>
      <c r="D2700" t="s">
        <v>30</v>
      </c>
      <c r="F2700" t="s">
        <v>13388</v>
      </c>
      <c r="G2700" t="s">
        <v>13389</v>
      </c>
      <c r="H2700" t="s">
        <v>13390</v>
      </c>
      <c r="I2700" t="s">
        <v>13391</v>
      </c>
      <c r="J2700">
        <v>10</v>
      </c>
      <c r="K2700">
        <v>10</v>
      </c>
      <c r="L2700">
        <v>0</v>
      </c>
      <c r="M2700" t="s">
        <v>13392</v>
      </c>
      <c r="N2700">
        <f t="shared" si="504"/>
        <v>0</v>
      </c>
      <c r="O2700" t="str">
        <f t="shared" si="505"/>
        <v>No</v>
      </c>
      <c r="P2700">
        <f t="shared" si="506"/>
        <v>0</v>
      </c>
      <c r="Q2700">
        <f t="shared" si="507"/>
        <v>0</v>
      </c>
      <c r="R2700">
        <f t="shared" si="511"/>
        <v>27.565026697177728</v>
      </c>
      <c r="S2700" t="str">
        <f t="shared" si="508"/>
        <v>ID-27009-Elmendorf AFB - Adak</v>
      </c>
      <c r="T2700">
        <f t="shared" si="509"/>
        <v>0</v>
      </c>
      <c r="U2700" t="str">
        <f t="shared" si="510"/>
        <v>Acceptable</v>
      </c>
      <c r="V2700">
        <f t="shared" si="512"/>
        <v>23</v>
      </c>
      <c r="W2700">
        <f t="shared" si="513"/>
        <v>2</v>
      </c>
      <c r="Y2700" t="str">
        <f t="shared" si="514"/>
        <v>Flight Not Found</v>
      </c>
      <c r="Z2700" t="str" cm="1">
        <f t="array" ref="Z2700">IF(AND(B:B &gt; TIME(6, 0, 0), B:B &lt;= TIME(18, 0, 0)), "Day", "Night")</f>
        <v>Night</v>
      </c>
      <c r="AA2700">
        <f t="shared" si="515"/>
        <v>1</v>
      </c>
    </row>
    <row r="2701" spans="1:27" x14ac:dyDescent="0.2">
      <c r="A2701">
        <v>27014</v>
      </c>
      <c r="C2701" t="s">
        <v>13393</v>
      </c>
      <c r="D2701" t="s">
        <v>3562</v>
      </c>
      <c r="G2701" t="s">
        <v>9596</v>
      </c>
      <c r="H2701" t="s">
        <v>13394</v>
      </c>
      <c r="I2701" t="s">
        <v>13395</v>
      </c>
      <c r="J2701">
        <v>51</v>
      </c>
      <c r="K2701">
        <v>51</v>
      </c>
      <c r="L2701">
        <v>0</v>
      </c>
      <c r="M2701" t="s">
        <v>13396</v>
      </c>
      <c r="N2701">
        <f t="shared" si="504"/>
        <v>0</v>
      </c>
      <c r="O2701" t="str">
        <f t="shared" si="505"/>
        <v>No</v>
      </c>
      <c r="P2701">
        <f t="shared" si="506"/>
        <v>0</v>
      </c>
      <c r="Q2701">
        <f t="shared" si="507"/>
        <v>0</v>
      </c>
      <c r="R2701">
        <f t="shared" si="511"/>
        <v>27.565026697177728</v>
      </c>
      <c r="S2701" t="str">
        <f t="shared" si="508"/>
        <v>ID-27014-</v>
      </c>
      <c r="T2701">
        <f t="shared" si="509"/>
        <v>0</v>
      </c>
      <c r="U2701" t="str">
        <f t="shared" si="510"/>
        <v>Acceptable</v>
      </c>
      <c r="V2701">
        <f t="shared" si="512"/>
        <v>23</v>
      </c>
      <c r="W2701">
        <f t="shared" si="513"/>
        <v>2</v>
      </c>
      <c r="Y2701" t="str">
        <f t="shared" si="514"/>
        <v>Flight Not Found</v>
      </c>
      <c r="Z2701" t="str" cm="1">
        <f t="array" ref="Z2701">IF(AND(B:B &gt; TIME(6, 0, 0), B:B &lt;= TIME(18, 0, 0)), "Day", "Night")</f>
        <v>Night</v>
      </c>
      <c r="AA2701">
        <f t="shared" si="515"/>
        <v>1</v>
      </c>
    </row>
    <row r="2702" spans="1:27" x14ac:dyDescent="0.2">
      <c r="A2702">
        <v>27015</v>
      </c>
      <c r="B2702" t="s">
        <v>1970</v>
      </c>
      <c r="C2702" t="s">
        <v>6092</v>
      </c>
      <c r="D2702" t="s">
        <v>1861</v>
      </c>
      <c r="E2702" t="s">
        <v>13397</v>
      </c>
      <c r="F2702" t="s">
        <v>5958</v>
      </c>
      <c r="G2702" t="s">
        <v>9678</v>
      </c>
      <c r="H2702" t="s">
        <v>13398</v>
      </c>
      <c r="I2702" t="s">
        <v>13399</v>
      </c>
      <c r="J2702">
        <v>177</v>
      </c>
      <c r="K2702">
        <v>30</v>
      </c>
      <c r="L2702">
        <v>0</v>
      </c>
      <c r="M2702" t="s">
        <v>13400</v>
      </c>
      <c r="N2702">
        <f t="shared" si="504"/>
        <v>0</v>
      </c>
      <c r="O2702" t="str">
        <f t="shared" si="505"/>
        <v>No</v>
      </c>
      <c r="P2702">
        <f t="shared" si="506"/>
        <v>0</v>
      </c>
      <c r="Q2702">
        <f t="shared" si="507"/>
        <v>0</v>
      </c>
      <c r="R2702">
        <f t="shared" si="511"/>
        <v>27.565026697177728</v>
      </c>
      <c r="S2702" t="str">
        <f t="shared" si="508"/>
        <v>ID-27015-Rome - Beirut</v>
      </c>
      <c r="T2702" t="str">
        <f t="shared" si="509"/>
        <v>13:00</v>
      </c>
      <c r="U2702" t="str">
        <f t="shared" si="510"/>
        <v>Acceptable</v>
      </c>
      <c r="V2702">
        <f t="shared" si="512"/>
        <v>23</v>
      </c>
      <c r="W2702">
        <f t="shared" si="513"/>
        <v>2</v>
      </c>
      <c r="Y2702" t="str">
        <f t="shared" si="514"/>
        <v>Flight Not Found</v>
      </c>
      <c r="Z2702" t="str" cm="1">
        <f t="array" ref="Z2702">IF(AND(B:B &gt; TIME(6, 0, 0), B:B &lt;= TIME(18, 0, 0)), "Day", "Night")</f>
        <v>Night</v>
      </c>
      <c r="AA2702">
        <f t="shared" si="515"/>
        <v>1</v>
      </c>
    </row>
    <row r="2703" spans="1:27" x14ac:dyDescent="0.2">
      <c r="A2703">
        <v>27016</v>
      </c>
      <c r="B2703" t="s">
        <v>13401</v>
      </c>
      <c r="C2703" t="s">
        <v>13402</v>
      </c>
      <c r="D2703" t="s">
        <v>13403</v>
      </c>
      <c r="F2703" t="s">
        <v>13404</v>
      </c>
      <c r="G2703" t="s">
        <v>13405</v>
      </c>
      <c r="H2703" t="s">
        <v>13406</v>
      </c>
      <c r="J2703">
        <v>2</v>
      </c>
      <c r="K2703">
        <v>2</v>
      </c>
      <c r="L2703">
        <v>0</v>
      </c>
      <c r="M2703" t="s">
        <v>13407</v>
      </c>
      <c r="N2703">
        <f t="shared" si="504"/>
        <v>0</v>
      </c>
      <c r="O2703" t="str">
        <f t="shared" si="505"/>
        <v>No</v>
      </c>
      <c r="P2703">
        <f t="shared" si="506"/>
        <v>0</v>
      </c>
      <c r="Q2703">
        <f t="shared" si="507"/>
        <v>0</v>
      </c>
      <c r="R2703">
        <f t="shared" si="511"/>
        <v>27.565026697177728</v>
      </c>
      <c r="S2703" t="str">
        <f t="shared" si="508"/>
        <v>ID-27016-Norman, OK - Manhattan, KS</v>
      </c>
      <c r="T2703" t="str">
        <f t="shared" si="509"/>
        <v>19:14</v>
      </c>
      <c r="U2703" t="str">
        <f t="shared" si="510"/>
        <v>Acceptable</v>
      </c>
      <c r="V2703">
        <f t="shared" si="512"/>
        <v>23</v>
      </c>
      <c r="W2703">
        <f t="shared" si="513"/>
        <v>2</v>
      </c>
      <c r="Y2703" t="str">
        <f t="shared" si="514"/>
        <v>Flight Not Found</v>
      </c>
      <c r="Z2703" t="str" cm="1">
        <f t="array" ref="Z2703">IF(AND(B:B &gt; TIME(6, 0, 0), B:B &lt;= TIME(18, 0, 0)), "Day", "Night")</f>
        <v>Night</v>
      </c>
      <c r="AA2703">
        <f t="shared" si="515"/>
        <v>1</v>
      </c>
    </row>
    <row r="2704" spans="1:27" x14ac:dyDescent="0.2">
      <c r="A2704">
        <v>27019</v>
      </c>
      <c r="C2704" t="s">
        <v>13408</v>
      </c>
      <c r="D2704" t="s">
        <v>7202</v>
      </c>
      <c r="F2704" t="s">
        <v>13409</v>
      </c>
      <c r="G2704" t="s">
        <v>8973</v>
      </c>
      <c r="H2704" t="s">
        <v>13410</v>
      </c>
      <c r="I2704" t="s">
        <v>8794</v>
      </c>
      <c r="J2704">
        <v>9</v>
      </c>
      <c r="K2704">
        <v>6</v>
      </c>
      <c r="L2704">
        <v>0</v>
      </c>
      <c r="M2704" t="s">
        <v>8742</v>
      </c>
      <c r="N2704">
        <f t="shared" si="504"/>
        <v>0</v>
      </c>
      <c r="O2704" t="str">
        <f t="shared" si="505"/>
        <v>No</v>
      </c>
      <c r="P2704">
        <f t="shared" si="506"/>
        <v>0</v>
      </c>
      <c r="Q2704">
        <f t="shared" si="507"/>
        <v>0</v>
      </c>
      <c r="R2704">
        <f t="shared" si="511"/>
        <v>27.565026697177728</v>
      </c>
      <c r="S2704" t="str">
        <f t="shared" si="508"/>
        <v>ID-27019-US - La Paz</v>
      </c>
      <c r="T2704">
        <f t="shared" si="509"/>
        <v>0</v>
      </c>
      <c r="U2704" t="str">
        <f t="shared" si="510"/>
        <v>Acceptable</v>
      </c>
      <c r="V2704">
        <f t="shared" si="512"/>
        <v>23</v>
      </c>
      <c r="W2704">
        <f t="shared" si="513"/>
        <v>2</v>
      </c>
      <c r="Y2704" t="str">
        <f t="shared" si="514"/>
        <v>Flight Not Found</v>
      </c>
      <c r="Z2704" t="str" cm="1">
        <f t="array" ref="Z2704">IF(AND(B:B &gt; TIME(6, 0, 0), B:B &lt;= TIME(18, 0, 0)), "Day", "Night")</f>
        <v>Night</v>
      </c>
      <c r="AA2704">
        <f t="shared" si="515"/>
        <v>1</v>
      </c>
    </row>
    <row r="2705" spans="1:27" x14ac:dyDescent="0.2">
      <c r="A2705">
        <v>27019</v>
      </c>
      <c r="C2705" t="s">
        <v>10227</v>
      </c>
      <c r="D2705" t="s">
        <v>9501</v>
      </c>
      <c r="G2705" t="s">
        <v>13411</v>
      </c>
      <c r="J2705">
        <v>20</v>
      </c>
      <c r="K2705">
        <v>20</v>
      </c>
      <c r="L2705">
        <v>0</v>
      </c>
      <c r="M2705" t="s">
        <v>13412</v>
      </c>
      <c r="N2705">
        <f t="shared" si="504"/>
        <v>0</v>
      </c>
      <c r="O2705" t="str">
        <f t="shared" si="505"/>
        <v>No</v>
      </c>
      <c r="P2705">
        <f t="shared" si="506"/>
        <v>0</v>
      </c>
      <c r="Q2705">
        <f t="shared" si="507"/>
        <v>0</v>
      </c>
      <c r="R2705">
        <f t="shared" si="511"/>
        <v>27.565026697177728</v>
      </c>
      <c r="S2705" t="str">
        <f t="shared" si="508"/>
        <v>ID-27019-</v>
      </c>
      <c r="T2705">
        <f t="shared" si="509"/>
        <v>0</v>
      </c>
      <c r="U2705" t="str">
        <f t="shared" si="510"/>
        <v>Acceptable</v>
      </c>
      <c r="V2705">
        <f t="shared" si="512"/>
        <v>23</v>
      </c>
      <c r="W2705">
        <f t="shared" si="513"/>
        <v>2</v>
      </c>
      <c r="Y2705" t="str">
        <f t="shared" si="514"/>
        <v>Flight Not Found</v>
      </c>
      <c r="Z2705" t="str" cm="1">
        <f t="array" ref="Z2705">IF(AND(B:B &gt; TIME(6, 0, 0), B:B &lt;= TIME(18, 0, 0)), "Day", "Night")</f>
        <v>Night</v>
      </c>
      <c r="AA2705">
        <f t="shared" si="515"/>
        <v>1</v>
      </c>
    </row>
    <row r="2706" spans="1:27" x14ac:dyDescent="0.2">
      <c r="A2706">
        <v>27020</v>
      </c>
      <c r="B2706" t="s">
        <v>2373</v>
      </c>
      <c r="C2706" t="s">
        <v>13413</v>
      </c>
      <c r="D2706" t="s">
        <v>7976</v>
      </c>
      <c r="F2706" t="s">
        <v>13414</v>
      </c>
      <c r="G2706" t="s">
        <v>13415</v>
      </c>
      <c r="H2706" t="s">
        <v>13416</v>
      </c>
      <c r="I2706" t="s">
        <v>13417</v>
      </c>
      <c r="J2706">
        <v>106</v>
      </c>
      <c r="K2706">
        <v>106</v>
      </c>
      <c r="L2706">
        <v>0</v>
      </c>
      <c r="M2706" t="s">
        <v>13418</v>
      </c>
      <c r="N2706">
        <f t="shared" si="504"/>
        <v>0</v>
      </c>
      <c r="O2706" t="str">
        <f t="shared" si="505"/>
        <v>No</v>
      </c>
      <c r="P2706">
        <f t="shared" si="506"/>
        <v>0</v>
      </c>
      <c r="Q2706">
        <f t="shared" si="507"/>
        <v>0</v>
      </c>
      <c r="R2706">
        <f t="shared" si="511"/>
        <v>27.565026697177728</v>
      </c>
      <c r="S2706" t="str">
        <f t="shared" si="508"/>
        <v>ID-27020-Paris - Tanger</v>
      </c>
      <c r="T2706" t="str">
        <f t="shared" si="509"/>
        <v>22:10</v>
      </c>
      <c r="U2706" t="str">
        <f t="shared" si="510"/>
        <v>Acceptable</v>
      </c>
      <c r="V2706">
        <f t="shared" si="512"/>
        <v>23</v>
      </c>
      <c r="W2706">
        <f t="shared" si="513"/>
        <v>2</v>
      </c>
      <c r="Y2706" t="str">
        <f t="shared" si="514"/>
        <v>Flight Not Found</v>
      </c>
      <c r="Z2706" t="str" cm="1">
        <f t="array" ref="Z2706">IF(AND(B:B &gt; TIME(6, 0, 0), B:B &lt;= TIME(18, 0, 0)), "Day", "Night")</f>
        <v>Night</v>
      </c>
      <c r="AA2706">
        <f t="shared" si="515"/>
        <v>1</v>
      </c>
    </row>
    <row r="2707" spans="1:27" x14ac:dyDescent="0.2">
      <c r="A2707">
        <v>27021</v>
      </c>
      <c r="C2707" t="s">
        <v>7808</v>
      </c>
      <c r="D2707" t="s">
        <v>3562</v>
      </c>
      <c r="G2707" t="s">
        <v>9596</v>
      </c>
      <c r="H2707" t="s">
        <v>13419</v>
      </c>
      <c r="I2707" t="s">
        <v>13420</v>
      </c>
      <c r="J2707">
        <v>17</v>
      </c>
      <c r="K2707">
        <v>17</v>
      </c>
      <c r="L2707">
        <v>0</v>
      </c>
      <c r="M2707" t="s">
        <v>13421</v>
      </c>
      <c r="N2707">
        <f t="shared" si="504"/>
        <v>0</v>
      </c>
      <c r="O2707" t="str">
        <f t="shared" si="505"/>
        <v>No</v>
      </c>
      <c r="P2707">
        <f t="shared" si="506"/>
        <v>0</v>
      </c>
      <c r="Q2707">
        <f t="shared" si="507"/>
        <v>0</v>
      </c>
      <c r="R2707">
        <f t="shared" si="511"/>
        <v>27.565026697177728</v>
      </c>
      <c r="S2707" t="str">
        <f t="shared" si="508"/>
        <v>ID-27021-</v>
      </c>
      <c r="T2707">
        <f t="shared" si="509"/>
        <v>0</v>
      </c>
      <c r="U2707" t="str">
        <f t="shared" si="510"/>
        <v>Acceptable</v>
      </c>
      <c r="V2707">
        <f t="shared" si="512"/>
        <v>23</v>
      </c>
      <c r="W2707">
        <f t="shared" si="513"/>
        <v>2</v>
      </c>
      <c r="Y2707" t="str">
        <f t="shared" si="514"/>
        <v>Flight Not Found</v>
      </c>
      <c r="Z2707" t="str" cm="1">
        <f t="array" ref="Z2707">IF(AND(B:B &gt; TIME(6, 0, 0), B:B &lt;= TIME(18, 0, 0)), "Day", "Night")</f>
        <v>Night</v>
      </c>
      <c r="AA2707">
        <f t="shared" si="515"/>
        <v>1</v>
      </c>
    </row>
    <row r="2708" spans="1:27" x14ac:dyDescent="0.2">
      <c r="A2708">
        <v>27026</v>
      </c>
      <c r="C2708" t="s">
        <v>13422</v>
      </c>
      <c r="D2708" t="s">
        <v>13423</v>
      </c>
      <c r="G2708" t="s">
        <v>1814</v>
      </c>
      <c r="H2708" t="s">
        <v>13424</v>
      </c>
      <c r="I2708" t="s">
        <v>13425</v>
      </c>
      <c r="J2708">
        <v>25</v>
      </c>
      <c r="K2708">
        <v>1</v>
      </c>
      <c r="L2708">
        <v>0</v>
      </c>
      <c r="M2708" t="s">
        <v>13426</v>
      </c>
      <c r="N2708">
        <f t="shared" si="504"/>
        <v>0</v>
      </c>
      <c r="O2708" t="str">
        <f t="shared" si="505"/>
        <v>No</v>
      </c>
      <c r="P2708">
        <f t="shared" si="506"/>
        <v>0</v>
      </c>
      <c r="Q2708">
        <f t="shared" si="507"/>
        <v>0</v>
      </c>
      <c r="R2708">
        <f t="shared" si="511"/>
        <v>27.565026697177728</v>
      </c>
      <c r="S2708" t="str">
        <f t="shared" si="508"/>
        <v>ID-27026-</v>
      </c>
      <c r="T2708">
        <f t="shared" si="509"/>
        <v>0</v>
      </c>
      <c r="U2708" t="str">
        <f t="shared" si="510"/>
        <v>Acceptable</v>
      </c>
      <c r="V2708">
        <f t="shared" si="512"/>
        <v>23</v>
      </c>
      <c r="W2708">
        <f t="shared" si="513"/>
        <v>2</v>
      </c>
      <c r="Y2708" t="str">
        <f t="shared" si="514"/>
        <v>Flight Not Found</v>
      </c>
      <c r="Z2708" t="str" cm="1">
        <f t="array" ref="Z2708">IF(AND(B:B &gt; TIME(6, 0, 0), B:B &lt;= TIME(18, 0, 0)), "Day", "Night")</f>
        <v>Night</v>
      </c>
      <c r="AA2708">
        <f t="shared" si="515"/>
        <v>1</v>
      </c>
    </row>
    <row r="2709" spans="1:27" x14ac:dyDescent="0.2">
      <c r="A2709">
        <v>27030</v>
      </c>
      <c r="B2709" t="s">
        <v>13427</v>
      </c>
      <c r="C2709" t="s">
        <v>1571</v>
      </c>
      <c r="D2709" t="s">
        <v>8139</v>
      </c>
      <c r="F2709" t="s">
        <v>13428</v>
      </c>
      <c r="G2709" t="s">
        <v>12980</v>
      </c>
      <c r="H2709" t="s">
        <v>13429</v>
      </c>
      <c r="I2709" t="s">
        <v>13430</v>
      </c>
      <c r="J2709">
        <v>42</v>
      </c>
      <c r="K2709">
        <v>38</v>
      </c>
      <c r="L2709">
        <v>0</v>
      </c>
      <c r="M2709" t="s">
        <v>13431</v>
      </c>
      <c r="N2709">
        <f t="shared" si="504"/>
        <v>0</v>
      </c>
      <c r="O2709" t="str">
        <f t="shared" si="505"/>
        <v>No</v>
      </c>
      <c r="P2709">
        <f t="shared" si="506"/>
        <v>0</v>
      </c>
      <c r="Q2709">
        <f t="shared" si="507"/>
        <v>0</v>
      </c>
      <c r="R2709">
        <f t="shared" si="511"/>
        <v>27.565026697177728</v>
      </c>
      <c r="S2709" t="str">
        <f t="shared" si="508"/>
        <v>ID-27030-Bologna - Torino</v>
      </c>
      <c r="T2709" t="str">
        <f t="shared" si="509"/>
        <v>12:38</v>
      </c>
      <c r="U2709" t="str">
        <f t="shared" si="510"/>
        <v>Acceptable</v>
      </c>
      <c r="V2709">
        <f t="shared" si="512"/>
        <v>23</v>
      </c>
      <c r="W2709">
        <f t="shared" si="513"/>
        <v>2</v>
      </c>
      <c r="Y2709" t="str">
        <f t="shared" si="514"/>
        <v>Flight Not Found</v>
      </c>
      <c r="Z2709" t="str" cm="1">
        <f t="array" ref="Z2709">IF(AND(B:B &gt; TIME(6, 0, 0), B:B &lt;= TIME(18, 0, 0)), "Day", "Night")</f>
        <v>Night</v>
      </c>
      <c r="AA2709">
        <f t="shared" si="515"/>
        <v>1</v>
      </c>
    </row>
    <row r="2710" spans="1:27" x14ac:dyDescent="0.2">
      <c r="A2710">
        <v>27035</v>
      </c>
      <c r="C2710" t="s">
        <v>13432</v>
      </c>
      <c r="D2710" t="s">
        <v>13433</v>
      </c>
      <c r="F2710" t="s">
        <v>7481</v>
      </c>
      <c r="G2710" t="s">
        <v>5805</v>
      </c>
      <c r="H2710" t="s">
        <v>13434</v>
      </c>
      <c r="I2710" t="s">
        <v>13435</v>
      </c>
      <c r="J2710">
        <v>4</v>
      </c>
      <c r="K2710">
        <v>4</v>
      </c>
      <c r="L2710">
        <v>0</v>
      </c>
      <c r="M2710" t="s">
        <v>13436</v>
      </c>
      <c r="N2710">
        <f t="shared" si="504"/>
        <v>0</v>
      </c>
      <c r="O2710" t="str">
        <f t="shared" si="505"/>
        <v>No</v>
      </c>
      <c r="P2710">
        <f t="shared" si="506"/>
        <v>0</v>
      </c>
      <c r="Q2710">
        <f t="shared" si="507"/>
        <v>0</v>
      </c>
      <c r="R2710">
        <f t="shared" si="511"/>
        <v>27.565026697177728</v>
      </c>
      <c r="S2710" t="str">
        <f t="shared" si="508"/>
        <v>ID-27035-San Borja - La Paz</v>
      </c>
      <c r="T2710">
        <f t="shared" si="509"/>
        <v>0</v>
      </c>
      <c r="U2710" t="str">
        <f t="shared" si="510"/>
        <v>Acceptable</v>
      </c>
      <c r="V2710">
        <f t="shared" si="512"/>
        <v>23</v>
      </c>
      <c r="W2710">
        <f t="shared" si="513"/>
        <v>2</v>
      </c>
      <c r="Y2710" t="str">
        <f t="shared" si="514"/>
        <v>Flight Not Found</v>
      </c>
      <c r="Z2710" t="str" cm="1">
        <f t="array" ref="Z2710">IF(AND(B:B &gt; TIME(6, 0, 0), B:B &lt;= TIME(18, 0, 0)), "Day", "Night")</f>
        <v>Night</v>
      </c>
      <c r="AA2710">
        <f t="shared" si="515"/>
        <v>1</v>
      </c>
    </row>
    <row r="2711" spans="1:27" x14ac:dyDescent="0.2">
      <c r="A2711">
        <v>27035</v>
      </c>
      <c r="B2711" t="s">
        <v>7129</v>
      </c>
      <c r="C2711" t="s">
        <v>9643</v>
      </c>
      <c r="D2711" t="s">
        <v>13437</v>
      </c>
      <c r="F2711" t="s">
        <v>13438</v>
      </c>
      <c r="G2711" t="s">
        <v>13439</v>
      </c>
      <c r="H2711" t="s">
        <v>13440</v>
      </c>
      <c r="I2711" t="s">
        <v>13441</v>
      </c>
      <c r="J2711">
        <v>17</v>
      </c>
      <c r="K2711">
        <v>12</v>
      </c>
      <c r="L2711">
        <v>0</v>
      </c>
      <c r="M2711" t="s">
        <v>13442</v>
      </c>
      <c r="N2711">
        <f t="shared" si="504"/>
        <v>0</v>
      </c>
      <c r="O2711" t="str">
        <f t="shared" si="505"/>
        <v>No</v>
      </c>
      <c r="P2711">
        <f t="shared" si="506"/>
        <v>0</v>
      </c>
      <c r="Q2711">
        <f t="shared" si="507"/>
        <v>0</v>
      </c>
      <c r="R2711">
        <f t="shared" si="511"/>
        <v>27.565026697177728</v>
      </c>
      <c r="S2711" t="str">
        <f t="shared" si="508"/>
        <v>ID-27035-Pittsburgh, PA - Johnstown, PA</v>
      </c>
      <c r="T2711">
        <f t="shared" si="509"/>
        <v>0</v>
      </c>
      <c r="U2711" t="str">
        <f t="shared" si="510"/>
        <v>Acceptable</v>
      </c>
      <c r="V2711">
        <f t="shared" si="512"/>
        <v>23</v>
      </c>
      <c r="W2711">
        <f t="shared" si="513"/>
        <v>2</v>
      </c>
      <c r="Y2711" t="str">
        <f t="shared" si="514"/>
        <v>Flight Not Found</v>
      </c>
      <c r="Z2711" t="str" cm="1">
        <f t="array" ref="Z2711">IF(AND(B:B &gt; TIME(6, 0, 0), B:B &lt;= TIME(18, 0, 0)), "Day", "Night")</f>
        <v>Night</v>
      </c>
      <c r="AA2711">
        <f t="shared" si="515"/>
        <v>1</v>
      </c>
    </row>
    <row r="2712" spans="1:27" x14ac:dyDescent="0.2">
      <c r="A2712">
        <v>27035</v>
      </c>
      <c r="C2712" t="s">
        <v>13443</v>
      </c>
      <c r="D2712" t="s">
        <v>3562</v>
      </c>
      <c r="G2712" t="s">
        <v>11037</v>
      </c>
      <c r="H2712" t="s">
        <v>13444</v>
      </c>
      <c r="I2712" t="s">
        <v>13445</v>
      </c>
      <c r="J2712">
        <v>24</v>
      </c>
      <c r="K2712">
        <v>24</v>
      </c>
      <c r="L2712">
        <v>0</v>
      </c>
      <c r="N2712">
        <f t="shared" si="504"/>
        <v>0</v>
      </c>
      <c r="O2712" t="str">
        <f t="shared" si="505"/>
        <v>No</v>
      </c>
      <c r="P2712">
        <f t="shared" si="506"/>
        <v>0</v>
      </c>
      <c r="Q2712">
        <f t="shared" si="507"/>
        <v>0</v>
      </c>
      <c r="R2712">
        <f t="shared" si="511"/>
        <v>27.565026697177728</v>
      </c>
      <c r="S2712" t="str">
        <f t="shared" si="508"/>
        <v>ID-27035-</v>
      </c>
      <c r="T2712">
        <f t="shared" si="509"/>
        <v>0</v>
      </c>
      <c r="U2712" t="str">
        <f t="shared" si="510"/>
        <v>Acceptable</v>
      </c>
      <c r="V2712">
        <f t="shared" si="512"/>
        <v>23</v>
      </c>
      <c r="W2712">
        <f t="shared" si="513"/>
        <v>2</v>
      </c>
      <c r="Y2712" t="str">
        <f t="shared" si="514"/>
        <v>Flight Not Found</v>
      </c>
      <c r="Z2712" t="str" cm="1">
        <f t="array" ref="Z2712">IF(AND(B:B &gt; TIME(6, 0, 0), B:B &lt;= TIME(18, 0, 0)), "Day", "Night")</f>
        <v>Night</v>
      </c>
      <c r="AA2712">
        <f t="shared" si="515"/>
        <v>1</v>
      </c>
    </row>
    <row r="2713" spans="1:27" x14ac:dyDescent="0.2">
      <c r="A2713">
        <v>27038</v>
      </c>
      <c r="B2713" t="s">
        <v>13446</v>
      </c>
      <c r="C2713" t="s">
        <v>13447</v>
      </c>
      <c r="D2713" t="s">
        <v>8569</v>
      </c>
      <c r="F2713" t="s">
        <v>13448</v>
      </c>
      <c r="G2713" t="s">
        <v>13449</v>
      </c>
      <c r="H2713" t="s">
        <v>13450</v>
      </c>
      <c r="I2713" t="s">
        <v>1479</v>
      </c>
      <c r="J2713">
        <v>31</v>
      </c>
      <c r="K2713">
        <v>31</v>
      </c>
      <c r="L2713">
        <v>0</v>
      </c>
      <c r="M2713" t="s">
        <v>13451</v>
      </c>
      <c r="N2713">
        <f t="shared" si="504"/>
        <v>0</v>
      </c>
      <c r="O2713" t="str">
        <f t="shared" si="505"/>
        <v>No</v>
      </c>
      <c r="P2713">
        <f t="shared" si="506"/>
        <v>0</v>
      </c>
      <c r="Q2713">
        <f t="shared" si="507"/>
        <v>0</v>
      </c>
      <c r="R2713">
        <f t="shared" si="511"/>
        <v>27.565026697177728</v>
      </c>
      <c r="S2713" t="str">
        <f t="shared" si="508"/>
        <v>ID-27038-Florencia - Bogota</v>
      </c>
      <c r="T2713" t="str">
        <f t="shared" si="509"/>
        <v>16:36</v>
      </c>
      <c r="U2713" t="str">
        <f t="shared" si="510"/>
        <v>Acceptable</v>
      </c>
      <c r="V2713">
        <f t="shared" si="512"/>
        <v>23</v>
      </c>
      <c r="W2713">
        <f t="shared" si="513"/>
        <v>2</v>
      </c>
      <c r="Y2713" t="str">
        <f t="shared" si="514"/>
        <v>Flight Not Found</v>
      </c>
      <c r="Z2713" t="str" cm="1">
        <f t="array" ref="Z2713">IF(AND(B:B &gt; TIME(6, 0, 0), B:B &lt;= TIME(18, 0, 0)), "Day", "Night")</f>
        <v>Night</v>
      </c>
      <c r="AA2713">
        <f t="shared" si="515"/>
        <v>1</v>
      </c>
    </row>
    <row r="2714" spans="1:27" x14ac:dyDescent="0.2">
      <c r="A2714">
        <v>27039</v>
      </c>
      <c r="C2714" t="s">
        <v>5328</v>
      </c>
      <c r="D2714" t="s">
        <v>7202</v>
      </c>
      <c r="F2714" t="s">
        <v>13452</v>
      </c>
      <c r="G2714" t="s">
        <v>3160</v>
      </c>
      <c r="H2714" t="s">
        <v>13453</v>
      </c>
      <c r="J2714">
        <v>24</v>
      </c>
      <c r="K2714">
        <v>24</v>
      </c>
      <c r="L2714">
        <v>0</v>
      </c>
      <c r="M2714" t="s">
        <v>13454</v>
      </c>
      <c r="N2714">
        <f t="shared" si="504"/>
        <v>0</v>
      </c>
      <c r="O2714" t="str">
        <f t="shared" si="505"/>
        <v>No</v>
      </c>
      <c r="P2714">
        <f t="shared" si="506"/>
        <v>0</v>
      </c>
      <c r="Q2714">
        <f t="shared" si="507"/>
        <v>0</v>
      </c>
      <c r="R2714">
        <f t="shared" si="511"/>
        <v>27.565026697177728</v>
      </c>
      <c r="S2714" t="str">
        <f t="shared" si="508"/>
        <v>ID-27039-Santa Rose - La Paz</v>
      </c>
      <c r="T2714">
        <f t="shared" si="509"/>
        <v>0</v>
      </c>
      <c r="U2714" t="str">
        <f t="shared" si="510"/>
        <v>Acceptable</v>
      </c>
      <c r="V2714">
        <f t="shared" si="512"/>
        <v>23</v>
      </c>
      <c r="W2714">
        <f t="shared" si="513"/>
        <v>2</v>
      </c>
      <c r="Y2714" t="str">
        <f t="shared" si="514"/>
        <v>Flight Not Found</v>
      </c>
      <c r="Z2714" t="str" cm="1">
        <f t="array" ref="Z2714">IF(AND(B:B &gt; TIME(6, 0, 0), B:B &lt;= TIME(18, 0, 0)), "Day", "Night")</f>
        <v>Night</v>
      </c>
      <c r="AA2714">
        <f t="shared" si="515"/>
        <v>1</v>
      </c>
    </row>
    <row r="2715" spans="1:27" x14ac:dyDescent="0.2">
      <c r="A2715">
        <v>27046</v>
      </c>
      <c r="B2715" t="s">
        <v>1188</v>
      </c>
      <c r="C2715" t="s">
        <v>13455</v>
      </c>
      <c r="D2715" t="s">
        <v>13456</v>
      </c>
      <c r="G2715" t="s">
        <v>1719</v>
      </c>
      <c r="H2715" t="s">
        <v>13457</v>
      </c>
      <c r="I2715" t="s">
        <v>13458</v>
      </c>
      <c r="J2715">
        <v>14</v>
      </c>
      <c r="K2715">
        <v>14</v>
      </c>
      <c r="L2715">
        <v>0</v>
      </c>
      <c r="M2715" t="s">
        <v>13459</v>
      </c>
      <c r="N2715">
        <f t="shared" si="504"/>
        <v>0</v>
      </c>
      <c r="O2715" t="str">
        <f t="shared" si="505"/>
        <v>No</v>
      </c>
      <c r="P2715">
        <f t="shared" si="506"/>
        <v>0</v>
      </c>
      <c r="Q2715">
        <f t="shared" si="507"/>
        <v>0</v>
      </c>
      <c r="R2715">
        <f t="shared" si="511"/>
        <v>27.565026697177728</v>
      </c>
      <c r="S2715" t="str">
        <f t="shared" si="508"/>
        <v>ID-27046-</v>
      </c>
      <c r="T2715" t="str">
        <f t="shared" si="509"/>
        <v>18:15</v>
      </c>
      <c r="U2715" t="str">
        <f t="shared" si="510"/>
        <v>Acceptable</v>
      </c>
      <c r="V2715">
        <f t="shared" si="512"/>
        <v>23</v>
      </c>
      <c r="W2715">
        <f t="shared" si="513"/>
        <v>2</v>
      </c>
      <c r="Y2715" t="str">
        <f t="shared" si="514"/>
        <v>Flight Not Found</v>
      </c>
      <c r="Z2715" t="str" cm="1">
        <f t="array" ref="Z2715">IF(AND(B:B &gt; TIME(6, 0, 0), B:B &lt;= TIME(18, 0, 0)), "Day", "Night")</f>
        <v>Night</v>
      </c>
      <c r="AA2715">
        <f t="shared" si="515"/>
        <v>1</v>
      </c>
    </row>
    <row r="2716" spans="1:27" x14ac:dyDescent="0.2">
      <c r="A2716">
        <v>27054</v>
      </c>
      <c r="C2716" t="s">
        <v>13460</v>
      </c>
      <c r="D2716" t="s">
        <v>3562</v>
      </c>
      <c r="G2716" t="s">
        <v>13004</v>
      </c>
      <c r="H2716" t="s">
        <v>13461</v>
      </c>
      <c r="I2716" t="s">
        <v>13462</v>
      </c>
      <c r="J2716">
        <v>4</v>
      </c>
      <c r="K2716">
        <v>4</v>
      </c>
      <c r="L2716">
        <v>0</v>
      </c>
      <c r="M2716" t="s">
        <v>13463</v>
      </c>
      <c r="N2716">
        <f t="shared" si="504"/>
        <v>0</v>
      </c>
      <c r="O2716" t="str">
        <f t="shared" si="505"/>
        <v>No</v>
      </c>
      <c r="P2716">
        <f t="shared" si="506"/>
        <v>0</v>
      </c>
      <c r="Q2716">
        <f t="shared" si="507"/>
        <v>0</v>
      </c>
      <c r="R2716">
        <f t="shared" si="511"/>
        <v>27.565026697177728</v>
      </c>
      <c r="S2716" t="str">
        <f t="shared" si="508"/>
        <v>ID-27054-</v>
      </c>
      <c r="T2716">
        <f t="shared" si="509"/>
        <v>0</v>
      </c>
      <c r="U2716" t="str">
        <f t="shared" si="510"/>
        <v>Acceptable</v>
      </c>
      <c r="V2716">
        <f t="shared" si="512"/>
        <v>23</v>
      </c>
      <c r="W2716">
        <f t="shared" si="513"/>
        <v>2</v>
      </c>
      <c r="Y2716" t="str">
        <f t="shared" si="514"/>
        <v>Flight Not Found</v>
      </c>
      <c r="Z2716" t="str" cm="1">
        <f t="array" ref="Z2716">IF(AND(B:B &gt; TIME(6, 0, 0), B:B &lt;= TIME(18, 0, 0)), "Day", "Night")</f>
        <v>Night</v>
      </c>
      <c r="AA2716">
        <f t="shared" si="515"/>
        <v>1</v>
      </c>
    </row>
    <row r="2717" spans="1:27" x14ac:dyDescent="0.2">
      <c r="A2717">
        <v>27054</v>
      </c>
      <c r="B2717" t="s">
        <v>13464</v>
      </c>
      <c r="C2717" t="s">
        <v>13465</v>
      </c>
      <c r="D2717" t="s">
        <v>13466</v>
      </c>
      <c r="F2717" t="s">
        <v>13467</v>
      </c>
      <c r="G2717" t="s">
        <v>13468</v>
      </c>
      <c r="H2717" t="s">
        <v>13469</v>
      </c>
      <c r="J2717">
        <v>2</v>
      </c>
      <c r="K2717">
        <v>2</v>
      </c>
      <c r="L2717">
        <v>0</v>
      </c>
      <c r="M2717" t="s">
        <v>13470</v>
      </c>
      <c r="N2717">
        <f t="shared" si="504"/>
        <v>0</v>
      </c>
      <c r="O2717" t="str">
        <f t="shared" si="505"/>
        <v>No</v>
      </c>
      <c r="P2717">
        <f t="shared" si="506"/>
        <v>0</v>
      </c>
      <c r="Q2717">
        <f t="shared" si="507"/>
        <v>0</v>
      </c>
      <c r="R2717">
        <f t="shared" si="511"/>
        <v>27.565026697177728</v>
      </c>
      <c r="S2717" t="str">
        <f t="shared" si="508"/>
        <v>ID-27054-Ephrata, WA - Portland, OR</v>
      </c>
      <c r="T2717">
        <f t="shared" si="509"/>
        <v>0</v>
      </c>
      <c r="U2717" t="str">
        <f t="shared" si="510"/>
        <v>Acceptable</v>
      </c>
      <c r="V2717">
        <f t="shared" si="512"/>
        <v>23</v>
      </c>
      <c r="W2717">
        <f t="shared" si="513"/>
        <v>2</v>
      </c>
      <c r="Y2717" t="str">
        <f t="shared" si="514"/>
        <v>Flight Not Found</v>
      </c>
      <c r="Z2717" t="str" cm="1">
        <f t="array" ref="Z2717">IF(AND(B:B &gt; TIME(6, 0, 0), B:B &lt;= TIME(18, 0, 0)), "Day", "Night")</f>
        <v>Night</v>
      </c>
      <c r="AA2717">
        <f t="shared" si="515"/>
        <v>1</v>
      </c>
    </row>
    <row r="2718" spans="1:27" x14ac:dyDescent="0.2">
      <c r="A2718">
        <v>27055</v>
      </c>
      <c r="B2718" t="s">
        <v>1313</v>
      </c>
      <c r="C2718" t="s">
        <v>13471</v>
      </c>
      <c r="D2718" t="s">
        <v>7590</v>
      </c>
      <c r="F2718" t="s">
        <v>13472</v>
      </c>
      <c r="G2718" t="s">
        <v>12980</v>
      </c>
      <c r="H2718" t="s">
        <v>13473</v>
      </c>
      <c r="I2718" t="s">
        <v>4638</v>
      </c>
      <c r="J2718">
        <v>73</v>
      </c>
      <c r="K2718">
        <v>66</v>
      </c>
      <c r="L2718">
        <v>0</v>
      </c>
      <c r="M2718" t="s">
        <v>13474</v>
      </c>
      <c r="N2718">
        <f t="shared" si="504"/>
        <v>0</v>
      </c>
      <c r="O2718" t="str">
        <f t="shared" si="505"/>
        <v>No</v>
      </c>
      <c r="P2718">
        <f t="shared" si="506"/>
        <v>0</v>
      </c>
      <c r="Q2718">
        <f t="shared" si="507"/>
        <v>0</v>
      </c>
      <c r="R2718">
        <f t="shared" si="511"/>
        <v>27.565026697177728</v>
      </c>
      <c r="S2718" t="str">
        <f t="shared" si="508"/>
        <v>ID-27055-Izmir - Istanbul</v>
      </c>
      <c r="T2718" t="str">
        <f t="shared" si="509"/>
        <v>07:30</v>
      </c>
      <c r="U2718" t="str">
        <f t="shared" si="510"/>
        <v>Acceptable</v>
      </c>
      <c r="V2718">
        <f t="shared" si="512"/>
        <v>23</v>
      </c>
      <c r="W2718">
        <f t="shared" si="513"/>
        <v>2</v>
      </c>
      <c r="Y2718" t="str">
        <f t="shared" si="514"/>
        <v>Flight Not Found</v>
      </c>
      <c r="Z2718" t="str" cm="1">
        <f t="array" ref="Z2718">IF(AND(B:B &gt; TIME(6, 0, 0), B:B &lt;= TIME(18, 0, 0)), "Day", "Night")</f>
        <v>Night</v>
      </c>
      <c r="AA2718">
        <f t="shared" si="515"/>
        <v>1</v>
      </c>
    </row>
    <row r="2719" spans="1:27" x14ac:dyDescent="0.2">
      <c r="A2719">
        <v>27056</v>
      </c>
      <c r="B2719" t="s">
        <v>366</v>
      </c>
      <c r="C2719" t="s">
        <v>13475</v>
      </c>
      <c r="D2719" t="s">
        <v>13476</v>
      </c>
      <c r="F2719" t="s">
        <v>13477</v>
      </c>
      <c r="G2719" t="s">
        <v>13478</v>
      </c>
      <c r="H2719" t="s">
        <v>13479</v>
      </c>
      <c r="J2719">
        <v>3</v>
      </c>
      <c r="K2719">
        <v>3</v>
      </c>
      <c r="L2719">
        <v>0</v>
      </c>
      <c r="M2719" t="s">
        <v>13480</v>
      </c>
      <c r="N2719">
        <f t="shared" si="504"/>
        <v>0</v>
      </c>
      <c r="O2719" t="str">
        <f t="shared" si="505"/>
        <v>No</v>
      </c>
      <c r="P2719">
        <f t="shared" si="506"/>
        <v>0</v>
      </c>
      <c r="Q2719">
        <f t="shared" si="507"/>
        <v>0</v>
      </c>
      <c r="R2719">
        <f t="shared" si="511"/>
        <v>27.565026697177728</v>
      </c>
      <c r="S2719" t="str">
        <f t="shared" si="508"/>
        <v>ID-27056-Taos, NM - Albuquerque, NM</v>
      </c>
      <c r="T2719" t="str">
        <f t="shared" si="509"/>
        <v>13:15</v>
      </c>
      <c r="U2719" t="str">
        <f t="shared" si="510"/>
        <v>Acceptable</v>
      </c>
      <c r="V2719">
        <f t="shared" si="512"/>
        <v>23</v>
      </c>
      <c r="W2719">
        <f t="shared" si="513"/>
        <v>2</v>
      </c>
      <c r="Y2719" t="str">
        <f t="shared" si="514"/>
        <v>Flight Not Found</v>
      </c>
      <c r="Z2719" t="str" cm="1">
        <f t="array" ref="Z2719">IF(AND(B:B &gt; TIME(6, 0, 0), B:B &lt;= TIME(18, 0, 0)), "Day", "Night")</f>
        <v>Night</v>
      </c>
      <c r="AA2719">
        <f t="shared" si="515"/>
        <v>1</v>
      </c>
    </row>
    <row r="2720" spans="1:27" x14ac:dyDescent="0.2">
      <c r="A2720">
        <v>27057</v>
      </c>
      <c r="B2720" t="s">
        <v>3010</v>
      </c>
      <c r="C2720" t="s">
        <v>13481</v>
      </c>
      <c r="D2720" t="s">
        <v>13482</v>
      </c>
      <c r="F2720" t="s">
        <v>13483</v>
      </c>
      <c r="G2720" t="s">
        <v>9395</v>
      </c>
      <c r="H2720" t="s">
        <v>13484</v>
      </c>
      <c r="J2720">
        <v>4</v>
      </c>
      <c r="K2720">
        <v>4</v>
      </c>
      <c r="L2720">
        <v>0</v>
      </c>
      <c r="M2720" t="s">
        <v>13485</v>
      </c>
      <c r="N2720">
        <f t="shared" si="504"/>
        <v>0</v>
      </c>
      <c r="O2720" t="str">
        <f t="shared" si="505"/>
        <v>No</v>
      </c>
      <c r="P2720">
        <f t="shared" si="506"/>
        <v>0</v>
      </c>
      <c r="Q2720">
        <f t="shared" si="507"/>
        <v>0</v>
      </c>
      <c r="R2720">
        <f t="shared" si="511"/>
        <v>27.565026697177728</v>
      </c>
      <c r="S2720" t="str">
        <f t="shared" si="508"/>
        <v>ID-27057-Thief River, MN - Owatonna, MN</v>
      </c>
      <c r="T2720" t="str">
        <f t="shared" si="509"/>
        <v>07:50</v>
      </c>
      <c r="U2720" t="str">
        <f t="shared" si="510"/>
        <v>Acceptable</v>
      </c>
      <c r="V2720">
        <f t="shared" si="512"/>
        <v>23</v>
      </c>
      <c r="W2720">
        <f t="shared" si="513"/>
        <v>2</v>
      </c>
      <c r="Y2720" t="str">
        <f t="shared" si="514"/>
        <v>Flight Not Found</v>
      </c>
      <c r="Z2720" t="str" cm="1">
        <f t="array" ref="Z2720">IF(AND(B:B &gt; TIME(6, 0, 0), B:B &lt;= TIME(18, 0, 0)), "Day", "Night")</f>
        <v>Night</v>
      </c>
      <c r="AA2720">
        <f t="shared" si="515"/>
        <v>1</v>
      </c>
    </row>
    <row r="2721" spans="1:27" x14ac:dyDescent="0.2">
      <c r="A2721">
        <v>27059</v>
      </c>
      <c r="B2721" t="s">
        <v>9192</v>
      </c>
      <c r="C2721" t="s">
        <v>13486</v>
      </c>
      <c r="D2721" t="s">
        <v>1861</v>
      </c>
      <c r="E2721" t="s">
        <v>13487</v>
      </c>
      <c r="F2721" t="s">
        <v>13488</v>
      </c>
      <c r="G2721" t="s">
        <v>9678</v>
      </c>
      <c r="H2721" t="s">
        <v>13489</v>
      </c>
      <c r="I2721" t="s">
        <v>13490</v>
      </c>
      <c r="J2721">
        <v>101</v>
      </c>
      <c r="K2721">
        <v>96</v>
      </c>
      <c r="L2721">
        <v>0</v>
      </c>
      <c r="M2721" t="s">
        <v>13491</v>
      </c>
      <c r="N2721">
        <f t="shared" si="504"/>
        <v>0</v>
      </c>
      <c r="O2721" t="str">
        <f t="shared" si="505"/>
        <v>No</v>
      </c>
      <c r="P2721">
        <f t="shared" si="506"/>
        <v>0</v>
      </c>
      <c r="Q2721">
        <f t="shared" si="507"/>
        <v>0</v>
      </c>
      <c r="R2721">
        <f t="shared" si="511"/>
        <v>27.565026697177728</v>
      </c>
      <c r="S2721" t="str">
        <f t="shared" si="508"/>
        <v>ID-27059-Auckland - Pago Pago</v>
      </c>
      <c r="T2721" t="str">
        <f t="shared" si="509"/>
        <v>23:41</v>
      </c>
      <c r="U2721" t="str">
        <f t="shared" si="510"/>
        <v>Acceptable</v>
      </c>
      <c r="V2721">
        <f t="shared" si="512"/>
        <v>23</v>
      </c>
      <c r="W2721">
        <f t="shared" si="513"/>
        <v>2</v>
      </c>
      <c r="Y2721" t="str">
        <f t="shared" si="514"/>
        <v>Flight Not Found</v>
      </c>
      <c r="Z2721" t="str" cm="1">
        <f t="array" ref="Z2721">IF(AND(B:B &gt; TIME(6, 0, 0), B:B &lt;= TIME(18, 0, 0)), "Day", "Night")</f>
        <v>Night</v>
      </c>
      <c r="AA2721">
        <f t="shared" si="515"/>
        <v>1</v>
      </c>
    </row>
    <row r="2722" spans="1:27" x14ac:dyDescent="0.2">
      <c r="A2722">
        <v>27062</v>
      </c>
      <c r="B2722" t="s">
        <v>94</v>
      </c>
      <c r="C2722" t="s">
        <v>13492</v>
      </c>
      <c r="D2722" t="s">
        <v>1861</v>
      </c>
      <c r="F2722" t="s">
        <v>13493</v>
      </c>
      <c r="G2722" t="s">
        <v>13494</v>
      </c>
      <c r="H2722" t="s">
        <v>13495</v>
      </c>
      <c r="I2722" t="s">
        <v>13496</v>
      </c>
      <c r="J2722">
        <v>298</v>
      </c>
      <c r="K2722">
        <v>1</v>
      </c>
      <c r="L2722">
        <v>0</v>
      </c>
      <c r="M2722" t="s">
        <v>13497</v>
      </c>
      <c r="N2722">
        <f t="shared" si="504"/>
        <v>0</v>
      </c>
      <c r="O2722" t="str">
        <f t="shared" si="505"/>
        <v>No</v>
      </c>
      <c r="P2722">
        <f t="shared" si="506"/>
        <v>0</v>
      </c>
      <c r="Q2722">
        <f t="shared" si="507"/>
        <v>0</v>
      </c>
      <c r="R2722">
        <f t="shared" si="511"/>
        <v>27.565026697177728</v>
      </c>
      <c r="S2722" t="str">
        <f t="shared" si="508"/>
        <v>ID-27062-San Francisco, CA - Honolulu, HI - Agana, Guam</v>
      </c>
      <c r="T2722" t="str">
        <f t="shared" si="509"/>
        <v>21:30</v>
      </c>
      <c r="U2722" t="str">
        <f t="shared" si="510"/>
        <v>Acceptable</v>
      </c>
      <c r="V2722">
        <f t="shared" si="512"/>
        <v>23</v>
      </c>
      <c r="W2722">
        <f t="shared" si="513"/>
        <v>2</v>
      </c>
      <c r="Y2722" t="str">
        <f t="shared" si="514"/>
        <v>Flight Not Found</v>
      </c>
      <c r="Z2722" t="str" cm="1">
        <f t="array" ref="Z2722">IF(AND(B:B &gt; TIME(6, 0, 0), B:B &lt;= TIME(18, 0, 0)), "Day", "Night")</f>
        <v>Night</v>
      </c>
      <c r="AA2722">
        <f t="shared" si="515"/>
        <v>1</v>
      </c>
    </row>
    <row r="2723" spans="1:27" x14ac:dyDescent="0.2">
      <c r="A2723">
        <v>27069</v>
      </c>
      <c r="B2723" t="s">
        <v>732</v>
      </c>
      <c r="C2723" t="s">
        <v>13498</v>
      </c>
      <c r="D2723" t="s">
        <v>13499</v>
      </c>
      <c r="G2723" t="s">
        <v>13500</v>
      </c>
      <c r="H2723" t="s">
        <v>13501</v>
      </c>
      <c r="J2723">
        <v>40</v>
      </c>
      <c r="K2723">
        <v>35</v>
      </c>
      <c r="L2723">
        <v>0</v>
      </c>
      <c r="M2723" t="s">
        <v>13502</v>
      </c>
      <c r="N2723">
        <f t="shared" si="504"/>
        <v>0</v>
      </c>
      <c r="O2723" t="str">
        <f t="shared" si="505"/>
        <v>No</v>
      </c>
      <c r="P2723">
        <f t="shared" si="506"/>
        <v>0</v>
      </c>
      <c r="Q2723">
        <f t="shared" si="507"/>
        <v>0</v>
      </c>
      <c r="R2723">
        <f t="shared" si="511"/>
        <v>27.565026697177728</v>
      </c>
      <c r="S2723" t="str">
        <f t="shared" si="508"/>
        <v>ID-27069-</v>
      </c>
      <c r="T2723" t="str">
        <f t="shared" si="509"/>
        <v>17:30</v>
      </c>
      <c r="U2723" t="str">
        <f t="shared" si="510"/>
        <v>Acceptable</v>
      </c>
      <c r="V2723">
        <f t="shared" si="512"/>
        <v>23</v>
      </c>
      <c r="W2723">
        <f t="shared" si="513"/>
        <v>2</v>
      </c>
      <c r="Y2723" t="str">
        <f t="shared" si="514"/>
        <v>Flight Not Found</v>
      </c>
      <c r="Z2723" t="str" cm="1">
        <f t="array" ref="Z2723">IF(AND(B:B &gt; TIME(6, 0, 0), B:B &lt;= TIME(18, 0, 0)), "Day", "Night")</f>
        <v>Night</v>
      </c>
      <c r="AA2723">
        <f t="shared" si="515"/>
        <v>1</v>
      </c>
    </row>
    <row r="2724" spans="1:27" x14ac:dyDescent="0.2">
      <c r="A2724">
        <v>27070</v>
      </c>
      <c r="B2724" t="s">
        <v>13503</v>
      </c>
      <c r="C2724" t="s">
        <v>2125</v>
      </c>
      <c r="D2724" t="s">
        <v>13504</v>
      </c>
      <c r="F2724" t="s">
        <v>13505</v>
      </c>
      <c r="G2724" t="s">
        <v>13506</v>
      </c>
      <c r="H2724" t="s">
        <v>13507</v>
      </c>
      <c r="J2724">
        <v>2</v>
      </c>
      <c r="K2724">
        <v>2</v>
      </c>
      <c r="L2724">
        <v>0</v>
      </c>
      <c r="M2724" t="s">
        <v>13508</v>
      </c>
      <c r="N2724">
        <f t="shared" si="504"/>
        <v>0</v>
      </c>
      <c r="O2724" t="str">
        <f t="shared" si="505"/>
        <v>No</v>
      </c>
      <c r="P2724">
        <f t="shared" si="506"/>
        <v>0</v>
      </c>
      <c r="Q2724">
        <f t="shared" si="507"/>
        <v>0</v>
      </c>
      <c r="R2724">
        <f t="shared" si="511"/>
        <v>27.565026697177728</v>
      </c>
      <c r="S2724" t="str">
        <f t="shared" si="508"/>
        <v>ID-27070-St. Croix, VI - St. Thomas, VI</v>
      </c>
      <c r="T2724" t="str">
        <f t="shared" si="509"/>
        <v>19:31</v>
      </c>
      <c r="U2724" t="str">
        <f t="shared" si="510"/>
        <v>Acceptable</v>
      </c>
      <c r="V2724">
        <f t="shared" si="512"/>
        <v>23</v>
      </c>
      <c r="W2724">
        <f t="shared" si="513"/>
        <v>2</v>
      </c>
      <c r="Y2724" t="str">
        <f t="shared" si="514"/>
        <v>Flight Not Found</v>
      </c>
      <c r="Z2724" t="str" cm="1">
        <f t="array" ref="Z2724">IF(AND(B:B &gt; TIME(6, 0, 0), B:B &lt;= TIME(18, 0, 0)), "Day", "Night")</f>
        <v>Night</v>
      </c>
      <c r="AA2724">
        <f t="shared" si="515"/>
        <v>1</v>
      </c>
    </row>
    <row r="2725" spans="1:27" x14ac:dyDescent="0.2">
      <c r="A2725">
        <v>27082</v>
      </c>
      <c r="C2725" t="s">
        <v>13509</v>
      </c>
      <c r="D2725" t="s">
        <v>1435</v>
      </c>
      <c r="E2725" t="s">
        <v>10584</v>
      </c>
      <c r="F2725" t="s">
        <v>13510</v>
      </c>
      <c r="G2725" t="s">
        <v>13511</v>
      </c>
      <c r="J2725">
        <v>15</v>
      </c>
      <c r="K2725">
        <v>1</v>
      </c>
      <c r="L2725">
        <v>0</v>
      </c>
      <c r="M2725" t="s">
        <v>13512</v>
      </c>
      <c r="N2725">
        <f t="shared" si="504"/>
        <v>0</v>
      </c>
      <c r="O2725" t="str">
        <f t="shared" si="505"/>
        <v>No</v>
      </c>
      <c r="P2725">
        <f t="shared" si="506"/>
        <v>0</v>
      </c>
      <c r="Q2725">
        <f t="shared" si="507"/>
        <v>0</v>
      </c>
      <c r="R2725">
        <f t="shared" si="511"/>
        <v>27.565026697177728</v>
      </c>
      <c r="S2725" t="str">
        <f t="shared" si="508"/>
        <v>ID-27082-Baltimore - Atlanta</v>
      </c>
      <c r="T2725">
        <f t="shared" si="509"/>
        <v>0</v>
      </c>
      <c r="U2725" t="str">
        <f t="shared" si="510"/>
        <v>Acceptable</v>
      </c>
      <c r="V2725">
        <f t="shared" si="512"/>
        <v>23</v>
      </c>
      <c r="W2725">
        <f t="shared" si="513"/>
        <v>2</v>
      </c>
      <c r="Y2725" t="str">
        <f t="shared" si="514"/>
        <v>Flight Not Found</v>
      </c>
      <c r="Z2725" t="str" cm="1">
        <f t="array" ref="Z2725">IF(AND(B:B &gt; TIME(6, 0, 0), B:B &lt;= TIME(18, 0, 0)), "Day", "Night")</f>
        <v>Night</v>
      </c>
      <c r="AA2725">
        <f t="shared" si="515"/>
        <v>1</v>
      </c>
    </row>
    <row r="2726" spans="1:27" x14ac:dyDescent="0.2">
      <c r="A2726">
        <v>27083</v>
      </c>
      <c r="C2726" t="s">
        <v>13513</v>
      </c>
      <c r="D2726" t="s">
        <v>12262</v>
      </c>
      <c r="G2726" t="s">
        <v>6790</v>
      </c>
      <c r="H2726" t="s">
        <v>13514</v>
      </c>
      <c r="I2726" t="s">
        <v>13515</v>
      </c>
      <c r="J2726">
        <v>7</v>
      </c>
      <c r="K2726">
        <v>7</v>
      </c>
      <c r="L2726">
        <v>0</v>
      </c>
      <c r="M2726" t="s">
        <v>13516</v>
      </c>
      <c r="N2726">
        <f t="shared" si="504"/>
        <v>0</v>
      </c>
      <c r="O2726" t="str">
        <f t="shared" si="505"/>
        <v>No</v>
      </c>
      <c r="P2726">
        <f t="shared" si="506"/>
        <v>0</v>
      </c>
      <c r="Q2726">
        <f t="shared" si="507"/>
        <v>0</v>
      </c>
      <c r="R2726">
        <f t="shared" si="511"/>
        <v>27.565026697177728</v>
      </c>
      <c r="S2726" t="str">
        <f t="shared" si="508"/>
        <v>ID-27083-</v>
      </c>
      <c r="T2726">
        <f t="shared" si="509"/>
        <v>0</v>
      </c>
      <c r="U2726" t="str">
        <f t="shared" si="510"/>
        <v>Acceptable</v>
      </c>
      <c r="V2726">
        <f t="shared" si="512"/>
        <v>23</v>
      </c>
      <c r="W2726">
        <f t="shared" si="513"/>
        <v>2</v>
      </c>
      <c r="Y2726" t="str">
        <f t="shared" si="514"/>
        <v>Flight Not Found</v>
      </c>
      <c r="Z2726" t="str" cm="1">
        <f t="array" ref="Z2726">IF(AND(B:B &gt; TIME(6, 0, 0), B:B &lt;= TIME(18, 0, 0)), "Day", "Night")</f>
        <v>Night</v>
      </c>
      <c r="AA2726">
        <f t="shared" si="515"/>
        <v>1</v>
      </c>
    </row>
    <row r="2727" spans="1:27" x14ac:dyDescent="0.2">
      <c r="A2727">
        <v>27088</v>
      </c>
      <c r="C2727" t="s">
        <v>13517</v>
      </c>
      <c r="D2727" t="s">
        <v>10421</v>
      </c>
      <c r="G2727" t="s">
        <v>9586</v>
      </c>
      <c r="H2727" t="s">
        <v>13518</v>
      </c>
      <c r="I2727" t="s">
        <v>13519</v>
      </c>
      <c r="J2727">
        <v>10</v>
      </c>
      <c r="K2727">
        <v>10</v>
      </c>
      <c r="L2727">
        <v>0</v>
      </c>
      <c r="N2727">
        <f t="shared" si="504"/>
        <v>0</v>
      </c>
      <c r="O2727" t="str">
        <f t="shared" si="505"/>
        <v>No</v>
      </c>
      <c r="P2727">
        <f t="shared" si="506"/>
        <v>0</v>
      </c>
      <c r="Q2727">
        <f t="shared" si="507"/>
        <v>0</v>
      </c>
      <c r="R2727">
        <f t="shared" si="511"/>
        <v>27.565026697177728</v>
      </c>
      <c r="S2727" t="str">
        <f t="shared" si="508"/>
        <v>ID-27088-</v>
      </c>
      <c r="T2727">
        <f t="shared" si="509"/>
        <v>0</v>
      </c>
      <c r="U2727" t="str">
        <f t="shared" si="510"/>
        <v>Acceptable</v>
      </c>
      <c r="V2727">
        <f t="shared" si="512"/>
        <v>23</v>
      </c>
      <c r="W2727">
        <f t="shared" si="513"/>
        <v>2</v>
      </c>
      <c r="Y2727" t="str">
        <f t="shared" si="514"/>
        <v>Flight Not Found</v>
      </c>
      <c r="Z2727" t="str" cm="1">
        <f t="array" ref="Z2727">IF(AND(B:B &gt; TIME(6, 0, 0), B:B &lt;= TIME(18, 0, 0)), "Day", "Night")</f>
        <v>Night</v>
      </c>
      <c r="AA2727">
        <f t="shared" si="515"/>
        <v>1</v>
      </c>
    </row>
    <row r="2728" spans="1:27" x14ac:dyDescent="0.2">
      <c r="A2728">
        <v>27091</v>
      </c>
      <c r="B2728" t="s">
        <v>13520</v>
      </c>
      <c r="C2728" t="s">
        <v>13521</v>
      </c>
      <c r="D2728" t="s">
        <v>7590</v>
      </c>
      <c r="E2728" t="s">
        <v>13522</v>
      </c>
      <c r="F2728" t="s">
        <v>4990</v>
      </c>
      <c r="G2728" t="s">
        <v>13364</v>
      </c>
      <c r="H2728" t="s">
        <v>13523</v>
      </c>
      <c r="I2728" t="s">
        <v>13524</v>
      </c>
      <c r="J2728">
        <v>346</v>
      </c>
      <c r="K2728">
        <v>346</v>
      </c>
      <c r="L2728">
        <v>0</v>
      </c>
      <c r="M2728" t="s">
        <v>13525</v>
      </c>
      <c r="N2728">
        <f t="shared" si="504"/>
        <v>0</v>
      </c>
      <c r="O2728" t="str">
        <f t="shared" si="505"/>
        <v>No</v>
      </c>
      <c r="P2728">
        <f t="shared" si="506"/>
        <v>0</v>
      </c>
      <c r="Q2728">
        <f t="shared" si="507"/>
        <v>0</v>
      </c>
      <c r="R2728">
        <f t="shared" si="511"/>
        <v>27.565026697177728</v>
      </c>
      <c r="S2728" t="str">
        <f t="shared" si="508"/>
        <v>ID-27091-Paris - London</v>
      </c>
      <c r="T2728" t="str">
        <f t="shared" si="509"/>
        <v>11:41</v>
      </c>
      <c r="U2728" t="str">
        <f t="shared" si="510"/>
        <v>Acceptable</v>
      </c>
      <c r="V2728">
        <f t="shared" si="512"/>
        <v>23</v>
      </c>
      <c r="W2728">
        <f t="shared" si="513"/>
        <v>2</v>
      </c>
      <c r="Y2728" t="str">
        <f t="shared" si="514"/>
        <v>Flight Not Found</v>
      </c>
      <c r="Z2728" t="str" cm="1">
        <f t="array" ref="Z2728">IF(AND(B:B &gt; TIME(6, 0, 0), B:B &lt;= TIME(18, 0, 0)), "Day", "Night")</f>
        <v>Night</v>
      </c>
      <c r="AA2728">
        <f t="shared" si="515"/>
        <v>1</v>
      </c>
    </row>
    <row r="2729" spans="1:27" x14ac:dyDescent="0.2">
      <c r="A2729">
        <v>27096</v>
      </c>
      <c r="C2729" t="s">
        <v>6162</v>
      </c>
      <c r="D2729" t="s">
        <v>13526</v>
      </c>
      <c r="G2729" t="s">
        <v>13527</v>
      </c>
      <c r="J2729">
        <v>18</v>
      </c>
      <c r="K2729">
        <v>18</v>
      </c>
      <c r="L2729">
        <v>0</v>
      </c>
      <c r="M2729" t="s">
        <v>13528</v>
      </c>
      <c r="N2729">
        <f t="shared" si="504"/>
        <v>0</v>
      </c>
      <c r="O2729" t="str">
        <f t="shared" si="505"/>
        <v>No</v>
      </c>
      <c r="P2729">
        <f t="shared" si="506"/>
        <v>0</v>
      </c>
      <c r="Q2729">
        <f t="shared" si="507"/>
        <v>0</v>
      </c>
      <c r="R2729">
        <f t="shared" si="511"/>
        <v>27.565026697177728</v>
      </c>
      <c r="S2729" t="str">
        <f t="shared" si="508"/>
        <v>ID-27096-</v>
      </c>
      <c r="T2729">
        <f t="shared" si="509"/>
        <v>0</v>
      </c>
      <c r="U2729" t="str">
        <f t="shared" si="510"/>
        <v>Acceptable</v>
      </c>
      <c r="V2729">
        <f t="shared" si="512"/>
        <v>23</v>
      </c>
      <c r="W2729">
        <f t="shared" si="513"/>
        <v>2</v>
      </c>
      <c r="Y2729" t="str">
        <f t="shared" si="514"/>
        <v>Flight Not Found</v>
      </c>
      <c r="Z2729" t="str" cm="1">
        <f t="array" ref="Z2729">IF(AND(B:B &gt; TIME(6, 0, 0), B:B &lt;= TIME(18, 0, 0)), "Day", "Night")</f>
        <v>Night</v>
      </c>
      <c r="AA2729">
        <f t="shared" si="515"/>
        <v>1</v>
      </c>
    </row>
    <row r="2730" spans="1:27" x14ac:dyDescent="0.2">
      <c r="A2730">
        <v>27099</v>
      </c>
      <c r="B2730" t="s">
        <v>8662</v>
      </c>
      <c r="C2730" t="s">
        <v>13529</v>
      </c>
      <c r="D2730" t="s">
        <v>10711</v>
      </c>
      <c r="F2730" t="s">
        <v>13530</v>
      </c>
      <c r="G2730" t="s">
        <v>13531</v>
      </c>
      <c r="H2730" t="s">
        <v>13532</v>
      </c>
      <c r="J2730">
        <v>4</v>
      </c>
      <c r="K2730">
        <v>4</v>
      </c>
      <c r="L2730">
        <v>0</v>
      </c>
      <c r="M2730" t="s">
        <v>13533</v>
      </c>
      <c r="N2730">
        <f t="shared" si="504"/>
        <v>0</v>
      </c>
      <c r="O2730" t="str">
        <f t="shared" si="505"/>
        <v>No</v>
      </c>
      <c r="P2730">
        <f t="shared" si="506"/>
        <v>0</v>
      </c>
      <c r="Q2730">
        <f t="shared" si="507"/>
        <v>0</v>
      </c>
      <c r="R2730">
        <f t="shared" si="511"/>
        <v>27.565026697177728</v>
      </c>
      <c r="S2730" t="str">
        <f t="shared" si="508"/>
        <v>ID-27099-Carson City, NV - San Jose, CA</v>
      </c>
      <c r="T2730" t="str">
        <f t="shared" si="509"/>
        <v>21:42</v>
      </c>
      <c r="U2730" t="str">
        <f t="shared" si="510"/>
        <v>Acceptable</v>
      </c>
      <c r="V2730">
        <f t="shared" si="512"/>
        <v>23</v>
      </c>
      <c r="W2730">
        <f t="shared" si="513"/>
        <v>2</v>
      </c>
      <c r="Y2730" t="str">
        <f t="shared" si="514"/>
        <v>Flight Not Found</v>
      </c>
      <c r="Z2730" t="str" cm="1">
        <f t="array" ref="Z2730">IF(AND(B:B &gt; TIME(6, 0, 0), B:B &lt;= TIME(18, 0, 0)), "Day", "Night")</f>
        <v>Night</v>
      </c>
      <c r="AA2730">
        <f t="shared" si="515"/>
        <v>1</v>
      </c>
    </row>
    <row r="2731" spans="1:27" x14ac:dyDescent="0.2">
      <c r="A2731">
        <v>27101</v>
      </c>
      <c r="B2731" t="s">
        <v>13534</v>
      </c>
      <c r="C2731" t="s">
        <v>13535</v>
      </c>
      <c r="D2731" t="s">
        <v>13536</v>
      </c>
      <c r="E2731" t="s">
        <v>9263</v>
      </c>
      <c r="F2731" t="s">
        <v>13537</v>
      </c>
      <c r="G2731" t="s">
        <v>8973</v>
      </c>
      <c r="H2731" t="s">
        <v>13538</v>
      </c>
      <c r="I2731" t="s">
        <v>13539</v>
      </c>
      <c r="J2731">
        <v>36</v>
      </c>
      <c r="K2731">
        <v>36</v>
      </c>
      <c r="L2731">
        <v>0</v>
      </c>
      <c r="M2731" t="s">
        <v>13540</v>
      </c>
      <c r="N2731">
        <f t="shared" si="504"/>
        <v>0</v>
      </c>
      <c r="O2731" t="str">
        <f t="shared" si="505"/>
        <v>No</v>
      </c>
      <c r="P2731">
        <f t="shared" si="506"/>
        <v>0</v>
      </c>
      <c r="Q2731">
        <f t="shared" si="507"/>
        <v>0</v>
      </c>
      <c r="R2731">
        <f t="shared" si="511"/>
        <v>27.565026697177728</v>
      </c>
      <c r="S2731" t="str">
        <f t="shared" si="508"/>
        <v>ID-27101-Bishop - Burbank</v>
      </c>
      <c r="T2731" t="str">
        <f t="shared" si="509"/>
        <v>19:28</v>
      </c>
      <c r="U2731" t="str">
        <f t="shared" si="510"/>
        <v>Acceptable</v>
      </c>
      <c r="V2731">
        <f t="shared" si="512"/>
        <v>23</v>
      </c>
      <c r="W2731">
        <f t="shared" si="513"/>
        <v>2</v>
      </c>
      <c r="Y2731" t="str">
        <f t="shared" si="514"/>
        <v>Flight Not Found</v>
      </c>
      <c r="Z2731" t="str" cm="1">
        <f t="array" ref="Z2731">IF(AND(B:B &gt; TIME(6, 0, 0), B:B &lt;= TIME(18, 0, 0)), "Day", "Night")</f>
        <v>Night</v>
      </c>
      <c r="AA2731">
        <f t="shared" si="515"/>
        <v>1</v>
      </c>
    </row>
    <row r="2732" spans="1:27" x14ac:dyDescent="0.2">
      <c r="A2732">
        <v>27103</v>
      </c>
      <c r="B2732" t="s">
        <v>5538</v>
      </c>
      <c r="C2732" t="s">
        <v>4951</v>
      </c>
      <c r="D2732" t="s">
        <v>12560</v>
      </c>
      <c r="F2732" t="s">
        <v>13541</v>
      </c>
      <c r="G2732" t="s">
        <v>13542</v>
      </c>
      <c r="H2732" t="s">
        <v>13543</v>
      </c>
      <c r="I2732" t="s">
        <v>11268</v>
      </c>
      <c r="J2732">
        <v>96</v>
      </c>
      <c r="K2732">
        <v>15</v>
      </c>
      <c r="L2732">
        <v>0</v>
      </c>
      <c r="M2732" t="s">
        <v>13544</v>
      </c>
      <c r="N2732">
        <f t="shared" si="504"/>
        <v>0</v>
      </c>
      <c r="O2732" t="str">
        <f t="shared" si="505"/>
        <v>No</v>
      </c>
      <c r="P2732">
        <f t="shared" si="506"/>
        <v>0</v>
      </c>
      <c r="Q2732">
        <f t="shared" si="507"/>
        <v>0</v>
      </c>
      <c r="R2732">
        <f t="shared" si="511"/>
        <v>27.565026697177728</v>
      </c>
      <c r="S2732" t="str">
        <f t="shared" si="508"/>
        <v>ID-27103-Tehran - Kobenhavn</v>
      </c>
      <c r="T2732" t="str">
        <f t="shared" si="509"/>
        <v>08:07</v>
      </c>
      <c r="U2732" t="str">
        <f t="shared" si="510"/>
        <v>Acceptable</v>
      </c>
      <c r="V2732">
        <f t="shared" si="512"/>
        <v>23</v>
      </c>
      <c r="W2732">
        <f t="shared" si="513"/>
        <v>2</v>
      </c>
      <c r="Y2732" t="str">
        <f t="shared" si="514"/>
        <v>Flight Not Found</v>
      </c>
      <c r="Z2732" t="str" cm="1">
        <f t="array" ref="Z2732">IF(AND(B:B &gt; TIME(6, 0, 0), B:B &lt;= TIME(18, 0, 0)), "Day", "Night")</f>
        <v>Night</v>
      </c>
      <c r="AA2732">
        <f t="shared" si="515"/>
        <v>1</v>
      </c>
    </row>
    <row r="2733" spans="1:27" x14ac:dyDescent="0.2">
      <c r="A2733">
        <v>27123</v>
      </c>
      <c r="B2733" t="s">
        <v>4177</v>
      </c>
      <c r="C2733" t="s">
        <v>13545</v>
      </c>
      <c r="D2733" t="s">
        <v>13546</v>
      </c>
      <c r="F2733" t="s">
        <v>13547</v>
      </c>
      <c r="G2733" t="s">
        <v>3490</v>
      </c>
      <c r="H2733" t="s">
        <v>13548</v>
      </c>
      <c r="I2733" t="s">
        <v>13549</v>
      </c>
      <c r="J2733">
        <v>84</v>
      </c>
      <c r="K2733">
        <v>78</v>
      </c>
      <c r="L2733">
        <v>0</v>
      </c>
      <c r="M2733" t="s">
        <v>13550</v>
      </c>
      <c r="N2733">
        <f t="shared" si="504"/>
        <v>0</v>
      </c>
      <c r="O2733" t="str">
        <f t="shared" si="505"/>
        <v>No</v>
      </c>
      <c r="P2733">
        <f t="shared" si="506"/>
        <v>0</v>
      </c>
      <c r="Q2733">
        <f t="shared" si="507"/>
        <v>0</v>
      </c>
      <c r="R2733">
        <f t="shared" si="511"/>
        <v>27.565026697177728</v>
      </c>
      <c r="S2733" t="str">
        <f t="shared" si="508"/>
        <v>ID-27123-Francistown - Malawi</v>
      </c>
      <c r="T2733" t="str">
        <f t="shared" si="509"/>
        <v>02:35</v>
      </c>
      <c r="U2733" t="str">
        <f t="shared" si="510"/>
        <v>Acceptable</v>
      </c>
      <c r="V2733">
        <f t="shared" si="512"/>
        <v>23</v>
      </c>
      <c r="W2733">
        <f t="shared" si="513"/>
        <v>2</v>
      </c>
      <c r="Y2733" t="str">
        <f t="shared" si="514"/>
        <v>Flight Not Found</v>
      </c>
      <c r="Z2733" t="str" cm="1">
        <f t="array" ref="Z2733">IF(AND(B:B &gt; TIME(6, 0, 0), B:B &lt;= TIME(18, 0, 0)), "Day", "Night")</f>
        <v>Night</v>
      </c>
      <c r="AA2733">
        <f t="shared" si="515"/>
        <v>1</v>
      </c>
    </row>
    <row r="2734" spans="1:27" x14ac:dyDescent="0.2">
      <c r="A2734">
        <v>27130</v>
      </c>
      <c r="B2734" t="s">
        <v>13551</v>
      </c>
      <c r="C2734" t="s">
        <v>13552</v>
      </c>
      <c r="D2734" t="s">
        <v>13553</v>
      </c>
      <c r="F2734" t="s">
        <v>13554</v>
      </c>
      <c r="G2734" t="s">
        <v>13555</v>
      </c>
      <c r="H2734" t="s">
        <v>13556</v>
      </c>
      <c r="J2734">
        <v>11</v>
      </c>
      <c r="K2734">
        <v>11</v>
      </c>
      <c r="L2734">
        <v>0</v>
      </c>
      <c r="M2734" t="s">
        <v>13557</v>
      </c>
      <c r="N2734">
        <f t="shared" si="504"/>
        <v>0</v>
      </c>
      <c r="O2734" t="str">
        <f t="shared" si="505"/>
        <v>No</v>
      </c>
      <c r="P2734">
        <f t="shared" si="506"/>
        <v>0</v>
      </c>
      <c r="Q2734">
        <f t="shared" si="507"/>
        <v>0</v>
      </c>
      <c r="R2734">
        <f t="shared" si="511"/>
        <v>27.565026697177728</v>
      </c>
      <c r="S2734" t="str">
        <f t="shared" si="508"/>
        <v>ID-27130-Keahole, HI - Kahului, HI</v>
      </c>
      <c r="T2734" t="str">
        <f t="shared" si="509"/>
        <v>09:41</v>
      </c>
      <c r="U2734" t="str">
        <f t="shared" si="510"/>
        <v>Acceptable</v>
      </c>
      <c r="V2734">
        <f t="shared" si="512"/>
        <v>23</v>
      </c>
      <c r="W2734">
        <f t="shared" si="513"/>
        <v>2</v>
      </c>
      <c r="Y2734" t="str">
        <f t="shared" si="514"/>
        <v>Flight Not Found</v>
      </c>
      <c r="Z2734" t="str" cm="1">
        <f t="array" ref="Z2734">IF(AND(B:B &gt; TIME(6, 0, 0), B:B &lt;= TIME(18, 0, 0)), "Day", "Night")</f>
        <v>Night</v>
      </c>
      <c r="AA2734">
        <f t="shared" si="515"/>
        <v>1</v>
      </c>
    </row>
    <row r="2735" spans="1:27" x14ac:dyDescent="0.2">
      <c r="A2735">
        <v>27141</v>
      </c>
      <c r="B2735" t="s">
        <v>11479</v>
      </c>
      <c r="C2735" t="s">
        <v>13558</v>
      </c>
      <c r="D2735" t="s">
        <v>1861</v>
      </c>
      <c r="E2735" t="s">
        <v>13559</v>
      </c>
      <c r="F2735" t="s">
        <v>13560</v>
      </c>
      <c r="G2735" t="s">
        <v>10938</v>
      </c>
      <c r="H2735" t="s">
        <v>13561</v>
      </c>
      <c r="I2735" t="s">
        <v>13562</v>
      </c>
      <c r="J2735">
        <v>107</v>
      </c>
      <c r="K2735">
        <v>107</v>
      </c>
      <c r="L2735">
        <v>0</v>
      </c>
      <c r="M2735" t="s">
        <v>13563</v>
      </c>
      <c r="N2735">
        <f t="shared" si="504"/>
        <v>0</v>
      </c>
      <c r="O2735" t="str">
        <f t="shared" si="505"/>
        <v>No</v>
      </c>
      <c r="P2735">
        <f t="shared" si="506"/>
        <v>0</v>
      </c>
      <c r="Q2735">
        <f t="shared" si="507"/>
        <v>0</v>
      </c>
      <c r="R2735">
        <f t="shared" si="511"/>
        <v>27.565026697177728</v>
      </c>
      <c r="S2735" t="str">
        <f t="shared" si="508"/>
        <v>ID-27141-Hong Kong - Bali, Indonesia - Sydney, Austrailia</v>
      </c>
      <c r="T2735" t="str">
        <f t="shared" si="509"/>
        <v>15:26</v>
      </c>
      <c r="U2735" t="str">
        <f t="shared" si="510"/>
        <v>Acceptable</v>
      </c>
      <c r="V2735">
        <f t="shared" si="512"/>
        <v>23</v>
      </c>
      <c r="W2735">
        <f t="shared" si="513"/>
        <v>2</v>
      </c>
      <c r="Y2735" t="str">
        <f t="shared" si="514"/>
        <v>Flight Not Found</v>
      </c>
      <c r="Z2735" t="str" cm="1">
        <f t="array" ref="Z2735">IF(AND(B:B &gt; TIME(6, 0, 0), B:B &lt;= TIME(18, 0, 0)), "Day", "Night")</f>
        <v>Night</v>
      </c>
      <c r="AA2735">
        <f t="shared" si="515"/>
        <v>1</v>
      </c>
    </row>
    <row r="2736" spans="1:27" x14ac:dyDescent="0.2">
      <c r="A2736">
        <v>27143</v>
      </c>
      <c r="C2736" t="s">
        <v>13564</v>
      </c>
      <c r="D2736" t="s">
        <v>3562</v>
      </c>
      <c r="G2736" t="s">
        <v>13565</v>
      </c>
      <c r="H2736" t="s">
        <v>13566</v>
      </c>
      <c r="I2736" t="s">
        <v>13567</v>
      </c>
      <c r="J2736">
        <v>115</v>
      </c>
      <c r="K2736">
        <v>1</v>
      </c>
      <c r="L2736">
        <v>0</v>
      </c>
      <c r="M2736" t="s">
        <v>13568</v>
      </c>
      <c r="N2736">
        <f t="shared" si="504"/>
        <v>0</v>
      </c>
      <c r="O2736" t="str">
        <f t="shared" si="505"/>
        <v>No</v>
      </c>
      <c r="P2736">
        <f t="shared" si="506"/>
        <v>0</v>
      </c>
      <c r="Q2736">
        <f t="shared" si="507"/>
        <v>0</v>
      </c>
      <c r="R2736">
        <f t="shared" si="511"/>
        <v>27.565026697177728</v>
      </c>
      <c r="S2736" t="str">
        <f t="shared" si="508"/>
        <v>ID-27143-</v>
      </c>
      <c r="T2736">
        <f t="shared" si="509"/>
        <v>0</v>
      </c>
      <c r="U2736" t="str">
        <f t="shared" si="510"/>
        <v>Acceptable</v>
      </c>
      <c r="V2736">
        <f t="shared" si="512"/>
        <v>23</v>
      </c>
      <c r="W2736">
        <f t="shared" si="513"/>
        <v>2</v>
      </c>
      <c r="Y2736" t="str">
        <f t="shared" si="514"/>
        <v>Flight Not Found</v>
      </c>
      <c r="Z2736" t="str" cm="1">
        <f t="array" ref="Z2736">IF(AND(B:B &gt; TIME(6, 0, 0), B:B &lt;= TIME(18, 0, 0)), "Day", "Night")</f>
        <v>Night</v>
      </c>
      <c r="AA2736">
        <f t="shared" si="515"/>
        <v>1</v>
      </c>
    </row>
    <row r="2737" spans="1:27" x14ac:dyDescent="0.2">
      <c r="A2737">
        <v>27146</v>
      </c>
      <c r="C2737" t="s">
        <v>13060</v>
      </c>
      <c r="D2737" t="s">
        <v>3562</v>
      </c>
      <c r="G2737" t="s">
        <v>7890</v>
      </c>
      <c r="H2737" t="s">
        <v>13569</v>
      </c>
      <c r="I2737" t="s">
        <v>13570</v>
      </c>
      <c r="J2737">
        <v>118</v>
      </c>
      <c r="K2737">
        <v>118</v>
      </c>
      <c r="L2737">
        <v>0</v>
      </c>
      <c r="M2737" t="s">
        <v>13571</v>
      </c>
      <c r="N2737">
        <f t="shared" si="504"/>
        <v>0</v>
      </c>
      <c r="O2737" t="str">
        <f t="shared" si="505"/>
        <v>No</v>
      </c>
      <c r="P2737">
        <f t="shared" si="506"/>
        <v>0</v>
      </c>
      <c r="Q2737">
        <f t="shared" si="507"/>
        <v>0</v>
      </c>
      <c r="R2737">
        <f t="shared" si="511"/>
        <v>27.565026697177728</v>
      </c>
      <c r="S2737" t="str">
        <f t="shared" si="508"/>
        <v>ID-27146-</v>
      </c>
      <c r="T2737">
        <f t="shared" si="509"/>
        <v>0</v>
      </c>
      <c r="U2737" t="str">
        <f t="shared" si="510"/>
        <v>Acceptable</v>
      </c>
      <c r="V2737">
        <f t="shared" si="512"/>
        <v>23</v>
      </c>
      <c r="W2737">
        <f t="shared" si="513"/>
        <v>2</v>
      </c>
      <c r="Y2737" t="str">
        <f t="shared" si="514"/>
        <v>Flight Not Found</v>
      </c>
      <c r="Z2737" t="str" cm="1">
        <f t="array" ref="Z2737">IF(AND(B:B &gt; TIME(6, 0, 0), B:B &lt;= TIME(18, 0, 0)), "Day", "Night")</f>
        <v>Night</v>
      </c>
      <c r="AA2737">
        <f t="shared" si="515"/>
        <v>1</v>
      </c>
    </row>
    <row r="2738" spans="1:27" x14ac:dyDescent="0.2">
      <c r="A2738">
        <v>27149</v>
      </c>
      <c r="B2738" t="s">
        <v>10528</v>
      </c>
      <c r="C2738" t="s">
        <v>13572</v>
      </c>
      <c r="D2738" t="s">
        <v>13573</v>
      </c>
      <c r="F2738" t="s">
        <v>13574</v>
      </c>
      <c r="G2738" t="s">
        <v>11428</v>
      </c>
      <c r="H2738" t="s">
        <v>13575</v>
      </c>
      <c r="I2738" t="s">
        <v>13576</v>
      </c>
      <c r="J2738">
        <v>12</v>
      </c>
      <c r="K2738">
        <v>6</v>
      </c>
      <c r="L2738">
        <v>0</v>
      </c>
      <c r="M2738" t="s">
        <v>13577</v>
      </c>
      <c r="N2738">
        <f t="shared" si="504"/>
        <v>0</v>
      </c>
      <c r="O2738" t="str">
        <f t="shared" si="505"/>
        <v>No</v>
      </c>
      <c r="P2738">
        <f t="shared" si="506"/>
        <v>0</v>
      </c>
      <c r="Q2738">
        <f t="shared" si="507"/>
        <v>0</v>
      </c>
      <c r="R2738">
        <f t="shared" si="511"/>
        <v>27.565026697177728</v>
      </c>
      <c r="S2738" t="str">
        <f t="shared" si="508"/>
        <v>ID-27149-Galveston, TX - Houston, TX</v>
      </c>
      <c r="T2738" t="str">
        <f t="shared" si="509"/>
        <v>13:47</v>
      </c>
      <c r="U2738" t="str">
        <f t="shared" si="510"/>
        <v>Acceptable</v>
      </c>
      <c r="V2738">
        <f t="shared" si="512"/>
        <v>23</v>
      </c>
      <c r="W2738">
        <f t="shared" si="513"/>
        <v>2</v>
      </c>
      <c r="Y2738" t="str">
        <f t="shared" si="514"/>
        <v>Flight Not Found</v>
      </c>
      <c r="Z2738" t="str" cm="1">
        <f t="array" ref="Z2738">IF(AND(B:B &gt; TIME(6, 0, 0), B:B &lt;= TIME(18, 0, 0)), "Day", "Night")</f>
        <v>Night</v>
      </c>
      <c r="AA2738">
        <f t="shared" si="515"/>
        <v>1</v>
      </c>
    </row>
    <row r="2739" spans="1:27" x14ac:dyDescent="0.2">
      <c r="A2739">
        <v>27151</v>
      </c>
      <c r="B2739" t="s">
        <v>8596</v>
      </c>
      <c r="C2739" t="s">
        <v>13578</v>
      </c>
      <c r="D2739" t="s">
        <v>13579</v>
      </c>
      <c r="F2739" t="s">
        <v>13580</v>
      </c>
      <c r="G2739" t="s">
        <v>2471</v>
      </c>
      <c r="H2739" t="s">
        <v>13581</v>
      </c>
      <c r="J2739">
        <v>24</v>
      </c>
      <c r="K2739">
        <v>22</v>
      </c>
      <c r="L2739">
        <v>0</v>
      </c>
      <c r="M2739" t="s">
        <v>13582</v>
      </c>
      <c r="N2739">
        <f t="shared" si="504"/>
        <v>0</v>
      </c>
      <c r="O2739" t="str">
        <f t="shared" si="505"/>
        <v>No</v>
      </c>
      <c r="P2739">
        <f t="shared" si="506"/>
        <v>0</v>
      </c>
      <c r="Q2739">
        <f t="shared" si="507"/>
        <v>0</v>
      </c>
      <c r="R2739">
        <f t="shared" si="511"/>
        <v>27.565026697177728</v>
      </c>
      <c r="S2739" t="str">
        <f t="shared" si="508"/>
        <v>ID-27151-Pastaza - Ambato</v>
      </c>
      <c r="T2739" t="str">
        <f t="shared" si="509"/>
        <v>19:30</v>
      </c>
      <c r="U2739" t="str">
        <f t="shared" si="510"/>
        <v>Acceptable</v>
      </c>
      <c r="V2739">
        <f t="shared" si="512"/>
        <v>23</v>
      </c>
      <c r="W2739">
        <f t="shared" si="513"/>
        <v>2</v>
      </c>
      <c r="Y2739" t="str">
        <f t="shared" si="514"/>
        <v>Flight Not Found</v>
      </c>
      <c r="Z2739" t="str" cm="1">
        <f t="array" ref="Z2739">IF(AND(B:B &gt; TIME(6, 0, 0), B:B &lt;= TIME(18, 0, 0)), "Day", "Night")</f>
        <v>Night</v>
      </c>
      <c r="AA2739">
        <f t="shared" si="515"/>
        <v>1</v>
      </c>
    </row>
    <row r="2740" spans="1:27" x14ac:dyDescent="0.2">
      <c r="A2740">
        <v>27155</v>
      </c>
      <c r="B2740" t="s">
        <v>9703</v>
      </c>
      <c r="C2740" t="s">
        <v>1652</v>
      </c>
      <c r="D2740" t="s">
        <v>13583</v>
      </c>
      <c r="F2740" t="s">
        <v>13584</v>
      </c>
      <c r="G2740" t="s">
        <v>5938</v>
      </c>
      <c r="H2740" t="s">
        <v>13585</v>
      </c>
      <c r="I2740" t="s">
        <v>13586</v>
      </c>
      <c r="J2740">
        <v>3</v>
      </c>
      <c r="K2740">
        <v>3</v>
      </c>
      <c r="L2740">
        <v>0</v>
      </c>
      <c r="M2740" t="s">
        <v>13587</v>
      </c>
      <c r="N2740">
        <f t="shared" si="504"/>
        <v>0</v>
      </c>
      <c r="O2740" t="str">
        <f t="shared" si="505"/>
        <v>No</v>
      </c>
      <c r="P2740">
        <f t="shared" si="506"/>
        <v>0</v>
      </c>
      <c r="Q2740">
        <f t="shared" si="507"/>
        <v>0</v>
      </c>
      <c r="R2740">
        <f t="shared" si="511"/>
        <v>27.565026697177728</v>
      </c>
      <c r="S2740" t="str">
        <f t="shared" si="508"/>
        <v>ID-27155-Nice - Nurnberg</v>
      </c>
      <c r="T2740" t="str">
        <f t="shared" si="509"/>
        <v>22:22</v>
      </c>
      <c r="U2740" t="str">
        <f t="shared" si="510"/>
        <v>Acceptable</v>
      </c>
      <c r="V2740">
        <f t="shared" si="512"/>
        <v>23</v>
      </c>
      <c r="W2740">
        <f t="shared" si="513"/>
        <v>2</v>
      </c>
      <c r="Y2740" t="str">
        <f t="shared" si="514"/>
        <v>Flight Not Found</v>
      </c>
      <c r="Z2740" t="str" cm="1">
        <f t="array" ref="Z2740">IF(AND(B:B &gt; TIME(6, 0, 0), B:B &lt;= TIME(18, 0, 0)), "Day", "Night")</f>
        <v>Night</v>
      </c>
      <c r="AA2740">
        <f t="shared" si="515"/>
        <v>1</v>
      </c>
    </row>
    <row r="2741" spans="1:27" x14ac:dyDescent="0.2">
      <c r="A2741">
        <v>27172</v>
      </c>
      <c r="B2741" t="s">
        <v>8727</v>
      </c>
      <c r="C2741" t="s">
        <v>13588</v>
      </c>
      <c r="D2741" t="s">
        <v>12002</v>
      </c>
      <c r="F2741" t="s">
        <v>13589</v>
      </c>
      <c r="G2741" t="s">
        <v>13590</v>
      </c>
      <c r="H2741" t="s">
        <v>13591</v>
      </c>
      <c r="I2741" t="s">
        <v>13592</v>
      </c>
      <c r="J2741">
        <v>3</v>
      </c>
      <c r="K2741">
        <v>3</v>
      </c>
      <c r="L2741">
        <v>0</v>
      </c>
      <c r="M2741" t="s">
        <v>13593</v>
      </c>
      <c r="N2741">
        <f t="shared" si="504"/>
        <v>0</v>
      </c>
      <c r="O2741" t="str">
        <f t="shared" si="505"/>
        <v>No</v>
      </c>
      <c r="P2741">
        <f t="shared" si="506"/>
        <v>0</v>
      </c>
      <c r="Q2741">
        <f t="shared" si="507"/>
        <v>0</v>
      </c>
      <c r="R2741">
        <f t="shared" si="511"/>
        <v>27.565026697177728</v>
      </c>
      <c r="S2741" t="str">
        <f t="shared" si="508"/>
        <v>ID-27172-Alameda, CA - Indianapolis, IN</v>
      </c>
      <c r="T2741" t="str">
        <f t="shared" si="509"/>
        <v>16:55</v>
      </c>
      <c r="U2741" t="str">
        <f t="shared" si="510"/>
        <v>Acceptable</v>
      </c>
      <c r="V2741">
        <f t="shared" si="512"/>
        <v>23</v>
      </c>
      <c r="W2741">
        <f t="shared" si="513"/>
        <v>2</v>
      </c>
      <c r="Y2741" t="str">
        <f t="shared" si="514"/>
        <v>Flight Not Found</v>
      </c>
      <c r="Z2741" t="str" cm="1">
        <f t="array" ref="Z2741">IF(AND(B:B &gt; TIME(6, 0, 0), B:B &lt;= TIME(18, 0, 0)), "Day", "Night")</f>
        <v>Night</v>
      </c>
      <c r="AA2741">
        <f t="shared" si="515"/>
        <v>1</v>
      </c>
    </row>
    <row r="2742" spans="1:27" x14ac:dyDescent="0.2">
      <c r="A2742">
        <v>27172</v>
      </c>
      <c r="C2742" t="s">
        <v>8080</v>
      </c>
      <c r="D2742" t="s">
        <v>3562</v>
      </c>
      <c r="G2742" t="s">
        <v>11940</v>
      </c>
      <c r="H2742" t="s">
        <v>13594</v>
      </c>
      <c r="I2742" t="s">
        <v>13595</v>
      </c>
      <c r="J2742">
        <v>29</v>
      </c>
      <c r="K2742">
        <v>29</v>
      </c>
      <c r="L2742">
        <v>0</v>
      </c>
      <c r="M2742" t="s">
        <v>7812</v>
      </c>
      <c r="N2742">
        <f t="shared" si="504"/>
        <v>0</v>
      </c>
      <c r="O2742" t="str">
        <f t="shared" si="505"/>
        <v>No</v>
      </c>
      <c r="P2742">
        <f t="shared" si="506"/>
        <v>0</v>
      </c>
      <c r="Q2742">
        <f t="shared" si="507"/>
        <v>0</v>
      </c>
      <c r="R2742">
        <f t="shared" si="511"/>
        <v>27.565026697177728</v>
      </c>
      <c r="S2742" t="str">
        <f t="shared" si="508"/>
        <v>ID-27172-</v>
      </c>
      <c r="T2742" t="str">
        <f t="shared" si="509"/>
        <v>16:55</v>
      </c>
      <c r="U2742" t="str">
        <f t="shared" si="510"/>
        <v>Acceptable</v>
      </c>
      <c r="V2742">
        <f t="shared" si="512"/>
        <v>23</v>
      </c>
      <c r="W2742">
        <f t="shared" si="513"/>
        <v>2</v>
      </c>
      <c r="Y2742" t="str">
        <f t="shared" si="514"/>
        <v>Flight Not Found</v>
      </c>
      <c r="Z2742" t="str" cm="1">
        <f t="array" ref="Z2742">IF(AND(B:B &gt; TIME(6, 0, 0), B:B &lt;= TIME(18, 0, 0)), "Day", "Night")</f>
        <v>Night</v>
      </c>
      <c r="AA2742">
        <f t="shared" si="515"/>
        <v>1</v>
      </c>
    </row>
    <row r="2743" spans="1:27" x14ac:dyDescent="0.2">
      <c r="A2743">
        <v>27180</v>
      </c>
      <c r="C2743" t="s">
        <v>13596</v>
      </c>
      <c r="D2743" t="s">
        <v>13597</v>
      </c>
      <c r="G2743" t="s">
        <v>10497</v>
      </c>
      <c r="H2743" t="s">
        <v>13598</v>
      </c>
      <c r="I2743" t="s">
        <v>13599</v>
      </c>
      <c r="J2743">
        <v>2</v>
      </c>
      <c r="K2743">
        <v>2</v>
      </c>
      <c r="L2743">
        <v>0</v>
      </c>
      <c r="M2743" t="s">
        <v>13600</v>
      </c>
      <c r="N2743">
        <f t="shared" si="504"/>
        <v>0</v>
      </c>
      <c r="O2743" t="str">
        <f t="shared" si="505"/>
        <v>No</v>
      </c>
      <c r="P2743">
        <f t="shared" si="506"/>
        <v>0</v>
      </c>
      <c r="Q2743">
        <f t="shared" si="507"/>
        <v>0</v>
      </c>
      <c r="R2743">
        <f t="shared" si="511"/>
        <v>27.565026697177728</v>
      </c>
      <c r="S2743" t="str">
        <f t="shared" si="508"/>
        <v>ID-27180-</v>
      </c>
      <c r="T2743">
        <f t="shared" si="509"/>
        <v>0</v>
      </c>
      <c r="U2743" t="str">
        <f t="shared" si="510"/>
        <v>Acceptable</v>
      </c>
      <c r="V2743">
        <f t="shared" si="512"/>
        <v>23</v>
      </c>
      <c r="W2743">
        <f t="shared" si="513"/>
        <v>2</v>
      </c>
      <c r="Y2743" t="str">
        <f t="shared" si="514"/>
        <v>Flight Not Found</v>
      </c>
      <c r="Z2743" t="str" cm="1">
        <f t="array" ref="Z2743">IF(AND(B:B &gt; TIME(6, 0, 0), B:B &lt;= TIME(18, 0, 0)), "Day", "Night")</f>
        <v>Night</v>
      </c>
      <c r="AA2743">
        <f t="shared" si="515"/>
        <v>1</v>
      </c>
    </row>
    <row r="2744" spans="1:27" x14ac:dyDescent="0.2">
      <c r="A2744">
        <v>27188</v>
      </c>
      <c r="B2744" t="s">
        <v>732</v>
      </c>
      <c r="C2744" t="s">
        <v>13601</v>
      </c>
      <c r="D2744" t="s">
        <v>9819</v>
      </c>
      <c r="E2744" t="s">
        <v>7720</v>
      </c>
      <c r="F2744" t="s">
        <v>13602</v>
      </c>
      <c r="G2744" t="s">
        <v>9304</v>
      </c>
      <c r="H2744" t="s">
        <v>13603</v>
      </c>
      <c r="I2744" t="s">
        <v>13604</v>
      </c>
      <c r="J2744">
        <v>44</v>
      </c>
      <c r="K2744">
        <v>44</v>
      </c>
      <c r="L2744">
        <v>0</v>
      </c>
      <c r="M2744" t="s">
        <v>13605</v>
      </c>
      <c r="N2744">
        <f t="shared" si="504"/>
        <v>0</v>
      </c>
      <c r="O2744" t="str">
        <f t="shared" si="505"/>
        <v>No</v>
      </c>
      <c r="P2744">
        <f t="shared" si="506"/>
        <v>0</v>
      </c>
      <c r="Q2744">
        <f t="shared" si="507"/>
        <v>0</v>
      </c>
      <c r="R2744">
        <f t="shared" si="511"/>
        <v>27.565026697177728</v>
      </c>
      <c r="S2744" t="str">
        <f t="shared" si="508"/>
        <v>ID-27188-Bucaramanga - Cucuta</v>
      </c>
      <c r="T2744" t="str">
        <f t="shared" si="509"/>
        <v>17:30</v>
      </c>
      <c r="U2744" t="str">
        <f t="shared" si="510"/>
        <v>Acceptable</v>
      </c>
      <c r="V2744">
        <f t="shared" si="512"/>
        <v>23</v>
      </c>
      <c r="W2744">
        <f t="shared" si="513"/>
        <v>2</v>
      </c>
      <c r="Y2744" t="str">
        <f t="shared" si="514"/>
        <v>Flight Not Found</v>
      </c>
      <c r="Z2744" t="str" cm="1">
        <f t="array" ref="Z2744">IF(AND(B:B &gt; TIME(6, 0, 0), B:B &lt;= TIME(18, 0, 0)), "Day", "Night")</f>
        <v>Night</v>
      </c>
      <c r="AA2744">
        <f t="shared" si="515"/>
        <v>1</v>
      </c>
    </row>
    <row r="2745" spans="1:27" x14ac:dyDescent="0.2">
      <c r="A2745">
        <v>27207</v>
      </c>
      <c r="C2745" t="s">
        <v>13606</v>
      </c>
      <c r="D2745" t="s">
        <v>12842</v>
      </c>
      <c r="E2745" t="s">
        <v>3194</v>
      </c>
      <c r="F2745" t="s">
        <v>13607</v>
      </c>
      <c r="G2745" t="s">
        <v>13608</v>
      </c>
      <c r="H2745" t="s">
        <v>13609</v>
      </c>
      <c r="I2745" t="s">
        <v>3194</v>
      </c>
      <c r="J2745">
        <v>39</v>
      </c>
      <c r="K2745">
        <v>19</v>
      </c>
      <c r="L2745">
        <v>0</v>
      </c>
      <c r="M2745" t="s">
        <v>13610</v>
      </c>
      <c r="N2745">
        <f t="shared" si="504"/>
        <v>0</v>
      </c>
      <c r="O2745" t="str">
        <f t="shared" si="505"/>
        <v>No</v>
      </c>
      <c r="P2745">
        <f t="shared" si="506"/>
        <v>0</v>
      </c>
      <c r="Q2745">
        <f t="shared" si="507"/>
        <v>0</v>
      </c>
      <c r="R2745">
        <f t="shared" si="511"/>
        <v>27.565026697177728</v>
      </c>
      <c r="S2745" t="str">
        <f t="shared" si="508"/>
        <v>ID-27207-Battambang - Phnom Penh</v>
      </c>
      <c r="T2745">
        <f t="shared" si="509"/>
        <v>0</v>
      </c>
      <c r="U2745" t="str">
        <f t="shared" si="510"/>
        <v>Acceptable</v>
      </c>
      <c r="V2745">
        <f t="shared" si="512"/>
        <v>23</v>
      </c>
      <c r="W2745">
        <f t="shared" si="513"/>
        <v>2</v>
      </c>
      <c r="Y2745" t="str">
        <f t="shared" si="514"/>
        <v>Flight Not Found</v>
      </c>
      <c r="Z2745" t="str" cm="1">
        <f t="array" ref="Z2745">IF(AND(B:B &gt; TIME(6, 0, 0), B:B &lt;= TIME(18, 0, 0)), "Day", "Night")</f>
        <v>Night</v>
      </c>
      <c r="AA2745">
        <f t="shared" si="515"/>
        <v>1</v>
      </c>
    </row>
    <row r="2746" spans="1:27" x14ac:dyDescent="0.2">
      <c r="A2746">
        <v>27210</v>
      </c>
      <c r="B2746" t="s">
        <v>1970</v>
      </c>
      <c r="C2746" t="s">
        <v>13611</v>
      </c>
      <c r="D2746" t="s">
        <v>13612</v>
      </c>
      <c r="F2746" t="s">
        <v>13613</v>
      </c>
      <c r="G2746" t="s">
        <v>13614</v>
      </c>
      <c r="H2746" t="s">
        <v>13615</v>
      </c>
      <c r="J2746">
        <v>5</v>
      </c>
      <c r="K2746">
        <v>5</v>
      </c>
      <c r="L2746">
        <v>0</v>
      </c>
      <c r="M2746" t="s">
        <v>13616</v>
      </c>
      <c r="N2746">
        <f t="shared" si="504"/>
        <v>0</v>
      </c>
      <c r="O2746" t="str">
        <f t="shared" si="505"/>
        <v>No</v>
      </c>
      <c r="P2746">
        <f t="shared" si="506"/>
        <v>0</v>
      </c>
      <c r="Q2746">
        <f t="shared" si="507"/>
        <v>0</v>
      </c>
      <c r="R2746">
        <f t="shared" si="511"/>
        <v>27.565026697177728</v>
      </c>
      <c r="S2746" t="str">
        <f t="shared" si="508"/>
        <v>ID-27210-Umiat, AK - Local</v>
      </c>
      <c r="T2746" t="str">
        <f t="shared" si="509"/>
        <v>13:00</v>
      </c>
      <c r="U2746" t="str">
        <f t="shared" si="510"/>
        <v>Acceptable</v>
      </c>
      <c r="V2746">
        <f t="shared" si="512"/>
        <v>23</v>
      </c>
      <c r="W2746">
        <f t="shared" si="513"/>
        <v>2</v>
      </c>
      <c r="Y2746" t="str">
        <f t="shared" si="514"/>
        <v>Flight Not Found</v>
      </c>
      <c r="Z2746" t="str" cm="1">
        <f t="array" ref="Z2746">IF(AND(B:B &gt; TIME(6, 0, 0), B:B &lt;= TIME(18, 0, 0)), "Day", "Night")</f>
        <v>Night</v>
      </c>
      <c r="AA2746">
        <f t="shared" si="515"/>
        <v>1</v>
      </c>
    </row>
    <row r="2747" spans="1:27" x14ac:dyDescent="0.2">
      <c r="A2747">
        <v>27234</v>
      </c>
      <c r="B2747" t="s">
        <v>790</v>
      </c>
      <c r="C2747" t="s">
        <v>5168</v>
      </c>
      <c r="D2747" t="s">
        <v>13617</v>
      </c>
      <c r="G2747" t="s">
        <v>3490</v>
      </c>
      <c r="H2747" t="s">
        <v>13618</v>
      </c>
      <c r="I2747" t="s">
        <v>13619</v>
      </c>
      <c r="J2747">
        <v>3</v>
      </c>
      <c r="K2747">
        <v>3</v>
      </c>
      <c r="L2747">
        <v>0</v>
      </c>
      <c r="M2747" t="s">
        <v>13620</v>
      </c>
      <c r="N2747">
        <f t="shared" si="504"/>
        <v>0</v>
      </c>
      <c r="O2747" t="str">
        <f t="shared" si="505"/>
        <v>No</v>
      </c>
      <c r="P2747">
        <f t="shared" si="506"/>
        <v>0</v>
      </c>
      <c r="Q2747">
        <f t="shared" si="507"/>
        <v>0</v>
      </c>
      <c r="R2747">
        <f t="shared" si="511"/>
        <v>27.565026697177728</v>
      </c>
      <c r="S2747" t="str">
        <f t="shared" si="508"/>
        <v>ID-27234-</v>
      </c>
      <c r="T2747" t="str">
        <f t="shared" si="509"/>
        <v>09:45</v>
      </c>
      <c r="U2747" t="str">
        <f t="shared" si="510"/>
        <v>Acceptable</v>
      </c>
      <c r="V2747">
        <f t="shared" si="512"/>
        <v>23</v>
      </c>
      <c r="W2747">
        <f t="shared" si="513"/>
        <v>2</v>
      </c>
      <c r="Y2747" t="str">
        <f t="shared" si="514"/>
        <v>Flight Not Found</v>
      </c>
      <c r="Z2747" t="str" cm="1">
        <f t="array" ref="Z2747">IF(AND(B:B &gt; TIME(6, 0, 0), B:B &lt;= TIME(18, 0, 0)), "Day", "Night")</f>
        <v>Night</v>
      </c>
      <c r="AA2747">
        <f t="shared" si="515"/>
        <v>1</v>
      </c>
    </row>
    <row r="2748" spans="1:27" x14ac:dyDescent="0.2">
      <c r="A2748">
        <v>27237</v>
      </c>
      <c r="C2748" t="s">
        <v>13621</v>
      </c>
      <c r="D2748" t="s">
        <v>13622</v>
      </c>
      <c r="F2748" t="s">
        <v>13623</v>
      </c>
      <c r="G2748" t="s">
        <v>10579</v>
      </c>
      <c r="H2748" t="s">
        <v>13624</v>
      </c>
      <c r="I2748" t="s">
        <v>13625</v>
      </c>
      <c r="J2748">
        <v>5</v>
      </c>
      <c r="K2748">
        <v>5</v>
      </c>
      <c r="L2748">
        <v>0</v>
      </c>
      <c r="M2748" t="s">
        <v>13626</v>
      </c>
      <c r="N2748">
        <f t="shared" si="504"/>
        <v>0</v>
      </c>
      <c r="O2748" t="str">
        <f t="shared" si="505"/>
        <v>No</v>
      </c>
      <c r="P2748">
        <f t="shared" si="506"/>
        <v>0</v>
      </c>
      <c r="Q2748">
        <f t="shared" si="507"/>
        <v>0</v>
      </c>
      <c r="R2748">
        <f t="shared" si="511"/>
        <v>27.565026697177728</v>
      </c>
      <c r="S2748" t="str">
        <f t="shared" si="508"/>
        <v>ID-27237-Phnom Penh - Siagon</v>
      </c>
      <c r="T2748">
        <f t="shared" si="509"/>
        <v>0</v>
      </c>
      <c r="U2748" t="str">
        <f t="shared" si="510"/>
        <v>Acceptable</v>
      </c>
      <c r="V2748">
        <f t="shared" si="512"/>
        <v>23</v>
      </c>
      <c r="W2748">
        <f t="shared" si="513"/>
        <v>2</v>
      </c>
      <c r="Y2748" t="str">
        <f t="shared" si="514"/>
        <v>Flight Not Found</v>
      </c>
      <c r="Z2748" t="str" cm="1">
        <f t="array" ref="Z2748">IF(AND(B:B &gt; TIME(6, 0, 0), B:B &lt;= TIME(18, 0, 0)), "Day", "Night")</f>
        <v>Night</v>
      </c>
      <c r="AA2748">
        <f t="shared" si="515"/>
        <v>1</v>
      </c>
    </row>
    <row r="2749" spans="1:27" x14ac:dyDescent="0.2">
      <c r="A2749">
        <v>27246</v>
      </c>
      <c r="C2749" t="s">
        <v>13627</v>
      </c>
      <c r="D2749" t="s">
        <v>13628</v>
      </c>
      <c r="F2749" t="s">
        <v>13629</v>
      </c>
      <c r="G2749" t="s">
        <v>1814</v>
      </c>
      <c r="H2749" t="s">
        <v>13630</v>
      </c>
      <c r="I2749" t="s">
        <v>13631</v>
      </c>
      <c r="J2749">
        <v>11</v>
      </c>
      <c r="K2749">
        <v>5</v>
      </c>
      <c r="L2749">
        <v>0</v>
      </c>
      <c r="M2749" t="s">
        <v>13632</v>
      </c>
      <c r="N2749">
        <f t="shared" si="504"/>
        <v>0</v>
      </c>
      <c r="O2749" t="str">
        <f t="shared" si="505"/>
        <v>No</v>
      </c>
      <c r="P2749">
        <f t="shared" si="506"/>
        <v>0</v>
      </c>
      <c r="Q2749">
        <f t="shared" si="507"/>
        <v>0</v>
      </c>
      <c r="R2749">
        <f t="shared" si="511"/>
        <v>27.565026697177728</v>
      </c>
      <c r="S2749" t="str">
        <f t="shared" si="508"/>
        <v>ID-27246-LaTuque - St. Honore</v>
      </c>
      <c r="T2749">
        <f t="shared" si="509"/>
        <v>0</v>
      </c>
      <c r="U2749" t="str">
        <f t="shared" si="510"/>
        <v>Acceptable</v>
      </c>
      <c r="V2749">
        <f t="shared" si="512"/>
        <v>23</v>
      </c>
      <c r="W2749">
        <f t="shared" si="513"/>
        <v>2</v>
      </c>
      <c r="Y2749" t="str">
        <f t="shared" si="514"/>
        <v>Flight Not Found</v>
      </c>
      <c r="Z2749" t="str" cm="1">
        <f t="array" ref="Z2749">IF(AND(B:B &gt; TIME(6, 0, 0), B:B &lt;= TIME(18, 0, 0)), "Day", "Night")</f>
        <v>Night</v>
      </c>
      <c r="AA2749">
        <f t="shared" si="515"/>
        <v>1</v>
      </c>
    </row>
    <row r="2750" spans="1:27" x14ac:dyDescent="0.2">
      <c r="A2750">
        <v>27250</v>
      </c>
      <c r="C2750" t="s">
        <v>13633</v>
      </c>
      <c r="D2750" t="s">
        <v>13634</v>
      </c>
      <c r="F2750" t="s">
        <v>13635</v>
      </c>
      <c r="G2750" t="s">
        <v>13636</v>
      </c>
      <c r="H2750" t="s">
        <v>13637</v>
      </c>
      <c r="J2750">
        <v>9</v>
      </c>
      <c r="K2750">
        <v>9</v>
      </c>
      <c r="L2750">
        <v>0</v>
      </c>
      <c r="M2750" t="s">
        <v>13638</v>
      </c>
      <c r="N2750">
        <f t="shared" si="504"/>
        <v>0</v>
      </c>
      <c r="O2750" t="str">
        <f t="shared" si="505"/>
        <v>No</v>
      </c>
      <c r="P2750">
        <f t="shared" si="506"/>
        <v>0</v>
      </c>
      <c r="Q2750">
        <f t="shared" si="507"/>
        <v>0</v>
      </c>
      <c r="R2750">
        <f t="shared" si="511"/>
        <v>27.565026697177728</v>
      </c>
      <c r="S2750" t="str">
        <f t="shared" si="508"/>
        <v>ID-27250-Beirut, Lebanon  - Damascas, Syria</v>
      </c>
      <c r="T2750">
        <f t="shared" si="509"/>
        <v>0</v>
      </c>
      <c r="U2750" t="str">
        <f t="shared" si="510"/>
        <v>Acceptable</v>
      </c>
      <c r="V2750">
        <f t="shared" si="512"/>
        <v>23</v>
      </c>
      <c r="W2750">
        <f t="shared" si="513"/>
        <v>2</v>
      </c>
      <c r="Y2750" t="str">
        <f t="shared" si="514"/>
        <v>Flight Not Found</v>
      </c>
      <c r="Z2750" t="str" cm="1">
        <f t="array" ref="Z2750">IF(AND(B:B &gt; TIME(6, 0, 0), B:B &lt;= TIME(18, 0, 0)), "Day", "Night")</f>
        <v>Night</v>
      </c>
      <c r="AA2750">
        <f t="shared" si="515"/>
        <v>1</v>
      </c>
    </row>
    <row r="2751" spans="1:27" x14ac:dyDescent="0.2">
      <c r="A2751">
        <v>27252</v>
      </c>
      <c r="C2751" t="s">
        <v>13639</v>
      </c>
      <c r="D2751" t="s">
        <v>13640</v>
      </c>
      <c r="F2751" t="s">
        <v>13641</v>
      </c>
      <c r="G2751" t="s">
        <v>7890</v>
      </c>
      <c r="H2751" t="s">
        <v>13642</v>
      </c>
      <c r="I2751" t="s">
        <v>13643</v>
      </c>
      <c r="J2751">
        <v>60</v>
      </c>
      <c r="K2751">
        <v>47</v>
      </c>
      <c r="L2751">
        <v>0</v>
      </c>
      <c r="M2751" t="s">
        <v>13644</v>
      </c>
      <c r="N2751">
        <f t="shared" si="504"/>
        <v>0</v>
      </c>
      <c r="O2751" t="str">
        <f t="shared" si="505"/>
        <v>No</v>
      </c>
      <c r="P2751">
        <f t="shared" si="506"/>
        <v>0</v>
      </c>
      <c r="Q2751">
        <f t="shared" si="507"/>
        <v>0</v>
      </c>
      <c r="R2751">
        <f t="shared" si="511"/>
        <v>27.565026697177728</v>
      </c>
      <c r="S2751" t="str">
        <f t="shared" si="508"/>
        <v>ID-27252-Bamako, Mali - Kano, Nigeria</v>
      </c>
      <c r="T2751">
        <f t="shared" si="509"/>
        <v>0</v>
      </c>
      <c r="U2751" t="str">
        <f t="shared" si="510"/>
        <v>Acceptable</v>
      </c>
      <c r="V2751">
        <f t="shared" si="512"/>
        <v>23</v>
      </c>
      <c r="W2751">
        <f t="shared" si="513"/>
        <v>2</v>
      </c>
      <c r="Y2751" t="str">
        <f t="shared" si="514"/>
        <v>Flight Not Found</v>
      </c>
      <c r="Z2751" t="str" cm="1">
        <f t="array" ref="Z2751">IF(AND(B:B &gt; TIME(6, 0, 0), B:B &lt;= TIME(18, 0, 0)), "Day", "Night")</f>
        <v>Night</v>
      </c>
      <c r="AA2751">
        <f t="shared" si="515"/>
        <v>1</v>
      </c>
    </row>
    <row r="2752" spans="1:27" x14ac:dyDescent="0.2">
      <c r="A2752">
        <v>27253</v>
      </c>
      <c r="B2752" t="s">
        <v>4800</v>
      </c>
      <c r="C2752" t="s">
        <v>13645</v>
      </c>
      <c r="D2752" t="s">
        <v>3442</v>
      </c>
      <c r="F2752" t="s">
        <v>13646</v>
      </c>
      <c r="G2752" t="s">
        <v>2566</v>
      </c>
      <c r="H2752" t="s">
        <v>13647</v>
      </c>
      <c r="I2752" t="s">
        <v>13648</v>
      </c>
      <c r="J2752">
        <v>27</v>
      </c>
      <c r="K2752">
        <v>27</v>
      </c>
      <c r="L2752">
        <v>0</v>
      </c>
      <c r="M2752" t="s">
        <v>13649</v>
      </c>
      <c r="N2752">
        <f t="shared" si="504"/>
        <v>0</v>
      </c>
      <c r="O2752" t="str">
        <f t="shared" si="505"/>
        <v>No</v>
      </c>
      <c r="P2752">
        <f t="shared" si="506"/>
        <v>0</v>
      </c>
      <c r="Q2752">
        <f t="shared" si="507"/>
        <v>0</v>
      </c>
      <c r="R2752">
        <f t="shared" si="511"/>
        <v>27.565026697177728</v>
      </c>
      <c r="S2752" t="str">
        <f t="shared" si="508"/>
        <v>ID-27253-Tumaco - Bogota</v>
      </c>
      <c r="T2752" t="str">
        <f t="shared" si="509"/>
        <v>14:50</v>
      </c>
      <c r="U2752" t="str">
        <f t="shared" si="510"/>
        <v>Acceptable</v>
      </c>
      <c r="V2752">
        <f t="shared" si="512"/>
        <v>23</v>
      </c>
      <c r="W2752">
        <f t="shared" si="513"/>
        <v>2</v>
      </c>
      <c r="Y2752" t="str">
        <f t="shared" si="514"/>
        <v>Flight Not Found</v>
      </c>
      <c r="Z2752" t="str" cm="1">
        <f t="array" ref="Z2752">IF(AND(B:B &gt; TIME(6, 0, 0), B:B &lt;= TIME(18, 0, 0)), "Day", "Night")</f>
        <v>Night</v>
      </c>
      <c r="AA2752">
        <f t="shared" si="515"/>
        <v>1</v>
      </c>
    </row>
    <row r="2753" spans="1:27" x14ac:dyDescent="0.2">
      <c r="A2753">
        <v>27254</v>
      </c>
      <c r="B2753" t="s">
        <v>1380</v>
      </c>
      <c r="C2753" t="s">
        <v>13650</v>
      </c>
      <c r="D2753" t="s">
        <v>13651</v>
      </c>
      <c r="F2753" t="s">
        <v>13652</v>
      </c>
      <c r="G2753" t="s">
        <v>11353</v>
      </c>
      <c r="H2753" t="s">
        <v>13653</v>
      </c>
      <c r="J2753">
        <v>4</v>
      </c>
      <c r="K2753">
        <v>4</v>
      </c>
      <c r="L2753">
        <v>0</v>
      </c>
      <c r="M2753" t="s">
        <v>13654</v>
      </c>
      <c r="N2753">
        <f t="shared" si="504"/>
        <v>0</v>
      </c>
      <c r="O2753" t="str">
        <f t="shared" si="505"/>
        <v>No</v>
      </c>
      <c r="P2753">
        <f t="shared" si="506"/>
        <v>0</v>
      </c>
      <c r="Q2753">
        <f t="shared" si="507"/>
        <v>0</v>
      </c>
      <c r="R2753">
        <f t="shared" si="511"/>
        <v>27.565026697177728</v>
      </c>
      <c r="S2753" t="str">
        <f t="shared" si="508"/>
        <v>ID-27254-Dietrich, AK - Happy Valley, AK</v>
      </c>
      <c r="T2753" t="str">
        <f t="shared" si="509"/>
        <v>18:35</v>
      </c>
      <c r="U2753" t="str">
        <f t="shared" si="510"/>
        <v>Acceptable</v>
      </c>
      <c r="V2753">
        <f t="shared" si="512"/>
        <v>23</v>
      </c>
      <c r="W2753">
        <f t="shared" si="513"/>
        <v>2</v>
      </c>
      <c r="Y2753" t="str">
        <f t="shared" si="514"/>
        <v>Flight Not Found</v>
      </c>
      <c r="Z2753" t="str" cm="1">
        <f t="array" ref="Z2753">IF(AND(B:B &gt; TIME(6, 0, 0), B:B &lt;= TIME(18, 0, 0)), "Day", "Night")</f>
        <v>Night</v>
      </c>
      <c r="AA2753">
        <f t="shared" si="515"/>
        <v>1</v>
      </c>
    </row>
    <row r="2754" spans="1:27" x14ac:dyDescent="0.2">
      <c r="A2754">
        <v>27255</v>
      </c>
      <c r="C2754" t="s">
        <v>13655</v>
      </c>
      <c r="D2754" t="s">
        <v>3766</v>
      </c>
      <c r="F2754" t="s">
        <v>13656</v>
      </c>
      <c r="G2754" t="s">
        <v>12136</v>
      </c>
      <c r="H2754" t="s">
        <v>13657</v>
      </c>
      <c r="I2754" t="s">
        <v>13658</v>
      </c>
      <c r="J2754">
        <v>49</v>
      </c>
      <c r="K2754">
        <v>48</v>
      </c>
      <c r="L2754">
        <v>0</v>
      </c>
      <c r="M2754" t="s">
        <v>13659</v>
      </c>
      <c r="N2754">
        <f t="shared" ref="N2754:N2817" si="516">SUM(B2754,C2754)</f>
        <v>0</v>
      </c>
      <c r="O2754" t="str">
        <f t="shared" ref="O2754:O2817" si="517">IF(F2754="good","Yes","No")</f>
        <v>No</v>
      </c>
      <c r="P2754">
        <f t="shared" ref="P2754:P2817" si="518">COUNTIF(C:C,"&lt;0")</f>
        <v>0</v>
      </c>
      <c r="Q2754">
        <f t="shared" ref="Q2754:Q2817" si="519">SUMIF(E:E,"&gt;"&amp;AVERAGE(E:E))</f>
        <v>0</v>
      </c>
      <c r="R2754">
        <f t="shared" si="511"/>
        <v>27.565026697177728</v>
      </c>
      <c r="S2754" t="str">
        <f t="shared" ref="S2754:S2817" si="520">CONCATENATE("ID-",A2754,"-",F2754)</f>
        <v>ID-27255-Cumana - Porlamar</v>
      </c>
      <c r="T2754">
        <f t="shared" ref="T2754:T2817" si="521">INDEX(B:B,MATCH(A2754,A:A,0))</f>
        <v>0</v>
      </c>
      <c r="U2754" t="str">
        <f t="shared" ref="U2754:U2817" si="522">IF(OR(B2754&gt;0,C2754&gt;0),"Acceptable","Check")</f>
        <v>Acceptable</v>
      </c>
      <c r="V2754">
        <f t="shared" si="512"/>
        <v>23</v>
      </c>
      <c r="W2754">
        <f t="shared" si="513"/>
        <v>2</v>
      </c>
      <c r="Y2754" t="str">
        <f t="shared" si="514"/>
        <v>Flight Not Found</v>
      </c>
      <c r="Z2754" t="str" cm="1">
        <f t="array" ref="Z2754">IF(AND(B:B &gt; TIME(6, 0, 0), B:B &lt;= TIME(18, 0, 0)), "Day", "Night")</f>
        <v>Night</v>
      </c>
      <c r="AA2754">
        <f t="shared" si="515"/>
        <v>1</v>
      </c>
    </row>
    <row r="2755" spans="1:27" x14ac:dyDescent="0.2">
      <c r="A2755">
        <v>27259</v>
      </c>
      <c r="C2755" t="s">
        <v>7201</v>
      </c>
      <c r="D2755" t="s">
        <v>2615</v>
      </c>
      <c r="F2755" t="s">
        <v>13660</v>
      </c>
      <c r="G2755" t="s">
        <v>13261</v>
      </c>
      <c r="H2755" t="s">
        <v>13661</v>
      </c>
      <c r="I2755" t="s">
        <v>13662</v>
      </c>
      <c r="J2755">
        <v>7</v>
      </c>
      <c r="K2755">
        <v>7</v>
      </c>
      <c r="L2755">
        <v>0</v>
      </c>
      <c r="M2755" t="s">
        <v>13663</v>
      </c>
      <c r="N2755">
        <f t="shared" si="516"/>
        <v>0</v>
      </c>
      <c r="O2755" t="str">
        <f t="shared" si="517"/>
        <v>No</v>
      </c>
      <c r="P2755">
        <f t="shared" si="518"/>
        <v>0</v>
      </c>
      <c r="Q2755">
        <f t="shared" si="519"/>
        <v>0</v>
      </c>
      <c r="R2755">
        <f t="shared" ref="R2755:R2818" si="523">AVERAGEIF(J:J,"&gt;0")</f>
        <v>27.565026697177728</v>
      </c>
      <c r="S2755" t="str">
        <f t="shared" si="520"/>
        <v>ID-27259-Howard AFB, Panama - La Paz, Bolivia</v>
      </c>
      <c r="T2755">
        <f t="shared" si="521"/>
        <v>0</v>
      </c>
      <c r="U2755" t="str">
        <f t="shared" si="522"/>
        <v>Acceptable</v>
      </c>
      <c r="V2755">
        <f t="shared" ref="V2755:V2818" si="524">COUNTIF(D:D, "Military - U.S. Army")</f>
        <v>23</v>
      </c>
      <c r="W2755">
        <f t="shared" ref="W2755:W2818" si="525">AVERAGEIF(C:C,"Fort Myer, Virginia", J:J)</f>
        <v>2</v>
      </c>
      <c r="Y2755" t="str">
        <f t="shared" ref="Y2755:Y2818" si="526">IFERROR(VLOOKUP("FlightNumber", A:E, 4, FALSE), "Flight Not Found")</f>
        <v>Flight Not Found</v>
      </c>
      <c r="Z2755" t="str" cm="1">
        <f t="array" ref="Z2755">IF(AND(B:B &gt; TIME(6, 0, 0), B:B &lt;= TIME(18, 0, 0)), "Day", "Night")</f>
        <v>Night</v>
      </c>
      <c r="AA2755">
        <f t="shared" ref="AA2755:AA2818" si="527">COUNTIFS(D:D, "Military - U.S. Army", C:C, "Fort Myer, Virginia")</f>
        <v>1</v>
      </c>
    </row>
    <row r="2756" spans="1:27" x14ac:dyDescent="0.2">
      <c r="A2756">
        <v>27259</v>
      </c>
      <c r="C2756" t="s">
        <v>13664</v>
      </c>
      <c r="D2756" t="s">
        <v>13665</v>
      </c>
      <c r="G2756" t="s">
        <v>11286</v>
      </c>
      <c r="H2756" t="s">
        <v>13666</v>
      </c>
      <c r="I2756" t="s">
        <v>4150</v>
      </c>
      <c r="J2756">
        <v>31</v>
      </c>
      <c r="K2756">
        <v>31</v>
      </c>
      <c r="L2756">
        <v>0</v>
      </c>
      <c r="N2756">
        <f t="shared" si="516"/>
        <v>0</v>
      </c>
      <c r="O2756" t="str">
        <f t="shared" si="517"/>
        <v>No</v>
      </c>
      <c r="P2756">
        <f t="shared" si="518"/>
        <v>0</v>
      </c>
      <c r="Q2756">
        <f t="shared" si="519"/>
        <v>0</v>
      </c>
      <c r="R2756">
        <f t="shared" si="523"/>
        <v>27.565026697177728</v>
      </c>
      <c r="S2756" t="str">
        <f t="shared" si="520"/>
        <v>ID-27259-</v>
      </c>
      <c r="T2756">
        <f t="shared" si="521"/>
        <v>0</v>
      </c>
      <c r="U2756" t="str">
        <f t="shared" si="522"/>
        <v>Acceptable</v>
      </c>
      <c r="V2756">
        <f t="shared" si="524"/>
        <v>23</v>
      </c>
      <c r="W2756">
        <f t="shared" si="525"/>
        <v>2</v>
      </c>
      <c r="Y2756" t="str">
        <f t="shared" si="526"/>
        <v>Flight Not Found</v>
      </c>
      <c r="Z2756" t="str" cm="1">
        <f t="array" ref="Z2756">IF(AND(B:B &gt; TIME(6, 0, 0), B:B &lt;= TIME(18, 0, 0)), "Day", "Night")</f>
        <v>Night</v>
      </c>
      <c r="AA2756">
        <f t="shared" si="527"/>
        <v>1</v>
      </c>
    </row>
    <row r="2757" spans="1:27" x14ac:dyDescent="0.2">
      <c r="A2757">
        <v>27279</v>
      </c>
      <c r="C2757" t="s">
        <v>13667</v>
      </c>
      <c r="D2757" t="s">
        <v>5018</v>
      </c>
      <c r="G2757" t="s">
        <v>11401</v>
      </c>
      <c r="H2757" t="s">
        <v>13668</v>
      </c>
      <c r="I2757" t="s">
        <v>13669</v>
      </c>
      <c r="J2757">
        <v>39</v>
      </c>
      <c r="K2757">
        <v>35</v>
      </c>
      <c r="L2757">
        <v>0</v>
      </c>
      <c r="M2757" t="s">
        <v>13670</v>
      </c>
      <c r="N2757">
        <f t="shared" si="516"/>
        <v>0</v>
      </c>
      <c r="O2757" t="str">
        <f t="shared" si="517"/>
        <v>No</v>
      </c>
      <c r="P2757">
        <f t="shared" si="518"/>
        <v>0</v>
      </c>
      <c r="Q2757">
        <f t="shared" si="519"/>
        <v>0</v>
      </c>
      <c r="R2757">
        <f t="shared" si="523"/>
        <v>27.565026697177728</v>
      </c>
      <c r="S2757" t="str">
        <f t="shared" si="520"/>
        <v>ID-27279-</v>
      </c>
      <c r="T2757">
        <f t="shared" si="521"/>
        <v>0</v>
      </c>
      <c r="U2757" t="str">
        <f t="shared" si="522"/>
        <v>Acceptable</v>
      </c>
      <c r="V2757">
        <f t="shared" si="524"/>
        <v>23</v>
      </c>
      <c r="W2757">
        <f t="shared" si="525"/>
        <v>2</v>
      </c>
      <c r="Y2757" t="str">
        <f t="shared" si="526"/>
        <v>Flight Not Found</v>
      </c>
      <c r="Z2757" t="str" cm="1">
        <f t="array" ref="Z2757">IF(AND(B:B &gt; TIME(6, 0, 0), B:B &lt;= TIME(18, 0, 0)), "Day", "Night")</f>
        <v>Night</v>
      </c>
      <c r="AA2757">
        <f t="shared" si="527"/>
        <v>1</v>
      </c>
    </row>
    <row r="2758" spans="1:27" x14ac:dyDescent="0.2">
      <c r="A2758">
        <v>27280</v>
      </c>
      <c r="B2758" t="s">
        <v>4531</v>
      </c>
      <c r="C2758" t="s">
        <v>13671</v>
      </c>
      <c r="D2758" t="s">
        <v>4939</v>
      </c>
      <c r="E2758" t="s">
        <v>5467</v>
      </c>
      <c r="F2758" t="s">
        <v>13672</v>
      </c>
      <c r="G2758" t="s">
        <v>13267</v>
      </c>
      <c r="H2758" t="s">
        <v>13673</v>
      </c>
      <c r="I2758" t="s">
        <v>13674</v>
      </c>
      <c r="J2758">
        <v>88</v>
      </c>
      <c r="K2758">
        <v>88</v>
      </c>
      <c r="L2758">
        <v>0</v>
      </c>
      <c r="M2758" t="s">
        <v>13675</v>
      </c>
      <c r="N2758">
        <f t="shared" si="516"/>
        <v>0</v>
      </c>
      <c r="O2758" t="str">
        <f t="shared" si="517"/>
        <v>No</v>
      </c>
      <c r="P2758">
        <f t="shared" si="518"/>
        <v>0</v>
      </c>
      <c r="Q2758">
        <f t="shared" si="519"/>
        <v>0</v>
      </c>
      <c r="R2758">
        <f t="shared" si="523"/>
        <v>27.565026697177728</v>
      </c>
      <c r="S2758" t="str">
        <f t="shared" si="520"/>
        <v>ID-27280-Tel Aviv - Athens - Rome - New York</v>
      </c>
      <c r="T2758" t="str">
        <f t="shared" si="521"/>
        <v>09:40</v>
      </c>
      <c r="U2758" t="str">
        <f t="shared" si="522"/>
        <v>Acceptable</v>
      </c>
      <c r="V2758">
        <f t="shared" si="524"/>
        <v>23</v>
      </c>
      <c r="W2758">
        <f t="shared" si="525"/>
        <v>2</v>
      </c>
      <c r="Y2758" t="str">
        <f t="shared" si="526"/>
        <v>Flight Not Found</v>
      </c>
      <c r="Z2758" t="str" cm="1">
        <f t="array" ref="Z2758">IF(AND(B:B &gt; TIME(6, 0, 0), B:B &lt;= TIME(18, 0, 0)), "Day", "Night")</f>
        <v>Night</v>
      </c>
      <c r="AA2758">
        <f t="shared" si="527"/>
        <v>1</v>
      </c>
    </row>
    <row r="2759" spans="1:27" x14ac:dyDescent="0.2">
      <c r="A2759">
        <v>27283</v>
      </c>
      <c r="B2759" t="s">
        <v>13676</v>
      </c>
      <c r="C2759" t="s">
        <v>13677</v>
      </c>
      <c r="D2759" t="s">
        <v>1684</v>
      </c>
      <c r="E2759" t="s">
        <v>6285</v>
      </c>
      <c r="F2759" t="s">
        <v>13678</v>
      </c>
      <c r="G2759" t="s">
        <v>12025</v>
      </c>
      <c r="H2759" t="s">
        <v>13679</v>
      </c>
      <c r="I2759" t="s">
        <v>13680</v>
      </c>
      <c r="J2759">
        <v>82</v>
      </c>
      <c r="K2759">
        <v>70</v>
      </c>
      <c r="L2759">
        <v>0</v>
      </c>
      <c r="M2759" t="s">
        <v>13681</v>
      </c>
      <c r="N2759">
        <f t="shared" si="516"/>
        <v>0</v>
      </c>
      <c r="O2759" t="str">
        <f t="shared" si="517"/>
        <v>No</v>
      </c>
      <c r="P2759">
        <f t="shared" si="518"/>
        <v>0</v>
      </c>
      <c r="Q2759">
        <f t="shared" si="519"/>
        <v>0</v>
      </c>
      <c r="R2759">
        <f t="shared" si="523"/>
        <v>27.565026697177728</v>
      </c>
      <c r="S2759" t="str">
        <f t="shared" si="520"/>
        <v>ID-27283-Charleston, SC - Charlotte, NC - Chicago, IL</v>
      </c>
      <c r="T2759" t="str">
        <f t="shared" si="521"/>
        <v>07:34</v>
      </c>
      <c r="U2759" t="str">
        <f t="shared" si="522"/>
        <v>Acceptable</v>
      </c>
      <c r="V2759">
        <f t="shared" si="524"/>
        <v>23</v>
      </c>
      <c r="W2759">
        <f t="shared" si="525"/>
        <v>2</v>
      </c>
      <c r="Y2759" t="str">
        <f t="shared" si="526"/>
        <v>Flight Not Found</v>
      </c>
      <c r="Z2759" t="str" cm="1">
        <f t="array" ref="Z2759">IF(AND(B:B &gt; TIME(6, 0, 0), B:B &lt;= TIME(18, 0, 0)), "Day", "Night")</f>
        <v>Night</v>
      </c>
      <c r="AA2759">
        <f t="shared" si="527"/>
        <v>1</v>
      </c>
    </row>
    <row r="2760" spans="1:27" x14ac:dyDescent="0.2">
      <c r="A2760">
        <v>27287</v>
      </c>
      <c r="B2760" t="s">
        <v>2575</v>
      </c>
      <c r="C2760" t="s">
        <v>13682</v>
      </c>
      <c r="D2760" t="s">
        <v>6247</v>
      </c>
      <c r="E2760" t="s">
        <v>8406</v>
      </c>
      <c r="F2760" t="s">
        <v>13683</v>
      </c>
      <c r="G2760" t="s">
        <v>13684</v>
      </c>
      <c r="H2760" t="s">
        <v>13685</v>
      </c>
      <c r="I2760" t="s">
        <v>13686</v>
      </c>
      <c r="J2760">
        <v>75</v>
      </c>
      <c r="K2760">
        <v>75</v>
      </c>
      <c r="L2760">
        <v>0</v>
      </c>
      <c r="M2760" t="s">
        <v>13687</v>
      </c>
      <c r="N2760">
        <f t="shared" si="516"/>
        <v>0</v>
      </c>
      <c r="O2760" t="str">
        <f t="shared" si="517"/>
        <v>No</v>
      </c>
      <c r="P2760">
        <f t="shared" si="518"/>
        <v>0</v>
      </c>
      <c r="Q2760">
        <f t="shared" si="519"/>
        <v>0</v>
      </c>
      <c r="R2760">
        <f t="shared" si="523"/>
        <v>27.565026697177728</v>
      </c>
      <c r="S2760" t="str">
        <f t="shared" si="520"/>
        <v>ID-27287-Da Nang - Saigon</v>
      </c>
      <c r="T2760" t="str">
        <f t="shared" si="521"/>
        <v>11:00</v>
      </c>
      <c r="U2760" t="str">
        <f t="shared" si="522"/>
        <v>Acceptable</v>
      </c>
      <c r="V2760">
        <f t="shared" si="524"/>
        <v>23</v>
      </c>
      <c r="W2760">
        <f t="shared" si="525"/>
        <v>2</v>
      </c>
      <c r="Y2760" t="str">
        <f t="shared" si="526"/>
        <v>Flight Not Found</v>
      </c>
      <c r="Z2760" t="str" cm="1">
        <f t="array" ref="Z2760">IF(AND(B:B &gt; TIME(6, 0, 0), B:B &lt;= TIME(18, 0, 0)), "Day", "Night")</f>
        <v>Night</v>
      </c>
      <c r="AA2760">
        <f t="shared" si="527"/>
        <v>1</v>
      </c>
    </row>
    <row r="2761" spans="1:27" x14ac:dyDescent="0.2">
      <c r="A2761">
        <v>27291</v>
      </c>
      <c r="B2761" t="s">
        <v>4577</v>
      </c>
      <c r="C2761" t="s">
        <v>13688</v>
      </c>
      <c r="D2761" t="s">
        <v>13689</v>
      </c>
      <c r="F2761" t="s">
        <v>13690</v>
      </c>
      <c r="G2761" t="s">
        <v>9981</v>
      </c>
      <c r="H2761" t="s">
        <v>13691</v>
      </c>
      <c r="J2761">
        <v>5</v>
      </c>
      <c r="K2761">
        <v>5</v>
      </c>
      <c r="L2761">
        <v>0</v>
      </c>
      <c r="M2761" t="s">
        <v>13692</v>
      </c>
      <c r="N2761">
        <f t="shared" si="516"/>
        <v>0</v>
      </c>
      <c r="O2761" t="str">
        <f t="shared" si="517"/>
        <v>No</v>
      </c>
      <c r="P2761">
        <f t="shared" si="518"/>
        <v>0</v>
      </c>
      <c r="Q2761">
        <f t="shared" si="519"/>
        <v>0</v>
      </c>
      <c r="R2761">
        <f t="shared" si="523"/>
        <v>27.565026697177728</v>
      </c>
      <c r="S2761" t="str">
        <f t="shared" si="520"/>
        <v>ID-27291-Las Vegas, NV - Riverside, CA</v>
      </c>
      <c r="T2761" t="str">
        <f t="shared" si="521"/>
        <v>03:50</v>
      </c>
      <c r="U2761" t="str">
        <f t="shared" si="522"/>
        <v>Acceptable</v>
      </c>
      <c r="V2761">
        <f t="shared" si="524"/>
        <v>23</v>
      </c>
      <c r="W2761">
        <f t="shared" si="525"/>
        <v>2</v>
      </c>
      <c r="Y2761" t="str">
        <f t="shared" si="526"/>
        <v>Flight Not Found</v>
      </c>
      <c r="Z2761" t="str" cm="1">
        <f t="array" ref="Z2761">IF(AND(B:B &gt; TIME(6, 0, 0), B:B &lt;= TIME(18, 0, 0)), "Day", "Night")</f>
        <v>Night</v>
      </c>
      <c r="AA2761">
        <f t="shared" si="527"/>
        <v>1</v>
      </c>
    </row>
    <row r="2762" spans="1:27" x14ac:dyDescent="0.2">
      <c r="A2762">
        <v>27294</v>
      </c>
      <c r="B2762" t="s">
        <v>13693</v>
      </c>
      <c r="C2762" t="s">
        <v>9539</v>
      </c>
      <c r="D2762" t="s">
        <v>13694</v>
      </c>
      <c r="F2762" t="s">
        <v>13695</v>
      </c>
      <c r="G2762" t="s">
        <v>9324</v>
      </c>
      <c r="H2762" t="s">
        <v>13696</v>
      </c>
      <c r="J2762">
        <v>2</v>
      </c>
      <c r="K2762">
        <v>2</v>
      </c>
      <c r="L2762">
        <v>0</v>
      </c>
      <c r="M2762" t="s">
        <v>13697</v>
      </c>
      <c r="N2762">
        <f t="shared" si="516"/>
        <v>0</v>
      </c>
      <c r="O2762" t="str">
        <f t="shared" si="517"/>
        <v>No</v>
      </c>
      <c r="P2762">
        <f t="shared" si="518"/>
        <v>0</v>
      </c>
      <c r="Q2762">
        <f t="shared" si="519"/>
        <v>0</v>
      </c>
      <c r="R2762">
        <f t="shared" si="523"/>
        <v>27.565026697177728</v>
      </c>
      <c r="S2762" t="str">
        <f t="shared" si="520"/>
        <v>ID-27294-Fairbanks, AK - Dietrich, AK</v>
      </c>
      <c r="T2762" t="str">
        <f t="shared" si="521"/>
        <v>09:55</v>
      </c>
      <c r="U2762" t="str">
        <f t="shared" si="522"/>
        <v>Acceptable</v>
      </c>
      <c r="V2762">
        <f t="shared" si="524"/>
        <v>23</v>
      </c>
      <c r="W2762">
        <f t="shared" si="525"/>
        <v>2</v>
      </c>
      <c r="Y2762" t="str">
        <f t="shared" si="526"/>
        <v>Flight Not Found</v>
      </c>
      <c r="Z2762" t="str" cm="1">
        <f t="array" ref="Z2762">IF(AND(B:B &gt; TIME(6, 0, 0), B:B &lt;= TIME(18, 0, 0)), "Day", "Night")</f>
        <v>Night</v>
      </c>
      <c r="AA2762">
        <f t="shared" si="527"/>
        <v>1</v>
      </c>
    </row>
    <row r="2763" spans="1:27" x14ac:dyDescent="0.2">
      <c r="A2763">
        <v>27303</v>
      </c>
      <c r="B2763" t="s">
        <v>7543</v>
      </c>
      <c r="C2763" t="s">
        <v>13698</v>
      </c>
      <c r="D2763" t="s">
        <v>13699</v>
      </c>
      <c r="F2763" t="s">
        <v>13700</v>
      </c>
      <c r="G2763" t="s">
        <v>13701</v>
      </c>
      <c r="H2763" t="s">
        <v>13702</v>
      </c>
      <c r="J2763">
        <v>6</v>
      </c>
      <c r="K2763">
        <v>6</v>
      </c>
      <c r="L2763">
        <v>0</v>
      </c>
      <c r="M2763" t="s">
        <v>13703</v>
      </c>
      <c r="N2763">
        <f t="shared" si="516"/>
        <v>0</v>
      </c>
      <c r="O2763" t="str">
        <f t="shared" si="517"/>
        <v>No</v>
      </c>
      <c r="P2763">
        <f t="shared" si="518"/>
        <v>0</v>
      </c>
      <c r="Q2763">
        <f t="shared" si="519"/>
        <v>0</v>
      </c>
      <c r="R2763">
        <f t="shared" si="523"/>
        <v>27.565026697177728</v>
      </c>
      <c r="S2763" t="str">
        <f t="shared" si="520"/>
        <v>ID-27303-Fairbanks, AK - Lupine, AK</v>
      </c>
      <c r="T2763" t="str">
        <f t="shared" si="521"/>
        <v>21:40</v>
      </c>
      <c r="U2763" t="str">
        <f t="shared" si="522"/>
        <v>Acceptable</v>
      </c>
      <c r="V2763">
        <f t="shared" si="524"/>
        <v>23</v>
      </c>
      <c r="W2763">
        <f t="shared" si="525"/>
        <v>2</v>
      </c>
      <c r="Y2763" t="str">
        <f t="shared" si="526"/>
        <v>Flight Not Found</v>
      </c>
      <c r="Z2763" t="str" cm="1">
        <f t="array" ref="Z2763">IF(AND(B:B &gt; TIME(6, 0, 0), B:B &lt;= TIME(18, 0, 0)), "Day", "Night")</f>
        <v>Night</v>
      </c>
      <c r="AA2763">
        <f t="shared" si="527"/>
        <v>1</v>
      </c>
    </row>
    <row r="2764" spans="1:27" x14ac:dyDescent="0.2">
      <c r="A2764">
        <v>27304</v>
      </c>
      <c r="B2764" t="s">
        <v>8596</v>
      </c>
      <c r="C2764" t="s">
        <v>13704</v>
      </c>
      <c r="D2764" t="s">
        <v>13705</v>
      </c>
      <c r="F2764" t="s">
        <v>13706</v>
      </c>
      <c r="G2764" t="s">
        <v>11932</v>
      </c>
      <c r="H2764" t="s">
        <v>13507</v>
      </c>
      <c r="I2764" t="s">
        <v>11453</v>
      </c>
      <c r="J2764">
        <v>2</v>
      </c>
      <c r="K2764">
        <v>2</v>
      </c>
      <c r="L2764">
        <v>0</v>
      </c>
      <c r="M2764" t="s">
        <v>2619</v>
      </c>
      <c r="N2764">
        <f t="shared" si="516"/>
        <v>0</v>
      </c>
      <c r="O2764" t="str">
        <f t="shared" si="517"/>
        <v>No</v>
      </c>
      <c r="P2764">
        <f t="shared" si="518"/>
        <v>0</v>
      </c>
      <c r="Q2764">
        <f t="shared" si="519"/>
        <v>0</v>
      </c>
      <c r="R2764">
        <f t="shared" si="523"/>
        <v>27.565026697177728</v>
      </c>
      <c r="S2764" t="str">
        <f t="shared" si="520"/>
        <v>ID-27304-Saint Croix - Saint Thomas</v>
      </c>
      <c r="T2764" t="str">
        <f t="shared" si="521"/>
        <v>19:30</v>
      </c>
      <c r="U2764" t="str">
        <f t="shared" si="522"/>
        <v>Acceptable</v>
      </c>
      <c r="V2764">
        <f t="shared" si="524"/>
        <v>23</v>
      </c>
      <c r="W2764">
        <f t="shared" si="525"/>
        <v>2</v>
      </c>
      <c r="Y2764" t="str">
        <f t="shared" si="526"/>
        <v>Flight Not Found</v>
      </c>
      <c r="Z2764" t="str" cm="1">
        <f t="array" ref="Z2764">IF(AND(B:B &gt; TIME(6, 0, 0), B:B &lt;= TIME(18, 0, 0)), "Day", "Night")</f>
        <v>Night</v>
      </c>
      <c r="AA2764">
        <f t="shared" si="527"/>
        <v>1</v>
      </c>
    </row>
    <row r="2765" spans="1:27" x14ac:dyDescent="0.2">
      <c r="A2765">
        <v>27311</v>
      </c>
      <c r="C2765" t="s">
        <v>13707</v>
      </c>
      <c r="D2765" t="s">
        <v>13708</v>
      </c>
      <c r="G2765" t="s">
        <v>11238</v>
      </c>
      <c r="H2765" t="s">
        <v>13709</v>
      </c>
      <c r="J2765">
        <v>3</v>
      </c>
      <c r="K2765">
        <v>3</v>
      </c>
      <c r="L2765">
        <v>0</v>
      </c>
      <c r="M2765" t="s">
        <v>13710</v>
      </c>
      <c r="N2765">
        <f t="shared" si="516"/>
        <v>0</v>
      </c>
      <c r="O2765" t="str">
        <f t="shared" si="517"/>
        <v>No</v>
      </c>
      <c r="P2765">
        <f t="shared" si="518"/>
        <v>0</v>
      </c>
      <c r="Q2765">
        <f t="shared" si="519"/>
        <v>0</v>
      </c>
      <c r="R2765">
        <f t="shared" si="523"/>
        <v>27.565026697177728</v>
      </c>
      <c r="S2765" t="str">
        <f t="shared" si="520"/>
        <v>ID-27311-</v>
      </c>
      <c r="T2765">
        <f t="shared" si="521"/>
        <v>0</v>
      </c>
      <c r="U2765" t="str">
        <f t="shared" si="522"/>
        <v>Acceptable</v>
      </c>
      <c r="V2765">
        <f t="shared" si="524"/>
        <v>23</v>
      </c>
      <c r="W2765">
        <f t="shared" si="525"/>
        <v>2</v>
      </c>
      <c r="Y2765" t="str">
        <f t="shared" si="526"/>
        <v>Flight Not Found</v>
      </c>
      <c r="Z2765" t="str" cm="1">
        <f t="array" ref="Z2765">IF(AND(B:B &gt; TIME(6, 0, 0), B:B &lt;= TIME(18, 0, 0)), "Day", "Night")</f>
        <v>Night</v>
      </c>
      <c r="AA2765">
        <f t="shared" si="527"/>
        <v>1</v>
      </c>
    </row>
    <row r="2766" spans="1:27" x14ac:dyDescent="0.2">
      <c r="A2766">
        <v>27312</v>
      </c>
      <c r="C2766" t="s">
        <v>3397</v>
      </c>
      <c r="D2766" t="s">
        <v>12568</v>
      </c>
      <c r="F2766" t="s">
        <v>997</v>
      </c>
      <c r="G2766" t="s">
        <v>13711</v>
      </c>
      <c r="H2766" t="s">
        <v>13712</v>
      </c>
      <c r="I2766" t="s">
        <v>13713</v>
      </c>
      <c r="J2766">
        <v>6</v>
      </c>
      <c r="K2766">
        <v>6</v>
      </c>
      <c r="L2766">
        <v>0</v>
      </c>
      <c r="M2766" t="s">
        <v>13714</v>
      </c>
      <c r="N2766">
        <f t="shared" si="516"/>
        <v>0</v>
      </c>
      <c r="O2766" t="str">
        <f t="shared" si="517"/>
        <v>No</v>
      </c>
      <c r="P2766">
        <f t="shared" si="518"/>
        <v>0</v>
      </c>
      <c r="Q2766">
        <f t="shared" si="519"/>
        <v>0</v>
      </c>
      <c r="R2766">
        <f t="shared" si="523"/>
        <v>27.565026697177728</v>
      </c>
      <c r="S2766" t="str">
        <f t="shared" si="520"/>
        <v>ID-27312-Training</v>
      </c>
      <c r="T2766">
        <f t="shared" si="521"/>
        <v>0</v>
      </c>
      <c r="U2766" t="str">
        <f t="shared" si="522"/>
        <v>Acceptable</v>
      </c>
      <c r="V2766">
        <f t="shared" si="524"/>
        <v>23</v>
      </c>
      <c r="W2766">
        <f t="shared" si="525"/>
        <v>2</v>
      </c>
      <c r="Y2766" t="str">
        <f t="shared" si="526"/>
        <v>Flight Not Found</v>
      </c>
      <c r="Z2766" t="str" cm="1">
        <f t="array" ref="Z2766">IF(AND(B:B &gt; TIME(6, 0, 0), B:B &lt;= TIME(18, 0, 0)), "Day", "Night")</f>
        <v>Night</v>
      </c>
      <c r="AA2766">
        <f t="shared" si="527"/>
        <v>1</v>
      </c>
    </row>
    <row r="2767" spans="1:27" x14ac:dyDescent="0.2">
      <c r="A2767">
        <v>27315</v>
      </c>
      <c r="C2767" t="s">
        <v>13715</v>
      </c>
      <c r="D2767" t="s">
        <v>2615</v>
      </c>
      <c r="G2767" t="s">
        <v>13716</v>
      </c>
      <c r="H2767" t="s">
        <v>13717</v>
      </c>
      <c r="I2767" t="s">
        <v>13718</v>
      </c>
      <c r="J2767">
        <v>6</v>
      </c>
      <c r="K2767">
        <v>6</v>
      </c>
      <c r="L2767">
        <v>0</v>
      </c>
      <c r="M2767" t="s">
        <v>13719</v>
      </c>
      <c r="N2767">
        <f t="shared" si="516"/>
        <v>0</v>
      </c>
      <c r="O2767" t="str">
        <f t="shared" si="517"/>
        <v>No</v>
      </c>
      <c r="P2767">
        <f t="shared" si="518"/>
        <v>0</v>
      </c>
      <c r="Q2767">
        <f t="shared" si="519"/>
        <v>0</v>
      </c>
      <c r="R2767">
        <f t="shared" si="523"/>
        <v>27.565026697177728</v>
      </c>
      <c r="S2767" t="str">
        <f t="shared" si="520"/>
        <v>ID-27315-</v>
      </c>
      <c r="T2767">
        <f t="shared" si="521"/>
        <v>0</v>
      </c>
      <c r="U2767" t="str">
        <f t="shared" si="522"/>
        <v>Acceptable</v>
      </c>
      <c r="V2767">
        <f t="shared" si="524"/>
        <v>23</v>
      </c>
      <c r="W2767">
        <f t="shared" si="525"/>
        <v>2</v>
      </c>
      <c r="Y2767" t="str">
        <f t="shared" si="526"/>
        <v>Flight Not Found</v>
      </c>
      <c r="Z2767" t="str" cm="1">
        <f t="array" ref="Z2767">IF(AND(B:B &gt; TIME(6, 0, 0), B:B &lt;= TIME(18, 0, 0)), "Day", "Night")</f>
        <v>Night</v>
      </c>
      <c r="AA2767">
        <f t="shared" si="527"/>
        <v>1</v>
      </c>
    </row>
    <row r="2768" spans="1:27" x14ac:dyDescent="0.2">
      <c r="A2768">
        <v>27319</v>
      </c>
      <c r="B2768" t="s">
        <v>2632</v>
      </c>
      <c r="C2768" t="s">
        <v>13720</v>
      </c>
      <c r="D2768" t="s">
        <v>13721</v>
      </c>
      <c r="F2768" t="s">
        <v>13722</v>
      </c>
      <c r="G2768" t="s">
        <v>11353</v>
      </c>
      <c r="H2768" t="s">
        <v>13723</v>
      </c>
      <c r="J2768">
        <v>8</v>
      </c>
      <c r="K2768">
        <v>5</v>
      </c>
      <c r="L2768">
        <v>0</v>
      </c>
      <c r="M2768" t="s">
        <v>13724</v>
      </c>
      <c r="N2768">
        <f t="shared" si="516"/>
        <v>0</v>
      </c>
      <c r="O2768" t="str">
        <f t="shared" si="517"/>
        <v>No</v>
      </c>
      <c r="P2768">
        <f t="shared" si="518"/>
        <v>0</v>
      </c>
      <c r="Q2768">
        <f t="shared" si="519"/>
        <v>0</v>
      </c>
      <c r="R2768">
        <f t="shared" si="523"/>
        <v>27.565026697177728</v>
      </c>
      <c r="S2768" t="str">
        <f t="shared" si="520"/>
        <v>ID-27319-Kassan, AK - Coffman Cove, AK</v>
      </c>
      <c r="T2768" t="str">
        <f t="shared" si="521"/>
        <v>08:50</v>
      </c>
      <c r="U2768" t="str">
        <f t="shared" si="522"/>
        <v>Acceptable</v>
      </c>
      <c r="V2768">
        <f t="shared" si="524"/>
        <v>23</v>
      </c>
      <c r="W2768">
        <f t="shared" si="525"/>
        <v>2</v>
      </c>
      <c r="Y2768" t="str">
        <f t="shared" si="526"/>
        <v>Flight Not Found</v>
      </c>
      <c r="Z2768" t="str" cm="1">
        <f t="array" ref="Z2768">IF(AND(B:B &gt; TIME(6, 0, 0), B:B &lt;= TIME(18, 0, 0)), "Day", "Night")</f>
        <v>Night</v>
      </c>
      <c r="AA2768">
        <f t="shared" si="527"/>
        <v>1</v>
      </c>
    </row>
    <row r="2769" spans="1:27" x14ac:dyDescent="0.2">
      <c r="A2769">
        <v>27321</v>
      </c>
      <c r="B2769" t="s">
        <v>2734</v>
      </c>
      <c r="C2769" t="s">
        <v>13725</v>
      </c>
      <c r="D2769" t="s">
        <v>13726</v>
      </c>
      <c r="G2769" t="s">
        <v>1814</v>
      </c>
      <c r="H2769" t="s">
        <v>13727</v>
      </c>
      <c r="I2769" t="s">
        <v>13728</v>
      </c>
      <c r="J2769">
        <v>8</v>
      </c>
      <c r="K2769">
        <v>1</v>
      </c>
      <c r="L2769">
        <v>0</v>
      </c>
      <c r="M2769" t="s">
        <v>13729</v>
      </c>
      <c r="N2769">
        <f t="shared" si="516"/>
        <v>0</v>
      </c>
      <c r="O2769" t="str">
        <f t="shared" si="517"/>
        <v>No</v>
      </c>
      <c r="P2769">
        <f t="shared" si="518"/>
        <v>0</v>
      </c>
      <c r="Q2769">
        <f t="shared" si="519"/>
        <v>0</v>
      </c>
      <c r="R2769">
        <f t="shared" si="523"/>
        <v>27.565026697177728</v>
      </c>
      <c r="S2769" t="str">
        <f t="shared" si="520"/>
        <v>ID-27321-</v>
      </c>
      <c r="T2769" t="str">
        <f t="shared" si="521"/>
        <v>01:15</v>
      </c>
      <c r="U2769" t="str">
        <f t="shared" si="522"/>
        <v>Acceptable</v>
      </c>
      <c r="V2769">
        <f t="shared" si="524"/>
        <v>23</v>
      </c>
      <c r="W2769">
        <f t="shared" si="525"/>
        <v>2</v>
      </c>
      <c r="Y2769" t="str">
        <f t="shared" si="526"/>
        <v>Flight Not Found</v>
      </c>
      <c r="Z2769" t="str" cm="1">
        <f t="array" ref="Z2769">IF(AND(B:B &gt; TIME(6, 0, 0), B:B &lt;= TIME(18, 0, 0)), "Day", "Night")</f>
        <v>Night</v>
      </c>
      <c r="AA2769">
        <f t="shared" si="527"/>
        <v>1</v>
      </c>
    </row>
    <row r="2770" spans="1:27" x14ac:dyDescent="0.2">
      <c r="A2770">
        <v>27324</v>
      </c>
      <c r="B2770" t="s">
        <v>3205</v>
      </c>
      <c r="C2770" t="s">
        <v>13730</v>
      </c>
      <c r="D2770" t="s">
        <v>13731</v>
      </c>
      <c r="F2770" t="s">
        <v>13732</v>
      </c>
      <c r="G2770" t="s">
        <v>13733</v>
      </c>
      <c r="H2770" t="s">
        <v>13734</v>
      </c>
      <c r="J2770">
        <v>2</v>
      </c>
      <c r="K2770">
        <v>2</v>
      </c>
      <c r="L2770">
        <v>0</v>
      </c>
      <c r="M2770" t="s">
        <v>13735</v>
      </c>
      <c r="N2770">
        <f t="shared" si="516"/>
        <v>0</v>
      </c>
      <c r="O2770" t="str">
        <f t="shared" si="517"/>
        <v>No</v>
      </c>
      <c r="P2770">
        <f t="shared" si="518"/>
        <v>0</v>
      </c>
      <c r="Q2770">
        <f t="shared" si="519"/>
        <v>0</v>
      </c>
      <c r="R2770">
        <f t="shared" si="523"/>
        <v>27.565026697177728</v>
      </c>
      <c r="S2770" t="str">
        <f t="shared" si="520"/>
        <v>ID-27324-Kingman, AZ - Deming, NM</v>
      </c>
      <c r="T2770" t="str">
        <f t="shared" si="521"/>
        <v>18:25</v>
      </c>
      <c r="U2770" t="str">
        <f t="shared" si="522"/>
        <v>Acceptable</v>
      </c>
      <c r="V2770">
        <f t="shared" si="524"/>
        <v>23</v>
      </c>
      <c r="W2770">
        <f t="shared" si="525"/>
        <v>2</v>
      </c>
      <c r="Y2770" t="str">
        <f t="shared" si="526"/>
        <v>Flight Not Found</v>
      </c>
      <c r="Z2770" t="str" cm="1">
        <f t="array" ref="Z2770">IF(AND(B:B &gt; TIME(6, 0, 0), B:B &lt;= TIME(18, 0, 0)), "Day", "Night")</f>
        <v>Night</v>
      </c>
      <c r="AA2770">
        <f t="shared" si="527"/>
        <v>1</v>
      </c>
    </row>
    <row r="2771" spans="1:27" x14ac:dyDescent="0.2">
      <c r="A2771">
        <v>27326</v>
      </c>
      <c r="B2771" t="s">
        <v>8596</v>
      </c>
      <c r="C2771" t="s">
        <v>13736</v>
      </c>
      <c r="D2771" t="s">
        <v>13737</v>
      </c>
      <c r="F2771" t="s">
        <v>13738</v>
      </c>
      <c r="G2771" t="s">
        <v>12333</v>
      </c>
      <c r="H2771" t="s">
        <v>13739</v>
      </c>
      <c r="J2771">
        <v>4</v>
      </c>
      <c r="K2771">
        <v>2</v>
      </c>
      <c r="L2771">
        <v>0</v>
      </c>
      <c r="M2771" t="s">
        <v>13740</v>
      </c>
      <c r="N2771">
        <f t="shared" si="516"/>
        <v>0</v>
      </c>
      <c r="O2771" t="str">
        <f t="shared" si="517"/>
        <v>No</v>
      </c>
      <c r="P2771">
        <f t="shared" si="518"/>
        <v>0</v>
      </c>
      <c r="Q2771">
        <f t="shared" si="519"/>
        <v>0</v>
      </c>
      <c r="R2771">
        <f t="shared" si="523"/>
        <v>27.565026697177728</v>
      </c>
      <c r="S2771" t="str">
        <f t="shared" si="520"/>
        <v>ID-27326-Dallas, TX - Altus, OK</v>
      </c>
      <c r="T2771" t="str">
        <f t="shared" si="521"/>
        <v>19:30</v>
      </c>
      <c r="U2771" t="str">
        <f t="shared" si="522"/>
        <v>Acceptable</v>
      </c>
      <c r="V2771">
        <f t="shared" si="524"/>
        <v>23</v>
      </c>
      <c r="W2771">
        <f t="shared" si="525"/>
        <v>2</v>
      </c>
      <c r="Y2771" t="str">
        <f t="shared" si="526"/>
        <v>Flight Not Found</v>
      </c>
      <c r="Z2771" t="str" cm="1">
        <f t="array" ref="Z2771">IF(AND(B:B &gt; TIME(6, 0, 0), B:B &lt;= TIME(18, 0, 0)), "Day", "Night")</f>
        <v>Night</v>
      </c>
      <c r="AA2771">
        <f t="shared" si="527"/>
        <v>1</v>
      </c>
    </row>
    <row r="2772" spans="1:27" x14ac:dyDescent="0.2">
      <c r="A2772">
        <v>27326</v>
      </c>
      <c r="B2772" t="s">
        <v>13741</v>
      </c>
      <c r="C2772" t="s">
        <v>13742</v>
      </c>
      <c r="D2772" t="s">
        <v>13743</v>
      </c>
      <c r="F2772" t="s">
        <v>13744</v>
      </c>
      <c r="G2772" t="s">
        <v>13745</v>
      </c>
      <c r="H2772" t="s">
        <v>13746</v>
      </c>
      <c r="J2772">
        <v>3</v>
      </c>
      <c r="K2772">
        <v>2</v>
      </c>
      <c r="L2772">
        <v>0</v>
      </c>
      <c r="M2772" t="s">
        <v>13747</v>
      </c>
      <c r="N2772">
        <f t="shared" si="516"/>
        <v>0</v>
      </c>
      <c r="O2772" t="str">
        <f t="shared" si="517"/>
        <v>No</v>
      </c>
      <c r="P2772">
        <f t="shared" si="518"/>
        <v>0</v>
      </c>
      <c r="Q2772">
        <f t="shared" si="519"/>
        <v>0</v>
      </c>
      <c r="R2772">
        <f t="shared" si="523"/>
        <v>27.565026697177728</v>
      </c>
      <c r="S2772" t="str">
        <f t="shared" si="520"/>
        <v>ID-27326-Indianapolis, IN - Chicago, Il</v>
      </c>
      <c r="T2772" t="str">
        <f t="shared" si="521"/>
        <v>19:30</v>
      </c>
      <c r="U2772" t="str">
        <f t="shared" si="522"/>
        <v>Acceptable</v>
      </c>
      <c r="V2772">
        <f t="shared" si="524"/>
        <v>23</v>
      </c>
      <c r="W2772">
        <f t="shared" si="525"/>
        <v>2</v>
      </c>
      <c r="Y2772" t="str">
        <f t="shared" si="526"/>
        <v>Flight Not Found</v>
      </c>
      <c r="Z2772" t="str" cm="1">
        <f t="array" ref="Z2772">IF(AND(B:B &gt; TIME(6, 0, 0), B:B &lt;= TIME(18, 0, 0)), "Day", "Night")</f>
        <v>Night</v>
      </c>
      <c r="AA2772">
        <f t="shared" si="527"/>
        <v>1</v>
      </c>
    </row>
    <row r="2773" spans="1:27" x14ac:dyDescent="0.2">
      <c r="A2773">
        <v>27707</v>
      </c>
      <c r="C2773" t="s">
        <v>9409</v>
      </c>
      <c r="D2773" t="s">
        <v>13748</v>
      </c>
      <c r="F2773" t="s">
        <v>13749</v>
      </c>
      <c r="G2773" t="s">
        <v>9410</v>
      </c>
      <c r="H2773" t="s">
        <v>13750</v>
      </c>
      <c r="J2773">
        <v>3</v>
      </c>
      <c r="K2773">
        <v>3</v>
      </c>
      <c r="L2773">
        <v>0</v>
      </c>
      <c r="M2773" t="s">
        <v>13751</v>
      </c>
      <c r="N2773">
        <f t="shared" si="516"/>
        <v>0</v>
      </c>
      <c r="O2773" t="str">
        <f t="shared" si="517"/>
        <v>No</v>
      </c>
      <c r="P2773">
        <f t="shared" si="518"/>
        <v>0</v>
      </c>
      <c r="Q2773">
        <f t="shared" si="519"/>
        <v>0</v>
      </c>
      <c r="R2773">
        <f t="shared" si="523"/>
        <v>27.565026697177728</v>
      </c>
      <c r="S2773" t="str">
        <f t="shared" si="520"/>
        <v>ID-27707-Willow, AK - Local</v>
      </c>
      <c r="T2773">
        <f t="shared" si="521"/>
        <v>0</v>
      </c>
      <c r="U2773" t="str">
        <f t="shared" si="522"/>
        <v>Acceptable</v>
      </c>
      <c r="V2773">
        <f t="shared" si="524"/>
        <v>23</v>
      </c>
      <c r="W2773">
        <f t="shared" si="525"/>
        <v>2</v>
      </c>
      <c r="Y2773" t="str">
        <f t="shared" si="526"/>
        <v>Flight Not Found</v>
      </c>
      <c r="Z2773" t="str" cm="1">
        <f t="array" ref="Z2773">IF(AND(B:B &gt; TIME(6, 0, 0), B:B &lt;= TIME(18, 0, 0)), "Day", "Night")</f>
        <v>Night</v>
      </c>
      <c r="AA2773">
        <f t="shared" si="527"/>
        <v>1</v>
      </c>
    </row>
    <row r="2774" spans="1:27" x14ac:dyDescent="0.2">
      <c r="A2774">
        <v>27329</v>
      </c>
      <c r="B2774" t="s">
        <v>2689</v>
      </c>
      <c r="C2774" t="s">
        <v>13752</v>
      </c>
      <c r="D2774" t="s">
        <v>13753</v>
      </c>
      <c r="F2774" t="s">
        <v>13754</v>
      </c>
      <c r="G2774" t="s">
        <v>11189</v>
      </c>
      <c r="H2774" t="s">
        <v>13755</v>
      </c>
      <c r="I2774" t="s">
        <v>13756</v>
      </c>
      <c r="J2774">
        <v>4</v>
      </c>
      <c r="K2774">
        <v>4</v>
      </c>
      <c r="L2774">
        <v>0</v>
      </c>
      <c r="M2774" t="s">
        <v>13757</v>
      </c>
      <c r="N2774">
        <f t="shared" si="516"/>
        <v>0</v>
      </c>
      <c r="O2774" t="str">
        <f t="shared" si="517"/>
        <v>No</v>
      </c>
      <c r="P2774">
        <f t="shared" si="518"/>
        <v>0</v>
      </c>
      <c r="Q2774">
        <f t="shared" si="519"/>
        <v>0</v>
      </c>
      <c r="R2774">
        <f t="shared" si="523"/>
        <v>27.565026697177728</v>
      </c>
      <c r="S2774" t="str">
        <f t="shared" si="520"/>
        <v>ID-27329-Fairbanks - Bettles</v>
      </c>
      <c r="T2774" t="str">
        <f t="shared" si="521"/>
        <v>23:36</v>
      </c>
      <c r="U2774" t="str">
        <f t="shared" si="522"/>
        <v>Acceptable</v>
      </c>
      <c r="V2774">
        <f t="shared" si="524"/>
        <v>23</v>
      </c>
      <c r="W2774">
        <f t="shared" si="525"/>
        <v>2</v>
      </c>
      <c r="Y2774" t="str">
        <f t="shared" si="526"/>
        <v>Flight Not Found</v>
      </c>
      <c r="Z2774" t="str" cm="1">
        <f t="array" ref="Z2774">IF(AND(B:B &gt; TIME(6, 0, 0), B:B &lt;= TIME(18, 0, 0)), "Day", "Night")</f>
        <v>Night</v>
      </c>
      <c r="AA2774">
        <f t="shared" si="527"/>
        <v>1</v>
      </c>
    </row>
    <row r="2775" spans="1:27" x14ac:dyDescent="0.2">
      <c r="A2775">
        <v>27330</v>
      </c>
      <c r="B2775" t="s">
        <v>4693</v>
      </c>
      <c r="C2775" t="s">
        <v>13758</v>
      </c>
      <c r="D2775" t="s">
        <v>13759</v>
      </c>
      <c r="F2775" t="s">
        <v>13760</v>
      </c>
      <c r="G2775" t="s">
        <v>13761</v>
      </c>
      <c r="H2775" t="s">
        <v>13762</v>
      </c>
      <c r="J2775">
        <v>2</v>
      </c>
      <c r="K2775">
        <v>2</v>
      </c>
      <c r="L2775">
        <v>0</v>
      </c>
      <c r="M2775" t="s">
        <v>13763</v>
      </c>
      <c r="N2775">
        <f t="shared" si="516"/>
        <v>0</v>
      </c>
      <c r="O2775" t="str">
        <f t="shared" si="517"/>
        <v>No</v>
      </c>
      <c r="P2775">
        <f t="shared" si="518"/>
        <v>0</v>
      </c>
      <c r="Q2775">
        <f t="shared" si="519"/>
        <v>0</v>
      </c>
      <c r="R2775">
        <f t="shared" si="523"/>
        <v>27.565026697177728</v>
      </c>
      <c r="S2775" t="str">
        <f t="shared" si="520"/>
        <v>ID-27330-Gallup, NM - Rapid City, SD</v>
      </c>
      <c r="T2775" t="str">
        <f t="shared" si="521"/>
        <v>16:45</v>
      </c>
      <c r="U2775" t="str">
        <f t="shared" si="522"/>
        <v>Acceptable</v>
      </c>
      <c r="V2775">
        <f t="shared" si="524"/>
        <v>23</v>
      </c>
      <c r="W2775">
        <f t="shared" si="525"/>
        <v>2</v>
      </c>
      <c r="Y2775" t="str">
        <f t="shared" si="526"/>
        <v>Flight Not Found</v>
      </c>
      <c r="Z2775" t="str" cm="1">
        <f t="array" ref="Z2775">IF(AND(B:B &gt; TIME(6, 0, 0), B:B &lt;= TIME(18, 0, 0)), "Day", "Night")</f>
        <v>Night</v>
      </c>
      <c r="AA2775">
        <f t="shared" si="527"/>
        <v>1</v>
      </c>
    </row>
    <row r="2776" spans="1:27" x14ac:dyDescent="0.2">
      <c r="A2776">
        <v>27332</v>
      </c>
      <c r="B2776" t="s">
        <v>273</v>
      </c>
      <c r="C2776" t="s">
        <v>13764</v>
      </c>
      <c r="D2776" t="s">
        <v>13765</v>
      </c>
      <c r="E2776" t="s">
        <v>10150</v>
      </c>
      <c r="G2776" t="s">
        <v>13766</v>
      </c>
      <c r="H2776" t="s">
        <v>13767</v>
      </c>
      <c r="I2776" t="s">
        <v>13768</v>
      </c>
      <c r="J2776">
        <v>34</v>
      </c>
      <c r="K2776">
        <v>32</v>
      </c>
      <c r="L2776">
        <v>0</v>
      </c>
      <c r="M2776" t="s">
        <v>13769</v>
      </c>
      <c r="N2776">
        <f t="shared" si="516"/>
        <v>0</v>
      </c>
      <c r="O2776" t="str">
        <f t="shared" si="517"/>
        <v>No</v>
      </c>
      <c r="P2776">
        <f t="shared" si="518"/>
        <v>0</v>
      </c>
      <c r="Q2776">
        <f t="shared" si="519"/>
        <v>0</v>
      </c>
      <c r="R2776">
        <f t="shared" si="523"/>
        <v>27.565026697177728</v>
      </c>
      <c r="S2776" t="str">
        <f t="shared" si="520"/>
        <v>ID-27332-</v>
      </c>
      <c r="T2776" t="str">
        <f t="shared" si="521"/>
        <v>02:30</v>
      </c>
      <c r="U2776" t="str">
        <f t="shared" si="522"/>
        <v>Acceptable</v>
      </c>
      <c r="V2776">
        <f t="shared" si="524"/>
        <v>23</v>
      </c>
      <c r="W2776">
        <f t="shared" si="525"/>
        <v>2</v>
      </c>
      <c r="Y2776" t="str">
        <f t="shared" si="526"/>
        <v>Flight Not Found</v>
      </c>
      <c r="Z2776" t="str" cm="1">
        <f t="array" ref="Z2776">IF(AND(B:B &gt; TIME(6, 0, 0), B:B &lt;= TIME(18, 0, 0)), "Day", "Night")</f>
        <v>Night</v>
      </c>
      <c r="AA2776">
        <f t="shared" si="527"/>
        <v>1</v>
      </c>
    </row>
    <row r="2777" spans="1:27" x14ac:dyDescent="0.2">
      <c r="A2777">
        <v>27340</v>
      </c>
      <c r="C2777" t="s">
        <v>13770</v>
      </c>
      <c r="G2777" t="s">
        <v>11932</v>
      </c>
      <c r="H2777" t="s">
        <v>13771</v>
      </c>
      <c r="I2777" t="s">
        <v>6019</v>
      </c>
      <c r="J2777">
        <v>3</v>
      </c>
      <c r="K2777">
        <v>3</v>
      </c>
      <c r="L2777">
        <v>0</v>
      </c>
      <c r="M2777" t="s">
        <v>13772</v>
      </c>
      <c r="N2777">
        <f t="shared" si="516"/>
        <v>0</v>
      </c>
      <c r="O2777" t="str">
        <f t="shared" si="517"/>
        <v>No</v>
      </c>
      <c r="P2777">
        <f t="shared" si="518"/>
        <v>0</v>
      </c>
      <c r="Q2777">
        <f t="shared" si="519"/>
        <v>0</v>
      </c>
      <c r="R2777">
        <f t="shared" si="523"/>
        <v>27.565026697177728</v>
      </c>
      <c r="S2777" t="str">
        <f t="shared" si="520"/>
        <v>ID-27340-</v>
      </c>
      <c r="T2777">
        <f t="shared" si="521"/>
        <v>0</v>
      </c>
      <c r="U2777" t="str">
        <f t="shared" si="522"/>
        <v>Acceptable</v>
      </c>
      <c r="V2777">
        <f t="shared" si="524"/>
        <v>23</v>
      </c>
      <c r="W2777">
        <f t="shared" si="525"/>
        <v>2</v>
      </c>
      <c r="Y2777" t="str">
        <f t="shared" si="526"/>
        <v>Flight Not Found</v>
      </c>
      <c r="Z2777" t="str" cm="1">
        <f t="array" ref="Z2777">IF(AND(B:B &gt; TIME(6, 0, 0), B:B &lt;= TIME(18, 0, 0)), "Day", "Night")</f>
        <v>Night</v>
      </c>
      <c r="AA2777">
        <f t="shared" si="527"/>
        <v>1</v>
      </c>
    </row>
    <row r="2778" spans="1:27" x14ac:dyDescent="0.2">
      <c r="A2778">
        <v>27348</v>
      </c>
      <c r="B2778" t="s">
        <v>1970</v>
      </c>
      <c r="C2778" t="s">
        <v>13773</v>
      </c>
      <c r="D2778" t="s">
        <v>13774</v>
      </c>
      <c r="F2778" t="s">
        <v>13775</v>
      </c>
      <c r="G2778" t="s">
        <v>11353</v>
      </c>
      <c r="H2778" t="s">
        <v>13776</v>
      </c>
      <c r="J2778">
        <v>4</v>
      </c>
      <c r="K2778">
        <v>4</v>
      </c>
      <c r="L2778">
        <v>0</v>
      </c>
      <c r="M2778" t="s">
        <v>13777</v>
      </c>
      <c r="N2778">
        <f t="shared" si="516"/>
        <v>0</v>
      </c>
      <c r="O2778" t="str">
        <f t="shared" si="517"/>
        <v>No</v>
      </c>
      <c r="P2778">
        <f t="shared" si="518"/>
        <v>0</v>
      </c>
      <c r="Q2778">
        <f t="shared" si="519"/>
        <v>0</v>
      </c>
      <c r="R2778">
        <f t="shared" si="523"/>
        <v>27.565026697177728</v>
      </c>
      <c r="S2778" t="str">
        <f t="shared" si="520"/>
        <v>ID-27348-Juneau, AK - Tenakee, AK</v>
      </c>
      <c r="T2778" t="str">
        <f t="shared" si="521"/>
        <v>13:00</v>
      </c>
      <c r="U2778" t="str">
        <f t="shared" si="522"/>
        <v>Acceptable</v>
      </c>
      <c r="V2778">
        <f t="shared" si="524"/>
        <v>23</v>
      </c>
      <c r="W2778">
        <f t="shared" si="525"/>
        <v>2</v>
      </c>
      <c r="Y2778" t="str">
        <f t="shared" si="526"/>
        <v>Flight Not Found</v>
      </c>
      <c r="Z2778" t="str" cm="1">
        <f t="array" ref="Z2778">IF(AND(B:B &gt; TIME(6, 0, 0), B:B &lt;= TIME(18, 0, 0)), "Day", "Night")</f>
        <v>Night</v>
      </c>
      <c r="AA2778">
        <f t="shared" si="527"/>
        <v>1</v>
      </c>
    </row>
    <row r="2779" spans="1:27" x14ac:dyDescent="0.2">
      <c r="A2779">
        <v>27348</v>
      </c>
      <c r="C2779" t="s">
        <v>7331</v>
      </c>
      <c r="D2779" t="s">
        <v>13778</v>
      </c>
      <c r="G2779" t="s">
        <v>13779</v>
      </c>
      <c r="H2779" t="s">
        <v>13780</v>
      </c>
      <c r="I2779" t="s">
        <v>13781</v>
      </c>
      <c r="J2779">
        <v>8</v>
      </c>
      <c r="K2779">
        <v>1</v>
      </c>
      <c r="L2779">
        <v>0</v>
      </c>
      <c r="M2779" t="s">
        <v>13782</v>
      </c>
      <c r="N2779">
        <f t="shared" si="516"/>
        <v>0</v>
      </c>
      <c r="O2779" t="str">
        <f t="shared" si="517"/>
        <v>No</v>
      </c>
      <c r="P2779">
        <f t="shared" si="518"/>
        <v>0</v>
      </c>
      <c r="Q2779">
        <f t="shared" si="519"/>
        <v>0</v>
      </c>
      <c r="R2779">
        <f t="shared" si="523"/>
        <v>27.565026697177728</v>
      </c>
      <c r="S2779" t="str">
        <f t="shared" si="520"/>
        <v>ID-27348-</v>
      </c>
      <c r="T2779" t="str">
        <f t="shared" si="521"/>
        <v>13:00</v>
      </c>
      <c r="U2779" t="str">
        <f t="shared" si="522"/>
        <v>Acceptable</v>
      </c>
      <c r="V2779">
        <f t="shared" si="524"/>
        <v>23</v>
      </c>
      <c r="W2779">
        <f t="shared" si="525"/>
        <v>2</v>
      </c>
      <c r="Y2779" t="str">
        <f t="shared" si="526"/>
        <v>Flight Not Found</v>
      </c>
      <c r="Z2779" t="str" cm="1">
        <f t="array" ref="Z2779">IF(AND(B:B &gt; TIME(6, 0, 0), B:B &lt;= TIME(18, 0, 0)), "Day", "Night")</f>
        <v>Night</v>
      </c>
      <c r="AA2779">
        <f t="shared" si="527"/>
        <v>1</v>
      </c>
    </row>
    <row r="2780" spans="1:27" x14ac:dyDescent="0.2">
      <c r="A2780">
        <v>27353</v>
      </c>
      <c r="C2780" t="s">
        <v>13783</v>
      </c>
      <c r="D2780" t="s">
        <v>7514</v>
      </c>
      <c r="F2780" t="s">
        <v>13784</v>
      </c>
      <c r="G2780" t="s">
        <v>1814</v>
      </c>
      <c r="H2780" t="s">
        <v>13785</v>
      </c>
      <c r="I2780" t="s">
        <v>13786</v>
      </c>
      <c r="J2780">
        <v>24</v>
      </c>
      <c r="K2780">
        <v>2</v>
      </c>
      <c r="L2780">
        <v>0</v>
      </c>
      <c r="M2780" t="s">
        <v>13787</v>
      </c>
      <c r="N2780">
        <f t="shared" si="516"/>
        <v>0</v>
      </c>
      <c r="O2780" t="str">
        <f t="shared" si="517"/>
        <v>No</v>
      </c>
      <c r="P2780">
        <f t="shared" si="518"/>
        <v>0</v>
      </c>
      <c r="Q2780">
        <f t="shared" si="519"/>
        <v>0</v>
      </c>
      <c r="R2780">
        <f t="shared" si="523"/>
        <v>27.565026697177728</v>
      </c>
      <c r="S2780" t="str">
        <f t="shared" si="520"/>
        <v>ID-27353-Soddu - Beica</v>
      </c>
      <c r="T2780">
        <f t="shared" si="521"/>
        <v>0</v>
      </c>
      <c r="U2780" t="str">
        <f t="shared" si="522"/>
        <v>Acceptable</v>
      </c>
      <c r="V2780">
        <f t="shared" si="524"/>
        <v>23</v>
      </c>
      <c r="W2780">
        <f t="shared" si="525"/>
        <v>2</v>
      </c>
      <c r="Y2780" t="str">
        <f t="shared" si="526"/>
        <v>Flight Not Found</v>
      </c>
      <c r="Z2780" t="str" cm="1">
        <f t="array" ref="Z2780">IF(AND(B:B &gt; TIME(6, 0, 0), B:B &lt;= TIME(18, 0, 0)), "Day", "Night")</f>
        <v>Night</v>
      </c>
      <c r="AA2780">
        <f t="shared" si="527"/>
        <v>1</v>
      </c>
    </row>
    <row r="2781" spans="1:27" x14ac:dyDescent="0.2">
      <c r="A2781">
        <v>27353</v>
      </c>
      <c r="B2781" t="s">
        <v>3010</v>
      </c>
      <c r="C2781" t="s">
        <v>8611</v>
      </c>
      <c r="D2781" t="s">
        <v>7531</v>
      </c>
      <c r="E2781" t="s">
        <v>13788</v>
      </c>
      <c r="F2781" t="s">
        <v>13789</v>
      </c>
      <c r="G2781" t="s">
        <v>13790</v>
      </c>
      <c r="H2781" t="s">
        <v>13791</v>
      </c>
      <c r="I2781" t="s">
        <v>13792</v>
      </c>
      <c r="J2781">
        <v>157</v>
      </c>
      <c r="K2781">
        <v>59</v>
      </c>
      <c r="L2781">
        <v>0</v>
      </c>
      <c r="M2781" t="s">
        <v>13793</v>
      </c>
      <c r="N2781">
        <f t="shared" si="516"/>
        <v>0</v>
      </c>
      <c r="O2781" t="str">
        <f t="shared" si="517"/>
        <v>No</v>
      </c>
      <c r="P2781">
        <f t="shared" si="518"/>
        <v>0</v>
      </c>
      <c r="Q2781">
        <f t="shared" si="519"/>
        <v>0</v>
      </c>
      <c r="R2781">
        <f t="shared" si="523"/>
        <v>27.565026697177728</v>
      </c>
      <c r="S2781" t="str">
        <f t="shared" si="520"/>
        <v>ID-27353-Nairobi - Johannesburg</v>
      </c>
      <c r="T2781">
        <f t="shared" si="521"/>
        <v>0</v>
      </c>
      <c r="U2781" t="str">
        <f t="shared" si="522"/>
        <v>Acceptable</v>
      </c>
      <c r="V2781">
        <f t="shared" si="524"/>
        <v>23</v>
      </c>
      <c r="W2781">
        <f t="shared" si="525"/>
        <v>2</v>
      </c>
      <c r="Y2781" t="str">
        <f t="shared" si="526"/>
        <v>Flight Not Found</v>
      </c>
      <c r="Z2781" t="str" cm="1">
        <f t="array" ref="Z2781">IF(AND(B:B &gt; TIME(6, 0, 0), B:B &lt;= TIME(18, 0, 0)), "Day", "Night")</f>
        <v>Night</v>
      </c>
      <c r="AA2781">
        <f t="shared" si="527"/>
        <v>1</v>
      </c>
    </row>
    <row r="2782" spans="1:27" x14ac:dyDescent="0.2">
      <c r="A2782">
        <v>27355</v>
      </c>
      <c r="C2782" t="s">
        <v>169</v>
      </c>
      <c r="D2782" t="s">
        <v>13794</v>
      </c>
      <c r="G2782" t="s">
        <v>13795</v>
      </c>
      <c r="H2782" t="s">
        <v>13796</v>
      </c>
      <c r="I2782" t="s">
        <v>13797</v>
      </c>
      <c r="J2782">
        <v>4</v>
      </c>
      <c r="K2782">
        <v>4</v>
      </c>
      <c r="L2782">
        <v>0</v>
      </c>
      <c r="M2782" t="s">
        <v>2325</v>
      </c>
      <c r="N2782">
        <f t="shared" si="516"/>
        <v>0</v>
      </c>
      <c r="O2782" t="str">
        <f t="shared" si="517"/>
        <v>No</v>
      </c>
      <c r="P2782">
        <f t="shared" si="518"/>
        <v>0</v>
      </c>
      <c r="Q2782">
        <f t="shared" si="519"/>
        <v>0</v>
      </c>
      <c r="R2782">
        <f t="shared" si="523"/>
        <v>27.565026697177728</v>
      </c>
      <c r="S2782" t="str">
        <f t="shared" si="520"/>
        <v>ID-27355-</v>
      </c>
      <c r="T2782">
        <f t="shared" si="521"/>
        <v>0</v>
      </c>
      <c r="U2782" t="str">
        <f t="shared" si="522"/>
        <v>Acceptable</v>
      </c>
      <c r="V2782">
        <f t="shared" si="524"/>
        <v>23</v>
      </c>
      <c r="W2782">
        <f t="shared" si="525"/>
        <v>2</v>
      </c>
      <c r="Y2782" t="str">
        <f t="shared" si="526"/>
        <v>Flight Not Found</v>
      </c>
      <c r="Z2782" t="str" cm="1">
        <f t="array" ref="Z2782">IF(AND(B:B &gt; TIME(6, 0, 0), B:B &lt;= TIME(18, 0, 0)), "Day", "Night")</f>
        <v>Night</v>
      </c>
      <c r="AA2782">
        <f t="shared" si="527"/>
        <v>1</v>
      </c>
    </row>
    <row r="2783" spans="1:27" x14ac:dyDescent="0.2">
      <c r="A2783">
        <v>27364</v>
      </c>
      <c r="B2783" t="s">
        <v>13798</v>
      </c>
      <c r="C2783" t="s">
        <v>13799</v>
      </c>
      <c r="D2783" t="s">
        <v>613</v>
      </c>
      <c r="E2783" t="s">
        <v>13800</v>
      </c>
      <c r="F2783" t="s">
        <v>13801</v>
      </c>
      <c r="G2783" t="s">
        <v>13802</v>
      </c>
      <c r="H2783" t="s">
        <v>13803</v>
      </c>
      <c r="I2783" t="s">
        <v>13804</v>
      </c>
      <c r="J2783">
        <v>3</v>
      </c>
      <c r="K2783">
        <v>3</v>
      </c>
      <c r="L2783">
        <v>0</v>
      </c>
      <c r="M2783" t="s">
        <v>13805</v>
      </c>
      <c r="N2783">
        <f t="shared" si="516"/>
        <v>0</v>
      </c>
      <c r="O2783" t="str">
        <f t="shared" si="517"/>
        <v>No</v>
      </c>
      <c r="P2783">
        <f t="shared" si="518"/>
        <v>0</v>
      </c>
      <c r="Q2783">
        <f t="shared" si="519"/>
        <v>0</v>
      </c>
      <c r="R2783">
        <f t="shared" si="523"/>
        <v>27.565026697177728</v>
      </c>
      <c r="S2783" t="str">
        <f t="shared" si="520"/>
        <v>ID-27364-New York City, NY - Buffalo, NY</v>
      </c>
      <c r="T2783" t="str">
        <f t="shared" si="521"/>
        <v>19:26</v>
      </c>
      <c r="U2783" t="str">
        <f t="shared" si="522"/>
        <v>Acceptable</v>
      </c>
      <c r="V2783">
        <f t="shared" si="524"/>
        <v>23</v>
      </c>
      <c r="W2783">
        <f t="shared" si="525"/>
        <v>2</v>
      </c>
      <c r="Y2783" t="str">
        <f t="shared" si="526"/>
        <v>Flight Not Found</v>
      </c>
      <c r="Z2783" t="str" cm="1">
        <f t="array" ref="Z2783">IF(AND(B:B &gt; TIME(6, 0, 0), B:B &lt;= TIME(18, 0, 0)), "Day", "Night")</f>
        <v>Night</v>
      </c>
      <c r="AA2783">
        <f t="shared" si="527"/>
        <v>1</v>
      </c>
    </row>
    <row r="2784" spans="1:27" x14ac:dyDescent="0.2">
      <c r="A2784">
        <v>27364</v>
      </c>
      <c r="B2784" t="s">
        <v>7935</v>
      </c>
      <c r="C2784" t="s">
        <v>13806</v>
      </c>
      <c r="D2784" t="s">
        <v>4939</v>
      </c>
      <c r="E2784" t="s">
        <v>7720</v>
      </c>
      <c r="F2784" t="s">
        <v>13807</v>
      </c>
      <c r="G2784" t="s">
        <v>13808</v>
      </c>
      <c r="H2784" t="s">
        <v>13809</v>
      </c>
      <c r="I2784" t="s">
        <v>13810</v>
      </c>
      <c r="J2784">
        <v>92</v>
      </c>
      <c r="K2784">
        <v>92</v>
      </c>
      <c r="L2784">
        <v>0</v>
      </c>
      <c r="M2784" t="s">
        <v>13811</v>
      </c>
      <c r="N2784">
        <f t="shared" si="516"/>
        <v>0</v>
      </c>
      <c r="O2784" t="str">
        <f t="shared" si="517"/>
        <v>No</v>
      </c>
      <c r="P2784">
        <f t="shared" si="518"/>
        <v>0</v>
      </c>
      <c r="Q2784">
        <f t="shared" si="519"/>
        <v>0</v>
      </c>
      <c r="R2784">
        <f t="shared" si="523"/>
        <v>27.565026697177728</v>
      </c>
      <c r="S2784" t="str">
        <f t="shared" si="520"/>
        <v>ID-27364-Columbus - Washington D.C.</v>
      </c>
      <c r="T2784" t="str">
        <f t="shared" si="521"/>
        <v>19:26</v>
      </c>
      <c r="U2784" t="str">
        <f t="shared" si="522"/>
        <v>Acceptable</v>
      </c>
      <c r="V2784">
        <f t="shared" si="524"/>
        <v>23</v>
      </c>
      <c r="W2784">
        <f t="shared" si="525"/>
        <v>2</v>
      </c>
      <c r="Y2784" t="str">
        <f t="shared" si="526"/>
        <v>Flight Not Found</v>
      </c>
      <c r="Z2784" t="str" cm="1">
        <f t="array" ref="Z2784">IF(AND(B:B &gt; TIME(6, 0, 0), B:B &lt;= TIME(18, 0, 0)), "Day", "Night")</f>
        <v>Night</v>
      </c>
      <c r="AA2784">
        <f t="shared" si="527"/>
        <v>1</v>
      </c>
    </row>
    <row r="2785" spans="1:27" x14ac:dyDescent="0.2">
      <c r="A2785">
        <v>27367</v>
      </c>
      <c r="B2785" t="s">
        <v>2425</v>
      </c>
      <c r="C2785" t="s">
        <v>13812</v>
      </c>
      <c r="D2785" t="s">
        <v>13813</v>
      </c>
      <c r="F2785" t="s">
        <v>13814</v>
      </c>
      <c r="G2785" t="s">
        <v>13815</v>
      </c>
      <c r="H2785" t="s">
        <v>13816</v>
      </c>
      <c r="I2785" t="s">
        <v>13817</v>
      </c>
      <c r="J2785">
        <v>191</v>
      </c>
      <c r="K2785">
        <v>191</v>
      </c>
      <c r="L2785">
        <v>0</v>
      </c>
      <c r="M2785" t="s">
        <v>13818</v>
      </c>
      <c r="N2785">
        <f t="shared" si="516"/>
        <v>0</v>
      </c>
      <c r="O2785" t="str">
        <f t="shared" si="517"/>
        <v>No</v>
      </c>
      <c r="P2785">
        <f t="shared" si="518"/>
        <v>0</v>
      </c>
      <c r="Q2785">
        <f t="shared" si="519"/>
        <v>0</v>
      </c>
      <c r="R2785">
        <f t="shared" si="523"/>
        <v>27.565026697177728</v>
      </c>
      <c r="S2785" t="str">
        <f t="shared" si="520"/>
        <v>ID-27367-Surabaya - Jeddah</v>
      </c>
      <c r="T2785" t="str">
        <f t="shared" si="521"/>
        <v>22:15</v>
      </c>
      <c r="U2785" t="str">
        <f t="shared" si="522"/>
        <v>Acceptable</v>
      </c>
      <c r="V2785">
        <f t="shared" si="524"/>
        <v>23</v>
      </c>
      <c r="W2785">
        <f t="shared" si="525"/>
        <v>2</v>
      </c>
      <c r="Y2785" t="str">
        <f t="shared" si="526"/>
        <v>Flight Not Found</v>
      </c>
      <c r="Z2785" t="str" cm="1">
        <f t="array" ref="Z2785">IF(AND(B:B &gt; TIME(6, 0, 0), B:B &lt;= TIME(18, 0, 0)), "Day", "Night")</f>
        <v>Night</v>
      </c>
      <c r="AA2785">
        <f t="shared" si="527"/>
        <v>1</v>
      </c>
    </row>
    <row r="2786" spans="1:27" x14ac:dyDescent="0.2">
      <c r="A2786">
        <v>27374</v>
      </c>
      <c r="C2786" t="s">
        <v>13819</v>
      </c>
      <c r="D2786" t="s">
        <v>8483</v>
      </c>
      <c r="F2786" t="s">
        <v>13820</v>
      </c>
      <c r="G2786" t="s">
        <v>13821</v>
      </c>
      <c r="H2786" t="s">
        <v>13822</v>
      </c>
      <c r="I2786" t="s">
        <v>13823</v>
      </c>
      <c r="J2786">
        <v>5</v>
      </c>
      <c r="K2786">
        <v>5</v>
      </c>
      <c r="L2786">
        <v>0</v>
      </c>
      <c r="M2786" t="s">
        <v>3589</v>
      </c>
      <c r="N2786">
        <f t="shared" si="516"/>
        <v>0</v>
      </c>
      <c r="O2786" t="str">
        <f t="shared" si="517"/>
        <v>No</v>
      </c>
      <c r="P2786">
        <f t="shared" si="518"/>
        <v>0</v>
      </c>
      <c r="Q2786">
        <f t="shared" si="519"/>
        <v>0</v>
      </c>
      <c r="R2786">
        <f t="shared" si="523"/>
        <v>27.565026697177728</v>
      </c>
      <c r="S2786" t="str">
        <f t="shared" si="520"/>
        <v>ID-27374-Old Harbor, AK - Kodiac, AK</v>
      </c>
      <c r="T2786">
        <f t="shared" si="521"/>
        <v>0</v>
      </c>
      <c r="U2786" t="str">
        <f t="shared" si="522"/>
        <v>Acceptable</v>
      </c>
      <c r="V2786">
        <f t="shared" si="524"/>
        <v>23</v>
      </c>
      <c r="W2786">
        <f t="shared" si="525"/>
        <v>2</v>
      </c>
      <c r="Y2786" t="str">
        <f t="shared" si="526"/>
        <v>Flight Not Found</v>
      </c>
      <c r="Z2786" t="str" cm="1">
        <f t="array" ref="Z2786">IF(AND(B:B &gt; TIME(6, 0, 0), B:B &lt;= TIME(18, 0, 0)), "Day", "Night")</f>
        <v>Night</v>
      </c>
      <c r="AA2786">
        <f t="shared" si="527"/>
        <v>1</v>
      </c>
    </row>
    <row r="2787" spans="1:27" x14ac:dyDescent="0.2">
      <c r="A2787">
        <v>27375</v>
      </c>
      <c r="C2787" t="s">
        <v>13824</v>
      </c>
      <c r="D2787" t="s">
        <v>9501</v>
      </c>
      <c r="G2787" t="s">
        <v>12682</v>
      </c>
      <c r="J2787">
        <v>54</v>
      </c>
      <c r="K2787">
        <v>54</v>
      </c>
      <c r="L2787">
        <v>0</v>
      </c>
      <c r="M2787" t="s">
        <v>13825</v>
      </c>
      <c r="N2787">
        <f t="shared" si="516"/>
        <v>0</v>
      </c>
      <c r="O2787" t="str">
        <f t="shared" si="517"/>
        <v>No</v>
      </c>
      <c r="P2787">
        <f t="shared" si="518"/>
        <v>0</v>
      </c>
      <c r="Q2787">
        <f t="shared" si="519"/>
        <v>0</v>
      </c>
      <c r="R2787">
        <f t="shared" si="523"/>
        <v>27.565026697177728</v>
      </c>
      <c r="S2787" t="str">
        <f t="shared" si="520"/>
        <v>ID-27375-</v>
      </c>
      <c r="T2787">
        <f t="shared" si="521"/>
        <v>0</v>
      </c>
      <c r="U2787" t="str">
        <f t="shared" si="522"/>
        <v>Acceptable</v>
      </c>
      <c r="V2787">
        <f t="shared" si="524"/>
        <v>23</v>
      </c>
      <c r="W2787">
        <f t="shared" si="525"/>
        <v>2</v>
      </c>
      <c r="Y2787" t="str">
        <f t="shared" si="526"/>
        <v>Flight Not Found</v>
      </c>
      <c r="Z2787" t="str" cm="1">
        <f t="array" ref="Z2787">IF(AND(B:B &gt; TIME(6, 0, 0), B:B &lt;= TIME(18, 0, 0)), "Day", "Night")</f>
        <v>Night</v>
      </c>
      <c r="AA2787">
        <f t="shared" si="527"/>
        <v>1</v>
      </c>
    </row>
    <row r="2788" spans="1:27" x14ac:dyDescent="0.2">
      <c r="A2788">
        <v>27377</v>
      </c>
      <c r="C2788" t="s">
        <v>13826</v>
      </c>
      <c r="D2788" t="s">
        <v>3562</v>
      </c>
      <c r="G2788" t="s">
        <v>13827</v>
      </c>
      <c r="H2788" t="s">
        <v>13828</v>
      </c>
      <c r="I2788" t="s">
        <v>13829</v>
      </c>
      <c r="J2788">
        <v>7</v>
      </c>
      <c r="K2788">
        <v>7</v>
      </c>
      <c r="L2788">
        <v>0</v>
      </c>
      <c r="M2788" t="s">
        <v>13830</v>
      </c>
      <c r="N2788">
        <f t="shared" si="516"/>
        <v>0</v>
      </c>
      <c r="O2788" t="str">
        <f t="shared" si="517"/>
        <v>No</v>
      </c>
      <c r="P2788">
        <f t="shared" si="518"/>
        <v>0</v>
      </c>
      <c r="Q2788">
        <f t="shared" si="519"/>
        <v>0</v>
      </c>
      <c r="R2788">
        <f t="shared" si="523"/>
        <v>27.565026697177728</v>
      </c>
      <c r="S2788" t="str">
        <f t="shared" si="520"/>
        <v>ID-27377-</v>
      </c>
      <c r="T2788">
        <f t="shared" si="521"/>
        <v>0</v>
      </c>
      <c r="U2788" t="str">
        <f t="shared" si="522"/>
        <v>Acceptable</v>
      </c>
      <c r="V2788">
        <f t="shared" si="524"/>
        <v>23</v>
      </c>
      <c r="W2788">
        <f t="shared" si="525"/>
        <v>2</v>
      </c>
      <c r="Y2788" t="str">
        <f t="shared" si="526"/>
        <v>Flight Not Found</v>
      </c>
      <c r="Z2788" t="str" cm="1">
        <f t="array" ref="Z2788">IF(AND(B:B &gt; TIME(6, 0, 0), B:B &lt;= TIME(18, 0, 0)), "Day", "Night")</f>
        <v>Night</v>
      </c>
      <c r="AA2788">
        <f t="shared" si="527"/>
        <v>1</v>
      </c>
    </row>
    <row r="2789" spans="1:27" x14ac:dyDescent="0.2">
      <c r="A2789">
        <v>27385</v>
      </c>
      <c r="B2789" t="s">
        <v>1112</v>
      </c>
      <c r="C2789" t="s">
        <v>13831</v>
      </c>
      <c r="D2789" t="s">
        <v>13832</v>
      </c>
      <c r="E2789" t="s">
        <v>13833</v>
      </c>
      <c r="G2789" t="s">
        <v>10158</v>
      </c>
      <c r="H2789" t="s">
        <v>13834</v>
      </c>
      <c r="I2789" t="s">
        <v>13835</v>
      </c>
      <c r="J2789">
        <v>77</v>
      </c>
      <c r="K2789">
        <v>77</v>
      </c>
      <c r="L2789">
        <v>0</v>
      </c>
      <c r="M2789" t="s">
        <v>13836</v>
      </c>
      <c r="N2789">
        <f t="shared" si="516"/>
        <v>0</v>
      </c>
      <c r="O2789" t="str">
        <f t="shared" si="517"/>
        <v>No</v>
      </c>
      <c r="P2789">
        <f t="shared" si="518"/>
        <v>0</v>
      </c>
      <c r="Q2789">
        <f t="shared" si="519"/>
        <v>0</v>
      </c>
      <c r="R2789">
        <f t="shared" si="523"/>
        <v>27.565026697177728</v>
      </c>
      <c r="S2789" t="str">
        <f t="shared" si="520"/>
        <v>ID-27385-</v>
      </c>
      <c r="T2789" t="str">
        <f t="shared" si="521"/>
        <v>12:30</v>
      </c>
      <c r="U2789" t="str">
        <f t="shared" si="522"/>
        <v>Acceptable</v>
      </c>
      <c r="V2789">
        <f t="shared" si="524"/>
        <v>23</v>
      </c>
      <c r="W2789">
        <f t="shared" si="525"/>
        <v>2</v>
      </c>
      <c r="Y2789" t="str">
        <f t="shared" si="526"/>
        <v>Flight Not Found</v>
      </c>
      <c r="Z2789" t="str" cm="1">
        <f t="array" ref="Z2789">IF(AND(B:B &gt; TIME(6, 0, 0), B:B &lt;= TIME(18, 0, 0)), "Day", "Night")</f>
        <v>Night</v>
      </c>
      <c r="AA2789">
        <f t="shared" si="527"/>
        <v>1</v>
      </c>
    </row>
    <row r="2790" spans="1:27" x14ac:dyDescent="0.2">
      <c r="A2790">
        <v>27389</v>
      </c>
      <c r="B2790" t="s">
        <v>7129</v>
      </c>
      <c r="C2790" t="s">
        <v>13837</v>
      </c>
      <c r="D2790" t="s">
        <v>13838</v>
      </c>
      <c r="F2790" t="s">
        <v>13839</v>
      </c>
      <c r="G2790" t="s">
        <v>13840</v>
      </c>
      <c r="H2790" t="s">
        <v>13841</v>
      </c>
      <c r="J2790">
        <v>6</v>
      </c>
      <c r="K2790">
        <v>4</v>
      </c>
      <c r="L2790">
        <v>0</v>
      </c>
      <c r="M2790" t="s">
        <v>13842</v>
      </c>
      <c r="N2790">
        <f t="shared" si="516"/>
        <v>0</v>
      </c>
      <c r="O2790" t="str">
        <f t="shared" si="517"/>
        <v>No</v>
      </c>
      <c r="P2790">
        <f t="shared" si="518"/>
        <v>0</v>
      </c>
      <c r="Q2790">
        <f t="shared" si="519"/>
        <v>0</v>
      </c>
      <c r="R2790">
        <f t="shared" si="523"/>
        <v>27.565026697177728</v>
      </c>
      <c r="S2790" t="str">
        <f t="shared" si="520"/>
        <v>ID-27389-Riverton Heights, WA - Oak Harbor, OR</v>
      </c>
      <c r="T2790" t="str">
        <f t="shared" si="521"/>
        <v>18:05</v>
      </c>
      <c r="U2790" t="str">
        <f t="shared" si="522"/>
        <v>Acceptable</v>
      </c>
      <c r="V2790">
        <f t="shared" si="524"/>
        <v>23</v>
      </c>
      <c r="W2790">
        <f t="shared" si="525"/>
        <v>2</v>
      </c>
      <c r="Y2790" t="str">
        <f t="shared" si="526"/>
        <v>Flight Not Found</v>
      </c>
      <c r="Z2790" t="str" cm="1">
        <f t="array" ref="Z2790">IF(AND(B:B &gt; TIME(6, 0, 0), B:B &lt;= TIME(18, 0, 0)), "Day", "Night")</f>
        <v>Night</v>
      </c>
      <c r="AA2790">
        <f t="shared" si="527"/>
        <v>1</v>
      </c>
    </row>
    <row r="2791" spans="1:27" x14ac:dyDescent="0.2">
      <c r="A2791">
        <v>27392</v>
      </c>
      <c r="C2791" t="s">
        <v>13843</v>
      </c>
      <c r="D2791" t="s">
        <v>9020</v>
      </c>
      <c r="G2791" t="s">
        <v>13844</v>
      </c>
      <c r="H2791" t="s">
        <v>13845</v>
      </c>
      <c r="I2791" t="s">
        <v>13846</v>
      </c>
      <c r="J2791">
        <v>33</v>
      </c>
      <c r="K2791">
        <v>33</v>
      </c>
      <c r="L2791">
        <v>0</v>
      </c>
      <c r="M2791" t="s">
        <v>13847</v>
      </c>
      <c r="N2791">
        <f t="shared" si="516"/>
        <v>0</v>
      </c>
      <c r="O2791" t="str">
        <f t="shared" si="517"/>
        <v>No</v>
      </c>
      <c r="P2791">
        <f t="shared" si="518"/>
        <v>0</v>
      </c>
      <c r="Q2791">
        <f t="shared" si="519"/>
        <v>0</v>
      </c>
      <c r="R2791">
        <f t="shared" si="523"/>
        <v>27.565026697177728</v>
      </c>
      <c r="S2791" t="str">
        <f t="shared" si="520"/>
        <v>ID-27392-</v>
      </c>
      <c r="T2791">
        <f t="shared" si="521"/>
        <v>0</v>
      </c>
      <c r="U2791" t="str">
        <f t="shared" si="522"/>
        <v>Acceptable</v>
      </c>
      <c r="V2791">
        <f t="shared" si="524"/>
        <v>23</v>
      </c>
      <c r="W2791">
        <f t="shared" si="525"/>
        <v>2</v>
      </c>
      <c r="Y2791" t="str">
        <f t="shared" si="526"/>
        <v>Flight Not Found</v>
      </c>
      <c r="Z2791" t="str" cm="1">
        <f t="array" ref="Z2791">IF(AND(B:B &gt; TIME(6, 0, 0), B:B &lt;= TIME(18, 0, 0)), "Day", "Night")</f>
        <v>Night</v>
      </c>
      <c r="AA2791">
        <f t="shared" si="527"/>
        <v>1</v>
      </c>
    </row>
    <row r="2792" spans="1:27" x14ac:dyDescent="0.2">
      <c r="A2792">
        <v>27397</v>
      </c>
      <c r="C2792" t="s">
        <v>5524</v>
      </c>
      <c r="D2792" t="s">
        <v>3562</v>
      </c>
      <c r="G2792" t="s">
        <v>9596</v>
      </c>
      <c r="H2792" t="s">
        <v>13848</v>
      </c>
      <c r="I2792" t="s">
        <v>13849</v>
      </c>
      <c r="J2792">
        <v>61</v>
      </c>
      <c r="K2792">
        <v>61</v>
      </c>
      <c r="L2792">
        <v>0</v>
      </c>
      <c r="M2792" t="s">
        <v>3760</v>
      </c>
      <c r="N2792">
        <f t="shared" si="516"/>
        <v>0</v>
      </c>
      <c r="O2792" t="str">
        <f t="shared" si="517"/>
        <v>No</v>
      </c>
      <c r="P2792">
        <f t="shared" si="518"/>
        <v>0</v>
      </c>
      <c r="Q2792">
        <f t="shared" si="519"/>
        <v>0</v>
      </c>
      <c r="R2792">
        <f t="shared" si="523"/>
        <v>27.565026697177728</v>
      </c>
      <c r="S2792" t="str">
        <f t="shared" si="520"/>
        <v>ID-27397-</v>
      </c>
      <c r="T2792">
        <f t="shared" si="521"/>
        <v>0</v>
      </c>
      <c r="U2792" t="str">
        <f t="shared" si="522"/>
        <v>Acceptable</v>
      </c>
      <c r="V2792">
        <f t="shared" si="524"/>
        <v>23</v>
      </c>
      <c r="W2792">
        <f t="shared" si="525"/>
        <v>2</v>
      </c>
      <c r="Y2792" t="str">
        <f t="shared" si="526"/>
        <v>Flight Not Found</v>
      </c>
      <c r="Z2792" t="str" cm="1">
        <f t="array" ref="Z2792">IF(AND(B:B &gt; TIME(6, 0, 0), B:B &lt;= TIME(18, 0, 0)), "Day", "Night")</f>
        <v>Night</v>
      </c>
      <c r="AA2792">
        <f t="shared" si="527"/>
        <v>1</v>
      </c>
    </row>
    <row r="2793" spans="1:27" x14ac:dyDescent="0.2">
      <c r="A2793">
        <v>27397</v>
      </c>
      <c r="C2793" t="s">
        <v>13850</v>
      </c>
      <c r="D2793" t="s">
        <v>8358</v>
      </c>
      <c r="F2793" t="s">
        <v>13851</v>
      </c>
      <c r="G2793" t="s">
        <v>10579</v>
      </c>
      <c r="H2793" t="s">
        <v>13852</v>
      </c>
      <c r="I2793" t="s">
        <v>13853</v>
      </c>
      <c r="J2793">
        <v>9</v>
      </c>
      <c r="K2793">
        <v>9</v>
      </c>
      <c r="L2793">
        <v>0</v>
      </c>
      <c r="M2793" t="s">
        <v>13854</v>
      </c>
      <c r="N2793">
        <f t="shared" si="516"/>
        <v>0</v>
      </c>
      <c r="O2793" t="str">
        <f t="shared" si="517"/>
        <v>No</v>
      </c>
      <c r="P2793">
        <f t="shared" si="518"/>
        <v>0</v>
      </c>
      <c r="Q2793">
        <f t="shared" si="519"/>
        <v>0</v>
      </c>
      <c r="R2793">
        <f t="shared" si="523"/>
        <v>27.565026697177728</v>
      </c>
      <c r="S2793" t="str">
        <f t="shared" si="520"/>
        <v>ID-27397-Da Lat - Nha Trang</v>
      </c>
      <c r="T2793">
        <f t="shared" si="521"/>
        <v>0</v>
      </c>
      <c r="U2793" t="str">
        <f t="shared" si="522"/>
        <v>Acceptable</v>
      </c>
      <c r="V2793">
        <f t="shared" si="524"/>
        <v>23</v>
      </c>
      <c r="W2793">
        <f t="shared" si="525"/>
        <v>2</v>
      </c>
      <c r="Y2793" t="str">
        <f t="shared" si="526"/>
        <v>Flight Not Found</v>
      </c>
      <c r="Z2793" t="str" cm="1">
        <f t="array" ref="Z2793">IF(AND(B:B &gt; TIME(6, 0, 0), B:B &lt;= TIME(18, 0, 0)), "Day", "Night")</f>
        <v>Night</v>
      </c>
      <c r="AA2793">
        <f t="shared" si="527"/>
        <v>1</v>
      </c>
    </row>
    <row r="2794" spans="1:27" x14ac:dyDescent="0.2">
      <c r="A2794">
        <v>27399</v>
      </c>
      <c r="B2794" t="s">
        <v>13855</v>
      </c>
      <c r="C2794" t="s">
        <v>13856</v>
      </c>
      <c r="D2794" t="s">
        <v>13857</v>
      </c>
      <c r="F2794" t="s">
        <v>13858</v>
      </c>
      <c r="G2794" t="s">
        <v>13859</v>
      </c>
      <c r="H2794" t="s">
        <v>13860</v>
      </c>
      <c r="J2794">
        <v>4</v>
      </c>
      <c r="K2794">
        <v>3</v>
      </c>
      <c r="L2794">
        <v>0</v>
      </c>
      <c r="M2794" t="s">
        <v>13861</v>
      </c>
      <c r="N2794">
        <f t="shared" si="516"/>
        <v>0</v>
      </c>
      <c r="O2794" t="str">
        <f t="shared" si="517"/>
        <v>No</v>
      </c>
      <c r="P2794">
        <f t="shared" si="518"/>
        <v>0</v>
      </c>
      <c r="Q2794">
        <f t="shared" si="519"/>
        <v>0</v>
      </c>
      <c r="R2794">
        <f t="shared" si="523"/>
        <v>27.565026697177728</v>
      </c>
      <c r="S2794" t="str">
        <f t="shared" si="520"/>
        <v>ID-27399-Richland, WA  - Seattle, WA</v>
      </c>
      <c r="T2794" t="str">
        <f t="shared" si="521"/>
        <v>10:07</v>
      </c>
      <c r="U2794" t="str">
        <f t="shared" si="522"/>
        <v>Acceptable</v>
      </c>
      <c r="V2794">
        <f t="shared" si="524"/>
        <v>23</v>
      </c>
      <c r="W2794">
        <f t="shared" si="525"/>
        <v>2</v>
      </c>
      <c r="Y2794" t="str">
        <f t="shared" si="526"/>
        <v>Flight Not Found</v>
      </c>
      <c r="Z2794" t="str" cm="1">
        <f t="array" ref="Z2794">IF(AND(B:B &gt; TIME(6, 0, 0), B:B &lt;= TIME(18, 0, 0)), "Day", "Night")</f>
        <v>Night</v>
      </c>
      <c r="AA2794">
        <f t="shared" si="527"/>
        <v>1</v>
      </c>
    </row>
    <row r="2795" spans="1:27" x14ac:dyDescent="0.2">
      <c r="A2795">
        <v>27400</v>
      </c>
      <c r="C2795" t="s">
        <v>13862</v>
      </c>
      <c r="D2795" t="s">
        <v>13863</v>
      </c>
      <c r="G2795" t="s">
        <v>11148</v>
      </c>
      <c r="H2795" t="s">
        <v>13864</v>
      </c>
      <c r="I2795" t="s">
        <v>13865</v>
      </c>
      <c r="J2795">
        <v>12</v>
      </c>
      <c r="K2795">
        <v>12</v>
      </c>
      <c r="L2795">
        <v>0</v>
      </c>
      <c r="M2795" t="s">
        <v>13866</v>
      </c>
      <c r="N2795">
        <f t="shared" si="516"/>
        <v>0</v>
      </c>
      <c r="O2795" t="str">
        <f t="shared" si="517"/>
        <v>No</v>
      </c>
      <c r="P2795">
        <f t="shared" si="518"/>
        <v>0</v>
      </c>
      <c r="Q2795">
        <f t="shared" si="519"/>
        <v>0</v>
      </c>
      <c r="R2795">
        <f t="shared" si="523"/>
        <v>27.565026697177728</v>
      </c>
      <c r="S2795" t="str">
        <f t="shared" si="520"/>
        <v>ID-27400-</v>
      </c>
      <c r="T2795">
        <f t="shared" si="521"/>
        <v>0</v>
      </c>
      <c r="U2795" t="str">
        <f t="shared" si="522"/>
        <v>Acceptable</v>
      </c>
      <c r="V2795">
        <f t="shared" si="524"/>
        <v>23</v>
      </c>
      <c r="W2795">
        <f t="shared" si="525"/>
        <v>2</v>
      </c>
      <c r="Y2795" t="str">
        <f t="shared" si="526"/>
        <v>Flight Not Found</v>
      </c>
      <c r="Z2795" t="str" cm="1">
        <f t="array" ref="Z2795">IF(AND(B:B &gt; TIME(6, 0, 0), B:B &lt;= TIME(18, 0, 0)), "Day", "Night")</f>
        <v>Night</v>
      </c>
      <c r="AA2795">
        <f t="shared" si="527"/>
        <v>1</v>
      </c>
    </row>
    <row r="2796" spans="1:27" x14ac:dyDescent="0.2">
      <c r="A2796">
        <v>27402</v>
      </c>
      <c r="B2796" t="s">
        <v>400</v>
      </c>
      <c r="C2796" t="s">
        <v>13867</v>
      </c>
      <c r="D2796" t="s">
        <v>11529</v>
      </c>
      <c r="F2796" t="s">
        <v>13868</v>
      </c>
      <c r="G2796" t="s">
        <v>1814</v>
      </c>
      <c r="H2796" t="s">
        <v>13869</v>
      </c>
      <c r="J2796">
        <v>21</v>
      </c>
      <c r="K2796">
        <v>21</v>
      </c>
      <c r="L2796">
        <v>0</v>
      </c>
      <c r="M2796" t="s">
        <v>13870</v>
      </c>
      <c r="N2796">
        <f t="shared" si="516"/>
        <v>0</v>
      </c>
      <c r="O2796" t="str">
        <f t="shared" si="517"/>
        <v>No</v>
      </c>
      <c r="P2796">
        <f t="shared" si="518"/>
        <v>0</v>
      </c>
      <c r="Q2796">
        <f t="shared" si="519"/>
        <v>0</v>
      </c>
      <c r="R2796">
        <f t="shared" si="523"/>
        <v>27.565026697177728</v>
      </c>
      <c r="S2796" t="str">
        <f t="shared" si="520"/>
        <v>ID-27402-San Vicente del Caguan - Florencia</v>
      </c>
      <c r="T2796" t="str">
        <f t="shared" si="521"/>
        <v>08:30</v>
      </c>
      <c r="U2796" t="str">
        <f t="shared" si="522"/>
        <v>Acceptable</v>
      </c>
      <c r="V2796">
        <f t="shared" si="524"/>
        <v>23</v>
      </c>
      <c r="W2796">
        <f t="shared" si="525"/>
        <v>2</v>
      </c>
      <c r="Y2796" t="str">
        <f t="shared" si="526"/>
        <v>Flight Not Found</v>
      </c>
      <c r="Z2796" t="str" cm="1">
        <f t="array" ref="Z2796">IF(AND(B:B &gt; TIME(6, 0, 0), B:B &lt;= TIME(18, 0, 0)), "Day", "Night")</f>
        <v>Night</v>
      </c>
      <c r="AA2796">
        <f t="shared" si="527"/>
        <v>1</v>
      </c>
    </row>
    <row r="2797" spans="1:27" x14ac:dyDescent="0.2">
      <c r="A2797">
        <v>27403</v>
      </c>
      <c r="B2797" t="s">
        <v>13871</v>
      </c>
      <c r="C2797" t="s">
        <v>13872</v>
      </c>
      <c r="D2797" t="s">
        <v>13873</v>
      </c>
      <c r="E2797" t="s">
        <v>13874</v>
      </c>
      <c r="F2797" t="s">
        <v>13875</v>
      </c>
      <c r="G2797" t="s">
        <v>13876</v>
      </c>
      <c r="H2797" t="s">
        <v>13877</v>
      </c>
      <c r="I2797" t="s">
        <v>2673</v>
      </c>
      <c r="J2797">
        <v>14</v>
      </c>
      <c r="K2797">
        <v>14</v>
      </c>
      <c r="L2797">
        <v>0</v>
      </c>
      <c r="M2797" t="s">
        <v>13878</v>
      </c>
      <c r="N2797">
        <f t="shared" si="516"/>
        <v>0</v>
      </c>
      <c r="O2797" t="str">
        <f t="shared" si="517"/>
        <v>No</v>
      </c>
      <c r="P2797">
        <f t="shared" si="518"/>
        <v>0</v>
      </c>
      <c r="Q2797">
        <f t="shared" si="519"/>
        <v>0</v>
      </c>
      <c r="R2797">
        <f t="shared" si="523"/>
        <v>27.565026697177728</v>
      </c>
      <c r="S2797" t="str">
        <f t="shared" si="520"/>
        <v>ID-27403-Ontario - Los Angeles</v>
      </c>
      <c r="T2797" t="str">
        <f t="shared" si="521"/>
        <v>16:07</v>
      </c>
      <c r="U2797" t="str">
        <f t="shared" si="522"/>
        <v>Acceptable</v>
      </c>
      <c r="V2797">
        <f t="shared" si="524"/>
        <v>23</v>
      </c>
      <c r="W2797">
        <f t="shared" si="525"/>
        <v>2</v>
      </c>
      <c r="Y2797" t="str">
        <f t="shared" si="526"/>
        <v>Flight Not Found</v>
      </c>
      <c r="Z2797" t="str" cm="1">
        <f t="array" ref="Z2797">IF(AND(B:B &gt; TIME(6, 0, 0), B:B &lt;= TIME(18, 0, 0)), "Day", "Night")</f>
        <v>Night</v>
      </c>
      <c r="AA2797">
        <f t="shared" si="527"/>
        <v>1</v>
      </c>
    </row>
    <row r="2798" spans="1:27" x14ac:dyDescent="0.2">
      <c r="A2798">
        <v>27407</v>
      </c>
      <c r="B2798" t="s">
        <v>2124</v>
      </c>
      <c r="C2798" t="s">
        <v>10650</v>
      </c>
      <c r="D2798" t="s">
        <v>11596</v>
      </c>
      <c r="F2798" t="s">
        <v>13879</v>
      </c>
      <c r="G2798" t="s">
        <v>11353</v>
      </c>
      <c r="H2798" t="s">
        <v>13880</v>
      </c>
      <c r="J2798">
        <v>5</v>
      </c>
      <c r="K2798">
        <v>5</v>
      </c>
      <c r="L2798">
        <v>0</v>
      </c>
      <c r="M2798" t="s">
        <v>13881</v>
      </c>
      <c r="N2798">
        <f t="shared" si="516"/>
        <v>0</v>
      </c>
      <c r="O2798" t="str">
        <f t="shared" si="517"/>
        <v>No</v>
      </c>
      <c r="P2798">
        <f t="shared" si="518"/>
        <v>0</v>
      </c>
      <c r="Q2798">
        <f t="shared" si="519"/>
        <v>0</v>
      </c>
      <c r="R2798">
        <f t="shared" si="523"/>
        <v>27.565026697177728</v>
      </c>
      <c r="S2798" t="str">
        <f t="shared" si="520"/>
        <v>ID-27407-Juneau, AK - Return</v>
      </c>
      <c r="T2798" t="str">
        <f t="shared" si="521"/>
        <v>17:00</v>
      </c>
      <c r="U2798" t="str">
        <f t="shared" si="522"/>
        <v>Acceptable</v>
      </c>
      <c r="V2798">
        <f t="shared" si="524"/>
        <v>23</v>
      </c>
      <c r="W2798">
        <f t="shared" si="525"/>
        <v>2</v>
      </c>
      <c r="Y2798" t="str">
        <f t="shared" si="526"/>
        <v>Flight Not Found</v>
      </c>
      <c r="Z2798" t="str" cm="1">
        <f t="array" ref="Z2798">IF(AND(B:B &gt; TIME(6, 0, 0), B:B &lt;= TIME(18, 0, 0)), "Day", "Night")</f>
        <v>Night</v>
      </c>
      <c r="AA2798">
        <f t="shared" si="527"/>
        <v>1</v>
      </c>
    </row>
    <row r="2799" spans="1:27" x14ac:dyDescent="0.2">
      <c r="A2799">
        <v>27409</v>
      </c>
      <c r="C2799" t="s">
        <v>13882</v>
      </c>
      <c r="D2799" t="s">
        <v>8347</v>
      </c>
      <c r="F2799" t="s">
        <v>13883</v>
      </c>
      <c r="G2799" t="s">
        <v>10885</v>
      </c>
      <c r="H2799" t="s">
        <v>13884</v>
      </c>
      <c r="I2799" t="s">
        <v>13885</v>
      </c>
      <c r="J2799">
        <v>9</v>
      </c>
      <c r="K2799">
        <v>9</v>
      </c>
      <c r="L2799">
        <v>0</v>
      </c>
      <c r="M2799" t="s">
        <v>13886</v>
      </c>
      <c r="N2799">
        <f t="shared" si="516"/>
        <v>0</v>
      </c>
      <c r="O2799" t="str">
        <f t="shared" si="517"/>
        <v>No</v>
      </c>
      <c r="P2799">
        <f t="shared" si="518"/>
        <v>0</v>
      </c>
      <c r="Q2799">
        <f t="shared" si="519"/>
        <v>0</v>
      </c>
      <c r="R2799">
        <f t="shared" si="523"/>
        <v>27.565026697177728</v>
      </c>
      <c r="S2799" t="str">
        <f t="shared" si="520"/>
        <v>ID-27409-Berlin - Budapest</v>
      </c>
      <c r="T2799">
        <f t="shared" si="521"/>
        <v>0</v>
      </c>
      <c r="U2799" t="str">
        <f t="shared" si="522"/>
        <v>Acceptable</v>
      </c>
      <c r="V2799">
        <f t="shared" si="524"/>
        <v>23</v>
      </c>
      <c r="W2799">
        <f t="shared" si="525"/>
        <v>2</v>
      </c>
      <c r="Y2799" t="str">
        <f t="shared" si="526"/>
        <v>Flight Not Found</v>
      </c>
      <c r="Z2799" t="str" cm="1">
        <f t="array" ref="Z2799">IF(AND(B:B &gt; TIME(6, 0, 0), B:B &lt;= TIME(18, 0, 0)), "Day", "Night")</f>
        <v>Night</v>
      </c>
      <c r="AA2799">
        <f t="shared" si="527"/>
        <v>1</v>
      </c>
    </row>
    <row r="2800" spans="1:27" x14ac:dyDescent="0.2">
      <c r="A2800">
        <v>27410</v>
      </c>
      <c r="C2800" t="s">
        <v>13887</v>
      </c>
      <c r="D2800" t="s">
        <v>3562</v>
      </c>
      <c r="G2800" t="s">
        <v>9148</v>
      </c>
      <c r="J2800">
        <v>16</v>
      </c>
      <c r="K2800">
        <v>16</v>
      </c>
      <c r="L2800">
        <v>0</v>
      </c>
      <c r="N2800">
        <f t="shared" si="516"/>
        <v>0</v>
      </c>
      <c r="O2800" t="str">
        <f t="shared" si="517"/>
        <v>No</v>
      </c>
      <c r="P2800">
        <f t="shared" si="518"/>
        <v>0</v>
      </c>
      <c r="Q2800">
        <f t="shared" si="519"/>
        <v>0</v>
      </c>
      <c r="R2800">
        <f t="shared" si="523"/>
        <v>27.565026697177728</v>
      </c>
      <c r="S2800" t="str">
        <f t="shared" si="520"/>
        <v>ID-27410-</v>
      </c>
      <c r="T2800">
        <f t="shared" si="521"/>
        <v>0</v>
      </c>
      <c r="U2800" t="str">
        <f t="shared" si="522"/>
        <v>Acceptable</v>
      </c>
      <c r="V2800">
        <f t="shared" si="524"/>
        <v>23</v>
      </c>
      <c r="W2800">
        <f t="shared" si="525"/>
        <v>2</v>
      </c>
      <c r="Y2800" t="str">
        <f t="shared" si="526"/>
        <v>Flight Not Found</v>
      </c>
      <c r="Z2800" t="str" cm="1">
        <f t="array" ref="Z2800">IF(AND(B:B &gt; TIME(6, 0, 0), B:B &lt;= TIME(18, 0, 0)), "Day", "Night")</f>
        <v>Night</v>
      </c>
      <c r="AA2800">
        <f t="shared" si="527"/>
        <v>1</v>
      </c>
    </row>
    <row r="2801" spans="1:27" x14ac:dyDescent="0.2">
      <c r="A2801">
        <v>27424</v>
      </c>
      <c r="C2801" t="s">
        <v>13888</v>
      </c>
      <c r="D2801" t="s">
        <v>7590</v>
      </c>
      <c r="F2801" t="s">
        <v>13472</v>
      </c>
      <c r="G2801" t="s">
        <v>12980</v>
      </c>
      <c r="H2801" t="s">
        <v>13889</v>
      </c>
      <c r="I2801" t="s">
        <v>13890</v>
      </c>
      <c r="J2801">
        <v>42</v>
      </c>
      <c r="K2801">
        <v>42</v>
      </c>
      <c r="L2801">
        <v>0</v>
      </c>
      <c r="M2801" t="s">
        <v>13891</v>
      </c>
      <c r="N2801">
        <f t="shared" si="516"/>
        <v>0</v>
      </c>
      <c r="O2801" t="str">
        <f t="shared" si="517"/>
        <v>No</v>
      </c>
      <c r="P2801">
        <f t="shared" si="518"/>
        <v>0</v>
      </c>
      <c r="Q2801">
        <f t="shared" si="519"/>
        <v>0</v>
      </c>
      <c r="R2801">
        <f t="shared" si="523"/>
        <v>27.565026697177728</v>
      </c>
      <c r="S2801" t="str">
        <f t="shared" si="520"/>
        <v>ID-27424-Izmir - Istanbul</v>
      </c>
      <c r="T2801">
        <f t="shared" si="521"/>
        <v>0</v>
      </c>
      <c r="U2801" t="str">
        <f t="shared" si="522"/>
        <v>Acceptable</v>
      </c>
      <c r="V2801">
        <f t="shared" si="524"/>
        <v>23</v>
      </c>
      <c r="W2801">
        <f t="shared" si="525"/>
        <v>2</v>
      </c>
      <c r="Y2801" t="str">
        <f t="shared" si="526"/>
        <v>Flight Not Found</v>
      </c>
      <c r="Z2801" t="str" cm="1">
        <f t="array" ref="Z2801">IF(AND(B:B &gt; TIME(6, 0, 0), B:B &lt;= TIME(18, 0, 0)), "Day", "Night")</f>
        <v>Night</v>
      </c>
      <c r="AA2801">
        <f t="shared" si="527"/>
        <v>1</v>
      </c>
    </row>
    <row r="2802" spans="1:27" x14ac:dyDescent="0.2">
      <c r="A2802">
        <v>27424</v>
      </c>
      <c r="C2802" t="s">
        <v>13892</v>
      </c>
      <c r="D2802" t="s">
        <v>13893</v>
      </c>
      <c r="F2802" t="s">
        <v>13894</v>
      </c>
      <c r="G2802" t="s">
        <v>13895</v>
      </c>
      <c r="H2802" t="s">
        <v>13896</v>
      </c>
      <c r="I2802" t="s">
        <v>13897</v>
      </c>
      <c r="J2802">
        <v>30</v>
      </c>
      <c r="K2802">
        <v>1</v>
      </c>
      <c r="L2802">
        <v>0</v>
      </c>
      <c r="M2802" t="s">
        <v>13898</v>
      </c>
      <c r="N2802">
        <f t="shared" si="516"/>
        <v>0</v>
      </c>
      <c r="O2802" t="str">
        <f t="shared" si="517"/>
        <v>No</v>
      </c>
      <c r="P2802">
        <f t="shared" si="518"/>
        <v>0</v>
      </c>
      <c r="Q2802">
        <f t="shared" si="519"/>
        <v>0</v>
      </c>
      <c r="R2802">
        <f t="shared" si="523"/>
        <v>27.565026697177728</v>
      </c>
      <c r="S2802" t="str">
        <f t="shared" si="520"/>
        <v>ID-27424-Santo Domingo - Port-au-Prince</v>
      </c>
      <c r="T2802">
        <f t="shared" si="521"/>
        <v>0</v>
      </c>
      <c r="U2802" t="str">
        <f t="shared" si="522"/>
        <v>Acceptable</v>
      </c>
      <c r="V2802">
        <f t="shared" si="524"/>
        <v>23</v>
      </c>
      <c r="W2802">
        <f t="shared" si="525"/>
        <v>2</v>
      </c>
      <c r="Y2802" t="str">
        <f t="shared" si="526"/>
        <v>Flight Not Found</v>
      </c>
      <c r="Z2802" t="str" cm="1">
        <f t="array" ref="Z2802">IF(AND(B:B &gt; TIME(6, 0, 0), B:B &lt;= TIME(18, 0, 0)), "Day", "Night")</f>
        <v>Night</v>
      </c>
      <c r="AA2802">
        <f t="shared" si="527"/>
        <v>1</v>
      </c>
    </row>
    <row r="2803" spans="1:27" x14ac:dyDescent="0.2">
      <c r="A2803">
        <v>27426</v>
      </c>
      <c r="C2803" t="s">
        <v>12319</v>
      </c>
      <c r="D2803" t="s">
        <v>11081</v>
      </c>
      <c r="F2803" t="s">
        <v>13899</v>
      </c>
      <c r="G2803" t="s">
        <v>12333</v>
      </c>
      <c r="H2803" t="s">
        <v>13900</v>
      </c>
      <c r="J2803">
        <v>2</v>
      </c>
      <c r="K2803">
        <v>2</v>
      </c>
      <c r="L2803">
        <v>0</v>
      </c>
      <c r="M2803" t="s">
        <v>13901</v>
      </c>
      <c r="N2803">
        <f t="shared" si="516"/>
        <v>0</v>
      </c>
      <c r="O2803" t="str">
        <f t="shared" si="517"/>
        <v>No</v>
      </c>
      <c r="P2803">
        <f t="shared" si="518"/>
        <v>0</v>
      </c>
      <c r="Q2803">
        <f t="shared" si="519"/>
        <v>0</v>
      </c>
      <c r="R2803">
        <f t="shared" si="523"/>
        <v>27.565026697177728</v>
      </c>
      <c r="S2803" t="str">
        <f t="shared" si="520"/>
        <v>ID-27426-Kenai, AK - Gulkana, AK</v>
      </c>
      <c r="T2803">
        <f t="shared" si="521"/>
        <v>0</v>
      </c>
      <c r="U2803" t="str">
        <f t="shared" si="522"/>
        <v>Acceptable</v>
      </c>
      <c r="V2803">
        <f t="shared" si="524"/>
        <v>23</v>
      </c>
      <c r="W2803">
        <f t="shared" si="525"/>
        <v>2</v>
      </c>
      <c r="Y2803" t="str">
        <f t="shared" si="526"/>
        <v>Flight Not Found</v>
      </c>
      <c r="Z2803" t="str" cm="1">
        <f t="array" ref="Z2803">IF(AND(B:B &gt; TIME(6, 0, 0), B:B &lt;= TIME(18, 0, 0)), "Day", "Night")</f>
        <v>Night</v>
      </c>
      <c r="AA2803">
        <f t="shared" si="527"/>
        <v>1</v>
      </c>
    </row>
    <row r="2804" spans="1:27" x14ac:dyDescent="0.2">
      <c r="A2804">
        <v>27426</v>
      </c>
      <c r="B2804" t="s">
        <v>13902</v>
      </c>
      <c r="C2804" t="s">
        <v>13903</v>
      </c>
      <c r="D2804" t="s">
        <v>13904</v>
      </c>
      <c r="F2804" t="s">
        <v>13905</v>
      </c>
      <c r="G2804" t="s">
        <v>3694</v>
      </c>
      <c r="H2804" t="s">
        <v>13906</v>
      </c>
      <c r="I2804" t="s">
        <v>13907</v>
      </c>
      <c r="J2804">
        <v>16</v>
      </c>
      <c r="K2804">
        <v>5</v>
      </c>
      <c r="L2804">
        <v>0</v>
      </c>
      <c r="M2804" t="s">
        <v>13908</v>
      </c>
      <c r="N2804">
        <f t="shared" si="516"/>
        <v>0</v>
      </c>
      <c r="O2804" t="str">
        <f t="shared" si="517"/>
        <v>No</v>
      </c>
      <c r="P2804">
        <f t="shared" si="518"/>
        <v>0</v>
      </c>
      <c r="Q2804">
        <f t="shared" si="519"/>
        <v>0</v>
      </c>
      <c r="R2804">
        <f t="shared" si="523"/>
        <v>27.565026697177728</v>
      </c>
      <c r="S2804" t="str">
        <f t="shared" si="520"/>
        <v>ID-27426-Lawton, OK - Huntsville, TX</v>
      </c>
      <c r="T2804">
        <f t="shared" si="521"/>
        <v>0</v>
      </c>
      <c r="U2804" t="str">
        <f t="shared" si="522"/>
        <v>Acceptable</v>
      </c>
      <c r="V2804">
        <f t="shared" si="524"/>
        <v>23</v>
      </c>
      <c r="W2804">
        <f t="shared" si="525"/>
        <v>2</v>
      </c>
      <c r="Y2804" t="str">
        <f t="shared" si="526"/>
        <v>Flight Not Found</v>
      </c>
      <c r="Z2804" t="str" cm="1">
        <f t="array" ref="Z2804">IF(AND(B:B &gt; TIME(6, 0, 0), B:B &lt;= TIME(18, 0, 0)), "Day", "Night")</f>
        <v>Night</v>
      </c>
      <c r="AA2804">
        <f t="shared" si="527"/>
        <v>1</v>
      </c>
    </row>
    <row r="2805" spans="1:27" x14ac:dyDescent="0.2">
      <c r="A2805">
        <v>27428</v>
      </c>
      <c r="B2805" t="s">
        <v>7041</v>
      </c>
      <c r="C2805" t="s">
        <v>7331</v>
      </c>
      <c r="D2805" t="s">
        <v>3679</v>
      </c>
      <c r="F2805" t="s">
        <v>13909</v>
      </c>
      <c r="G2805" t="s">
        <v>13910</v>
      </c>
      <c r="H2805" t="s">
        <v>13911</v>
      </c>
      <c r="I2805" t="s">
        <v>2580</v>
      </c>
      <c r="J2805">
        <v>33</v>
      </c>
      <c r="K2805">
        <v>32</v>
      </c>
      <c r="L2805">
        <v>0</v>
      </c>
      <c r="M2805" t="s">
        <v>13912</v>
      </c>
      <c r="N2805">
        <f t="shared" si="516"/>
        <v>0</v>
      </c>
      <c r="O2805" t="str">
        <f t="shared" si="517"/>
        <v>No</v>
      </c>
      <c r="P2805">
        <f t="shared" si="518"/>
        <v>0</v>
      </c>
      <c r="Q2805">
        <f t="shared" si="519"/>
        <v>0</v>
      </c>
      <c r="R2805">
        <f t="shared" si="523"/>
        <v>27.565026697177728</v>
      </c>
      <c r="S2805" t="str">
        <f t="shared" si="520"/>
        <v>ID-27428-Manila - Iligan</v>
      </c>
      <c r="T2805" t="str">
        <f t="shared" si="521"/>
        <v>23:10</v>
      </c>
      <c r="U2805" t="str">
        <f t="shared" si="522"/>
        <v>Acceptable</v>
      </c>
      <c r="V2805">
        <f t="shared" si="524"/>
        <v>23</v>
      </c>
      <c r="W2805">
        <f t="shared" si="525"/>
        <v>2</v>
      </c>
      <c r="Y2805" t="str">
        <f t="shared" si="526"/>
        <v>Flight Not Found</v>
      </c>
      <c r="Z2805" t="str" cm="1">
        <f t="array" ref="Z2805">IF(AND(B:B &gt; TIME(6, 0, 0), B:B &lt;= TIME(18, 0, 0)), "Day", "Night")</f>
        <v>Night</v>
      </c>
      <c r="AA2805">
        <f t="shared" si="527"/>
        <v>1</v>
      </c>
    </row>
    <row r="2806" spans="1:27" x14ac:dyDescent="0.2">
      <c r="A2806">
        <v>27434</v>
      </c>
      <c r="C2806" t="s">
        <v>13913</v>
      </c>
      <c r="D2806" t="s">
        <v>13914</v>
      </c>
      <c r="G2806" t="s">
        <v>13915</v>
      </c>
      <c r="H2806" t="s">
        <v>13916</v>
      </c>
      <c r="I2806" t="s">
        <v>13917</v>
      </c>
      <c r="J2806">
        <v>40</v>
      </c>
      <c r="K2806">
        <v>40</v>
      </c>
      <c r="L2806">
        <v>0</v>
      </c>
      <c r="M2806" t="s">
        <v>13918</v>
      </c>
      <c r="N2806">
        <f t="shared" si="516"/>
        <v>0</v>
      </c>
      <c r="O2806" t="str">
        <f t="shared" si="517"/>
        <v>No</v>
      </c>
      <c r="P2806">
        <f t="shared" si="518"/>
        <v>0</v>
      </c>
      <c r="Q2806">
        <f t="shared" si="519"/>
        <v>0</v>
      </c>
      <c r="R2806">
        <f t="shared" si="523"/>
        <v>27.565026697177728</v>
      </c>
      <c r="S2806" t="str">
        <f t="shared" si="520"/>
        <v>ID-27434-</v>
      </c>
      <c r="T2806">
        <f t="shared" si="521"/>
        <v>0</v>
      </c>
      <c r="U2806" t="str">
        <f t="shared" si="522"/>
        <v>Acceptable</v>
      </c>
      <c r="V2806">
        <f t="shared" si="524"/>
        <v>23</v>
      </c>
      <c r="W2806">
        <f t="shared" si="525"/>
        <v>2</v>
      </c>
      <c r="Y2806" t="str">
        <f t="shared" si="526"/>
        <v>Flight Not Found</v>
      </c>
      <c r="Z2806" t="str" cm="1">
        <f t="array" ref="Z2806">IF(AND(B:B &gt; TIME(6, 0, 0), B:B &lt;= TIME(18, 0, 0)), "Day", "Night")</f>
        <v>Night</v>
      </c>
      <c r="AA2806">
        <f t="shared" si="527"/>
        <v>1</v>
      </c>
    </row>
    <row r="2807" spans="1:27" x14ac:dyDescent="0.2">
      <c r="A2807">
        <v>27441</v>
      </c>
      <c r="B2807" t="s">
        <v>4866</v>
      </c>
      <c r="C2807" t="s">
        <v>9539</v>
      </c>
      <c r="D2807" t="s">
        <v>13919</v>
      </c>
      <c r="F2807" t="s">
        <v>13920</v>
      </c>
      <c r="G2807" t="s">
        <v>13921</v>
      </c>
      <c r="H2807" t="s">
        <v>13922</v>
      </c>
      <c r="I2807" t="s">
        <v>13923</v>
      </c>
      <c r="J2807">
        <v>3</v>
      </c>
      <c r="K2807">
        <v>3</v>
      </c>
      <c r="L2807">
        <v>0</v>
      </c>
      <c r="M2807" t="s">
        <v>13924</v>
      </c>
      <c r="N2807">
        <f t="shared" si="516"/>
        <v>0</v>
      </c>
      <c r="O2807" t="str">
        <f t="shared" si="517"/>
        <v>No</v>
      </c>
      <c r="P2807">
        <f t="shared" si="518"/>
        <v>0</v>
      </c>
      <c r="Q2807">
        <f t="shared" si="519"/>
        <v>0</v>
      </c>
      <c r="R2807">
        <f t="shared" si="523"/>
        <v>27.565026697177728</v>
      </c>
      <c r="S2807" t="str">
        <f t="shared" si="520"/>
        <v>ID-27441-Fairbanks - Happy Valley Camp</v>
      </c>
      <c r="T2807" t="str">
        <f t="shared" si="521"/>
        <v>19:00</v>
      </c>
      <c r="U2807" t="str">
        <f t="shared" si="522"/>
        <v>Acceptable</v>
      </c>
      <c r="V2807">
        <f t="shared" si="524"/>
        <v>23</v>
      </c>
      <c r="W2807">
        <f t="shared" si="525"/>
        <v>2</v>
      </c>
      <c r="Y2807" t="str">
        <f t="shared" si="526"/>
        <v>Flight Not Found</v>
      </c>
      <c r="Z2807" t="str" cm="1">
        <f t="array" ref="Z2807">IF(AND(B:B &gt; TIME(6, 0, 0), B:B &lt;= TIME(18, 0, 0)), "Day", "Night")</f>
        <v>Night</v>
      </c>
      <c r="AA2807">
        <f t="shared" si="527"/>
        <v>1</v>
      </c>
    </row>
    <row r="2808" spans="1:27" x14ac:dyDescent="0.2">
      <c r="A2808">
        <v>27447</v>
      </c>
      <c r="B2808" t="s">
        <v>8840</v>
      </c>
      <c r="C2808" t="s">
        <v>1406</v>
      </c>
      <c r="D2808" t="s">
        <v>13925</v>
      </c>
      <c r="F2808" t="s">
        <v>13926</v>
      </c>
      <c r="G2808" t="s">
        <v>13927</v>
      </c>
      <c r="H2808" t="s">
        <v>13928</v>
      </c>
      <c r="J2808">
        <v>5</v>
      </c>
      <c r="K2808">
        <v>5</v>
      </c>
      <c r="L2808">
        <v>0</v>
      </c>
      <c r="M2808" t="s">
        <v>13929</v>
      </c>
      <c r="N2808">
        <f t="shared" si="516"/>
        <v>0</v>
      </c>
      <c r="O2808" t="str">
        <f t="shared" si="517"/>
        <v>No</v>
      </c>
      <c r="P2808">
        <f t="shared" si="518"/>
        <v>0</v>
      </c>
      <c r="Q2808">
        <f t="shared" si="519"/>
        <v>0</v>
      </c>
      <c r="R2808">
        <f t="shared" si="523"/>
        <v>27.565026697177728</v>
      </c>
      <c r="S2808" t="str">
        <f t="shared" si="520"/>
        <v>ID-27447-Medellin, Colombia - Miami, Florida</v>
      </c>
      <c r="T2808" t="str">
        <f t="shared" si="521"/>
        <v>22:12</v>
      </c>
      <c r="U2808" t="str">
        <f t="shared" si="522"/>
        <v>Acceptable</v>
      </c>
      <c r="V2808">
        <f t="shared" si="524"/>
        <v>23</v>
      </c>
      <c r="W2808">
        <f t="shared" si="525"/>
        <v>2</v>
      </c>
      <c r="Y2808" t="str">
        <f t="shared" si="526"/>
        <v>Flight Not Found</v>
      </c>
      <c r="Z2808" t="str" cm="1">
        <f t="array" ref="Z2808">IF(AND(B:B &gt; TIME(6, 0, 0), B:B &lt;= TIME(18, 0, 0)), "Day", "Night")</f>
        <v>Night</v>
      </c>
      <c r="AA2808">
        <f t="shared" si="527"/>
        <v>1</v>
      </c>
    </row>
    <row r="2809" spans="1:27" x14ac:dyDescent="0.2">
      <c r="A2809">
        <v>27452</v>
      </c>
      <c r="C2809" t="s">
        <v>2340</v>
      </c>
      <c r="D2809" t="s">
        <v>2623</v>
      </c>
      <c r="F2809" t="s">
        <v>5591</v>
      </c>
      <c r="G2809" t="s">
        <v>13930</v>
      </c>
      <c r="H2809" t="s">
        <v>13931</v>
      </c>
      <c r="I2809" t="s">
        <v>13932</v>
      </c>
      <c r="J2809">
        <v>15</v>
      </c>
      <c r="K2809">
        <v>15</v>
      </c>
      <c r="L2809">
        <v>0</v>
      </c>
      <c r="M2809" t="s">
        <v>13933</v>
      </c>
      <c r="N2809">
        <f t="shared" si="516"/>
        <v>0</v>
      </c>
      <c r="O2809" t="str">
        <f t="shared" si="517"/>
        <v>No</v>
      </c>
      <c r="P2809">
        <f t="shared" si="518"/>
        <v>0</v>
      </c>
      <c r="Q2809">
        <f t="shared" si="519"/>
        <v>0</v>
      </c>
      <c r="R2809">
        <f t="shared" si="523"/>
        <v>27.565026697177728</v>
      </c>
      <c r="S2809" t="str">
        <f t="shared" si="520"/>
        <v>ID-27452-Sao Paulo - Bauru</v>
      </c>
      <c r="T2809">
        <f t="shared" si="521"/>
        <v>0</v>
      </c>
      <c r="U2809" t="str">
        <f t="shared" si="522"/>
        <v>Acceptable</v>
      </c>
      <c r="V2809">
        <f t="shared" si="524"/>
        <v>23</v>
      </c>
      <c r="W2809">
        <f t="shared" si="525"/>
        <v>2</v>
      </c>
      <c r="Y2809" t="str">
        <f t="shared" si="526"/>
        <v>Flight Not Found</v>
      </c>
      <c r="Z2809" t="str" cm="1">
        <f t="array" ref="Z2809">IF(AND(B:B &gt; TIME(6, 0, 0), B:B &lt;= TIME(18, 0, 0)), "Day", "Night")</f>
        <v>Night</v>
      </c>
      <c r="AA2809">
        <f t="shared" si="527"/>
        <v>1</v>
      </c>
    </row>
    <row r="2810" spans="1:27" x14ac:dyDescent="0.2">
      <c r="A2810">
        <v>27458</v>
      </c>
      <c r="B2810" t="s">
        <v>6009</v>
      </c>
      <c r="C2810" t="s">
        <v>13934</v>
      </c>
      <c r="D2810" t="s">
        <v>13935</v>
      </c>
      <c r="F2810" t="s">
        <v>13936</v>
      </c>
      <c r="G2810" t="s">
        <v>13937</v>
      </c>
      <c r="H2810" t="s">
        <v>13938</v>
      </c>
      <c r="J2810">
        <v>4</v>
      </c>
      <c r="K2810">
        <v>2</v>
      </c>
      <c r="L2810">
        <v>0</v>
      </c>
      <c r="M2810" t="s">
        <v>13939</v>
      </c>
      <c r="N2810">
        <f t="shared" si="516"/>
        <v>0</v>
      </c>
      <c r="O2810" t="str">
        <f t="shared" si="517"/>
        <v>No</v>
      </c>
      <c r="P2810">
        <f t="shared" si="518"/>
        <v>0</v>
      </c>
      <c r="Q2810">
        <f t="shared" si="519"/>
        <v>0</v>
      </c>
      <c r="R2810">
        <f t="shared" si="523"/>
        <v>27.565026697177728</v>
      </c>
      <c r="S2810" t="str">
        <f t="shared" si="520"/>
        <v>ID-27458-Moline, IL - Racine IL</v>
      </c>
      <c r="T2810" t="str">
        <f t="shared" si="521"/>
        <v>16:18</v>
      </c>
      <c r="U2810" t="str">
        <f t="shared" si="522"/>
        <v>Acceptable</v>
      </c>
      <c r="V2810">
        <f t="shared" si="524"/>
        <v>23</v>
      </c>
      <c r="W2810">
        <f t="shared" si="525"/>
        <v>2</v>
      </c>
      <c r="Y2810" t="str">
        <f t="shared" si="526"/>
        <v>Flight Not Found</v>
      </c>
      <c r="Z2810" t="str" cm="1">
        <f t="array" ref="Z2810">IF(AND(B:B &gt; TIME(6, 0, 0), B:B &lt;= TIME(18, 0, 0)), "Day", "Night")</f>
        <v>Night</v>
      </c>
      <c r="AA2810">
        <f t="shared" si="527"/>
        <v>1</v>
      </c>
    </row>
    <row r="2811" spans="1:27" x14ac:dyDescent="0.2">
      <c r="A2811">
        <v>27465</v>
      </c>
      <c r="B2811" t="s">
        <v>5009</v>
      </c>
      <c r="C2811" t="s">
        <v>13940</v>
      </c>
      <c r="D2811" t="s">
        <v>6247</v>
      </c>
      <c r="G2811" t="s">
        <v>3490</v>
      </c>
      <c r="H2811" t="s">
        <v>13941</v>
      </c>
      <c r="I2811" t="s">
        <v>13942</v>
      </c>
      <c r="J2811">
        <v>26</v>
      </c>
      <c r="K2811">
        <v>26</v>
      </c>
      <c r="L2811">
        <v>0</v>
      </c>
      <c r="M2811" t="s">
        <v>13943</v>
      </c>
      <c r="N2811">
        <f t="shared" si="516"/>
        <v>0</v>
      </c>
      <c r="O2811" t="str">
        <f t="shared" si="517"/>
        <v>No</v>
      </c>
      <c r="P2811">
        <f t="shared" si="518"/>
        <v>0</v>
      </c>
      <c r="Q2811">
        <f t="shared" si="519"/>
        <v>0</v>
      </c>
      <c r="R2811">
        <f t="shared" si="523"/>
        <v>27.565026697177728</v>
      </c>
      <c r="S2811" t="str">
        <f t="shared" si="520"/>
        <v>ID-27465-</v>
      </c>
      <c r="T2811" t="str">
        <f t="shared" si="521"/>
        <v>18:00</v>
      </c>
      <c r="U2811" t="str">
        <f t="shared" si="522"/>
        <v>Acceptable</v>
      </c>
      <c r="V2811">
        <f t="shared" si="524"/>
        <v>23</v>
      </c>
      <c r="W2811">
        <f t="shared" si="525"/>
        <v>2</v>
      </c>
      <c r="Y2811" t="str">
        <f t="shared" si="526"/>
        <v>Flight Not Found</v>
      </c>
      <c r="Z2811" t="str" cm="1">
        <f t="array" ref="Z2811">IF(AND(B:B &gt; TIME(6, 0, 0), B:B &lt;= TIME(18, 0, 0)), "Day", "Night")</f>
        <v>Night</v>
      </c>
      <c r="AA2811">
        <f t="shared" si="527"/>
        <v>1</v>
      </c>
    </row>
    <row r="2812" spans="1:27" x14ac:dyDescent="0.2">
      <c r="A2812">
        <v>27469</v>
      </c>
      <c r="B2812" t="s">
        <v>1723</v>
      </c>
      <c r="C2812" t="s">
        <v>13944</v>
      </c>
      <c r="D2812" t="s">
        <v>8188</v>
      </c>
      <c r="F2812" t="s">
        <v>13945</v>
      </c>
      <c r="G2812" t="s">
        <v>11858</v>
      </c>
      <c r="H2812" t="s">
        <v>13946</v>
      </c>
      <c r="I2812" t="s">
        <v>13947</v>
      </c>
      <c r="J2812">
        <v>55</v>
      </c>
      <c r="K2812">
        <v>55</v>
      </c>
      <c r="L2812">
        <v>0</v>
      </c>
      <c r="M2812" t="s">
        <v>13948</v>
      </c>
      <c r="N2812">
        <f t="shared" si="516"/>
        <v>0</v>
      </c>
      <c r="O2812" t="str">
        <f t="shared" si="517"/>
        <v>No</v>
      </c>
      <c r="P2812">
        <f t="shared" si="518"/>
        <v>0</v>
      </c>
      <c r="Q2812">
        <f t="shared" si="519"/>
        <v>0</v>
      </c>
      <c r="R2812">
        <f t="shared" si="523"/>
        <v>27.565026697177728</v>
      </c>
      <c r="S2812" t="str">
        <f t="shared" si="520"/>
        <v>ID-27469-El Palomar AB - San Carlos de Bariloche</v>
      </c>
      <c r="T2812" t="str">
        <f t="shared" si="521"/>
        <v>13:40</v>
      </c>
      <c r="U2812" t="str">
        <f t="shared" si="522"/>
        <v>Acceptable</v>
      </c>
      <c r="V2812">
        <f t="shared" si="524"/>
        <v>23</v>
      </c>
      <c r="W2812">
        <f t="shared" si="525"/>
        <v>2</v>
      </c>
      <c r="Y2812" t="str">
        <f t="shared" si="526"/>
        <v>Flight Not Found</v>
      </c>
      <c r="Z2812" t="str" cm="1">
        <f t="array" ref="Z2812">IF(AND(B:B &gt; TIME(6, 0, 0), B:B &lt;= TIME(18, 0, 0)), "Day", "Night")</f>
        <v>Night</v>
      </c>
      <c r="AA2812">
        <f t="shared" si="527"/>
        <v>1</v>
      </c>
    </row>
    <row r="2813" spans="1:27" x14ac:dyDescent="0.2">
      <c r="A2813">
        <v>27471</v>
      </c>
      <c r="C2813" t="s">
        <v>13949</v>
      </c>
      <c r="D2813" t="s">
        <v>12237</v>
      </c>
      <c r="G2813" t="s">
        <v>10371</v>
      </c>
      <c r="H2813" t="s">
        <v>13950</v>
      </c>
      <c r="I2813" t="s">
        <v>2739</v>
      </c>
      <c r="J2813">
        <v>6</v>
      </c>
      <c r="K2813">
        <v>5</v>
      </c>
      <c r="L2813">
        <v>0</v>
      </c>
      <c r="N2813">
        <f t="shared" si="516"/>
        <v>0</v>
      </c>
      <c r="O2813" t="str">
        <f t="shared" si="517"/>
        <v>No</v>
      </c>
      <c r="P2813">
        <f t="shared" si="518"/>
        <v>0</v>
      </c>
      <c r="Q2813">
        <f t="shared" si="519"/>
        <v>0</v>
      </c>
      <c r="R2813">
        <f t="shared" si="523"/>
        <v>27.565026697177728</v>
      </c>
      <c r="S2813" t="str">
        <f t="shared" si="520"/>
        <v>ID-27471-</v>
      </c>
      <c r="T2813">
        <f t="shared" si="521"/>
        <v>0</v>
      </c>
      <c r="U2813" t="str">
        <f t="shared" si="522"/>
        <v>Acceptable</v>
      </c>
      <c r="V2813">
        <f t="shared" si="524"/>
        <v>23</v>
      </c>
      <c r="W2813">
        <f t="shared" si="525"/>
        <v>2</v>
      </c>
      <c r="Y2813" t="str">
        <f t="shared" si="526"/>
        <v>Flight Not Found</v>
      </c>
      <c r="Z2813" t="str" cm="1">
        <f t="array" ref="Z2813">IF(AND(B:B &gt; TIME(6, 0, 0), B:B &lt;= TIME(18, 0, 0)), "Day", "Night")</f>
        <v>Night</v>
      </c>
      <c r="AA2813">
        <f t="shared" si="527"/>
        <v>1</v>
      </c>
    </row>
    <row r="2814" spans="1:27" x14ac:dyDescent="0.2">
      <c r="A2814">
        <v>27473</v>
      </c>
      <c r="B2814" t="s">
        <v>1454</v>
      </c>
      <c r="C2814" t="s">
        <v>13951</v>
      </c>
      <c r="D2814" t="s">
        <v>2615</v>
      </c>
      <c r="F2814" t="s">
        <v>13952</v>
      </c>
      <c r="G2814" t="s">
        <v>13953</v>
      </c>
      <c r="H2814" t="s">
        <v>13954</v>
      </c>
      <c r="I2814" t="s">
        <v>13955</v>
      </c>
      <c r="J2814">
        <v>16</v>
      </c>
      <c r="K2814">
        <v>16</v>
      </c>
      <c r="L2814">
        <v>0</v>
      </c>
      <c r="M2814" t="s">
        <v>13956</v>
      </c>
      <c r="N2814">
        <f t="shared" si="516"/>
        <v>0</v>
      </c>
      <c r="O2814" t="str">
        <f t="shared" si="517"/>
        <v>No</v>
      </c>
      <c r="P2814">
        <f t="shared" si="518"/>
        <v>0</v>
      </c>
      <c r="Q2814">
        <f t="shared" si="519"/>
        <v>0</v>
      </c>
      <c r="R2814">
        <f t="shared" si="523"/>
        <v>27.565026697177728</v>
      </c>
      <c r="S2814" t="str">
        <f t="shared" si="520"/>
        <v>ID-27473-Clark AFB - Japan</v>
      </c>
      <c r="T2814" t="str">
        <f t="shared" si="521"/>
        <v>23:00</v>
      </c>
      <c r="U2814" t="str">
        <f t="shared" si="522"/>
        <v>Acceptable</v>
      </c>
      <c r="V2814">
        <f t="shared" si="524"/>
        <v>23</v>
      </c>
      <c r="W2814">
        <f t="shared" si="525"/>
        <v>2</v>
      </c>
      <c r="Y2814" t="str">
        <f t="shared" si="526"/>
        <v>Flight Not Found</v>
      </c>
      <c r="Z2814" t="str" cm="1">
        <f t="array" ref="Z2814">IF(AND(B:B &gt; TIME(6, 0, 0), B:B &lt;= TIME(18, 0, 0)), "Day", "Night")</f>
        <v>Night</v>
      </c>
      <c r="AA2814">
        <f t="shared" si="527"/>
        <v>1</v>
      </c>
    </row>
    <row r="2815" spans="1:27" x14ac:dyDescent="0.2">
      <c r="A2815">
        <v>27488</v>
      </c>
      <c r="B2815" t="s">
        <v>10220</v>
      </c>
      <c r="C2815" t="s">
        <v>4795</v>
      </c>
      <c r="D2815" t="s">
        <v>2615</v>
      </c>
      <c r="F2815" t="s">
        <v>13957</v>
      </c>
      <c r="G2815" t="s">
        <v>13958</v>
      </c>
      <c r="H2815" t="s">
        <v>13959</v>
      </c>
      <c r="I2815" t="s">
        <v>13960</v>
      </c>
      <c r="J2815">
        <v>330</v>
      </c>
      <c r="K2815">
        <v>155</v>
      </c>
      <c r="L2815">
        <v>0</v>
      </c>
      <c r="M2815" t="s">
        <v>13961</v>
      </c>
      <c r="N2815">
        <f t="shared" si="516"/>
        <v>0</v>
      </c>
      <c r="O2815" t="str">
        <f t="shared" si="517"/>
        <v>No</v>
      </c>
      <c r="P2815">
        <f t="shared" si="518"/>
        <v>0</v>
      </c>
      <c r="Q2815">
        <f t="shared" si="519"/>
        <v>0</v>
      </c>
      <c r="R2815">
        <f t="shared" si="523"/>
        <v>27.565026697177728</v>
      </c>
      <c r="S2815" t="str">
        <f t="shared" si="520"/>
        <v>ID-27488-Tan Son AFB - Clark AFB</v>
      </c>
      <c r="T2815" t="str">
        <f t="shared" si="521"/>
        <v>16:30</v>
      </c>
      <c r="U2815" t="str">
        <f t="shared" si="522"/>
        <v>Acceptable</v>
      </c>
      <c r="V2815">
        <f t="shared" si="524"/>
        <v>23</v>
      </c>
      <c r="W2815">
        <f t="shared" si="525"/>
        <v>2</v>
      </c>
      <c r="Y2815" t="str">
        <f t="shared" si="526"/>
        <v>Flight Not Found</v>
      </c>
      <c r="Z2815" t="str" cm="1">
        <f t="array" ref="Z2815">IF(AND(B:B &gt; TIME(6, 0, 0), B:B &lt;= TIME(18, 0, 0)), "Day", "Night")</f>
        <v>Night</v>
      </c>
      <c r="AA2815">
        <f t="shared" si="527"/>
        <v>1</v>
      </c>
    </row>
    <row r="2816" spans="1:27" x14ac:dyDescent="0.2">
      <c r="A2816">
        <v>27506</v>
      </c>
      <c r="B2816" t="s">
        <v>13962</v>
      </c>
      <c r="C2816" t="s">
        <v>13963</v>
      </c>
      <c r="D2816" t="s">
        <v>13964</v>
      </c>
      <c r="F2816" t="s">
        <v>13965</v>
      </c>
      <c r="G2816" t="s">
        <v>13966</v>
      </c>
      <c r="H2816" t="s">
        <v>13967</v>
      </c>
      <c r="J2816">
        <v>3</v>
      </c>
      <c r="K2816">
        <v>3</v>
      </c>
      <c r="L2816">
        <v>0</v>
      </c>
      <c r="M2816" t="s">
        <v>13968</v>
      </c>
      <c r="N2816">
        <f t="shared" si="516"/>
        <v>0</v>
      </c>
      <c r="O2816" t="str">
        <f t="shared" si="517"/>
        <v>No</v>
      </c>
      <c r="P2816">
        <f t="shared" si="518"/>
        <v>0</v>
      </c>
      <c r="Q2816">
        <f t="shared" si="519"/>
        <v>0</v>
      </c>
      <c r="R2816">
        <f t="shared" si="523"/>
        <v>27.565026697177728</v>
      </c>
      <c r="S2816" t="str">
        <f t="shared" si="520"/>
        <v>ID-27506-Fresno, CA - Santa Barbara, CA</v>
      </c>
      <c r="T2816" t="str">
        <f t="shared" si="521"/>
        <v>13:42</v>
      </c>
      <c r="U2816" t="str">
        <f t="shared" si="522"/>
        <v>Acceptable</v>
      </c>
      <c r="V2816">
        <f t="shared" si="524"/>
        <v>23</v>
      </c>
      <c r="W2816">
        <f t="shared" si="525"/>
        <v>2</v>
      </c>
      <c r="Y2816" t="str">
        <f t="shared" si="526"/>
        <v>Flight Not Found</v>
      </c>
      <c r="Z2816" t="str" cm="1">
        <f t="array" ref="Z2816">IF(AND(B:B &gt; TIME(6, 0, 0), B:B &lt;= TIME(18, 0, 0)), "Day", "Night")</f>
        <v>Night</v>
      </c>
      <c r="AA2816">
        <f t="shared" si="527"/>
        <v>1</v>
      </c>
    </row>
    <row r="2817" spans="1:27" x14ac:dyDescent="0.2">
      <c r="A2817">
        <v>27512</v>
      </c>
      <c r="B2817" t="s">
        <v>1454</v>
      </c>
      <c r="C2817" t="s">
        <v>13141</v>
      </c>
      <c r="D2817" t="s">
        <v>12209</v>
      </c>
      <c r="F2817" t="s">
        <v>13969</v>
      </c>
      <c r="G2817" t="s">
        <v>12282</v>
      </c>
      <c r="H2817" t="s">
        <v>13970</v>
      </c>
      <c r="J2817">
        <v>4</v>
      </c>
      <c r="K2817">
        <v>2</v>
      </c>
      <c r="L2817">
        <v>0</v>
      </c>
      <c r="M2817" t="s">
        <v>13971</v>
      </c>
      <c r="N2817">
        <f t="shared" si="516"/>
        <v>0</v>
      </c>
      <c r="O2817" t="str">
        <f t="shared" si="517"/>
        <v>No</v>
      </c>
      <c r="P2817">
        <f t="shared" si="518"/>
        <v>0</v>
      </c>
      <c r="Q2817">
        <f t="shared" si="519"/>
        <v>0</v>
      </c>
      <c r="R2817">
        <f t="shared" si="523"/>
        <v>27.565026697177728</v>
      </c>
      <c r="S2817" t="str">
        <f t="shared" si="520"/>
        <v>ID-27512-Anaktuvak, AK - Deadhorse, AK</v>
      </c>
      <c r="T2817" t="str">
        <f t="shared" si="521"/>
        <v>23:00</v>
      </c>
      <c r="U2817" t="str">
        <f t="shared" si="522"/>
        <v>Acceptable</v>
      </c>
      <c r="V2817">
        <f t="shared" si="524"/>
        <v>23</v>
      </c>
      <c r="W2817">
        <f t="shared" si="525"/>
        <v>2</v>
      </c>
      <c r="Y2817" t="str">
        <f t="shared" si="526"/>
        <v>Flight Not Found</v>
      </c>
      <c r="Z2817" t="str" cm="1">
        <f t="array" ref="Z2817">IF(AND(B:B &gt; TIME(6, 0, 0), B:B &lt;= TIME(18, 0, 0)), "Day", "Night")</f>
        <v>Night</v>
      </c>
      <c r="AA2817">
        <f t="shared" si="527"/>
        <v>1</v>
      </c>
    </row>
    <row r="2818" spans="1:27" x14ac:dyDescent="0.2">
      <c r="A2818">
        <v>27517</v>
      </c>
      <c r="C2818" t="s">
        <v>13972</v>
      </c>
      <c r="D2818" t="s">
        <v>11529</v>
      </c>
      <c r="F2818" t="s">
        <v>13973</v>
      </c>
      <c r="G2818" t="s">
        <v>1814</v>
      </c>
      <c r="H2818" t="s">
        <v>13974</v>
      </c>
      <c r="J2818">
        <v>6</v>
      </c>
      <c r="K2818">
        <v>3</v>
      </c>
      <c r="L2818">
        <v>0</v>
      </c>
      <c r="M2818" t="s">
        <v>13975</v>
      </c>
      <c r="N2818">
        <f t="shared" ref="N2818:N2881" si="528">SUM(B2818,C2818)</f>
        <v>0</v>
      </c>
      <c r="O2818" t="str">
        <f t="shared" ref="O2818:O2881" si="529">IF(F2818="good","Yes","No")</f>
        <v>No</v>
      </c>
      <c r="P2818">
        <f t="shared" ref="P2818:P2881" si="530">COUNTIF(C:C,"&lt;0")</f>
        <v>0</v>
      </c>
      <c r="Q2818">
        <f t="shared" ref="Q2818:Q2881" si="531">SUMIF(E:E,"&gt;"&amp;AVERAGE(E:E))</f>
        <v>0</v>
      </c>
      <c r="R2818">
        <f t="shared" si="523"/>
        <v>27.565026697177728</v>
      </c>
      <c r="S2818" t="str">
        <f t="shared" ref="S2818:S2881" si="532">CONCATENATE("ID-",A2818,"-",F2818)</f>
        <v>ID-27517-Ocana - Cucuta</v>
      </c>
      <c r="T2818">
        <f t="shared" ref="T2818:T2881" si="533">INDEX(B:B,MATCH(A2818,A:A,0))</f>
        <v>0</v>
      </c>
      <c r="U2818" t="str">
        <f t="shared" ref="U2818:U2881" si="534">IF(OR(B2818&gt;0,C2818&gt;0),"Acceptable","Check")</f>
        <v>Acceptable</v>
      </c>
      <c r="V2818">
        <f t="shared" si="524"/>
        <v>23</v>
      </c>
      <c r="W2818">
        <f t="shared" si="525"/>
        <v>2</v>
      </c>
      <c r="Y2818" t="str">
        <f t="shared" si="526"/>
        <v>Flight Not Found</v>
      </c>
      <c r="Z2818" t="str" cm="1">
        <f t="array" ref="Z2818">IF(AND(B:B &gt; TIME(6, 0, 0), B:B &lt;= TIME(18, 0, 0)), "Day", "Night")</f>
        <v>Night</v>
      </c>
      <c r="AA2818">
        <f t="shared" si="527"/>
        <v>1</v>
      </c>
    </row>
    <row r="2819" spans="1:27" x14ac:dyDescent="0.2">
      <c r="A2819">
        <v>27524</v>
      </c>
      <c r="C2819" t="s">
        <v>13976</v>
      </c>
      <c r="D2819" t="s">
        <v>13977</v>
      </c>
      <c r="G2819" t="s">
        <v>6249</v>
      </c>
      <c r="H2819" t="s">
        <v>13978</v>
      </c>
      <c r="I2819" t="s">
        <v>13979</v>
      </c>
      <c r="J2819">
        <v>2</v>
      </c>
      <c r="K2819">
        <v>2</v>
      </c>
      <c r="L2819">
        <v>0</v>
      </c>
      <c r="M2819" t="s">
        <v>13980</v>
      </c>
      <c r="N2819">
        <f t="shared" si="528"/>
        <v>0</v>
      </c>
      <c r="O2819" t="str">
        <f t="shared" si="529"/>
        <v>No</v>
      </c>
      <c r="P2819">
        <f t="shared" si="530"/>
        <v>0</v>
      </c>
      <c r="Q2819">
        <f t="shared" si="531"/>
        <v>0</v>
      </c>
      <c r="R2819">
        <f t="shared" ref="R2819:R2882" si="535">AVERAGEIF(J:J,"&gt;0")</f>
        <v>27.565026697177728</v>
      </c>
      <c r="S2819" t="str">
        <f t="shared" si="532"/>
        <v>ID-27524-</v>
      </c>
      <c r="T2819">
        <f t="shared" si="533"/>
        <v>0</v>
      </c>
      <c r="U2819" t="str">
        <f t="shared" si="534"/>
        <v>Acceptable</v>
      </c>
      <c r="V2819">
        <f t="shared" ref="V2819:V2882" si="536">COUNTIF(D:D, "Military - U.S. Army")</f>
        <v>23</v>
      </c>
      <c r="W2819">
        <f t="shared" ref="W2819:W2882" si="537">AVERAGEIF(C:C,"Fort Myer, Virginia", J:J)</f>
        <v>2</v>
      </c>
      <c r="Y2819" t="str">
        <f t="shared" ref="Y2819:Y2882" si="538">IFERROR(VLOOKUP("FlightNumber", A:E, 4, FALSE), "Flight Not Found")</f>
        <v>Flight Not Found</v>
      </c>
      <c r="Z2819" t="str" cm="1">
        <f t="array" ref="Z2819">IF(AND(B:B &gt; TIME(6, 0, 0), B:B &lt;= TIME(18, 0, 0)), "Day", "Night")</f>
        <v>Night</v>
      </c>
      <c r="AA2819">
        <f t="shared" ref="AA2819:AA2882" si="539">COUNTIFS(D:D, "Military - U.S. Army", C:C, "Fort Myer, Virginia")</f>
        <v>1</v>
      </c>
    </row>
    <row r="2820" spans="1:27" x14ac:dyDescent="0.2">
      <c r="A2820">
        <v>27526</v>
      </c>
      <c r="B2820" t="s">
        <v>8564</v>
      </c>
      <c r="C2820" t="s">
        <v>13981</v>
      </c>
      <c r="D2820" t="s">
        <v>13982</v>
      </c>
      <c r="F2820" t="s">
        <v>13983</v>
      </c>
      <c r="G2820" t="s">
        <v>13984</v>
      </c>
      <c r="H2820" t="s">
        <v>13985</v>
      </c>
      <c r="I2820" t="s">
        <v>13986</v>
      </c>
      <c r="J2820">
        <v>6</v>
      </c>
      <c r="K2820">
        <v>6</v>
      </c>
      <c r="L2820">
        <v>0</v>
      </c>
      <c r="M2820" t="s">
        <v>13987</v>
      </c>
      <c r="N2820">
        <f t="shared" si="528"/>
        <v>0</v>
      </c>
      <c r="O2820" t="str">
        <f t="shared" si="529"/>
        <v>No</v>
      </c>
      <c r="P2820">
        <f t="shared" si="530"/>
        <v>0</v>
      </c>
      <c r="Q2820">
        <f t="shared" si="531"/>
        <v>0</v>
      </c>
      <c r="R2820">
        <f t="shared" si="535"/>
        <v>27.565026697177728</v>
      </c>
      <c r="S2820" t="str">
        <f t="shared" si="532"/>
        <v>ID-27526-Savoonga, AK - Gambell, AK</v>
      </c>
      <c r="T2820" t="str">
        <f t="shared" si="533"/>
        <v>17:45</v>
      </c>
      <c r="U2820" t="str">
        <f t="shared" si="534"/>
        <v>Acceptable</v>
      </c>
      <c r="V2820">
        <f t="shared" si="536"/>
        <v>23</v>
      </c>
      <c r="W2820">
        <f t="shared" si="537"/>
        <v>2</v>
      </c>
      <c r="Y2820" t="str">
        <f t="shared" si="538"/>
        <v>Flight Not Found</v>
      </c>
      <c r="Z2820" t="str" cm="1">
        <f t="array" ref="Z2820">IF(AND(B:B &gt; TIME(6, 0, 0), B:B &lt;= TIME(18, 0, 0)), "Day", "Night")</f>
        <v>Night</v>
      </c>
      <c r="AA2820">
        <f t="shared" si="539"/>
        <v>1</v>
      </c>
    </row>
    <row r="2821" spans="1:27" x14ac:dyDescent="0.2">
      <c r="A2821">
        <v>27527</v>
      </c>
      <c r="B2821" t="s">
        <v>2090</v>
      </c>
      <c r="C2821" t="s">
        <v>13988</v>
      </c>
      <c r="D2821" t="s">
        <v>2615</v>
      </c>
      <c r="F2821" t="s">
        <v>13989</v>
      </c>
      <c r="G2821" t="s">
        <v>13990</v>
      </c>
      <c r="H2821" t="s">
        <v>13991</v>
      </c>
      <c r="J2821">
        <v>23</v>
      </c>
      <c r="K2821">
        <v>23</v>
      </c>
      <c r="L2821">
        <v>0</v>
      </c>
      <c r="M2821" t="s">
        <v>13992</v>
      </c>
      <c r="N2821">
        <f t="shared" si="528"/>
        <v>0</v>
      </c>
      <c r="O2821" t="str">
        <f t="shared" si="529"/>
        <v>No</v>
      </c>
      <c r="P2821">
        <f t="shared" si="530"/>
        <v>0</v>
      </c>
      <c r="Q2821">
        <f t="shared" si="531"/>
        <v>0</v>
      </c>
      <c r="R2821">
        <f t="shared" si="535"/>
        <v>27.565026697177728</v>
      </c>
      <c r="S2821" t="str">
        <f t="shared" si="532"/>
        <v>ID-27527-Nakhom Phanom AB - Utapao AB</v>
      </c>
      <c r="T2821" t="str">
        <f t="shared" si="533"/>
        <v>21:15</v>
      </c>
      <c r="U2821" t="str">
        <f t="shared" si="534"/>
        <v>Acceptable</v>
      </c>
      <c r="V2821">
        <f t="shared" si="536"/>
        <v>23</v>
      </c>
      <c r="W2821">
        <f t="shared" si="537"/>
        <v>2</v>
      </c>
      <c r="Y2821" t="str">
        <f t="shared" si="538"/>
        <v>Flight Not Found</v>
      </c>
      <c r="Z2821" t="str" cm="1">
        <f t="array" ref="Z2821">IF(AND(B:B &gt; TIME(6, 0, 0), B:B &lt;= TIME(18, 0, 0)), "Day", "Night")</f>
        <v>Night</v>
      </c>
      <c r="AA2821">
        <f t="shared" si="539"/>
        <v>1</v>
      </c>
    </row>
    <row r="2822" spans="1:27" x14ac:dyDescent="0.2">
      <c r="A2822">
        <v>27548</v>
      </c>
      <c r="C2822" t="s">
        <v>7331</v>
      </c>
      <c r="D2822" t="s">
        <v>3679</v>
      </c>
      <c r="F2822" t="s">
        <v>13993</v>
      </c>
      <c r="G2822" t="s">
        <v>13994</v>
      </c>
      <c r="H2822" t="s">
        <v>13995</v>
      </c>
      <c r="I2822" t="s">
        <v>10291</v>
      </c>
      <c r="J2822">
        <v>64</v>
      </c>
      <c r="K2822">
        <v>1</v>
      </c>
      <c r="L2822">
        <v>0</v>
      </c>
      <c r="M2822" t="s">
        <v>13996</v>
      </c>
      <c r="N2822">
        <f t="shared" si="528"/>
        <v>0</v>
      </c>
      <c r="O2822" t="str">
        <f t="shared" si="529"/>
        <v>No</v>
      </c>
      <c r="P2822">
        <f t="shared" si="530"/>
        <v>0</v>
      </c>
      <c r="Q2822">
        <f t="shared" si="531"/>
        <v>0</v>
      </c>
      <c r="R2822">
        <f t="shared" si="535"/>
        <v>27.565026697177728</v>
      </c>
      <c r="S2822" t="str">
        <f t="shared" si="532"/>
        <v>ID-27548-Legaspi - Manilla</v>
      </c>
      <c r="T2822">
        <f t="shared" si="533"/>
        <v>0</v>
      </c>
      <c r="U2822" t="str">
        <f t="shared" si="534"/>
        <v>Acceptable</v>
      </c>
      <c r="V2822">
        <f t="shared" si="536"/>
        <v>23</v>
      </c>
      <c r="W2822">
        <f t="shared" si="537"/>
        <v>2</v>
      </c>
      <c r="Y2822" t="str">
        <f t="shared" si="538"/>
        <v>Flight Not Found</v>
      </c>
      <c r="Z2822" t="str" cm="1">
        <f t="array" ref="Z2822">IF(AND(B:B &gt; TIME(6, 0, 0), B:B &lt;= TIME(18, 0, 0)), "Day", "Night")</f>
        <v>Night</v>
      </c>
      <c r="AA2822">
        <f t="shared" si="539"/>
        <v>1</v>
      </c>
    </row>
    <row r="2823" spans="1:27" x14ac:dyDescent="0.2">
      <c r="A2823">
        <v>27562</v>
      </c>
      <c r="C2823" t="s">
        <v>13997</v>
      </c>
      <c r="D2823" t="s">
        <v>2745</v>
      </c>
      <c r="G2823" t="s">
        <v>13998</v>
      </c>
      <c r="H2823" t="s">
        <v>13999</v>
      </c>
      <c r="I2823" t="s">
        <v>14000</v>
      </c>
      <c r="J2823">
        <v>15</v>
      </c>
      <c r="K2823">
        <v>1</v>
      </c>
      <c r="L2823">
        <v>3</v>
      </c>
      <c r="M2823" t="s">
        <v>14001</v>
      </c>
      <c r="N2823">
        <f t="shared" si="528"/>
        <v>0</v>
      </c>
      <c r="O2823" t="str">
        <f t="shared" si="529"/>
        <v>No</v>
      </c>
      <c r="P2823">
        <f t="shared" si="530"/>
        <v>0</v>
      </c>
      <c r="Q2823">
        <f t="shared" si="531"/>
        <v>0</v>
      </c>
      <c r="R2823">
        <f t="shared" si="535"/>
        <v>27.565026697177728</v>
      </c>
      <c r="S2823" t="str">
        <f t="shared" si="532"/>
        <v>ID-27562-</v>
      </c>
      <c r="T2823">
        <f t="shared" si="533"/>
        <v>0</v>
      </c>
      <c r="U2823" t="str">
        <f t="shared" si="534"/>
        <v>Acceptable</v>
      </c>
      <c r="V2823">
        <f t="shared" si="536"/>
        <v>23</v>
      </c>
      <c r="W2823">
        <f t="shared" si="537"/>
        <v>2</v>
      </c>
      <c r="Y2823" t="str">
        <f t="shared" si="538"/>
        <v>Flight Not Found</v>
      </c>
      <c r="Z2823" t="str" cm="1">
        <f t="array" ref="Z2823">IF(AND(B:B &gt; TIME(6, 0, 0), B:B &lt;= TIME(18, 0, 0)), "Day", "Night")</f>
        <v>Night</v>
      </c>
      <c r="AA2823">
        <f t="shared" si="539"/>
        <v>1</v>
      </c>
    </row>
    <row r="2824" spans="1:27" x14ac:dyDescent="0.2">
      <c r="A2824">
        <v>27569</v>
      </c>
      <c r="B2824" t="s">
        <v>14002</v>
      </c>
      <c r="C2824" t="s">
        <v>14003</v>
      </c>
      <c r="D2824" t="s">
        <v>1684</v>
      </c>
      <c r="E2824" t="s">
        <v>14004</v>
      </c>
      <c r="F2824" t="s">
        <v>14005</v>
      </c>
      <c r="G2824" t="s">
        <v>14006</v>
      </c>
      <c r="H2824" t="s">
        <v>14007</v>
      </c>
      <c r="I2824" t="s">
        <v>14008</v>
      </c>
      <c r="J2824">
        <v>124</v>
      </c>
      <c r="K2824">
        <v>113</v>
      </c>
      <c r="L2824">
        <v>0</v>
      </c>
      <c r="M2824" t="s">
        <v>14009</v>
      </c>
      <c r="N2824">
        <f t="shared" si="528"/>
        <v>0</v>
      </c>
      <c r="O2824" t="str">
        <f t="shared" si="529"/>
        <v>No</v>
      </c>
      <c r="P2824">
        <f t="shared" si="530"/>
        <v>0</v>
      </c>
      <c r="Q2824">
        <f t="shared" si="531"/>
        <v>0</v>
      </c>
      <c r="R2824">
        <f t="shared" si="535"/>
        <v>27.565026697177728</v>
      </c>
      <c r="S2824" t="str">
        <f t="shared" si="532"/>
        <v>ID-27569-New Orleans - New York City</v>
      </c>
      <c r="T2824" t="str">
        <f t="shared" si="533"/>
        <v>16:05</v>
      </c>
      <c r="U2824" t="str">
        <f t="shared" si="534"/>
        <v>Acceptable</v>
      </c>
      <c r="V2824">
        <f t="shared" si="536"/>
        <v>23</v>
      </c>
      <c r="W2824">
        <f t="shared" si="537"/>
        <v>2</v>
      </c>
      <c r="Y2824" t="str">
        <f t="shared" si="538"/>
        <v>Flight Not Found</v>
      </c>
      <c r="Z2824" t="str" cm="1">
        <f t="array" ref="Z2824">IF(AND(B:B &gt; TIME(6, 0, 0), B:B &lt;= TIME(18, 0, 0)), "Day", "Night")</f>
        <v>Night</v>
      </c>
      <c r="AA2824">
        <f t="shared" si="539"/>
        <v>1</v>
      </c>
    </row>
    <row r="2825" spans="1:27" x14ac:dyDescent="0.2">
      <c r="A2825">
        <v>27571</v>
      </c>
      <c r="B2825" t="s">
        <v>14010</v>
      </c>
      <c r="C2825" t="s">
        <v>8163</v>
      </c>
      <c r="D2825" t="s">
        <v>14011</v>
      </c>
      <c r="F2825" t="s">
        <v>14012</v>
      </c>
      <c r="G2825" t="s">
        <v>10716</v>
      </c>
      <c r="H2825" t="s">
        <v>14013</v>
      </c>
      <c r="J2825">
        <v>2</v>
      </c>
      <c r="K2825">
        <v>2</v>
      </c>
      <c r="L2825">
        <v>0</v>
      </c>
      <c r="M2825" t="s">
        <v>14014</v>
      </c>
      <c r="N2825">
        <f t="shared" si="528"/>
        <v>0</v>
      </c>
      <c r="O2825" t="str">
        <f t="shared" si="529"/>
        <v>No</v>
      </c>
      <c r="P2825">
        <f t="shared" si="530"/>
        <v>0</v>
      </c>
      <c r="Q2825">
        <f t="shared" si="531"/>
        <v>0</v>
      </c>
      <c r="R2825">
        <f t="shared" si="535"/>
        <v>27.565026697177728</v>
      </c>
      <c r="S2825" t="str">
        <f t="shared" si="532"/>
        <v>ID-27571-Detroit, MI - Peducah, KY</v>
      </c>
      <c r="T2825" t="str">
        <f t="shared" si="533"/>
        <v>22:28</v>
      </c>
      <c r="U2825" t="str">
        <f t="shared" si="534"/>
        <v>Acceptable</v>
      </c>
      <c r="V2825">
        <f t="shared" si="536"/>
        <v>23</v>
      </c>
      <c r="W2825">
        <f t="shared" si="537"/>
        <v>2</v>
      </c>
      <c r="Y2825" t="str">
        <f t="shared" si="538"/>
        <v>Flight Not Found</v>
      </c>
      <c r="Z2825" t="str" cm="1">
        <f t="array" ref="Z2825">IF(AND(B:B &gt; TIME(6, 0, 0), B:B &lt;= TIME(18, 0, 0)), "Day", "Night")</f>
        <v>Night</v>
      </c>
      <c r="AA2825">
        <f t="shared" si="539"/>
        <v>1</v>
      </c>
    </row>
    <row r="2826" spans="1:27" x14ac:dyDescent="0.2">
      <c r="A2826">
        <v>27575</v>
      </c>
      <c r="B2826" t="s">
        <v>8596</v>
      </c>
      <c r="C2826" t="s">
        <v>14015</v>
      </c>
      <c r="D2826" t="s">
        <v>14016</v>
      </c>
      <c r="F2826" t="s">
        <v>14017</v>
      </c>
      <c r="G2826" t="s">
        <v>3490</v>
      </c>
      <c r="H2826" t="s">
        <v>14018</v>
      </c>
      <c r="I2826" t="s">
        <v>14019</v>
      </c>
      <c r="J2826">
        <v>3</v>
      </c>
      <c r="K2826">
        <v>3</v>
      </c>
      <c r="L2826">
        <v>0</v>
      </c>
      <c r="M2826" t="s">
        <v>7139</v>
      </c>
      <c r="N2826">
        <f t="shared" si="528"/>
        <v>0</v>
      </c>
      <c r="O2826" t="str">
        <f t="shared" si="529"/>
        <v>No</v>
      </c>
      <c r="P2826">
        <f t="shared" si="530"/>
        <v>0</v>
      </c>
      <c r="Q2826">
        <f t="shared" si="531"/>
        <v>0</v>
      </c>
      <c r="R2826">
        <f t="shared" si="535"/>
        <v>27.565026697177728</v>
      </c>
      <c r="S2826" t="str">
        <f t="shared" si="532"/>
        <v>ID-27575-Cucuta - Tame</v>
      </c>
      <c r="T2826" t="str">
        <f t="shared" si="533"/>
        <v>19:30</v>
      </c>
      <c r="U2826" t="str">
        <f t="shared" si="534"/>
        <v>Acceptable</v>
      </c>
      <c r="V2826">
        <f t="shared" si="536"/>
        <v>23</v>
      </c>
      <c r="W2826">
        <f t="shared" si="537"/>
        <v>2</v>
      </c>
      <c r="Y2826" t="str">
        <f t="shared" si="538"/>
        <v>Flight Not Found</v>
      </c>
      <c r="Z2826" t="str" cm="1">
        <f t="array" ref="Z2826">IF(AND(B:B &gt; TIME(6, 0, 0), B:B &lt;= TIME(18, 0, 0)), "Day", "Night")</f>
        <v>Night</v>
      </c>
      <c r="AA2826">
        <f t="shared" si="539"/>
        <v>1</v>
      </c>
    </row>
    <row r="2827" spans="1:27" x14ac:dyDescent="0.2">
      <c r="A2827">
        <v>27577</v>
      </c>
      <c r="C2827" t="s">
        <v>14020</v>
      </c>
      <c r="D2827" t="s">
        <v>14021</v>
      </c>
      <c r="F2827" t="s">
        <v>14022</v>
      </c>
      <c r="G2827" t="s">
        <v>11428</v>
      </c>
      <c r="H2827" t="s">
        <v>14023</v>
      </c>
      <c r="I2827" t="s">
        <v>14024</v>
      </c>
      <c r="J2827">
        <v>8</v>
      </c>
      <c r="K2827">
        <v>8</v>
      </c>
      <c r="L2827">
        <v>0</v>
      </c>
      <c r="M2827" t="s">
        <v>14025</v>
      </c>
      <c r="N2827">
        <f t="shared" si="528"/>
        <v>0</v>
      </c>
      <c r="O2827" t="str">
        <f t="shared" si="529"/>
        <v>No</v>
      </c>
      <c r="P2827">
        <f t="shared" si="530"/>
        <v>0</v>
      </c>
      <c r="Q2827">
        <f t="shared" si="531"/>
        <v>0</v>
      </c>
      <c r="R2827">
        <f t="shared" si="535"/>
        <v>27.565026697177728</v>
      </c>
      <c r="S2827" t="str">
        <f t="shared" si="532"/>
        <v>ID-27577-Nantes - Brest</v>
      </c>
      <c r="T2827">
        <f t="shared" si="533"/>
        <v>0</v>
      </c>
      <c r="U2827" t="str">
        <f t="shared" si="534"/>
        <v>Acceptable</v>
      </c>
      <c r="V2827">
        <f t="shared" si="536"/>
        <v>23</v>
      </c>
      <c r="W2827">
        <f t="shared" si="537"/>
        <v>2</v>
      </c>
      <c r="Y2827" t="str">
        <f t="shared" si="538"/>
        <v>Flight Not Found</v>
      </c>
      <c r="Z2827" t="str" cm="1">
        <f t="array" ref="Z2827">IF(AND(B:B &gt; TIME(6, 0, 0), B:B &lt;= TIME(18, 0, 0)), "Day", "Night")</f>
        <v>Night</v>
      </c>
      <c r="AA2827">
        <f t="shared" si="539"/>
        <v>1</v>
      </c>
    </row>
    <row r="2828" spans="1:27" x14ac:dyDescent="0.2">
      <c r="A2828">
        <v>27578</v>
      </c>
      <c r="C2828" t="s">
        <v>14026</v>
      </c>
      <c r="D2828" t="s">
        <v>9782</v>
      </c>
      <c r="G2828" t="s">
        <v>2731</v>
      </c>
      <c r="H2828" t="s">
        <v>14027</v>
      </c>
      <c r="I2828" t="s">
        <v>14028</v>
      </c>
      <c r="J2828">
        <v>10</v>
      </c>
      <c r="K2828">
        <v>10</v>
      </c>
      <c r="L2828">
        <v>0</v>
      </c>
      <c r="N2828">
        <f t="shared" si="528"/>
        <v>0</v>
      </c>
      <c r="O2828" t="str">
        <f t="shared" si="529"/>
        <v>No</v>
      </c>
      <c r="P2828">
        <f t="shared" si="530"/>
        <v>0</v>
      </c>
      <c r="Q2828">
        <f t="shared" si="531"/>
        <v>0</v>
      </c>
      <c r="R2828">
        <f t="shared" si="535"/>
        <v>27.565026697177728</v>
      </c>
      <c r="S2828" t="str">
        <f t="shared" si="532"/>
        <v>ID-27578-</v>
      </c>
      <c r="T2828">
        <f t="shared" si="533"/>
        <v>0</v>
      </c>
      <c r="U2828" t="str">
        <f t="shared" si="534"/>
        <v>Acceptable</v>
      </c>
      <c r="V2828">
        <f t="shared" si="536"/>
        <v>23</v>
      </c>
      <c r="W2828">
        <f t="shared" si="537"/>
        <v>2</v>
      </c>
      <c r="Y2828" t="str">
        <f t="shared" si="538"/>
        <v>Flight Not Found</v>
      </c>
      <c r="Z2828" t="str" cm="1">
        <f t="array" ref="Z2828">IF(AND(B:B &gt; TIME(6, 0, 0), B:B &lt;= TIME(18, 0, 0)), "Day", "Night")</f>
        <v>Night</v>
      </c>
      <c r="AA2828">
        <f t="shared" si="539"/>
        <v>1</v>
      </c>
    </row>
    <row r="2829" spans="1:27" x14ac:dyDescent="0.2">
      <c r="A2829">
        <v>27585</v>
      </c>
      <c r="C2829" t="s">
        <v>5168</v>
      </c>
      <c r="D2829" t="s">
        <v>14029</v>
      </c>
      <c r="F2829" t="s">
        <v>14030</v>
      </c>
      <c r="G2829" t="s">
        <v>14031</v>
      </c>
      <c r="H2829" t="s">
        <v>14032</v>
      </c>
      <c r="I2829" t="s">
        <v>14033</v>
      </c>
      <c r="J2829">
        <v>4</v>
      </c>
      <c r="K2829">
        <v>2</v>
      </c>
      <c r="L2829">
        <v>0</v>
      </c>
      <c r="M2829" t="s">
        <v>14034</v>
      </c>
      <c r="N2829">
        <f t="shared" si="528"/>
        <v>0</v>
      </c>
      <c r="O2829" t="str">
        <f t="shared" si="529"/>
        <v>No</v>
      </c>
      <c r="P2829">
        <f t="shared" si="530"/>
        <v>0</v>
      </c>
      <c r="Q2829">
        <f t="shared" si="531"/>
        <v>0</v>
      </c>
      <c r="R2829">
        <f t="shared" si="535"/>
        <v>27.565026697177728</v>
      </c>
      <c r="S2829" t="str">
        <f t="shared" si="532"/>
        <v>ID-27585-Bogota  - Barranquilla</v>
      </c>
      <c r="T2829">
        <f t="shared" si="533"/>
        <v>0</v>
      </c>
      <c r="U2829" t="str">
        <f t="shared" si="534"/>
        <v>Acceptable</v>
      </c>
      <c r="V2829">
        <f t="shared" si="536"/>
        <v>23</v>
      </c>
      <c r="W2829">
        <f t="shared" si="537"/>
        <v>2</v>
      </c>
      <c r="Y2829" t="str">
        <f t="shared" si="538"/>
        <v>Flight Not Found</v>
      </c>
      <c r="Z2829" t="str" cm="1">
        <f t="array" ref="Z2829">IF(AND(B:B &gt; TIME(6, 0, 0), B:B &lt;= TIME(18, 0, 0)), "Day", "Night")</f>
        <v>Night</v>
      </c>
      <c r="AA2829">
        <f t="shared" si="539"/>
        <v>1</v>
      </c>
    </row>
    <row r="2830" spans="1:27" x14ac:dyDescent="0.2">
      <c r="A2830">
        <v>27585</v>
      </c>
      <c r="C2830" t="s">
        <v>4472</v>
      </c>
      <c r="D2830" t="s">
        <v>14035</v>
      </c>
      <c r="F2830" t="s">
        <v>14036</v>
      </c>
      <c r="G2830" t="s">
        <v>9410</v>
      </c>
      <c r="H2830" t="s">
        <v>14037</v>
      </c>
      <c r="J2830">
        <v>2</v>
      </c>
      <c r="K2830">
        <v>2</v>
      </c>
      <c r="L2830">
        <v>0</v>
      </c>
      <c r="M2830" t="s">
        <v>14038</v>
      </c>
      <c r="N2830">
        <f t="shared" si="528"/>
        <v>0</v>
      </c>
      <c r="O2830" t="str">
        <f t="shared" si="529"/>
        <v>No</v>
      </c>
      <c r="P2830">
        <f t="shared" si="530"/>
        <v>0</v>
      </c>
      <c r="Q2830">
        <f t="shared" si="531"/>
        <v>0</v>
      </c>
      <c r="R2830">
        <f t="shared" si="535"/>
        <v>27.565026697177728</v>
      </c>
      <c r="S2830" t="str">
        <f t="shared" si="532"/>
        <v>ID-27585-Homer, AK - Local</v>
      </c>
      <c r="T2830">
        <f t="shared" si="533"/>
        <v>0</v>
      </c>
      <c r="U2830" t="str">
        <f t="shared" si="534"/>
        <v>Acceptable</v>
      </c>
      <c r="V2830">
        <f t="shared" si="536"/>
        <v>23</v>
      </c>
      <c r="W2830">
        <f t="shared" si="537"/>
        <v>2</v>
      </c>
      <c r="Y2830" t="str">
        <f t="shared" si="538"/>
        <v>Flight Not Found</v>
      </c>
      <c r="Z2830" t="str" cm="1">
        <f t="array" ref="Z2830">IF(AND(B:B &gt; TIME(6, 0, 0), B:B &lt;= TIME(18, 0, 0)), "Day", "Night")</f>
        <v>Night</v>
      </c>
      <c r="AA2830">
        <f t="shared" si="539"/>
        <v>1</v>
      </c>
    </row>
    <row r="2831" spans="1:27" x14ac:dyDescent="0.2">
      <c r="A2831">
        <v>27590</v>
      </c>
      <c r="B2831" t="s">
        <v>9660</v>
      </c>
      <c r="C2831" t="s">
        <v>14039</v>
      </c>
      <c r="D2831" t="s">
        <v>14040</v>
      </c>
      <c r="F2831" t="s">
        <v>14041</v>
      </c>
      <c r="G2831" t="s">
        <v>13040</v>
      </c>
      <c r="H2831" t="s">
        <v>14042</v>
      </c>
      <c r="J2831">
        <v>4</v>
      </c>
      <c r="K2831">
        <v>4</v>
      </c>
      <c r="L2831">
        <v>0</v>
      </c>
      <c r="M2831" t="s">
        <v>14043</v>
      </c>
      <c r="N2831">
        <f t="shared" si="528"/>
        <v>0</v>
      </c>
      <c r="O2831" t="str">
        <f t="shared" si="529"/>
        <v>No</v>
      </c>
      <c r="P2831">
        <f t="shared" si="530"/>
        <v>0</v>
      </c>
      <c r="Q2831">
        <f t="shared" si="531"/>
        <v>0</v>
      </c>
      <c r="R2831">
        <f t="shared" si="535"/>
        <v>27.565026697177728</v>
      </c>
      <c r="S2831" t="str">
        <f t="shared" si="532"/>
        <v>ID-27590-Poway, CA - Pomona, CA</v>
      </c>
      <c r="T2831" t="str">
        <f t="shared" si="533"/>
        <v>23:48</v>
      </c>
      <c r="U2831" t="str">
        <f t="shared" si="534"/>
        <v>Acceptable</v>
      </c>
      <c r="V2831">
        <f t="shared" si="536"/>
        <v>23</v>
      </c>
      <c r="W2831">
        <f t="shared" si="537"/>
        <v>2</v>
      </c>
      <c r="Y2831" t="str">
        <f t="shared" si="538"/>
        <v>Flight Not Found</v>
      </c>
      <c r="Z2831" t="str" cm="1">
        <f t="array" ref="Z2831">IF(AND(B:B &gt; TIME(6, 0, 0), B:B &lt;= TIME(18, 0, 0)), "Day", "Night")</f>
        <v>Night</v>
      </c>
      <c r="AA2831">
        <f t="shared" si="539"/>
        <v>1</v>
      </c>
    </row>
    <row r="2832" spans="1:27" x14ac:dyDescent="0.2">
      <c r="A2832">
        <v>27590</v>
      </c>
      <c r="C2832" t="s">
        <v>14044</v>
      </c>
      <c r="D2832" t="s">
        <v>3562</v>
      </c>
      <c r="G2832" t="s">
        <v>11940</v>
      </c>
      <c r="H2832" t="s">
        <v>14045</v>
      </c>
      <c r="I2832" t="s">
        <v>14046</v>
      </c>
      <c r="J2832">
        <v>41</v>
      </c>
      <c r="K2832">
        <v>41</v>
      </c>
      <c r="L2832">
        <v>0</v>
      </c>
      <c r="M2832" t="s">
        <v>14047</v>
      </c>
      <c r="N2832">
        <f t="shared" si="528"/>
        <v>0</v>
      </c>
      <c r="O2832" t="str">
        <f t="shared" si="529"/>
        <v>No</v>
      </c>
      <c r="P2832">
        <f t="shared" si="530"/>
        <v>0</v>
      </c>
      <c r="Q2832">
        <f t="shared" si="531"/>
        <v>0</v>
      </c>
      <c r="R2832">
        <f t="shared" si="535"/>
        <v>27.565026697177728</v>
      </c>
      <c r="S2832" t="str">
        <f t="shared" si="532"/>
        <v>ID-27590-</v>
      </c>
      <c r="T2832" t="str">
        <f t="shared" si="533"/>
        <v>23:48</v>
      </c>
      <c r="U2832" t="str">
        <f t="shared" si="534"/>
        <v>Acceptable</v>
      </c>
      <c r="V2832">
        <f t="shared" si="536"/>
        <v>23</v>
      </c>
      <c r="W2832">
        <f t="shared" si="537"/>
        <v>2</v>
      </c>
      <c r="Y2832" t="str">
        <f t="shared" si="538"/>
        <v>Flight Not Found</v>
      </c>
      <c r="Z2832" t="str" cm="1">
        <f t="array" ref="Z2832">IF(AND(B:B &gt; TIME(6, 0, 0), B:B &lt;= TIME(18, 0, 0)), "Day", "Night")</f>
        <v>Night</v>
      </c>
      <c r="AA2832">
        <f t="shared" si="539"/>
        <v>1</v>
      </c>
    </row>
    <row r="2833" spans="1:27" x14ac:dyDescent="0.2">
      <c r="A2833">
        <v>27601</v>
      </c>
      <c r="B2833" t="s">
        <v>2767</v>
      </c>
      <c r="C2833" t="s">
        <v>14048</v>
      </c>
      <c r="D2833" t="s">
        <v>2615</v>
      </c>
      <c r="F2833" t="s">
        <v>14049</v>
      </c>
      <c r="G2833" t="s">
        <v>7430</v>
      </c>
      <c r="H2833" t="s">
        <v>14050</v>
      </c>
      <c r="I2833" t="s">
        <v>14051</v>
      </c>
      <c r="J2833">
        <v>6</v>
      </c>
      <c r="K2833">
        <v>6</v>
      </c>
      <c r="L2833">
        <v>0</v>
      </c>
      <c r="M2833" t="s">
        <v>14052</v>
      </c>
      <c r="N2833">
        <f t="shared" si="528"/>
        <v>0</v>
      </c>
      <c r="O2833" t="str">
        <f t="shared" si="529"/>
        <v>No</v>
      </c>
      <c r="P2833">
        <f t="shared" si="530"/>
        <v>0</v>
      </c>
      <c r="Q2833">
        <f t="shared" si="531"/>
        <v>0</v>
      </c>
      <c r="R2833">
        <f t="shared" si="535"/>
        <v>27.565026697177728</v>
      </c>
      <c r="S2833" t="str">
        <f t="shared" si="532"/>
        <v>ID-27601-Exercise</v>
      </c>
      <c r="T2833" t="str">
        <f t="shared" si="533"/>
        <v>20:30</v>
      </c>
      <c r="U2833" t="str">
        <f t="shared" si="534"/>
        <v>Acceptable</v>
      </c>
      <c r="V2833">
        <f t="shared" si="536"/>
        <v>23</v>
      </c>
      <c r="W2833">
        <f t="shared" si="537"/>
        <v>2</v>
      </c>
      <c r="Y2833" t="str">
        <f t="shared" si="538"/>
        <v>Flight Not Found</v>
      </c>
      <c r="Z2833" t="str" cm="1">
        <f t="array" ref="Z2833">IF(AND(B:B &gt; TIME(6, 0, 0), B:B &lt;= TIME(18, 0, 0)), "Day", "Night")</f>
        <v>Night</v>
      </c>
      <c r="AA2833">
        <f t="shared" si="539"/>
        <v>1</v>
      </c>
    </row>
    <row r="2834" spans="1:27" x14ac:dyDescent="0.2">
      <c r="A2834">
        <v>27606</v>
      </c>
      <c r="C2834" t="s">
        <v>4390</v>
      </c>
      <c r="D2834" t="s">
        <v>3578</v>
      </c>
      <c r="E2834" t="s">
        <v>5210</v>
      </c>
      <c r="F2834" t="s">
        <v>14053</v>
      </c>
      <c r="G2834" t="s">
        <v>14054</v>
      </c>
      <c r="H2834" t="s">
        <v>14055</v>
      </c>
      <c r="I2834" t="s">
        <v>479</v>
      </c>
      <c r="J2834">
        <v>76</v>
      </c>
      <c r="K2834">
        <v>28</v>
      </c>
      <c r="L2834">
        <v>0</v>
      </c>
      <c r="M2834" t="s">
        <v>14056</v>
      </c>
      <c r="N2834">
        <f t="shared" si="528"/>
        <v>0</v>
      </c>
      <c r="O2834" t="str">
        <f t="shared" si="529"/>
        <v>No</v>
      </c>
      <c r="P2834">
        <f t="shared" si="530"/>
        <v>0</v>
      </c>
      <c r="Q2834">
        <f t="shared" si="531"/>
        <v>0</v>
      </c>
      <c r="R2834">
        <f t="shared" si="535"/>
        <v>27.565026697177728</v>
      </c>
      <c r="S2834" t="str">
        <f t="shared" si="532"/>
        <v>ID-27606-Hualien - Taipei</v>
      </c>
      <c r="T2834">
        <f t="shared" si="533"/>
        <v>0</v>
      </c>
      <c r="U2834" t="str">
        <f t="shared" si="534"/>
        <v>Acceptable</v>
      </c>
      <c r="V2834">
        <f t="shared" si="536"/>
        <v>23</v>
      </c>
      <c r="W2834">
        <f t="shared" si="537"/>
        <v>2</v>
      </c>
      <c r="Y2834" t="str">
        <f t="shared" si="538"/>
        <v>Flight Not Found</v>
      </c>
      <c r="Z2834" t="str" cm="1">
        <f t="array" ref="Z2834">IF(AND(B:B &gt; TIME(6, 0, 0), B:B &lt;= TIME(18, 0, 0)), "Day", "Night")</f>
        <v>Night</v>
      </c>
      <c r="AA2834">
        <f t="shared" si="539"/>
        <v>1</v>
      </c>
    </row>
    <row r="2835" spans="1:27" x14ac:dyDescent="0.2">
      <c r="A2835">
        <v>27609</v>
      </c>
      <c r="B2835" t="s">
        <v>3850</v>
      </c>
      <c r="C2835" t="s">
        <v>14057</v>
      </c>
      <c r="D2835" t="s">
        <v>9631</v>
      </c>
      <c r="F2835" t="s">
        <v>14058</v>
      </c>
      <c r="G2835" t="s">
        <v>10938</v>
      </c>
      <c r="H2835" t="s">
        <v>14059</v>
      </c>
      <c r="I2835" t="s">
        <v>14060</v>
      </c>
      <c r="J2835">
        <v>188</v>
      </c>
      <c r="K2835">
        <v>188</v>
      </c>
      <c r="L2835">
        <v>0</v>
      </c>
      <c r="M2835" t="s">
        <v>14061</v>
      </c>
      <c r="N2835">
        <f t="shared" si="528"/>
        <v>0</v>
      </c>
      <c r="O2835" t="str">
        <f t="shared" si="529"/>
        <v>No</v>
      </c>
      <c r="P2835">
        <f t="shared" si="530"/>
        <v>0</v>
      </c>
      <c r="Q2835">
        <f t="shared" si="531"/>
        <v>0</v>
      </c>
      <c r="R2835">
        <f t="shared" si="535"/>
        <v>27.565026697177728</v>
      </c>
      <c r="S2835" t="str">
        <f t="shared" si="532"/>
        <v>ID-27609-Paris - Agadir</v>
      </c>
      <c r="T2835" t="str">
        <f t="shared" si="533"/>
        <v>04:30</v>
      </c>
      <c r="U2835" t="str">
        <f t="shared" si="534"/>
        <v>Acceptable</v>
      </c>
      <c r="V2835">
        <f t="shared" si="536"/>
        <v>23</v>
      </c>
      <c r="W2835">
        <f t="shared" si="537"/>
        <v>2</v>
      </c>
      <c r="Y2835" t="str">
        <f t="shared" si="538"/>
        <v>Flight Not Found</v>
      </c>
      <c r="Z2835" t="str" cm="1">
        <f t="array" ref="Z2835">IF(AND(B:B &gt; TIME(6, 0, 0), B:B &lt;= TIME(18, 0, 0)), "Day", "Night")</f>
        <v>Night</v>
      </c>
      <c r="AA2835">
        <f t="shared" si="539"/>
        <v>1</v>
      </c>
    </row>
    <row r="2836" spans="1:27" x14ac:dyDescent="0.2">
      <c r="A2836">
        <v>27609</v>
      </c>
      <c r="B2836" t="s">
        <v>8596</v>
      </c>
      <c r="C2836" t="s">
        <v>14062</v>
      </c>
      <c r="D2836" t="s">
        <v>14063</v>
      </c>
      <c r="F2836" t="s">
        <v>14064</v>
      </c>
      <c r="G2836" t="s">
        <v>14065</v>
      </c>
      <c r="H2836" t="s">
        <v>14066</v>
      </c>
      <c r="J2836">
        <v>20</v>
      </c>
      <c r="K2836">
        <v>20</v>
      </c>
      <c r="L2836">
        <v>0</v>
      </c>
      <c r="M2836" t="s">
        <v>14067</v>
      </c>
      <c r="N2836">
        <f t="shared" si="528"/>
        <v>0</v>
      </c>
      <c r="O2836" t="str">
        <f t="shared" si="529"/>
        <v>No</v>
      </c>
      <c r="P2836">
        <f t="shared" si="530"/>
        <v>0</v>
      </c>
      <c r="Q2836">
        <f t="shared" si="531"/>
        <v>0</v>
      </c>
      <c r="R2836">
        <f t="shared" si="535"/>
        <v>27.565026697177728</v>
      </c>
      <c r="S2836" t="str">
        <f t="shared" si="532"/>
        <v>ID-27609-Veracruz - Managua</v>
      </c>
      <c r="T2836" t="str">
        <f t="shared" si="533"/>
        <v>04:30</v>
      </c>
      <c r="U2836" t="str">
        <f t="shared" si="534"/>
        <v>Acceptable</v>
      </c>
      <c r="V2836">
        <f t="shared" si="536"/>
        <v>23</v>
      </c>
      <c r="W2836">
        <f t="shared" si="537"/>
        <v>2</v>
      </c>
      <c r="Y2836" t="str">
        <f t="shared" si="538"/>
        <v>Flight Not Found</v>
      </c>
      <c r="Z2836" t="str" cm="1">
        <f t="array" ref="Z2836">IF(AND(B:B &gt; TIME(6, 0, 0), B:B &lt;= TIME(18, 0, 0)), "Day", "Night")</f>
        <v>Night</v>
      </c>
      <c r="AA2836">
        <f t="shared" si="539"/>
        <v>1</v>
      </c>
    </row>
    <row r="2837" spans="1:27" x14ac:dyDescent="0.2">
      <c r="A2837">
        <v>27613</v>
      </c>
      <c r="B2837" t="s">
        <v>10719</v>
      </c>
      <c r="C2837" t="s">
        <v>3712</v>
      </c>
      <c r="D2837" t="s">
        <v>6795</v>
      </c>
      <c r="E2837" t="s">
        <v>14068</v>
      </c>
      <c r="F2837" t="s">
        <v>14069</v>
      </c>
      <c r="G2837" t="s">
        <v>13052</v>
      </c>
      <c r="H2837" t="s">
        <v>14070</v>
      </c>
      <c r="I2837" t="s">
        <v>14071</v>
      </c>
      <c r="J2837">
        <v>131</v>
      </c>
      <c r="K2837">
        <v>0</v>
      </c>
      <c r="L2837">
        <v>0</v>
      </c>
      <c r="M2837" t="s">
        <v>14072</v>
      </c>
      <c r="N2837">
        <f t="shared" si="528"/>
        <v>0</v>
      </c>
      <c r="O2837" t="str">
        <f t="shared" si="529"/>
        <v>No</v>
      </c>
      <c r="P2837">
        <f t="shared" si="530"/>
        <v>0</v>
      </c>
      <c r="Q2837">
        <f t="shared" si="531"/>
        <v>0</v>
      </c>
      <c r="R2837">
        <f t="shared" si="535"/>
        <v>27.565026697177728</v>
      </c>
      <c r="S2837" t="str">
        <f t="shared" si="532"/>
        <v>ID-27613-Denver - Wichita</v>
      </c>
      <c r="T2837" t="str">
        <f t="shared" si="533"/>
        <v>16:11</v>
      </c>
      <c r="U2837" t="str">
        <f t="shared" si="534"/>
        <v>Acceptable</v>
      </c>
      <c r="V2837">
        <f t="shared" si="536"/>
        <v>23</v>
      </c>
      <c r="W2837">
        <f t="shared" si="537"/>
        <v>2</v>
      </c>
      <c r="Y2837" t="str">
        <f t="shared" si="538"/>
        <v>Flight Not Found</v>
      </c>
      <c r="Z2837" t="str" cm="1">
        <f t="array" ref="Z2837">IF(AND(B:B &gt; TIME(6, 0, 0), B:B &lt;= TIME(18, 0, 0)), "Day", "Night")</f>
        <v>Night</v>
      </c>
      <c r="AA2837">
        <f t="shared" si="539"/>
        <v>1</v>
      </c>
    </row>
    <row r="2838" spans="1:27" x14ac:dyDescent="0.2">
      <c r="A2838">
        <v>27621</v>
      </c>
      <c r="C2838" t="s">
        <v>14073</v>
      </c>
      <c r="D2838" t="s">
        <v>3562</v>
      </c>
      <c r="G2838" t="s">
        <v>11940</v>
      </c>
      <c r="H2838" t="s">
        <v>14074</v>
      </c>
      <c r="I2838" t="s">
        <v>14075</v>
      </c>
      <c r="J2838">
        <v>28</v>
      </c>
      <c r="K2838">
        <v>28</v>
      </c>
      <c r="L2838">
        <v>0</v>
      </c>
      <c r="M2838" t="s">
        <v>14076</v>
      </c>
      <c r="N2838">
        <f t="shared" si="528"/>
        <v>0</v>
      </c>
      <c r="O2838" t="str">
        <f t="shared" si="529"/>
        <v>No</v>
      </c>
      <c r="P2838">
        <f t="shared" si="530"/>
        <v>0</v>
      </c>
      <c r="Q2838">
        <f t="shared" si="531"/>
        <v>0</v>
      </c>
      <c r="R2838">
        <f t="shared" si="535"/>
        <v>27.565026697177728</v>
      </c>
      <c r="S2838" t="str">
        <f t="shared" si="532"/>
        <v>ID-27621-</v>
      </c>
      <c r="T2838">
        <f t="shared" si="533"/>
        <v>0</v>
      </c>
      <c r="U2838" t="str">
        <f t="shared" si="534"/>
        <v>Acceptable</v>
      </c>
      <c r="V2838">
        <f t="shared" si="536"/>
        <v>23</v>
      </c>
      <c r="W2838">
        <f t="shared" si="537"/>
        <v>2</v>
      </c>
      <c r="Y2838" t="str">
        <f t="shared" si="538"/>
        <v>Flight Not Found</v>
      </c>
      <c r="Z2838" t="str" cm="1">
        <f t="array" ref="Z2838">IF(AND(B:B &gt; TIME(6, 0, 0), B:B &lt;= TIME(18, 0, 0)), "Day", "Night")</f>
        <v>Night</v>
      </c>
      <c r="AA2838">
        <f t="shared" si="539"/>
        <v>1</v>
      </c>
    </row>
    <row r="2839" spans="1:27" x14ac:dyDescent="0.2">
      <c r="A2839">
        <v>27626</v>
      </c>
      <c r="B2839" t="s">
        <v>2734</v>
      </c>
      <c r="C2839" t="s">
        <v>9630</v>
      </c>
      <c r="D2839" t="s">
        <v>769</v>
      </c>
      <c r="E2839" t="s">
        <v>7765</v>
      </c>
      <c r="F2839" t="s">
        <v>14077</v>
      </c>
      <c r="G2839" t="s">
        <v>12782</v>
      </c>
      <c r="H2839" t="s">
        <v>14078</v>
      </c>
      <c r="I2839" t="s">
        <v>14079</v>
      </c>
      <c r="J2839">
        <v>128</v>
      </c>
      <c r="K2839">
        <v>126</v>
      </c>
      <c r="L2839">
        <v>0</v>
      </c>
      <c r="M2839" t="s">
        <v>14080</v>
      </c>
      <c r="N2839">
        <f t="shared" si="528"/>
        <v>0</v>
      </c>
      <c r="O2839" t="str">
        <f t="shared" si="529"/>
        <v>No</v>
      </c>
      <c r="P2839">
        <f t="shared" si="530"/>
        <v>0</v>
      </c>
      <c r="Q2839">
        <f t="shared" si="531"/>
        <v>0</v>
      </c>
      <c r="R2839">
        <f t="shared" si="535"/>
        <v>27.565026697177728</v>
      </c>
      <c r="S2839" t="str">
        <f t="shared" si="532"/>
        <v>ID-27626-Prague, Czechoslovakia - Damascus, Syria</v>
      </c>
      <c r="T2839" t="str">
        <f t="shared" si="533"/>
        <v>01:15</v>
      </c>
      <c r="U2839" t="str">
        <f t="shared" si="534"/>
        <v>Acceptable</v>
      </c>
      <c r="V2839">
        <f t="shared" si="536"/>
        <v>23</v>
      </c>
      <c r="W2839">
        <f t="shared" si="537"/>
        <v>2</v>
      </c>
      <c r="Y2839" t="str">
        <f t="shared" si="538"/>
        <v>Flight Not Found</v>
      </c>
      <c r="Z2839" t="str" cm="1">
        <f t="array" ref="Z2839">IF(AND(B:B &gt; TIME(6, 0, 0), B:B &lt;= TIME(18, 0, 0)), "Day", "Night")</f>
        <v>Night</v>
      </c>
      <c r="AA2839">
        <f t="shared" si="539"/>
        <v>1</v>
      </c>
    </row>
    <row r="2840" spans="1:27" x14ac:dyDescent="0.2">
      <c r="A2840">
        <v>27631</v>
      </c>
      <c r="B2840" t="s">
        <v>4207</v>
      </c>
      <c r="C2840" t="s">
        <v>14081</v>
      </c>
      <c r="D2840" t="s">
        <v>14082</v>
      </c>
      <c r="F2840" t="s">
        <v>14083</v>
      </c>
      <c r="G2840" t="s">
        <v>9395</v>
      </c>
      <c r="H2840" t="s">
        <v>14084</v>
      </c>
      <c r="J2840">
        <v>4</v>
      </c>
      <c r="K2840">
        <v>2</v>
      </c>
      <c r="L2840">
        <v>0</v>
      </c>
      <c r="M2840" t="s">
        <v>14085</v>
      </c>
      <c r="N2840">
        <f t="shared" si="528"/>
        <v>0</v>
      </c>
      <c r="O2840" t="str">
        <f t="shared" si="529"/>
        <v>No</v>
      </c>
      <c r="P2840">
        <f t="shared" si="530"/>
        <v>0</v>
      </c>
      <c r="Q2840">
        <f t="shared" si="531"/>
        <v>0</v>
      </c>
      <c r="R2840">
        <f t="shared" si="535"/>
        <v>27.565026697177728</v>
      </c>
      <c r="S2840" t="str">
        <f t="shared" si="532"/>
        <v>ID-27631-Monticello, NY - Portsmoutn, OH</v>
      </c>
      <c r="T2840" t="str">
        <f t="shared" si="533"/>
        <v>20:42</v>
      </c>
      <c r="U2840" t="str">
        <f t="shared" si="534"/>
        <v>Acceptable</v>
      </c>
      <c r="V2840">
        <f t="shared" si="536"/>
        <v>23</v>
      </c>
      <c r="W2840">
        <f t="shared" si="537"/>
        <v>2</v>
      </c>
      <c r="Y2840" t="str">
        <f t="shared" si="538"/>
        <v>Flight Not Found</v>
      </c>
      <c r="Z2840" t="str" cm="1">
        <f t="array" ref="Z2840">IF(AND(B:B &gt; TIME(6, 0, 0), B:B &lt;= TIME(18, 0, 0)), "Day", "Night")</f>
        <v>Night</v>
      </c>
      <c r="AA2840">
        <f t="shared" si="539"/>
        <v>1</v>
      </c>
    </row>
    <row r="2841" spans="1:27" x14ac:dyDescent="0.2">
      <c r="A2841">
        <v>27636</v>
      </c>
      <c r="C2841" t="s">
        <v>14086</v>
      </c>
      <c r="D2841" t="s">
        <v>14063</v>
      </c>
      <c r="G2841" t="s">
        <v>2471</v>
      </c>
      <c r="H2841" t="s">
        <v>14066</v>
      </c>
      <c r="J2841">
        <v>20</v>
      </c>
      <c r="K2841">
        <v>20</v>
      </c>
      <c r="L2841">
        <v>0</v>
      </c>
      <c r="M2841" t="s">
        <v>14087</v>
      </c>
      <c r="N2841">
        <f t="shared" si="528"/>
        <v>0</v>
      </c>
      <c r="O2841" t="str">
        <f t="shared" si="529"/>
        <v>No</v>
      </c>
      <c r="P2841">
        <f t="shared" si="530"/>
        <v>0</v>
      </c>
      <c r="Q2841">
        <f t="shared" si="531"/>
        <v>0</v>
      </c>
      <c r="R2841">
        <f t="shared" si="535"/>
        <v>27.565026697177728</v>
      </c>
      <c r="S2841" t="str">
        <f t="shared" si="532"/>
        <v>ID-27636-</v>
      </c>
      <c r="T2841">
        <f t="shared" si="533"/>
        <v>0</v>
      </c>
      <c r="U2841" t="str">
        <f t="shared" si="534"/>
        <v>Acceptable</v>
      </c>
      <c r="V2841">
        <f t="shared" si="536"/>
        <v>23</v>
      </c>
      <c r="W2841">
        <f t="shared" si="537"/>
        <v>2</v>
      </c>
      <c r="Y2841" t="str">
        <f t="shared" si="538"/>
        <v>Flight Not Found</v>
      </c>
      <c r="Z2841" t="str" cm="1">
        <f t="array" ref="Z2841">IF(AND(B:B &gt; TIME(6, 0, 0), B:B &lt;= TIME(18, 0, 0)), "Day", "Night")</f>
        <v>Night</v>
      </c>
      <c r="AA2841">
        <f t="shared" si="539"/>
        <v>1</v>
      </c>
    </row>
    <row r="2842" spans="1:27" x14ac:dyDescent="0.2">
      <c r="A2842">
        <v>27636</v>
      </c>
      <c r="B2842" t="s">
        <v>14088</v>
      </c>
      <c r="C2842" t="s">
        <v>14089</v>
      </c>
      <c r="D2842" t="s">
        <v>14090</v>
      </c>
      <c r="E2842" t="s">
        <v>14091</v>
      </c>
      <c r="F2842" t="s">
        <v>14092</v>
      </c>
      <c r="G2842" t="s">
        <v>11163</v>
      </c>
      <c r="H2842" t="s">
        <v>14093</v>
      </c>
      <c r="I2842" t="s">
        <v>2279</v>
      </c>
      <c r="J2842">
        <v>32</v>
      </c>
      <c r="K2842">
        <v>10</v>
      </c>
      <c r="L2842">
        <v>0</v>
      </c>
      <c r="M2842" t="s">
        <v>14094</v>
      </c>
      <c r="N2842">
        <f t="shared" si="528"/>
        <v>0</v>
      </c>
      <c r="O2842" t="str">
        <f t="shared" si="529"/>
        <v>No</v>
      </c>
      <c r="P2842">
        <f t="shared" si="530"/>
        <v>0</v>
      </c>
      <c r="Q2842">
        <f t="shared" si="531"/>
        <v>0</v>
      </c>
      <c r="R2842">
        <f t="shared" si="535"/>
        <v>27.565026697177728</v>
      </c>
      <c r="S2842" t="str">
        <f t="shared" si="532"/>
        <v>ID-27636-Nome - Gambell</v>
      </c>
      <c r="T2842">
        <f t="shared" si="533"/>
        <v>0</v>
      </c>
      <c r="U2842" t="str">
        <f t="shared" si="534"/>
        <v>Acceptable</v>
      </c>
      <c r="V2842">
        <f t="shared" si="536"/>
        <v>23</v>
      </c>
      <c r="W2842">
        <f t="shared" si="537"/>
        <v>2</v>
      </c>
      <c r="Y2842" t="str">
        <f t="shared" si="538"/>
        <v>Flight Not Found</v>
      </c>
      <c r="Z2842" t="str" cm="1">
        <f t="array" ref="Z2842">IF(AND(B:B &gt; TIME(6, 0, 0), B:B &lt;= TIME(18, 0, 0)), "Day", "Night")</f>
        <v>Night</v>
      </c>
      <c r="AA2842">
        <f t="shared" si="539"/>
        <v>1</v>
      </c>
    </row>
    <row r="2843" spans="1:27" x14ac:dyDescent="0.2">
      <c r="A2843">
        <v>27638</v>
      </c>
      <c r="C2843" t="s">
        <v>14095</v>
      </c>
      <c r="D2843" t="s">
        <v>12780</v>
      </c>
      <c r="F2843" t="s">
        <v>14096</v>
      </c>
      <c r="G2843" t="s">
        <v>14097</v>
      </c>
      <c r="H2843" t="s">
        <v>14098</v>
      </c>
      <c r="I2843" t="s">
        <v>14099</v>
      </c>
      <c r="J2843">
        <v>34</v>
      </c>
      <c r="K2843">
        <v>26</v>
      </c>
      <c r="L2843">
        <v>0</v>
      </c>
      <c r="M2843" t="s">
        <v>14100</v>
      </c>
      <c r="N2843">
        <f t="shared" si="528"/>
        <v>0</v>
      </c>
      <c r="O2843" t="str">
        <f t="shared" si="529"/>
        <v>No</v>
      </c>
      <c r="P2843">
        <f t="shared" si="530"/>
        <v>0</v>
      </c>
      <c r="Q2843">
        <f t="shared" si="531"/>
        <v>0</v>
      </c>
      <c r="R2843">
        <f t="shared" si="535"/>
        <v>27.565026697177728</v>
      </c>
      <c r="S2843" t="str">
        <f t="shared" si="532"/>
        <v>ID-27638-Stuttgart - Leipzig</v>
      </c>
      <c r="T2843">
        <f t="shared" si="533"/>
        <v>0</v>
      </c>
      <c r="U2843" t="str">
        <f t="shared" si="534"/>
        <v>Acceptable</v>
      </c>
      <c r="V2843">
        <f t="shared" si="536"/>
        <v>23</v>
      </c>
      <c r="W2843">
        <f t="shared" si="537"/>
        <v>2</v>
      </c>
      <c r="Y2843" t="str">
        <f t="shared" si="538"/>
        <v>Flight Not Found</v>
      </c>
      <c r="Z2843" t="str" cm="1">
        <f t="array" ref="Z2843">IF(AND(B:B &gt; TIME(6, 0, 0), B:B &lt;= TIME(18, 0, 0)), "Day", "Night")</f>
        <v>Night</v>
      </c>
      <c r="AA2843">
        <f t="shared" si="539"/>
        <v>1</v>
      </c>
    </row>
    <row r="2844" spans="1:27" x14ac:dyDescent="0.2">
      <c r="A2844">
        <v>27648</v>
      </c>
      <c r="C2844" t="s">
        <v>14101</v>
      </c>
      <c r="D2844" t="s">
        <v>7514</v>
      </c>
      <c r="F2844" t="s">
        <v>14102</v>
      </c>
      <c r="G2844" t="s">
        <v>2566</v>
      </c>
      <c r="H2844" t="s">
        <v>14103</v>
      </c>
      <c r="I2844" t="s">
        <v>14104</v>
      </c>
      <c r="J2844">
        <v>9</v>
      </c>
      <c r="K2844">
        <v>1</v>
      </c>
      <c r="L2844">
        <v>0</v>
      </c>
      <c r="M2844" t="s">
        <v>14105</v>
      </c>
      <c r="N2844">
        <f t="shared" si="528"/>
        <v>0</v>
      </c>
      <c r="O2844" t="str">
        <f t="shared" si="529"/>
        <v>No</v>
      </c>
      <c r="P2844">
        <f t="shared" si="530"/>
        <v>0</v>
      </c>
      <c r="Q2844">
        <f t="shared" si="531"/>
        <v>0</v>
      </c>
      <c r="R2844">
        <f t="shared" si="535"/>
        <v>27.565026697177728</v>
      </c>
      <c r="S2844" t="str">
        <f t="shared" si="532"/>
        <v>ID-27648-Bahar Dar - Debra Marcos</v>
      </c>
      <c r="T2844">
        <f t="shared" si="533"/>
        <v>0</v>
      </c>
      <c r="U2844" t="str">
        <f t="shared" si="534"/>
        <v>Acceptable</v>
      </c>
      <c r="V2844">
        <f t="shared" si="536"/>
        <v>23</v>
      </c>
      <c r="W2844">
        <f t="shared" si="537"/>
        <v>2</v>
      </c>
      <c r="Y2844" t="str">
        <f t="shared" si="538"/>
        <v>Flight Not Found</v>
      </c>
      <c r="Z2844" t="str" cm="1">
        <f t="array" ref="Z2844">IF(AND(B:B &gt; TIME(6, 0, 0), B:B &lt;= TIME(18, 0, 0)), "Day", "Night")</f>
        <v>Night</v>
      </c>
      <c r="AA2844">
        <f t="shared" si="539"/>
        <v>1</v>
      </c>
    </row>
    <row r="2845" spans="1:27" x14ac:dyDescent="0.2">
      <c r="A2845">
        <v>27661</v>
      </c>
      <c r="C2845" t="s">
        <v>14106</v>
      </c>
      <c r="D2845" t="s">
        <v>5018</v>
      </c>
      <c r="E2845" t="s">
        <v>6175</v>
      </c>
      <c r="F2845" t="s">
        <v>14107</v>
      </c>
      <c r="G2845" t="s">
        <v>12980</v>
      </c>
      <c r="H2845" t="s">
        <v>14108</v>
      </c>
      <c r="I2845" t="s">
        <v>14109</v>
      </c>
      <c r="J2845">
        <v>61</v>
      </c>
      <c r="K2845">
        <v>25</v>
      </c>
      <c r="L2845">
        <v>1</v>
      </c>
      <c r="M2845" t="s">
        <v>14110</v>
      </c>
      <c r="N2845">
        <f t="shared" si="528"/>
        <v>0</v>
      </c>
      <c r="O2845" t="str">
        <f t="shared" si="529"/>
        <v>No</v>
      </c>
      <c r="P2845">
        <f t="shared" si="530"/>
        <v>0</v>
      </c>
      <c r="Q2845">
        <f t="shared" si="531"/>
        <v>0</v>
      </c>
      <c r="R2845">
        <f t="shared" si="535"/>
        <v>27.565026697177728</v>
      </c>
      <c r="S2845" t="str">
        <f t="shared" si="532"/>
        <v>ID-27661-Jakarta - Palembang</v>
      </c>
      <c r="T2845">
        <f t="shared" si="533"/>
        <v>0</v>
      </c>
      <c r="U2845" t="str">
        <f t="shared" si="534"/>
        <v>Acceptable</v>
      </c>
      <c r="V2845">
        <f t="shared" si="536"/>
        <v>23</v>
      </c>
      <c r="W2845">
        <f t="shared" si="537"/>
        <v>2</v>
      </c>
      <c r="Y2845" t="str">
        <f t="shared" si="538"/>
        <v>Flight Not Found</v>
      </c>
      <c r="Z2845" t="str" cm="1">
        <f t="array" ref="Z2845">IF(AND(B:B &gt; TIME(6, 0, 0), B:B &lt;= TIME(18, 0, 0)), "Day", "Night")</f>
        <v>Night</v>
      </c>
      <c r="AA2845">
        <f t="shared" si="539"/>
        <v>1</v>
      </c>
    </row>
    <row r="2846" spans="1:27" x14ac:dyDescent="0.2">
      <c r="A2846">
        <v>27667</v>
      </c>
      <c r="C2846" t="s">
        <v>14111</v>
      </c>
      <c r="D2846" t="s">
        <v>8347</v>
      </c>
      <c r="F2846" t="s">
        <v>14112</v>
      </c>
      <c r="G2846" t="s">
        <v>14113</v>
      </c>
      <c r="H2846" t="s">
        <v>14114</v>
      </c>
      <c r="I2846" t="s">
        <v>571</v>
      </c>
      <c r="J2846">
        <v>60</v>
      </c>
      <c r="K2846">
        <v>60</v>
      </c>
      <c r="L2846">
        <v>0</v>
      </c>
      <c r="M2846" t="s">
        <v>14115</v>
      </c>
      <c r="N2846">
        <f t="shared" si="528"/>
        <v>0</v>
      </c>
      <c r="O2846" t="str">
        <f t="shared" si="529"/>
        <v>No</v>
      </c>
      <c r="P2846">
        <f t="shared" si="530"/>
        <v>0</v>
      </c>
      <c r="Q2846">
        <f t="shared" si="531"/>
        <v>0</v>
      </c>
      <c r="R2846">
        <f t="shared" si="535"/>
        <v>27.565026697177728</v>
      </c>
      <c r="S2846" t="str">
        <f t="shared" si="532"/>
        <v>ID-27667-Budapest - Beirut, Lebanon</v>
      </c>
      <c r="T2846">
        <f t="shared" si="533"/>
        <v>0</v>
      </c>
      <c r="U2846" t="str">
        <f t="shared" si="534"/>
        <v>Acceptable</v>
      </c>
      <c r="V2846">
        <f t="shared" si="536"/>
        <v>23</v>
      </c>
      <c r="W2846">
        <f t="shared" si="537"/>
        <v>2</v>
      </c>
      <c r="Y2846" t="str">
        <f t="shared" si="538"/>
        <v>Flight Not Found</v>
      </c>
      <c r="Z2846" t="str" cm="1">
        <f t="array" ref="Z2846">IF(AND(B:B &gt; TIME(6, 0, 0), B:B &lt;= TIME(18, 0, 0)), "Day", "Night")</f>
        <v>Night</v>
      </c>
      <c r="AA2846">
        <f t="shared" si="539"/>
        <v>1</v>
      </c>
    </row>
    <row r="2847" spans="1:27" x14ac:dyDescent="0.2">
      <c r="A2847">
        <v>27667</v>
      </c>
      <c r="C2847" t="s">
        <v>14116</v>
      </c>
      <c r="D2847" t="s">
        <v>14117</v>
      </c>
      <c r="F2847" t="s">
        <v>14118</v>
      </c>
      <c r="G2847" t="s">
        <v>11148</v>
      </c>
      <c r="H2847" t="s">
        <v>14119</v>
      </c>
      <c r="I2847" t="s">
        <v>2945</v>
      </c>
      <c r="J2847">
        <v>7</v>
      </c>
      <c r="K2847">
        <v>7</v>
      </c>
      <c r="L2847">
        <v>0</v>
      </c>
      <c r="M2847" t="s">
        <v>14120</v>
      </c>
      <c r="N2847">
        <f t="shared" si="528"/>
        <v>0</v>
      </c>
      <c r="O2847" t="str">
        <f t="shared" si="529"/>
        <v>No</v>
      </c>
      <c r="P2847">
        <f t="shared" si="530"/>
        <v>0</v>
      </c>
      <c r="Q2847">
        <f t="shared" si="531"/>
        <v>0</v>
      </c>
      <c r="R2847">
        <f t="shared" si="535"/>
        <v>27.565026697177728</v>
      </c>
      <c r="S2847" t="str">
        <f t="shared" si="532"/>
        <v>ID-27667-Prince George - Dease Lake</v>
      </c>
      <c r="T2847">
        <f t="shared" si="533"/>
        <v>0</v>
      </c>
      <c r="U2847" t="str">
        <f t="shared" si="534"/>
        <v>Acceptable</v>
      </c>
      <c r="V2847">
        <f t="shared" si="536"/>
        <v>23</v>
      </c>
      <c r="W2847">
        <f t="shared" si="537"/>
        <v>2</v>
      </c>
      <c r="Y2847" t="str">
        <f t="shared" si="538"/>
        <v>Flight Not Found</v>
      </c>
      <c r="Z2847" t="str" cm="1">
        <f t="array" ref="Z2847">IF(AND(B:B &gt; TIME(6, 0, 0), B:B &lt;= TIME(18, 0, 0)), "Day", "Night")</f>
        <v>Night</v>
      </c>
      <c r="AA2847">
        <f t="shared" si="539"/>
        <v>1</v>
      </c>
    </row>
    <row r="2848" spans="1:27" x14ac:dyDescent="0.2">
      <c r="A2848">
        <v>27667</v>
      </c>
      <c r="C2848" t="s">
        <v>290</v>
      </c>
      <c r="D2848" t="s">
        <v>3442</v>
      </c>
      <c r="F2848" t="s">
        <v>4394</v>
      </c>
      <c r="G2848" t="s">
        <v>14121</v>
      </c>
      <c r="H2848" t="s">
        <v>14122</v>
      </c>
      <c r="I2848" t="s">
        <v>14123</v>
      </c>
      <c r="J2848">
        <v>4</v>
      </c>
      <c r="K2848">
        <v>4</v>
      </c>
      <c r="L2848">
        <v>0</v>
      </c>
      <c r="M2848" t="s">
        <v>14124</v>
      </c>
      <c r="N2848">
        <f t="shared" si="528"/>
        <v>0</v>
      </c>
      <c r="O2848" t="str">
        <f t="shared" si="529"/>
        <v>No</v>
      </c>
      <c r="P2848">
        <f t="shared" si="530"/>
        <v>0</v>
      </c>
      <c r="Q2848">
        <f t="shared" si="531"/>
        <v>0</v>
      </c>
      <c r="R2848">
        <f t="shared" si="535"/>
        <v>27.565026697177728</v>
      </c>
      <c r="S2848" t="str">
        <f t="shared" si="532"/>
        <v>ID-27667-Bogota - Barranquilla</v>
      </c>
      <c r="T2848">
        <f t="shared" si="533"/>
        <v>0</v>
      </c>
      <c r="U2848" t="str">
        <f t="shared" si="534"/>
        <v>Acceptable</v>
      </c>
      <c r="V2848">
        <f t="shared" si="536"/>
        <v>23</v>
      </c>
      <c r="W2848">
        <f t="shared" si="537"/>
        <v>2</v>
      </c>
      <c r="Y2848" t="str">
        <f t="shared" si="538"/>
        <v>Flight Not Found</v>
      </c>
      <c r="Z2848" t="str" cm="1">
        <f t="array" ref="Z2848">IF(AND(B:B &gt; TIME(6, 0, 0), B:B &lt;= TIME(18, 0, 0)), "Day", "Night")</f>
        <v>Night</v>
      </c>
      <c r="AA2848">
        <f t="shared" si="539"/>
        <v>1</v>
      </c>
    </row>
    <row r="2849" spans="1:27" x14ac:dyDescent="0.2">
      <c r="A2849">
        <v>27690</v>
      </c>
      <c r="B2849" t="s">
        <v>13534</v>
      </c>
      <c r="C2849" t="s">
        <v>14125</v>
      </c>
      <c r="D2849" t="s">
        <v>14126</v>
      </c>
      <c r="F2849" t="s">
        <v>14127</v>
      </c>
      <c r="G2849" t="s">
        <v>14128</v>
      </c>
      <c r="H2849" t="s">
        <v>14129</v>
      </c>
      <c r="I2849" t="s">
        <v>14130</v>
      </c>
      <c r="J2849">
        <v>11</v>
      </c>
      <c r="K2849">
        <v>11</v>
      </c>
      <c r="L2849">
        <v>0</v>
      </c>
      <c r="M2849" t="s">
        <v>14131</v>
      </c>
      <c r="N2849">
        <f t="shared" si="528"/>
        <v>0</v>
      </c>
      <c r="O2849" t="str">
        <f t="shared" si="529"/>
        <v>No</v>
      </c>
      <c r="P2849">
        <f t="shared" si="530"/>
        <v>0</v>
      </c>
      <c r="Q2849">
        <f t="shared" si="531"/>
        <v>0</v>
      </c>
      <c r="R2849">
        <f t="shared" si="535"/>
        <v>27.565026697177728</v>
      </c>
      <c r="S2849" t="str">
        <f t="shared" si="532"/>
        <v>ID-27690-Mount Isa - Cairns</v>
      </c>
      <c r="T2849" t="str">
        <f t="shared" si="533"/>
        <v>19:28</v>
      </c>
      <c r="U2849" t="str">
        <f t="shared" si="534"/>
        <v>Acceptable</v>
      </c>
      <c r="V2849">
        <f t="shared" si="536"/>
        <v>23</v>
      </c>
      <c r="W2849">
        <f t="shared" si="537"/>
        <v>2</v>
      </c>
      <c r="Y2849" t="str">
        <f t="shared" si="538"/>
        <v>Flight Not Found</v>
      </c>
      <c r="Z2849" t="str" cm="1">
        <f t="array" ref="Z2849">IF(AND(B:B &gt; TIME(6, 0, 0), B:B &lt;= TIME(18, 0, 0)), "Day", "Night")</f>
        <v>Night</v>
      </c>
      <c r="AA2849">
        <f t="shared" si="539"/>
        <v>1</v>
      </c>
    </row>
    <row r="2850" spans="1:27" x14ac:dyDescent="0.2">
      <c r="A2850">
        <v>27693</v>
      </c>
      <c r="B2850" t="s">
        <v>3101</v>
      </c>
      <c r="C2850" t="s">
        <v>14132</v>
      </c>
      <c r="D2850" t="s">
        <v>9581</v>
      </c>
      <c r="F2850" t="s">
        <v>14133</v>
      </c>
      <c r="G2850" t="s">
        <v>14134</v>
      </c>
      <c r="H2850" t="s">
        <v>14135</v>
      </c>
      <c r="J2850">
        <v>2</v>
      </c>
      <c r="K2850">
        <v>2</v>
      </c>
      <c r="L2850">
        <v>0</v>
      </c>
      <c r="M2850" t="s">
        <v>14136</v>
      </c>
      <c r="N2850">
        <f t="shared" si="528"/>
        <v>0</v>
      </c>
      <c r="O2850" t="str">
        <f t="shared" si="529"/>
        <v>No</v>
      </c>
      <c r="P2850">
        <f t="shared" si="530"/>
        <v>0</v>
      </c>
      <c r="Q2850">
        <f t="shared" si="531"/>
        <v>0</v>
      </c>
      <c r="R2850">
        <f t="shared" si="535"/>
        <v>27.565026697177728</v>
      </c>
      <c r="S2850" t="str">
        <f t="shared" si="532"/>
        <v>ID-27693-Las Vegas, NV - So. Lake Tahoe, CA</v>
      </c>
      <c r="T2850" t="str">
        <f t="shared" si="533"/>
        <v>11:30</v>
      </c>
      <c r="U2850" t="str">
        <f t="shared" si="534"/>
        <v>Acceptable</v>
      </c>
      <c r="V2850">
        <f t="shared" si="536"/>
        <v>23</v>
      </c>
      <c r="W2850">
        <f t="shared" si="537"/>
        <v>2</v>
      </c>
      <c r="Y2850" t="str">
        <f t="shared" si="538"/>
        <v>Flight Not Found</v>
      </c>
      <c r="Z2850" t="str" cm="1">
        <f t="array" ref="Z2850">IF(AND(B:B &gt; TIME(6, 0, 0), B:B &lt;= TIME(18, 0, 0)), "Day", "Night")</f>
        <v>Night</v>
      </c>
      <c r="AA2850">
        <f t="shared" si="539"/>
        <v>1</v>
      </c>
    </row>
    <row r="2851" spans="1:27" x14ac:dyDescent="0.2">
      <c r="A2851">
        <v>27694</v>
      </c>
      <c r="B2851" t="s">
        <v>12917</v>
      </c>
      <c r="C2851" t="s">
        <v>14137</v>
      </c>
      <c r="D2851" t="s">
        <v>7202</v>
      </c>
      <c r="F2851" t="s">
        <v>14138</v>
      </c>
      <c r="G2851" t="s">
        <v>14139</v>
      </c>
      <c r="H2851" t="s">
        <v>14140</v>
      </c>
      <c r="I2851" t="s">
        <v>9306</v>
      </c>
      <c r="J2851">
        <v>67</v>
      </c>
      <c r="K2851">
        <v>67</v>
      </c>
      <c r="L2851">
        <v>0</v>
      </c>
      <c r="M2851" t="s">
        <v>14141</v>
      </c>
      <c r="N2851">
        <f t="shared" si="528"/>
        <v>0</v>
      </c>
      <c r="O2851" t="str">
        <f t="shared" si="529"/>
        <v>No</v>
      </c>
      <c r="P2851">
        <f t="shared" si="530"/>
        <v>0</v>
      </c>
      <c r="Q2851">
        <f t="shared" si="531"/>
        <v>0</v>
      </c>
      <c r="R2851">
        <f t="shared" si="535"/>
        <v>27.565026697177728</v>
      </c>
      <c r="S2851" t="str">
        <f t="shared" si="532"/>
        <v>ID-27694-Tomonoco - La Paz</v>
      </c>
      <c r="T2851" t="str">
        <f t="shared" si="533"/>
        <v>06:45</v>
      </c>
      <c r="U2851" t="str">
        <f t="shared" si="534"/>
        <v>Acceptable</v>
      </c>
      <c r="V2851">
        <f t="shared" si="536"/>
        <v>23</v>
      </c>
      <c r="W2851">
        <f t="shared" si="537"/>
        <v>2</v>
      </c>
      <c r="Y2851" t="str">
        <f t="shared" si="538"/>
        <v>Flight Not Found</v>
      </c>
      <c r="Z2851" t="str" cm="1">
        <f t="array" ref="Z2851">IF(AND(B:B &gt; TIME(6, 0, 0), B:B &lt;= TIME(18, 0, 0)), "Day", "Night")</f>
        <v>Night</v>
      </c>
      <c r="AA2851">
        <f t="shared" si="539"/>
        <v>1</v>
      </c>
    </row>
    <row r="2852" spans="1:27" x14ac:dyDescent="0.2">
      <c r="A2852">
        <v>27697</v>
      </c>
      <c r="B2852" t="s">
        <v>2675</v>
      </c>
      <c r="C2852" t="s">
        <v>3248</v>
      </c>
      <c r="D2852" t="s">
        <v>14142</v>
      </c>
      <c r="F2852" t="s">
        <v>14143</v>
      </c>
      <c r="G2852" t="s">
        <v>11308</v>
      </c>
      <c r="H2852" t="s">
        <v>14144</v>
      </c>
      <c r="I2852" t="s">
        <v>14145</v>
      </c>
      <c r="J2852">
        <v>120</v>
      </c>
      <c r="K2852">
        <v>75</v>
      </c>
      <c r="L2852">
        <v>0</v>
      </c>
      <c r="M2852" t="s">
        <v>14146</v>
      </c>
      <c r="N2852">
        <f t="shared" si="528"/>
        <v>0</v>
      </c>
      <c r="O2852" t="str">
        <f t="shared" si="529"/>
        <v>No</v>
      </c>
      <c r="P2852">
        <f t="shared" si="530"/>
        <v>0</v>
      </c>
      <c r="Q2852">
        <f t="shared" si="531"/>
        <v>0</v>
      </c>
      <c r="R2852">
        <f t="shared" si="535"/>
        <v>27.565026697177728</v>
      </c>
      <c r="S2852" t="str">
        <f t="shared" si="532"/>
        <v>ID-27697-Tivat - Praha</v>
      </c>
      <c r="T2852" t="str">
        <f t="shared" si="533"/>
        <v>09:20</v>
      </c>
      <c r="U2852" t="str">
        <f t="shared" si="534"/>
        <v>Acceptable</v>
      </c>
      <c r="V2852">
        <f t="shared" si="536"/>
        <v>23</v>
      </c>
      <c r="W2852">
        <f t="shared" si="537"/>
        <v>2</v>
      </c>
      <c r="Y2852" t="str">
        <f t="shared" si="538"/>
        <v>Flight Not Found</v>
      </c>
      <c r="Z2852" t="str" cm="1">
        <f t="array" ref="Z2852">IF(AND(B:B &gt; TIME(6, 0, 0), B:B &lt;= TIME(18, 0, 0)), "Day", "Night")</f>
        <v>Night</v>
      </c>
      <c r="AA2852">
        <f t="shared" si="539"/>
        <v>1</v>
      </c>
    </row>
    <row r="2853" spans="1:27" x14ac:dyDescent="0.2">
      <c r="A2853">
        <v>27701</v>
      </c>
      <c r="B2853" t="s">
        <v>14147</v>
      </c>
      <c r="C2853" t="s">
        <v>7801</v>
      </c>
      <c r="D2853" t="s">
        <v>10167</v>
      </c>
      <c r="G2853" t="s">
        <v>14148</v>
      </c>
      <c r="H2853" t="s">
        <v>14149</v>
      </c>
      <c r="J2853">
        <v>9</v>
      </c>
      <c r="K2853">
        <v>9</v>
      </c>
      <c r="L2853">
        <v>0</v>
      </c>
      <c r="M2853" t="s">
        <v>14150</v>
      </c>
      <c r="N2853">
        <f t="shared" si="528"/>
        <v>0</v>
      </c>
      <c r="O2853" t="str">
        <f t="shared" si="529"/>
        <v>No</v>
      </c>
      <c r="P2853">
        <f t="shared" si="530"/>
        <v>0</v>
      </c>
      <c r="Q2853">
        <f t="shared" si="531"/>
        <v>0</v>
      </c>
      <c r="R2853">
        <f t="shared" si="535"/>
        <v>27.565026697177728</v>
      </c>
      <c r="S2853" t="str">
        <f t="shared" si="532"/>
        <v>ID-27701-</v>
      </c>
      <c r="T2853" t="str">
        <f t="shared" si="533"/>
        <v>13:02</v>
      </c>
      <c r="U2853" t="str">
        <f t="shared" si="534"/>
        <v>Acceptable</v>
      </c>
      <c r="V2853">
        <f t="shared" si="536"/>
        <v>23</v>
      </c>
      <c r="W2853">
        <f t="shared" si="537"/>
        <v>2</v>
      </c>
      <c r="Y2853" t="str">
        <f t="shared" si="538"/>
        <v>Flight Not Found</v>
      </c>
      <c r="Z2853" t="str" cm="1">
        <f t="array" ref="Z2853">IF(AND(B:B &gt; TIME(6, 0, 0), B:B &lt;= TIME(18, 0, 0)), "Day", "Night")</f>
        <v>Night</v>
      </c>
      <c r="AA2853">
        <f t="shared" si="539"/>
        <v>1</v>
      </c>
    </row>
    <row r="2854" spans="1:27" x14ac:dyDescent="0.2">
      <c r="A2854">
        <v>27705</v>
      </c>
      <c r="B2854" t="s">
        <v>1751</v>
      </c>
      <c r="C2854" t="s">
        <v>14151</v>
      </c>
      <c r="D2854" t="s">
        <v>14152</v>
      </c>
      <c r="F2854" t="s">
        <v>14153</v>
      </c>
      <c r="G2854" t="s">
        <v>14154</v>
      </c>
      <c r="H2854" t="s">
        <v>14155</v>
      </c>
      <c r="J2854">
        <v>4</v>
      </c>
      <c r="K2854">
        <v>4</v>
      </c>
      <c r="L2854">
        <v>0</v>
      </c>
      <c r="M2854" t="s">
        <v>14156</v>
      </c>
      <c r="N2854">
        <f t="shared" si="528"/>
        <v>0</v>
      </c>
      <c r="O2854" t="str">
        <f t="shared" si="529"/>
        <v>No</v>
      </c>
      <c r="P2854">
        <f t="shared" si="530"/>
        <v>0</v>
      </c>
      <c r="Q2854">
        <f t="shared" si="531"/>
        <v>0</v>
      </c>
      <c r="R2854">
        <f t="shared" si="535"/>
        <v>27.565026697177728</v>
      </c>
      <c r="S2854" t="str">
        <f t="shared" si="532"/>
        <v>ID-27705-Latrobe, PA - State College, PA</v>
      </c>
      <c r="T2854" t="str">
        <f t="shared" si="533"/>
        <v>19:25</v>
      </c>
      <c r="U2854" t="str">
        <f t="shared" si="534"/>
        <v>Acceptable</v>
      </c>
      <c r="V2854">
        <f t="shared" si="536"/>
        <v>23</v>
      </c>
      <c r="W2854">
        <f t="shared" si="537"/>
        <v>2</v>
      </c>
      <c r="Y2854" t="str">
        <f t="shared" si="538"/>
        <v>Flight Not Found</v>
      </c>
      <c r="Z2854" t="str" cm="1">
        <f t="array" ref="Z2854">IF(AND(B:B &gt; TIME(6, 0, 0), B:B &lt;= TIME(18, 0, 0)), "Day", "Night")</f>
        <v>Night</v>
      </c>
      <c r="AA2854">
        <f t="shared" si="539"/>
        <v>1</v>
      </c>
    </row>
    <row r="2855" spans="1:27" x14ac:dyDescent="0.2">
      <c r="A2855">
        <v>27716</v>
      </c>
      <c r="C2855" t="s">
        <v>14157</v>
      </c>
      <c r="D2855" t="s">
        <v>5565</v>
      </c>
      <c r="F2855" t="s">
        <v>14158</v>
      </c>
      <c r="G2855" t="s">
        <v>1814</v>
      </c>
      <c r="H2855" t="s">
        <v>14159</v>
      </c>
      <c r="I2855" t="s">
        <v>14160</v>
      </c>
      <c r="J2855">
        <v>22</v>
      </c>
      <c r="K2855">
        <v>15</v>
      </c>
      <c r="L2855">
        <v>0</v>
      </c>
      <c r="M2855" t="s">
        <v>14161</v>
      </c>
      <c r="N2855">
        <f t="shared" si="528"/>
        <v>0</v>
      </c>
      <c r="O2855" t="str">
        <f t="shared" si="529"/>
        <v>No</v>
      </c>
      <c r="P2855">
        <f t="shared" si="530"/>
        <v>0</v>
      </c>
      <c r="Q2855">
        <f t="shared" si="531"/>
        <v>0</v>
      </c>
      <c r="R2855">
        <f t="shared" si="535"/>
        <v>27.565026697177728</v>
      </c>
      <c r="S2855" t="str">
        <f t="shared" si="532"/>
        <v>ID-27716-Uaxactun - Flores</v>
      </c>
      <c r="T2855">
        <f t="shared" si="533"/>
        <v>0</v>
      </c>
      <c r="U2855" t="str">
        <f t="shared" si="534"/>
        <v>Acceptable</v>
      </c>
      <c r="V2855">
        <f t="shared" si="536"/>
        <v>23</v>
      </c>
      <c r="W2855">
        <f t="shared" si="537"/>
        <v>2</v>
      </c>
      <c r="Y2855" t="str">
        <f t="shared" si="538"/>
        <v>Flight Not Found</v>
      </c>
      <c r="Z2855" t="str" cm="1">
        <f t="array" ref="Z2855">IF(AND(B:B &gt; TIME(6, 0, 0), B:B &lt;= TIME(18, 0, 0)), "Day", "Night")</f>
        <v>Night</v>
      </c>
      <c r="AA2855">
        <f t="shared" si="539"/>
        <v>1</v>
      </c>
    </row>
    <row r="2856" spans="1:27" x14ac:dyDescent="0.2">
      <c r="A2856">
        <v>27718</v>
      </c>
      <c r="C2856" t="s">
        <v>14162</v>
      </c>
      <c r="D2856" t="s">
        <v>3562</v>
      </c>
      <c r="E2856" t="s">
        <v>10175</v>
      </c>
      <c r="G2856" t="s">
        <v>10173</v>
      </c>
      <c r="H2856" t="s">
        <v>14163</v>
      </c>
      <c r="I2856" t="s">
        <v>14164</v>
      </c>
      <c r="J2856">
        <v>19</v>
      </c>
      <c r="K2856">
        <v>19</v>
      </c>
      <c r="L2856">
        <v>0</v>
      </c>
      <c r="N2856">
        <f t="shared" si="528"/>
        <v>0</v>
      </c>
      <c r="O2856" t="str">
        <f t="shared" si="529"/>
        <v>No</v>
      </c>
      <c r="P2856">
        <f t="shared" si="530"/>
        <v>0</v>
      </c>
      <c r="Q2856">
        <f t="shared" si="531"/>
        <v>0</v>
      </c>
      <c r="R2856">
        <f t="shared" si="535"/>
        <v>27.565026697177728</v>
      </c>
      <c r="S2856" t="str">
        <f t="shared" si="532"/>
        <v>ID-27718-</v>
      </c>
      <c r="T2856">
        <f t="shared" si="533"/>
        <v>0</v>
      </c>
      <c r="U2856" t="str">
        <f t="shared" si="534"/>
        <v>Acceptable</v>
      </c>
      <c r="V2856">
        <f t="shared" si="536"/>
        <v>23</v>
      </c>
      <c r="W2856">
        <f t="shared" si="537"/>
        <v>2</v>
      </c>
      <c r="Y2856" t="str">
        <f t="shared" si="538"/>
        <v>Flight Not Found</v>
      </c>
      <c r="Z2856" t="str" cm="1">
        <f t="array" ref="Z2856">IF(AND(B:B &gt; TIME(6, 0, 0), B:B &lt;= TIME(18, 0, 0)), "Day", "Night")</f>
        <v>Night</v>
      </c>
      <c r="AA2856">
        <f t="shared" si="539"/>
        <v>1</v>
      </c>
    </row>
    <row r="2857" spans="1:27" x14ac:dyDescent="0.2">
      <c r="A2857">
        <v>27720</v>
      </c>
      <c r="C2857" t="s">
        <v>14165</v>
      </c>
      <c r="D2857" t="s">
        <v>3562</v>
      </c>
      <c r="G2857" t="s">
        <v>13827</v>
      </c>
      <c r="H2857" t="s">
        <v>14166</v>
      </c>
      <c r="I2857" t="s">
        <v>14167</v>
      </c>
      <c r="J2857">
        <v>6</v>
      </c>
      <c r="K2857">
        <v>6</v>
      </c>
      <c r="L2857">
        <v>5</v>
      </c>
      <c r="M2857" t="s">
        <v>14168</v>
      </c>
      <c r="N2857">
        <f t="shared" si="528"/>
        <v>0</v>
      </c>
      <c r="O2857" t="str">
        <f t="shared" si="529"/>
        <v>No</v>
      </c>
      <c r="P2857">
        <f t="shared" si="530"/>
        <v>0</v>
      </c>
      <c r="Q2857">
        <f t="shared" si="531"/>
        <v>0</v>
      </c>
      <c r="R2857">
        <f t="shared" si="535"/>
        <v>27.565026697177728</v>
      </c>
      <c r="S2857" t="str">
        <f t="shared" si="532"/>
        <v>ID-27720-</v>
      </c>
      <c r="T2857">
        <f t="shared" si="533"/>
        <v>0</v>
      </c>
      <c r="U2857" t="str">
        <f t="shared" si="534"/>
        <v>Acceptable</v>
      </c>
      <c r="V2857">
        <f t="shared" si="536"/>
        <v>23</v>
      </c>
      <c r="W2857">
        <f t="shared" si="537"/>
        <v>2</v>
      </c>
      <c r="Y2857" t="str">
        <f t="shared" si="538"/>
        <v>Flight Not Found</v>
      </c>
      <c r="Z2857" t="str" cm="1">
        <f t="array" ref="Z2857">IF(AND(B:B &gt; TIME(6, 0, 0), B:B &lt;= TIME(18, 0, 0)), "Day", "Night")</f>
        <v>Night</v>
      </c>
      <c r="AA2857">
        <f t="shared" si="539"/>
        <v>1</v>
      </c>
    </row>
    <row r="2858" spans="1:27" x14ac:dyDescent="0.2">
      <c r="A2858">
        <v>27720</v>
      </c>
      <c r="C2858" t="s">
        <v>8635</v>
      </c>
      <c r="D2858" t="s">
        <v>12101</v>
      </c>
      <c r="F2858" t="s">
        <v>5717</v>
      </c>
      <c r="G2858" t="s">
        <v>9995</v>
      </c>
      <c r="H2858" t="s">
        <v>14169</v>
      </c>
      <c r="I2858" t="s">
        <v>14170</v>
      </c>
      <c r="J2858">
        <v>48</v>
      </c>
      <c r="K2858">
        <v>3</v>
      </c>
      <c r="L2858">
        <v>0</v>
      </c>
      <c r="M2858" t="s">
        <v>5167</v>
      </c>
      <c r="N2858">
        <f t="shared" si="528"/>
        <v>0</v>
      </c>
      <c r="O2858" t="str">
        <f t="shared" si="529"/>
        <v>No</v>
      </c>
      <c r="P2858">
        <f t="shared" si="530"/>
        <v>0</v>
      </c>
      <c r="Q2858">
        <f t="shared" si="531"/>
        <v>0</v>
      </c>
      <c r="R2858">
        <f t="shared" si="535"/>
        <v>27.565026697177728</v>
      </c>
      <c r="S2858" t="str">
        <f t="shared" si="532"/>
        <v>ID-27720-Sofia - Varna</v>
      </c>
      <c r="T2858">
        <f t="shared" si="533"/>
        <v>0</v>
      </c>
      <c r="U2858" t="str">
        <f t="shared" si="534"/>
        <v>Acceptable</v>
      </c>
      <c r="V2858">
        <f t="shared" si="536"/>
        <v>23</v>
      </c>
      <c r="W2858">
        <f t="shared" si="537"/>
        <v>2</v>
      </c>
      <c r="Y2858" t="str">
        <f t="shared" si="538"/>
        <v>Flight Not Found</v>
      </c>
      <c r="Z2858" t="str" cm="1">
        <f t="array" ref="Z2858">IF(AND(B:B &gt; TIME(6, 0, 0), B:B &lt;= TIME(18, 0, 0)), "Day", "Night")</f>
        <v>Night</v>
      </c>
      <c r="AA2858">
        <f t="shared" si="539"/>
        <v>1</v>
      </c>
    </row>
    <row r="2859" spans="1:27" x14ac:dyDescent="0.2">
      <c r="A2859">
        <v>27723</v>
      </c>
      <c r="B2859" t="s">
        <v>10877</v>
      </c>
      <c r="C2859" t="s">
        <v>14171</v>
      </c>
      <c r="D2859" t="s">
        <v>14172</v>
      </c>
      <c r="G2859" t="s">
        <v>14173</v>
      </c>
      <c r="H2859" t="s">
        <v>14174</v>
      </c>
      <c r="J2859">
        <v>20</v>
      </c>
      <c r="K2859">
        <v>20</v>
      </c>
      <c r="L2859">
        <v>0</v>
      </c>
      <c r="M2859" t="s">
        <v>14175</v>
      </c>
      <c r="N2859">
        <f t="shared" si="528"/>
        <v>0</v>
      </c>
      <c r="O2859" t="str">
        <f t="shared" si="529"/>
        <v>No</v>
      </c>
      <c r="P2859">
        <f t="shared" si="530"/>
        <v>0</v>
      </c>
      <c r="Q2859">
        <f t="shared" si="531"/>
        <v>0</v>
      </c>
      <c r="R2859">
        <f t="shared" si="535"/>
        <v>27.565026697177728</v>
      </c>
      <c r="S2859" t="str">
        <f t="shared" si="532"/>
        <v>ID-27723-</v>
      </c>
      <c r="T2859" t="str">
        <f t="shared" si="533"/>
        <v>18:50</v>
      </c>
      <c r="U2859" t="str">
        <f t="shared" si="534"/>
        <v>Acceptable</v>
      </c>
      <c r="V2859">
        <f t="shared" si="536"/>
        <v>23</v>
      </c>
      <c r="W2859">
        <f t="shared" si="537"/>
        <v>2</v>
      </c>
      <c r="Y2859" t="str">
        <f t="shared" si="538"/>
        <v>Flight Not Found</v>
      </c>
      <c r="Z2859" t="str" cm="1">
        <f t="array" ref="Z2859">IF(AND(B:B &gt; TIME(6, 0, 0), B:B &lt;= TIME(18, 0, 0)), "Day", "Night")</f>
        <v>Night</v>
      </c>
      <c r="AA2859">
        <f t="shared" si="539"/>
        <v>1</v>
      </c>
    </row>
    <row r="2860" spans="1:27" x14ac:dyDescent="0.2">
      <c r="A2860">
        <v>27727</v>
      </c>
      <c r="C2860" t="s">
        <v>14176</v>
      </c>
      <c r="D2860" t="s">
        <v>35</v>
      </c>
      <c r="G2860" t="s">
        <v>14177</v>
      </c>
      <c r="H2860" t="s">
        <v>14178</v>
      </c>
      <c r="I2860" t="s">
        <v>14179</v>
      </c>
      <c r="J2860">
        <v>6</v>
      </c>
      <c r="K2860">
        <v>6</v>
      </c>
      <c r="L2860">
        <v>0</v>
      </c>
      <c r="M2860" t="s">
        <v>14180</v>
      </c>
      <c r="N2860">
        <f t="shared" si="528"/>
        <v>0</v>
      </c>
      <c r="O2860" t="str">
        <f t="shared" si="529"/>
        <v>No</v>
      </c>
      <c r="P2860">
        <f t="shared" si="530"/>
        <v>0</v>
      </c>
      <c r="Q2860">
        <f t="shared" si="531"/>
        <v>0</v>
      </c>
      <c r="R2860">
        <f t="shared" si="535"/>
        <v>27.565026697177728</v>
      </c>
      <c r="S2860" t="str">
        <f t="shared" si="532"/>
        <v>ID-27727-</v>
      </c>
      <c r="T2860">
        <f t="shared" si="533"/>
        <v>0</v>
      </c>
      <c r="U2860" t="str">
        <f t="shared" si="534"/>
        <v>Acceptable</v>
      </c>
      <c r="V2860">
        <f t="shared" si="536"/>
        <v>23</v>
      </c>
      <c r="W2860">
        <f t="shared" si="537"/>
        <v>2</v>
      </c>
      <c r="Y2860" t="str">
        <f t="shared" si="538"/>
        <v>Flight Not Found</v>
      </c>
      <c r="Z2860" t="str" cm="1">
        <f t="array" ref="Z2860">IF(AND(B:B &gt; TIME(6, 0, 0), B:B &lt;= TIME(18, 0, 0)), "Day", "Night")</f>
        <v>Night</v>
      </c>
      <c r="AA2860">
        <f t="shared" si="539"/>
        <v>1</v>
      </c>
    </row>
    <row r="2861" spans="1:27" x14ac:dyDescent="0.2">
      <c r="A2861">
        <v>27728</v>
      </c>
      <c r="B2861" t="s">
        <v>9051</v>
      </c>
      <c r="C2861" t="s">
        <v>178</v>
      </c>
      <c r="D2861" t="s">
        <v>14181</v>
      </c>
      <c r="F2861" t="s">
        <v>14182</v>
      </c>
      <c r="G2861" t="s">
        <v>5750</v>
      </c>
      <c r="H2861" t="s">
        <v>14183</v>
      </c>
      <c r="J2861">
        <v>2</v>
      </c>
      <c r="K2861">
        <v>2</v>
      </c>
      <c r="L2861">
        <v>0</v>
      </c>
      <c r="M2861" t="s">
        <v>14184</v>
      </c>
      <c r="N2861">
        <f t="shared" si="528"/>
        <v>0</v>
      </c>
      <c r="O2861" t="str">
        <f t="shared" si="529"/>
        <v>No</v>
      </c>
      <c r="P2861">
        <f t="shared" si="530"/>
        <v>0</v>
      </c>
      <c r="Q2861">
        <f t="shared" si="531"/>
        <v>0</v>
      </c>
      <c r="R2861">
        <f t="shared" si="535"/>
        <v>27.565026697177728</v>
      </c>
      <c r="S2861" t="str">
        <f t="shared" si="532"/>
        <v>ID-27728-Ely, NV - Elko, NV</v>
      </c>
      <c r="T2861" t="str">
        <f t="shared" si="533"/>
        <v>09:09</v>
      </c>
      <c r="U2861" t="str">
        <f t="shared" si="534"/>
        <v>Acceptable</v>
      </c>
      <c r="V2861">
        <f t="shared" si="536"/>
        <v>23</v>
      </c>
      <c r="W2861">
        <f t="shared" si="537"/>
        <v>2</v>
      </c>
      <c r="Y2861" t="str">
        <f t="shared" si="538"/>
        <v>Flight Not Found</v>
      </c>
      <c r="Z2861" t="str" cm="1">
        <f t="array" ref="Z2861">IF(AND(B:B &gt; TIME(6, 0, 0), B:B &lt;= TIME(18, 0, 0)), "Day", "Night")</f>
        <v>Night</v>
      </c>
      <c r="AA2861">
        <f t="shared" si="539"/>
        <v>1</v>
      </c>
    </row>
    <row r="2862" spans="1:27" x14ac:dyDescent="0.2">
      <c r="A2862">
        <v>27749</v>
      </c>
      <c r="C2862" t="s">
        <v>14185</v>
      </c>
      <c r="D2862" t="s">
        <v>14186</v>
      </c>
      <c r="G2862" t="s">
        <v>14187</v>
      </c>
      <c r="H2862" t="s">
        <v>14188</v>
      </c>
      <c r="I2862" t="s">
        <v>11558</v>
      </c>
      <c r="J2862">
        <v>9</v>
      </c>
      <c r="K2862">
        <v>9</v>
      </c>
      <c r="L2862">
        <v>0</v>
      </c>
      <c r="N2862">
        <f t="shared" si="528"/>
        <v>0</v>
      </c>
      <c r="O2862" t="str">
        <f t="shared" si="529"/>
        <v>No</v>
      </c>
      <c r="P2862">
        <f t="shared" si="530"/>
        <v>0</v>
      </c>
      <c r="Q2862">
        <f t="shared" si="531"/>
        <v>0</v>
      </c>
      <c r="R2862">
        <f t="shared" si="535"/>
        <v>27.565026697177728</v>
      </c>
      <c r="S2862" t="str">
        <f t="shared" si="532"/>
        <v>ID-27749-</v>
      </c>
      <c r="T2862">
        <f t="shared" si="533"/>
        <v>0</v>
      </c>
      <c r="U2862" t="str">
        <f t="shared" si="534"/>
        <v>Acceptable</v>
      </c>
      <c r="V2862">
        <f t="shared" si="536"/>
        <v>23</v>
      </c>
      <c r="W2862">
        <f t="shared" si="537"/>
        <v>2</v>
      </c>
      <c r="Y2862" t="str">
        <f t="shared" si="538"/>
        <v>Flight Not Found</v>
      </c>
      <c r="Z2862" t="str" cm="1">
        <f t="array" ref="Z2862">IF(AND(B:B &gt; TIME(6, 0, 0), B:B &lt;= TIME(18, 0, 0)), "Day", "Night")</f>
        <v>Night</v>
      </c>
      <c r="AA2862">
        <f t="shared" si="539"/>
        <v>1</v>
      </c>
    </row>
    <row r="2863" spans="1:27" x14ac:dyDescent="0.2">
      <c r="A2863">
        <v>27754</v>
      </c>
      <c r="B2863" t="s">
        <v>14189</v>
      </c>
      <c r="C2863" t="s">
        <v>14190</v>
      </c>
      <c r="D2863" t="s">
        <v>14191</v>
      </c>
      <c r="F2863" t="s">
        <v>14192</v>
      </c>
      <c r="G2863" t="s">
        <v>14193</v>
      </c>
      <c r="H2863" t="s">
        <v>14194</v>
      </c>
      <c r="J2863">
        <v>9</v>
      </c>
      <c r="K2863">
        <v>9</v>
      </c>
      <c r="L2863">
        <v>0</v>
      </c>
      <c r="M2863" t="s">
        <v>14195</v>
      </c>
      <c r="N2863">
        <f t="shared" si="528"/>
        <v>0</v>
      </c>
      <c r="O2863" t="str">
        <f t="shared" si="529"/>
        <v>No</v>
      </c>
      <c r="P2863">
        <f t="shared" si="530"/>
        <v>0</v>
      </c>
      <c r="Q2863">
        <f t="shared" si="531"/>
        <v>0</v>
      </c>
      <c r="R2863">
        <f t="shared" si="535"/>
        <v>27.565026697177728</v>
      </c>
      <c r="S2863" t="str">
        <f t="shared" si="532"/>
        <v>ID-27754-Denver, CO - Grandby, CO</v>
      </c>
      <c r="T2863" t="str">
        <f t="shared" si="533"/>
        <v>14:49</v>
      </c>
      <c r="U2863" t="str">
        <f t="shared" si="534"/>
        <v>Acceptable</v>
      </c>
      <c r="V2863">
        <f t="shared" si="536"/>
        <v>23</v>
      </c>
      <c r="W2863">
        <f t="shared" si="537"/>
        <v>2</v>
      </c>
      <c r="Y2863" t="str">
        <f t="shared" si="538"/>
        <v>Flight Not Found</v>
      </c>
      <c r="Z2863" t="str" cm="1">
        <f t="array" ref="Z2863">IF(AND(B:B &gt; TIME(6, 0, 0), B:B &lt;= TIME(18, 0, 0)), "Day", "Night")</f>
        <v>Night</v>
      </c>
      <c r="AA2863">
        <f t="shared" si="539"/>
        <v>1</v>
      </c>
    </row>
    <row r="2864" spans="1:27" x14ac:dyDescent="0.2">
      <c r="A2864">
        <v>27760</v>
      </c>
      <c r="B2864" t="s">
        <v>322</v>
      </c>
      <c r="C2864" t="s">
        <v>14196</v>
      </c>
      <c r="D2864" t="s">
        <v>7434</v>
      </c>
      <c r="E2864" t="s">
        <v>14197</v>
      </c>
      <c r="F2864" t="s">
        <v>14198</v>
      </c>
      <c r="G2864" t="s">
        <v>14199</v>
      </c>
      <c r="H2864" t="s">
        <v>14200</v>
      </c>
      <c r="I2864" t="s">
        <v>14201</v>
      </c>
      <c r="J2864">
        <v>82</v>
      </c>
      <c r="K2864">
        <v>82</v>
      </c>
      <c r="L2864">
        <v>0</v>
      </c>
      <c r="M2864" t="s">
        <v>14202</v>
      </c>
      <c r="N2864">
        <f t="shared" si="528"/>
        <v>0</v>
      </c>
      <c r="O2864" t="str">
        <f t="shared" si="529"/>
        <v>No</v>
      </c>
      <c r="P2864">
        <f t="shared" si="530"/>
        <v>0</v>
      </c>
      <c r="Q2864">
        <f t="shared" si="531"/>
        <v>0</v>
      </c>
      <c r="R2864">
        <f t="shared" si="535"/>
        <v>27.565026697177728</v>
      </c>
      <c r="S2864" t="str">
        <f t="shared" si="532"/>
        <v>ID-27760-Beirut - Dubai</v>
      </c>
      <c r="T2864" t="str">
        <f t="shared" si="533"/>
        <v>05:30</v>
      </c>
      <c r="U2864" t="str">
        <f t="shared" si="534"/>
        <v>Acceptable</v>
      </c>
      <c r="V2864">
        <f t="shared" si="536"/>
        <v>23</v>
      </c>
      <c r="W2864">
        <f t="shared" si="537"/>
        <v>2</v>
      </c>
      <c r="Y2864" t="str">
        <f t="shared" si="538"/>
        <v>Flight Not Found</v>
      </c>
      <c r="Z2864" t="str" cm="1">
        <f t="array" ref="Z2864">IF(AND(B:B &gt; TIME(6, 0, 0), B:B &lt;= TIME(18, 0, 0)), "Day", "Night")</f>
        <v>Night</v>
      </c>
      <c r="AA2864">
        <f t="shared" si="539"/>
        <v>1</v>
      </c>
    </row>
    <row r="2865" spans="1:27" x14ac:dyDescent="0.2">
      <c r="A2865">
        <v>27762</v>
      </c>
      <c r="C2865" t="s">
        <v>5524</v>
      </c>
      <c r="D2865" t="s">
        <v>3562</v>
      </c>
      <c r="F2865" t="s">
        <v>14203</v>
      </c>
      <c r="G2865" t="s">
        <v>9596</v>
      </c>
      <c r="H2865" t="s">
        <v>14204</v>
      </c>
      <c r="I2865" t="s">
        <v>14205</v>
      </c>
      <c r="J2865">
        <v>61</v>
      </c>
      <c r="K2865">
        <v>61</v>
      </c>
      <c r="L2865">
        <v>0</v>
      </c>
      <c r="M2865" t="s">
        <v>14206</v>
      </c>
      <c r="N2865">
        <f t="shared" si="528"/>
        <v>0</v>
      </c>
      <c r="O2865" t="str">
        <f t="shared" si="529"/>
        <v>No</v>
      </c>
      <c r="P2865">
        <f t="shared" si="530"/>
        <v>0</v>
      </c>
      <c r="Q2865">
        <f t="shared" si="531"/>
        <v>0</v>
      </c>
      <c r="R2865">
        <f t="shared" si="535"/>
        <v>27.565026697177728</v>
      </c>
      <c r="S2865" t="str">
        <f t="shared" si="532"/>
        <v>ID-27762-Moscow - Vnukovo</v>
      </c>
      <c r="T2865">
        <f t="shared" si="533"/>
        <v>0</v>
      </c>
      <c r="U2865" t="str">
        <f t="shared" si="534"/>
        <v>Acceptable</v>
      </c>
      <c r="V2865">
        <f t="shared" si="536"/>
        <v>23</v>
      </c>
      <c r="W2865">
        <f t="shared" si="537"/>
        <v>2</v>
      </c>
      <c r="Y2865" t="str">
        <f t="shared" si="538"/>
        <v>Flight Not Found</v>
      </c>
      <c r="Z2865" t="str" cm="1">
        <f t="array" ref="Z2865">IF(AND(B:B &gt; TIME(6, 0, 0), B:B &lt;= TIME(18, 0, 0)), "Day", "Night")</f>
        <v>Night</v>
      </c>
      <c r="AA2865">
        <f t="shared" si="539"/>
        <v>1</v>
      </c>
    </row>
    <row r="2866" spans="1:27" x14ac:dyDescent="0.2">
      <c r="A2866">
        <v>27762</v>
      </c>
      <c r="B2866" t="s">
        <v>10493</v>
      </c>
      <c r="C2866" t="s">
        <v>10104</v>
      </c>
      <c r="D2866" t="s">
        <v>14207</v>
      </c>
      <c r="F2866" t="s">
        <v>14208</v>
      </c>
      <c r="G2866" t="s">
        <v>14209</v>
      </c>
      <c r="H2866" t="s">
        <v>14210</v>
      </c>
      <c r="I2866" t="s">
        <v>5906</v>
      </c>
      <c r="J2866">
        <v>6</v>
      </c>
      <c r="K2866">
        <v>6</v>
      </c>
      <c r="L2866">
        <v>0</v>
      </c>
      <c r="M2866" t="s">
        <v>14211</v>
      </c>
      <c r="N2866">
        <f t="shared" si="528"/>
        <v>0</v>
      </c>
      <c r="O2866" t="str">
        <f t="shared" si="529"/>
        <v>No</v>
      </c>
      <c r="P2866">
        <f t="shared" si="530"/>
        <v>0</v>
      </c>
      <c r="Q2866">
        <f t="shared" si="531"/>
        <v>0</v>
      </c>
      <c r="R2866">
        <f t="shared" si="535"/>
        <v>27.565026697177728</v>
      </c>
      <c r="S2866" t="str">
        <f t="shared" si="532"/>
        <v>ID-27762-Anchorage, AK - Deadhorse, AK</v>
      </c>
      <c r="T2866">
        <f t="shared" si="533"/>
        <v>0</v>
      </c>
      <c r="U2866" t="str">
        <f t="shared" si="534"/>
        <v>Acceptable</v>
      </c>
      <c r="V2866">
        <f t="shared" si="536"/>
        <v>23</v>
      </c>
      <c r="W2866">
        <f t="shared" si="537"/>
        <v>2</v>
      </c>
      <c r="Y2866" t="str">
        <f t="shared" si="538"/>
        <v>Flight Not Found</v>
      </c>
      <c r="Z2866" t="str" cm="1">
        <f t="array" ref="Z2866">IF(AND(B:B &gt; TIME(6, 0, 0), B:B &lt;= TIME(18, 0, 0)), "Day", "Night")</f>
        <v>Night</v>
      </c>
      <c r="AA2866">
        <f t="shared" si="539"/>
        <v>1</v>
      </c>
    </row>
    <row r="2867" spans="1:27" x14ac:dyDescent="0.2">
      <c r="A2867">
        <v>27765</v>
      </c>
      <c r="B2867" t="s">
        <v>5706</v>
      </c>
      <c r="C2867" t="s">
        <v>7254</v>
      </c>
      <c r="D2867" t="s">
        <v>14212</v>
      </c>
      <c r="F2867" t="s">
        <v>14213</v>
      </c>
      <c r="G2867" t="s">
        <v>9204</v>
      </c>
      <c r="H2867" t="s">
        <v>14214</v>
      </c>
      <c r="J2867">
        <v>4</v>
      </c>
      <c r="K2867">
        <v>4</v>
      </c>
      <c r="L2867">
        <v>0</v>
      </c>
      <c r="M2867" t="s">
        <v>14215</v>
      </c>
      <c r="N2867">
        <f t="shared" si="528"/>
        <v>0</v>
      </c>
      <c r="O2867" t="str">
        <f t="shared" si="529"/>
        <v>No</v>
      </c>
      <c r="P2867">
        <f t="shared" si="530"/>
        <v>0</v>
      </c>
      <c r="Q2867">
        <f t="shared" si="531"/>
        <v>0</v>
      </c>
      <c r="R2867">
        <f t="shared" si="535"/>
        <v>27.565026697177728</v>
      </c>
      <c r="S2867" t="str">
        <f t="shared" si="532"/>
        <v>ID-27765-Albuquerque, NM - Gallup, NM</v>
      </c>
      <c r="T2867" t="str">
        <f t="shared" si="533"/>
        <v>20:15</v>
      </c>
      <c r="U2867" t="str">
        <f t="shared" si="534"/>
        <v>Acceptable</v>
      </c>
      <c r="V2867">
        <f t="shared" si="536"/>
        <v>23</v>
      </c>
      <c r="W2867">
        <f t="shared" si="537"/>
        <v>2</v>
      </c>
      <c r="Y2867" t="str">
        <f t="shared" si="538"/>
        <v>Flight Not Found</v>
      </c>
      <c r="Z2867" t="str" cm="1">
        <f t="array" ref="Z2867">IF(AND(B:B &gt; TIME(6, 0, 0), B:B &lt;= TIME(18, 0, 0)), "Day", "Night")</f>
        <v>Night</v>
      </c>
      <c r="AA2867">
        <f t="shared" si="539"/>
        <v>1</v>
      </c>
    </row>
    <row r="2868" spans="1:27" x14ac:dyDescent="0.2">
      <c r="A2868">
        <v>27767</v>
      </c>
      <c r="C2868" t="s">
        <v>14216</v>
      </c>
      <c r="D2868" t="s">
        <v>14186</v>
      </c>
      <c r="G2868" t="s">
        <v>14187</v>
      </c>
      <c r="H2868" t="s">
        <v>14217</v>
      </c>
      <c r="I2868" t="s">
        <v>479</v>
      </c>
      <c r="J2868">
        <v>7</v>
      </c>
      <c r="K2868">
        <v>7</v>
      </c>
      <c r="L2868">
        <v>0</v>
      </c>
      <c r="N2868">
        <f t="shared" si="528"/>
        <v>0</v>
      </c>
      <c r="O2868" t="str">
        <f t="shared" si="529"/>
        <v>No</v>
      </c>
      <c r="P2868">
        <f t="shared" si="530"/>
        <v>0</v>
      </c>
      <c r="Q2868">
        <f t="shared" si="531"/>
        <v>0</v>
      </c>
      <c r="R2868">
        <f t="shared" si="535"/>
        <v>27.565026697177728</v>
      </c>
      <c r="S2868" t="str">
        <f t="shared" si="532"/>
        <v>ID-27767-</v>
      </c>
      <c r="T2868">
        <f t="shared" si="533"/>
        <v>0</v>
      </c>
      <c r="U2868" t="str">
        <f t="shared" si="534"/>
        <v>Acceptable</v>
      </c>
      <c r="V2868">
        <f t="shared" si="536"/>
        <v>23</v>
      </c>
      <c r="W2868">
        <f t="shared" si="537"/>
        <v>2</v>
      </c>
      <c r="Y2868" t="str">
        <f t="shared" si="538"/>
        <v>Flight Not Found</v>
      </c>
      <c r="Z2868" t="str" cm="1">
        <f t="array" ref="Z2868">IF(AND(B:B &gt; TIME(6, 0, 0), B:B &lt;= TIME(18, 0, 0)), "Day", "Night")</f>
        <v>Night</v>
      </c>
      <c r="AA2868">
        <f t="shared" si="539"/>
        <v>1</v>
      </c>
    </row>
    <row r="2869" spans="1:27" x14ac:dyDescent="0.2">
      <c r="A2869">
        <v>27774</v>
      </c>
      <c r="C2869" t="s">
        <v>3727</v>
      </c>
      <c r="D2869" t="s">
        <v>14218</v>
      </c>
      <c r="F2869" t="s">
        <v>14219</v>
      </c>
      <c r="G2869" t="s">
        <v>2521</v>
      </c>
      <c r="H2869" t="s">
        <v>14220</v>
      </c>
      <c r="I2869" t="s">
        <v>14221</v>
      </c>
      <c r="J2869">
        <v>13</v>
      </c>
      <c r="K2869">
        <v>13</v>
      </c>
      <c r="L2869">
        <v>0</v>
      </c>
      <c r="M2869" t="s">
        <v>14222</v>
      </c>
      <c r="N2869">
        <f t="shared" si="528"/>
        <v>0</v>
      </c>
      <c r="O2869" t="str">
        <f t="shared" si="529"/>
        <v>No</v>
      </c>
      <c r="P2869">
        <f t="shared" si="530"/>
        <v>0</v>
      </c>
      <c r="Q2869">
        <f t="shared" si="531"/>
        <v>0</v>
      </c>
      <c r="R2869">
        <f t="shared" si="535"/>
        <v>27.565026697177728</v>
      </c>
      <c r="S2869" t="str">
        <f t="shared" si="532"/>
        <v>ID-27774-Bogota - La Macarene</v>
      </c>
      <c r="T2869">
        <f t="shared" si="533"/>
        <v>0</v>
      </c>
      <c r="U2869" t="str">
        <f t="shared" si="534"/>
        <v>Acceptable</v>
      </c>
      <c r="V2869">
        <f t="shared" si="536"/>
        <v>23</v>
      </c>
      <c r="W2869">
        <f t="shared" si="537"/>
        <v>2</v>
      </c>
      <c r="Y2869" t="str">
        <f t="shared" si="538"/>
        <v>Flight Not Found</v>
      </c>
      <c r="Z2869" t="str" cm="1">
        <f t="array" ref="Z2869">IF(AND(B:B &gt; TIME(6, 0, 0), B:B &lt;= TIME(18, 0, 0)), "Day", "Night")</f>
        <v>Night</v>
      </c>
      <c r="AA2869">
        <f t="shared" si="539"/>
        <v>1</v>
      </c>
    </row>
    <row r="2870" spans="1:27" x14ac:dyDescent="0.2">
      <c r="A2870">
        <v>27774</v>
      </c>
      <c r="B2870" t="s">
        <v>14223</v>
      </c>
      <c r="C2870" t="s">
        <v>14224</v>
      </c>
      <c r="D2870" t="s">
        <v>14225</v>
      </c>
      <c r="F2870" t="s">
        <v>14226</v>
      </c>
      <c r="G2870" t="s">
        <v>14227</v>
      </c>
      <c r="H2870" t="s">
        <v>14228</v>
      </c>
      <c r="J2870">
        <v>3</v>
      </c>
      <c r="K2870">
        <v>3</v>
      </c>
      <c r="L2870">
        <v>0</v>
      </c>
      <c r="M2870" t="s">
        <v>14229</v>
      </c>
      <c r="N2870">
        <f t="shared" si="528"/>
        <v>0</v>
      </c>
      <c r="O2870" t="str">
        <f t="shared" si="529"/>
        <v>No</v>
      </c>
      <c r="P2870">
        <f t="shared" si="530"/>
        <v>0</v>
      </c>
      <c r="Q2870">
        <f t="shared" si="531"/>
        <v>0</v>
      </c>
      <c r="R2870">
        <f t="shared" si="535"/>
        <v>27.565026697177728</v>
      </c>
      <c r="S2870" t="str">
        <f t="shared" si="532"/>
        <v>ID-27774-Butte, MT - Kooskia, ID</v>
      </c>
      <c r="T2870">
        <f t="shared" si="533"/>
        <v>0</v>
      </c>
      <c r="U2870" t="str">
        <f t="shared" si="534"/>
        <v>Acceptable</v>
      </c>
      <c r="V2870">
        <f t="shared" si="536"/>
        <v>23</v>
      </c>
      <c r="W2870">
        <f t="shared" si="537"/>
        <v>2</v>
      </c>
      <c r="Y2870" t="str">
        <f t="shared" si="538"/>
        <v>Flight Not Found</v>
      </c>
      <c r="Z2870" t="str" cm="1">
        <f t="array" ref="Z2870">IF(AND(B:B &gt; TIME(6, 0, 0), B:B &lt;= TIME(18, 0, 0)), "Day", "Night")</f>
        <v>Night</v>
      </c>
      <c r="AA2870">
        <f t="shared" si="539"/>
        <v>1</v>
      </c>
    </row>
    <row r="2871" spans="1:27" x14ac:dyDescent="0.2">
      <c r="A2871">
        <v>27777</v>
      </c>
      <c r="B2871" t="s">
        <v>14230</v>
      </c>
      <c r="C2871" t="s">
        <v>14231</v>
      </c>
      <c r="D2871" t="s">
        <v>14232</v>
      </c>
      <c r="G2871" t="s">
        <v>2471</v>
      </c>
      <c r="H2871" t="s">
        <v>14233</v>
      </c>
      <c r="I2871" t="s">
        <v>14234</v>
      </c>
      <c r="J2871">
        <v>10</v>
      </c>
      <c r="K2871">
        <v>7</v>
      </c>
      <c r="L2871">
        <v>0</v>
      </c>
      <c r="M2871" t="s">
        <v>14235</v>
      </c>
      <c r="N2871">
        <f t="shared" si="528"/>
        <v>0</v>
      </c>
      <c r="O2871" t="str">
        <f t="shared" si="529"/>
        <v>No</v>
      </c>
      <c r="P2871">
        <f t="shared" si="530"/>
        <v>0</v>
      </c>
      <c r="Q2871">
        <f t="shared" si="531"/>
        <v>0</v>
      </c>
      <c r="R2871">
        <f t="shared" si="535"/>
        <v>27.565026697177728</v>
      </c>
      <c r="S2871" t="str">
        <f t="shared" si="532"/>
        <v>ID-27777-</v>
      </c>
      <c r="T2871" t="str">
        <f t="shared" si="533"/>
        <v>15:44</v>
      </c>
      <c r="U2871" t="str">
        <f t="shared" si="534"/>
        <v>Acceptable</v>
      </c>
      <c r="V2871">
        <f t="shared" si="536"/>
        <v>23</v>
      </c>
      <c r="W2871">
        <f t="shared" si="537"/>
        <v>2</v>
      </c>
      <c r="Y2871" t="str">
        <f t="shared" si="538"/>
        <v>Flight Not Found</v>
      </c>
      <c r="Z2871" t="str" cm="1">
        <f t="array" ref="Z2871">IF(AND(B:B &gt; TIME(6, 0, 0), B:B &lt;= TIME(18, 0, 0)), "Day", "Night")</f>
        <v>Night</v>
      </c>
      <c r="AA2871">
        <f t="shared" si="539"/>
        <v>1</v>
      </c>
    </row>
    <row r="2872" spans="1:27" x14ac:dyDescent="0.2">
      <c r="A2872">
        <v>27779</v>
      </c>
      <c r="B2872" t="s">
        <v>6773</v>
      </c>
      <c r="C2872" t="s">
        <v>14236</v>
      </c>
      <c r="D2872" t="s">
        <v>12151</v>
      </c>
      <c r="F2872" t="s">
        <v>14237</v>
      </c>
      <c r="G2872" t="s">
        <v>14238</v>
      </c>
      <c r="H2872" t="s">
        <v>14239</v>
      </c>
      <c r="I2872" t="s">
        <v>14240</v>
      </c>
      <c r="J2872">
        <v>42</v>
      </c>
      <c r="K2872">
        <v>34</v>
      </c>
      <c r="L2872">
        <v>0</v>
      </c>
      <c r="M2872" t="s">
        <v>14241</v>
      </c>
      <c r="N2872">
        <f t="shared" si="528"/>
        <v>0</v>
      </c>
      <c r="O2872" t="str">
        <f t="shared" si="529"/>
        <v>No</v>
      </c>
      <c r="P2872">
        <f t="shared" si="530"/>
        <v>0</v>
      </c>
      <c r="Q2872">
        <f t="shared" si="531"/>
        <v>0</v>
      </c>
      <c r="R2872">
        <f t="shared" si="535"/>
        <v>27.565026697177728</v>
      </c>
      <c r="S2872" t="str">
        <f t="shared" si="532"/>
        <v>ID-27779-Loja - Guayaquil</v>
      </c>
      <c r="T2872" t="str">
        <f t="shared" si="533"/>
        <v>07:15</v>
      </c>
      <c r="U2872" t="str">
        <f t="shared" si="534"/>
        <v>Acceptable</v>
      </c>
      <c r="V2872">
        <f t="shared" si="536"/>
        <v>23</v>
      </c>
      <c r="W2872">
        <f t="shared" si="537"/>
        <v>2</v>
      </c>
      <c r="Y2872" t="str">
        <f t="shared" si="538"/>
        <v>Flight Not Found</v>
      </c>
      <c r="Z2872" t="str" cm="1">
        <f t="array" ref="Z2872">IF(AND(B:B &gt; TIME(6, 0, 0), B:B &lt;= TIME(18, 0, 0)), "Day", "Night")</f>
        <v>Night</v>
      </c>
      <c r="AA2872">
        <f t="shared" si="539"/>
        <v>1</v>
      </c>
    </row>
    <row r="2873" spans="1:27" x14ac:dyDescent="0.2">
      <c r="A2873">
        <v>27780</v>
      </c>
      <c r="C2873" t="s">
        <v>14242</v>
      </c>
      <c r="D2873" t="s">
        <v>14243</v>
      </c>
      <c r="F2873" t="s">
        <v>14244</v>
      </c>
      <c r="G2873" t="s">
        <v>10173</v>
      </c>
      <c r="H2873" t="s">
        <v>14245</v>
      </c>
      <c r="J2873">
        <v>40</v>
      </c>
      <c r="K2873">
        <v>40</v>
      </c>
      <c r="L2873">
        <v>0</v>
      </c>
      <c r="M2873" t="s">
        <v>14246</v>
      </c>
      <c r="N2873">
        <f t="shared" si="528"/>
        <v>0</v>
      </c>
      <c r="O2873" t="str">
        <f t="shared" si="529"/>
        <v>No</v>
      </c>
      <c r="P2873">
        <f t="shared" si="530"/>
        <v>0</v>
      </c>
      <c r="Q2873">
        <f t="shared" si="531"/>
        <v>0</v>
      </c>
      <c r="R2873">
        <f t="shared" si="535"/>
        <v>27.565026697177728</v>
      </c>
      <c r="S2873" t="str">
        <f t="shared" si="532"/>
        <v>ID-27780-Guangzhou - Changsha</v>
      </c>
      <c r="T2873">
        <f t="shared" si="533"/>
        <v>0</v>
      </c>
      <c r="U2873" t="str">
        <f t="shared" si="534"/>
        <v>Acceptable</v>
      </c>
      <c r="V2873">
        <f t="shared" si="536"/>
        <v>23</v>
      </c>
      <c r="W2873">
        <f t="shared" si="537"/>
        <v>2</v>
      </c>
      <c r="Y2873" t="str">
        <f t="shared" si="538"/>
        <v>Flight Not Found</v>
      </c>
      <c r="Z2873" t="str" cm="1">
        <f t="array" ref="Z2873">IF(AND(B:B &gt; TIME(6, 0, 0), B:B &lt;= TIME(18, 0, 0)), "Day", "Night")</f>
        <v>Night</v>
      </c>
      <c r="AA2873">
        <f t="shared" si="539"/>
        <v>1</v>
      </c>
    </row>
    <row r="2874" spans="1:27" x14ac:dyDescent="0.2">
      <c r="A2874">
        <v>27781</v>
      </c>
      <c r="C2874" t="s">
        <v>14247</v>
      </c>
      <c r="D2874" t="s">
        <v>14248</v>
      </c>
      <c r="G2874" t="s">
        <v>13930</v>
      </c>
      <c r="H2874" t="s">
        <v>14249</v>
      </c>
      <c r="I2874" t="s">
        <v>14250</v>
      </c>
      <c r="J2874">
        <v>11</v>
      </c>
      <c r="K2874">
        <v>9</v>
      </c>
      <c r="L2874">
        <v>0</v>
      </c>
      <c r="M2874" t="s">
        <v>2325</v>
      </c>
      <c r="N2874">
        <f t="shared" si="528"/>
        <v>0</v>
      </c>
      <c r="O2874" t="str">
        <f t="shared" si="529"/>
        <v>No</v>
      </c>
      <c r="P2874">
        <f t="shared" si="530"/>
        <v>0</v>
      </c>
      <c r="Q2874">
        <f t="shared" si="531"/>
        <v>0</v>
      </c>
      <c r="R2874">
        <f t="shared" si="535"/>
        <v>27.565026697177728</v>
      </c>
      <c r="S2874" t="str">
        <f t="shared" si="532"/>
        <v>ID-27781-</v>
      </c>
      <c r="T2874">
        <f t="shared" si="533"/>
        <v>0</v>
      </c>
      <c r="U2874" t="str">
        <f t="shared" si="534"/>
        <v>Acceptable</v>
      </c>
      <c r="V2874">
        <f t="shared" si="536"/>
        <v>23</v>
      </c>
      <c r="W2874">
        <f t="shared" si="537"/>
        <v>2</v>
      </c>
      <c r="Y2874" t="str">
        <f t="shared" si="538"/>
        <v>Flight Not Found</v>
      </c>
      <c r="Z2874" t="str" cm="1">
        <f t="array" ref="Z2874">IF(AND(B:B &gt; TIME(6, 0, 0), B:B &lt;= TIME(18, 0, 0)), "Day", "Night")</f>
        <v>Night</v>
      </c>
      <c r="AA2874">
        <f t="shared" si="539"/>
        <v>1</v>
      </c>
    </row>
    <row r="2875" spans="1:27" x14ac:dyDescent="0.2">
      <c r="A2875">
        <v>27789</v>
      </c>
      <c r="C2875" t="s">
        <v>14251</v>
      </c>
      <c r="D2875" t="s">
        <v>3562</v>
      </c>
      <c r="F2875" t="s">
        <v>997</v>
      </c>
      <c r="G2875" t="s">
        <v>10885</v>
      </c>
      <c r="H2875" t="s">
        <v>14252</v>
      </c>
      <c r="I2875" t="s">
        <v>14253</v>
      </c>
      <c r="J2875">
        <v>6</v>
      </c>
      <c r="K2875">
        <v>6</v>
      </c>
      <c r="L2875">
        <v>0</v>
      </c>
      <c r="M2875" t="s">
        <v>14254</v>
      </c>
      <c r="N2875">
        <f t="shared" si="528"/>
        <v>0</v>
      </c>
      <c r="O2875" t="str">
        <f t="shared" si="529"/>
        <v>No</v>
      </c>
      <c r="P2875">
        <f t="shared" si="530"/>
        <v>0</v>
      </c>
      <c r="Q2875">
        <f t="shared" si="531"/>
        <v>0</v>
      </c>
      <c r="R2875">
        <f t="shared" si="535"/>
        <v>27.565026697177728</v>
      </c>
      <c r="S2875" t="str">
        <f t="shared" si="532"/>
        <v>ID-27789-Training</v>
      </c>
      <c r="T2875">
        <f t="shared" si="533"/>
        <v>0</v>
      </c>
      <c r="U2875" t="str">
        <f t="shared" si="534"/>
        <v>Acceptable</v>
      </c>
      <c r="V2875">
        <f t="shared" si="536"/>
        <v>23</v>
      </c>
      <c r="W2875">
        <f t="shared" si="537"/>
        <v>2</v>
      </c>
      <c r="Y2875" t="str">
        <f t="shared" si="538"/>
        <v>Flight Not Found</v>
      </c>
      <c r="Z2875" t="str" cm="1">
        <f t="array" ref="Z2875">IF(AND(B:B &gt; TIME(6, 0, 0), B:B &lt;= TIME(18, 0, 0)), "Day", "Night")</f>
        <v>Night</v>
      </c>
      <c r="AA2875">
        <f t="shared" si="539"/>
        <v>1</v>
      </c>
    </row>
    <row r="2876" spans="1:27" x14ac:dyDescent="0.2">
      <c r="A2876">
        <v>27793</v>
      </c>
      <c r="B2876" t="s">
        <v>14255</v>
      </c>
      <c r="C2876" t="s">
        <v>14256</v>
      </c>
      <c r="D2876" t="s">
        <v>14257</v>
      </c>
      <c r="F2876" t="s">
        <v>14258</v>
      </c>
      <c r="G2876" t="s">
        <v>14259</v>
      </c>
      <c r="H2876" t="s">
        <v>14260</v>
      </c>
      <c r="J2876">
        <v>2</v>
      </c>
      <c r="K2876">
        <v>2</v>
      </c>
      <c r="L2876">
        <v>0</v>
      </c>
      <c r="M2876" t="s">
        <v>14261</v>
      </c>
      <c r="N2876">
        <f t="shared" si="528"/>
        <v>0</v>
      </c>
      <c r="O2876" t="str">
        <f t="shared" si="529"/>
        <v>No</v>
      </c>
      <c r="P2876">
        <f t="shared" si="530"/>
        <v>0</v>
      </c>
      <c r="Q2876">
        <f t="shared" si="531"/>
        <v>0</v>
      </c>
      <c r="R2876">
        <f t="shared" si="535"/>
        <v>27.565026697177728</v>
      </c>
      <c r="S2876" t="str">
        <f t="shared" si="532"/>
        <v>ID-27793-Lafayette, LA - Patterson, LA</v>
      </c>
      <c r="T2876" t="str">
        <f t="shared" si="533"/>
        <v>05:42</v>
      </c>
      <c r="U2876" t="str">
        <f t="shared" si="534"/>
        <v>Acceptable</v>
      </c>
      <c r="V2876">
        <f t="shared" si="536"/>
        <v>23</v>
      </c>
      <c r="W2876">
        <f t="shared" si="537"/>
        <v>2</v>
      </c>
      <c r="Y2876" t="str">
        <f t="shared" si="538"/>
        <v>Flight Not Found</v>
      </c>
      <c r="Z2876" t="str" cm="1">
        <f t="array" ref="Z2876">IF(AND(B:B &gt; TIME(6, 0, 0), B:B &lt;= TIME(18, 0, 0)), "Day", "Night")</f>
        <v>Night</v>
      </c>
      <c r="AA2876">
        <f t="shared" si="539"/>
        <v>1</v>
      </c>
    </row>
    <row r="2877" spans="1:27" x14ac:dyDescent="0.2">
      <c r="A2877">
        <v>27794</v>
      </c>
      <c r="C2877" t="s">
        <v>14262</v>
      </c>
      <c r="D2877" t="s">
        <v>14263</v>
      </c>
      <c r="F2877" t="s">
        <v>14264</v>
      </c>
      <c r="G2877" t="s">
        <v>5938</v>
      </c>
      <c r="H2877" t="s">
        <v>14265</v>
      </c>
      <c r="I2877" t="s">
        <v>14266</v>
      </c>
      <c r="J2877">
        <v>3</v>
      </c>
      <c r="K2877">
        <v>3</v>
      </c>
      <c r="L2877">
        <v>0</v>
      </c>
      <c r="M2877" t="s">
        <v>14267</v>
      </c>
      <c r="N2877">
        <f t="shared" si="528"/>
        <v>0</v>
      </c>
      <c r="O2877" t="str">
        <f t="shared" si="529"/>
        <v>No</v>
      </c>
      <c r="P2877">
        <f t="shared" si="530"/>
        <v>0</v>
      </c>
      <c r="Q2877">
        <f t="shared" si="531"/>
        <v>0</v>
      </c>
      <c r="R2877">
        <f t="shared" si="535"/>
        <v>27.565026697177728</v>
      </c>
      <c r="S2877" t="str">
        <f t="shared" si="532"/>
        <v>ID-27794-Santa Maria - Curacao</v>
      </c>
      <c r="T2877">
        <f t="shared" si="533"/>
        <v>0</v>
      </c>
      <c r="U2877" t="str">
        <f t="shared" si="534"/>
        <v>Acceptable</v>
      </c>
      <c r="V2877">
        <f t="shared" si="536"/>
        <v>23</v>
      </c>
      <c r="W2877">
        <f t="shared" si="537"/>
        <v>2</v>
      </c>
      <c r="Y2877" t="str">
        <f t="shared" si="538"/>
        <v>Flight Not Found</v>
      </c>
      <c r="Z2877" t="str" cm="1">
        <f t="array" ref="Z2877">IF(AND(B:B &gt; TIME(6, 0, 0), B:B &lt;= TIME(18, 0, 0)), "Day", "Night")</f>
        <v>Night</v>
      </c>
      <c r="AA2877">
        <f t="shared" si="539"/>
        <v>1</v>
      </c>
    </row>
    <row r="2878" spans="1:27" x14ac:dyDescent="0.2">
      <c r="A2878">
        <v>27796</v>
      </c>
      <c r="C2878" t="s">
        <v>7130</v>
      </c>
      <c r="D2878" t="s">
        <v>2615</v>
      </c>
      <c r="F2878" t="s">
        <v>14268</v>
      </c>
      <c r="G2878" t="s">
        <v>7357</v>
      </c>
      <c r="H2878" t="s">
        <v>14269</v>
      </c>
      <c r="I2878" t="s">
        <v>14270</v>
      </c>
      <c r="J2878">
        <v>7</v>
      </c>
      <c r="K2878">
        <v>7</v>
      </c>
      <c r="L2878">
        <v>0</v>
      </c>
      <c r="M2878" t="s">
        <v>6900</v>
      </c>
      <c r="N2878">
        <f t="shared" si="528"/>
        <v>0</v>
      </c>
      <c r="O2878" t="str">
        <f t="shared" si="529"/>
        <v>No</v>
      </c>
      <c r="P2878">
        <f t="shared" si="530"/>
        <v>0</v>
      </c>
      <c r="Q2878">
        <f t="shared" si="531"/>
        <v>0</v>
      </c>
      <c r="R2878">
        <f t="shared" si="535"/>
        <v>27.565026697177728</v>
      </c>
      <c r="S2878" t="str">
        <f t="shared" si="532"/>
        <v>ID-27796-Mildenhall, England - Torrejon AFB</v>
      </c>
      <c r="T2878">
        <f t="shared" si="533"/>
        <v>0</v>
      </c>
      <c r="U2878" t="str">
        <f t="shared" si="534"/>
        <v>Acceptable</v>
      </c>
      <c r="V2878">
        <f t="shared" si="536"/>
        <v>23</v>
      </c>
      <c r="W2878">
        <f t="shared" si="537"/>
        <v>2</v>
      </c>
      <c r="Y2878" t="str">
        <f t="shared" si="538"/>
        <v>Flight Not Found</v>
      </c>
      <c r="Z2878" t="str" cm="1">
        <f t="array" ref="Z2878">IF(AND(B:B &gt; TIME(6, 0, 0), B:B &lt;= TIME(18, 0, 0)), "Day", "Night")</f>
        <v>Night</v>
      </c>
      <c r="AA2878">
        <f t="shared" si="539"/>
        <v>1</v>
      </c>
    </row>
    <row r="2879" spans="1:27" x14ac:dyDescent="0.2">
      <c r="A2879">
        <v>28005</v>
      </c>
      <c r="B2879" t="s">
        <v>2492</v>
      </c>
      <c r="C2879" t="s">
        <v>14271</v>
      </c>
      <c r="D2879" t="s">
        <v>14272</v>
      </c>
      <c r="G2879" t="s">
        <v>12720</v>
      </c>
      <c r="H2879" t="s">
        <v>14273</v>
      </c>
      <c r="J2879">
        <v>4</v>
      </c>
      <c r="K2879">
        <v>3</v>
      </c>
      <c r="L2879">
        <v>0</v>
      </c>
      <c r="M2879" t="s">
        <v>14274</v>
      </c>
      <c r="N2879">
        <f t="shared" si="528"/>
        <v>0</v>
      </c>
      <c r="O2879" t="str">
        <f t="shared" si="529"/>
        <v>No</v>
      </c>
      <c r="P2879">
        <f t="shared" si="530"/>
        <v>0</v>
      </c>
      <c r="Q2879">
        <f t="shared" si="531"/>
        <v>0</v>
      </c>
      <c r="R2879">
        <f t="shared" si="535"/>
        <v>27.565026697177728</v>
      </c>
      <c r="S2879" t="str">
        <f t="shared" si="532"/>
        <v>ID-28005-</v>
      </c>
      <c r="T2879" t="str">
        <f t="shared" si="533"/>
        <v>17:15</v>
      </c>
      <c r="U2879" t="str">
        <f t="shared" si="534"/>
        <v>Acceptable</v>
      </c>
      <c r="V2879">
        <f t="shared" si="536"/>
        <v>23</v>
      </c>
      <c r="W2879">
        <f t="shared" si="537"/>
        <v>2</v>
      </c>
      <c r="Y2879" t="str">
        <f t="shared" si="538"/>
        <v>Flight Not Found</v>
      </c>
      <c r="Z2879" t="str" cm="1">
        <f t="array" ref="Z2879">IF(AND(B:B &gt; TIME(6, 0, 0), B:B &lt;= TIME(18, 0, 0)), "Day", "Night")</f>
        <v>Night</v>
      </c>
      <c r="AA2879">
        <f t="shared" si="539"/>
        <v>1</v>
      </c>
    </row>
    <row r="2880" spans="1:27" x14ac:dyDescent="0.2">
      <c r="A2880">
        <v>27798</v>
      </c>
      <c r="B2880" t="s">
        <v>14275</v>
      </c>
      <c r="C2880" t="s">
        <v>2872</v>
      </c>
      <c r="D2880" t="s">
        <v>14276</v>
      </c>
      <c r="F2880" t="s">
        <v>14277</v>
      </c>
      <c r="G2880" t="s">
        <v>3936</v>
      </c>
      <c r="H2880" t="s">
        <v>14278</v>
      </c>
      <c r="I2880" t="s">
        <v>14279</v>
      </c>
      <c r="J2880">
        <v>6</v>
      </c>
      <c r="K2880">
        <v>3</v>
      </c>
      <c r="L2880">
        <v>0</v>
      </c>
      <c r="M2880" t="s">
        <v>14280</v>
      </c>
      <c r="N2880">
        <f t="shared" si="528"/>
        <v>0</v>
      </c>
      <c r="O2880" t="str">
        <f t="shared" si="529"/>
        <v>No</v>
      </c>
      <c r="P2880">
        <f t="shared" si="530"/>
        <v>0</v>
      </c>
      <c r="Q2880">
        <f t="shared" si="531"/>
        <v>0</v>
      </c>
      <c r="R2880">
        <f t="shared" si="535"/>
        <v>27.565026697177728</v>
      </c>
      <c r="S2880" t="str">
        <f t="shared" si="532"/>
        <v>ID-27798-Burbank - Ontario</v>
      </c>
      <c r="T2880" t="str">
        <f t="shared" si="533"/>
        <v>10:44</v>
      </c>
      <c r="U2880" t="str">
        <f t="shared" si="534"/>
        <v>Acceptable</v>
      </c>
      <c r="V2880">
        <f t="shared" si="536"/>
        <v>23</v>
      </c>
      <c r="W2880">
        <f t="shared" si="537"/>
        <v>2</v>
      </c>
      <c r="Y2880" t="str">
        <f t="shared" si="538"/>
        <v>Flight Not Found</v>
      </c>
      <c r="Z2880" t="str" cm="1">
        <f t="array" ref="Z2880">IF(AND(B:B &gt; TIME(6, 0, 0), B:B &lt;= TIME(18, 0, 0)), "Day", "Night")</f>
        <v>Night</v>
      </c>
      <c r="AA2880">
        <f t="shared" si="539"/>
        <v>1</v>
      </c>
    </row>
    <row r="2881" spans="1:27" x14ac:dyDescent="0.2">
      <c r="A2881">
        <v>27799</v>
      </c>
      <c r="C2881" t="s">
        <v>6351</v>
      </c>
      <c r="D2881" t="s">
        <v>3562</v>
      </c>
      <c r="G2881" t="s">
        <v>7455</v>
      </c>
      <c r="H2881" t="s">
        <v>14281</v>
      </c>
      <c r="I2881" t="s">
        <v>14282</v>
      </c>
      <c r="J2881">
        <v>24</v>
      </c>
      <c r="K2881">
        <v>24</v>
      </c>
      <c r="L2881">
        <v>0</v>
      </c>
      <c r="M2881" t="s">
        <v>2325</v>
      </c>
      <c r="N2881">
        <f t="shared" si="528"/>
        <v>0</v>
      </c>
      <c r="O2881" t="str">
        <f t="shared" si="529"/>
        <v>No</v>
      </c>
      <c r="P2881">
        <f t="shared" si="530"/>
        <v>0</v>
      </c>
      <c r="Q2881">
        <f t="shared" si="531"/>
        <v>0</v>
      </c>
      <c r="R2881">
        <f t="shared" si="535"/>
        <v>27.565026697177728</v>
      </c>
      <c r="S2881" t="str">
        <f t="shared" si="532"/>
        <v>ID-27799-</v>
      </c>
      <c r="T2881">
        <f t="shared" si="533"/>
        <v>0</v>
      </c>
      <c r="U2881" t="str">
        <f t="shared" si="534"/>
        <v>Acceptable</v>
      </c>
      <c r="V2881">
        <f t="shared" si="536"/>
        <v>23</v>
      </c>
      <c r="W2881">
        <f t="shared" si="537"/>
        <v>2</v>
      </c>
      <c r="Y2881" t="str">
        <f t="shared" si="538"/>
        <v>Flight Not Found</v>
      </c>
      <c r="Z2881" t="str" cm="1">
        <f t="array" ref="Z2881">IF(AND(B:B &gt; TIME(6, 0, 0), B:B &lt;= TIME(18, 0, 0)), "Day", "Night")</f>
        <v>Night</v>
      </c>
      <c r="AA2881">
        <f t="shared" si="539"/>
        <v>1</v>
      </c>
    </row>
    <row r="2882" spans="1:27" x14ac:dyDescent="0.2">
      <c r="A2882">
        <v>27811</v>
      </c>
      <c r="B2882" t="s">
        <v>10405</v>
      </c>
      <c r="C2882" t="s">
        <v>14283</v>
      </c>
      <c r="D2882" t="s">
        <v>14284</v>
      </c>
      <c r="F2882" t="s">
        <v>14285</v>
      </c>
      <c r="G2882" t="s">
        <v>14286</v>
      </c>
      <c r="H2882" t="s">
        <v>14287</v>
      </c>
      <c r="I2882" t="s">
        <v>14288</v>
      </c>
      <c r="J2882">
        <v>11</v>
      </c>
      <c r="K2882">
        <v>5</v>
      </c>
      <c r="L2882">
        <v>0</v>
      </c>
      <c r="M2882" t="s">
        <v>14289</v>
      </c>
      <c r="N2882">
        <f t="shared" ref="N2882:N2945" si="540">SUM(B2882,C2882)</f>
        <v>0</v>
      </c>
      <c r="O2882" t="str">
        <f t="shared" ref="O2882:O2945" si="541">IF(F2882="good","Yes","No")</f>
        <v>No</v>
      </c>
      <c r="P2882">
        <f t="shared" ref="P2882:P2945" si="542">COUNTIF(C:C,"&lt;0")</f>
        <v>0</v>
      </c>
      <c r="Q2882">
        <f t="shared" ref="Q2882:Q2945" si="543">SUMIF(E:E,"&gt;"&amp;AVERAGE(E:E))</f>
        <v>0</v>
      </c>
      <c r="R2882">
        <f t="shared" si="535"/>
        <v>27.565026697177728</v>
      </c>
      <c r="S2882" t="str">
        <f t="shared" ref="S2882:S2945" si="544">CONCATENATE("ID-",A2882,"-",F2882)</f>
        <v>ID-27811-St. Thomas, VI - St. Croix, VI</v>
      </c>
      <c r="T2882" t="str">
        <f t="shared" ref="T2882:T2945" si="545">INDEX(B:B,MATCH(A2882,A:A,0))</f>
        <v>16:33</v>
      </c>
      <c r="U2882" t="str">
        <f t="shared" ref="U2882:U2945" si="546">IF(OR(B2882&gt;0,C2882&gt;0),"Acceptable","Check")</f>
        <v>Acceptable</v>
      </c>
      <c r="V2882">
        <f t="shared" si="536"/>
        <v>23</v>
      </c>
      <c r="W2882">
        <f t="shared" si="537"/>
        <v>2</v>
      </c>
      <c r="Y2882" t="str">
        <f t="shared" si="538"/>
        <v>Flight Not Found</v>
      </c>
      <c r="Z2882" t="str" cm="1">
        <f t="array" ref="Z2882">IF(AND(B:B &gt; TIME(6, 0, 0), B:B &lt;= TIME(18, 0, 0)), "Day", "Night")</f>
        <v>Night</v>
      </c>
      <c r="AA2882">
        <f t="shared" si="539"/>
        <v>1</v>
      </c>
    </row>
    <row r="2883" spans="1:27" x14ac:dyDescent="0.2">
      <c r="A2883">
        <v>27820</v>
      </c>
      <c r="C2883" t="s">
        <v>14290</v>
      </c>
      <c r="D2883" t="s">
        <v>9020</v>
      </c>
      <c r="G2883" t="s">
        <v>14291</v>
      </c>
      <c r="H2883" t="s">
        <v>14292</v>
      </c>
      <c r="I2883" t="s">
        <v>14293</v>
      </c>
      <c r="J2883">
        <v>9</v>
      </c>
      <c r="K2883">
        <v>6</v>
      </c>
      <c r="L2883">
        <v>0</v>
      </c>
      <c r="M2883" t="s">
        <v>4076</v>
      </c>
      <c r="N2883">
        <f t="shared" si="540"/>
        <v>0</v>
      </c>
      <c r="O2883" t="str">
        <f t="shared" si="541"/>
        <v>No</v>
      </c>
      <c r="P2883">
        <f t="shared" si="542"/>
        <v>0</v>
      </c>
      <c r="Q2883">
        <f t="shared" si="543"/>
        <v>0</v>
      </c>
      <c r="R2883">
        <f t="shared" ref="R2883:R2946" si="547">AVERAGEIF(J:J,"&gt;0")</f>
        <v>27.565026697177728</v>
      </c>
      <c r="S2883" t="str">
        <f t="shared" si="544"/>
        <v>ID-27820-</v>
      </c>
      <c r="T2883">
        <f t="shared" si="545"/>
        <v>0</v>
      </c>
      <c r="U2883" t="str">
        <f t="shared" si="546"/>
        <v>Acceptable</v>
      </c>
      <c r="V2883">
        <f t="shared" ref="V2883:V2946" si="548">COUNTIF(D:D, "Military - U.S. Army")</f>
        <v>23</v>
      </c>
      <c r="W2883">
        <f t="shared" ref="W2883:W2946" si="549">AVERAGEIF(C:C,"Fort Myer, Virginia", J:J)</f>
        <v>2</v>
      </c>
      <c r="Y2883" t="str">
        <f t="shared" ref="Y2883:Y2946" si="550">IFERROR(VLOOKUP("FlightNumber", A:E, 4, FALSE), "Flight Not Found")</f>
        <v>Flight Not Found</v>
      </c>
      <c r="Z2883" t="str" cm="1">
        <f t="array" ref="Z2883">IF(AND(B:B &gt; TIME(6, 0, 0), B:B &lt;= TIME(18, 0, 0)), "Day", "Night")</f>
        <v>Night</v>
      </c>
      <c r="AA2883">
        <f t="shared" ref="AA2883:AA2946" si="551">COUNTIFS(D:D, "Military - U.S. Army", C:C, "Fort Myer, Virginia")</f>
        <v>1</v>
      </c>
    </row>
    <row r="2884" spans="1:27" x14ac:dyDescent="0.2">
      <c r="A2884">
        <v>27821</v>
      </c>
      <c r="C2884" t="s">
        <v>14294</v>
      </c>
      <c r="D2884" t="s">
        <v>7202</v>
      </c>
      <c r="F2884" t="s">
        <v>14295</v>
      </c>
      <c r="G2884" t="s">
        <v>14296</v>
      </c>
      <c r="H2884" t="s">
        <v>14297</v>
      </c>
      <c r="I2884" t="s">
        <v>3123</v>
      </c>
      <c r="J2884">
        <v>22</v>
      </c>
      <c r="K2884">
        <v>19</v>
      </c>
      <c r="L2884">
        <v>0</v>
      </c>
      <c r="M2884" t="s">
        <v>14298</v>
      </c>
      <c r="N2884">
        <f t="shared" si="540"/>
        <v>0</v>
      </c>
      <c r="O2884" t="str">
        <f t="shared" si="541"/>
        <v>No</v>
      </c>
      <c r="P2884">
        <f t="shared" si="542"/>
        <v>0</v>
      </c>
      <c r="Q2884">
        <f t="shared" si="543"/>
        <v>0</v>
      </c>
      <c r="R2884">
        <f t="shared" si="547"/>
        <v>27.565026697177728</v>
      </c>
      <c r="S2884" t="str">
        <f t="shared" si="544"/>
        <v>ID-27821-Camiri - Itaguasurenda</v>
      </c>
      <c r="T2884">
        <f t="shared" si="545"/>
        <v>0</v>
      </c>
      <c r="U2884" t="str">
        <f t="shared" si="546"/>
        <v>Acceptable</v>
      </c>
      <c r="V2884">
        <f t="shared" si="548"/>
        <v>23</v>
      </c>
      <c r="W2884">
        <f t="shared" si="549"/>
        <v>2</v>
      </c>
      <c r="Y2884" t="str">
        <f t="shared" si="550"/>
        <v>Flight Not Found</v>
      </c>
      <c r="Z2884" t="str" cm="1">
        <f t="array" ref="Z2884">IF(AND(B:B &gt; TIME(6, 0, 0), B:B &lt;= TIME(18, 0, 0)), "Day", "Night")</f>
        <v>Night</v>
      </c>
      <c r="AA2884">
        <f t="shared" si="551"/>
        <v>1</v>
      </c>
    </row>
    <row r="2885" spans="1:27" x14ac:dyDescent="0.2">
      <c r="A2885">
        <v>27825</v>
      </c>
      <c r="B2885" t="s">
        <v>48</v>
      </c>
      <c r="C2885" t="s">
        <v>6515</v>
      </c>
      <c r="D2885" t="s">
        <v>3562</v>
      </c>
      <c r="F2885" t="s">
        <v>14299</v>
      </c>
      <c r="G2885" t="s">
        <v>8807</v>
      </c>
      <c r="H2885" t="s">
        <v>14300</v>
      </c>
      <c r="I2885" t="s">
        <v>14301</v>
      </c>
      <c r="J2885">
        <v>120</v>
      </c>
      <c r="K2885">
        <v>120</v>
      </c>
      <c r="L2885">
        <v>7</v>
      </c>
      <c r="M2885" t="s">
        <v>14302</v>
      </c>
      <c r="N2885">
        <f t="shared" si="540"/>
        <v>0</v>
      </c>
      <c r="O2885" t="str">
        <f t="shared" si="541"/>
        <v>No</v>
      </c>
      <c r="P2885">
        <f t="shared" si="542"/>
        <v>0</v>
      </c>
      <c r="Q2885">
        <f t="shared" si="543"/>
        <v>0</v>
      </c>
      <c r="R2885">
        <f t="shared" si="547"/>
        <v>27.565026697177728</v>
      </c>
      <c r="S2885" t="str">
        <f t="shared" si="544"/>
        <v>ID-27825-Moscow - Yerevan</v>
      </c>
      <c r="T2885" t="str">
        <f t="shared" si="545"/>
        <v>01:00</v>
      </c>
      <c r="U2885" t="str">
        <f t="shared" si="546"/>
        <v>Acceptable</v>
      </c>
      <c r="V2885">
        <f t="shared" si="548"/>
        <v>23</v>
      </c>
      <c r="W2885">
        <f t="shared" si="549"/>
        <v>2</v>
      </c>
      <c r="Y2885" t="str">
        <f t="shared" si="550"/>
        <v>Flight Not Found</v>
      </c>
      <c r="Z2885" t="str" cm="1">
        <f t="array" ref="Z2885">IF(AND(B:B &gt; TIME(6, 0, 0), B:B &lt;= TIME(18, 0, 0)), "Day", "Night")</f>
        <v>Night</v>
      </c>
      <c r="AA2885">
        <f t="shared" si="551"/>
        <v>1</v>
      </c>
    </row>
    <row r="2886" spans="1:27" x14ac:dyDescent="0.2">
      <c r="A2886">
        <v>27826</v>
      </c>
      <c r="B2886" t="s">
        <v>1703</v>
      </c>
      <c r="C2886" t="s">
        <v>14303</v>
      </c>
      <c r="D2886" t="s">
        <v>14304</v>
      </c>
      <c r="F2886" t="s">
        <v>14305</v>
      </c>
      <c r="G2886" t="s">
        <v>14306</v>
      </c>
      <c r="H2886" t="s">
        <v>14307</v>
      </c>
      <c r="I2886" t="s">
        <v>14308</v>
      </c>
      <c r="J2886">
        <v>4</v>
      </c>
      <c r="K2886">
        <v>4</v>
      </c>
      <c r="L2886">
        <v>0</v>
      </c>
      <c r="M2886" t="s">
        <v>14309</v>
      </c>
      <c r="N2886">
        <f t="shared" si="540"/>
        <v>0</v>
      </c>
      <c r="O2886" t="str">
        <f t="shared" si="541"/>
        <v>No</v>
      </c>
      <c r="P2886">
        <f t="shared" si="542"/>
        <v>0</v>
      </c>
      <c r="Q2886">
        <f t="shared" si="543"/>
        <v>0</v>
      </c>
      <c r="R2886">
        <f t="shared" si="547"/>
        <v>27.565026697177728</v>
      </c>
      <c r="S2886" t="str">
        <f t="shared" si="544"/>
        <v>ID-27826-South Nanek, AK - Dillingham, AK</v>
      </c>
      <c r="T2886" t="str">
        <f t="shared" si="545"/>
        <v>11:07</v>
      </c>
      <c r="U2886" t="str">
        <f t="shared" si="546"/>
        <v>Acceptable</v>
      </c>
      <c r="V2886">
        <f t="shared" si="548"/>
        <v>23</v>
      </c>
      <c r="W2886">
        <f t="shared" si="549"/>
        <v>2</v>
      </c>
      <c r="Y2886" t="str">
        <f t="shared" si="550"/>
        <v>Flight Not Found</v>
      </c>
      <c r="Z2886" t="str" cm="1">
        <f t="array" ref="Z2886">IF(AND(B:B &gt; TIME(6, 0, 0), B:B &lt;= TIME(18, 0, 0)), "Day", "Night")</f>
        <v>Night</v>
      </c>
      <c r="AA2886">
        <f t="shared" si="551"/>
        <v>1</v>
      </c>
    </row>
    <row r="2887" spans="1:27" x14ac:dyDescent="0.2">
      <c r="A2887">
        <v>27826</v>
      </c>
      <c r="B2887" t="s">
        <v>7835</v>
      </c>
      <c r="C2887" t="s">
        <v>14310</v>
      </c>
      <c r="D2887" t="s">
        <v>14311</v>
      </c>
      <c r="F2887" t="s">
        <v>14312</v>
      </c>
      <c r="G2887" t="s">
        <v>13733</v>
      </c>
      <c r="H2887" t="s">
        <v>14313</v>
      </c>
      <c r="J2887">
        <v>2</v>
      </c>
      <c r="K2887">
        <v>2</v>
      </c>
      <c r="L2887">
        <v>0</v>
      </c>
      <c r="M2887" t="s">
        <v>14314</v>
      </c>
      <c r="N2887">
        <f t="shared" si="540"/>
        <v>0</v>
      </c>
      <c r="O2887" t="str">
        <f t="shared" si="541"/>
        <v>No</v>
      </c>
      <c r="P2887">
        <f t="shared" si="542"/>
        <v>0</v>
      </c>
      <c r="Q2887">
        <f t="shared" si="543"/>
        <v>0</v>
      </c>
      <c r="R2887">
        <f t="shared" si="547"/>
        <v>27.565026697177728</v>
      </c>
      <c r="S2887" t="str">
        <f t="shared" si="544"/>
        <v>ID-27826-Palm Springs, CA - Santa Ana, CA</v>
      </c>
      <c r="T2887" t="str">
        <f t="shared" si="545"/>
        <v>11:07</v>
      </c>
      <c r="U2887" t="str">
        <f t="shared" si="546"/>
        <v>Acceptable</v>
      </c>
      <c r="V2887">
        <f t="shared" si="548"/>
        <v>23</v>
      </c>
      <c r="W2887">
        <f t="shared" si="549"/>
        <v>2</v>
      </c>
      <c r="Y2887" t="str">
        <f t="shared" si="550"/>
        <v>Flight Not Found</v>
      </c>
      <c r="Z2887" t="str" cm="1">
        <f t="array" ref="Z2887">IF(AND(B:B &gt; TIME(6, 0, 0), B:B &lt;= TIME(18, 0, 0)), "Day", "Night")</f>
        <v>Night</v>
      </c>
      <c r="AA2887">
        <f t="shared" si="551"/>
        <v>1</v>
      </c>
    </row>
    <row r="2888" spans="1:27" x14ac:dyDescent="0.2">
      <c r="A2888">
        <v>27837</v>
      </c>
      <c r="C2888" t="s">
        <v>14315</v>
      </c>
      <c r="D2888" t="s">
        <v>1315</v>
      </c>
      <c r="F2888" t="s">
        <v>997</v>
      </c>
      <c r="G2888" t="s">
        <v>13004</v>
      </c>
      <c r="H2888" t="s">
        <v>14316</v>
      </c>
      <c r="I2888" t="s">
        <v>14317</v>
      </c>
      <c r="J2888">
        <v>5</v>
      </c>
      <c r="K2888">
        <v>5</v>
      </c>
      <c r="L2888">
        <v>0</v>
      </c>
      <c r="M2888" t="s">
        <v>14318</v>
      </c>
      <c r="N2888">
        <f t="shared" si="540"/>
        <v>0</v>
      </c>
      <c r="O2888" t="str">
        <f t="shared" si="541"/>
        <v>No</v>
      </c>
      <c r="P2888">
        <f t="shared" si="542"/>
        <v>0</v>
      </c>
      <c r="Q2888">
        <f t="shared" si="543"/>
        <v>0</v>
      </c>
      <c r="R2888">
        <f t="shared" si="547"/>
        <v>27.565026697177728</v>
      </c>
      <c r="S2888" t="str">
        <f t="shared" si="544"/>
        <v>ID-27837-Training</v>
      </c>
      <c r="T2888">
        <f t="shared" si="545"/>
        <v>0</v>
      </c>
      <c r="U2888" t="str">
        <f t="shared" si="546"/>
        <v>Acceptable</v>
      </c>
      <c r="V2888">
        <f t="shared" si="548"/>
        <v>23</v>
      </c>
      <c r="W2888">
        <f t="shared" si="549"/>
        <v>2</v>
      </c>
      <c r="Y2888" t="str">
        <f t="shared" si="550"/>
        <v>Flight Not Found</v>
      </c>
      <c r="Z2888" t="str" cm="1">
        <f t="array" ref="Z2888">IF(AND(B:B &gt; TIME(6, 0, 0), B:B &lt;= TIME(18, 0, 0)), "Day", "Night")</f>
        <v>Night</v>
      </c>
      <c r="AA2888">
        <f t="shared" si="551"/>
        <v>1</v>
      </c>
    </row>
    <row r="2889" spans="1:27" x14ac:dyDescent="0.2">
      <c r="A2889">
        <v>27852</v>
      </c>
      <c r="C2889" t="s">
        <v>14319</v>
      </c>
      <c r="D2889" t="s">
        <v>11529</v>
      </c>
      <c r="F2889" t="s">
        <v>14320</v>
      </c>
      <c r="G2889" t="s">
        <v>1814</v>
      </c>
      <c r="H2889" t="s">
        <v>14321</v>
      </c>
      <c r="J2889">
        <v>16</v>
      </c>
      <c r="K2889">
        <v>5</v>
      </c>
      <c r="L2889">
        <v>0</v>
      </c>
      <c r="M2889" t="s">
        <v>14322</v>
      </c>
      <c r="N2889">
        <f t="shared" si="540"/>
        <v>0</v>
      </c>
      <c r="O2889" t="str">
        <f t="shared" si="541"/>
        <v>No</v>
      </c>
      <c r="P2889">
        <f t="shared" si="542"/>
        <v>0</v>
      </c>
      <c r="Q2889">
        <f t="shared" si="543"/>
        <v>0</v>
      </c>
      <c r="R2889">
        <f t="shared" si="547"/>
        <v>27.565026697177728</v>
      </c>
      <c r="S2889" t="str">
        <f t="shared" si="544"/>
        <v>ID-27852-Florencia - Puerto Asis</v>
      </c>
      <c r="T2889">
        <f t="shared" si="545"/>
        <v>0</v>
      </c>
      <c r="U2889" t="str">
        <f t="shared" si="546"/>
        <v>Acceptable</v>
      </c>
      <c r="V2889">
        <f t="shared" si="548"/>
        <v>23</v>
      </c>
      <c r="W2889">
        <f t="shared" si="549"/>
        <v>2</v>
      </c>
      <c r="Y2889" t="str">
        <f t="shared" si="550"/>
        <v>Flight Not Found</v>
      </c>
      <c r="Z2889" t="str" cm="1">
        <f t="array" ref="Z2889">IF(AND(B:B &gt; TIME(6, 0, 0), B:B &lt;= TIME(18, 0, 0)), "Day", "Night")</f>
        <v>Night</v>
      </c>
      <c r="AA2889">
        <f t="shared" si="551"/>
        <v>1</v>
      </c>
    </row>
    <row r="2890" spans="1:27" x14ac:dyDescent="0.2">
      <c r="A2890">
        <v>27855</v>
      </c>
      <c r="B2890" t="s">
        <v>14323</v>
      </c>
      <c r="C2890" t="s">
        <v>7836</v>
      </c>
      <c r="D2890" t="s">
        <v>4002</v>
      </c>
      <c r="E2890" t="s">
        <v>9755</v>
      </c>
      <c r="F2890" t="s">
        <v>14324</v>
      </c>
      <c r="G2890" t="s">
        <v>9941</v>
      </c>
      <c r="H2890" t="s">
        <v>14325</v>
      </c>
      <c r="I2890" t="s">
        <v>14326</v>
      </c>
      <c r="J2890">
        <v>50</v>
      </c>
      <c r="K2890">
        <v>1</v>
      </c>
      <c r="L2890">
        <v>0</v>
      </c>
      <c r="M2890" t="s">
        <v>14327</v>
      </c>
      <c r="N2890">
        <f t="shared" si="540"/>
        <v>0</v>
      </c>
      <c r="O2890" t="str">
        <f t="shared" si="541"/>
        <v>No</v>
      </c>
      <c r="P2890">
        <f t="shared" si="542"/>
        <v>0</v>
      </c>
      <c r="Q2890">
        <f t="shared" si="543"/>
        <v>0</v>
      </c>
      <c r="R2890">
        <f t="shared" si="547"/>
        <v>27.565026697177728</v>
      </c>
      <c r="S2890" t="str">
        <f t="shared" si="544"/>
        <v>ID-27855-Juneau - Ketchikan</v>
      </c>
      <c r="T2890" t="str">
        <f t="shared" si="545"/>
        <v>08:19</v>
      </c>
      <c r="U2890" t="str">
        <f t="shared" si="546"/>
        <v>Acceptable</v>
      </c>
      <c r="V2890">
        <f t="shared" si="548"/>
        <v>23</v>
      </c>
      <c r="W2890">
        <f t="shared" si="549"/>
        <v>2</v>
      </c>
      <c r="Y2890" t="str">
        <f t="shared" si="550"/>
        <v>Flight Not Found</v>
      </c>
      <c r="Z2890" t="str" cm="1">
        <f t="array" ref="Z2890">IF(AND(B:B &gt; TIME(6, 0, 0), B:B &lt;= TIME(18, 0, 0)), "Day", "Night")</f>
        <v>Night</v>
      </c>
      <c r="AA2890">
        <f t="shared" si="551"/>
        <v>1</v>
      </c>
    </row>
    <row r="2891" spans="1:27" x14ac:dyDescent="0.2">
      <c r="A2891">
        <v>27858</v>
      </c>
      <c r="B2891" t="s">
        <v>5391</v>
      </c>
      <c r="C2891" t="s">
        <v>14328</v>
      </c>
      <c r="D2891" t="s">
        <v>14329</v>
      </c>
      <c r="F2891" t="s">
        <v>14330</v>
      </c>
      <c r="G2891" t="s">
        <v>14306</v>
      </c>
      <c r="H2891" t="s">
        <v>14331</v>
      </c>
      <c r="J2891">
        <v>7</v>
      </c>
      <c r="K2891">
        <v>7</v>
      </c>
      <c r="L2891">
        <v>0</v>
      </c>
      <c r="M2891" t="s">
        <v>14332</v>
      </c>
      <c r="N2891">
        <f t="shared" si="540"/>
        <v>0</v>
      </c>
      <c r="O2891" t="str">
        <f t="shared" si="541"/>
        <v>No</v>
      </c>
      <c r="P2891">
        <f t="shared" si="542"/>
        <v>0</v>
      </c>
      <c r="Q2891">
        <f t="shared" si="543"/>
        <v>0</v>
      </c>
      <c r="R2891">
        <f t="shared" si="547"/>
        <v>27.565026697177728</v>
      </c>
      <c r="S2891" t="str">
        <f t="shared" si="544"/>
        <v>ID-27858-Burlington, WA - Friday Harbor, WA</v>
      </c>
      <c r="T2891" t="str">
        <f t="shared" si="545"/>
        <v>07:25</v>
      </c>
      <c r="U2891" t="str">
        <f t="shared" si="546"/>
        <v>Acceptable</v>
      </c>
      <c r="V2891">
        <f t="shared" si="548"/>
        <v>23</v>
      </c>
      <c r="W2891">
        <f t="shared" si="549"/>
        <v>2</v>
      </c>
      <c r="Y2891" t="str">
        <f t="shared" si="550"/>
        <v>Flight Not Found</v>
      </c>
      <c r="Z2891" t="str" cm="1">
        <f t="array" ref="Z2891">IF(AND(B:B &gt; TIME(6, 0, 0), B:B &lt;= TIME(18, 0, 0)), "Day", "Night")</f>
        <v>Night</v>
      </c>
      <c r="AA2891">
        <f t="shared" si="551"/>
        <v>1</v>
      </c>
    </row>
    <row r="2892" spans="1:27" x14ac:dyDescent="0.2">
      <c r="A2892">
        <v>27858</v>
      </c>
      <c r="B2892" t="s">
        <v>14333</v>
      </c>
      <c r="C2892" t="s">
        <v>14334</v>
      </c>
      <c r="D2892" t="s">
        <v>14335</v>
      </c>
      <c r="F2892" t="s">
        <v>14336</v>
      </c>
      <c r="G2892" t="s">
        <v>14337</v>
      </c>
      <c r="H2892" t="s">
        <v>14338</v>
      </c>
      <c r="J2892">
        <v>2</v>
      </c>
      <c r="K2892">
        <v>2</v>
      </c>
      <c r="L2892">
        <v>0</v>
      </c>
      <c r="M2892" t="s">
        <v>14339</v>
      </c>
      <c r="N2892">
        <f t="shared" si="540"/>
        <v>0</v>
      </c>
      <c r="O2892" t="str">
        <f t="shared" si="541"/>
        <v>No</v>
      </c>
      <c r="P2892">
        <f t="shared" si="542"/>
        <v>0</v>
      </c>
      <c r="Q2892">
        <f t="shared" si="543"/>
        <v>0</v>
      </c>
      <c r="R2892">
        <f t="shared" si="547"/>
        <v>27.565026697177728</v>
      </c>
      <c r="S2892" t="str">
        <f t="shared" si="544"/>
        <v>ID-27858-Denver, CO - Aspen, CO</v>
      </c>
      <c r="T2892" t="str">
        <f t="shared" si="545"/>
        <v>07:25</v>
      </c>
      <c r="U2892" t="str">
        <f t="shared" si="546"/>
        <v>Acceptable</v>
      </c>
      <c r="V2892">
        <f t="shared" si="548"/>
        <v>23</v>
      </c>
      <c r="W2892">
        <f t="shared" si="549"/>
        <v>2</v>
      </c>
      <c r="Y2892" t="str">
        <f t="shared" si="550"/>
        <v>Flight Not Found</v>
      </c>
      <c r="Z2892" t="str" cm="1">
        <f t="array" ref="Z2892">IF(AND(B:B &gt; TIME(6, 0, 0), B:B &lt;= TIME(18, 0, 0)), "Day", "Night")</f>
        <v>Night</v>
      </c>
      <c r="AA2892">
        <f t="shared" si="551"/>
        <v>1</v>
      </c>
    </row>
    <row r="2893" spans="1:27" x14ac:dyDescent="0.2">
      <c r="A2893">
        <v>27864</v>
      </c>
      <c r="C2893" t="s">
        <v>14340</v>
      </c>
      <c r="D2893" t="s">
        <v>14341</v>
      </c>
      <c r="G2893" t="s">
        <v>13910</v>
      </c>
      <c r="H2893" t="s">
        <v>14342</v>
      </c>
      <c r="I2893" t="s">
        <v>14343</v>
      </c>
      <c r="J2893">
        <v>34</v>
      </c>
      <c r="K2893">
        <v>34</v>
      </c>
      <c r="L2893">
        <v>0</v>
      </c>
      <c r="M2893" t="s">
        <v>14344</v>
      </c>
      <c r="N2893">
        <f t="shared" si="540"/>
        <v>0</v>
      </c>
      <c r="O2893" t="str">
        <f t="shared" si="541"/>
        <v>No</v>
      </c>
      <c r="P2893">
        <f t="shared" si="542"/>
        <v>0</v>
      </c>
      <c r="Q2893">
        <f t="shared" si="543"/>
        <v>0</v>
      </c>
      <c r="R2893">
        <f t="shared" si="547"/>
        <v>27.565026697177728</v>
      </c>
      <c r="S2893" t="str">
        <f t="shared" si="544"/>
        <v>ID-27864-</v>
      </c>
      <c r="T2893">
        <f t="shared" si="545"/>
        <v>0</v>
      </c>
      <c r="U2893" t="str">
        <f t="shared" si="546"/>
        <v>Acceptable</v>
      </c>
      <c r="V2893">
        <f t="shared" si="548"/>
        <v>23</v>
      </c>
      <c r="W2893">
        <f t="shared" si="549"/>
        <v>2</v>
      </c>
      <c r="Y2893" t="str">
        <f t="shared" si="550"/>
        <v>Flight Not Found</v>
      </c>
      <c r="Z2893" t="str" cm="1">
        <f t="array" ref="Z2893">IF(AND(B:B &gt; TIME(6, 0, 0), B:B &lt;= TIME(18, 0, 0)), "Day", "Night")</f>
        <v>Night</v>
      </c>
      <c r="AA2893">
        <f t="shared" si="551"/>
        <v>1</v>
      </c>
    </row>
    <row r="2894" spans="1:27" x14ac:dyDescent="0.2">
      <c r="A2894">
        <v>27865</v>
      </c>
      <c r="B2894" t="s">
        <v>6679</v>
      </c>
      <c r="C2894" t="s">
        <v>14345</v>
      </c>
      <c r="D2894" t="s">
        <v>14346</v>
      </c>
      <c r="F2894" t="s">
        <v>14347</v>
      </c>
      <c r="G2894" t="s">
        <v>14348</v>
      </c>
      <c r="H2894" t="s">
        <v>14349</v>
      </c>
      <c r="J2894">
        <v>6</v>
      </c>
      <c r="K2894">
        <v>6</v>
      </c>
      <c r="L2894">
        <v>0</v>
      </c>
      <c r="M2894" t="s">
        <v>14350</v>
      </c>
      <c r="N2894">
        <f t="shared" si="540"/>
        <v>0</v>
      </c>
      <c r="O2894" t="str">
        <f t="shared" si="541"/>
        <v>No</v>
      </c>
      <c r="P2894">
        <f t="shared" si="542"/>
        <v>0</v>
      </c>
      <c r="Q2894">
        <f t="shared" si="543"/>
        <v>0</v>
      </c>
      <c r="R2894">
        <f t="shared" si="547"/>
        <v>27.565026697177728</v>
      </c>
      <c r="S2894" t="str">
        <f t="shared" si="544"/>
        <v>ID-27865-San Diego, CA - Palm Desert, CA</v>
      </c>
      <c r="T2894" t="str">
        <f t="shared" si="545"/>
        <v>14:55</v>
      </c>
      <c r="U2894" t="str">
        <f t="shared" si="546"/>
        <v>Acceptable</v>
      </c>
      <c r="V2894">
        <f t="shared" si="548"/>
        <v>23</v>
      </c>
      <c r="W2894">
        <f t="shared" si="549"/>
        <v>2</v>
      </c>
      <c r="Y2894" t="str">
        <f t="shared" si="550"/>
        <v>Flight Not Found</v>
      </c>
      <c r="Z2894" t="str" cm="1">
        <f t="array" ref="Z2894">IF(AND(B:B &gt; TIME(6, 0, 0), B:B &lt;= TIME(18, 0, 0)), "Day", "Night")</f>
        <v>Night</v>
      </c>
      <c r="AA2894">
        <f t="shared" si="551"/>
        <v>1</v>
      </c>
    </row>
    <row r="2895" spans="1:27" x14ac:dyDescent="0.2">
      <c r="A2895">
        <v>27873</v>
      </c>
      <c r="B2895" t="s">
        <v>14351</v>
      </c>
      <c r="C2895" t="s">
        <v>7801</v>
      </c>
      <c r="D2895" t="s">
        <v>10167</v>
      </c>
      <c r="G2895" t="s">
        <v>14352</v>
      </c>
      <c r="H2895" t="s">
        <v>14353</v>
      </c>
      <c r="I2895" t="s">
        <v>14354</v>
      </c>
      <c r="J2895">
        <v>12</v>
      </c>
      <c r="K2895">
        <v>12</v>
      </c>
      <c r="L2895">
        <v>0</v>
      </c>
      <c r="M2895" t="s">
        <v>14355</v>
      </c>
      <c r="N2895">
        <f t="shared" si="540"/>
        <v>0</v>
      </c>
      <c r="O2895" t="str">
        <f t="shared" si="541"/>
        <v>No</v>
      </c>
      <c r="P2895">
        <f t="shared" si="542"/>
        <v>0</v>
      </c>
      <c r="Q2895">
        <f t="shared" si="543"/>
        <v>0</v>
      </c>
      <c r="R2895">
        <f t="shared" si="547"/>
        <v>27.565026697177728</v>
      </c>
      <c r="S2895" t="str">
        <f t="shared" si="544"/>
        <v>ID-27873-</v>
      </c>
      <c r="T2895" t="str">
        <f t="shared" si="545"/>
        <v>08:08</v>
      </c>
      <c r="U2895" t="str">
        <f t="shared" si="546"/>
        <v>Acceptable</v>
      </c>
      <c r="V2895">
        <f t="shared" si="548"/>
        <v>23</v>
      </c>
      <c r="W2895">
        <f t="shared" si="549"/>
        <v>2</v>
      </c>
      <c r="Y2895" t="str">
        <f t="shared" si="550"/>
        <v>Flight Not Found</v>
      </c>
      <c r="Z2895" t="str" cm="1">
        <f t="array" ref="Z2895">IF(AND(B:B &gt; TIME(6, 0, 0), B:B &lt;= TIME(18, 0, 0)), "Day", "Night")</f>
        <v>Night</v>
      </c>
      <c r="AA2895">
        <f t="shared" si="551"/>
        <v>1</v>
      </c>
    </row>
    <row r="2896" spans="1:27" x14ac:dyDescent="0.2">
      <c r="A2896">
        <v>27877</v>
      </c>
      <c r="B2896" t="s">
        <v>3278</v>
      </c>
      <c r="C2896" t="s">
        <v>13650</v>
      </c>
      <c r="D2896" t="s">
        <v>13694</v>
      </c>
      <c r="F2896" t="s">
        <v>14356</v>
      </c>
      <c r="G2896" t="s">
        <v>14306</v>
      </c>
      <c r="H2896" t="s">
        <v>14357</v>
      </c>
      <c r="J2896">
        <v>5</v>
      </c>
      <c r="K2896">
        <v>5</v>
      </c>
      <c r="L2896">
        <v>0</v>
      </c>
      <c r="M2896" t="s">
        <v>14358</v>
      </c>
      <c r="N2896">
        <f t="shared" si="540"/>
        <v>0</v>
      </c>
      <c r="O2896" t="str">
        <f t="shared" si="541"/>
        <v>No</v>
      </c>
      <c r="P2896">
        <f t="shared" si="542"/>
        <v>0</v>
      </c>
      <c r="Q2896">
        <f t="shared" si="543"/>
        <v>0</v>
      </c>
      <c r="R2896">
        <f t="shared" si="547"/>
        <v>27.565026697177728</v>
      </c>
      <c r="S2896" t="str">
        <f t="shared" si="544"/>
        <v>ID-27877-Anaktuvuk, AK - Bettles, AK</v>
      </c>
      <c r="T2896" t="str">
        <f t="shared" si="545"/>
        <v>11:15</v>
      </c>
      <c r="U2896" t="str">
        <f t="shared" si="546"/>
        <v>Acceptable</v>
      </c>
      <c r="V2896">
        <f t="shared" si="548"/>
        <v>23</v>
      </c>
      <c r="W2896">
        <f t="shared" si="549"/>
        <v>2</v>
      </c>
      <c r="Y2896" t="str">
        <f t="shared" si="550"/>
        <v>Flight Not Found</v>
      </c>
      <c r="Z2896" t="str" cm="1">
        <f t="array" ref="Z2896">IF(AND(B:B &gt; TIME(6, 0, 0), B:B &lt;= TIME(18, 0, 0)), "Day", "Night")</f>
        <v>Night</v>
      </c>
      <c r="AA2896">
        <f t="shared" si="551"/>
        <v>1</v>
      </c>
    </row>
    <row r="2897" spans="1:27" x14ac:dyDescent="0.2">
      <c r="A2897">
        <v>27877</v>
      </c>
      <c r="B2897" t="s">
        <v>2855</v>
      </c>
      <c r="C2897" t="s">
        <v>9710</v>
      </c>
      <c r="D2897" t="s">
        <v>1329</v>
      </c>
      <c r="E2897" t="s">
        <v>14359</v>
      </c>
      <c r="F2897" t="s">
        <v>14360</v>
      </c>
      <c r="G2897" t="s">
        <v>14361</v>
      </c>
      <c r="H2897" t="s">
        <v>14362</v>
      </c>
      <c r="I2897" t="s">
        <v>14363</v>
      </c>
      <c r="J2897">
        <v>88</v>
      </c>
      <c r="K2897">
        <v>37</v>
      </c>
      <c r="L2897">
        <v>0</v>
      </c>
      <c r="M2897" t="s">
        <v>14364</v>
      </c>
      <c r="N2897">
        <f t="shared" si="540"/>
        <v>0</v>
      </c>
      <c r="O2897" t="str">
        <f t="shared" si="541"/>
        <v>No</v>
      </c>
      <c r="P2897">
        <f t="shared" si="542"/>
        <v>0</v>
      </c>
      <c r="Q2897">
        <f t="shared" si="543"/>
        <v>0</v>
      </c>
      <c r="R2897">
        <f t="shared" si="547"/>
        <v>27.565026697177728</v>
      </c>
      <c r="S2897" t="str">
        <f t="shared" si="544"/>
        <v>ID-27877-New York City - Saint Thomas</v>
      </c>
      <c r="T2897" t="str">
        <f t="shared" si="545"/>
        <v>11:15</v>
      </c>
      <c r="U2897" t="str">
        <f t="shared" si="546"/>
        <v>Acceptable</v>
      </c>
      <c r="V2897">
        <f t="shared" si="548"/>
        <v>23</v>
      </c>
      <c r="W2897">
        <f t="shared" si="549"/>
        <v>2</v>
      </c>
      <c r="Y2897" t="str">
        <f t="shared" si="550"/>
        <v>Flight Not Found</v>
      </c>
      <c r="Z2897" t="str" cm="1">
        <f t="array" ref="Z2897">IF(AND(B:B &gt; TIME(6, 0, 0), B:B &lt;= TIME(18, 0, 0)), "Day", "Night")</f>
        <v>Night</v>
      </c>
      <c r="AA2897">
        <f t="shared" si="551"/>
        <v>1</v>
      </c>
    </row>
    <row r="2898" spans="1:27" x14ac:dyDescent="0.2">
      <c r="A2898">
        <v>27884</v>
      </c>
      <c r="C2898" t="s">
        <v>14365</v>
      </c>
      <c r="D2898" t="s">
        <v>14366</v>
      </c>
      <c r="G2898" t="s">
        <v>12975</v>
      </c>
      <c r="H2898" t="s">
        <v>14367</v>
      </c>
      <c r="I2898" t="s">
        <v>14368</v>
      </c>
      <c r="J2898">
        <v>11</v>
      </c>
      <c r="K2898">
        <v>11</v>
      </c>
      <c r="L2898">
        <v>0</v>
      </c>
      <c r="M2898" t="s">
        <v>14369</v>
      </c>
      <c r="N2898">
        <f t="shared" si="540"/>
        <v>0</v>
      </c>
      <c r="O2898" t="str">
        <f t="shared" si="541"/>
        <v>No</v>
      </c>
      <c r="P2898">
        <f t="shared" si="542"/>
        <v>0</v>
      </c>
      <c r="Q2898">
        <f t="shared" si="543"/>
        <v>0</v>
      </c>
      <c r="R2898">
        <f t="shared" si="547"/>
        <v>27.565026697177728</v>
      </c>
      <c r="S2898" t="str">
        <f t="shared" si="544"/>
        <v>ID-27884-</v>
      </c>
      <c r="T2898">
        <f t="shared" si="545"/>
        <v>0</v>
      </c>
      <c r="U2898" t="str">
        <f t="shared" si="546"/>
        <v>Acceptable</v>
      </c>
      <c r="V2898">
        <f t="shared" si="548"/>
        <v>23</v>
      </c>
      <c r="W2898">
        <f t="shared" si="549"/>
        <v>2</v>
      </c>
      <c r="Y2898" t="str">
        <f t="shared" si="550"/>
        <v>Flight Not Found</v>
      </c>
      <c r="Z2898" t="str" cm="1">
        <f t="array" ref="Z2898">IF(AND(B:B &gt; TIME(6, 0, 0), B:B &lt;= TIME(18, 0, 0)), "Day", "Night")</f>
        <v>Night</v>
      </c>
      <c r="AA2898">
        <f t="shared" si="551"/>
        <v>1</v>
      </c>
    </row>
    <row r="2899" spans="1:27" x14ac:dyDescent="0.2">
      <c r="A2899">
        <v>27885</v>
      </c>
      <c r="C2899" t="s">
        <v>14370</v>
      </c>
      <c r="D2899" t="s">
        <v>14186</v>
      </c>
      <c r="G2899" t="s">
        <v>14187</v>
      </c>
      <c r="H2899" t="s">
        <v>14371</v>
      </c>
      <c r="I2899" t="s">
        <v>14372</v>
      </c>
      <c r="J2899">
        <v>10</v>
      </c>
      <c r="K2899">
        <v>4</v>
      </c>
      <c r="L2899">
        <v>0</v>
      </c>
      <c r="N2899">
        <f t="shared" si="540"/>
        <v>0</v>
      </c>
      <c r="O2899" t="str">
        <f t="shared" si="541"/>
        <v>No</v>
      </c>
      <c r="P2899">
        <f t="shared" si="542"/>
        <v>0</v>
      </c>
      <c r="Q2899">
        <f t="shared" si="543"/>
        <v>0</v>
      </c>
      <c r="R2899">
        <f t="shared" si="547"/>
        <v>27.565026697177728</v>
      </c>
      <c r="S2899" t="str">
        <f t="shared" si="544"/>
        <v>ID-27885-</v>
      </c>
      <c r="T2899">
        <f t="shared" si="545"/>
        <v>0</v>
      </c>
      <c r="U2899" t="str">
        <f t="shared" si="546"/>
        <v>Acceptable</v>
      </c>
      <c r="V2899">
        <f t="shared" si="548"/>
        <v>23</v>
      </c>
      <c r="W2899">
        <f t="shared" si="549"/>
        <v>2</v>
      </c>
      <c r="Y2899" t="str">
        <f t="shared" si="550"/>
        <v>Flight Not Found</v>
      </c>
      <c r="Z2899" t="str" cm="1">
        <f t="array" ref="Z2899">IF(AND(B:B &gt; TIME(6, 0, 0), B:B &lt;= TIME(18, 0, 0)), "Day", "Night")</f>
        <v>Night</v>
      </c>
      <c r="AA2899">
        <f t="shared" si="551"/>
        <v>1</v>
      </c>
    </row>
    <row r="2900" spans="1:27" x14ac:dyDescent="0.2">
      <c r="A2900">
        <v>28087</v>
      </c>
      <c r="B2900" t="s">
        <v>790</v>
      </c>
      <c r="C2900" t="s">
        <v>14373</v>
      </c>
      <c r="D2900" t="s">
        <v>7779</v>
      </c>
      <c r="F2900" t="s">
        <v>14374</v>
      </c>
      <c r="G2900" t="s">
        <v>14375</v>
      </c>
      <c r="H2900" t="s">
        <v>14376</v>
      </c>
      <c r="I2900" t="s">
        <v>14377</v>
      </c>
      <c r="J2900">
        <v>50</v>
      </c>
      <c r="K2900">
        <v>50</v>
      </c>
      <c r="L2900">
        <v>0</v>
      </c>
      <c r="M2900" t="s">
        <v>14378</v>
      </c>
      <c r="N2900">
        <f t="shared" si="540"/>
        <v>0</v>
      </c>
      <c r="O2900" t="str">
        <f t="shared" si="541"/>
        <v>No</v>
      </c>
      <c r="P2900">
        <f t="shared" si="542"/>
        <v>0</v>
      </c>
      <c r="Q2900">
        <f t="shared" si="543"/>
        <v>0</v>
      </c>
      <c r="R2900">
        <f t="shared" si="547"/>
        <v>27.565026697177728</v>
      </c>
      <c r="S2900" t="str">
        <f t="shared" si="544"/>
        <v>ID-28087-Athens - Larisa</v>
      </c>
      <c r="T2900" t="str">
        <f t="shared" si="545"/>
        <v>09:45</v>
      </c>
      <c r="U2900" t="str">
        <f t="shared" si="546"/>
        <v>Acceptable</v>
      </c>
      <c r="V2900">
        <f t="shared" si="548"/>
        <v>23</v>
      </c>
      <c r="W2900">
        <f t="shared" si="549"/>
        <v>2</v>
      </c>
      <c r="Y2900" t="str">
        <f t="shared" si="550"/>
        <v>Flight Not Found</v>
      </c>
      <c r="Z2900" t="str" cm="1">
        <f t="array" ref="Z2900">IF(AND(B:B &gt; TIME(6, 0, 0), B:B &lt;= TIME(18, 0, 0)), "Day", "Night")</f>
        <v>Night</v>
      </c>
      <c r="AA2900">
        <f t="shared" si="551"/>
        <v>1</v>
      </c>
    </row>
    <row r="2901" spans="1:27" x14ac:dyDescent="0.2">
      <c r="A2901">
        <v>27889</v>
      </c>
      <c r="B2901" t="s">
        <v>10220</v>
      </c>
      <c r="C2901" t="s">
        <v>14379</v>
      </c>
      <c r="D2901" t="s">
        <v>10421</v>
      </c>
      <c r="E2901" t="s">
        <v>13083</v>
      </c>
      <c r="F2901" t="s">
        <v>14380</v>
      </c>
      <c r="G2901" t="s">
        <v>14381</v>
      </c>
      <c r="H2901" t="s">
        <v>14382</v>
      </c>
      <c r="I2901" t="s">
        <v>14383</v>
      </c>
      <c r="J2901">
        <v>17</v>
      </c>
      <c r="K2901">
        <v>17</v>
      </c>
      <c r="L2901">
        <v>0</v>
      </c>
      <c r="M2901" t="s">
        <v>14384</v>
      </c>
      <c r="N2901">
        <f t="shared" si="540"/>
        <v>0</v>
      </c>
      <c r="O2901" t="str">
        <f t="shared" si="541"/>
        <v>No</v>
      </c>
      <c r="P2901">
        <f t="shared" si="542"/>
        <v>0</v>
      </c>
      <c r="Q2901">
        <f t="shared" si="543"/>
        <v>0</v>
      </c>
      <c r="R2901">
        <f t="shared" si="547"/>
        <v>27.565026697177728</v>
      </c>
      <c r="S2901" t="str">
        <f t="shared" si="544"/>
        <v>ID-27889-Terhan, Iran - Madrid, Spain - McGuire AFB, New Jersey</v>
      </c>
      <c r="T2901" t="str">
        <f t="shared" si="545"/>
        <v>16:30</v>
      </c>
      <c r="U2901" t="str">
        <f t="shared" si="546"/>
        <v>Acceptable</v>
      </c>
      <c r="V2901">
        <f t="shared" si="548"/>
        <v>23</v>
      </c>
      <c r="W2901">
        <f t="shared" si="549"/>
        <v>2</v>
      </c>
      <c r="Y2901" t="str">
        <f t="shared" si="550"/>
        <v>Flight Not Found</v>
      </c>
      <c r="Z2901" t="str" cm="1">
        <f t="array" ref="Z2901">IF(AND(B:B &gt; TIME(6, 0, 0), B:B &lt;= TIME(18, 0, 0)), "Day", "Night")</f>
        <v>Night</v>
      </c>
      <c r="AA2901">
        <f t="shared" si="551"/>
        <v>1</v>
      </c>
    </row>
    <row r="2902" spans="1:27" x14ac:dyDescent="0.2">
      <c r="A2902">
        <v>27895</v>
      </c>
      <c r="C2902" t="s">
        <v>14385</v>
      </c>
      <c r="D2902" t="s">
        <v>3562</v>
      </c>
      <c r="G2902" t="s">
        <v>10173</v>
      </c>
      <c r="H2902" t="s">
        <v>14386</v>
      </c>
      <c r="I2902" t="s">
        <v>14387</v>
      </c>
      <c r="J2902">
        <v>52</v>
      </c>
      <c r="K2902">
        <v>52</v>
      </c>
      <c r="L2902">
        <v>0</v>
      </c>
      <c r="M2902" t="s">
        <v>14388</v>
      </c>
      <c r="N2902">
        <f t="shared" si="540"/>
        <v>0</v>
      </c>
      <c r="O2902" t="str">
        <f t="shared" si="541"/>
        <v>No</v>
      </c>
      <c r="P2902">
        <f t="shared" si="542"/>
        <v>0</v>
      </c>
      <c r="Q2902">
        <f t="shared" si="543"/>
        <v>0</v>
      </c>
      <c r="R2902">
        <f t="shared" si="547"/>
        <v>27.565026697177728</v>
      </c>
      <c r="S2902" t="str">
        <f t="shared" si="544"/>
        <v>ID-27895-</v>
      </c>
      <c r="T2902">
        <f t="shared" si="545"/>
        <v>0</v>
      </c>
      <c r="U2902" t="str">
        <f t="shared" si="546"/>
        <v>Acceptable</v>
      </c>
      <c r="V2902">
        <f t="shared" si="548"/>
        <v>23</v>
      </c>
      <c r="W2902">
        <f t="shared" si="549"/>
        <v>2</v>
      </c>
      <c r="Y2902" t="str">
        <f t="shared" si="550"/>
        <v>Flight Not Found</v>
      </c>
      <c r="Z2902" t="str" cm="1">
        <f t="array" ref="Z2902">IF(AND(B:B &gt; TIME(6, 0, 0), B:B &lt;= TIME(18, 0, 0)), "Day", "Night")</f>
        <v>Night</v>
      </c>
      <c r="AA2902">
        <f t="shared" si="551"/>
        <v>1</v>
      </c>
    </row>
    <row r="2903" spans="1:27" x14ac:dyDescent="0.2">
      <c r="A2903">
        <v>27898</v>
      </c>
      <c r="B2903" t="s">
        <v>14389</v>
      </c>
      <c r="C2903" t="s">
        <v>14390</v>
      </c>
      <c r="D2903" t="s">
        <v>14391</v>
      </c>
      <c r="F2903" t="s">
        <v>14392</v>
      </c>
      <c r="G2903" t="s">
        <v>14134</v>
      </c>
      <c r="H2903" t="s">
        <v>14393</v>
      </c>
      <c r="J2903">
        <v>6</v>
      </c>
      <c r="K2903">
        <v>6</v>
      </c>
      <c r="L2903">
        <v>0</v>
      </c>
      <c r="M2903" t="s">
        <v>14394</v>
      </c>
      <c r="N2903">
        <f t="shared" si="540"/>
        <v>0</v>
      </c>
      <c r="O2903" t="str">
        <f t="shared" si="541"/>
        <v>No</v>
      </c>
      <c r="P2903">
        <f t="shared" si="542"/>
        <v>0</v>
      </c>
      <c r="Q2903">
        <f t="shared" si="543"/>
        <v>0</v>
      </c>
      <c r="R2903">
        <f t="shared" si="547"/>
        <v>27.565026697177728</v>
      </c>
      <c r="S2903" t="str">
        <f t="shared" si="544"/>
        <v>ID-27898-Haines, AK - Wrangell, AK</v>
      </c>
      <c r="T2903" t="str">
        <f t="shared" si="545"/>
        <v>08:56</v>
      </c>
      <c r="U2903" t="str">
        <f t="shared" si="546"/>
        <v>Acceptable</v>
      </c>
      <c r="V2903">
        <f t="shared" si="548"/>
        <v>23</v>
      </c>
      <c r="W2903">
        <f t="shared" si="549"/>
        <v>2</v>
      </c>
      <c r="Y2903" t="str">
        <f t="shared" si="550"/>
        <v>Flight Not Found</v>
      </c>
      <c r="Z2903" t="str" cm="1">
        <f t="array" ref="Z2903">IF(AND(B:B &gt; TIME(6, 0, 0), B:B &lt;= TIME(18, 0, 0)), "Day", "Night")</f>
        <v>Night</v>
      </c>
      <c r="AA2903">
        <f t="shared" si="551"/>
        <v>1</v>
      </c>
    </row>
    <row r="2904" spans="1:27" x14ac:dyDescent="0.2">
      <c r="A2904">
        <v>27903</v>
      </c>
      <c r="C2904" t="s">
        <v>14395</v>
      </c>
      <c r="D2904" t="s">
        <v>3679</v>
      </c>
      <c r="F2904" t="s">
        <v>14396</v>
      </c>
      <c r="G2904" t="s">
        <v>14397</v>
      </c>
      <c r="H2904" t="s">
        <v>14398</v>
      </c>
      <c r="I2904" t="s">
        <v>9191</v>
      </c>
      <c r="J2904">
        <v>87</v>
      </c>
      <c r="K2904">
        <v>14</v>
      </c>
      <c r="L2904">
        <v>3</v>
      </c>
      <c r="M2904" t="s">
        <v>14399</v>
      </c>
      <c r="N2904">
        <f t="shared" si="540"/>
        <v>0</v>
      </c>
      <c r="O2904" t="str">
        <f t="shared" si="541"/>
        <v>No</v>
      </c>
      <c r="P2904">
        <f t="shared" si="542"/>
        <v>0</v>
      </c>
      <c r="Q2904">
        <f t="shared" si="543"/>
        <v>0</v>
      </c>
      <c r="R2904">
        <f t="shared" si="547"/>
        <v>27.565026697177728</v>
      </c>
      <c r="S2904" t="str">
        <f t="shared" si="544"/>
        <v>ID-27903-Davao - Manila</v>
      </c>
      <c r="T2904">
        <f t="shared" si="545"/>
        <v>0</v>
      </c>
      <c r="U2904" t="str">
        <f t="shared" si="546"/>
        <v>Acceptable</v>
      </c>
      <c r="V2904">
        <f t="shared" si="548"/>
        <v>23</v>
      </c>
      <c r="W2904">
        <f t="shared" si="549"/>
        <v>2</v>
      </c>
      <c r="Y2904" t="str">
        <f t="shared" si="550"/>
        <v>Flight Not Found</v>
      </c>
      <c r="Z2904" t="str" cm="1">
        <f t="array" ref="Z2904">IF(AND(B:B &gt; TIME(6, 0, 0), B:B &lt;= TIME(18, 0, 0)), "Day", "Night")</f>
        <v>Night</v>
      </c>
      <c r="AA2904">
        <f t="shared" si="551"/>
        <v>1</v>
      </c>
    </row>
    <row r="2905" spans="1:27" x14ac:dyDescent="0.2">
      <c r="A2905">
        <v>27912</v>
      </c>
      <c r="C2905" t="s">
        <v>14400</v>
      </c>
      <c r="D2905" t="s">
        <v>3562</v>
      </c>
      <c r="F2905" t="s">
        <v>14401</v>
      </c>
      <c r="G2905" t="s">
        <v>14402</v>
      </c>
      <c r="H2905" t="s">
        <v>14403</v>
      </c>
      <c r="I2905" t="s">
        <v>7370</v>
      </c>
      <c r="J2905">
        <v>46</v>
      </c>
      <c r="K2905">
        <v>46</v>
      </c>
      <c r="L2905">
        <v>0</v>
      </c>
      <c r="M2905" t="s">
        <v>7205</v>
      </c>
      <c r="N2905">
        <f t="shared" si="540"/>
        <v>0</v>
      </c>
      <c r="O2905" t="str">
        <f t="shared" si="541"/>
        <v>No</v>
      </c>
      <c r="P2905">
        <f t="shared" si="542"/>
        <v>0</v>
      </c>
      <c r="Q2905">
        <f t="shared" si="543"/>
        <v>0</v>
      </c>
      <c r="R2905">
        <f t="shared" si="547"/>
        <v>27.565026697177728</v>
      </c>
      <c r="S2905" t="str">
        <f t="shared" si="544"/>
        <v>ID-27912-Luanda - Moscow</v>
      </c>
      <c r="T2905">
        <f t="shared" si="545"/>
        <v>0</v>
      </c>
      <c r="U2905" t="str">
        <f t="shared" si="546"/>
        <v>Acceptable</v>
      </c>
      <c r="V2905">
        <f t="shared" si="548"/>
        <v>23</v>
      </c>
      <c r="W2905">
        <f t="shared" si="549"/>
        <v>2</v>
      </c>
      <c r="Y2905" t="str">
        <f t="shared" si="550"/>
        <v>Flight Not Found</v>
      </c>
      <c r="Z2905" t="str" cm="1">
        <f t="array" ref="Z2905">IF(AND(B:B &gt; TIME(6, 0, 0), B:B &lt;= TIME(18, 0, 0)), "Day", "Night")</f>
        <v>Night</v>
      </c>
      <c r="AA2905">
        <f t="shared" si="551"/>
        <v>1</v>
      </c>
    </row>
    <row r="2906" spans="1:27" x14ac:dyDescent="0.2">
      <c r="A2906">
        <v>27915</v>
      </c>
      <c r="B2906" t="s">
        <v>2131</v>
      </c>
      <c r="C2906" t="s">
        <v>14404</v>
      </c>
      <c r="D2906" t="s">
        <v>9890</v>
      </c>
      <c r="E2906" t="s">
        <v>14405</v>
      </c>
      <c r="F2906" t="s">
        <v>14406</v>
      </c>
      <c r="G2906" t="s">
        <v>7767</v>
      </c>
      <c r="H2906" t="s">
        <v>14407</v>
      </c>
      <c r="I2906" t="s">
        <v>14408</v>
      </c>
      <c r="J2906">
        <v>45</v>
      </c>
      <c r="K2906">
        <v>45</v>
      </c>
      <c r="L2906">
        <v>1</v>
      </c>
      <c r="M2906" t="s">
        <v>14409</v>
      </c>
      <c r="N2906">
        <f t="shared" si="540"/>
        <v>0</v>
      </c>
      <c r="O2906" t="str">
        <f t="shared" si="541"/>
        <v>No</v>
      </c>
      <c r="P2906">
        <f t="shared" si="542"/>
        <v>0</v>
      </c>
      <c r="Q2906">
        <f t="shared" si="543"/>
        <v>0</v>
      </c>
      <c r="R2906">
        <f t="shared" si="547"/>
        <v>27.565026697177728</v>
      </c>
      <c r="S2906" t="str">
        <f t="shared" si="544"/>
        <v>ID-27915-Wake Island - Guam - Manila</v>
      </c>
      <c r="T2906" t="str">
        <f t="shared" si="545"/>
        <v>14:48</v>
      </c>
      <c r="U2906" t="str">
        <f t="shared" si="546"/>
        <v>Acceptable</v>
      </c>
      <c r="V2906">
        <f t="shared" si="548"/>
        <v>23</v>
      </c>
      <c r="W2906">
        <f t="shared" si="549"/>
        <v>2</v>
      </c>
      <c r="Y2906" t="str">
        <f t="shared" si="550"/>
        <v>Flight Not Found</v>
      </c>
      <c r="Z2906" t="str" cm="1">
        <f t="array" ref="Z2906">IF(AND(B:B &gt; TIME(6, 0, 0), B:B &lt;= TIME(18, 0, 0)), "Day", "Night")</f>
        <v>Night</v>
      </c>
      <c r="AA2906">
        <f t="shared" si="551"/>
        <v>1</v>
      </c>
    </row>
    <row r="2907" spans="1:27" x14ac:dyDescent="0.2">
      <c r="A2907">
        <v>27917</v>
      </c>
      <c r="C2907" t="s">
        <v>14410</v>
      </c>
      <c r="D2907" t="s">
        <v>14411</v>
      </c>
      <c r="G2907" t="s">
        <v>14412</v>
      </c>
      <c r="H2907" t="s">
        <v>14413</v>
      </c>
      <c r="I2907" t="s">
        <v>1685</v>
      </c>
      <c r="J2907">
        <v>12</v>
      </c>
      <c r="K2907">
        <v>12</v>
      </c>
      <c r="L2907">
        <v>0</v>
      </c>
      <c r="M2907" t="s">
        <v>14414</v>
      </c>
      <c r="N2907">
        <f t="shared" si="540"/>
        <v>0</v>
      </c>
      <c r="O2907" t="str">
        <f t="shared" si="541"/>
        <v>No</v>
      </c>
      <c r="P2907">
        <f t="shared" si="542"/>
        <v>0</v>
      </c>
      <c r="Q2907">
        <f t="shared" si="543"/>
        <v>0</v>
      </c>
      <c r="R2907">
        <f t="shared" si="547"/>
        <v>27.565026697177728</v>
      </c>
      <c r="S2907" t="str">
        <f t="shared" si="544"/>
        <v>ID-27917-</v>
      </c>
      <c r="T2907">
        <f t="shared" si="545"/>
        <v>0</v>
      </c>
      <c r="U2907" t="str">
        <f t="shared" si="546"/>
        <v>Acceptable</v>
      </c>
      <c r="V2907">
        <f t="shared" si="548"/>
        <v>23</v>
      </c>
      <c r="W2907">
        <f t="shared" si="549"/>
        <v>2</v>
      </c>
      <c r="Y2907" t="str">
        <f t="shared" si="550"/>
        <v>Flight Not Found</v>
      </c>
      <c r="Z2907" t="str" cm="1">
        <f t="array" ref="Z2907">IF(AND(B:B &gt; TIME(6, 0, 0), B:B &lt;= TIME(18, 0, 0)), "Day", "Night")</f>
        <v>Night</v>
      </c>
      <c r="AA2907">
        <f t="shared" si="551"/>
        <v>1</v>
      </c>
    </row>
    <row r="2908" spans="1:27" x14ac:dyDescent="0.2">
      <c r="A2908">
        <v>27921</v>
      </c>
      <c r="B2908" t="s">
        <v>13855</v>
      </c>
      <c r="C2908" t="s">
        <v>14415</v>
      </c>
      <c r="D2908" t="s">
        <v>14416</v>
      </c>
      <c r="F2908" t="s">
        <v>14417</v>
      </c>
      <c r="G2908" t="s">
        <v>11481</v>
      </c>
      <c r="H2908" t="s">
        <v>14418</v>
      </c>
      <c r="J2908">
        <v>2</v>
      </c>
      <c r="K2908">
        <v>2</v>
      </c>
      <c r="L2908">
        <v>0</v>
      </c>
      <c r="M2908" t="s">
        <v>14419</v>
      </c>
      <c r="N2908">
        <f t="shared" si="540"/>
        <v>0</v>
      </c>
      <c r="O2908" t="str">
        <f t="shared" si="541"/>
        <v>No</v>
      </c>
      <c r="P2908">
        <f t="shared" si="542"/>
        <v>0</v>
      </c>
      <c r="Q2908">
        <f t="shared" si="543"/>
        <v>0</v>
      </c>
      <c r="R2908">
        <f t="shared" si="547"/>
        <v>27.565026697177728</v>
      </c>
      <c r="S2908" t="str">
        <f t="shared" si="544"/>
        <v>ID-27921-Grand Junction, CO - Somerset, CO</v>
      </c>
      <c r="T2908" t="str">
        <f t="shared" si="545"/>
        <v>10:07</v>
      </c>
      <c r="U2908" t="str">
        <f t="shared" si="546"/>
        <v>Acceptable</v>
      </c>
      <c r="V2908">
        <f t="shared" si="548"/>
        <v>23</v>
      </c>
      <c r="W2908">
        <f t="shared" si="549"/>
        <v>2</v>
      </c>
      <c r="Y2908" t="str">
        <f t="shared" si="550"/>
        <v>Flight Not Found</v>
      </c>
      <c r="Z2908" t="str" cm="1">
        <f t="array" ref="Z2908">IF(AND(B:B &gt; TIME(6, 0, 0), B:B &lt;= TIME(18, 0, 0)), "Day", "Night")</f>
        <v>Night</v>
      </c>
      <c r="AA2908">
        <f t="shared" si="551"/>
        <v>1</v>
      </c>
    </row>
    <row r="2909" spans="1:27" x14ac:dyDescent="0.2">
      <c r="A2909">
        <v>27938</v>
      </c>
      <c r="C2909" t="s">
        <v>14420</v>
      </c>
      <c r="D2909" t="s">
        <v>1153</v>
      </c>
      <c r="E2909" t="s">
        <v>3264</v>
      </c>
      <c r="F2909" t="s">
        <v>14421</v>
      </c>
      <c r="G2909" t="s">
        <v>14422</v>
      </c>
      <c r="H2909" t="s">
        <v>14423</v>
      </c>
      <c r="I2909" t="s">
        <v>1531</v>
      </c>
      <c r="J2909">
        <v>258</v>
      </c>
      <c r="K2909">
        <v>7</v>
      </c>
      <c r="L2909">
        <v>0</v>
      </c>
      <c r="M2909" t="s">
        <v>14424</v>
      </c>
      <c r="N2909">
        <f t="shared" si="540"/>
        <v>0</v>
      </c>
      <c r="O2909" t="str">
        <f t="shared" si="541"/>
        <v>No</v>
      </c>
      <c r="P2909">
        <f t="shared" si="542"/>
        <v>0</v>
      </c>
      <c r="Q2909">
        <f t="shared" si="543"/>
        <v>0</v>
      </c>
      <c r="R2909">
        <f t="shared" si="547"/>
        <v>27.565026697177728</v>
      </c>
      <c r="S2909" t="str">
        <f t="shared" si="544"/>
        <v>ID-27938-Tel-Aviv - Athens - Paris</v>
      </c>
      <c r="T2909">
        <f t="shared" si="545"/>
        <v>0</v>
      </c>
      <c r="U2909" t="str">
        <f t="shared" si="546"/>
        <v>Acceptable</v>
      </c>
      <c r="V2909">
        <f t="shared" si="548"/>
        <v>23</v>
      </c>
      <c r="W2909">
        <f t="shared" si="549"/>
        <v>2</v>
      </c>
      <c r="Y2909" t="str">
        <f t="shared" si="550"/>
        <v>Flight Not Found</v>
      </c>
      <c r="Z2909" t="str" cm="1">
        <f t="array" ref="Z2909">IF(AND(B:B &gt; TIME(6, 0, 0), B:B &lt;= TIME(18, 0, 0)), "Day", "Night")</f>
        <v>Night</v>
      </c>
      <c r="AA2909">
        <f t="shared" si="551"/>
        <v>1</v>
      </c>
    </row>
    <row r="2910" spans="1:27" x14ac:dyDescent="0.2">
      <c r="A2910">
        <v>27946</v>
      </c>
      <c r="C2910" t="s">
        <v>14425</v>
      </c>
      <c r="D2910" t="s">
        <v>14426</v>
      </c>
      <c r="G2910" t="s">
        <v>2471</v>
      </c>
      <c r="J2910">
        <v>17</v>
      </c>
      <c r="K2910">
        <v>17</v>
      </c>
      <c r="L2910">
        <v>0</v>
      </c>
      <c r="M2910" t="s">
        <v>14427</v>
      </c>
      <c r="N2910">
        <f t="shared" si="540"/>
        <v>0</v>
      </c>
      <c r="O2910" t="str">
        <f t="shared" si="541"/>
        <v>No</v>
      </c>
      <c r="P2910">
        <f t="shared" si="542"/>
        <v>0</v>
      </c>
      <c r="Q2910">
        <f t="shared" si="543"/>
        <v>0</v>
      </c>
      <c r="R2910">
        <f t="shared" si="547"/>
        <v>27.565026697177728</v>
      </c>
      <c r="S2910" t="str">
        <f t="shared" si="544"/>
        <v>ID-27946-</v>
      </c>
      <c r="T2910">
        <f t="shared" si="545"/>
        <v>0</v>
      </c>
      <c r="U2910" t="str">
        <f t="shared" si="546"/>
        <v>Acceptable</v>
      </c>
      <c r="V2910">
        <f t="shared" si="548"/>
        <v>23</v>
      </c>
      <c r="W2910">
        <f t="shared" si="549"/>
        <v>2</v>
      </c>
      <c r="Y2910" t="str">
        <f t="shared" si="550"/>
        <v>Flight Not Found</v>
      </c>
      <c r="Z2910" t="str" cm="1">
        <f t="array" ref="Z2910">IF(AND(B:B &gt; TIME(6, 0, 0), B:B &lt;= TIME(18, 0, 0)), "Day", "Night")</f>
        <v>Night</v>
      </c>
      <c r="AA2910">
        <f t="shared" si="551"/>
        <v>1</v>
      </c>
    </row>
    <row r="2911" spans="1:27" x14ac:dyDescent="0.2">
      <c r="A2911">
        <v>27965</v>
      </c>
      <c r="B2911" t="s">
        <v>14428</v>
      </c>
      <c r="C2911" t="s">
        <v>14429</v>
      </c>
      <c r="D2911" t="s">
        <v>14430</v>
      </c>
      <c r="G2911" t="s">
        <v>12012</v>
      </c>
      <c r="H2911" t="s">
        <v>14431</v>
      </c>
      <c r="J2911">
        <v>5</v>
      </c>
      <c r="K2911">
        <v>5</v>
      </c>
      <c r="L2911">
        <v>0</v>
      </c>
      <c r="M2911" t="s">
        <v>14432</v>
      </c>
      <c r="N2911">
        <f t="shared" si="540"/>
        <v>0</v>
      </c>
      <c r="O2911" t="str">
        <f t="shared" si="541"/>
        <v>No</v>
      </c>
      <c r="P2911">
        <f t="shared" si="542"/>
        <v>0</v>
      </c>
      <c r="Q2911">
        <f t="shared" si="543"/>
        <v>0</v>
      </c>
      <c r="R2911">
        <f t="shared" si="547"/>
        <v>27.565026697177728</v>
      </c>
      <c r="S2911" t="str">
        <f t="shared" si="544"/>
        <v>ID-27965-</v>
      </c>
      <c r="T2911" t="str">
        <f t="shared" si="545"/>
        <v>09:21</v>
      </c>
      <c r="U2911" t="str">
        <f t="shared" si="546"/>
        <v>Acceptable</v>
      </c>
      <c r="V2911">
        <f t="shared" si="548"/>
        <v>23</v>
      </c>
      <c r="W2911">
        <f t="shared" si="549"/>
        <v>2</v>
      </c>
      <c r="Y2911" t="str">
        <f t="shared" si="550"/>
        <v>Flight Not Found</v>
      </c>
      <c r="Z2911" t="str" cm="1">
        <f t="array" ref="Z2911">IF(AND(B:B &gt; TIME(6, 0, 0), B:B &lt;= TIME(18, 0, 0)), "Day", "Night")</f>
        <v>Night</v>
      </c>
      <c r="AA2911">
        <f t="shared" si="551"/>
        <v>1</v>
      </c>
    </row>
    <row r="2912" spans="1:27" x14ac:dyDescent="0.2">
      <c r="A2912">
        <v>27968</v>
      </c>
      <c r="B2912" t="s">
        <v>4428</v>
      </c>
      <c r="C2912" t="s">
        <v>14433</v>
      </c>
      <c r="D2912" t="s">
        <v>13403</v>
      </c>
      <c r="F2912" t="s">
        <v>14434</v>
      </c>
      <c r="G2912" t="s">
        <v>14134</v>
      </c>
      <c r="H2912" t="s">
        <v>14435</v>
      </c>
      <c r="J2912">
        <v>3</v>
      </c>
      <c r="K2912">
        <v>2</v>
      </c>
      <c r="L2912">
        <v>0</v>
      </c>
      <c r="M2912" t="s">
        <v>14436</v>
      </c>
      <c r="N2912">
        <f t="shared" si="540"/>
        <v>0</v>
      </c>
      <c r="O2912" t="str">
        <f t="shared" si="541"/>
        <v>No</v>
      </c>
      <c r="P2912">
        <f t="shared" si="542"/>
        <v>0</v>
      </c>
      <c r="Q2912">
        <f t="shared" si="543"/>
        <v>0</v>
      </c>
      <c r="R2912">
        <f t="shared" si="547"/>
        <v>27.565026697177728</v>
      </c>
      <c r="S2912" t="str">
        <f t="shared" si="544"/>
        <v>ID-27968-Ulysses, KS - Greensburg, KS</v>
      </c>
      <c r="T2912" t="str">
        <f t="shared" si="545"/>
        <v>22:05</v>
      </c>
      <c r="U2912" t="str">
        <f t="shared" si="546"/>
        <v>Acceptable</v>
      </c>
      <c r="V2912">
        <f t="shared" si="548"/>
        <v>23</v>
      </c>
      <c r="W2912">
        <f t="shared" si="549"/>
        <v>2</v>
      </c>
      <c r="Y2912" t="str">
        <f t="shared" si="550"/>
        <v>Flight Not Found</v>
      </c>
      <c r="Z2912" t="str" cm="1">
        <f t="array" ref="Z2912">IF(AND(B:B &gt; TIME(6, 0, 0), B:B &lt;= TIME(18, 0, 0)), "Day", "Night")</f>
        <v>Night</v>
      </c>
      <c r="AA2912">
        <f t="shared" si="551"/>
        <v>1</v>
      </c>
    </row>
    <row r="2913" spans="1:27" x14ac:dyDescent="0.2">
      <c r="A2913">
        <v>27969</v>
      </c>
      <c r="C2913" t="s">
        <v>14437</v>
      </c>
      <c r="D2913" t="s">
        <v>769</v>
      </c>
      <c r="F2913" t="s">
        <v>14438</v>
      </c>
      <c r="G2913" t="s">
        <v>14439</v>
      </c>
      <c r="H2913" t="s">
        <v>14440</v>
      </c>
      <c r="I2913" t="s">
        <v>14441</v>
      </c>
      <c r="J2913">
        <v>79</v>
      </c>
      <c r="K2913">
        <v>76</v>
      </c>
      <c r="L2913">
        <v>0</v>
      </c>
      <c r="M2913" t="s">
        <v>14442</v>
      </c>
      <c r="N2913">
        <f t="shared" si="540"/>
        <v>0</v>
      </c>
      <c r="O2913" t="str">
        <f t="shared" si="541"/>
        <v>No</v>
      </c>
      <c r="P2913">
        <f t="shared" si="542"/>
        <v>0</v>
      </c>
      <c r="Q2913">
        <f t="shared" si="543"/>
        <v>0</v>
      </c>
      <c r="R2913">
        <f t="shared" si="547"/>
        <v>27.565026697177728</v>
      </c>
      <c r="S2913" t="str">
        <f t="shared" si="544"/>
        <v>ID-27969-Prague - Bratislava</v>
      </c>
      <c r="T2913">
        <f t="shared" si="545"/>
        <v>0</v>
      </c>
      <c r="U2913" t="str">
        <f t="shared" si="546"/>
        <v>Acceptable</v>
      </c>
      <c r="V2913">
        <f t="shared" si="548"/>
        <v>23</v>
      </c>
      <c r="W2913">
        <f t="shared" si="549"/>
        <v>2</v>
      </c>
      <c r="Y2913" t="str">
        <f t="shared" si="550"/>
        <v>Flight Not Found</v>
      </c>
      <c r="Z2913" t="str" cm="1">
        <f t="array" ref="Z2913">IF(AND(B:B &gt; TIME(6, 0, 0), B:B &lt;= TIME(18, 0, 0)), "Day", "Night")</f>
        <v>Night</v>
      </c>
      <c r="AA2913">
        <f t="shared" si="551"/>
        <v>1</v>
      </c>
    </row>
    <row r="2914" spans="1:27" x14ac:dyDescent="0.2">
      <c r="A2914">
        <v>27973</v>
      </c>
      <c r="B2914" t="s">
        <v>1167</v>
      </c>
      <c r="C2914" t="s">
        <v>14443</v>
      </c>
      <c r="D2914" t="s">
        <v>14444</v>
      </c>
      <c r="F2914" t="s">
        <v>14445</v>
      </c>
      <c r="G2914" t="s">
        <v>12514</v>
      </c>
      <c r="H2914" t="s">
        <v>14446</v>
      </c>
      <c r="J2914">
        <v>4</v>
      </c>
      <c r="K2914">
        <v>3</v>
      </c>
      <c r="L2914">
        <v>0</v>
      </c>
      <c r="M2914" t="s">
        <v>14447</v>
      </c>
      <c r="N2914">
        <f t="shared" si="540"/>
        <v>0</v>
      </c>
      <c r="O2914" t="str">
        <f t="shared" si="541"/>
        <v>No</v>
      </c>
      <c r="P2914">
        <f t="shared" si="542"/>
        <v>0</v>
      </c>
      <c r="Q2914">
        <f t="shared" si="543"/>
        <v>0</v>
      </c>
      <c r="R2914">
        <f t="shared" si="547"/>
        <v>27.565026697177728</v>
      </c>
      <c r="S2914" t="str">
        <f t="shared" si="544"/>
        <v>ID-27973-Billings, MT - Cody, WY</v>
      </c>
      <c r="T2914" t="str">
        <f t="shared" si="545"/>
        <v>15:00</v>
      </c>
      <c r="U2914" t="str">
        <f t="shared" si="546"/>
        <v>Acceptable</v>
      </c>
      <c r="V2914">
        <f t="shared" si="548"/>
        <v>23</v>
      </c>
      <c r="W2914">
        <f t="shared" si="549"/>
        <v>2</v>
      </c>
      <c r="Y2914" t="str">
        <f t="shared" si="550"/>
        <v>Flight Not Found</v>
      </c>
      <c r="Z2914" t="str" cm="1">
        <f t="array" ref="Z2914">IF(AND(B:B &gt; TIME(6, 0, 0), B:B &lt;= TIME(18, 0, 0)), "Day", "Night")</f>
        <v>Night</v>
      </c>
      <c r="AA2914">
        <f t="shared" si="551"/>
        <v>1</v>
      </c>
    </row>
    <row r="2915" spans="1:27" x14ac:dyDescent="0.2">
      <c r="A2915">
        <v>27974</v>
      </c>
      <c r="C2915" t="s">
        <v>14448</v>
      </c>
      <c r="D2915" t="s">
        <v>12128</v>
      </c>
      <c r="F2915" t="s">
        <v>14449</v>
      </c>
      <c r="G2915" t="s">
        <v>14450</v>
      </c>
      <c r="H2915" t="s">
        <v>14451</v>
      </c>
      <c r="I2915" t="s">
        <v>14452</v>
      </c>
      <c r="J2915">
        <v>5</v>
      </c>
      <c r="K2915">
        <v>5</v>
      </c>
      <c r="L2915">
        <v>0</v>
      </c>
      <c r="M2915" t="s">
        <v>14453</v>
      </c>
      <c r="N2915">
        <f t="shared" si="540"/>
        <v>0</v>
      </c>
      <c r="O2915" t="str">
        <f t="shared" si="541"/>
        <v>No</v>
      </c>
      <c r="P2915">
        <f t="shared" si="542"/>
        <v>0</v>
      </c>
      <c r="Q2915">
        <f t="shared" si="543"/>
        <v>0</v>
      </c>
      <c r="R2915">
        <f t="shared" si="547"/>
        <v>27.565026697177728</v>
      </c>
      <c r="S2915" t="str">
        <f t="shared" si="544"/>
        <v>ID-27974-Tehran, Iran - Seoul, Korea</v>
      </c>
      <c r="T2915">
        <f t="shared" si="545"/>
        <v>0</v>
      </c>
      <c r="U2915" t="str">
        <f t="shared" si="546"/>
        <v>Acceptable</v>
      </c>
      <c r="V2915">
        <f t="shared" si="548"/>
        <v>23</v>
      </c>
      <c r="W2915">
        <f t="shared" si="549"/>
        <v>2</v>
      </c>
      <c r="Y2915" t="str">
        <f t="shared" si="550"/>
        <v>Flight Not Found</v>
      </c>
      <c r="Z2915" t="str" cm="1">
        <f t="array" ref="Z2915">IF(AND(B:B &gt; TIME(6, 0, 0), B:B &lt;= TIME(18, 0, 0)), "Day", "Night")</f>
        <v>Night</v>
      </c>
      <c r="AA2915">
        <f t="shared" si="551"/>
        <v>1</v>
      </c>
    </row>
    <row r="2916" spans="1:27" x14ac:dyDescent="0.2">
      <c r="A2916">
        <v>27981</v>
      </c>
      <c r="D2916" t="s">
        <v>14454</v>
      </c>
      <c r="F2916" t="s">
        <v>14455</v>
      </c>
      <c r="G2916" t="s">
        <v>14456</v>
      </c>
      <c r="H2916" t="s">
        <v>14457</v>
      </c>
      <c r="I2916" t="s">
        <v>14458</v>
      </c>
      <c r="J2916">
        <v>33</v>
      </c>
      <c r="K2916">
        <v>11</v>
      </c>
      <c r="L2916">
        <v>0</v>
      </c>
      <c r="M2916" t="s">
        <v>14459</v>
      </c>
      <c r="N2916">
        <f t="shared" si="540"/>
        <v>0</v>
      </c>
      <c r="O2916" t="str">
        <f t="shared" si="541"/>
        <v>No</v>
      </c>
      <c r="P2916">
        <f t="shared" si="542"/>
        <v>0</v>
      </c>
      <c r="Q2916">
        <f t="shared" si="543"/>
        <v>0</v>
      </c>
      <c r="R2916">
        <f t="shared" si="547"/>
        <v>27.565026697177728</v>
      </c>
      <c r="S2916" t="str">
        <f t="shared" si="544"/>
        <v>ID-27981-Moron - Canary Islands</v>
      </c>
      <c r="T2916">
        <f t="shared" si="545"/>
        <v>0</v>
      </c>
      <c r="U2916" t="str">
        <f t="shared" si="546"/>
        <v>Check</v>
      </c>
      <c r="V2916">
        <f t="shared" si="548"/>
        <v>23</v>
      </c>
      <c r="W2916">
        <f t="shared" si="549"/>
        <v>2</v>
      </c>
      <c r="Y2916" t="str">
        <f t="shared" si="550"/>
        <v>Flight Not Found</v>
      </c>
      <c r="Z2916" t="str" cm="1">
        <f t="array" ref="Z2916">IF(AND(B:B &gt; TIME(6, 0, 0), B:B &lt;= TIME(18, 0, 0)), "Day", "Night")</f>
        <v>Night</v>
      </c>
      <c r="AA2916">
        <f t="shared" si="551"/>
        <v>1</v>
      </c>
    </row>
    <row r="2917" spans="1:27" x14ac:dyDescent="0.2">
      <c r="A2917">
        <v>27987</v>
      </c>
      <c r="C2917" t="s">
        <v>14460</v>
      </c>
      <c r="D2917" t="s">
        <v>4185</v>
      </c>
      <c r="F2917" t="s">
        <v>14461</v>
      </c>
      <c r="G2917" t="s">
        <v>9304</v>
      </c>
      <c r="H2917" t="s">
        <v>14462</v>
      </c>
      <c r="I2917" t="s">
        <v>14463</v>
      </c>
      <c r="J2917">
        <v>59</v>
      </c>
      <c r="K2917">
        <v>59</v>
      </c>
      <c r="L2917">
        <v>0</v>
      </c>
      <c r="M2917" t="s">
        <v>343</v>
      </c>
      <c r="N2917">
        <f t="shared" si="540"/>
        <v>0</v>
      </c>
      <c r="O2917" t="str">
        <f t="shared" si="541"/>
        <v>No</v>
      </c>
      <c r="P2917">
        <f t="shared" si="542"/>
        <v>0</v>
      </c>
      <c r="Q2917">
        <f t="shared" si="543"/>
        <v>0</v>
      </c>
      <c r="R2917">
        <f t="shared" si="547"/>
        <v>27.565026697177728</v>
      </c>
      <c r="S2917" t="str">
        <f t="shared" si="544"/>
        <v>ID-27987-Quito - Cuenca</v>
      </c>
      <c r="T2917">
        <f t="shared" si="545"/>
        <v>0</v>
      </c>
      <c r="U2917" t="str">
        <f t="shared" si="546"/>
        <v>Acceptable</v>
      </c>
      <c r="V2917">
        <f t="shared" si="548"/>
        <v>23</v>
      </c>
      <c r="W2917">
        <f t="shared" si="549"/>
        <v>2</v>
      </c>
      <c r="Y2917" t="str">
        <f t="shared" si="550"/>
        <v>Flight Not Found</v>
      </c>
      <c r="Z2917" t="str" cm="1">
        <f t="array" ref="Z2917">IF(AND(B:B &gt; TIME(6, 0, 0), B:B &lt;= TIME(18, 0, 0)), "Day", "Night")</f>
        <v>Night</v>
      </c>
      <c r="AA2917">
        <f t="shared" si="551"/>
        <v>1</v>
      </c>
    </row>
    <row r="2918" spans="1:27" x14ac:dyDescent="0.2">
      <c r="A2918">
        <v>27997</v>
      </c>
      <c r="B2918" t="s">
        <v>11580</v>
      </c>
      <c r="C2918" t="s">
        <v>14464</v>
      </c>
      <c r="D2918" t="s">
        <v>14465</v>
      </c>
      <c r="F2918" t="s">
        <v>14466</v>
      </c>
      <c r="G2918" t="s">
        <v>9324</v>
      </c>
      <c r="H2918" t="s">
        <v>14467</v>
      </c>
      <c r="J2918">
        <v>3</v>
      </c>
      <c r="K2918">
        <v>3</v>
      </c>
      <c r="L2918">
        <v>0</v>
      </c>
      <c r="M2918" t="s">
        <v>14468</v>
      </c>
      <c r="N2918">
        <f t="shared" si="540"/>
        <v>0</v>
      </c>
      <c r="O2918" t="str">
        <f t="shared" si="541"/>
        <v>No</v>
      </c>
      <c r="P2918">
        <f t="shared" si="542"/>
        <v>0</v>
      </c>
      <c r="Q2918">
        <f t="shared" si="543"/>
        <v>0</v>
      </c>
      <c r="R2918">
        <f t="shared" si="547"/>
        <v>27.565026697177728</v>
      </c>
      <c r="S2918" t="str">
        <f t="shared" si="544"/>
        <v>ID-27997-Sunnyside, UT - Salt Lake City, UT</v>
      </c>
      <c r="T2918" t="str">
        <f t="shared" si="545"/>
        <v>07:10</v>
      </c>
      <c r="U2918" t="str">
        <f t="shared" si="546"/>
        <v>Acceptable</v>
      </c>
      <c r="V2918">
        <f t="shared" si="548"/>
        <v>23</v>
      </c>
      <c r="W2918">
        <f t="shared" si="549"/>
        <v>2</v>
      </c>
      <c r="Y2918" t="str">
        <f t="shared" si="550"/>
        <v>Flight Not Found</v>
      </c>
      <c r="Z2918" t="str" cm="1">
        <f t="array" ref="Z2918">IF(AND(B:B &gt; TIME(6, 0, 0), B:B &lt;= TIME(18, 0, 0)), "Day", "Night")</f>
        <v>Night</v>
      </c>
      <c r="AA2918">
        <f t="shared" si="551"/>
        <v>1</v>
      </c>
    </row>
    <row r="2919" spans="1:27" x14ac:dyDescent="0.2">
      <c r="A2919">
        <v>28000</v>
      </c>
      <c r="C2919" t="s">
        <v>14469</v>
      </c>
      <c r="D2919" t="s">
        <v>14470</v>
      </c>
      <c r="F2919" t="s">
        <v>14471</v>
      </c>
      <c r="G2919" t="s">
        <v>13927</v>
      </c>
      <c r="H2919" t="s">
        <v>14472</v>
      </c>
      <c r="J2919">
        <v>6</v>
      </c>
      <c r="K2919">
        <v>6</v>
      </c>
      <c r="L2919">
        <v>0</v>
      </c>
      <c r="N2919">
        <f t="shared" si="540"/>
        <v>0</v>
      </c>
      <c r="O2919" t="str">
        <f t="shared" si="541"/>
        <v>No</v>
      </c>
      <c r="P2919">
        <f t="shared" si="542"/>
        <v>0</v>
      </c>
      <c r="Q2919">
        <f t="shared" si="543"/>
        <v>0</v>
      </c>
      <c r="R2919">
        <f t="shared" si="547"/>
        <v>27.565026697177728</v>
      </c>
      <c r="S2919" t="str">
        <f t="shared" si="544"/>
        <v>ID-28000-Lima - Caracas</v>
      </c>
      <c r="T2919">
        <f t="shared" si="545"/>
        <v>0</v>
      </c>
      <c r="U2919" t="str">
        <f t="shared" si="546"/>
        <v>Acceptable</v>
      </c>
      <c r="V2919">
        <f t="shared" si="548"/>
        <v>23</v>
      </c>
      <c r="W2919">
        <f t="shared" si="549"/>
        <v>2</v>
      </c>
      <c r="Y2919" t="str">
        <f t="shared" si="550"/>
        <v>Flight Not Found</v>
      </c>
      <c r="Z2919" t="str" cm="1">
        <f t="array" ref="Z2919">IF(AND(B:B &gt; TIME(6, 0, 0), B:B &lt;= TIME(18, 0, 0)), "Day", "Night")</f>
        <v>Night</v>
      </c>
      <c r="AA2919">
        <f t="shared" si="551"/>
        <v>1</v>
      </c>
    </row>
    <row r="2920" spans="1:27" x14ac:dyDescent="0.2">
      <c r="A2920">
        <v>28000</v>
      </c>
      <c r="B2920" t="s">
        <v>2968</v>
      </c>
      <c r="C2920" t="s">
        <v>14473</v>
      </c>
      <c r="D2920" t="s">
        <v>2615</v>
      </c>
      <c r="F2920" t="s">
        <v>14474</v>
      </c>
      <c r="G2920" t="s">
        <v>13953</v>
      </c>
      <c r="H2920" t="s">
        <v>14475</v>
      </c>
      <c r="I2920" t="s">
        <v>14476</v>
      </c>
      <c r="J2920">
        <v>27</v>
      </c>
      <c r="K2920">
        <v>23</v>
      </c>
      <c r="L2920">
        <v>0</v>
      </c>
      <c r="M2920" t="s">
        <v>14477</v>
      </c>
      <c r="N2920">
        <f t="shared" si="540"/>
        <v>0</v>
      </c>
      <c r="O2920" t="str">
        <f t="shared" si="541"/>
        <v>No</v>
      </c>
      <c r="P2920">
        <f t="shared" si="542"/>
        <v>0</v>
      </c>
      <c r="Q2920">
        <f t="shared" si="543"/>
        <v>0</v>
      </c>
      <c r="R2920">
        <f t="shared" si="547"/>
        <v>27.565026697177728</v>
      </c>
      <c r="S2920" t="str">
        <f t="shared" si="544"/>
        <v>ID-28000-Thule AB - Sondrestrom AB</v>
      </c>
      <c r="T2920">
        <f t="shared" si="545"/>
        <v>0</v>
      </c>
      <c r="U2920" t="str">
        <f t="shared" si="546"/>
        <v>Acceptable</v>
      </c>
      <c r="V2920">
        <f t="shared" si="548"/>
        <v>23</v>
      </c>
      <c r="W2920">
        <f t="shared" si="549"/>
        <v>2</v>
      </c>
      <c r="Y2920" t="str">
        <f t="shared" si="550"/>
        <v>Flight Not Found</v>
      </c>
      <c r="Z2920" t="str" cm="1">
        <f t="array" ref="Z2920">IF(AND(B:B &gt; TIME(6, 0, 0), B:B &lt;= TIME(18, 0, 0)), "Day", "Night")</f>
        <v>Night</v>
      </c>
      <c r="AA2920">
        <f t="shared" si="551"/>
        <v>1</v>
      </c>
    </row>
    <row r="2921" spans="1:27" x14ac:dyDescent="0.2">
      <c r="A2921">
        <v>28000</v>
      </c>
      <c r="B2921" t="s">
        <v>2968</v>
      </c>
      <c r="C2921" t="s">
        <v>14478</v>
      </c>
      <c r="D2921" t="s">
        <v>2615</v>
      </c>
      <c r="F2921" t="s">
        <v>14479</v>
      </c>
      <c r="G2921" t="s">
        <v>13953</v>
      </c>
      <c r="H2921" t="s">
        <v>14480</v>
      </c>
      <c r="I2921" t="s">
        <v>6539</v>
      </c>
      <c r="J2921">
        <v>18</v>
      </c>
      <c r="K2921">
        <v>18</v>
      </c>
      <c r="L2921">
        <v>0</v>
      </c>
      <c r="M2921" t="s">
        <v>14481</v>
      </c>
      <c r="N2921">
        <f t="shared" si="540"/>
        <v>0</v>
      </c>
      <c r="O2921" t="str">
        <f t="shared" si="541"/>
        <v>No</v>
      </c>
      <c r="P2921">
        <f t="shared" si="542"/>
        <v>0</v>
      </c>
      <c r="Q2921">
        <f t="shared" si="543"/>
        <v>0</v>
      </c>
      <c r="R2921">
        <f t="shared" si="547"/>
        <v>27.565026697177728</v>
      </c>
      <c r="S2921" t="str">
        <f t="shared" si="544"/>
        <v>ID-28000-McGuire AFB - Mildenhall RAF</v>
      </c>
      <c r="T2921">
        <f t="shared" si="545"/>
        <v>0</v>
      </c>
      <c r="U2921" t="str">
        <f t="shared" si="546"/>
        <v>Acceptable</v>
      </c>
      <c r="V2921">
        <f t="shared" si="548"/>
        <v>23</v>
      </c>
      <c r="W2921">
        <f t="shared" si="549"/>
        <v>2</v>
      </c>
      <c r="Y2921" t="str">
        <f t="shared" si="550"/>
        <v>Flight Not Found</v>
      </c>
      <c r="Z2921" t="str" cm="1">
        <f t="array" ref="Z2921">IF(AND(B:B &gt; TIME(6, 0, 0), B:B &lt;= TIME(18, 0, 0)), "Day", "Night")</f>
        <v>Night</v>
      </c>
      <c r="AA2921">
        <f t="shared" si="551"/>
        <v>1</v>
      </c>
    </row>
    <row r="2922" spans="1:27" x14ac:dyDescent="0.2">
      <c r="A2922">
        <v>28000</v>
      </c>
      <c r="C2922" t="s">
        <v>14482</v>
      </c>
      <c r="D2922" t="s">
        <v>1153</v>
      </c>
      <c r="F2922" t="s">
        <v>14483</v>
      </c>
      <c r="G2922" t="s">
        <v>14484</v>
      </c>
      <c r="H2922" t="s">
        <v>14485</v>
      </c>
      <c r="I2922" t="s">
        <v>2673</v>
      </c>
      <c r="J2922">
        <v>20</v>
      </c>
      <c r="K2922">
        <v>1</v>
      </c>
      <c r="L2922">
        <v>0</v>
      </c>
      <c r="M2922" t="s">
        <v>14486</v>
      </c>
      <c r="N2922">
        <f t="shared" si="540"/>
        <v>0</v>
      </c>
      <c r="O2922" t="str">
        <f t="shared" si="541"/>
        <v>No</v>
      </c>
      <c r="P2922">
        <f t="shared" si="542"/>
        <v>0</v>
      </c>
      <c r="Q2922">
        <f t="shared" si="543"/>
        <v>0</v>
      </c>
      <c r="R2922">
        <f t="shared" si="547"/>
        <v>27.565026697177728</v>
      </c>
      <c r="S2922" t="str">
        <f t="shared" si="544"/>
        <v>ID-28000-Ho Chi Minh City - Bangkok</v>
      </c>
      <c r="T2922">
        <f t="shared" si="545"/>
        <v>0</v>
      </c>
      <c r="U2922" t="str">
        <f t="shared" si="546"/>
        <v>Acceptable</v>
      </c>
      <c r="V2922">
        <f t="shared" si="548"/>
        <v>23</v>
      </c>
      <c r="W2922">
        <f t="shared" si="549"/>
        <v>2</v>
      </c>
      <c r="Y2922" t="str">
        <f t="shared" si="550"/>
        <v>Flight Not Found</v>
      </c>
      <c r="Z2922" t="str" cm="1">
        <f t="array" ref="Z2922">IF(AND(B:B &gt; TIME(6, 0, 0), B:B &lt;= TIME(18, 0, 0)), "Day", "Night")</f>
        <v>Night</v>
      </c>
      <c r="AA2922">
        <f t="shared" si="551"/>
        <v>1</v>
      </c>
    </row>
    <row r="2923" spans="1:27" x14ac:dyDescent="0.2">
      <c r="A2923">
        <v>28006</v>
      </c>
      <c r="B2923" t="s">
        <v>8825</v>
      </c>
      <c r="C2923" t="s">
        <v>14487</v>
      </c>
      <c r="D2923" t="s">
        <v>14488</v>
      </c>
      <c r="F2923" t="s">
        <v>14489</v>
      </c>
      <c r="G2923" t="s">
        <v>11286</v>
      </c>
      <c r="H2923" t="s">
        <v>14490</v>
      </c>
      <c r="I2923" t="s">
        <v>14491</v>
      </c>
      <c r="J2923">
        <v>68</v>
      </c>
      <c r="K2923">
        <v>68</v>
      </c>
      <c r="L2923">
        <v>0</v>
      </c>
      <c r="M2923" t="s">
        <v>14492</v>
      </c>
      <c r="N2923">
        <f t="shared" si="540"/>
        <v>0</v>
      </c>
      <c r="O2923" t="str">
        <f t="shared" si="541"/>
        <v>No</v>
      </c>
      <c r="P2923">
        <f t="shared" si="542"/>
        <v>0</v>
      </c>
      <c r="Q2923">
        <f t="shared" si="543"/>
        <v>0</v>
      </c>
      <c r="R2923">
        <f t="shared" si="547"/>
        <v>27.565026697177728</v>
      </c>
      <c r="S2923" t="str">
        <f t="shared" si="544"/>
        <v>ID-28006-Caracas - Praira da Vitoria</v>
      </c>
      <c r="T2923" t="str">
        <f t="shared" si="545"/>
        <v>21:45</v>
      </c>
      <c r="U2923" t="str">
        <f t="shared" si="546"/>
        <v>Acceptable</v>
      </c>
      <c r="V2923">
        <f t="shared" si="548"/>
        <v>23</v>
      </c>
      <c r="W2923">
        <f t="shared" si="549"/>
        <v>2</v>
      </c>
      <c r="Y2923" t="str">
        <f t="shared" si="550"/>
        <v>Flight Not Found</v>
      </c>
      <c r="Z2923" t="str" cm="1">
        <f t="array" ref="Z2923">IF(AND(B:B &gt; TIME(6, 0, 0), B:B &lt;= TIME(18, 0, 0)), "Day", "Night")</f>
        <v>Night</v>
      </c>
      <c r="AA2923">
        <f t="shared" si="551"/>
        <v>1</v>
      </c>
    </row>
    <row r="2924" spans="1:27" x14ac:dyDescent="0.2">
      <c r="A2924">
        <v>28006</v>
      </c>
      <c r="C2924" t="s">
        <v>14493</v>
      </c>
      <c r="D2924" t="s">
        <v>11590</v>
      </c>
      <c r="F2924" t="s">
        <v>14494</v>
      </c>
      <c r="G2924" t="s">
        <v>7186</v>
      </c>
      <c r="H2924" t="s">
        <v>14495</v>
      </c>
      <c r="J2924">
        <v>10</v>
      </c>
      <c r="K2924">
        <v>10</v>
      </c>
      <c r="L2924">
        <v>0</v>
      </c>
      <c r="M2924" t="s">
        <v>14496</v>
      </c>
      <c r="N2924">
        <f t="shared" si="540"/>
        <v>0</v>
      </c>
      <c r="O2924" t="str">
        <f t="shared" si="541"/>
        <v>No</v>
      </c>
      <c r="P2924">
        <f t="shared" si="542"/>
        <v>0</v>
      </c>
      <c r="Q2924">
        <f t="shared" si="543"/>
        <v>0</v>
      </c>
      <c r="R2924">
        <f t="shared" si="547"/>
        <v>27.565026697177728</v>
      </c>
      <c r="S2924" t="str">
        <f t="shared" si="544"/>
        <v>ID-28006-Moosonee - Timmins</v>
      </c>
      <c r="T2924" t="str">
        <f t="shared" si="545"/>
        <v>21:45</v>
      </c>
      <c r="U2924" t="str">
        <f t="shared" si="546"/>
        <v>Acceptable</v>
      </c>
      <c r="V2924">
        <f t="shared" si="548"/>
        <v>23</v>
      </c>
      <c r="W2924">
        <f t="shared" si="549"/>
        <v>2</v>
      </c>
      <c r="Y2924" t="str">
        <f t="shared" si="550"/>
        <v>Flight Not Found</v>
      </c>
      <c r="Z2924" t="str" cm="1">
        <f t="array" ref="Z2924">IF(AND(B:B &gt; TIME(6, 0, 0), B:B &lt;= TIME(18, 0, 0)), "Day", "Night")</f>
        <v>Night</v>
      </c>
      <c r="AA2924">
        <f t="shared" si="551"/>
        <v>1</v>
      </c>
    </row>
    <row r="2925" spans="1:27" x14ac:dyDescent="0.2">
      <c r="A2925">
        <v>28012</v>
      </c>
      <c r="B2925" t="s">
        <v>4800</v>
      </c>
      <c r="C2925" t="s">
        <v>14497</v>
      </c>
      <c r="D2925" t="s">
        <v>14498</v>
      </c>
      <c r="E2925" t="s">
        <v>14499</v>
      </c>
      <c r="F2925" t="s">
        <v>14500</v>
      </c>
      <c r="G2925" t="s">
        <v>14501</v>
      </c>
      <c r="H2925" t="s">
        <v>14502</v>
      </c>
      <c r="I2925" t="s">
        <v>14503</v>
      </c>
      <c r="J2925">
        <v>90</v>
      </c>
      <c r="K2925">
        <v>90</v>
      </c>
      <c r="L2925">
        <v>0</v>
      </c>
      <c r="M2925" t="s">
        <v>14504</v>
      </c>
      <c r="N2925">
        <f t="shared" si="540"/>
        <v>0</v>
      </c>
      <c r="O2925" t="str">
        <f t="shared" si="541"/>
        <v>No</v>
      </c>
      <c r="P2925">
        <f t="shared" si="542"/>
        <v>0</v>
      </c>
      <c r="Q2925">
        <f t="shared" si="543"/>
        <v>0</v>
      </c>
      <c r="R2925">
        <f t="shared" si="547"/>
        <v>27.565026697177728</v>
      </c>
      <c r="S2925" t="str">
        <f t="shared" si="544"/>
        <v>ID-28012-Donetsk - Sochi /Rostov na Donu - Kerch</v>
      </c>
      <c r="T2925" t="str">
        <f t="shared" si="545"/>
        <v>14:50</v>
      </c>
      <c r="U2925" t="str">
        <f t="shared" si="546"/>
        <v>Acceptable</v>
      </c>
      <c r="V2925">
        <f t="shared" si="548"/>
        <v>23</v>
      </c>
      <c r="W2925">
        <f t="shared" si="549"/>
        <v>2</v>
      </c>
      <c r="Y2925" t="str">
        <f t="shared" si="550"/>
        <v>Flight Not Found</v>
      </c>
      <c r="Z2925" t="str" cm="1">
        <f t="array" ref="Z2925">IF(AND(B:B &gt; TIME(6, 0, 0), B:B &lt;= TIME(18, 0, 0)), "Day", "Night")</f>
        <v>Night</v>
      </c>
      <c r="AA2925">
        <f t="shared" si="551"/>
        <v>1</v>
      </c>
    </row>
    <row r="2926" spans="1:27" x14ac:dyDescent="0.2">
      <c r="A2926">
        <v>28013</v>
      </c>
      <c r="B2926" t="s">
        <v>2237</v>
      </c>
      <c r="C2926" t="s">
        <v>14505</v>
      </c>
      <c r="D2926" t="s">
        <v>14506</v>
      </c>
      <c r="E2926" t="s">
        <v>14507</v>
      </c>
      <c r="F2926" t="s">
        <v>14508</v>
      </c>
      <c r="G2926" t="s">
        <v>14509</v>
      </c>
      <c r="H2926" t="s">
        <v>14510</v>
      </c>
      <c r="I2926" t="s">
        <v>14511</v>
      </c>
      <c r="J2926">
        <v>176</v>
      </c>
      <c r="K2926">
        <v>176</v>
      </c>
      <c r="L2926">
        <v>0</v>
      </c>
      <c r="M2926" t="s">
        <v>14512</v>
      </c>
      <c r="N2926">
        <f t="shared" si="540"/>
        <v>0</v>
      </c>
      <c r="O2926" t="str">
        <f t="shared" si="541"/>
        <v>No</v>
      </c>
      <c r="P2926">
        <f t="shared" si="542"/>
        <v>0</v>
      </c>
      <c r="Q2926">
        <f t="shared" si="543"/>
        <v>0</v>
      </c>
      <c r="R2926">
        <f t="shared" si="547"/>
        <v>27.565026697177728</v>
      </c>
      <c r="S2926" t="str">
        <f t="shared" si="544"/>
        <v>ID-28013-Split - Koln / London - Istanbul</v>
      </c>
      <c r="T2926" t="str">
        <f t="shared" si="545"/>
        <v>10:15</v>
      </c>
      <c r="U2926" t="str">
        <f t="shared" si="546"/>
        <v>Acceptable</v>
      </c>
      <c r="V2926">
        <f t="shared" si="548"/>
        <v>23</v>
      </c>
      <c r="W2926">
        <f t="shared" si="549"/>
        <v>2</v>
      </c>
      <c r="Y2926" t="str">
        <f t="shared" si="550"/>
        <v>Flight Not Found</v>
      </c>
      <c r="Z2926" t="str" cm="1">
        <f t="array" ref="Z2926">IF(AND(B:B &gt; TIME(6, 0, 0), B:B &lt;= TIME(18, 0, 0)), "Day", "Night")</f>
        <v>Night</v>
      </c>
      <c r="AA2926">
        <f t="shared" si="551"/>
        <v>1</v>
      </c>
    </row>
    <row r="2927" spans="1:27" x14ac:dyDescent="0.2">
      <c r="A2927">
        <v>28022</v>
      </c>
      <c r="B2927" t="s">
        <v>5942</v>
      </c>
      <c r="C2927" t="s">
        <v>14513</v>
      </c>
      <c r="D2927" t="s">
        <v>7590</v>
      </c>
      <c r="F2927" t="s">
        <v>14514</v>
      </c>
      <c r="G2927" t="s">
        <v>14515</v>
      </c>
      <c r="H2927" t="s">
        <v>14516</v>
      </c>
      <c r="I2927" t="s">
        <v>14517</v>
      </c>
      <c r="J2927">
        <v>154</v>
      </c>
      <c r="K2927">
        <v>154</v>
      </c>
      <c r="L2927">
        <v>0</v>
      </c>
      <c r="M2927" t="s">
        <v>14518</v>
      </c>
      <c r="N2927">
        <f t="shared" si="540"/>
        <v>0</v>
      </c>
      <c r="O2927" t="str">
        <f t="shared" si="541"/>
        <v>No</v>
      </c>
      <c r="P2927">
        <f t="shared" si="542"/>
        <v>0</v>
      </c>
      <c r="Q2927">
        <f t="shared" si="543"/>
        <v>0</v>
      </c>
      <c r="R2927">
        <f t="shared" si="547"/>
        <v>27.565026697177728</v>
      </c>
      <c r="S2927" t="str">
        <f t="shared" si="544"/>
        <v>ID-28022-Istanbul - Antalya</v>
      </c>
      <c r="T2927" t="str">
        <f t="shared" si="545"/>
        <v>23:15</v>
      </c>
      <c r="U2927" t="str">
        <f t="shared" si="546"/>
        <v>Acceptable</v>
      </c>
      <c r="V2927">
        <f t="shared" si="548"/>
        <v>23</v>
      </c>
      <c r="W2927">
        <f t="shared" si="549"/>
        <v>2</v>
      </c>
      <c r="Y2927" t="str">
        <f t="shared" si="550"/>
        <v>Flight Not Found</v>
      </c>
      <c r="Z2927" t="str" cm="1">
        <f t="array" ref="Z2927">IF(AND(B:B &gt; TIME(6, 0, 0), B:B &lt;= TIME(18, 0, 0)), "Day", "Night")</f>
        <v>Night</v>
      </c>
      <c r="AA2927">
        <f t="shared" si="551"/>
        <v>1</v>
      </c>
    </row>
    <row r="2928" spans="1:27" x14ac:dyDescent="0.2">
      <c r="A2928">
        <v>28025</v>
      </c>
      <c r="C2928" t="s">
        <v>14519</v>
      </c>
      <c r="D2928" t="s">
        <v>14520</v>
      </c>
      <c r="G2928" t="s">
        <v>10371</v>
      </c>
      <c r="H2928" t="s">
        <v>14521</v>
      </c>
      <c r="I2928" t="s">
        <v>179</v>
      </c>
      <c r="J2928">
        <v>19</v>
      </c>
      <c r="K2928">
        <v>1</v>
      </c>
      <c r="L2928">
        <v>0</v>
      </c>
      <c r="M2928" t="s">
        <v>14522</v>
      </c>
      <c r="N2928">
        <f t="shared" si="540"/>
        <v>0</v>
      </c>
      <c r="O2928" t="str">
        <f t="shared" si="541"/>
        <v>No</v>
      </c>
      <c r="P2928">
        <f t="shared" si="542"/>
        <v>0</v>
      </c>
      <c r="Q2928">
        <f t="shared" si="543"/>
        <v>0</v>
      </c>
      <c r="R2928">
        <f t="shared" si="547"/>
        <v>27.565026697177728</v>
      </c>
      <c r="S2928" t="str">
        <f t="shared" si="544"/>
        <v>ID-28025-</v>
      </c>
      <c r="T2928">
        <f t="shared" si="545"/>
        <v>0</v>
      </c>
      <c r="U2928" t="str">
        <f t="shared" si="546"/>
        <v>Acceptable</v>
      </c>
      <c r="V2928">
        <f t="shared" si="548"/>
        <v>23</v>
      </c>
      <c r="W2928">
        <f t="shared" si="549"/>
        <v>2</v>
      </c>
      <c r="Y2928" t="str">
        <f t="shared" si="550"/>
        <v>Flight Not Found</v>
      </c>
      <c r="Z2928" t="str" cm="1">
        <f t="array" ref="Z2928">IF(AND(B:B &gt; TIME(6, 0, 0), B:B &lt;= TIME(18, 0, 0)), "Day", "Night")</f>
        <v>Night</v>
      </c>
      <c r="AA2928">
        <f t="shared" si="551"/>
        <v>1</v>
      </c>
    </row>
    <row r="2929" spans="1:27" x14ac:dyDescent="0.2">
      <c r="A2929">
        <v>28025</v>
      </c>
      <c r="B2929" t="s">
        <v>4496</v>
      </c>
      <c r="C2929" t="s">
        <v>1256</v>
      </c>
      <c r="D2929" t="s">
        <v>14523</v>
      </c>
      <c r="F2929" t="s">
        <v>14524</v>
      </c>
      <c r="G2929" t="s">
        <v>12322</v>
      </c>
      <c r="H2929" t="s">
        <v>14525</v>
      </c>
      <c r="J2929">
        <v>4</v>
      </c>
      <c r="K2929">
        <v>4</v>
      </c>
      <c r="L2929">
        <v>0</v>
      </c>
      <c r="M2929" t="s">
        <v>14526</v>
      </c>
      <c r="N2929">
        <f t="shared" si="540"/>
        <v>0</v>
      </c>
      <c r="O2929" t="str">
        <f t="shared" si="541"/>
        <v>No</v>
      </c>
      <c r="P2929">
        <f t="shared" si="542"/>
        <v>0</v>
      </c>
      <c r="Q2929">
        <f t="shared" si="543"/>
        <v>0</v>
      </c>
      <c r="R2929">
        <f t="shared" si="547"/>
        <v>27.565026697177728</v>
      </c>
      <c r="S2929" t="str">
        <f t="shared" si="544"/>
        <v>ID-28025-Dagget, CA - Loma Linda, CA</v>
      </c>
      <c r="T2929">
        <f t="shared" si="545"/>
        <v>0</v>
      </c>
      <c r="U2929" t="str">
        <f t="shared" si="546"/>
        <v>Acceptable</v>
      </c>
      <c r="V2929">
        <f t="shared" si="548"/>
        <v>23</v>
      </c>
      <c r="W2929">
        <f t="shared" si="549"/>
        <v>2</v>
      </c>
      <c r="Y2929" t="str">
        <f t="shared" si="550"/>
        <v>Flight Not Found</v>
      </c>
      <c r="Z2929" t="str" cm="1">
        <f t="array" ref="Z2929">IF(AND(B:B &gt; TIME(6, 0, 0), B:B &lt;= TIME(18, 0, 0)), "Day", "Night")</f>
        <v>Night</v>
      </c>
      <c r="AA2929">
        <f t="shared" si="551"/>
        <v>1</v>
      </c>
    </row>
    <row r="2930" spans="1:27" x14ac:dyDescent="0.2">
      <c r="A2930">
        <v>28029</v>
      </c>
      <c r="C2930" t="s">
        <v>14527</v>
      </c>
      <c r="D2930" t="s">
        <v>2615</v>
      </c>
      <c r="G2930" t="s">
        <v>7357</v>
      </c>
      <c r="H2930" t="s">
        <v>14528</v>
      </c>
      <c r="I2930" t="s">
        <v>14529</v>
      </c>
      <c r="J2930">
        <v>20</v>
      </c>
      <c r="K2930">
        <v>15</v>
      </c>
      <c r="L2930">
        <v>0</v>
      </c>
      <c r="M2930" t="s">
        <v>14530</v>
      </c>
      <c r="N2930">
        <f t="shared" si="540"/>
        <v>0</v>
      </c>
      <c r="O2930" t="str">
        <f t="shared" si="541"/>
        <v>No</v>
      </c>
      <c r="P2930">
        <f t="shared" si="542"/>
        <v>0</v>
      </c>
      <c r="Q2930">
        <f t="shared" si="543"/>
        <v>0</v>
      </c>
      <c r="R2930">
        <f t="shared" si="547"/>
        <v>27.565026697177728</v>
      </c>
      <c r="S2930" t="str">
        <f t="shared" si="544"/>
        <v>ID-28029-</v>
      </c>
      <c r="T2930">
        <f t="shared" si="545"/>
        <v>0</v>
      </c>
      <c r="U2930" t="str">
        <f t="shared" si="546"/>
        <v>Acceptable</v>
      </c>
      <c r="V2930">
        <f t="shared" si="548"/>
        <v>23</v>
      </c>
      <c r="W2930">
        <f t="shared" si="549"/>
        <v>2</v>
      </c>
      <c r="Y2930" t="str">
        <f t="shared" si="550"/>
        <v>Flight Not Found</v>
      </c>
      <c r="Z2930" t="str" cm="1">
        <f t="array" ref="Z2930">IF(AND(B:B &gt; TIME(6, 0, 0), B:B &lt;= TIME(18, 0, 0)), "Day", "Night")</f>
        <v>Night</v>
      </c>
      <c r="AA2930">
        <f t="shared" si="551"/>
        <v>1</v>
      </c>
    </row>
    <row r="2931" spans="1:27" x14ac:dyDescent="0.2">
      <c r="A2931">
        <v>28037</v>
      </c>
      <c r="C2931" t="s">
        <v>14531</v>
      </c>
      <c r="D2931" t="s">
        <v>14532</v>
      </c>
      <c r="G2931" t="s">
        <v>9004</v>
      </c>
      <c r="H2931" t="s">
        <v>14533</v>
      </c>
      <c r="I2931" t="s">
        <v>14534</v>
      </c>
      <c r="J2931">
        <v>4</v>
      </c>
      <c r="K2931">
        <v>4</v>
      </c>
      <c r="L2931">
        <v>0</v>
      </c>
      <c r="M2931" t="s">
        <v>14535</v>
      </c>
      <c r="N2931">
        <f t="shared" si="540"/>
        <v>0</v>
      </c>
      <c r="O2931" t="str">
        <f t="shared" si="541"/>
        <v>No</v>
      </c>
      <c r="P2931">
        <f t="shared" si="542"/>
        <v>0</v>
      </c>
      <c r="Q2931">
        <f t="shared" si="543"/>
        <v>0</v>
      </c>
      <c r="R2931">
        <f t="shared" si="547"/>
        <v>27.565026697177728</v>
      </c>
      <c r="S2931" t="str">
        <f t="shared" si="544"/>
        <v>ID-28037-</v>
      </c>
      <c r="T2931">
        <f t="shared" si="545"/>
        <v>0</v>
      </c>
      <c r="U2931" t="str">
        <f t="shared" si="546"/>
        <v>Acceptable</v>
      </c>
      <c r="V2931">
        <f t="shared" si="548"/>
        <v>23</v>
      </c>
      <c r="W2931">
        <f t="shared" si="549"/>
        <v>2</v>
      </c>
      <c r="Y2931" t="str">
        <f t="shared" si="550"/>
        <v>Flight Not Found</v>
      </c>
      <c r="Z2931" t="str" cm="1">
        <f t="array" ref="Z2931">IF(AND(B:B &gt; TIME(6, 0, 0), B:B &lt;= TIME(18, 0, 0)), "Day", "Night")</f>
        <v>Night</v>
      </c>
      <c r="AA2931">
        <f t="shared" si="551"/>
        <v>1</v>
      </c>
    </row>
    <row r="2932" spans="1:27" x14ac:dyDescent="0.2">
      <c r="A2932">
        <v>28039</v>
      </c>
      <c r="B2932" t="s">
        <v>14536</v>
      </c>
      <c r="C2932" t="s">
        <v>14537</v>
      </c>
      <c r="D2932" t="s">
        <v>1315</v>
      </c>
      <c r="E2932" t="s">
        <v>14538</v>
      </c>
      <c r="F2932" t="s">
        <v>14539</v>
      </c>
      <c r="G2932" t="s">
        <v>8658</v>
      </c>
      <c r="H2932" t="s">
        <v>14540</v>
      </c>
      <c r="I2932" t="s">
        <v>14541</v>
      </c>
      <c r="J2932">
        <v>73</v>
      </c>
      <c r="K2932">
        <v>73</v>
      </c>
      <c r="L2932">
        <v>0</v>
      </c>
      <c r="M2932" t="s">
        <v>14542</v>
      </c>
      <c r="N2932">
        <f t="shared" si="540"/>
        <v>0</v>
      </c>
      <c r="O2932" t="str">
        <f t="shared" si="541"/>
        <v>No</v>
      </c>
      <c r="P2932">
        <f t="shared" si="542"/>
        <v>0</v>
      </c>
      <c r="Q2932">
        <f t="shared" si="543"/>
        <v>0</v>
      </c>
      <c r="R2932">
        <f t="shared" si="547"/>
        <v>27.565026697177728</v>
      </c>
      <c r="S2932" t="str">
        <f t="shared" si="544"/>
        <v>ID-28039-Bridgetown - Kingston</v>
      </c>
      <c r="T2932" t="str">
        <f t="shared" si="545"/>
        <v>13:24</v>
      </c>
      <c r="U2932" t="str">
        <f t="shared" si="546"/>
        <v>Acceptable</v>
      </c>
      <c r="V2932">
        <f t="shared" si="548"/>
        <v>23</v>
      </c>
      <c r="W2932">
        <f t="shared" si="549"/>
        <v>2</v>
      </c>
      <c r="Y2932" t="str">
        <f t="shared" si="550"/>
        <v>Flight Not Found</v>
      </c>
      <c r="Z2932" t="str" cm="1">
        <f t="array" ref="Z2932">IF(AND(B:B &gt; TIME(6, 0, 0), B:B &lt;= TIME(18, 0, 0)), "Day", "Night")</f>
        <v>Night</v>
      </c>
      <c r="AA2932">
        <f t="shared" si="551"/>
        <v>1</v>
      </c>
    </row>
    <row r="2933" spans="1:27" x14ac:dyDescent="0.2">
      <c r="A2933">
        <v>28042</v>
      </c>
      <c r="B2933" t="s">
        <v>14147</v>
      </c>
      <c r="C2933" t="s">
        <v>14543</v>
      </c>
      <c r="D2933" t="s">
        <v>14544</v>
      </c>
      <c r="F2933" t="s">
        <v>14545</v>
      </c>
      <c r="G2933" t="s">
        <v>14134</v>
      </c>
      <c r="H2933" t="s">
        <v>14546</v>
      </c>
      <c r="J2933">
        <v>4</v>
      </c>
      <c r="K2933">
        <v>4</v>
      </c>
      <c r="L2933">
        <v>0</v>
      </c>
      <c r="M2933" t="s">
        <v>14547</v>
      </c>
      <c r="N2933">
        <f t="shared" si="540"/>
        <v>0</v>
      </c>
      <c r="O2933" t="str">
        <f t="shared" si="541"/>
        <v>No</v>
      </c>
      <c r="P2933">
        <f t="shared" si="542"/>
        <v>0</v>
      </c>
      <c r="Q2933">
        <f t="shared" si="543"/>
        <v>0</v>
      </c>
      <c r="R2933">
        <f t="shared" si="547"/>
        <v>27.565026697177728</v>
      </c>
      <c r="S2933" t="str">
        <f t="shared" si="544"/>
        <v>ID-28042-Greensville, NC - Philadelphia, PA</v>
      </c>
      <c r="T2933" t="str">
        <f t="shared" si="545"/>
        <v>13:02</v>
      </c>
      <c r="U2933" t="str">
        <f t="shared" si="546"/>
        <v>Acceptable</v>
      </c>
      <c r="V2933">
        <f t="shared" si="548"/>
        <v>23</v>
      </c>
      <c r="W2933">
        <f t="shared" si="549"/>
        <v>2</v>
      </c>
      <c r="Y2933" t="str">
        <f t="shared" si="550"/>
        <v>Flight Not Found</v>
      </c>
      <c r="Z2933" t="str" cm="1">
        <f t="array" ref="Z2933">IF(AND(B:B &gt; TIME(6, 0, 0), B:B &lt;= TIME(18, 0, 0)), "Day", "Night")</f>
        <v>Night</v>
      </c>
      <c r="AA2933">
        <f t="shared" si="551"/>
        <v>1</v>
      </c>
    </row>
    <row r="2934" spans="1:27" x14ac:dyDescent="0.2">
      <c r="A2934">
        <v>28046</v>
      </c>
      <c r="B2934" t="s">
        <v>14548</v>
      </c>
      <c r="C2934" t="s">
        <v>4578</v>
      </c>
      <c r="D2934" t="s">
        <v>6056</v>
      </c>
      <c r="F2934" t="s">
        <v>14549</v>
      </c>
      <c r="G2934" t="s">
        <v>13415</v>
      </c>
      <c r="H2934" t="s">
        <v>14550</v>
      </c>
      <c r="I2934" t="s">
        <v>14551</v>
      </c>
      <c r="J2934">
        <v>95</v>
      </c>
      <c r="K2934">
        <v>95</v>
      </c>
      <c r="L2934">
        <v>0</v>
      </c>
      <c r="M2934" t="s">
        <v>14552</v>
      </c>
      <c r="N2934">
        <f t="shared" si="540"/>
        <v>0</v>
      </c>
      <c r="O2934" t="str">
        <f t="shared" si="541"/>
        <v>No</v>
      </c>
      <c r="P2934">
        <f t="shared" si="542"/>
        <v>0</v>
      </c>
      <c r="Q2934">
        <f t="shared" si="543"/>
        <v>0</v>
      </c>
      <c r="R2934">
        <f t="shared" si="547"/>
        <v>27.565026697177728</v>
      </c>
      <c r="S2934" t="str">
        <f t="shared" si="544"/>
        <v>ID-28046-Mumbai - Chennai</v>
      </c>
      <c r="T2934" t="str">
        <f t="shared" si="545"/>
        <v>01:37</v>
      </c>
      <c r="U2934" t="str">
        <f t="shared" si="546"/>
        <v>Acceptable</v>
      </c>
      <c r="V2934">
        <f t="shared" si="548"/>
        <v>23</v>
      </c>
      <c r="W2934">
        <f t="shared" si="549"/>
        <v>2</v>
      </c>
      <c r="Y2934" t="str">
        <f t="shared" si="550"/>
        <v>Flight Not Found</v>
      </c>
      <c r="Z2934" t="str" cm="1">
        <f t="array" ref="Z2934">IF(AND(B:B &gt; TIME(6, 0, 0), B:B &lt;= TIME(18, 0, 0)), "Day", "Night")</f>
        <v>Night</v>
      </c>
      <c r="AA2934">
        <f t="shared" si="551"/>
        <v>1</v>
      </c>
    </row>
    <row r="2935" spans="1:27" x14ac:dyDescent="0.2">
      <c r="A2935">
        <v>28046</v>
      </c>
      <c r="C2935" t="s">
        <v>14553</v>
      </c>
      <c r="D2935" t="s">
        <v>9220</v>
      </c>
      <c r="F2935" t="s">
        <v>14554</v>
      </c>
      <c r="G2935" t="s">
        <v>14555</v>
      </c>
      <c r="H2935" t="s">
        <v>14556</v>
      </c>
      <c r="I2935" t="s">
        <v>14557</v>
      </c>
      <c r="J2935">
        <v>3</v>
      </c>
      <c r="K2935">
        <v>3</v>
      </c>
      <c r="L2935">
        <v>113</v>
      </c>
      <c r="M2935" t="s">
        <v>14558</v>
      </c>
      <c r="N2935">
        <f t="shared" si="540"/>
        <v>0</v>
      </c>
      <c r="O2935" t="str">
        <f t="shared" si="541"/>
        <v>No</v>
      </c>
      <c r="P2935">
        <f t="shared" si="542"/>
        <v>0</v>
      </c>
      <c r="Q2935">
        <f t="shared" si="543"/>
        <v>0</v>
      </c>
      <c r="R2935">
        <f t="shared" si="547"/>
        <v>27.565026697177728</v>
      </c>
      <c r="S2935" t="str">
        <f t="shared" si="544"/>
        <v>ID-28046-Santa Cruz - Viru</v>
      </c>
      <c r="T2935" t="str">
        <f t="shared" si="545"/>
        <v>01:37</v>
      </c>
      <c r="U2935" t="str">
        <f t="shared" si="546"/>
        <v>Acceptable</v>
      </c>
      <c r="V2935">
        <f t="shared" si="548"/>
        <v>23</v>
      </c>
      <c r="W2935">
        <f t="shared" si="549"/>
        <v>2</v>
      </c>
      <c r="Y2935" t="str">
        <f t="shared" si="550"/>
        <v>Flight Not Found</v>
      </c>
      <c r="Z2935" t="str" cm="1">
        <f t="array" ref="Z2935">IF(AND(B:B &gt; TIME(6, 0, 0), B:B &lt;= TIME(18, 0, 0)), "Day", "Night")</f>
        <v>Night</v>
      </c>
      <c r="AA2935">
        <f t="shared" si="551"/>
        <v>1</v>
      </c>
    </row>
    <row r="2936" spans="1:27" x14ac:dyDescent="0.2">
      <c r="A2936">
        <v>28053</v>
      </c>
      <c r="B2936" t="s">
        <v>14559</v>
      </c>
      <c r="C2936" t="s">
        <v>14560</v>
      </c>
      <c r="D2936" t="s">
        <v>14561</v>
      </c>
      <c r="F2936" t="s">
        <v>14562</v>
      </c>
      <c r="G2936" t="s">
        <v>12333</v>
      </c>
      <c r="H2936" t="s">
        <v>14563</v>
      </c>
      <c r="J2936">
        <v>4</v>
      </c>
      <c r="K2936">
        <v>4</v>
      </c>
      <c r="L2936">
        <v>0</v>
      </c>
      <c r="M2936" t="s">
        <v>14564</v>
      </c>
      <c r="N2936">
        <f t="shared" si="540"/>
        <v>0</v>
      </c>
      <c r="O2936" t="str">
        <f t="shared" si="541"/>
        <v>No</v>
      </c>
      <c r="P2936">
        <f t="shared" si="542"/>
        <v>0</v>
      </c>
      <c r="Q2936">
        <f t="shared" si="543"/>
        <v>0</v>
      </c>
      <c r="R2936">
        <f t="shared" si="547"/>
        <v>27.565026697177728</v>
      </c>
      <c r="S2936" t="str">
        <f t="shared" si="544"/>
        <v>ID-28053-Washington D.C. - Baltimore, MD</v>
      </c>
      <c r="T2936" t="str">
        <f t="shared" si="545"/>
        <v>19:08</v>
      </c>
      <c r="U2936" t="str">
        <f t="shared" si="546"/>
        <v>Acceptable</v>
      </c>
      <c r="V2936">
        <f t="shared" si="548"/>
        <v>23</v>
      </c>
      <c r="W2936">
        <f t="shared" si="549"/>
        <v>2</v>
      </c>
      <c r="Y2936" t="str">
        <f t="shared" si="550"/>
        <v>Flight Not Found</v>
      </c>
      <c r="Z2936" t="str" cm="1">
        <f t="array" ref="Z2936">IF(AND(B:B &gt; TIME(6, 0, 0), B:B &lt;= TIME(18, 0, 0)), "Day", "Night")</f>
        <v>Night</v>
      </c>
      <c r="AA2936">
        <f t="shared" si="551"/>
        <v>1</v>
      </c>
    </row>
    <row r="2937" spans="1:27" x14ac:dyDescent="0.2">
      <c r="A2937">
        <v>28058</v>
      </c>
      <c r="B2937" t="s">
        <v>4439</v>
      </c>
      <c r="C2937" t="s">
        <v>13249</v>
      </c>
      <c r="D2937" t="s">
        <v>14218</v>
      </c>
      <c r="F2937" t="s">
        <v>14565</v>
      </c>
      <c r="G2937" t="s">
        <v>4836</v>
      </c>
      <c r="H2937" t="s">
        <v>14566</v>
      </c>
      <c r="I2937" t="s">
        <v>14567</v>
      </c>
      <c r="J2937">
        <v>32</v>
      </c>
      <c r="K2937">
        <v>32</v>
      </c>
      <c r="L2937">
        <v>0</v>
      </c>
      <c r="M2937" t="s">
        <v>14568</v>
      </c>
      <c r="N2937">
        <f t="shared" si="540"/>
        <v>0</v>
      </c>
      <c r="O2937" t="str">
        <f t="shared" si="541"/>
        <v>No</v>
      </c>
      <c r="P2937">
        <f t="shared" si="542"/>
        <v>0</v>
      </c>
      <c r="Q2937">
        <f t="shared" si="543"/>
        <v>0</v>
      </c>
      <c r="R2937">
        <f t="shared" si="547"/>
        <v>27.565026697177728</v>
      </c>
      <c r="S2937" t="str">
        <f t="shared" si="544"/>
        <v>ID-28058-Villavicencio - Cucuta</v>
      </c>
      <c r="T2937" t="str">
        <f t="shared" si="545"/>
        <v>07:20</v>
      </c>
      <c r="U2937" t="str">
        <f t="shared" si="546"/>
        <v>Acceptable</v>
      </c>
      <c r="V2937">
        <f t="shared" si="548"/>
        <v>23</v>
      </c>
      <c r="W2937">
        <f t="shared" si="549"/>
        <v>2</v>
      </c>
      <c r="Y2937" t="str">
        <f t="shared" si="550"/>
        <v>Flight Not Found</v>
      </c>
      <c r="Z2937" t="str" cm="1">
        <f t="array" ref="Z2937">IF(AND(B:B &gt; TIME(6, 0, 0), B:B &lt;= TIME(18, 0, 0)), "Day", "Night")</f>
        <v>Night</v>
      </c>
      <c r="AA2937">
        <f t="shared" si="551"/>
        <v>1</v>
      </c>
    </row>
    <row r="2938" spans="1:27" x14ac:dyDescent="0.2">
      <c r="A2938">
        <v>28061</v>
      </c>
      <c r="C2938" t="s">
        <v>14569</v>
      </c>
      <c r="D2938" t="s">
        <v>14570</v>
      </c>
      <c r="G2938" t="s">
        <v>13930</v>
      </c>
      <c r="H2938" t="s">
        <v>14571</v>
      </c>
      <c r="I2938" t="s">
        <v>14572</v>
      </c>
      <c r="J2938">
        <v>6</v>
      </c>
      <c r="K2938">
        <v>2</v>
      </c>
      <c r="L2938">
        <v>0</v>
      </c>
      <c r="N2938">
        <f t="shared" si="540"/>
        <v>0</v>
      </c>
      <c r="O2938" t="str">
        <f t="shared" si="541"/>
        <v>No</v>
      </c>
      <c r="P2938">
        <f t="shared" si="542"/>
        <v>0</v>
      </c>
      <c r="Q2938">
        <f t="shared" si="543"/>
        <v>0</v>
      </c>
      <c r="R2938">
        <f t="shared" si="547"/>
        <v>27.565026697177728</v>
      </c>
      <c r="S2938" t="str">
        <f t="shared" si="544"/>
        <v>ID-28061-</v>
      </c>
      <c r="T2938">
        <f t="shared" si="545"/>
        <v>0</v>
      </c>
      <c r="U2938" t="str">
        <f t="shared" si="546"/>
        <v>Acceptable</v>
      </c>
      <c r="V2938">
        <f t="shared" si="548"/>
        <v>23</v>
      </c>
      <c r="W2938">
        <f t="shared" si="549"/>
        <v>2</v>
      </c>
      <c r="Y2938" t="str">
        <f t="shared" si="550"/>
        <v>Flight Not Found</v>
      </c>
      <c r="Z2938" t="str" cm="1">
        <f t="array" ref="Z2938">IF(AND(B:B &gt; TIME(6, 0, 0), B:B &lt;= TIME(18, 0, 0)), "Day", "Night")</f>
        <v>Night</v>
      </c>
      <c r="AA2938">
        <f t="shared" si="551"/>
        <v>1</v>
      </c>
    </row>
    <row r="2939" spans="1:27" x14ac:dyDescent="0.2">
      <c r="A2939">
        <v>28068</v>
      </c>
      <c r="C2939" t="s">
        <v>14573</v>
      </c>
      <c r="D2939" t="s">
        <v>14574</v>
      </c>
      <c r="G2939" t="s">
        <v>8011</v>
      </c>
      <c r="H2939" t="s">
        <v>14575</v>
      </c>
      <c r="I2939" t="s">
        <v>14576</v>
      </c>
      <c r="J2939">
        <v>38</v>
      </c>
      <c r="K2939">
        <v>29</v>
      </c>
      <c r="L2939">
        <v>0</v>
      </c>
      <c r="M2939" t="s">
        <v>14577</v>
      </c>
      <c r="N2939">
        <f t="shared" si="540"/>
        <v>0</v>
      </c>
      <c r="O2939" t="str">
        <f t="shared" si="541"/>
        <v>No</v>
      </c>
      <c r="P2939">
        <f t="shared" si="542"/>
        <v>0</v>
      </c>
      <c r="Q2939">
        <f t="shared" si="543"/>
        <v>0</v>
      </c>
      <c r="R2939">
        <f t="shared" si="547"/>
        <v>27.565026697177728</v>
      </c>
      <c r="S2939" t="str">
        <f t="shared" si="544"/>
        <v>ID-28068-</v>
      </c>
      <c r="T2939">
        <f t="shared" si="545"/>
        <v>0</v>
      </c>
      <c r="U2939" t="str">
        <f t="shared" si="546"/>
        <v>Acceptable</v>
      </c>
      <c r="V2939">
        <f t="shared" si="548"/>
        <v>23</v>
      </c>
      <c r="W2939">
        <f t="shared" si="549"/>
        <v>2</v>
      </c>
      <c r="Y2939" t="str">
        <f t="shared" si="550"/>
        <v>Flight Not Found</v>
      </c>
      <c r="Z2939" t="str" cm="1">
        <f t="array" ref="Z2939">IF(AND(B:B &gt; TIME(6, 0, 0), B:B &lt;= TIME(18, 0, 0)), "Day", "Night")</f>
        <v>Night</v>
      </c>
      <c r="AA2939">
        <f t="shared" si="551"/>
        <v>1</v>
      </c>
    </row>
    <row r="2940" spans="1:27" x14ac:dyDescent="0.2">
      <c r="A2940">
        <v>28069</v>
      </c>
      <c r="C2940" t="s">
        <v>2125</v>
      </c>
      <c r="D2940" t="s">
        <v>14578</v>
      </c>
      <c r="F2940" t="s">
        <v>14579</v>
      </c>
      <c r="G2940" t="s">
        <v>1814</v>
      </c>
      <c r="H2940" t="s">
        <v>14580</v>
      </c>
      <c r="J2940">
        <v>2</v>
      </c>
      <c r="K2940">
        <v>2</v>
      </c>
      <c r="L2940">
        <v>0</v>
      </c>
      <c r="M2940" t="s">
        <v>14581</v>
      </c>
      <c r="N2940">
        <f t="shared" si="540"/>
        <v>0</v>
      </c>
      <c r="O2940" t="str">
        <f t="shared" si="541"/>
        <v>No</v>
      </c>
      <c r="P2940">
        <f t="shared" si="542"/>
        <v>0</v>
      </c>
      <c r="Q2940">
        <f t="shared" si="543"/>
        <v>0</v>
      </c>
      <c r="R2940">
        <f t="shared" si="547"/>
        <v>27.565026697177728</v>
      </c>
      <c r="S2940" t="str">
        <f t="shared" si="544"/>
        <v>ID-28069-Curacao - Port-au-Prince</v>
      </c>
      <c r="T2940">
        <f t="shared" si="545"/>
        <v>0</v>
      </c>
      <c r="U2940" t="str">
        <f t="shared" si="546"/>
        <v>Acceptable</v>
      </c>
      <c r="V2940">
        <f t="shared" si="548"/>
        <v>23</v>
      </c>
      <c r="W2940">
        <f t="shared" si="549"/>
        <v>2</v>
      </c>
      <c r="Y2940" t="str">
        <f t="shared" si="550"/>
        <v>Flight Not Found</v>
      </c>
      <c r="Z2940" t="str" cm="1">
        <f t="array" ref="Z2940">IF(AND(B:B &gt; TIME(6, 0, 0), B:B &lt;= TIME(18, 0, 0)), "Day", "Night")</f>
        <v>Night</v>
      </c>
      <c r="AA2940">
        <f t="shared" si="551"/>
        <v>1</v>
      </c>
    </row>
    <row r="2941" spans="1:27" x14ac:dyDescent="0.2">
      <c r="A2941">
        <v>28076</v>
      </c>
      <c r="B2941" t="s">
        <v>9888</v>
      </c>
      <c r="C2941" t="s">
        <v>4178</v>
      </c>
      <c r="D2941" t="s">
        <v>14582</v>
      </c>
      <c r="F2941" t="s">
        <v>14583</v>
      </c>
      <c r="G2941" t="s">
        <v>14584</v>
      </c>
      <c r="H2941" t="s">
        <v>14585</v>
      </c>
      <c r="J2941">
        <v>5</v>
      </c>
      <c r="K2941">
        <v>5</v>
      </c>
      <c r="L2941">
        <v>0</v>
      </c>
      <c r="M2941" t="s">
        <v>14586</v>
      </c>
      <c r="N2941">
        <f t="shared" si="540"/>
        <v>0</v>
      </c>
      <c r="O2941" t="str">
        <f t="shared" si="541"/>
        <v>No</v>
      </c>
      <c r="P2941">
        <f t="shared" si="542"/>
        <v>0</v>
      </c>
      <c r="Q2941">
        <f t="shared" si="543"/>
        <v>0</v>
      </c>
      <c r="R2941">
        <f t="shared" si="547"/>
        <v>27.565026697177728</v>
      </c>
      <c r="S2941" t="str">
        <f t="shared" si="544"/>
        <v>ID-28076-Shannon, Ireland - Geneva, Switzerland</v>
      </c>
      <c r="T2941" t="str">
        <f t="shared" si="545"/>
        <v>17:22</v>
      </c>
      <c r="U2941" t="str">
        <f t="shared" si="546"/>
        <v>Acceptable</v>
      </c>
      <c r="V2941">
        <f t="shared" si="548"/>
        <v>23</v>
      </c>
      <c r="W2941">
        <f t="shared" si="549"/>
        <v>2</v>
      </c>
      <c r="Y2941" t="str">
        <f t="shared" si="550"/>
        <v>Flight Not Found</v>
      </c>
      <c r="Z2941" t="str" cm="1">
        <f t="array" ref="Z2941">IF(AND(B:B &gt; TIME(6, 0, 0), B:B &lt;= TIME(18, 0, 0)), "Day", "Night")</f>
        <v>Night</v>
      </c>
      <c r="AA2941">
        <f t="shared" si="551"/>
        <v>1</v>
      </c>
    </row>
    <row r="2942" spans="1:27" x14ac:dyDescent="0.2">
      <c r="A2942">
        <v>28087</v>
      </c>
      <c r="C2942" t="s">
        <v>14587</v>
      </c>
      <c r="D2942" t="s">
        <v>6547</v>
      </c>
      <c r="G2942" t="s">
        <v>14588</v>
      </c>
      <c r="H2942" t="s">
        <v>14589</v>
      </c>
      <c r="I2942" t="s">
        <v>14590</v>
      </c>
      <c r="J2942">
        <v>6</v>
      </c>
      <c r="K2942">
        <v>6</v>
      </c>
      <c r="L2942">
        <v>0</v>
      </c>
      <c r="N2942">
        <f t="shared" si="540"/>
        <v>0</v>
      </c>
      <c r="O2942" t="str">
        <f t="shared" si="541"/>
        <v>No</v>
      </c>
      <c r="P2942">
        <f t="shared" si="542"/>
        <v>0</v>
      </c>
      <c r="Q2942">
        <f t="shared" si="543"/>
        <v>0</v>
      </c>
      <c r="R2942">
        <f t="shared" si="547"/>
        <v>27.565026697177728</v>
      </c>
      <c r="S2942" t="str">
        <f t="shared" si="544"/>
        <v>ID-28087-</v>
      </c>
      <c r="T2942" t="str">
        <f t="shared" si="545"/>
        <v>09:45</v>
      </c>
      <c r="U2942" t="str">
        <f t="shared" si="546"/>
        <v>Acceptable</v>
      </c>
      <c r="V2942">
        <f t="shared" si="548"/>
        <v>23</v>
      </c>
      <c r="W2942">
        <f t="shared" si="549"/>
        <v>2</v>
      </c>
      <c r="Y2942" t="str">
        <f t="shared" si="550"/>
        <v>Flight Not Found</v>
      </c>
      <c r="Z2942" t="str" cm="1">
        <f t="array" ref="Z2942">IF(AND(B:B &gt; TIME(6, 0, 0), B:B &lt;= TIME(18, 0, 0)), "Day", "Night")</f>
        <v>Night</v>
      </c>
      <c r="AA2942">
        <f t="shared" si="551"/>
        <v>1</v>
      </c>
    </row>
    <row r="2943" spans="1:27" x14ac:dyDescent="0.2">
      <c r="A2943">
        <v>28092</v>
      </c>
      <c r="B2943" t="s">
        <v>4866</v>
      </c>
      <c r="C2943" t="s">
        <v>5524</v>
      </c>
      <c r="D2943" t="s">
        <v>3562</v>
      </c>
      <c r="F2943" t="s">
        <v>14591</v>
      </c>
      <c r="G2943" t="s">
        <v>8321</v>
      </c>
      <c r="H2943" t="s">
        <v>14592</v>
      </c>
      <c r="I2943" t="s">
        <v>14593</v>
      </c>
      <c r="J2943">
        <v>72</v>
      </c>
      <c r="K2943">
        <v>72</v>
      </c>
      <c r="L2943">
        <v>0</v>
      </c>
      <c r="M2943" t="s">
        <v>14594</v>
      </c>
      <c r="N2943">
        <f t="shared" si="540"/>
        <v>0</v>
      </c>
      <c r="O2943" t="str">
        <f t="shared" si="541"/>
        <v>No</v>
      </c>
      <c r="P2943">
        <f t="shared" si="542"/>
        <v>0</v>
      </c>
      <c r="Q2943">
        <f t="shared" si="543"/>
        <v>0</v>
      </c>
      <c r="R2943">
        <f t="shared" si="547"/>
        <v>27.565026697177728</v>
      </c>
      <c r="S2943" t="str">
        <f t="shared" si="544"/>
        <v>ID-28092-Moscow - Leningrad</v>
      </c>
      <c r="T2943" t="str">
        <f t="shared" si="545"/>
        <v>19:00</v>
      </c>
      <c r="U2943" t="str">
        <f t="shared" si="546"/>
        <v>Acceptable</v>
      </c>
      <c r="V2943">
        <f t="shared" si="548"/>
        <v>23</v>
      </c>
      <c r="W2943">
        <f t="shared" si="549"/>
        <v>2</v>
      </c>
      <c r="Y2943" t="str">
        <f t="shared" si="550"/>
        <v>Flight Not Found</v>
      </c>
      <c r="Z2943" t="str" cm="1">
        <f t="array" ref="Z2943">IF(AND(B:B &gt; TIME(6, 0, 0), B:B &lt;= TIME(18, 0, 0)), "Day", "Night")</f>
        <v>Night</v>
      </c>
      <c r="AA2943">
        <f t="shared" si="551"/>
        <v>1</v>
      </c>
    </row>
    <row r="2944" spans="1:27" x14ac:dyDescent="0.2">
      <c r="A2944">
        <v>28093</v>
      </c>
      <c r="B2944" t="s">
        <v>1418</v>
      </c>
      <c r="C2944" t="s">
        <v>6752</v>
      </c>
      <c r="D2944" t="s">
        <v>14595</v>
      </c>
      <c r="E2944" t="s">
        <v>14596</v>
      </c>
      <c r="F2944" t="s">
        <v>14597</v>
      </c>
      <c r="G2944" t="s">
        <v>14598</v>
      </c>
      <c r="H2944" t="s">
        <v>14599</v>
      </c>
      <c r="J2944">
        <v>2</v>
      </c>
      <c r="K2944">
        <v>2</v>
      </c>
      <c r="L2944">
        <v>0</v>
      </c>
      <c r="M2944" t="s">
        <v>14600</v>
      </c>
      <c r="N2944">
        <f t="shared" si="540"/>
        <v>0</v>
      </c>
      <c r="O2944" t="str">
        <f t="shared" si="541"/>
        <v>No</v>
      </c>
      <c r="P2944">
        <f t="shared" si="542"/>
        <v>0</v>
      </c>
      <c r="Q2944">
        <f t="shared" si="543"/>
        <v>0</v>
      </c>
      <c r="R2944">
        <f t="shared" si="547"/>
        <v>27.565026697177728</v>
      </c>
      <c r="S2944" t="str">
        <f t="shared" si="544"/>
        <v>ID-28093-Grand Canyon, AZ - Denver, CO</v>
      </c>
      <c r="T2944" t="str">
        <f t="shared" si="545"/>
        <v>14:20</v>
      </c>
      <c r="U2944" t="str">
        <f t="shared" si="546"/>
        <v>Acceptable</v>
      </c>
      <c r="V2944">
        <f t="shared" si="548"/>
        <v>23</v>
      </c>
      <c r="W2944">
        <f t="shared" si="549"/>
        <v>2</v>
      </c>
      <c r="Y2944" t="str">
        <f t="shared" si="550"/>
        <v>Flight Not Found</v>
      </c>
      <c r="Z2944" t="str" cm="1">
        <f t="array" ref="Z2944">IF(AND(B:B &gt; TIME(6, 0, 0), B:B &lt;= TIME(18, 0, 0)), "Day", "Night")</f>
        <v>Night</v>
      </c>
      <c r="AA2944">
        <f t="shared" si="551"/>
        <v>1</v>
      </c>
    </row>
    <row r="2945" spans="1:27" x14ac:dyDescent="0.2">
      <c r="A2945">
        <v>28106</v>
      </c>
      <c r="B2945" t="s">
        <v>14601</v>
      </c>
      <c r="C2945" t="s">
        <v>14602</v>
      </c>
      <c r="D2945" t="s">
        <v>14603</v>
      </c>
      <c r="E2945" t="s">
        <v>14604</v>
      </c>
      <c r="F2945" t="s">
        <v>14605</v>
      </c>
      <c r="G2945" t="s">
        <v>12975</v>
      </c>
      <c r="H2945" t="s">
        <v>14606</v>
      </c>
      <c r="I2945" t="s">
        <v>5746</v>
      </c>
      <c r="J2945">
        <v>10</v>
      </c>
      <c r="K2945">
        <v>3</v>
      </c>
      <c r="L2945">
        <v>0</v>
      </c>
      <c r="M2945" t="s">
        <v>14607</v>
      </c>
      <c r="N2945">
        <f t="shared" si="540"/>
        <v>0</v>
      </c>
      <c r="O2945" t="str">
        <f t="shared" si="541"/>
        <v>No</v>
      </c>
      <c r="P2945">
        <f t="shared" si="542"/>
        <v>0</v>
      </c>
      <c r="Q2945">
        <f t="shared" si="543"/>
        <v>0</v>
      </c>
      <c r="R2945">
        <f t="shared" si="547"/>
        <v>27.565026697177728</v>
      </c>
      <c r="S2945" t="str">
        <f t="shared" si="544"/>
        <v>ID-28106-AtlantiCity - Cap May</v>
      </c>
      <c r="T2945" t="str">
        <f t="shared" si="545"/>
        <v>23:26</v>
      </c>
      <c r="U2945" t="str">
        <f t="shared" si="546"/>
        <v>Acceptable</v>
      </c>
      <c r="V2945">
        <f t="shared" si="548"/>
        <v>23</v>
      </c>
      <c r="W2945">
        <f t="shared" si="549"/>
        <v>2</v>
      </c>
      <c r="Y2945" t="str">
        <f t="shared" si="550"/>
        <v>Flight Not Found</v>
      </c>
      <c r="Z2945" t="str" cm="1">
        <f t="array" ref="Z2945">IF(AND(B:B &gt; TIME(6, 0, 0), B:B &lt;= TIME(18, 0, 0)), "Day", "Night")</f>
        <v>Night</v>
      </c>
      <c r="AA2945">
        <f t="shared" si="551"/>
        <v>1</v>
      </c>
    </row>
    <row r="2946" spans="1:27" x14ac:dyDescent="0.2">
      <c r="A2946">
        <v>28111</v>
      </c>
      <c r="C2946" t="s">
        <v>14608</v>
      </c>
      <c r="D2946" t="s">
        <v>3562</v>
      </c>
      <c r="G2946" t="s">
        <v>13844</v>
      </c>
      <c r="H2946" t="s">
        <v>14609</v>
      </c>
      <c r="I2946" t="s">
        <v>14610</v>
      </c>
      <c r="J2946">
        <v>55</v>
      </c>
      <c r="K2946">
        <v>48</v>
      </c>
      <c r="L2946">
        <v>0</v>
      </c>
      <c r="M2946" t="s">
        <v>14611</v>
      </c>
      <c r="N2946">
        <f t="shared" ref="N2946:N3009" si="552">SUM(B2946,C2946)</f>
        <v>0</v>
      </c>
      <c r="O2946" t="str">
        <f t="shared" ref="O2946:O3009" si="553">IF(F2946="good","Yes","No")</f>
        <v>No</v>
      </c>
      <c r="P2946">
        <f t="shared" ref="P2946:P3009" si="554">COUNTIF(C:C,"&lt;0")</f>
        <v>0</v>
      </c>
      <c r="Q2946">
        <f t="shared" ref="Q2946:Q3009" si="555">SUMIF(E:E,"&gt;"&amp;AVERAGE(E:E))</f>
        <v>0</v>
      </c>
      <c r="R2946">
        <f t="shared" si="547"/>
        <v>27.565026697177728</v>
      </c>
      <c r="S2946" t="str">
        <f t="shared" ref="S2946:S3009" si="556">CONCATENATE("ID-",A2946,"-",F2946)</f>
        <v>ID-28111-</v>
      </c>
      <c r="T2946">
        <f t="shared" ref="T2946:T3009" si="557">INDEX(B:B,MATCH(A2946,A:A,0))</f>
        <v>0</v>
      </c>
      <c r="U2946" t="str">
        <f t="shared" ref="U2946:U3009" si="558">IF(OR(B2946&gt;0,C2946&gt;0),"Acceptable","Check")</f>
        <v>Acceptable</v>
      </c>
      <c r="V2946">
        <f t="shared" si="548"/>
        <v>23</v>
      </c>
      <c r="W2946">
        <f t="shared" si="549"/>
        <v>2</v>
      </c>
      <c r="Y2946" t="str">
        <f t="shared" si="550"/>
        <v>Flight Not Found</v>
      </c>
      <c r="Z2946" t="str" cm="1">
        <f t="array" ref="Z2946">IF(AND(B:B &gt; TIME(6, 0, 0), B:B &lt;= TIME(18, 0, 0)), "Day", "Night")</f>
        <v>Night</v>
      </c>
      <c r="AA2946">
        <f t="shared" si="551"/>
        <v>1</v>
      </c>
    </row>
    <row r="2947" spans="1:27" x14ac:dyDescent="0.2">
      <c r="A2947">
        <v>28119</v>
      </c>
      <c r="B2947" t="s">
        <v>7382</v>
      </c>
      <c r="C2947" t="s">
        <v>8678</v>
      </c>
      <c r="D2947" t="s">
        <v>12568</v>
      </c>
      <c r="E2947" t="s">
        <v>14612</v>
      </c>
      <c r="F2947" t="s">
        <v>14613</v>
      </c>
      <c r="G2947" t="s">
        <v>14614</v>
      </c>
      <c r="H2947" t="s">
        <v>14615</v>
      </c>
      <c r="I2947" t="s">
        <v>14616</v>
      </c>
      <c r="J2947">
        <v>53</v>
      </c>
      <c r="K2947">
        <v>53</v>
      </c>
      <c r="L2947">
        <v>19</v>
      </c>
      <c r="M2947" t="s">
        <v>14617</v>
      </c>
      <c r="N2947">
        <f t="shared" si="552"/>
        <v>0</v>
      </c>
      <c r="O2947" t="str">
        <f t="shared" si="553"/>
        <v>No</v>
      </c>
      <c r="P2947">
        <f t="shared" si="554"/>
        <v>0</v>
      </c>
      <c r="Q2947">
        <f t="shared" si="555"/>
        <v>0</v>
      </c>
      <c r="R2947">
        <f t="shared" ref="R2947:R3010" si="559">AVERAGEIF(J:J,"&gt;0")</f>
        <v>27.565026697177728</v>
      </c>
      <c r="S2947" t="str">
        <f t="shared" si="556"/>
        <v>ID-28119-Cairo - Bangkok</v>
      </c>
      <c r="T2947" t="str">
        <f t="shared" si="557"/>
        <v>03:45</v>
      </c>
      <c r="U2947" t="str">
        <f t="shared" si="558"/>
        <v>Acceptable</v>
      </c>
      <c r="V2947">
        <f t="shared" ref="V2947:V3010" si="560">COUNTIF(D:D, "Military - U.S. Army")</f>
        <v>23</v>
      </c>
      <c r="W2947">
        <f t="shared" ref="W2947:W3010" si="561">AVERAGEIF(C:C,"Fort Myer, Virginia", J:J)</f>
        <v>2</v>
      </c>
      <c r="Y2947" t="str">
        <f t="shared" ref="Y2947:Y3010" si="562">IFERROR(VLOOKUP("FlightNumber", A:E, 4, FALSE), "Flight Not Found")</f>
        <v>Flight Not Found</v>
      </c>
      <c r="Z2947" t="str" cm="1">
        <f t="array" ref="Z2947">IF(AND(B:B &gt; TIME(6, 0, 0), B:B &lt;= TIME(18, 0, 0)), "Day", "Night")</f>
        <v>Night</v>
      </c>
      <c r="AA2947">
        <f t="shared" ref="AA2947:AA3010" si="563">COUNTIFS(D:D, "Military - U.S. Army", C:C, "Fort Myer, Virginia")</f>
        <v>1</v>
      </c>
    </row>
    <row r="2948" spans="1:27" x14ac:dyDescent="0.2">
      <c r="A2948">
        <v>28122</v>
      </c>
      <c r="C2948" t="s">
        <v>14618</v>
      </c>
      <c r="D2948" t="s">
        <v>14619</v>
      </c>
      <c r="F2948" t="s">
        <v>14620</v>
      </c>
      <c r="G2948" t="s">
        <v>13984</v>
      </c>
      <c r="H2948" t="s">
        <v>14621</v>
      </c>
      <c r="I2948" t="s">
        <v>14622</v>
      </c>
      <c r="J2948">
        <v>6</v>
      </c>
      <c r="K2948">
        <v>6</v>
      </c>
      <c r="L2948">
        <v>0</v>
      </c>
      <c r="M2948" t="s">
        <v>14623</v>
      </c>
      <c r="N2948">
        <f t="shared" si="552"/>
        <v>0</v>
      </c>
      <c r="O2948" t="str">
        <f t="shared" si="553"/>
        <v>No</v>
      </c>
      <c r="P2948">
        <f t="shared" si="554"/>
        <v>0</v>
      </c>
      <c r="Q2948">
        <f t="shared" si="555"/>
        <v>0</v>
      </c>
      <c r="R2948">
        <f t="shared" si="559"/>
        <v>27.565026697177728</v>
      </c>
      <c r="S2948" t="str">
        <f t="shared" si="556"/>
        <v>ID-28122-Anguilla Island, WI - Beef Island, WI</v>
      </c>
      <c r="T2948">
        <f t="shared" si="557"/>
        <v>0</v>
      </c>
      <c r="U2948" t="str">
        <f t="shared" si="558"/>
        <v>Acceptable</v>
      </c>
      <c r="V2948">
        <f t="shared" si="560"/>
        <v>23</v>
      </c>
      <c r="W2948">
        <f t="shared" si="561"/>
        <v>2</v>
      </c>
      <c r="Y2948" t="str">
        <f t="shared" si="562"/>
        <v>Flight Not Found</v>
      </c>
      <c r="Z2948" t="str" cm="1">
        <f t="array" ref="Z2948">IF(AND(B:B &gt; TIME(6, 0, 0), B:B &lt;= TIME(18, 0, 0)), "Day", "Night")</f>
        <v>Night</v>
      </c>
      <c r="AA2948">
        <f t="shared" si="563"/>
        <v>1</v>
      </c>
    </row>
    <row r="2949" spans="1:27" x14ac:dyDescent="0.2">
      <c r="A2949">
        <v>28125</v>
      </c>
      <c r="C2949" t="s">
        <v>14624</v>
      </c>
      <c r="D2949" t="s">
        <v>3120</v>
      </c>
      <c r="F2949" t="s">
        <v>14625</v>
      </c>
      <c r="G2949" t="s">
        <v>4657</v>
      </c>
      <c r="H2949" t="s">
        <v>14626</v>
      </c>
      <c r="I2949" t="s">
        <v>14627</v>
      </c>
      <c r="J2949">
        <v>19</v>
      </c>
      <c r="K2949">
        <v>19</v>
      </c>
      <c r="L2949">
        <v>0</v>
      </c>
      <c r="M2949" t="s">
        <v>14628</v>
      </c>
      <c r="N2949">
        <f t="shared" si="552"/>
        <v>0</v>
      </c>
      <c r="O2949" t="str">
        <f t="shared" si="553"/>
        <v>No</v>
      </c>
      <c r="P2949">
        <f t="shared" si="554"/>
        <v>0</v>
      </c>
      <c r="Q2949">
        <f t="shared" si="555"/>
        <v>0</v>
      </c>
      <c r="R2949">
        <f t="shared" si="559"/>
        <v>27.565026697177728</v>
      </c>
      <c r="S2949" t="str">
        <f t="shared" si="556"/>
        <v>ID-28125-Trujillo - Tarapoto</v>
      </c>
      <c r="T2949">
        <f t="shared" si="557"/>
        <v>0</v>
      </c>
      <c r="U2949" t="str">
        <f t="shared" si="558"/>
        <v>Acceptable</v>
      </c>
      <c r="V2949">
        <f t="shared" si="560"/>
        <v>23</v>
      </c>
      <c r="W2949">
        <f t="shared" si="561"/>
        <v>2</v>
      </c>
      <c r="Y2949" t="str">
        <f t="shared" si="562"/>
        <v>Flight Not Found</v>
      </c>
      <c r="Z2949" t="str" cm="1">
        <f t="array" ref="Z2949">IF(AND(B:B &gt; TIME(6, 0, 0), B:B &lt;= TIME(18, 0, 0)), "Day", "Night")</f>
        <v>Night</v>
      </c>
      <c r="AA2949">
        <f t="shared" si="563"/>
        <v>1</v>
      </c>
    </row>
    <row r="2950" spans="1:27" x14ac:dyDescent="0.2">
      <c r="A2950">
        <v>28131</v>
      </c>
      <c r="B2950" t="s">
        <v>4311</v>
      </c>
      <c r="C2950" t="s">
        <v>9844</v>
      </c>
      <c r="D2950" t="s">
        <v>14629</v>
      </c>
      <c r="F2950" t="s">
        <v>14630</v>
      </c>
      <c r="G2950" t="s">
        <v>14631</v>
      </c>
      <c r="H2950" t="s">
        <v>14632</v>
      </c>
      <c r="I2950" t="s">
        <v>14633</v>
      </c>
      <c r="J2950">
        <v>4</v>
      </c>
      <c r="K2950">
        <v>4</v>
      </c>
      <c r="L2950">
        <v>0</v>
      </c>
      <c r="M2950" t="s">
        <v>14634</v>
      </c>
      <c r="N2950">
        <f t="shared" si="552"/>
        <v>0</v>
      </c>
      <c r="O2950" t="str">
        <f t="shared" si="553"/>
        <v>No</v>
      </c>
      <c r="P2950">
        <f t="shared" si="554"/>
        <v>0</v>
      </c>
      <c r="Q2950">
        <f t="shared" si="555"/>
        <v>0</v>
      </c>
      <c r="R2950">
        <f t="shared" si="559"/>
        <v>27.565026697177728</v>
      </c>
      <c r="S2950" t="str">
        <f t="shared" si="556"/>
        <v>ID-28131-Palm Springs - Las Vegas</v>
      </c>
      <c r="T2950" t="str">
        <f t="shared" si="557"/>
        <v>17:05</v>
      </c>
      <c r="U2950" t="str">
        <f t="shared" si="558"/>
        <v>Acceptable</v>
      </c>
      <c r="V2950">
        <f t="shared" si="560"/>
        <v>23</v>
      </c>
      <c r="W2950">
        <f t="shared" si="561"/>
        <v>2</v>
      </c>
      <c r="Y2950" t="str">
        <f t="shared" si="562"/>
        <v>Flight Not Found</v>
      </c>
      <c r="Z2950" t="str" cm="1">
        <f t="array" ref="Z2950">IF(AND(B:B &gt; TIME(6, 0, 0), B:B &lt;= TIME(18, 0, 0)), "Day", "Night")</f>
        <v>Night</v>
      </c>
      <c r="AA2950">
        <f t="shared" si="563"/>
        <v>1</v>
      </c>
    </row>
    <row r="2951" spans="1:27" x14ac:dyDescent="0.2">
      <c r="A2951">
        <v>28138</v>
      </c>
      <c r="B2951" t="s">
        <v>1188</v>
      </c>
      <c r="C2951" t="s">
        <v>14635</v>
      </c>
      <c r="D2951" t="s">
        <v>3562</v>
      </c>
      <c r="E2951" t="s">
        <v>14636</v>
      </c>
      <c r="F2951" t="s">
        <v>14637</v>
      </c>
      <c r="G2951" t="s">
        <v>7455</v>
      </c>
      <c r="H2951" t="s">
        <v>14638</v>
      </c>
      <c r="I2951" t="s">
        <v>14639</v>
      </c>
      <c r="J2951">
        <v>96</v>
      </c>
      <c r="K2951">
        <v>96</v>
      </c>
      <c r="L2951">
        <v>0</v>
      </c>
      <c r="M2951" t="s">
        <v>14640</v>
      </c>
      <c r="N2951">
        <f t="shared" si="552"/>
        <v>0</v>
      </c>
      <c r="O2951" t="str">
        <f t="shared" si="553"/>
        <v>No</v>
      </c>
      <c r="P2951">
        <f t="shared" si="554"/>
        <v>0</v>
      </c>
      <c r="Q2951">
        <f t="shared" si="555"/>
        <v>0</v>
      </c>
      <c r="R2951">
        <f t="shared" si="559"/>
        <v>27.565026697177728</v>
      </c>
      <c r="S2951" t="str">
        <f t="shared" si="556"/>
        <v>ID-28138-Novosibirsk - Alma Ata</v>
      </c>
      <c r="T2951" t="str">
        <f t="shared" si="557"/>
        <v>18:15</v>
      </c>
      <c r="U2951" t="str">
        <f t="shared" si="558"/>
        <v>Acceptable</v>
      </c>
      <c r="V2951">
        <f t="shared" si="560"/>
        <v>23</v>
      </c>
      <c r="W2951">
        <f t="shared" si="561"/>
        <v>2</v>
      </c>
      <c r="Y2951" t="str">
        <f t="shared" si="562"/>
        <v>Flight Not Found</v>
      </c>
      <c r="Z2951" t="str" cm="1">
        <f t="array" ref="Z2951">IF(AND(B:B &gt; TIME(6, 0, 0), B:B &lt;= TIME(18, 0, 0)), "Day", "Night")</f>
        <v>Night</v>
      </c>
      <c r="AA2951">
        <f t="shared" si="563"/>
        <v>1</v>
      </c>
    </row>
    <row r="2952" spans="1:27" x14ac:dyDescent="0.2">
      <c r="A2952">
        <v>28138</v>
      </c>
      <c r="B2952" t="s">
        <v>14641</v>
      </c>
      <c r="C2952" t="s">
        <v>10104</v>
      </c>
      <c r="D2952" t="s">
        <v>5540</v>
      </c>
      <c r="F2952" t="s">
        <v>14642</v>
      </c>
      <c r="G2952" t="s">
        <v>14643</v>
      </c>
      <c r="H2952" t="s">
        <v>14644</v>
      </c>
      <c r="I2952" t="s">
        <v>14645</v>
      </c>
      <c r="J2952">
        <v>5</v>
      </c>
      <c r="K2952">
        <v>5</v>
      </c>
      <c r="L2952">
        <v>0</v>
      </c>
      <c r="M2952" t="s">
        <v>14646</v>
      </c>
      <c r="N2952">
        <f t="shared" si="552"/>
        <v>0</v>
      </c>
      <c r="O2952" t="str">
        <f t="shared" si="553"/>
        <v>No</v>
      </c>
      <c r="P2952">
        <f t="shared" si="554"/>
        <v>0</v>
      </c>
      <c r="Q2952">
        <f t="shared" si="555"/>
        <v>0</v>
      </c>
      <c r="R2952">
        <f t="shared" si="559"/>
        <v>27.565026697177728</v>
      </c>
      <c r="S2952" t="str">
        <f t="shared" si="556"/>
        <v>ID-28138-Mosses Lake, WA - Tokyo, Japan</v>
      </c>
      <c r="T2952" t="str">
        <f t="shared" si="557"/>
        <v>18:15</v>
      </c>
      <c r="U2952" t="str">
        <f t="shared" si="558"/>
        <v>Acceptable</v>
      </c>
      <c r="V2952">
        <f t="shared" si="560"/>
        <v>23</v>
      </c>
      <c r="W2952">
        <f t="shared" si="561"/>
        <v>2</v>
      </c>
      <c r="Y2952" t="str">
        <f t="shared" si="562"/>
        <v>Flight Not Found</v>
      </c>
      <c r="Z2952" t="str" cm="1">
        <f t="array" ref="Z2952">IF(AND(B:B &gt; TIME(6, 0, 0), B:B &lt;= TIME(18, 0, 0)), "Day", "Night")</f>
        <v>Night</v>
      </c>
      <c r="AA2952">
        <f t="shared" si="563"/>
        <v>1</v>
      </c>
    </row>
    <row r="2953" spans="1:27" x14ac:dyDescent="0.2">
      <c r="A2953">
        <v>28139</v>
      </c>
      <c r="C2953" t="s">
        <v>14647</v>
      </c>
      <c r="D2953" t="s">
        <v>14648</v>
      </c>
      <c r="F2953" t="s">
        <v>14649</v>
      </c>
      <c r="G2953" t="s">
        <v>12975</v>
      </c>
      <c r="H2953" t="s">
        <v>14650</v>
      </c>
      <c r="I2953" t="s">
        <v>14651</v>
      </c>
      <c r="J2953">
        <v>12</v>
      </c>
      <c r="K2953">
        <v>12</v>
      </c>
      <c r="L2953">
        <v>0</v>
      </c>
      <c r="M2953" t="s">
        <v>14652</v>
      </c>
      <c r="N2953">
        <f t="shared" si="552"/>
        <v>0</v>
      </c>
      <c r="O2953" t="str">
        <f t="shared" si="553"/>
        <v>No</v>
      </c>
      <c r="P2953">
        <f t="shared" si="554"/>
        <v>0</v>
      </c>
      <c r="Q2953">
        <f t="shared" si="555"/>
        <v>0</v>
      </c>
      <c r="R2953">
        <f t="shared" si="559"/>
        <v>27.565026697177728</v>
      </c>
      <c r="S2953" t="str">
        <f t="shared" si="556"/>
        <v>ID-28139-Prince George - Prince Rupert</v>
      </c>
      <c r="T2953">
        <f t="shared" si="557"/>
        <v>0</v>
      </c>
      <c r="U2953" t="str">
        <f t="shared" si="558"/>
        <v>Acceptable</v>
      </c>
      <c r="V2953">
        <f t="shared" si="560"/>
        <v>23</v>
      </c>
      <c r="W2953">
        <f t="shared" si="561"/>
        <v>2</v>
      </c>
      <c r="Y2953" t="str">
        <f t="shared" si="562"/>
        <v>Flight Not Found</v>
      </c>
      <c r="Z2953" t="str" cm="1">
        <f t="array" ref="Z2953">IF(AND(B:B &gt; TIME(6, 0, 0), B:B &lt;= TIME(18, 0, 0)), "Day", "Night")</f>
        <v>Night</v>
      </c>
      <c r="AA2953">
        <f t="shared" si="563"/>
        <v>1</v>
      </c>
    </row>
    <row r="2954" spans="1:27" x14ac:dyDescent="0.2">
      <c r="A2954">
        <v>28140</v>
      </c>
      <c r="C2954" t="s">
        <v>14653</v>
      </c>
      <c r="D2954" t="s">
        <v>14654</v>
      </c>
      <c r="F2954" t="s">
        <v>14655</v>
      </c>
      <c r="G2954" t="s">
        <v>14656</v>
      </c>
      <c r="H2954" t="s">
        <v>14657</v>
      </c>
      <c r="I2954" t="s">
        <v>8050</v>
      </c>
      <c r="J2954">
        <v>22</v>
      </c>
      <c r="K2954">
        <v>22</v>
      </c>
      <c r="L2954">
        <v>0</v>
      </c>
      <c r="M2954" t="s">
        <v>14658</v>
      </c>
      <c r="N2954">
        <f t="shared" si="552"/>
        <v>0</v>
      </c>
      <c r="O2954" t="str">
        <f t="shared" si="553"/>
        <v>No</v>
      </c>
      <c r="P2954">
        <f t="shared" si="554"/>
        <v>0</v>
      </c>
      <c r="Q2954">
        <f t="shared" si="555"/>
        <v>0</v>
      </c>
      <c r="R2954">
        <f t="shared" si="559"/>
        <v>27.565026697177728</v>
      </c>
      <c r="S2954" t="str">
        <f t="shared" si="556"/>
        <v>ID-28140-Malmo - Bromma</v>
      </c>
      <c r="T2954">
        <f t="shared" si="557"/>
        <v>0</v>
      </c>
      <c r="U2954" t="str">
        <f t="shared" si="558"/>
        <v>Acceptable</v>
      </c>
      <c r="V2954">
        <f t="shared" si="560"/>
        <v>23</v>
      </c>
      <c r="W2954">
        <f t="shared" si="561"/>
        <v>2</v>
      </c>
      <c r="Y2954" t="str">
        <f t="shared" si="562"/>
        <v>Flight Not Found</v>
      </c>
      <c r="Z2954" t="str" cm="1">
        <f t="array" ref="Z2954">IF(AND(B:B &gt; TIME(6, 0, 0), B:B &lt;= TIME(18, 0, 0)), "Day", "Night")</f>
        <v>Night</v>
      </c>
      <c r="AA2954">
        <f t="shared" si="563"/>
        <v>1</v>
      </c>
    </row>
    <row r="2955" spans="1:27" x14ac:dyDescent="0.2">
      <c r="A2955">
        <v>28145</v>
      </c>
      <c r="D2955" t="s">
        <v>14659</v>
      </c>
      <c r="G2955" t="s">
        <v>8427</v>
      </c>
      <c r="H2955" t="s">
        <v>14660</v>
      </c>
      <c r="I2955" t="s">
        <v>14661</v>
      </c>
      <c r="J2955">
        <v>2</v>
      </c>
      <c r="K2955">
        <v>1</v>
      </c>
      <c r="L2955">
        <v>0</v>
      </c>
      <c r="M2955" t="s">
        <v>14662</v>
      </c>
      <c r="N2955">
        <f t="shared" si="552"/>
        <v>0</v>
      </c>
      <c r="O2955" t="str">
        <f t="shared" si="553"/>
        <v>No</v>
      </c>
      <c r="P2955">
        <f t="shared" si="554"/>
        <v>0</v>
      </c>
      <c r="Q2955">
        <f t="shared" si="555"/>
        <v>0</v>
      </c>
      <c r="R2955">
        <f t="shared" si="559"/>
        <v>27.565026697177728</v>
      </c>
      <c r="S2955" t="str">
        <f t="shared" si="556"/>
        <v>ID-28145-</v>
      </c>
      <c r="T2955">
        <f t="shared" si="557"/>
        <v>0</v>
      </c>
      <c r="U2955" t="str">
        <f t="shared" si="558"/>
        <v>Check</v>
      </c>
      <c r="V2955">
        <f t="shared" si="560"/>
        <v>23</v>
      </c>
      <c r="W2955">
        <f t="shared" si="561"/>
        <v>2</v>
      </c>
      <c r="Y2955" t="str">
        <f t="shared" si="562"/>
        <v>Flight Not Found</v>
      </c>
      <c r="Z2955" t="str" cm="1">
        <f t="array" ref="Z2955">IF(AND(B:B &gt; TIME(6, 0, 0), B:B &lt;= TIME(18, 0, 0)), "Day", "Night")</f>
        <v>Night</v>
      </c>
      <c r="AA2955">
        <f t="shared" si="563"/>
        <v>1</v>
      </c>
    </row>
    <row r="2956" spans="1:27" x14ac:dyDescent="0.2">
      <c r="A2956">
        <v>28152</v>
      </c>
      <c r="C2956" t="s">
        <v>14663</v>
      </c>
      <c r="D2956" t="s">
        <v>14664</v>
      </c>
      <c r="G2956" t="s">
        <v>5218</v>
      </c>
      <c r="H2956" t="s">
        <v>14665</v>
      </c>
      <c r="I2956" t="s">
        <v>10326</v>
      </c>
      <c r="J2956">
        <v>6</v>
      </c>
      <c r="K2956">
        <v>6</v>
      </c>
      <c r="L2956">
        <v>0</v>
      </c>
      <c r="N2956">
        <f t="shared" si="552"/>
        <v>0</v>
      </c>
      <c r="O2956" t="str">
        <f t="shared" si="553"/>
        <v>No</v>
      </c>
      <c r="P2956">
        <f t="shared" si="554"/>
        <v>0</v>
      </c>
      <c r="Q2956">
        <f t="shared" si="555"/>
        <v>0</v>
      </c>
      <c r="R2956">
        <f t="shared" si="559"/>
        <v>27.565026697177728</v>
      </c>
      <c r="S2956" t="str">
        <f t="shared" si="556"/>
        <v>ID-28152-</v>
      </c>
      <c r="T2956">
        <f t="shared" si="557"/>
        <v>0</v>
      </c>
      <c r="U2956" t="str">
        <f t="shared" si="558"/>
        <v>Acceptable</v>
      </c>
      <c r="V2956">
        <f t="shared" si="560"/>
        <v>23</v>
      </c>
      <c r="W2956">
        <f t="shared" si="561"/>
        <v>2</v>
      </c>
      <c r="Y2956" t="str">
        <f t="shared" si="562"/>
        <v>Flight Not Found</v>
      </c>
      <c r="Z2956" t="str" cm="1">
        <f t="array" ref="Z2956">IF(AND(B:B &gt; TIME(6, 0, 0), B:B &lt;= TIME(18, 0, 0)), "Day", "Night")</f>
        <v>Night</v>
      </c>
      <c r="AA2956">
        <f t="shared" si="563"/>
        <v>1</v>
      </c>
    </row>
    <row r="2957" spans="1:27" x14ac:dyDescent="0.2">
      <c r="A2957">
        <v>28167</v>
      </c>
      <c r="C2957" t="s">
        <v>6327</v>
      </c>
      <c r="D2957" t="s">
        <v>6328</v>
      </c>
      <c r="G2957" t="s">
        <v>14666</v>
      </c>
      <c r="H2957" t="s">
        <v>14667</v>
      </c>
      <c r="I2957" t="s">
        <v>14668</v>
      </c>
      <c r="J2957">
        <v>5</v>
      </c>
      <c r="K2957">
        <v>5</v>
      </c>
      <c r="L2957">
        <v>0</v>
      </c>
      <c r="M2957" t="s">
        <v>14669</v>
      </c>
      <c r="N2957">
        <f t="shared" si="552"/>
        <v>0</v>
      </c>
      <c r="O2957" t="str">
        <f t="shared" si="553"/>
        <v>No</v>
      </c>
      <c r="P2957">
        <f t="shared" si="554"/>
        <v>0</v>
      </c>
      <c r="Q2957">
        <f t="shared" si="555"/>
        <v>0</v>
      </c>
      <c r="R2957">
        <f t="shared" si="559"/>
        <v>27.565026697177728</v>
      </c>
      <c r="S2957" t="str">
        <f t="shared" si="556"/>
        <v>ID-28167-</v>
      </c>
      <c r="T2957">
        <f t="shared" si="557"/>
        <v>0</v>
      </c>
      <c r="U2957" t="str">
        <f t="shared" si="558"/>
        <v>Acceptable</v>
      </c>
      <c r="V2957">
        <f t="shared" si="560"/>
        <v>23</v>
      </c>
      <c r="W2957">
        <f t="shared" si="561"/>
        <v>2</v>
      </c>
      <c r="Y2957" t="str">
        <f t="shared" si="562"/>
        <v>Flight Not Found</v>
      </c>
      <c r="Z2957" t="str" cm="1">
        <f t="array" ref="Z2957">IF(AND(B:B &gt; TIME(6, 0, 0), B:B &lt;= TIME(18, 0, 0)), "Day", "Night")</f>
        <v>Night</v>
      </c>
      <c r="AA2957">
        <f t="shared" si="563"/>
        <v>1</v>
      </c>
    </row>
    <row r="2958" spans="1:27" x14ac:dyDescent="0.2">
      <c r="A2958">
        <v>28171</v>
      </c>
      <c r="C2958" t="s">
        <v>14670</v>
      </c>
      <c r="D2958" t="s">
        <v>3562</v>
      </c>
      <c r="F2958" t="s">
        <v>14671</v>
      </c>
      <c r="G2958" t="s">
        <v>10885</v>
      </c>
      <c r="H2958" t="s">
        <v>14672</v>
      </c>
      <c r="I2958" t="s">
        <v>14673</v>
      </c>
      <c r="J2958">
        <v>77</v>
      </c>
      <c r="K2958">
        <v>77</v>
      </c>
      <c r="L2958">
        <v>0</v>
      </c>
      <c r="M2958" t="s">
        <v>14674</v>
      </c>
      <c r="N2958">
        <f t="shared" si="552"/>
        <v>0</v>
      </c>
      <c r="O2958" t="str">
        <f t="shared" si="553"/>
        <v>No</v>
      </c>
      <c r="P2958">
        <f t="shared" si="554"/>
        <v>0</v>
      </c>
      <c r="Q2958">
        <f t="shared" si="555"/>
        <v>0</v>
      </c>
      <c r="R2958">
        <f t="shared" si="559"/>
        <v>27.565026697177728</v>
      </c>
      <c r="S2958" t="str">
        <f t="shared" si="556"/>
        <v>ID-28171-Tashkent - Mineralnyye Vody</v>
      </c>
      <c r="T2958">
        <f t="shared" si="557"/>
        <v>0</v>
      </c>
      <c r="U2958" t="str">
        <f t="shared" si="558"/>
        <v>Acceptable</v>
      </c>
      <c r="V2958">
        <f t="shared" si="560"/>
        <v>23</v>
      </c>
      <c r="W2958">
        <f t="shared" si="561"/>
        <v>2</v>
      </c>
      <c r="Y2958" t="str">
        <f t="shared" si="562"/>
        <v>Flight Not Found</v>
      </c>
      <c r="Z2958" t="str" cm="1">
        <f t="array" ref="Z2958">IF(AND(B:B &gt; TIME(6, 0, 0), B:B &lt;= TIME(18, 0, 0)), "Day", "Night")</f>
        <v>Night</v>
      </c>
      <c r="AA2958">
        <f t="shared" si="563"/>
        <v>1</v>
      </c>
    </row>
    <row r="2959" spans="1:27" x14ac:dyDescent="0.2">
      <c r="A2959">
        <v>28184</v>
      </c>
      <c r="C2959" t="s">
        <v>14675</v>
      </c>
      <c r="D2959" t="s">
        <v>14676</v>
      </c>
      <c r="G2959" t="s">
        <v>1814</v>
      </c>
      <c r="H2959" t="s">
        <v>14677</v>
      </c>
      <c r="I2959" t="s">
        <v>14678</v>
      </c>
      <c r="J2959">
        <v>10</v>
      </c>
      <c r="K2959">
        <v>4</v>
      </c>
      <c r="L2959">
        <v>0</v>
      </c>
      <c r="M2959" t="s">
        <v>14679</v>
      </c>
      <c r="N2959">
        <f t="shared" si="552"/>
        <v>0</v>
      </c>
      <c r="O2959" t="str">
        <f t="shared" si="553"/>
        <v>No</v>
      </c>
      <c r="P2959">
        <f t="shared" si="554"/>
        <v>0</v>
      </c>
      <c r="Q2959">
        <f t="shared" si="555"/>
        <v>0</v>
      </c>
      <c r="R2959">
        <f t="shared" si="559"/>
        <v>27.565026697177728</v>
      </c>
      <c r="S2959" t="str">
        <f t="shared" si="556"/>
        <v>ID-28184-</v>
      </c>
      <c r="T2959">
        <f t="shared" si="557"/>
        <v>0</v>
      </c>
      <c r="U2959" t="str">
        <f t="shared" si="558"/>
        <v>Acceptable</v>
      </c>
      <c r="V2959">
        <f t="shared" si="560"/>
        <v>23</v>
      </c>
      <c r="W2959">
        <f t="shared" si="561"/>
        <v>2</v>
      </c>
      <c r="Y2959" t="str">
        <f t="shared" si="562"/>
        <v>Flight Not Found</v>
      </c>
      <c r="Z2959" t="str" cm="1">
        <f t="array" ref="Z2959">IF(AND(B:B &gt; TIME(6, 0, 0), B:B &lt;= TIME(18, 0, 0)), "Day", "Night")</f>
        <v>Night</v>
      </c>
      <c r="AA2959">
        <f t="shared" si="563"/>
        <v>1</v>
      </c>
    </row>
    <row r="2960" spans="1:27" x14ac:dyDescent="0.2">
      <c r="A2960">
        <v>28185</v>
      </c>
      <c r="C2960" t="s">
        <v>14680</v>
      </c>
      <c r="D2960" t="s">
        <v>14681</v>
      </c>
      <c r="F2960" t="s">
        <v>14682</v>
      </c>
      <c r="G2960" t="s">
        <v>1814</v>
      </c>
      <c r="H2960" t="s">
        <v>14683</v>
      </c>
      <c r="I2960" t="s">
        <v>14684</v>
      </c>
      <c r="J2960">
        <v>21</v>
      </c>
      <c r="K2960">
        <v>20</v>
      </c>
      <c r="L2960">
        <v>0</v>
      </c>
      <c r="M2960" t="s">
        <v>2619</v>
      </c>
      <c r="N2960">
        <f t="shared" si="552"/>
        <v>0</v>
      </c>
      <c r="O2960" t="str">
        <f t="shared" si="553"/>
        <v>No</v>
      </c>
      <c r="P2960">
        <f t="shared" si="554"/>
        <v>0</v>
      </c>
      <c r="Q2960">
        <f t="shared" si="555"/>
        <v>0</v>
      </c>
      <c r="R2960">
        <f t="shared" si="559"/>
        <v>27.565026697177728</v>
      </c>
      <c r="S2960" t="str">
        <f t="shared" si="556"/>
        <v>ID-28185-Aden - Al Kari</v>
      </c>
      <c r="T2960">
        <f t="shared" si="557"/>
        <v>0</v>
      </c>
      <c r="U2960" t="str">
        <f t="shared" si="558"/>
        <v>Acceptable</v>
      </c>
      <c r="V2960">
        <f t="shared" si="560"/>
        <v>23</v>
      </c>
      <c r="W2960">
        <f t="shared" si="561"/>
        <v>2</v>
      </c>
      <c r="Y2960" t="str">
        <f t="shared" si="562"/>
        <v>Flight Not Found</v>
      </c>
      <c r="Z2960" t="str" cm="1">
        <f t="array" ref="Z2960">IF(AND(B:B &gt; TIME(6, 0, 0), B:B &lt;= TIME(18, 0, 0)), "Day", "Night")</f>
        <v>Night</v>
      </c>
      <c r="AA2960">
        <f t="shared" si="563"/>
        <v>1</v>
      </c>
    </row>
    <row r="2961" spans="1:27" x14ac:dyDescent="0.2">
      <c r="A2961">
        <v>28187</v>
      </c>
      <c r="B2961" t="s">
        <v>1167</v>
      </c>
      <c r="C2961" t="s">
        <v>14685</v>
      </c>
      <c r="D2961" t="s">
        <v>11793</v>
      </c>
      <c r="F2961" t="s">
        <v>997</v>
      </c>
      <c r="G2961" t="s">
        <v>11286</v>
      </c>
      <c r="H2961" t="s">
        <v>14686</v>
      </c>
      <c r="I2961" t="s">
        <v>11526</v>
      </c>
      <c r="J2961">
        <v>44</v>
      </c>
      <c r="K2961">
        <v>44</v>
      </c>
      <c r="L2961">
        <v>0</v>
      </c>
      <c r="M2961" t="s">
        <v>14687</v>
      </c>
      <c r="N2961">
        <f t="shared" si="552"/>
        <v>0</v>
      </c>
      <c r="O2961" t="str">
        <f t="shared" si="553"/>
        <v>No</v>
      </c>
      <c r="P2961">
        <f t="shared" si="554"/>
        <v>0</v>
      </c>
      <c r="Q2961">
        <f t="shared" si="555"/>
        <v>0</v>
      </c>
      <c r="R2961">
        <f t="shared" si="559"/>
        <v>27.565026697177728</v>
      </c>
      <c r="S2961" t="str">
        <f t="shared" si="556"/>
        <v>ID-28187-Training</v>
      </c>
      <c r="T2961" t="str">
        <f t="shared" si="557"/>
        <v>15:00</v>
      </c>
      <c r="U2961" t="str">
        <f t="shared" si="558"/>
        <v>Acceptable</v>
      </c>
      <c r="V2961">
        <f t="shared" si="560"/>
        <v>23</v>
      </c>
      <c r="W2961">
        <f t="shared" si="561"/>
        <v>2</v>
      </c>
      <c r="Y2961" t="str">
        <f t="shared" si="562"/>
        <v>Flight Not Found</v>
      </c>
      <c r="Z2961" t="str" cm="1">
        <f t="array" ref="Z2961">IF(AND(B:B &gt; TIME(6, 0, 0), B:B &lt;= TIME(18, 0, 0)), "Day", "Night")</f>
        <v>Night</v>
      </c>
      <c r="AA2961">
        <f t="shared" si="563"/>
        <v>1</v>
      </c>
    </row>
    <row r="2962" spans="1:27" x14ac:dyDescent="0.2">
      <c r="A2962">
        <v>28188</v>
      </c>
      <c r="B2962" t="s">
        <v>5796</v>
      </c>
      <c r="C2962" t="s">
        <v>14688</v>
      </c>
      <c r="D2962" t="s">
        <v>14689</v>
      </c>
      <c r="F2962" t="s">
        <v>14690</v>
      </c>
      <c r="G2962" t="s">
        <v>11947</v>
      </c>
      <c r="H2962" t="s">
        <v>14691</v>
      </c>
      <c r="I2962" t="s">
        <v>14692</v>
      </c>
      <c r="J2962">
        <v>4</v>
      </c>
      <c r="K2962">
        <v>2</v>
      </c>
      <c r="L2962">
        <v>0</v>
      </c>
      <c r="M2962" t="s">
        <v>14693</v>
      </c>
      <c r="N2962">
        <f t="shared" si="552"/>
        <v>0</v>
      </c>
      <c r="O2962" t="str">
        <f t="shared" si="553"/>
        <v>No</v>
      </c>
      <c r="P2962">
        <f t="shared" si="554"/>
        <v>0</v>
      </c>
      <c r="Q2962">
        <f t="shared" si="555"/>
        <v>0</v>
      </c>
      <c r="R2962">
        <f t="shared" si="559"/>
        <v>27.565026697177728</v>
      </c>
      <c r="S2962" t="str">
        <f t="shared" si="556"/>
        <v>ID-28188-Paris, France - Niamey, Nigher</v>
      </c>
      <c r="T2962" t="str">
        <f t="shared" si="557"/>
        <v>03:35</v>
      </c>
      <c r="U2962" t="str">
        <f t="shared" si="558"/>
        <v>Acceptable</v>
      </c>
      <c r="V2962">
        <f t="shared" si="560"/>
        <v>23</v>
      </c>
      <c r="W2962">
        <f t="shared" si="561"/>
        <v>2</v>
      </c>
      <c r="Y2962" t="str">
        <f t="shared" si="562"/>
        <v>Flight Not Found</v>
      </c>
      <c r="Z2962" t="str" cm="1">
        <f t="array" ref="Z2962">IF(AND(B:B &gt; TIME(6, 0, 0), B:B &lt;= TIME(18, 0, 0)), "Day", "Night")</f>
        <v>Night</v>
      </c>
      <c r="AA2962">
        <f t="shared" si="563"/>
        <v>1</v>
      </c>
    </row>
    <row r="2963" spans="1:27" x14ac:dyDescent="0.2">
      <c r="A2963">
        <v>28312</v>
      </c>
      <c r="B2963" t="s">
        <v>864</v>
      </c>
      <c r="C2963" t="s">
        <v>14694</v>
      </c>
      <c r="D2963" t="s">
        <v>14695</v>
      </c>
      <c r="F2963" t="s">
        <v>14696</v>
      </c>
      <c r="G2963" t="s">
        <v>14031</v>
      </c>
      <c r="H2963" t="s">
        <v>14697</v>
      </c>
      <c r="I2963" t="s">
        <v>14698</v>
      </c>
      <c r="J2963">
        <v>3</v>
      </c>
      <c r="K2963">
        <v>3</v>
      </c>
      <c r="L2963">
        <v>0</v>
      </c>
      <c r="M2963" t="s">
        <v>14699</v>
      </c>
      <c r="N2963">
        <f t="shared" si="552"/>
        <v>0</v>
      </c>
      <c r="O2963" t="str">
        <f t="shared" si="553"/>
        <v>No</v>
      </c>
      <c r="P2963">
        <f t="shared" si="554"/>
        <v>0</v>
      </c>
      <c r="Q2963">
        <f t="shared" si="555"/>
        <v>0</v>
      </c>
      <c r="R2963">
        <f t="shared" si="559"/>
        <v>27.565026697177728</v>
      </c>
      <c r="S2963" t="str">
        <f t="shared" si="556"/>
        <v>ID-28312-Saint Louis, MO - Detroit, MI</v>
      </c>
      <c r="T2963" t="str">
        <f t="shared" si="557"/>
        <v>23:30</v>
      </c>
      <c r="U2963" t="str">
        <f t="shared" si="558"/>
        <v>Acceptable</v>
      </c>
      <c r="V2963">
        <f t="shared" si="560"/>
        <v>23</v>
      </c>
      <c r="W2963">
        <f t="shared" si="561"/>
        <v>2</v>
      </c>
      <c r="Y2963" t="str">
        <f t="shared" si="562"/>
        <v>Flight Not Found</v>
      </c>
      <c r="Z2963" t="str" cm="1">
        <f t="array" ref="Z2963">IF(AND(B:B &gt; TIME(6, 0, 0), B:B &lt;= TIME(18, 0, 0)), "Day", "Night")</f>
        <v>Night</v>
      </c>
      <c r="AA2963">
        <f t="shared" si="563"/>
        <v>1</v>
      </c>
    </row>
    <row r="2964" spans="1:27" x14ac:dyDescent="0.2">
      <c r="A2964">
        <v>28188</v>
      </c>
      <c r="B2964" t="s">
        <v>101</v>
      </c>
      <c r="C2964" t="s">
        <v>14700</v>
      </c>
      <c r="D2964" t="s">
        <v>35</v>
      </c>
      <c r="E2964" t="s">
        <v>36</v>
      </c>
      <c r="F2964" t="s">
        <v>14701</v>
      </c>
      <c r="G2964" t="s">
        <v>14702</v>
      </c>
      <c r="H2964" t="s">
        <v>14703</v>
      </c>
      <c r="J2964">
        <v>5</v>
      </c>
      <c r="K2964">
        <v>5</v>
      </c>
      <c r="L2964">
        <v>0</v>
      </c>
      <c r="M2964" t="s">
        <v>14704</v>
      </c>
      <c r="N2964">
        <f t="shared" si="552"/>
        <v>0</v>
      </c>
      <c r="O2964" t="str">
        <f t="shared" si="553"/>
        <v>No</v>
      </c>
      <c r="P2964">
        <f t="shared" si="554"/>
        <v>0</v>
      </c>
      <c r="Q2964">
        <f t="shared" si="555"/>
        <v>0</v>
      </c>
      <c r="R2964">
        <f t="shared" si="559"/>
        <v>27.565026697177728</v>
      </c>
      <c r="S2964" t="str">
        <f t="shared" si="556"/>
        <v>ID-28188-Prince George - Tezzeron Lake</v>
      </c>
      <c r="T2964" t="str">
        <f t="shared" si="557"/>
        <v>03:35</v>
      </c>
      <c r="U2964" t="str">
        <f t="shared" si="558"/>
        <v>Acceptable</v>
      </c>
      <c r="V2964">
        <f t="shared" si="560"/>
        <v>23</v>
      </c>
      <c r="W2964">
        <f t="shared" si="561"/>
        <v>2</v>
      </c>
      <c r="Y2964" t="str">
        <f t="shared" si="562"/>
        <v>Flight Not Found</v>
      </c>
      <c r="Z2964" t="str" cm="1">
        <f t="array" ref="Z2964">IF(AND(B:B &gt; TIME(6, 0, 0), B:B &lt;= TIME(18, 0, 0)), "Day", "Night")</f>
        <v>Night</v>
      </c>
      <c r="AA2964">
        <f t="shared" si="563"/>
        <v>1</v>
      </c>
    </row>
    <row r="2965" spans="1:27" x14ac:dyDescent="0.2">
      <c r="A2965">
        <v>28211</v>
      </c>
      <c r="B2965" t="s">
        <v>14705</v>
      </c>
      <c r="C2965" t="s">
        <v>9872</v>
      </c>
      <c r="D2965" t="s">
        <v>14706</v>
      </c>
      <c r="E2965" t="s">
        <v>14707</v>
      </c>
      <c r="F2965" t="s">
        <v>14708</v>
      </c>
      <c r="G2965" t="s">
        <v>14709</v>
      </c>
      <c r="H2965" t="s">
        <v>14710</v>
      </c>
      <c r="I2965" t="s">
        <v>14711</v>
      </c>
      <c r="J2965">
        <v>644</v>
      </c>
      <c r="K2965">
        <v>583</v>
      </c>
      <c r="L2965">
        <v>0</v>
      </c>
      <c r="M2965" t="s">
        <v>14712</v>
      </c>
      <c r="N2965">
        <f t="shared" si="552"/>
        <v>0</v>
      </c>
      <c r="O2965" t="str">
        <f t="shared" si="553"/>
        <v>No</v>
      </c>
      <c r="P2965">
        <f t="shared" si="554"/>
        <v>0</v>
      </c>
      <c r="Q2965">
        <f t="shared" si="555"/>
        <v>0</v>
      </c>
      <c r="R2965">
        <f t="shared" si="559"/>
        <v>27.565026697177728</v>
      </c>
      <c r="S2965" t="str">
        <f t="shared" si="556"/>
        <v>ID-28211-Tenerife - Las Palmas / Tenerife - Las Palmas</v>
      </c>
      <c r="T2965" t="str">
        <f t="shared" si="557"/>
        <v>17:07</v>
      </c>
      <c r="U2965" t="str">
        <f t="shared" si="558"/>
        <v>Acceptable</v>
      </c>
      <c r="V2965">
        <f t="shared" si="560"/>
        <v>23</v>
      </c>
      <c r="W2965">
        <f t="shared" si="561"/>
        <v>2</v>
      </c>
      <c r="Y2965" t="str">
        <f t="shared" si="562"/>
        <v>Flight Not Found</v>
      </c>
      <c r="Z2965" t="str" cm="1">
        <f t="array" ref="Z2965">IF(AND(B:B &gt; TIME(6, 0, 0), B:B &lt;= TIME(18, 0, 0)), "Day", "Night")</f>
        <v>Night</v>
      </c>
      <c r="AA2965">
        <f t="shared" si="563"/>
        <v>1</v>
      </c>
    </row>
    <row r="2966" spans="1:27" x14ac:dyDescent="0.2">
      <c r="A2966">
        <v>28213</v>
      </c>
      <c r="C2966" t="s">
        <v>14713</v>
      </c>
      <c r="D2966" t="s">
        <v>12416</v>
      </c>
      <c r="F2966" t="s">
        <v>14714</v>
      </c>
      <c r="G2966" t="s">
        <v>12975</v>
      </c>
      <c r="H2966" t="s">
        <v>14715</v>
      </c>
      <c r="I2966" t="s">
        <v>14716</v>
      </c>
      <c r="J2966">
        <v>23</v>
      </c>
      <c r="K2966">
        <v>15</v>
      </c>
      <c r="L2966">
        <v>0</v>
      </c>
      <c r="M2966" t="s">
        <v>14717</v>
      </c>
      <c r="N2966">
        <f t="shared" si="552"/>
        <v>0</v>
      </c>
      <c r="O2966" t="str">
        <f t="shared" si="553"/>
        <v>No</v>
      </c>
      <c r="P2966">
        <f t="shared" si="554"/>
        <v>0</v>
      </c>
      <c r="Q2966">
        <f t="shared" si="555"/>
        <v>0</v>
      </c>
      <c r="R2966">
        <f t="shared" si="559"/>
        <v>27.565026697177728</v>
      </c>
      <c r="S2966" t="str">
        <f t="shared" si="556"/>
        <v>ID-28213-Palu - Toli Toli</v>
      </c>
      <c r="T2966">
        <f t="shared" si="557"/>
        <v>0</v>
      </c>
      <c r="U2966" t="str">
        <f t="shared" si="558"/>
        <v>Acceptable</v>
      </c>
      <c r="V2966">
        <f t="shared" si="560"/>
        <v>23</v>
      </c>
      <c r="W2966">
        <f t="shared" si="561"/>
        <v>2</v>
      </c>
      <c r="Y2966" t="str">
        <f t="shared" si="562"/>
        <v>Flight Not Found</v>
      </c>
      <c r="Z2966" t="str" cm="1">
        <f t="array" ref="Z2966">IF(AND(B:B &gt; TIME(6, 0, 0), B:B &lt;= TIME(18, 0, 0)), "Day", "Night")</f>
        <v>Night</v>
      </c>
      <c r="AA2966">
        <f t="shared" si="563"/>
        <v>1</v>
      </c>
    </row>
    <row r="2967" spans="1:27" x14ac:dyDescent="0.2">
      <c r="A2967">
        <v>28214</v>
      </c>
      <c r="C2967" t="s">
        <v>14718</v>
      </c>
      <c r="D2967" t="s">
        <v>3562</v>
      </c>
      <c r="G2967" t="s">
        <v>11940</v>
      </c>
      <c r="H2967" t="s">
        <v>14719</v>
      </c>
      <c r="I2967" t="s">
        <v>14720</v>
      </c>
      <c r="J2967">
        <v>27</v>
      </c>
      <c r="K2967">
        <v>8</v>
      </c>
      <c r="L2967">
        <v>0</v>
      </c>
      <c r="M2967" t="s">
        <v>465</v>
      </c>
      <c r="N2967">
        <f t="shared" si="552"/>
        <v>0</v>
      </c>
      <c r="O2967" t="str">
        <f t="shared" si="553"/>
        <v>No</v>
      </c>
      <c r="P2967">
        <f t="shared" si="554"/>
        <v>0</v>
      </c>
      <c r="Q2967">
        <f t="shared" si="555"/>
        <v>0</v>
      </c>
      <c r="R2967">
        <f t="shared" si="559"/>
        <v>27.565026697177728</v>
      </c>
      <c r="S2967" t="str">
        <f t="shared" si="556"/>
        <v>ID-28214-</v>
      </c>
      <c r="T2967">
        <f t="shared" si="557"/>
        <v>0</v>
      </c>
      <c r="U2967" t="str">
        <f t="shared" si="558"/>
        <v>Acceptable</v>
      </c>
      <c r="V2967">
        <f t="shared" si="560"/>
        <v>23</v>
      </c>
      <c r="W2967">
        <f t="shared" si="561"/>
        <v>2</v>
      </c>
      <c r="Y2967" t="str">
        <f t="shared" si="562"/>
        <v>Flight Not Found</v>
      </c>
      <c r="Z2967" t="str" cm="1">
        <f t="array" ref="Z2967">IF(AND(B:B &gt; TIME(6, 0, 0), B:B &lt;= TIME(18, 0, 0)), "Day", "Night")</f>
        <v>Night</v>
      </c>
      <c r="AA2967">
        <f t="shared" si="563"/>
        <v>1</v>
      </c>
    </row>
    <row r="2968" spans="1:27" x14ac:dyDescent="0.2">
      <c r="A2968">
        <v>28219</v>
      </c>
      <c r="B2968" t="s">
        <v>14721</v>
      </c>
      <c r="C2968" t="s">
        <v>14722</v>
      </c>
      <c r="D2968" t="s">
        <v>12022</v>
      </c>
      <c r="E2968" t="s">
        <v>14723</v>
      </c>
      <c r="F2968" t="s">
        <v>14724</v>
      </c>
      <c r="G2968" t="s">
        <v>12025</v>
      </c>
      <c r="H2968" t="s">
        <v>14725</v>
      </c>
      <c r="I2968" t="s">
        <v>14726</v>
      </c>
      <c r="J2968">
        <v>85</v>
      </c>
      <c r="K2968">
        <v>62</v>
      </c>
      <c r="L2968">
        <v>8</v>
      </c>
      <c r="M2968" t="s">
        <v>14727</v>
      </c>
      <c r="N2968">
        <f t="shared" si="552"/>
        <v>0</v>
      </c>
      <c r="O2968" t="str">
        <f t="shared" si="553"/>
        <v>No</v>
      </c>
      <c r="P2968">
        <f t="shared" si="554"/>
        <v>0</v>
      </c>
      <c r="Q2968">
        <f t="shared" si="555"/>
        <v>0</v>
      </c>
      <c r="R2968">
        <f t="shared" si="559"/>
        <v>27.565026697177728</v>
      </c>
      <c r="S2968" t="str">
        <f t="shared" si="556"/>
        <v>ID-28219-Huntsville - Atlanta</v>
      </c>
      <c r="T2968" t="str">
        <f t="shared" si="557"/>
        <v>16:19</v>
      </c>
      <c r="U2968" t="str">
        <f t="shared" si="558"/>
        <v>Acceptable</v>
      </c>
      <c r="V2968">
        <f t="shared" si="560"/>
        <v>23</v>
      </c>
      <c r="W2968">
        <f t="shared" si="561"/>
        <v>2</v>
      </c>
      <c r="Y2968" t="str">
        <f t="shared" si="562"/>
        <v>Flight Not Found</v>
      </c>
      <c r="Z2968" t="str" cm="1">
        <f t="array" ref="Z2968">IF(AND(B:B &gt; TIME(6, 0, 0), B:B &lt;= TIME(18, 0, 0)), "Day", "Night")</f>
        <v>Night</v>
      </c>
      <c r="AA2968">
        <f t="shared" si="563"/>
        <v>1</v>
      </c>
    </row>
    <row r="2969" spans="1:27" x14ac:dyDescent="0.2">
      <c r="A2969">
        <v>28225</v>
      </c>
      <c r="C2969" t="s">
        <v>14728</v>
      </c>
      <c r="D2969" t="s">
        <v>14218</v>
      </c>
      <c r="F2969" t="s">
        <v>3742</v>
      </c>
      <c r="G2969" t="s">
        <v>14729</v>
      </c>
      <c r="H2969" t="s">
        <v>14730</v>
      </c>
      <c r="I2969" t="s">
        <v>14731</v>
      </c>
      <c r="J2969">
        <v>35</v>
      </c>
      <c r="K2969">
        <v>35</v>
      </c>
      <c r="L2969">
        <v>0</v>
      </c>
      <c r="M2969" t="s">
        <v>14732</v>
      </c>
      <c r="N2969">
        <f t="shared" si="552"/>
        <v>0</v>
      </c>
      <c r="O2969" t="str">
        <f t="shared" si="553"/>
        <v>No</v>
      </c>
      <c r="P2969">
        <f t="shared" si="554"/>
        <v>0</v>
      </c>
      <c r="Q2969">
        <f t="shared" si="555"/>
        <v>0</v>
      </c>
      <c r="R2969">
        <f t="shared" si="559"/>
        <v>27.565026697177728</v>
      </c>
      <c r="S2969" t="str">
        <f t="shared" si="556"/>
        <v>ID-28225-Villavicencio - Bogota</v>
      </c>
      <c r="T2969">
        <f t="shared" si="557"/>
        <v>0</v>
      </c>
      <c r="U2969" t="str">
        <f t="shared" si="558"/>
        <v>Acceptable</v>
      </c>
      <c r="V2969">
        <f t="shared" si="560"/>
        <v>23</v>
      </c>
      <c r="W2969">
        <f t="shared" si="561"/>
        <v>2</v>
      </c>
      <c r="Y2969" t="str">
        <f t="shared" si="562"/>
        <v>Flight Not Found</v>
      </c>
      <c r="Z2969" t="str" cm="1">
        <f t="array" ref="Z2969">IF(AND(B:B &gt; TIME(6, 0, 0), B:B &lt;= TIME(18, 0, 0)), "Day", "Night")</f>
        <v>Night</v>
      </c>
      <c r="AA2969">
        <f t="shared" si="563"/>
        <v>1</v>
      </c>
    </row>
    <row r="2970" spans="1:27" x14ac:dyDescent="0.2">
      <c r="A2970">
        <v>28234</v>
      </c>
      <c r="C2970" t="s">
        <v>14733</v>
      </c>
      <c r="D2970" t="s">
        <v>9147</v>
      </c>
      <c r="F2970" t="s">
        <v>14734</v>
      </c>
      <c r="G2970" t="s">
        <v>13527</v>
      </c>
      <c r="J2970">
        <v>21</v>
      </c>
      <c r="K2970">
        <v>21</v>
      </c>
      <c r="L2970">
        <v>0</v>
      </c>
      <c r="M2970" t="s">
        <v>14735</v>
      </c>
      <c r="N2970">
        <f t="shared" si="552"/>
        <v>0</v>
      </c>
      <c r="O2970" t="str">
        <f t="shared" si="553"/>
        <v>No</v>
      </c>
      <c r="P2970">
        <f t="shared" si="554"/>
        <v>0</v>
      </c>
      <c r="Q2970">
        <f t="shared" si="555"/>
        <v>0</v>
      </c>
      <c r="R2970">
        <f t="shared" si="559"/>
        <v>27.565026697177728</v>
      </c>
      <c r="S2970" t="str">
        <f t="shared" si="556"/>
        <v>ID-28234-Parnu - Tapa</v>
      </c>
      <c r="T2970">
        <f t="shared" si="557"/>
        <v>0</v>
      </c>
      <c r="U2970" t="str">
        <f t="shared" si="558"/>
        <v>Acceptable</v>
      </c>
      <c r="V2970">
        <f t="shared" si="560"/>
        <v>23</v>
      </c>
      <c r="W2970">
        <f t="shared" si="561"/>
        <v>2</v>
      </c>
      <c r="Y2970" t="str">
        <f t="shared" si="562"/>
        <v>Flight Not Found</v>
      </c>
      <c r="Z2970" t="str" cm="1">
        <f t="array" ref="Z2970">IF(AND(B:B &gt; TIME(6, 0, 0), B:B &lt;= TIME(18, 0, 0)), "Day", "Night")</f>
        <v>Night</v>
      </c>
      <c r="AA2970">
        <f t="shared" si="563"/>
        <v>1</v>
      </c>
    </row>
    <row r="2971" spans="1:27" x14ac:dyDescent="0.2">
      <c r="A2971">
        <v>28242</v>
      </c>
      <c r="C2971" t="s">
        <v>6736</v>
      </c>
      <c r="D2971" t="s">
        <v>5565</v>
      </c>
      <c r="G2971" t="s">
        <v>8973</v>
      </c>
      <c r="H2971" t="s">
        <v>14736</v>
      </c>
      <c r="I2971" t="s">
        <v>14737</v>
      </c>
      <c r="J2971">
        <v>28</v>
      </c>
      <c r="K2971">
        <v>28</v>
      </c>
      <c r="L2971">
        <v>0</v>
      </c>
      <c r="M2971" t="s">
        <v>14738</v>
      </c>
      <c r="N2971">
        <f t="shared" si="552"/>
        <v>0</v>
      </c>
      <c r="O2971" t="str">
        <f t="shared" si="553"/>
        <v>No</v>
      </c>
      <c r="P2971">
        <f t="shared" si="554"/>
        <v>0</v>
      </c>
      <c r="Q2971">
        <f t="shared" si="555"/>
        <v>0</v>
      </c>
      <c r="R2971">
        <f t="shared" si="559"/>
        <v>27.565026697177728</v>
      </c>
      <c r="S2971" t="str">
        <f t="shared" si="556"/>
        <v>ID-28242-</v>
      </c>
      <c r="T2971">
        <f t="shared" si="557"/>
        <v>0</v>
      </c>
      <c r="U2971" t="str">
        <f t="shared" si="558"/>
        <v>Acceptable</v>
      </c>
      <c r="V2971">
        <f t="shared" si="560"/>
        <v>23</v>
      </c>
      <c r="W2971">
        <f t="shared" si="561"/>
        <v>2</v>
      </c>
      <c r="Y2971" t="str">
        <f t="shared" si="562"/>
        <v>Flight Not Found</v>
      </c>
      <c r="Z2971" t="str" cm="1">
        <f t="array" ref="Z2971">IF(AND(B:B &gt; TIME(6, 0, 0), B:B &lt;= TIME(18, 0, 0)), "Day", "Night")</f>
        <v>Night</v>
      </c>
      <c r="AA2971">
        <f t="shared" si="563"/>
        <v>1</v>
      </c>
    </row>
    <row r="2972" spans="1:27" x14ac:dyDescent="0.2">
      <c r="A2972">
        <v>28255</v>
      </c>
      <c r="B2972" t="s">
        <v>2767</v>
      </c>
      <c r="C2972" t="s">
        <v>14739</v>
      </c>
      <c r="D2972" t="s">
        <v>14740</v>
      </c>
      <c r="G2972" t="s">
        <v>12754</v>
      </c>
      <c r="H2972" t="s">
        <v>14741</v>
      </c>
      <c r="J2972">
        <v>54</v>
      </c>
      <c r="K2972">
        <v>54</v>
      </c>
      <c r="L2972">
        <v>0</v>
      </c>
      <c r="M2972" t="s">
        <v>14742</v>
      </c>
      <c r="N2972">
        <f t="shared" si="552"/>
        <v>0</v>
      </c>
      <c r="O2972" t="str">
        <f t="shared" si="553"/>
        <v>No</v>
      </c>
      <c r="P2972">
        <f t="shared" si="554"/>
        <v>0</v>
      </c>
      <c r="Q2972">
        <f t="shared" si="555"/>
        <v>0</v>
      </c>
      <c r="R2972">
        <f t="shared" si="559"/>
        <v>27.565026697177728</v>
      </c>
      <c r="S2972" t="str">
        <f t="shared" si="556"/>
        <v>ID-28255-</v>
      </c>
      <c r="T2972" t="str">
        <f t="shared" si="557"/>
        <v>20:30</v>
      </c>
      <c r="U2972" t="str">
        <f t="shared" si="558"/>
        <v>Acceptable</v>
      </c>
      <c r="V2972">
        <f t="shared" si="560"/>
        <v>23</v>
      </c>
      <c r="W2972">
        <f t="shared" si="561"/>
        <v>2</v>
      </c>
      <c r="Y2972" t="str">
        <f t="shared" si="562"/>
        <v>Flight Not Found</v>
      </c>
      <c r="Z2972" t="str" cm="1">
        <f t="array" ref="Z2972">IF(AND(B:B &gt; TIME(6, 0, 0), B:B &lt;= TIME(18, 0, 0)), "Day", "Night")</f>
        <v>Night</v>
      </c>
      <c r="AA2972">
        <f t="shared" si="563"/>
        <v>1</v>
      </c>
    </row>
    <row r="2973" spans="1:27" x14ac:dyDescent="0.2">
      <c r="A2973">
        <v>28258</v>
      </c>
      <c r="B2973" t="s">
        <v>83</v>
      </c>
      <c r="C2973" t="s">
        <v>14743</v>
      </c>
      <c r="D2973" t="s">
        <v>1965</v>
      </c>
      <c r="F2973" t="s">
        <v>14744</v>
      </c>
      <c r="G2973" t="s">
        <v>14745</v>
      </c>
      <c r="H2973" t="s">
        <v>14746</v>
      </c>
      <c r="I2973" t="s">
        <v>14747</v>
      </c>
      <c r="J2973">
        <v>9</v>
      </c>
      <c r="K2973">
        <v>9</v>
      </c>
      <c r="L2973">
        <v>0</v>
      </c>
      <c r="M2973" t="s">
        <v>14748</v>
      </c>
      <c r="N2973">
        <f t="shared" si="552"/>
        <v>0</v>
      </c>
      <c r="O2973" t="str">
        <f t="shared" si="553"/>
        <v>No</v>
      </c>
      <c r="P2973">
        <f t="shared" si="554"/>
        <v>0</v>
      </c>
      <c r="Q2973">
        <f t="shared" si="555"/>
        <v>0</v>
      </c>
      <c r="R2973">
        <f t="shared" si="559"/>
        <v>27.565026697177728</v>
      </c>
      <c r="S2973" t="str">
        <f t="shared" si="556"/>
        <v>ID-28258-Varna, Bulgaria  - Beiruit, Lebanon</v>
      </c>
      <c r="T2973" t="str">
        <f t="shared" si="557"/>
        <v>08:45</v>
      </c>
      <c r="U2973" t="str">
        <f t="shared" si="558"/>
        <v>Acceptable</v>
      </c>
      <c r="V2973">
        <f t="shared" si="560"/>
        <v>23</v>
      </c>
      <c r="W2973">
        <f t="shared" si="561"/>
        <v>2</v>
      </c>
      <c r="Y2973" t="str">
        <f t="shared" si="562"/>
        <v>Flight Not Found</v>
      </c>
      <c r="Z2973" t="str" cm="1">
        <f t="array" ref="Z2973">IF(AND(B:B &gt; TIME(6, 0, 0), B:B &lt;= TIME(18, 0, 0)), "Day", "Night")</f>
        <v>Night</v>
      </c>
      <c r="AA2973">
        <f t="shared" si="563"/>
        <v>1</v>
      </c>
    </row>
    <row r="2974" spans="1:27" x14ac:dyDescent="0.2">
      <c r="A2974">
        <v>28259</v>
      </c>
      <c r="B2974" t="s">
        <v>14749</v>
      </c>
      <c r="C2974" t="s">
        <v>14750</v>
      </c>
      <c r="D2974" t="s">
        <v>14751</v>
      </c>
      <c r="F2974" t="s">
        <v>14752</v>
      </c>
      <c r="G2974" t="s">
        <v>12995</v>
      </c>
      <c r="H2974" t="s">
        <v>14753</v>
      </c>
      <c r="I2974" t="s">
        <v>14754</v>
      </c>
      <c r="J2974">
        <v>6</v>
      </c>
      <c r="K2974">
        <v>6</v>
      </c>
      <c r="L2974">
        <v>0</v>
      </c>
      <c r="M2974" t="s">
        <v>14755</v>
      </c>
      <c r="N2974">
        <f t="shared" si="552"/>
        <v>0</v>
      </c>
      <c r="O2974" t="str">
        <f t="shared" si="553"/>
        <v>No</v>
      </c>
      <c r="P2974">
        <f t="shared" si="554"/>
        <v>0</v>
      </c>
      <c r="Q2974">
        <f t="shared" si="555"/>
        <v>0</v>
      </c>
      <c r="R2974">
        <f t="shared" si="559"/>
        <v>27.565026697177728</v>
      </c>
      <c r="S2974" t="str">
        <f t="shared" si="556"/>
        <v>ID-28259-Nairobi, Kenya  - Luskaka, Zambia</v>
      </c>
      <c r="T2974" t="str">
        <f t="shared" si="557"/>
        <v>09:33</v>
      </c>
      <c r="U2974" t="str">
        <f t="shared" si="558"/>
        <v>Acceptable</v>
      </c>
      <c r="V2974">
        <f t="shared" si="560"/>
        <v>23</v>
      </c>
      <c r="W2974">
        <f t="shared" si="561"/>
        <v>2</v>
      </c>
      <c r="Y2974" t="str">
        <f t="shared" si="562"/>
        <v>Flight Not Found</v>
      </c>
      <c r="Z2974" t="str" cm="1">
        <f t="array" ref="Z2974">IF(AND(B:B &gt; TIME(6, 0, 0), B:B &lt;= TIME(18, 0, 0)), "Day", "Night")</f>
        <v>Night</v>
      </c>
      <c r="AA2974">
        <f t="shared" si="563"/>
        <v>1</v>
      </c>
    </row>
    <row r="2975" spans="1:27" x14ac:dyDescent="0.2">
      <c r="A2975">
        <v>28261</v>
      </c>
      <c r="B2975" t="s">
        <v>7696</v>
      </c>
      <c r="C2975" t="s">
        <v>358</v>
      </c>
      <c r="D2975" t="s">
        <v>14756</v>
      </c>
      <c r="F2975" t="s">
        <v>14757</v>
      </c>
      <c r="G2975" t="s">
        <v>14758</v>
      </c>
      <c r="H2975" t="s">
        <v>14759</v>
      </c>
      <c r="I2975" t="s">
        <v>14760</v>
      </c>
      <c r="J2975">
        <v>25</v>
      </c>
      <c r="K2975">
        <v>4</v>
      </c>
      <c r="L2975">
        <v>1</v>
      </c>
      <c r="M2975" t="s">
        <v>14761</v>
      </c>
      <c r="N2975">
        <f t="shared" si="552"/>
        <v>0</v>
      </c>
      <c r="O2975" t="str">
        <f t="shared" si="553"/>
        <v>No</v>
      </c>
      <c r="P2975">
        <f t="shared" si="554"/>
        <v>0</v>
      </c>
      <c r="Q2975">
        <f t="shared" si="555"/>
        <v>0</v>
      </c>
      <c r="R2975">
        <f t="shared" si="559"/>
        <v>27.565026697177728</v>
      </c>
      <c r="S2975" t="str">
        <f t="shared" si="556"/>
        <v>ID-28261-Pan Am building - JFK Airport</v>
      </c>
      <c r="T2975" t="str">
        <f t="shared" si="557"/>
        <v>17:35</v>
      </c>
      <c r="U2975" t="str">
        <f t="shared" si="558"/>
        <v>Acceptable</v>
      </c>
      <c r="V2975">
        <f t="shared" si="560"/>
        <v>23</v>
      </c>
      <c r="W2975">
        <f t="shared" si="561"/>
        <v>2</v>
      </c>
      <c r="Y2975" t="str">
        <f t="shared" si="562"/>
        <v>Flight Not Found</v>
      </c>
      <c r="Z2975" t="str" cm="1">
        <f t="array" ref="Z2975">IF(AND(B:B &gt; TIME(6, 0, 0), B:B &lt;= TIME(18, 0, 0)), "Day", "Night")</f>
        <v>Night</v>
      </c>
      <c r="AA2975">
        <f t="shared" si="563"/>
        <v>1</v>
      </c>
    </row>
    <row r="2976" spans="1:27" x14ac:dyDescent="0.2">
      <c r="A2976">
        <v>28272</v>
      </c>
      <c r="C2976" t="s">
        <v>14762</v>
      </c>
      <c r="D2976" t="s">
        <v>3562</v>
      </c>
      <c r="G2976" t="s">
        <v>14763</v>
      </c>
      <c r="H2976" t="s">
        <v>14764</v>
      </c>
      <c r="I2976" t="s">
        <v>14765</v>
      </c>
      <c r="J2976">
        <v>70</v>
      </c>
      <c r="K2976">
        <v>68</v>
      </c>
      <c r="L2976">
        <v>1</v>
      </c>
      <c r="M2976" t="s">
        <v>14766</v>
      </c>
      <c r="N2976">
        <f t="shared" si="552"/>
        <v>0</v>
      </c>
      <c r="O2976" t="str">
        <f t="shared" si="553"/>
        <v>No</v>
      </c>
      <c r="P2976">
        <f t="shared" si="554"/>
        <v>0</v>
      </c>
      <c r="Q2976">
        <f t="shared" si="555"/>
        <v>0</v>
      </c>
      <c r="R2976">
        <f t="shared" si="559"/>
        <v>27.565026697177728</v>
      </c>
      <c r="S2976" t="str">
        <f t="shared" si="556"/>
        <v>ID-28272-</v>
      </c>
      <c r="T2976">
        <f t="shared" si="557"/>
        <v>0</v>
      </c>
      <c r="U2976" t="str">
        <f t="shared" si="558"/>
        <v>Acceptable</v>
      </c>
      <c r="V2976">
        <f t="shared" si="560"/>
        <v>23</v>
      </c>
      <c r="W2976">
        <f t="shared" si="561"/>
        <v>2</v>
      </c>
      <c r="Y2976" t="str">
        <f t="shared" si="562"/>
        <v>Flight Not Found</v>
      </c>
      <c r="Z2976" t="str" cm="1">
        <f t="array" ref="Z2976">IF(AND(B:B &gt; TIME(6, 0, 0), B:B &lt;= TIME(18, 0, 0)), "Day", "Night")</f>
        <v>Night</v>
      </c>
      <c r="AA2976">
        <f t="shared" si="563"/>
        <v>1</v>
      </c>
    </row>
    <row r="2977" spans="1:27" x14ac:dyDescent="0.2">
      <c r="A2977">
        <v>28276</v>
      </c>
      <c r="B2977" t="s">
        <v>2705</v>
      </c>
      <c r="C2977" t="s">
        <v>14767</v>
      </c>
      <c r="D2977" t="s">
        <v>14768</v>
      </c>
      <c r="F2977" t="s">
        <v>14769</v>
      </c>
      <c r="G2977" t="s">
        <v>9324</v>
      </c>
      <c r="H2977" t="s">
        <v>14770</v>
      </c>
      <c r="J2977">
        <v>3</v>
      </c>
      <c r="K2977">
        <v>3</v>
      </c>
      <c r="L2977">
        <v>0</v>
      </c>
      <c r="M2977" t="s">
        <v>14771</v>
      </c>
      <c r="N2977">
        <f t="shared" si="552"/>
        <v>0</v>
      </c>
      <c r="O2977" t="str">
        <f t="shared" si="553"/>
        <v>No</v>
      </c>
      <c r="P2977">
        <f t="shared" si="554"/>
        <v>0</v>
      </c>
      <c r="Q2977">
        <f t="shared" si="555"/>
        <v>0</v>
      </c>
      <c r="R2977">
        <f t="shared" si="559"/>
        <v>27.565026697177728</v>
      </c>
      <c r="S2977" t="str">
        <f t="shared" si="556"/>
        <v>ID-28276-Houma, LA - Return</v>
      </c>
      <c r="T2977" t="str">
        <f t="shared" si="557"/>
        <v>15:48</v>
      </c>
      <c r="U2977" t="str">
        <f t="shared" si="558"/>
        <v>Acceptable</v>
      </c>
      <c r="V2977">
        <f t="shared" si="560"/>
        <v>23</v>
      </c>
      <c r="W2977">
        <f t="shared" si="561"/>
        <v>2</v>
      </c>
      <c r="Y2977" t="str">
        <f t="shared" si="562"/>
        <v>Flight Not Found</v>
      </c>
      <c r="Z2977" t="str" cm="1">
        <f t="array" ref="Z2977">IF(AND(B:B &gt; TIME(6, 0, 0), B:B &lt;= TIME(18, 0, 0)), "Day", "Night")</f>
        <v>Night</v>
      </c>
      <c r="AA2977">
        <f t="shared" si="563"/>
        <v>1</v>
      </c>
    </row>
    <row r="2978" spans="1:27" x14ac:dyDescent="0.2">
      <c r="A2978">
        <v>28279</v>
      </c>
      <c r="C2978" t="s">
        <v>14772</v>
      </c>
      <c r="D2978" t="s">
        <v>4124</v>
      </c>
      <c r="G2978" t="s">
        <v>14773</v>
      </c>
      <c r="H2978" t="s">
        <v>14774</v>
      </c>
      <c r="I2978" t="s">
        <v>14775</v>
      </c>
      <c r="J2978">
        <v>18</v>
      </c>
      <c r="K2978">
        <v>18</v>
      </c>
      <c r="L2978">
        <v>0</v>
      </c>
      <c r="N2978">
        <f t="shared" si="552"/>
        <v>0</v>
      </c>
      <c r="O2978" t="str">
        <f t="shared" si="553"/>
        <v>No</v>
      </c>
      <c r="P2978">
        <f t="shared" si="554"/>
        <v>0</v>
      </c>
      <c r="Q2978">
        <f t="shared" si="555"/>
        <v>0</v>
      </c>
      <c r="R2978">
        <f t="shared" si="559"/>
        <v>27.565026697177728</v>
      </c>
      <c r="S2978" t="str">
        <f t="shared" si="556"/>
        <v>ID-28279-</v>
      </c>
      <c r="T2978">
        <f t="shared" si="557"/>
        <v>0</v>
      </c>
      <c r="U2978" t="str">
        <f t="shared" si="558"/>
        <v>Acceptable</v>
      </c>
      <c r="V2978">
        <f t="shared" si="560"/>
        <v>23</v>
      </c>
      <c r="W2978">
        <f t="shared" si="561"/>
        <v>2</v>
      </c>
      <c r="Y2978" t="str">
        <f t="shared" si="562"/>
        <v>Flight Not Found</v>
      </c>
      <c r="Z2978" t="str" cm="1">
        <f t="array" ref="Z2978">IF(AND(B:B &gt; TIME(6, 0, 0), B:B &lt;= TIME(18, 0, 0)), "Day", "Night")</f>
        <v>Night</v>
      </c>
      <c r="AA2978">
        <f t="shared" si="563"/>
        <v>1</v>
      </c>
    </row>
    <row r="2979" spans="1:27" x14ac:dyDescent="0.2">
      <c r="A2979">
        <v>28296</v>
      </c>
      <c r="C2979" t="s">
        <v>14776</v>
      </c>
      <c r="D2979" t="s">
        <v>14777</v>
      </c>
      <c r="F2979" t="s">
        <v>14778</v>
      </c>
      <c r="G2979" t="s">
        <v>13930</v>
      </c>
      <c r="H2979" t="s">
        <v>14779</v>
      </c>
      <c r="I2979" t="s">
        <v>14780</v>
      </c>
      <c r="J2979">
        <v>15</v>
      </c>
      <c r="K2979">
        <v>5</v>
      </c>
      <c r="L2979">
        <v>0</v>
      </c>
      <c r="M2979" t="s">
        <v>14781</v>
      </c>
      <c r="N2979">
        <f t="shared" si="552"/>
        <v>0</v>
      </c>
      <c r="O2979" t="str">
        <f t="shared" si="553"/>
        <v>No</v>
      </c>
      <c r="P2979">
        <f t="shared" si="554"/>
        <v>0</v>
      </c>
      <c r="Q2979">
        <f t="shared" si="555"/>
        <v>0</v>
      </c>
      <c r="R2979">
        <f t="shared" si="559"/>
        <v>27.565026697177728</v>
      </c>
      <c r="S2979" t="str">
        <f t="shared" si="556"/>
        <v>ID-28296-Carrasco - Salto-Nueva Hesperides</v>
      </c>
      <c r="T2979">
        <f t="shared" si="557"/>
        <v>0</v>
      </c>
      <c r="U2979" t="str">
        <f t="shared" si="558"/>
        <v>Acceptable</v>
      </c>
      <c r="V2979">
        <f t="shared" si="560"/>
        <v>23</v>
      </c>
      <c r="W2979">
        <f t="shared" si="561"/>
        <v>2</v>
      </c>
      <c r="Y2979" t="str">
        <f t="shared" si="562"/>
        <v>Flight Not Found</v>
      </c>
      <c r="Z2979" t="str" cm="1">
        <f t="array" ref="Z2979">IF(AND(B:B &gt; TIME(6, 0, 0), B:B &lt;= TIME(18, 0, 0)), "Day", "Night")</f>
        <v>Night</v>
      </c>
      <c r="AA2979">
        <f t="shared" si="563"/>
        <v>1</v>
      </c>
    </row>
    <row r="2980" spans="1:27" x14ac:dyDescent="0.2">
      <c r="A2980">
        <v>28297</v>
      </c>
      <c r="B2980" t="s">
        <v>873</v>
      </c>
      <c r="C2980" t="s">
        <v>14782</v>
      </c>
      <c r="D2980" t="s">
        <v>30</v>
      </c>
      <c r="G2980" t="s">
        <v>14783</v>
      </c>
      <c r="H2980" t="s">
        <v>14784</v>
      </c>
      <c r="I2980" t="s">
        <v>11376</v>
      </c>
      <c r="J2980">
        <v>16</v>
      </c>
      <c r="K2980">
        <v>16</v>
      </c>
      <c r="L2980">
        <v>0</v>
      </c>
      <c r="M2980" t="s">
        <v>14785</v>
      </c>
      <c r="N2980">
        <f t="shared" si="552"/>
        <v>0</v>
      </c>
      <c r="O2980" t="str">
        <f t="shared" si="553"/>
        <v>No</v>
      </c>
      <c r="P2980">
        <f t="shared" si="554"/>
        <v>0</v>
      </c>
      <c r="Q2980">
        <f t="shared" si="555"/>
        <v>0</v>
      </c>
      <c r="R2980">
        <f t="shared" si="559"/>
        <v>27.565026697177728</v>
      </c>
      <c r="S2980" t="str">
        <f t="shared" si="556"/>
        <v>ID-28297-</v>
      </c>
      <c r="T2980" t="str">
        <f t="shared" si="557"/>
        <v>22:30</v>
      </c>
      <c r="U2980" t="str">
        <f t="shared" si="558"/>
        <v>Acceptable</v>
      </c>
      <c r="V2980">
        <f t="shared" si="560"/>
        <v>23</v>
      </c>
      <c r="W2980">
        <f t="shared" si="561"/>
        <v>2</v>
      </c>
      <c r="Y2980" t="str">
        <f t="shared" si="562"/>
        <v>Flight Not Found</v>
      </c>
      <c r="Z2980" t="str" cm="1">
        <f t="array" ref="Z2980">IF(AND(B:B &gt; TIME(6, 0, 0), B:B &lt;= TIME(18, 0, 0)), "Day", "Night")</f>
        <v>Night</v>
      </c>
      <c r="AA2980">
        <f t="shared" si="563"/>
        <v>1</v>
      </c>
    </row>
    <row r="2981" spans="1:27" x14ac:dyDescent="0.2">
      <c r="A2981">
        <v>28314</v>
      </c>
      <c r="C2981" t="s">
        <v>14786</v>
      </c>
      <c r="D2981" t="s">
        <v>3562</v>
      </c>
      <c r="G2981" t="s">
        <v>10173</v>
      </c>
      <c r="H2981" t="s">
        <v>14787</v>
      </c>
      <c r="I2981" t="s">
        <v>14788</v>
      </c>
      <c r="J2981">
        <v>7</v>
      </c>
      <c r="K2981">
        <v>6</v>
      </c>
      <c r="L2981">
        <v>0</v>
      </c>
      <c r="M2981" t="s">
        <v>14789</v>
      </c>
      <c r="N2981">
        <f t="shared" si="552"/>
        <v>0</v>
      </c>
      <c r="O2981" t="str">
        <f t="shared" si="553"/>
        <v>No</v>
      </c>
      <c r="P2981">
        <f t="shared" si="554"/>
        <v>0</v>
      </c>
      <c r="Q2981">
        <f t="shared" si="555"/>
        <v>0</v>
      </c>
      <c r="R2981">
        <f t="shared" si="559"/>
        <v>27.565026697177728</v>
      </c>
      <c r="S2981" t="str">
        <f t="shared" si="556"/>
        <v>ID-28314-</v>
      </c>
      <c r="T2981">
        <f t="shared" si="557"/>
        <v>0</v>
      </c>
      <c r="U2981" t="str">
        <f t="shared" si="558"/>
        <v>Acceptable</v>
      </c>
      <c r="V2981">
        <f t="shared" si="560"/>
        <v>23</v>
      </c>
      <c r="W2981">
        <f t="shared" si="561"/>
        <v>2</v>
      </c>
      <c r="Y2981" t="str">
        <f t="shared" si="562"/>
        <v>Flight Not Found</v>
      </c>
      <c r="Z2981" t="str" cm="1">
        <f t="array" ref="Z2981">IF(AND(B:B &gt; TIME(6, 0, 0), B:B &lt;= TIME(18, 0, 0)), "Day", "Night")</f>
        <v>Night</v>
      </c>
      <c r="AA2981">
        <f t="shared" si="563"/>
        <v>1</v>
      </c>
    </row>
    <row r="2982" spans="1:27" x14ac:dyDescent="0.2">
      <c r="A2982">
        <v>28320</v>
      </c>
      <c r="B2982" t="s">
        <v>1112</v>
      </c>
      <c r="C2982" t="s">
        <v>14790</v>
      </c>
      <c r="D2982" t="s">
        <v>14791</v>
      </c>
      <c r="G2982" t="s">
        <v>12448</v>
      </c>
      <c r="J2982">
        <v>30</v>
      </c>
      <c r="K2982">
        <v>30</v>
      </c>
      <c r="L2982">
        <v>0</v>
      </c>
      <c r="M2982" t="s">
        <v>14792</v>
      </c>
      <c r="N2982">
        <f t="shared" si="552"/>
        <v>0</v>
      </c>
      <c r="O2982" t="str">
        <f t="shared" si="553"/>
        <v>No</v>
      </c>
      <c r="P2982">
        <f t="shared" si="554"/>
        <v>0</v>
      </c>
      <c r="Q2982">
        <f t="shared" si="555"/>
        <v>0</v>
      </c>
      <c r="R2982">
        <f t="shared" si="559"/>
        <v>27.565026697177728</v>
      </c>
      <c r="S2982" t="str">
        <f t="shared" si="556"/>
        <v>ID-28320-</v>
      </c>
      <c r="T2982" t="str">
        <f t="shared" si="557"/>
        <v>12:30</v>
      </c>
      <c r="U2982" t="str">
        <f t="shared" si="558"/>
        <v>Acceptable</v>
      </c>
      <c r="V2982">
        <f t="shared" si="560"/>
        <v>23</v>
      </c>
      <c r="W2982">
        <f t="shared" si="561"/>
        <v>2</v>
      </c>
      <c r="Y2982" t="str">
        <f t="shared" si="562"/>
        <v>Flight Not Found</v>
      </c>
      <c r="Z2982" t="str" cm="1">
        <f t="array" ref="Z2982">IF(AND(B:B &gt; TIME(6, 0, 0), B:B &lt;= TIME(18, 0, 0)), "Day", "Night")</f>
        <v>Night</v>
      </c>
      <c r="AA2982">
        <f t="shared" si="563"/>
        <v>1</v>
      </c>
    </row>
    <row r="2983" spans="1:27" x14ac:dyDescent="0.2">
      <c r="A2983">
        <v>28326</v>
      </c>
      <c r="B2983" t="s">
        <v>732</v>
      </c>
      <c r="C2983" t="s">
        <v>14793</v>
      </c>
      <c r="D2983" t="s">
        <v>7514</v>
      </c>
      <c r="F2983" t="s">
        <v>14794</v>
      </c>
      <c r="G2983" t="s">
        <v>1814</v>
      </c>
      <c r="H2983" t="s">
        <v>14795</v>
      </c>
      <c r="I2983" t="s">
        <v>14796</v>
      </c>
      <c r="J2983">
        <v>5</v>
      </c>
      <c r="K2983">
        <v>5</v>
      </c>
      <c r="L2983">
        <v>0</v>
      </c>
      <c r="M2983" t="s">
        <v>14797</v>
      </c>
      <c r="N2983">
        <f t="shared" si="552"/>
        <v>0</v>
      </c>
      <c r="O2983" t="str">
        <f t="shared" si="553"/>
        <v>No</v>
      </c>
      <c r="P2983">
        <f t="shared" si="554"/>
        <v>0</v>
      </c>
      <c r="Q2983">
        <f t="shared" si="555"/>
        <v>0</v>
      </c>
      <c r="R2983">
        <f t="shared" si="559"/>
        <v>27.565026697177728</v>
      </c>
      <c r="S2983" t="str">
        <f t="shared" si="556"/>
        <v>ID-28326-Tippi - Jima</v>
      </c>
      <c r="T2983" t="str">
        <f t="shared" si="557"/>
        <v>17:30</v>
      </c>
      <c r="U2983" t="str">
        <f t="shared" si="558"/>
        <v>Acceptable</v>
      </c>
      <c r="V2983">
        <f t="shared" si="560"/>
        <v>23</v>
      </c>
      <c r="W2983">
        <f t="shared" si="561"/>
        <v>2</v>
      </c>
      <c r="Y2983" t="str">
        <f t="shared" si="562"/>
        <v>Flight Not Found</v>
      </c>
      <c r="Z2983" t="str" cm="1">
        <f t="array" ref="Z2983">IF(AND(B:B &gt; TIME(6, 0, 0), B:B &lt;= TIME(18, 0, 0)), "Day", "Night")</f>
        <v>Night</v>
      </c>
      <c r="AA2983">
        <f t="shared" si="563"/>
        <v>1</v>
      </c>
    </row>
    <row r="2984" spans="1:27" x14ac:dyDescent="0.2">
      <c r="A2984">
        <v>28327</v>
      </c>
      <c r="B2984" t="s">
        <v>8177</v>
      </c>
      <c r="C2984" t="s">
        <v>14798</v>
      </c>
      <c r="D2984" t="s">
        <v>14799</v>
      </c>
      <c r="F2984" t="s">
        <v>14800</v>
      </c>
      <c r="G2984" t="s">
        <v>12880</v>
      </c>
      <c r="H2984" t="s">
        <v>14801</v>
      </c>
      <c r="I2984" t="s">
        <v>14802</v>
      </c>
      <c r="J2984">
        <v>4</v>
      </c>
      <c r="K2984">
        <v>1</v>
      </c>
      <c r="L2984">
        <v>0</v>
      </c>
      <c r="M2984" t="s">
        <v>14803</v>
      </c>
      <c r="N2984">
        <f t="shared" si="552"/>
        <v>0</v>
      </c>
      <c r="O2984" t="str">
        <f t="shared" si="553"/>
        <v>No</v>
      </c>
      <c r="P2984">
        <f t="shared" si="554"/>
        <v>0</v>
      </c>
      <c r="Q2984">
        <f t="shared" si="555"/>
        <v>0</v>
      </c>
      <c r="R2984">
        <f t="shared" si="559"/>
        <v>27.565026697177728</v>
      </c>
      <c r="S2984" t="str">
        <f t="shared" si="556"/>
        <v>ID-28327-Ruby - Colorado Creek</v>
      </c>
      <c r="T2984" t="str">
        <f t="shared" si="557"/>
        <v>18:45</v>
      </c>
      <c r="U2984" t="str">
        <f t="shared" si="558"/>
        <v>Acceptable</v>
      </c>
      <c r="V2984">
        <f t="shared" si="560"/>
        <v>23</v>
      </c>
      <c r="W2984">
        <f t="shared" si="561"/>
        <v>2</v>
      </c>
      <c r="Y2984" t="str">
        <f t="shared" si="562"/>
        <v>Flight Not Found</v>
      </c>
      <c r="Z2984" t="str" cm="1">
        <f t="array" ref="Z2984">IF(AND(B:B &gt; TIME(6, 0, 0), B:B &lt;= TIME(18, 0, 0)), "Day", "Night")</f>
        <v>Night</v>
      </c>
      <c r="AA2984">
        <f t="shared" si="563"/>
        <v>1</v>
      </c>
    </row>
    <row r="2985" spans="1:27" x14ac:dyDescent="0.2">
      <c r="A2985">
        <v>28330</v>
      </c>
      <c r="B2985" t="s">
        <v>4866</v>
      </c>
      <c r="C2985" t="s">
        <v>14804</v>
      </c>
      <c r="D2985" t="s">
        <v>9027</v>
      </c>
      <c r="F2985" t="s">
        <v>14805</v>
      </c>
      <c r="G2985" t="s">
        <v>5241</v>
      </c>
      <c r="H2985" t="s">
        <v>14806</v>
      </c>
      <c r="I2985" t="s">
        <v>14807</v>
      </c>
      <c r="J2985">
        <v>82</v>
      </c>
      <c r="K2985">
        <v>38</v>
      </c>
      <c r="L2985">
        <v>0</v>
      </c>
      <c r="M2985" t="s">
        <v>14808</v>
      </c>
      <c r="N2985">
        <f t="shared" si="552"/>
        <v>0</v>
      </c>
      <c r="O2985" t="str">
        <f t="shared" si="553"/>
        <v>No</v>
      </c>
      <c r="P2985">
        <f t="shared" si="554"/>
        <v>0</v>
      </c>
      <c r="Q2985">
        <f t="shared" si="555"/>
        <v>0</v>
      </c>
      <c r="R2985">
        <f t="shared" si="559"/>
        <v>27.565026697177728</v>
      </c>
      <c r="S2985" t="str">
        <f t="shared" si="556"/>
        <v>ID-28330-Punta Arenas - Santiago</v>
      </c>
      <c r="T2985" t="str">
        <f t="shared" si="557"/>
        <v>19:00</v>
      </c>
      <c r="U2985" t="str">
        <f t="shared" si="558"/>
        <v>Acceptable</v>
      </c>
      <c r="V2985">
        <f t="shared" si="560"/>
        <v>23</v>
      </c>
      <c r="W2985">
        <f t="shared" si="561"/>
        <v>2</v>
      </c>
      <c r="Y2985" t="str">
        <f t="shared" si="562"/>
        <v>Flight Not Found</v>
      </c>
      <c r="Z2985" t="str" cm="1">
        <f t="array" ref="Z2985">IF(AND(B:B &gt; TIME(6, 0, 0), B:B &lt;= TIME(18, 0, 0)), "Day", "Night")</f>
        <v>Night</v>
      </c>
      <c r="AA2985">
        <f t="shared" si="563"/>
        <v>1</v>
      </c>
    </row>
    <row r="2986" spans="1:27" x14ac:dyDescent="0.2">
      <c r="A2986">
        <v>28331</v>
      </c>
      <c r="B2986" t="s">
        <v>540</v>
      </c>
      <c r="C2986" t="s">
        <v>14809</v>
      </c>
      <c r="D2986" t="s">
        <v>14810</v>
      </c>
      <c r="F2986" t="s">
        <v>14811</v>
      </c>
      <c r="G2986" t="s">
        <v>2471</v>
      </c>
      <c r="H2986" t="s">
        <v>14812</v>
      </c>
      <c r="I2986" t="s">
        <v>14813</v>
      </c>
      <c r="J2986">
        <v>40</v>
      </c>
      <c r="K2986">
        <v>25</v>
      </c>
      <c r="L2986">
        <v>0</v>
      </c>
      <c r="M2986" t="s">
        <v>14814</v>
      </c>
      <c r="N2986">
        <f t="shared" si="552"/>
        <v>0</v>
      </c>
      <c r="O2986" t="str">
        <f t="shared" si="553"/>
        <v>No</v>
      </c>
      <c r="P2986">
        <f t="shared" si="554"/>
        <v>0</v>
      </c>
      <c r="Q2986">
        <f t="shared" si="555"/>
        <v>0</v>
      </c>
      <c r="R2986">
        <f t="shared" si="559"/>
        <v>27.565026697177728</v>
      </c>
      <c r="S2986" t="str">
        <f t="shared" si="556"/>
        <v>ID-28331-Yoro - Honduran</v>
      </c>
      <c r="T2986" t="str">
        <f t="shared" si="557"/>
        <v>08:00</v>
      </c>
      <c r="U2986" t="str">
        <f t="shared" si="558"/>
        <v>Acceptable</v>
      </c>
      <c r="V2986">
        <f t="shared" si="560"/>
        <v>23</v>
      </c>
      <c r="W2986">
        <f t="shared" si="561"/>
        <v>2</v>
      </c>
      <c r="Y2986" t="str">
        <f t="shared" si="562"/>
        <v>Flight Not Found</v>
      </c>
      <c r="Z2986" t="str" cm="1">
        <f t="array" ref="Z2986">IF(AND(B:B &gt; TIME(6, 0, 0), B:B &lt;= TIME(18, 0, 0)), "Day", "Night")</f>
        <v>Night</v>
      </c>
      <c r="AA2986">
        <f t="shared" si="563"/>
        <v>1</v>
      </c>
    </row>
    <row r="2987" spans="1:27" x14ac:dyDescent="0.2">
      <c r="A2987">
        <v>28331</v>
      </c>
      <c r="B2987" t="s">
        <v>14815</v>
      </c>
      <c r="C2987" t="s">
        <v>14816</v>
      </c>
      <c r="D2987" t="s">
        <v>14817</v>
      </c>
      <c r="F2987" t="s">
        <v>14818</v>
      </c>
      <c r="G2987" t="s">
        <v>14819</v>
      </c>
      <c r="H2987" t="s">
        <v>14820</v>
      </c>
      <c r="J2987">
        <v>5</v>
      </c>
      <c r="K2987">
        <v>5</v>
      </c>
      <c r="L2987">
        <v>0</v>
      </c>
      <c r="M2987" t="s">
        <v>14821</v>
      </c>
      <c r="N2987">
        <f t="shared" si="552"/>
        <v>0</v>
      </c>
      <c r="O2987" t="str">
        <f t="shared" si="553"/>
        <v>No</v>
      </c>
      <c r="P2987">
        <f t="shared" si="554"/>
        <v>0</v>
      </c>
      <c r="Q2987">
        <f t="shared" si="555"/>
        <v>0</v>
      </c>
      <c r="R2987">
        <f t="shared" si="559"/>
        <v>27.565026697177728</v>
      </c>
      <c r="S2987" t="str">
        <f t="shared" si="556"/>
        <v>ID-28331-Boise, ID - Flying B Ranch, ID</v>
      </c>
      <c r="T2987" t="str">
        <f t="shared" si="557"/>
        <v>08:00</v>
      </c>
      <c r="U2987" t="str">
        <f t="shared" si="558"/>
        <v>Acceptable</v>
      </c>
      <c r="V2987">
        <f t="shared" si="560"/>
        <v>23</v>
      </c>
      <c r="W2987">
        <f t="shared" si="561"/>
        <v>2</v>
      </c>
      <c r="Y2987" t="str">
        <f t="shared" si="562"/>
        <v>Flight Not Found</v>
      </c>
      <c r="Z2987" t="str" cm="1">
        <f t="array" ref="Z2987">IF(AND(B:B &gt; TIME(6, 0, 0), B:B &lt;= TIME(18, 0, 0)), "Day", "Night")</f>
        <v>Night</v>
      </c>
      <c r="AA2987">
        <f t="shared" si="563"/>
        <v>1</v>
      </c>
    </row>
    <row r="2988" spans="1:27" x14ac:dyDescent="0.2">
      <c r="A2988">
        <v>28338</v>
      </c>
      <c r="B2988" t="s">
        <v>12454</v>
      </c>
      <c r="C2988" t="s">
        <v>14822</v>
      </c>
      <c r="D2988" t="s">
        <v>14823</v>
      </c>
      <c r="F2988" t="s">
        <v>14824</v>
      </c>
      <c r="G2988" t="s">
        <v>14825</v>
      </c>
      <c r="H2988" t="s">
        <v>14826</v>
      </c>
      <c r="J2988">
        <v>2</v>
      </c>
      <c r="K2988">
        <v>2</v>
      </c>
      <c r="L2988">
        <v>0</v>
      </c>
      <c r="M2988" t="s">
        <v>14827</v>
      </c>
      <c r="N2988">
        <f t="shared" si="552"/>
        <v>0</v>
      </c>
      <c r="O2988" t="str">
        <f t="shared" si="553"/>
        <v>No</v>
      </c>
      <c r="P2988">
        <f t="shared" si="554"/>
        <v>0</v>
      </c>
      <c r="Q2988">
        <f t="shared" si="555"/>
        <v>0</v>
      </c>
      <c r="R2988">
        <f t="shared" si="559"/>
        <v>27.565026697177728</v>
      </c>
      <c r="S2988" t="str">
        <f t="shared" si="556"/>
        <v>ID-28338-Burbank - Santa Barbara</v>
      </c>
      <c r="T2988" t="str">
        <f t="shared" si="557"/>
        <v>12:36</v>
      </c>
      <c r="U2988" t="str">
        <f t="shared" si="558"/>
        <v>Acceptable</v>
      </c>
      <c r="V2988">
        <f t="shared" si="560"/>
        <v>23</v>
      </c>
      <c r="W2988">
        <f t="shared" si="561"/>
        <v>2</v>
      </c>
      <c r="Y2988" t="str">
        <f t="shared" si="562"/>
        <v>Flight Not Found</v>
      </c>
      <c r="Z2988" t="str" cm="1">
        <f t="array" ref="Z2988">IF(AND(B:B &gt; TIME(6, 0, 0), B:B &lt;= TIME(18, 0, 0)), "Day", "Night")</f>
        <v>Night</v>
      </c>
      <c r="AA2988">
        <f t="shared" si="563"/>
        <v>1</v>
      </c>
    </row>
    <row r="2989" spans="1:27" x14ac:dyDescent="0.2">
      <c r="A2989">
        <v>28344</v>
      </c>
      <c r="C2989" t="s">
        <v>14828</v>
      </c>
      <c r="D2989" t="s">
        <v>11857</v>
      </c>
      <c r="F2989" t="s">
        <v>14829</v>
      </c>
      <c r="G2989" t="s">
        <v>11148</v>
      </c>
      <c r="H2989" t="s">
        <v>14830</v>
      </c>
      <c r="I2989" t="s">
        <v>11020</v>
      </c>
      <c r="J2989">
        <v>6</v>
      </c>
      <c r="K2989">
        <v>6</v>
      </c>
      <c r="L2989">
        <v>0</v>
      </c>
      <c r="M2989" t="s">
        <v>14831</v>
      </c>
      <c r="N2989">
        <f t="shared" si="552"/>
        <v>0</v>
      </c>
      <c r="O2989" t="str">
        <f t="shared" si="553"/>
        <v>No</v>
      </c>
      <c r="P2989">
        <f t="shared" si="554"/>
        <v>0</v>
      </c>
      <c r="Q2989">
        <f t="shared" si="555"/>
        <v>0</v>
      </c>
      <c r="R2989">
        <f t="shared" si="559"/>
        <v>27.565026697177728</v>
      </c>
      <c r="S2989" t="str">
        <f t="shared" si="556"/>
        <v>ID-28344-El Bolson - Rivadavia</v>
      </c>
      <c r="T2989">
        <f t="shared" si="557"/>
        <v>0</v>
      </c>
      <c r="U2989" t="str">
        <f t="shared" si="558"/>
        <v>Acceptable</v>
      </c>
      <c r="V2989">
        <f t="shared" si="560"/>
        <v>23</v>
      </c>
      <c r="W2989">
        <f t="shared" si="561"/>
        <v>2</v>
      </c>
      <c r="Y2989" t="str">
        <f t="shared" si="562"/>
        <v>Flight Not Found</v>
      </c>
      <c r="Z2989" t="str" cm="1">
        <f t="array" ref="Z2989">IF(AND(B:B &gt; TIME(6, 0, 0), B:B &lt;= TIME(18, 0, 0)), "Day", "Night")</f>
        <v>Night</v>
      </c>
      <c r="AA2989">
        <f t="shared" si="563"/>
        <v>1</v>
      </c>
    </row>
    <row r="2990" spans="1:27" x14ac:dyDescent="0.2">
      <c r="A2990">
        <v>28348</v>
      </c>
      <c r="C2990" t="s">
        <v>14832</v>
      </c>
      <c r="D2990" t="s">
        <v>14833</v>
      </c>
      <c r="F2990" t="s">
        <v>14834</v>
      </c>
      <c r="G2990" t="s">
        <v>14835</v>
      </c>
      <c r="H2990" t="s">
        <v>14836</v>
      </c>
      <c r="J2990">
        <v>4</v>
      </c>
      <c r="K2990">
        <v>4</v>
      </c>
      <c r="L2990">
        <v>0</v>
      </c>
      <c r="M2990" t="s">
        <v>14837</v>
      </c>
      <c r="N2990">
        <f t="shared" si="552"/>
        <v>0</v>
      </c>
      <c r="O2990" t="str">
        <f t="shared" si="553"/>
        <v>No</v>
      </c>
      <c r="P2990">
        <f t="shared" si="554"/>
        <v>0</v>
      </c>
      <c r="Q2990">
        <f t="shared" si="555"/>
        <v>0</v>
      </c>
      <c r="R2990">
        <f t="shared" si="559"/>
        <v>27.565026697177728</v>
      </c>
      <c r="S2990" t="str">
        <f t="shared" si="556"/>
        <v>ID-28348-Albuquerque, NM - Las Cruces, NM</v>
      </c>
      <c r="T2990">
        <f t="shared" si="557"/>
        <v>0</v>
      </c>
      <c r="U2990" t="str">
        <f t="shared" si="558"/>
        <v>Acceptable</v>
      </c>
      <c r="V2990">
        <f t="shared" si="560"/>
        <v>23</v>
      </c>
      <c r="W2990">
        <f t="shared" si="561"/>
        <v>2</v>
      </c>
      <c r="Y2990" t="str">
        <f t="shared" si="562"/>
        <v>Flight Not Found</v>
      </c>
      <c r="Z2990" t="str" cm="1">
        <f t="array" ref="Z2990">IF(AND(B:B &gt; TIME(6, 0, 0), B:B &lt;= TIME(18, 0, 0)), "Day", "Night")</f>
        <v>Night</v>
      </c>
      <c r="AA2990">
        <f t="shared" si="563"/>
        <v>1</v>
      </c>
    </row>
    <row r="2991" spans="1:27" x14ac:dyDescent="0.2">
      <c r="A2991">
        <v>28349</v>
      </c>
      <c r="B2991" t="s">
        <v>14010</v>
      </c>
      <c r="C2991" t="s">
        <v>14838</v>
      </c>
      <c r="D2991" t="s">
        <v>14839</v>
      </c>
      <c r="F2991" t="s">
        <v>14840</v>
      </c>
      <c r="G2991" t="s">
        <v>14841</v>
      </c>
      <c r="H2991" t="s">
        <v>14842</v>
      </c>
      <c r="J2991">
        <v>4</v>
      </c>
      <c r="K2991">
        <v>4</v>
      </c>
      <c r="L2991">
        <v>0</v>
      </c>
      <c r="M2991" t="s">
        <v>14843</v>
      </c>
      <c r="N2991">
        <f t="shared" si="552"/>
        <v>0</v>
      </c>
      <c r="O2991" t="str">
        <f t="shared" si="553"/>
        <v>No</v>
      </c>
      <c r="P2991">
        <f t="shared" si="554"/>
        <v>0</v>
      </c>
      <c r="Q2991">
        <f t="shared" si="555"/>
        <v>0</v>
      </c>
      <c r="R2991">
        <f t="shared" si="559"/>
        <v>27.565026697177728</v>
      </c>
      <c r="S2991" t="str">
        <f t="shared" si="556"/>
        <v>ID-28349-Buffalo, NY - Parkersburg, WV</v>
      </c>
      <c r="T2991" t="str">
        <f t="shared" si="557"/>
        <v>22:28</v>
      </c>
      <c r="U2991" t="str">
        <f t="shared" si="558"/>
        <v>Acceptable</v>
      </c>
      <c r="V2991">
        <f t="shared" si="560"/>
        <v>23</v>
      </c>
      <c r="W2991">
        <f t="shared" si="561"/>
        <v>2</v>
      </c>
      <c r="Y2991" t="str">
        <f t="shared" si="562"/>
        <v>Flight Not Found</v>
      </c>
      <c r="Z2991" t="str" cm="1">
        <f t="array" ref="Z2991">IF(AND(B:B &gt; TIME(6, 0, 0), B:B &lt;= TIME(18, 0, 0)), "Day", "Night")</f>
        <v>Night</v>
      </c>
      <c r="AA2991">
        <f t="shared" si="563"/>
        <v>1</v>
      </c>
    </row>
    <row r="2992" spans="1:27" x14ac:dyDescent="0.2">
      <c r="A2992">
        <v>28357</v>
      </c>
      <c r="C2992" t="s">
        <v>3549</v>
      </c>
      <c r="D2992" t="s">
        <v>14844</v>
      </c>
      <c r="G2992" t="s">
        <v>8005</v>
      </c>
      <c r="H2992" t="s">
        <v>14845</v>
      </c>
      <c r="J2992">
        <v>3</v>
      </c>
      <c r="K2992">
        <v>3</v>
      </c>
      <c r="L2992">
        <v>0</v>
      </c>
      <c r="M2992" t="s">
        <v>14846</v>
      </c>
      <c r="N2992">
        <f t="shared" si="552"/>
        <v>0</v>
      </c>
      <c r="O2992" t="str">
        <f t="shared" si="553"/>
        <v>No</v>
      </c>
      <c r="P2992">
        <f t="shared" si="554"/>
        <v>0</v>
      </c>
      <c r="Q2992">
        <f t="shared" si="555"/>
        <v>0</v>
      </c>
      <c r="R2992">
        <f t="shared" si="559"/>
        <v>27.565026697177728</v>
      </c>
      <c r="S2992" t="str">
        <f t="shared" si="556"/>
        <v>ID-28357-</v>
      </c>
      <c r="T2992">
        <f t="shared" si="557"/>
        <v>0</v>
      </c>
      <c r="U2992" t="str">
        <f t="shared" si="558"/>
        <v>Acceptable</v>
      </c>
      <c r="V2992">
        <f t="shared" si="560"/>
        <v>23</v>
      </c>
      <c r="W2992">
        <f t="shared" si="561"/>
        <v>2</v>
      </c>
      <c r="Y2992" t="str">
        <f t="shared" si="562"/>
        <v>Flight Not Found</v>
      </c>
      <c r="Z2992" t="str" cm="1">
        <f t="array" ref="Z2992">IF(AND(B:B &gt; TIME(6, 0, 0), B:B &lt;= TIME(18, 0, 0)), "Day", "Night")</f>
        <v>Night</v>
      </c>
      <c r="AA2992">
        <f t="shared" si="563"/>
        <v>1</v>
      </c>
    </row>
    <row r="2993" spans="1:27" x14ac:dyDescent="0.2">
      <c r="A2993">
        <v>28357</v>
      </c>
      <c r="C2993" t="s">
        <v>13141</v>
      </c>
      <c r="D2993" t="s">
        <v>11081</v>
      </c>
      <c r="F2993" t="s">
        <v>14847</v>
      </c>
      <c r="G2993" t="s">
        <v>13040</v>
      </c>
      <c r="H2993" t="s">
        <v>14848</v>
      </c>
      <c r="J2993">
        <v>3</v>
      </c>
      <c r="K2993">
        <v>3</v>
      </c>
      <c r="L2993">
        <v>0</v>
      </c>
      <c r="M2993" t="s">
        <v>14849</v>
      </c>
      <c r="N2993">
        <f t="shared" si="552"/>
        <v>0</v>
      </c>
      <c r="O2993" t="str">
        <f t="shared" si="553"/>
        <v>No</v>
      </c>
      <c r="P2993">
        <f t="shared" si="554"/>
        <v>0</v>
      </c>
      <c r="Q2993">
        <f t="shared" si="555"/>
        <v>0</v>
      </c>
      <c r="R2993">
        <f t="shared" si="559"/>
        <v>27.565026697177728</v>
      </c>
      <c r="S2993" t="str">
        <f t="shared" si="556"/>
        <v>ID-28357-Deadhorse, AK - Eskimo Island, AK</v>
      </c>
      <c r="T2993">
        <f t="shared" si="557"/>
        <v>0</v>
      </c>
      <c r="U2993" t="str">
        <f t="shared" si="558"/>
        <v>Acceptable</v>
      </c>
      <c r="V2993">
        <f t="shared" si="560"/>
        <v>23</v>
      </c>
      <c r="W2993">
        <f t="shared" si="561"/>
        <v>2</v>
      </c>
      <c r="Y2993" t="str">
        <f t="shared" si="562"/>
        <v>Flight Not Found</v>
      </c>
      <c r="Z2993" t="str" cm="1">
        <f t="array" ref="Z2993">IF(AND(B:B &gt; TIME(6, 0, 0), B:B &lt;= TIME(18, 0, 0)), "Day", "Night")</f>
        <v>Night</v>
      </c>
      <c r="AA2993">
        <f t="shared" si="563"/>
        <v>1</v>
      </c>
    </row>
    <row r="2994" spans="1:27" x14ac:dyDescent="0.2">
      <c r="A2994">
        <v>28362</v>
      </c>
      <c r="B2994" t="s">
        <v>8450</v>
      </c>
      <c r="C2994" t="s">
        <v>14850</v>
      </c>
      <c r="D2994" t="s">
        <v>14851</v>
      </c>
      <c r="F2994" t="s">
        <v>14852</v>
      </c>
      <c r="G2994" t="s">
        <v>14853</v>
      </c>
      <c r="H2994" t="s">
        <v>14854</v>
      </c>
      <c r="I2994" t="s">
        <v>14855</v>
      </c>
      <c r="J2994">
        <v>2</v>
      </c>
      <c r="K2994">
        <v>2</v>
      </c>
      <c r="L2994">
        <v>0</v>
      </c>
      <c r="M2994" t="s">
        <v>14856</v>
      </c>
      <c r="N2994">
        <f t="shared" si="552"/>
        <v>0</v>
      </c>
      <c r="O2994" t="str">
        <f t="shared" si="553"/>
        <v>No</v>
      </c>
      <c r="P2994">
        <f t="shared" si="554"/>
        <v>0</v>
      </c>
      <c r="Q2994">
        <f t="shared" si="555"/>
        <v>0</v>
      </c>
      <c r="R2994">
        <f t="shared" si="559"/>
        <v>27.565026697177728</v>
      </c>
      <c r="S2994" t="str">
        <f t="shared" si="556"/>
        <v>ID-28362-Honolulu - Kona</v>
      </c>
      <c r="T2994" t="str">
        <f t="shared" si="557"/>
        <v>05:40</v>
      </c>
      <c r="U2994" t="str">
        <f t="shared" si="558"/>
        <v>Acceptable</v>
      </c>
      <c r="V2994">
        <f t="shared" si="560"/>
        <v>23</v>
      </c>
      <c r="W2994">
        <f t="shared" si="561"/>
        <v>2</v>
      </c>
      <c r="Y2994" t="str">
        <f t="shared" si="562"/>
        <v>Flight Not Found</v>
      </c>
      <c r="Z2994" t="str" cm="1">
        <f t="array" ref="Z2994">IF(AND(B:B &gt; TIME(6, 0, 0), B:B &lt;= TIME(18, 0, 0)), "Day", "Night")</f>
        <v>Night</v>
      </c>
      <c r="AA2994">
        <f t="shared" si="563"/>
        <v>1</v>
      </c>
    </row>
    <row r="2995" spans="1:27" x14ac:dyDescent="0.2">
      <c r="A2995">
        <v>28370</v>
      </c>
      <c r="B2995" t="s">
        <v>14857</v>
      </c>
      <c r="C2995" t="s">
        <v>14858</v>
      </c>
      <c r="D2995" t="s">
        <v>14859</v>
      </c>
      <c r="E2995" t="s">
        <v>14860</v>
      </c>
      <c r="G2995" t="s">
        <v>14861</v>
      </c>
      <c r="H2995" t="s">
        <v>14862</v>
      </c>
      <c r="I2995" t="s">
        <v>2279</v>
      </c>
      <c r="J2995">
        <v>4</v>
      </c>
      <c r="K2995">
        <v>4</v>
      </c>
      <c r="L2995">
        <v>0</v>
      </c>
      <c r="M2995" t="s">
        <v>14863</v>
      </c>
      <c r="N2995">
        <f t="shared" si="552"/>
        <v>0</v>
      </c>
      <c r="O2995" t="str">
        <f t="shared" si="553"/>
        <v>No</v>
      </c>
      <c r="P2995">
        <f t="shared" si="554"/>
        <v>0</v>
      </c>
      <c r="Q2995">
        <f t="shared" si="555"/>
        <v>0</v>
      </c>
      <c r="R2995">
        <f t="shared" si="559"/>
        <v>27.565026697177728</v>
      </c>
      <c r="S2995" t="str">
        <f t="shared" si="556"/>
        <v>ID-28370-</v>
      </c>
      <c r="T2995" t="str">
        <f t="shared" si="557"/>
        <v>00:35</v>
      </c>
      <c r="U2995" t="str">
        <f t="shared" si="558"/>
        <v>Acceptable</v>
      </c>
      <c r="V2995">
        <f t="shared" si="560"/>
        <v>23</v>
      </c>
      <c r="W2995">
        <f t="shared" si="561"/>
        <v>2</v>
      </c>
      <c r="Y2995" t="str">
        <f t="shared" si="562"/>
        <v>Flight Not Found</v>
      </c>
      <c r="Z2995" t="str" cm="1">
        <f t="array" ref="Z2995">IF(AND(B:B &gt; TIME(6, 0, 0), B:B &lt;= TIME(18, 0, 0)), "Day", "Night")</f>
        <v>Night</v>
      </c>
      <c r="AA2995">
        <f t="shared" si="563"/>
        <v>1</v>
      </c>
    </row>
    <row r="2996" spans="1:27" x14ac:dyDescent="0.2">
      <c r="A2996">
        <v>28370</v>
      </c>
      <c r="B2996" t="s">
        <v>14864</v>
      </c>
      <c r="C2996" t="s">
        <v>14865</v>
      </c>
      <c r="D2996" t="s">
        <v>14866</v>
      </c>
      <c r="F2996" t="s">
        <v>14867</v>
      </c>
      <c r="G2996" t="s">
        <v>14868</v>
      </c>
      <c r="H2996" t="s">
        <v>14869</v>
      </c>
      <c r="I2996" t="s">
        <v>14870</v>
      </c>
      <c r="J2996">
        <v>3</v>
      </c>
      <c r="K2996">
        <v>3</v>
      </c>
      <c r="L2996">
        <v>0</v>
      </c>
      <c r="M2996" t="s">
        <v>14871</v>
      </c>
      <c r="N2996">
        <f t="shared" si="552"/>
        <v>0</v>
      </c>
      <c r="O2996" t="str">
        <f t="shared" si="553"/>
        <v>No</v>
      </c>
      <c r="P2996">
        <f t="shared" si="554"/>
        <v>0</v>
      </c>
      <c r="Q2996">
        <f t="shared" si="555"/>
        <v>0</v>
      </c>
      <c r="R2996">
        <f t="shared" si="559"/>
        <v>27.565026697177728</v>
      </c>
      <c r="S2996" t="str">
        <f t="shared" si="556"/>
        <v>ID-28370-Minto Lake, AK - Fairbanks, AK</v>
      </c>
      <c r="T2996" t="str">
        <f t="shared" si="557"/>
        <v>00:35</v>
      </c>
      <c r="U2996" t="str">
        <f t="shared" si="558"/>
        <v>Acceptable</v>
      </c>
      <c r="V2996">
        <f t="shared" si="560"/>
        <v>23</v>
      </c>
      <c r="W2996">
        <f t="shared" si="561"/>
        <v>2</v>
      </c>
      <c r="Y2996" t="str">
        <f t="shared" si="562"/>
        <v>Flight Not Found</v>
      </c>
      <c r="Z2996" t="str" cm="1">
        <f t="array" ref="Z2996">IF(AND(B:B &gt; TIME(6, 0, 0), B:B &lt;= TIME(18, 0, 0)), "Day", "Night")</f>
        <v>Night</v>
      </c>
      <c r="AA2996">
        <f t="shared" si="563"/>
        <v>1</v>
      </c>
    </row>
    <row r="2997" spans="1:27" x14ac:dyDescent="0.2">
      <c r="A2997">
        <v>28372</v>
      </c>
      <c r="C2997" t="s">
        <v>14872</v>
      </c>
      <c r="D2997" t="s">
        <v>14873</v>
      </c>
      <c r="F2997" t="s">
        <v>3352</v>
      </c>
      <c r="G2997" t="s">
        <v>14874</v>
      </c>
      <c r="H2997" t="s">
        <v>14875</v>
      </c>
      <c r="I2997" t="s">
        <v>14876</v>
      </c>
      <c r="J2997">
        <v>33</v>
      </c>
      <c r="K2997">
        <v>33</v>
      </c>
      <c r="L2997">
        <v>0</v>
      </c>
      <c r="M2997" t="s">
        <v>14877</v>
      </c>
      <c r="N2997">
        <f t="shared" si="552"/>
        <v>0</v>
      </c>
      <c r="O2997" t="str">
        <f t="shared" si="553"/>
        <v>No</v>
      </c>
      <c r="P2997">
        <f t="shared" si="554"/>
        <v>0</v>
      </c>
      <c r="Q2997">
        <f t="shared" si="555"/>
        <v>0</v>
      </c>
      <c r="R2997">
        <f t="shared" si="559"/>
        <v>27.565026697177728</v>
      </c>
      <c r="S2997" t="str">
        <f t="shared" si="556"/>
        <v>ID-28372-Guayaquil - Cuenca</v>
      </c>
      <c r="T2997">
        <f t="shared" si="557"/>
        <v>0</v>
      </c>
      <c r="U2997" t="str">
        <f t="shared" si="558"/>
        <v>Acceptable</v>
      </c>
      <c r="V2997">
        <f t="shared" si="560"/>
        <v>23</v>
      </c>
      <c r="W2997">
        <f t="shared" si="561"/>
        <v>2</v>
      </c>
      <c r="Y2997" t="str">
        <f t="shared" si="562"/>
        <v>Flight Not Found</v>
      </c>
      <c r="Z2997" t="str" cm="1">
        <f t="array" ref="Z2997">IF(AND(B:B &gt; TIME(6, 0, 0), B:B &lt;= TIME(18, 0, 0)), "Day", "Night")</f>
        <v>Night</v>
      </c>
      <c r="AA2997">
        <f t="shared" si="563"/>
        <v>1</v>
      </c>
    </row>
    <row r="2998" spans="1:27" x14ac:dyDescent="0.2">
      <c r="A2998">
        <v>28374</v>
      </c>
      <c r="B2998" t="s">
        <v>14878</v>
      </c>
      <c r="C2998" t="s">
        <v>14879</v>
      </c>
      <c r="D2998" t="s">
        <v>14880</v>
      </c>
      <c r="E2998" t="s">
        <v>14881</v>
      </c>
      <c r="F2998" t="s">
        <v>14882</v>
      </c>
      <c r="G2998" t="s">
        <v>11148</v>
      </c>
      <c r="H2998" t="s">
        <v>14883</v>
      </c>
      <c r="I2998" t="s">
        <v>185</v>
      </c>
      <c r="J2998">
        <v>13</v>
      </c>
      <c r="K2998">
        <v>13</v>
      </c>
      <c r="L2998">
        <v>0</v>
      </c>
      <c r="M2998" t="s">
        <v>14884</v>
      </c>
      <c r="N2998">
        <f t="shared" si="552"/>
        <v>0</v>
      </c>
      <c r="O2998" t="str">
        <f t="shared" si="553"/>
        <v>No</v>
      </c>
      <c r="P2998">
        <f t="shared" si="554"/>
        <v>0</v>
      </c>
      <c r="Q2998">
        <f t="shared" si="555"/>
        <v>0</v>
      </c>
      <c r="R2998">
        <f t="shared" si="559"/>
        <v>27.565026697177728</v>
      </c>
      <c r="S2998" t="str">
        <f t="shared" si="556"/>
        <v>ID-28374-Iliamna - Anchorage</v>
      </c>
      <c r="T2998" t="str">
        <f t="shared" si="557"/>
        <v>14:52</v>
      </c>
      <c r="U2998" t="str">
        <f t="shared" si="558"/>
        <v>Acceptable</v>
      </c>
      <c r="V2998">
        <f t="shared" si="560"/>
        <v>23</v>
      </c>
      <c r="W2998">
        <f t="shared" si="561"/>
        <v>2</v>
      </c>
      <c r="Y2998" t="str">
        <f t="shared" si="562"/>
        <v>Flight Not Found</v>
      </c>
      <c r="Z2998" t="str" cm="1">
        <f t="array" ref="Z2998">IF(AND(B:B &gt; TIME(6, 0, 0), B:B &lt;= TIME(18, 0, 0)), "Day", "Night")</f>
        <v>Night</v>
      </c>
      <c r="AA2998">
        <f t="shared" si="563"/>
        <v>1</v>
      </c>
    </row>
    <row r="2999" spans="1:27" x14ac:dyDescent="0.2">
      <c r="A2999">
        <v>28376</v>
      </c>
      <c r="C2999" t="s">
        <v>14885</v>
      </c>
      <c r="D2999" t="s">
        <v>12787</v>
      </c>
      <c r="F2999" t="s">
        <v>14886</v>
      </c>
      <c r="G2999" t="s">
        <v>12975</v>
      </c>
      <c r="H2999" t="s">
        <v>14887</v>
      </c>
      <c r="I2999" t="s">
        <v>13788</v>
      </c>
      <c r="J2999">
        <v>19</v>
      </c>
      <c r="K2999">
        <v>19</v>
      </c>
      <c r="L2999">
        <v>0</v>
      </c>
      <c r="M2999" t="s">
        <v>14888</v>
      </c>
      <c r="N2999">
        <f t="shared" si="552"/>
        <v>0</v>
      </c>
      <c r="O2999" t="str">
        <f t="shared" si="553"/>
        <v>No</v>
      </c>
      <c r="P2999">
        <f t="shared" si="554"/>
        <v>0</v>
      </c>
      <c r="Q2999">
        <f t="shared" si="555"/>
        <v>0</v>
      </c>
      <c r="R2999">
        <f t="shared" si="559"/>
        <v>27.565026697177728</v>
      </c>
      <c r="S2999" t="str">
        <f t="shared" si="556"/>
        <v>ID-28376-Mongasat - Keng Tung</v>
      </c>
      <c r="T2999">
        <f t="shared" si="557"/>
        <v>0</v>
      </c>
      <c r="U2999" t="str">
        <f t="shared" si="558"/>
        <v>Acceptable</v>
      </c>
      <c r="V2999">
        <f t="shared" si="560"/>
        <v>23</v>
      </c>
      <c r="W2999">
        <f t="shared" si="561"/>
        <v>2</v>
      </c>
      <c r="Y2999" t="str">
        <f t="shared" si="562"/>
        <v>Flight Not Found</v>
      </c>
      <c r="Z2999" t="str" cm="1">
        <f t="array" ref="Z2999">IF(AND(B:B &gt; TIME(6, 0, 0), B:B &lt;= TIME(18, 0, 0)), "Day", "Night")</f>
        <v>Night</v>
      </c>
      <c r="AA2999">
        <f t="shared" si="563"/>
        <v>1</v>
      </c>
    </row>
    <row r="3000" spans="1:27" x14ac:dyDescent="0.2">
      <c r="A3000">
        <v>28380</v>
      </c>
      <c r="B3000" t="s">
        <v>14889</v>
      </c>
      <c r="C3000" t="s">
        <v>3986</v>
      </c>
      <c r="D3000" t="s">
        <v>14890</v>
      </c>
      <c r="F3000" t="s">
        <v>14891</v>
      </c>
      <c r="G3000" t="s">
        <v>14892</v>
      </c>
      <c r="H3000" t="s">
        <v>14893</v>
      </c>
      <c r="I3000" t="s">
        <v>14894</v>
      </c>
      <c r="J3000">
        <v>4</v>
      </c>
      <c r="K3000">
        <v>4</v>
      </c>
      <c r="L3000">
        <v>0</v>
      </c>
      <c r="M3000" t="s">
        <v>14895</v>
      </c>
      <c r="N3000">
        <f t="shared" si="552"/>
        <v>0</v>
      </c>
      <c r="O3000" t="str">
        <f t="shared" si="553"/>
        <v>No</v>
      </c>
      <c r="P3000">
        <f t="shared" si="554"/>
        <v>0</v>
      </c>
      <c r="Q3000">
        <f t="shared" si="555"/>
        <v>0</v>
      </c>
      <c r="R3000">
        <f t="shared" si="559"/>
        <v>27.565026697177728</v>
      </c>
      <c r="S3000" t="str">
        <f t="shared" si="556"/>
        <v>ID-28380-Yakutat - Anchorage</v>
      </c>
      <c r="T3000" t="str">
        <f t="shared" si="557"/>
        <v>00:12</v>
      </c>
      <c r="U3000" t="str">
        <f t="shared" si="558"/>
        <v>Acceptable</v>
      </c>
      <c r="V3000">
        <f t="shared" si="560"/>
        <v>23</v>
      </c>
      <c r="W3000">
        <f t="shared" si="561"/>
        <v>2</v>
      </c>
      <c r="Y3000" t="str">
        <f t="shared" si="562"/>
        <v>Flight Not Found</v>
      </c>
      <c r="Z3000" t="str" cm="1">
        <f t="array" ref="Z3000">IF(AND(B:B &gt; TIME(6, 0, 0), B:B &lt;= TIME(18, 0, 0)), "Day", "Night")</f>
        <v>Night</v>
      </c>
      <c r="AA3000">
        <f t="shared" si="563"/>
        <v>1</v>
      </c>
    </row>
    <row r="3001" spans="1:27" x14ac:dyDescent="0.2">
      <c r="A3001">
        <v>28382</v>
      </c>
      <c r="B3001" t="s">
        <v>9660</v>
      </c>
      <c r="C3001" t="s">
        <v>5201</v>
      </c>
      <c r="D3001" t="s">
        <v>2615</v>
      </c>
      <c r="F3001" t="s">
        <v>14896</v>
      </c>
      <c r="G3001" t="s">
        <v>14897</v>
      </c>
      <c r="H3001" t="s">
        <v>14898</v>
      </c>
      <c r="J3001">
        <v>20</v>
      </c>
      <c r="K3001">
        <v>20</v>
      </c>
      <c r="L3001">
        <v>0</v>
      </c>
      <c r="M3001" t="s">
        <v>14899</v>
      </c>
      <c r="N3001">
        <f t="shared" si="552"/>
        <v>0</v>
      </c>
      <c r="O3001" t="str">
        <f t="shared" si="553"/>
        <v>No</v>
      </c>
      <c r="P3001">
        <f t="shared" si="554"/>
        <v>0</v>
      </c>
      <c r="Q3001">
        <f t="shared" si="555"/>
        <v>0</v>
      </c>
      <c r="R3001">
        <f t="shared" si="559"/>
        <v>27.565026697177728</v>
      </c>
      <c r="S3001" t="str">
        <f t="shared" si="556"/>
        <v>ID-28382-Kirkland AFB - Nellis AFB</v>
      </c>
      <c r="T3001" t="str">
        <f t="shared" si="557"/>
        <v>23:48</v>
      </c>
      <c r="U3001" t="str">
        <f t="shared" si="558"/>
        <v>Acceptable</v>
      </c>
      <c r="V3001">
        <f t="shared" si="560"/>
        <v>23</v>
      </c>
      <c r="W3001">
        <f t="shared" si="561"/>
        <v>2</v>
      </c>
      <c r="Y3001" t="str">
        <f t="shared" si="562"/>
        <v>Flight Not Found</v>
      </c>
      <c r="Z3001" t="str" cm="1">
        <f t="array" ref="Z3001">IF(AND(B:B &gt; TIME(6, 0, 0), B:B &lt;= TIME(18, 0, 0)), "Day", "Night")</f>
        <v>Night</v>
      </c>
      <c r="AA3001">
        <f t="shared" si="563"/>
        <v>1</v>
      </c>
    </row>
    <row r="3002" spans="1:27" x14ac:dyDescent="0.2">
      <c r="A3002">
        <v>28390</v>
      </c>
      <c r="B3002" t="s">
        <v>14900</v>
      </c>
      <c r="C3002" t="s">
        <v>257</v>
      </c>
      <c r="D3002" t="s">
        <v>8347</v>
      </c>
      <c r="F3002" t="s">
        <v>14901</v>
      </c>
      <c r="G3002" t="s">
        <v>14097</v>
      </c>
      <c r="H3002" t="s">
        <v>14902</v>
      </c>
      <c r="I3002" t="s">
        <v>14903</v>
      </c>
      <c r="J3002">
        <v>53</v>
      </c>
      <c r="K3002">
        <v>29</v>
      </c>
      <c r="L3002">
        <v>0</v>
      </c>
      <c r="M3002" t="s">
        <v>14904</v>
      </c>
      <c r="N3002">
        <f t="shared" si="552"/>
        <v>0</v>
      </c>
      <c r="O3002" t="str">
        <f t="shared" si="553"/>
        <v>No</v>
      </c>
      <c r="P3002">
        <f t="shared" si="554"/>
        <v>0</v>
      </c>
      <c r="Q3002">
        <f t="shared" si="555"/>
        <v>0</v>
      </c>
      <c r="R3002">
        <f t="shared" si="559"/>
        <v>27.565026697177728</v>
      </c>
      <c r="S3002" t="str">
        <f t="shared" si="556"/>
        <v>ID-28390-Istanbul - Bucharest</v>
      </c>
      <c r="T3002" t="str">
        <f t="shared" si="557"/>
        <v>16:59</v>
      </c>
      <c r="U3002" t="str">
        <f t="shared" si="558"/>
        <v>Acceptable</v>
      </c>
      <c r="V3002">
        <f t="shared" si="560"/>
        <v>23</v>
      </c>
      <c r="W3002">
        <f t="shared" si="561"/>
        <v>2</v>
      </c>
      <c r="Y3002" t="str">
        <f t="shared" si="562"/>
        <v>Flight Not Found</v>
      </c>
      <c r="Z3002" t="str" cm="1">
        <f t="array" ref="Z3002">IF(AND(B:B &gt; TIME(6, 0, 0), B:B &lt;= TIME(18, 0, 0)), "Day", "Night")</f>
        <v>Night</v>
      </c>
      <c r="AA3002">
        <f t="shared" si="563"/>
        <v>1</v>
      </c>
    </row>
    <row r="3003" spans="1:27" x14ac:dyDescent="0.2">
      <c r="A3003">
        <v>28391</v>
      </c>
      <c r="B3003" t="s">
        <v>5391</v>
      </c>
      <c r="C3003" t="s">
        <v>14905</v>
      </c>
      <c r="D3003" t="s">
        <v>14906</v>
      </c>
      <c r="F3003" t="s">
        <v>14907</v>
      </c>
      <c r="G3003" t="s">
        <v>14835</v>
      </c>
      <c r="H3003" t="s">
        <v>14908</v>
      </c>
      <c r="J3003">
        <v>6</v>
      </c>
      <c r="K3003">
        <v>6</v>
      </c>
      <c r="L3003">
        <v>0</v>
      </c>
      <c r="M3003" t="s">
        <v>14909</v>
      </c>
      <c r="N3003">
        <f t="shared" si="552"/>
        <v>0</v>
      </c>
      <c r="O3003" t="str">
        <f t="shared" si="553"/>
        <v>No</v>
      </c>
      <c r="P3003">
        <f t="shared" si="554"/>
        <v>0</v>
      </c>
      <c r="Q3003">
        <f t="shared" si="555"/>
        <v>0</v>
      </c>
      <c r="R3003">
        <f t="shared" si="559"/>
        <v>27.565026697177728</v>
      </c>
      <c r="S3003" t="str">
        <f t="shared" si="556"/>
        <v>ID-28391-Salida, CO - Cortez, CO</v>
      </c>
      <c r="T3003" t="str">
        <f t="shared" si="557"/>
        <v>07:25</v>
      </c>
      <c r="U3003" t="str">
        <f t="shared" si="558"/>
        <v>Acceptable</v>
      </c>
      <c r="V3003">
        <f t="shared" si="560"/>
        <v>23</v>
      </c>
      <c r="W3003">
        <f t="shared" si="561"/>
        <v>2</v>
      </c>
      <c r="Y3003" t="str">
        <f t="shared" si="562"/>
        <v>Flight Not Found</v>
      </c>
      <c r="Z3003" t="str" cm="1">
        <f t="array" ref="Z3003">IF(AND(B:B &gt; TIME(6, 0, 0), B:B &lt;= TIME(18, 0, 0)), "Day", "Night")</f>
        <v>Night</v>
      </c>
      <c r="AA3003">
        <f t="shared" si="563"/>
        <v>1</v>
      </c>
    </row>
    <row r="3004" spans="1:27" x14ac:dyDescent="0.2">
      <c r="A3004">
        <v>28395</v>
      </c>
      <c r="C3004" t="s">
        <v>14910</v>
      </c>
      <c r="D3004" t="s">
        <v>5540</v>
      </c>
      <c r="E3004" t="s">
        <v>1733</v>
      </c>
      <c r="F3004" t="s">
        <v>14911</v>
      </c>
      <c r="G3004" t="s">
        <v>14912</v>
      </c>
      <c r="H3004" t="s">
        <v>14913</v>
      </c>
      <c r="I3004" t="s">
        <v>14914</v>
      </c>
      <c r="J3004">
        <v>79</v>
      </c>
      <c r="K3004">
        <v>34</v>
      </c>
      <c r="L3004">
        <v>0</v>
      </c>
      <c r="M3004" t="s">
        <v>14915</v>
      </c>
      <c r="N3004">
        <f t="shared" si="552"/>
        <v>0</v>
      </c>
      <c r="O3004" t="str">
        <f t="shared" si="553"/>
        <v>No</v>
      </c>
      <c r="P3004">
        <f t="shared" si="554"/>
        <v>0</v>
      </c>
      <c r="Q3004">
        <f t="shared" si="555"/>
        <v>0</v>
      </c>
      <c r="R3004">
        <f t="shared" si="559"/>
        <v>27.565026697177728</v>
      </c>
      <c r="S3004" t="str">
        <f t="shared" si="556"/>
        <v>ID-28395-Hong Kong - Kuala Lumpur</v>
      </c>
      <c r="T3004">
        <f t="shared" si="557"/>
        <v>0</v>
      </c>
      <c r="U3004" t="str">
        <f t="shared" si="558"/>
        <v>Acceptable</v>
      </c>
      <c r="V3004">
        <f t="shared" si="560"/>
        <v>23</v>
      </c>
      <c r="W3004">
        <f t="shared" si="561"/>
        <v>2</v>
      </c>
      <c r="Y3004" t="str">
        <f t="shared" si="562"/>
        <v>Flight Not Found</v>
      </c>
      <c r="Z3004" t="str" cm="1">
        <f t="array" ref="Z3004">IF(AND(B:B &gt; TIME(6, 0, 0), B:B &lt;= TIME(18, 0, 0)), "Day", "Night")</f>
        <v>Night</v>
      </c>
      <c r="AA3004">
        <f t="shared" si="563"/>
        <v>1</v>
      </c>
    </row>
    <row r="3005" spans="1:27" x14ac:dyDescent="0.2">
      <c r="A3005">
        <v>28399</v>
      </c>
      <c r="B3005" t="s">
        <v>2224</v>
      </c>
      <c r="C3005" t="s">
        <v>14916</v>
      </c>
      <c r="D3005" t="s">
        <v>14917</v>
      </c>
      <c r="F3005" t="s">
        <v>14918</v>
      </c>
      <c r="G3005" t="s">
        <v>11353</v>
      </c>
      <c r="H3005" t="s">
        <v>14919</v>
      </c>
      <c r="J3005">
        <v>7</v>
      </c>
      <c r="K3005">
        <v>7</v>
      </c>
      <c r="L3005">
        <v>0</v>
      </c>
      <c r="M3005" t="s">
        <v>14920</v>
      </c>
      <c r="N3005">
        <f t="shared" si="552"/>
        <v>0</v>
      </c>
      <c r="O3005" t="str">
        <f t="shared" si="553"/>
        <v>No</v>
      </c>
      <c r="P3005">
        <f t="shared" si="554"/>
        <v>0</v>
      </c>
      <c r="Q3005">
        <f t="shared" si="555"/>
        <v>0</v>
      </c>
      <c r="R3005">
        <f t="shared" si="559"/>
        <v>27.565026697177728</v>
      </c>
      <c r="S3005" t="str">
        <f t="shared" si="556"/>
        <v>ID-28399-Kenmore, WA - Lake Hatheume, Canada</v>
      </c>
      <c r="T3005" t="str">
        <f t="shared" si="557"/>
        <v>14:00</v>
      </c>
      <c r="U3005" t="str">
        <f t="shared" si="558"/>
        <v>Acceptable</v>
      </c>
      <c r="V3005">
        <f t="shared" si="560"/>
        <v>23</v>
      </c>
      <c r="W3005">
        <f t="shared" si="561"/>
        <v>2</v>
      </c>
      <c r="Y3005" t="str">
        <f t="shared" si="562"/>
        <v>Flight Not Found</v>
      </c>
      <c r="Z3005" t="str" cm="1">
        <f t="array" ref="Z3005">IF(AND(B:B &gt; TIME(6, 0, 0), B:B &lt;= TIME(18, 0, 0)), "Day", "Night")</f>
        <v>Night</v>
      </c>
      <c r="AA3005">
        <f t="shared" si="563"/>
        <v>1</v>
      </c>
    </row>
    <row r="3006" spans="1:27" x14ac:dyDescent="0.2">
      <c r="A3006">
        <v>28408</v>
      </c>
      <c r="B3006" t="s">
        <v>7244</v>
      </c>
      <c r="C3006" t="s">
        <v>14921</v>
      </c>
      <c r="D3006" t="s">
        <v>14922</v>
      </c>
      <c r="F3006" t="s">
        <v>14923</v>
      </c>
      <c r="G3006" t="s">
        <v>13040</v>
      </c>
      <c r="H3006" t="s">
        <v>14924</v>
      </c>
      <c r="J3006">
        <v>2</v>
      </c>
      <c r="K3006">
        <v>2</v>
      </c>
      <c r="L3006">
        <v>0</v>
      </c>
      <c r="M3006" t="s">
        <v>14925</v>
      </c>
      <c r="N3006">
        <f t="shared" si="552"/>
        <v>0</v>
      </c>
      <c r="O3006" t="str">
        <f t="shared" si="553"/>
        <v>No</v>
      </c>
      <c r="P3006">
        <f t="shared" si="554"/>
        <v>0</v>
      </c>
      <c r="Q3006">
        <f t="shared" si="555"/>
        <v>0</v>
      </c>
      <c r="R3006">
        <f t="shared" si="559"/>
        <v>27.565026697177728</v>
      </c>
      <c r="S3006" t="str">
        <f t="shared" si="556"/>
        <v>ID-28408-New Iberia, LA - Grand Chenier, LA</v>
      </c>
      <c r="T3006" t="str">
        <f t="shared" si="557"/>
        <v>19:45</v>
      </c>
      <c r="U3006" t="str">
        <f t="shared" si="558"/>
        <v>Acceptable</v>
      </c>
      <c r="V3006">
        <f t="shared" si="560"/>
        <v>23</v>
      </c>
      <c r="W3006">
        <f t="shared" si="561"/>
        <v>2</v>
      </c>
      <c r="Y3006" t="str">
        <f t="shared" si="562"/>
        <v>Flight Not Found</v>
      </c>
      <c r="Z3006" t="str" cm="1">
        <f t="array" ref="Z3006">IF(AND(B:B &gt; TIME(6, 0, 0), B:B &lt;= TIME(18, 0, 0)), "Day", "Night")</f>
        <v>Night</v>
      </c>
      <c r="AA3006">
        <f t="shared" si="563"/>
        <v>1</v>
      </c>
    </row>
    <row r="3007" spans="1:27" x14ac:dyDescent="0.2">
      <c r="A3007">
        <v>28418</v>
      </c>
      <c r="B3007" t="s">
        <v>14926</v>
      </c>
      <c r="C3007" t="s">
        <v>14927</v>
      </c>
      <c r="D3007" t="s">
        <v>14928</v>
      </c>
      <c r="F3007" t="s">
        <v>14929</v>
      </c>
      <c r="G3007" t="s">
        <v>14930</v>
      </c>
      <c r="H3007" t="s">
        <v>14931</v>
      </c>
      <c r="I3007" t="s">
        <v>14932</v>
      </c>
      <c r="J3007">
        <v>26</v>
      </c>
      <c r="K3007">
        <v>6</v>
      </c>
      <c r="L3007">
        <v>0</v>
      </c>
      <c r="M3007" t="s">
        <v>14933</v>
      </c>
      <c r="N3007">
        <f t="shared" si="552"/>
        <v>0</v>
      </c>
      <c r="O3007" t="str">
        <f t="shared" si="553"/>
        <v>No</v>
      </c>
      <c r="P3007">
        <f t="shared" si="554"/>
        <v>0</v>
      </c>
      <c r="Q3007">
        <f t="shared" si="555"/>
        <v>0</v>
      </c>
      <c r="R3007">
        <f t="shared" si="559"/>
        <v>27.565026697177728</v>
      </c>
      <c r="S3007" t="str">
        <f t="shared" si="556"/>
        <v>ID-28418-Greenville - Baton Rouge</v>
      </c>
      <c r="T3007" t="str">
        <f t="shared" si="557"/>
        <v>18:52</v>
      </c>
      <c r="U3007" t="str">
        <f t="shared" si="558"/>
        <v>Acceptable</v>
      </c>
      <c r="V3007">
        <f t="shared" si="560"/>
        <v>23</v>
      </c>
      <c r="W3007">
        <f t="shared" si="561"/>
        <v>2</v>
      </c>
      <c r="Y3007" t="str">
        <f t="shared" si="562"/>
        <v>Flight Not Found</v>
      </c>
      <c r="Z3007" t="str" cm="1">
        <f t="array" ref="Z3007">IF(AND(B:B &gt; TIME(6, 0, 0), B:B &lt;= TIME(18, 0, 0)), "Day", "Night")</f>
        <v>Night</v>
      </c>
      <c r="AA3007">
        <f t="shared" si="563"/>
        <v>1</v>
      </c>
    </row>
    <row r="3008" spans="1:27" x14ac:dyDescent="0.2">
      <c r="A3008">
        <v>28419</v>
      </c>
      <c r="B3008" t="s">
        <v>44</v>
      </c>
      <c r="C3008" t="s">
        <v>14934</v>
      </c>
      <c r="D3008" t="s">
        <v>3567</v>
      </c>
      <c r="G3008" t="s">
        <v>14935</v>
      </c>
      <c r="H3008" t="s">
        <v>14936</v>
      </c>
      <c r="J3008">
        <v>37</v>
      </c>
      <c r="K3008">
        <v>24</v>
      </c>
      <c r="L3008">
        <v>0</v>
      </c>
      <c r="M3008" t="s">
        <v>14937</v>
      </c>
      <c r="N3008">
        <f t="shared" si="552"/>
        <v>0</v>
      </c>
      <c r="O3008" t="str">
        <f t="shared" si="553"/>
        <v>No</v>
      </c>
      <c r="P3008">
        <f t="shared" si="554"/>
        <v>0</v>
      </c>
      <c r="Q3008">
        <f t="shared" si="555"/>
        <v>0</v>
      </c>
      <c r="R3008">
        <f t="shared" si="559"/>
        <v>27.565026697177728</v>
      </c>
      <c r="S3008" t="str">
        <f t="shared" si="556"/>
        <v>ID-28419-</v>
      </c>
      <c r="T3008" t="str">
        <f t="shared" si="557"/>
        <v>10:30</v>
      </c>
      <c r="U3008" t="str">
        <f t="shared" si="558"/>
        <v>Acceptable</v>
      </c>
      <c r="V3008">
        <f t="shared" si="560"/>
        <v>23</v>
      </c>
      <c r="W3008">
        <f t="shared" si="561"/>
        <v>2</v>
      </c>
      <c r="Y3008" t="str">
        <f t="shared" si="562"/>
        <v>Flight Not Found</v>
      </c>
      <c r="Z3008" t="str" cm="1">
        <f t="array" ref="Z3008">IF(AND(B:B &gt; TIME(6, 0, 0), B:B &lt;= TIME(18, 0, 0)), "Day", "Night")</f>
        <v>Night</v>
      </c>
      <c r="AA3008">
        <f t="shared" si="563"/>
        <v>1</v>
      </c>
    </row>
    <row r="3009" spans="1:27" x14ac:dyDescent="0.2">
      <c r="A3009">
        <v>28432</v>
      </c>
      <c r="C3009" t="s">
        <v>14938</v>
      </c>
      <c r="D3009" t="s">
        <v>5381</v>
      </c>
      <c r="G3009" t="s">
        <v>13494</v>
      </c>
      <c r="K3009">
        <v>1</v>
      </c>
      <c r="L3009">
        <v>0</v>
      </c>
      <c r="M3009" t="s">
        <v>14939</v>
      </c>
      <c r="N3009">
        <f t="shared" si="552"/>
        <v>0</v>
      </c>
      <c r="O3009" t="str">
        <f t="shared" si="553"/>
        <v>No</v>
      </c>
      <c r="P3009">
        <f t="shared" si="554"/>
        <v>0</v>
      </c>
      <c r="Q3009">
        <f t="shared" si="555"/>
        <v>0</v>
      </c>
      <c r="R3009">
        <f t="shared" si="559"/>
        <v>27.565026697177728</v>
      </c>
      <c r="S3009" t="str">
        <f t="shared" si="556"/>
        <v>ID-28432-</v>
      </c>
      <c r="T3009">
        <f t="shared" si="557"/>
        <v>0</v>
      </c>
      <c r="U3009" t="str">
        <f t="shared" si="558"/>
        <v>Acceptable</v>
      </c>
      <c r="V3009">
        <f t="shared" si="560"/>
        <v>23</v>
      </c>
      <c r="W3009">
        <f t="shared" si="561"/>
        <v>2</v>
      </c>
      <c r="Y3009" t="str">
        <f t="shared" si="562"/>
        <v>Flight Not Found</v>
      </c>
      <c r="Z3009" t="str" cm="1">
        <f t="array" ref="Z3009">IF(AND(B:B &gt; TIME(6, 0, 0), B:B &lt;= TIME(18, 0, 0)), "Day", "Night")</f>
        <v>Night</v>
      </c>
      <c r="AA3009">
        <f t="shared" si="563"/>
        <v>1</v>
      </c>
    </row>
    <row r="3010" spans="1:27" x14ac:dyDescent="0.2">
      <c r="A3010">
        <v>28432</v>
      </c>
      <c r="C3010" t="s">
        <v>14940</v>
      </c>
      <c r="D3010" t="s">
        <v>14941</v>
      </c>
      <c r="F3010" t="s">
        <v>14942</v>
      </c>
      <c r="G3010" t="s">
        <v>14943</v>
      </c>
      <c r="H3010" t="s">
        <v>14944</v>
      </c>
      <c r="I3010" t="s">
        <v>14945</v>
      </c>
      <c r="J3010">
        <v>13</v>
      </c>
      <c r="K3010">
        <v>13</v>
      </c>
      <c r="L3010">
        <v>0</v>
      </c>
      <c r="M3010" t="s">
        <v>14946</v>
      </c>
      <c r="N3010">
        <f t="shared" ref="N3010:N3073" si="564">SUM(B3010,C3010)</f>
        <v>0</v>
      </c>
      <c r="O3010" t="str">
        <f t="shared" ref="O3010:O3073" si="565">IF(F3010="good","Yes","No")</f>
        <v>No</v>
      </c>
      <c r="P3010">
        <f t="shared" ref="P3010:P3073" si="566">COUNTIF(C:C,"&lt;0")</f>
        <v>0</v>
      </c>
      <c r="Q3010">
        <f t="shared" ref="Q3010:Q3073" si="567">SUMIF(E:E,"&gt;"&amp;AVERAGE(E:E))</f>
        <v>0</v>
      </c>
      <c r="R3010">
        <f t="shared" si="559"/>
        <v>27.565026697177728</v>
      </c>
      <c r="S3010" t="str">
        <f t="shared" ref="S3010:S3073" si="568">CONCATENATE("ID-",A3010,"-",F3010)</f>
        <v>ID-28432-Palenque - San Cristobal de las Casas</v>
      </c>
      <c r="T3010">
        <f t="shared" ref="T3010:T3073" si="569">INDEX(B:B,MATCH(A3010,A:A,0))</f>
        <v>0</v>
      </c>
      <c r="U3010" t="str">
        <f t="shared" ref="U3010:U3073" si="570">IF(OR(B3010&gt;0,C3010&gt;0),"Acceptable","Check")</f>
        <v>Acceptable</v>
      </c>
      <c r="V3010">
        <f t="shared" si="560"/>
        <v>23</v>
      </c>
      <c r="W3010">
        <f t="shared" si="561"/>
        <v>2</v>
      </c>
      <c r="Y3010" t="str">
        <f t="shared" si="562"/>
        <v>Flight Not Found</v>
      </c>
      <c r="Z3010" t="str" cm="1">
        <f t="array" ref="Z3010">IF(AND(B:B &gt; TIME(6, 0, 0), B:B &lt;= TIME(18, 0, 0)), "Day", "Night")</f>
        <v>Night</v>
      </c>
      <c r="AA3010">
        <f t="shared" si="563"/>
        <v>1</v>
      </c>
    </row>
    <row r="3011" spans="1:27" x14ac:dyDescent="0.2">
      <c r="A3011">
        <v>28448</v>
      </c>
      <c r="B3011" t="s">
        <v>14947</v>
      </c>
      <c r="C3011" t="s">
        <v>14948</v>
      </c>
      <c r="D3011" t="s">
        <v>14949</v>
      </c>
      <c r="E3011" t="s">
        <v>14950</v>
      </c>
      <c r="F3011" t="s">
        <v>14951</v>
      </c>
      <c r="G3011" t="s">
        <v>14952</v>
      </c>
      <c r="H3011" t="s">
        <v>14953</v>
      </c>
      <c r="I3011" t="s">
        <v>14954</v>
      </c>
      <c r="J3011">
        <v>164</v>
      </c>
      <c r="K3011">
        <v>131</v>
      </c>
      <c r="L3011">
        <v>0</v>
      </c>
      <c r="M3011" t="s">
        <v>14955</v>
      </c>
      <c r="N3011">
        <f t="shared" si="564"/>
        <v>0</v>
      </c>
      <c r="O3011" t="str">
        <f t="shared" si="565"/>
        <v>No</v>
      </c>
      <c r="P3011">
        <f t="shared" si="566"/>
        <v>0</v>
      </c>
      <c r="Q3011">
        <f t="shared" si="567"/>
        <v>0</v>
      </c>
      <c r="R3011">
        <f t="shared" ref="R3011:R3074" si="571">AVERAGEIF(J:J,"&gt;0")</f>
        <v>27.565026697177728</v>
      </c>
      <c r="S3011" t="str">
        <f t="shared" si="568"/>
        <v>ID-28448-Brussels - Funchal</v>
      </c>
      <c r="T3011" t="str">
        <f t="shared" si="569"/>
        <v>21:48</v>
      </c>
      <c r="U3011" t="str">
        <f t="shared" si="570"/>
        <v>Acceptable</v>
      </c>
      <c r="V3011">
        <f t="shared" ref="V3011:V3074" si="572">COUNTIF(D:D, "Military - U.S. Army")</f>
        <v>23</v>
      </c>
      <c r="W3011">
        <f t="shared" ref="W3011:W3074" si="573">AVERAGEIF(C:C,"Fort Myer, Virginia", J:J)</f>
        <v>2</v>
      </c>
      <c r="Y3011" t="str">
        <f t="shared" ref="Y3011:Y3074" si="574">IFERROR(VLOOKUP("FlightNumber", A:E, 4, FALSE), "Flight Not Found")</f>
        <v>Flight Not Found</v>
      </c>
      <c r="Z3011" t="str" cm="1">
        <f t="array" ref="Z3011">IF(AND(B:B &gt; TIME(6, 0, 0), B:B &lt;= TIME(18, 0, 0)), "Day", "Night")</f>
        <v>Night</v>
      </c>
      <c r="AA3011">
        <f t="shared" ref="AA3011:AA3074" si="575">COUNTIFS(D:D, "Military - U.S. Army", C:C, "Fort Myer, Virginia")</f>
        <v>1</v>
      </c>
    </row>
    <row r="3012" spans="1:27" x14ac:dyDescent="0.2">
      <c r="A3012">
        <v>28448</v>
      </c>
      <c r="B3012" t="s">
        <v>5753</v>
      </c>
      <c r="C3012" t="s">
        <v>6092</v>
      </c>
      <c r="D3012" t="s">
        <v>7514</v>
      </c>
      <c r="F3012" t="s">
        <v>14956</v>
      </c>
      <c r="G3012" t="s">
        <v>14957</v>
      </c>
      <c r="H3012" t="s">
        <v>14958</v>
      </c>
      <c r="I3012" t="s">
        <v>14959</v>
      </c>
      <c r="J3012">
        <v>5</v>
      </c>
      <c r="K3012">
        <v>5</v>
      </c>
      <c r="L3012">
        <v>0</v>
      </c>
      <c r="M3012" t="s">
        <v>14960</v>
      </c>
      <c r="N3012">
        <f t="shared" si="564"/>
        <v>0</v>
      </c>
      <c r="O3012" t="str">
        <f t="shared" si="565"/>
        <v>No</v>
      </c>
      <c r="P3012">
        <f t="shared" si="566"/>
        <v>0</v>
      </c>
      <c r="Q3012">
        <f t="shared" si="567"/>
        <v>0</v>
      </c>
      <c r="R3012">
        <f t="shared" si="571"/>
        <v>27.565026697177728</v>
      </c>
      <c r="S3012" t="str">
        <f t="shared" si="568"/>
        <v>ID-28448-Rome, Italy - Asmara, Ethiopia</v>
      </c>
      <c r="T3012" t="str">
        <f t="shared" si="569"/>
        <v>21:48</v>
      </c>
      <c r="U3012" t="str">
        <f t="shared" si="570"/>
        <v>Acceptable</v>
      </c>
      <c r="V3012">
        <f t="shared" si="572"/>
        <v>23</v>
      </c>
      <c r="W3012">
        <f t="shared" si="573"/>
        <v>2</v>
      </c>
      <c r="Y3012" t="str">
        <f t="shared" si="574"/>
        <v>Flight Not Found</v>
      </c>
      <c r="Z3012" t="str" cm="1">
        <f t="array" ref="Z3012">IF(AND(B:B &gt; TIME(6, 0, 0), B:B &lt;= TIME(18, 0, 0)), "Day", "Night")</f>
        <v>Night</v>
      </c>
      <c r="AA3012">
        <f t="shared" si="575"/>
        <v>1</v>
      </c>
    </row>
    <row r="3013" spans="1:27" x14ac:dyDescent="0.2">
      <c r="A3013">
        <v>28450</v>
      </c>
      <c r="C3013" t="s">
        <v>14961</v>
      </c>
      <c r="D3013" t="s">
        <v>14962</v>
      </c>
      <c r="G3013" t="s">
        <v>14963</v>
      </c>
      <c r="H3013" t="s">
        <v>14964</v>
      </c>
      <c r="I3013" t="s">
        <v>14965</v>
      </c>
      <c r="J3013">
        <v>2</v>
      </c>
      <c r="K3013">
        <v>2</v>
      </c>
      <c r="L3013">
        <v>0</v>
      </c>
      <c r="M3013" t="s">
        <v>14966</v>
      </c>
      <c r="N3013">
        <f t="shared" si="564"/>
        <v>0</v>
      </c>
      <c r="O3013" t="str">
        <f t="shared" si="565"/>
        <v>No</v>
      </c>
      <c r="P3013">
        <f t="shared" si="566"/>
        <v>0</v>
      </c>
      <c r="Q3013">
        <f t="shared" si="567"/>
        <v>0</v>
      </c>
      <c r="R3013">
        <f t="shared" si="571"/>
        <v>27.565026697177728</v>
      </c>
      <c r="S3013" t="str">
        <f t="shared" si="568"/>
        <v>ID-28450-</v>
      </c>
      <c r="T3013">
        <f t="shared" si="569"/>
        <v>0</v>
      </c>
      <c r="U3013" t="str">
        <f t="shared" si="570"/>
        <v>Acceptable</v>
      </c>
      <c r="V3013">
        <f t="shared" si="572"/>
        <v>23</v>
      </c>
      <c r="W3013">
        <f t="shared" si="573"/>
        <v>2</v>
      </c>
      <c r="Y3013" t="str">
        <f t="shared" si="574"/>
        <v>Flight Not Found</v>
      </c>
      <c r="Z3013" t="str" cm="1">
        <f t="array" ref="Z3013">IF(AND(B:B &gt; TIME(6, 0, 0), B:B &lt;= TIME(18, 0, 0)), "Day", "Night")</f>
        <v>Night</v>
      </c>
      <c r="AA3013">
        <f t="shared" si="575"/>
        <v>1</v>
      </c>
    </row>
    <row r="3014" spans="1:27" x14ac:dyDescent="0.2">
      <c r="A3014">
        <v>28450</v>
      </c>
      <c r="B3014" t="s">
        <v>101</v>
      </c>
      <c r="C3014" t="s">
        <v>14967</v>
      </c>
      <c r="D3014" t="s">
        <v>7545</v>
      </c>
      <c r="F3014" t="s">
        <v>14968</v>
      </c>
      <c r="G3014" t="s">
        <v>14969</v>
      </c>
      <c r="H3014" t="s">
        <v>14970</v>
      </c>
      <c r="I3014" t="s">
        <v>4993</v>
      </c>
      <c r="J3014">
        <v>79</v>
      </c>
      <c r="K3014">
        <v>46</v>
      </c>
      <c r="L3014">
        <v>0</v>
      </c>
      <c r="M3014" t="s">
        <v>14971</v>
      </c>
      <c r="N3014">
        <f t="shared" si="564"/>
        <v>0</v>
      </c>
      <c r="O3014" t="str">
        <f t="shared" si="565"/>
        <v>No</v>
      </c>
      <c r="P3014">
        <f t="shared" si="566"/>
        <v>0</v>
      </c>
      <c r="Q3014">
        <f t="shared" si="567"/>
        <v>0</v>
      </c>
      <c r="R3014">
        <f t="shared" si="571"/>
        <v>27.565026697177728</v>
      </c>
      <c r="S3014" t="str">
        <f t="shared" si="568"/>
        <v>ID-28450-Buenos  Aires - San Carlos de Bariloche</v>
      </c>
      <c r="T3014">
        <f t="shared" si="569"/>
        <v>0</v>
      </c>
      <c r="U3014" t="str">
        <f t="shared" si="570"/>
        <v>Acceptable</v>
      </c>
      <c r="V3014">
        <f t="shared" si="572"/>
        <v>23</v>
      </c>
      <c r="W3014">
        <f t="shared" si="573"/>
        <v>2</v>
      </c>
      <c r="Y3014" t="str">
        <f t="shared" si="574"/>
        <v>Flight Not Found</v>
      </c>
      <c r="Z3014" t="str" cm="1">
        <f t="array" ref="Z3014">IF(AND(B:B &gt; TIME(6, 0, 0), B:B &lt;= TIME(18, 0, 0)), "Day", "Night")</f>
        <v>Night</v>
      </c>
      <c r="AA3014">
        <f t="shared" si="575"/>
        <v>1</v>
      </c>
    </row>
    <row r="3015" spans="1:27" x14ac:dyDescent="0.2">
      <c r="A3015">
        <v>28455</v>
      </c>
      <c r="B3015" t="s">
        <v>273</v>
      </c>
      <c r="C3015" t="s">
        <v>14972</v>
      </c>
      <c r="D3015" t="s">
        <v>8563</v>
      </c>
      <c r="G3015" t="s">
        <v>7621</v>
      </c>
      <c r="H3015" t="s">
        <v>14973</v>
      </c>
      <c r="J3015">
        <v>34</v>
      </c>
      <c r="K3015">
        <v>34</v>
      </c>
      <c r="L3015">
        <v>0</v>
      </c>
      <c r="M3015" t="s">
        <v>14974</v>
      </c>
      <c r="N3015">
        <f t="shared" si="564"/>
        <v>0</v>
      </c>
      <c r="O3015" t="str">
        <f t="shared" si="565"/>
        <v>No</v>
      </c>
      <c r="P3015">
        <f t="shared" si="566"/>
        <v>0</v>
      </c>
      <c r="Q3015">
        <f t="shared" si="567"/>
        <v>0</v>
      </c>
      <c r="R3015">
        <f t="shared" si="571"/>
        <v>27.565026697177728</v>
      </c>
      <c r="S3015" t="str">
        <f t="shared" si="568"/>
        <v>ID-28455-</v>
      </c>
      <c r="T3015" t="str">
        <f t="shared" si="569"/>
        <v>02:30</v>
      </c>
      <c r="U3015" t="str">
        <f t="shared" si="570"/>
        <v>Acceptable</v>
      </c>
      <c r="V3015">
        <f t="shared" si="572"/>
        <v>23</v>
      </c>
      <c r="W3015">
        <f t="shared" si="573"/>
        <v>2</v>
      </c>
      <c r="Y3015" t="str">
        <f t="shared" si="574"/>
        <v>Flight Not Found</v>
      </c>
      <c r="Z3015" t="str" cm="1">
        <f t="array" ref="Z3015">IF(AND(B:B &gt; TIME(6, 0, 0), B:B &lt;= TIME(18, 0, 0)), "Day", "Night")</f>
        <v>Night</v>
      </c>
      <c r="AA3015">
        <f t="shared" si="575"/>
        <v>1</v>
      </c>
    </row>
    <row r="3016" spans="1:27" x14ac:dyDescent="0.2">
      <c r="A3016">
        <v>28458</v>
      </c>
      <c r="B3016" t="s">
        <v>14975</v>
      </c>
      <c r="C3016" t="s">
        <v>14976</v>
      </c>
      <c r="D3016" t="s">
        <v>14977</v>
      </c>
      <c r="F3016" t="s">
        <v>14978</v>
      </c>
      <c r="G3016" t="s">
        <v>14841</v>
      </c>
      <c r="H3016" t="s">
        <v>14979</v>
      </c>
      <c r="J3016">
        <v>2</v>
      </c>
      <c r="K3016">
        <v>2</v>
      </c>
      <c r="L3016">
        <v>0</v>
      </c>
      <c r="M3016" t="s">
        <v>14980</v>
      </c>
      <c r="N3016">
        <f t="shared" si="564"/>
        <v>0</v>
      </c>
      <c r="O3016" t="str">
        <f t="shared" si="565"/>
        <v>No</v>
      </c>
      <c r="P3016">
        <f t="shared" si="566"/>
        <v>0</v>
      </c>
      <c r="Q3016">
        <f t="shared" si="567"/>
        <v>0</v>
      </c>
      <c r="R3016">
        <f t="shared" si="571"/>
        <v>27.565026697177728</v>
      </c>
      <c r="S3016" t="str">
        <f t="shared" si="568"/>
        <v>ID-28458-Charlotte, NC - Pinehurst, NC</v>
      </c>
      <c r="T3016" t="str">
        <f t="shared" si="569"/>
        <v>19:17</v>
      </c>
      <c r="U3016" t="str">
        <f t="shared" si="570"/>
        <v>Acceptable</v>
      </c>
      <c r="V3016">
        <f t="shared" si="572"/>
        <v>23</v>
      </c>
      <c r="W3016">
        <f t="shared" si="573"/>
        <v>2</v>
      </c>
      <c r="Y3016" t="str">
        <f t="shared" si="574"/>
        <v>Flight Not Found</v>
      </c>
      <c r="Z3016" t="str" cm="1">
        <f t="array" ref="Z3016">IF(AND(B:B &gt; TIME(6, 0, 0), B:B &lt;= TIME(18, 0, 0)), "Day", "Night")</f>
        <v>Night</v>
      </c>
      <c r="AA3016">
        <f t="shared" si="575"/>
        <v>1</v>
      </c>
    </row>
    <row r="3017" spans="1:27" x14ac:dyDescent="0.2">
      <c r="A3017">
        <v>28461</v>
      </c>
      <c r="C3017" t="s">
        <v>14981</v>
      </c>
      <c r="D3017" t="s">
        <v>12101</v>
      </c>
      <c r="F3017" t="s">
        <v>14982</v>
      </c>
      <c r="G3017" t="s">
        <v>14113</v>
      </c>
      <c r="H3017" t="s">
        <v>14983</v>
      </c>
      <c r="I3017" t="s">
        <v>5454</v>
      </c>
      <c r="J3017">
        <v>165</v>
      </c>
      <c r="K3017">
        <v>59</v>
      </c>
      <c r="L3017">
        <v>0</v>
      </c>
      <c r="M3017" t="s">
        <v>14984</v>
      </c>
      <c r="N3017">
        <f t="shared" si="564"/>
        <v>0</v>
      </c>
      <c r="O3017" t="str">
        <f t="shared" si="565"/>
        <v>No</v>
      </c>
      <c r="P3017">
        <f t="shared" si="566"/>
        <v>0</v>
      </c>
      <c r="Q3017">
        <f t="shared" si="567"/>
        <v>0</v>
      </c>
      <c r="R3017">
        <f t="shared" si="571"/>
        <v>27.565026697177728</v>
      </c>
      <c r="S3017" t="str">
        <f t="shared" si="568"/>
        <v>ID-28461-Jeddah - Benghazi</v>
      </c>
      <c r="T3017">
        <f t="shared" si="569"/>
        <v>0</v>
      </c>
      <c r="U3017" t="str">
        <f t="shared" si="570"/>
        <v>Acceptable</v>
      </c>
      <c r="V3017">
        <f t="shared" si="572"/>
        <v>23</v>
      </c>
      <c r="W3017">
        <f t="shared" si="573"/>
        <v>2</v>
      </c>
      <c r="Y3017" t="str">
        <f t="shared" si="574"/>
        <v>Flight Not Found</v>
      </c>
      <c r="Z3017" t="str" cm="1">
        <f t="array" ref="Z3017">IF(AND(B:B &gt; TIME(6, 0, 0), B:B &lt;= TIME(18, 0, 0)), "Day", "Night")</f>
        <v>Night</v>
      </c>
      <c r="AA3017">
        <f t="shared" si="575"/>
        <v>1</v>
      </c>
    </row>
    <row r="3018" spans="1:27" x14ac:dyDescent="0.2">
      <c r="A3018">
        <v>28463</v>
      </c>
      <c r="B3018" t="s">
        <v>5706</v>
      </c>
      <c r="C3018" t="s">
        <v>14985</v>
      </c>
      <c r="D3018" t="s">
        <v>14986</v>
      </c>
      <c r="E3018" t="s">
        <v>14987</v>
      </c>
      <c r="F3018" t="s">
        <v>14988</v>
      </c>
      <c r="G3018" t="s">
        <v>14989</v>
      </c>
      <c r="H3018" t="s">
        <v>14990</v>
      </c>
      <c r="I3018" t="s">
        <v>14991</v>
      </c>
      <c r="J3018">
        <v>100</v>
      </c>
      <c r="K3018">
        <v>100</v>
      </c>
      <c r="L3018">
        <v>0</v>
      </c>
      <c r="M3018" t="s">
        <v>14992</v>
      </c>
      <c r="N3018">
        <f t="shared" si="564"/>
        <v>0</v>
      </c>
      <c r="O3018" t="str">
        <f t="shared" si="565"/>
        <v>No</v>
      </c>
      <c r="P3018">
        <f t="shared" si="566"/>
        <v>0</v>
      </c>
      <c r="Q3018">
        <f t="shared" si="567"/>
        <v>0</v>
      </c>
      <c r="R3018">
        <f t="shared" si="571"/>
        <v>27.565026697177728</v>
      </c>
      <c r="S3018" t="str">
        <f t="shared" si="568"/>
        <v>ID-28463-Penang - Kuala Lumpur</v>
      </c>
      <c r="T3018" t="str">
        <f t="shared" si="569"/>
        <v>20:15</v>
      </c>
      <c r="U3018" t="str">
        <f t="shared" si="570"/>
        <v>Acceptable</v>
      </c>
      <c r="V3018">
        <f t="shared" si="572"/>
        <v>23</v>
      </c>
      <c r="W3018">
        <f t="shared" si="573"/>
        <v>2</v>
      </c>
      <c r="Y3018" t="str">
        <f t="shared" si="574"/>
        <v>Flight Not Found</v>
      </c>
      <c r="Z3018" t="str" cm="1">
        <f t="array" ref="Z3018">IF(AND(B:B &gt; TIME(6, 0, 0), B:B &lt;= TIME(18, 0, 0)), "Day", "Night")</f>
        <v>Night</v>
      </c>
      <c r="AA3018">
        <f t="shared" si="575"/>
        <v>1</v>
      </c>
    </row>
    <row r="3019" spans="1:27" x14ac:dyDescent="0.2">
      <c r="A3019">
        <v>28467</v>
      </c>
      <c r="B3019" t="s">
        <v>2146</v>
      </c>
      <c r="C3019" t="s">
        <v>14993</v>
      </c>
      <c r="D3019" t="s">
        <v>10167</v>
      </c>
      <c r="G3019" t="s">
        <v>14994</v>
      </c>
      <c r="H3019" t="s">
        <v>14995</v>
      </c>
      <c r="J3019">
        <v>19</v>
      </c>
      <c r="K3019">
        <v>17</v>
      </c>
      <c r="L3019">
        <v>0</v>
      </c>
      <c r="M3019" t="s">
        <v>14996</v>
      </c>
      <c r="N3019">
        <f t="shared" si="564"/>
        <v>0</v>
      </c>
      <c r="O3019" t="str">
        <f t="shared" si="565"/>
        <v>No</v>
      </c>
      <c r="P3019">
        <f t="shared" si="566"/>
        <v>0</v>
      </c>
      <c r="Q3019">
        <f t="shared" si="567"/>
        <v>0</v>
      </c>
      <c r="R3019">
        <f t="shared" si="571"/>
        <v>27.565026697177728</v>
      </c>
      <c r="S3019" t="str">
        <f t="shared" si="568"/>
        <v>ID-28467-</v>
      </c>
      <c r="T3019" t="str">
        <f t="shared" si="569"/>
        <v>12:00</v>
      </c>
      <c r="U3019" t="str">
        <f t="shared" si="570"/>
        <v>Acceptable</v>
      </c>
      <c r="V3019">
        <f t="shared" si="572"/>
        <v>23</v>
      </c>
      <c r="W3019">
        <f t="shared" si="573"/>
        <v>2</v>
      </c>
      <c r="Y3019" t="str">
        <f t="shared" si="574"/>
        <v>Flight Not Found</v>
      </c>
      <c r="Z3019" t="str" cm="1">
        <f t="array" ref="Z3019">IF(AND(B:B &gt; TIME(6, 0, 0), B:B &lt;= TIME(18, 0, 0)), "Day", "Night")</f>
        <v>Night</v>
      </c>
      <c r="AA3019">
        <f t="shared" si="575"/>
        <v>1</v>
      </c>
    </row>
    <row r="3020" spans="1:27" x14ac:dyDescent="0.2">
      <c r="A3020">
        <v>28468</v>
      </c>
      <c r="C3020" t="s">
        <v>14997</v>
      </c>
      <c r="D3020" t="s">
        <v>3562</v>
      </c>
      <c r="G3020" t="s">
        <v>10173</v>
      </c>
      <c r="H3020" t="s">
        <v>14998</v>
      </c>
      <c r="I3020" t="s">
        <v>14999</v>
      </c>
      <c r="J3020">
        <v>23</v>
      </c>
      <c r="K3020">
        <v>17</v>
      </c>
      <c r="L3020">
        <v>0</v>
      </c>
      <c r="N3020">
        <f t="shared" si="564"/>
        <v>0</v>
      </c>
      <c r="O3020" t="str">
        <f t="shared" si="565"/>
        <v>No</v>
      </c>
      <c r="P3020">
        <f t="shared" si="566"/>
        <v>0</v>
      </c>
      <c r="Q3020">
        <f t="shared" si="567"/>
        <v>0</v>
      </c>
      <c r="R3020">
        <f t="shared" si="571"/>
        <v>27.565026697177728</v>
      </c>
      <c r="S3020" t="str">
        <f t="shared" si="568"/>
        <v>ID-28468-</v>
      </c>
      <c r="T3020">
        <f t="shared" si="569"/>
        <v>0</v>
      </c>
      <c r="U3020" t="str">
        <f t="shared" si="570"/>
        <v>Acceptable</v>
      </c>
      <c r="V3020">
        <f t="shared" si="572"/>
        <v>23</v>
      </c>
      <c r="W3020">
        <f t="shared" si="573"/>
        <v>2</v>
      </c>
      <c r="Y3020" t="str">
        <f t="shared" si="574"/>
        <v>Flight Not Found</v>
      </c>
      <c r="Z3020" t="str" cm="1">
        <f t="array" ref="Z3020">IF(AND(B:B &gt; TIME(6, 0, 0), B:B &lt;= TIME(18, 0, 0)), "Day", "Night")</f>
        <v>Night</v>
      </c>
      <c r="AA3020">
        <f t="shared" si="575"/>
        <v>1</v>
      </c>
    </row>
    <row r="3021" spans="1:27" x14ac:dyDescent="0.2">
      <c r="A3021">
        <v>28470</v>
      </c>
      <c r="B3021" t="s">
        <v>2575</v>
      </c>
      <c r="C3021" t="s">
        <v>15000</v>
      </c>
      <c r="D3021" t="s">
        <v>30</v>
      </c>
      <c r="G3021" t="s">
        <v>10755</v>
      </c>
      <c r="H3021" t="s">
        <v>15001</v>
      </c>
      <c r="I3021" t="s">
        <v>15002</v>
      </c>
      <c r="J3021">
        <v>13</v>
      </c>
      <c r="K3021">
        <v>13</v>
      </c>
      <c r="L3021">
        <v>0</v>
      </c>
      <c r="M3021" t="s">
        <v>15003</v>
      </c>
      <c r="N3021">
        <f t="shared" si="564"/>
        <v>0</v>
      </c>
      <c r="O3021" t="str">
        <f t="shared" si="565"/>
        <v>No</v>
      </c>
      <c r="P3021">
        <f t="shared" si="566"/>
        <v>0</v>
      </c>
      <c r="Q3021">
        <f t="shared" si="567"/>
        <v>0</v>
      </c>
      <c r="R3021">
        <f t="shared" si="571"/>
        <v>27.565026697177728</v>
      </c>
      <c r="S3021" t="str">
        <f t="shared" si="568"/>
        <v>ID-28470-</v>
      </c>
      <c r="T3021" t="str">
        <f t="shared" si="569"/>
        <v>11:00</v>
      </c>
      <c r="U3021" t="str">
        <f t="shared" si="570"/>
        <v>Acceptable</v>
      </c>
      <c r="V3021">
        <f t="shared" si="572"/>
        <v>23</v>
      </c>
      <c r="W3021">
        <f t="shared" si="573"/>
        <v>2</v>
      </c>
      <c r="Y3021" t="str">
        <f t="shared" si="574"/>
        <v>Flight Not Found</v>
      </c>
      <c r="Z3021" t="str" cm="1">
        <f t="array" ref="Z3021">IF(AND(B:B &gt; TIME(6, 0, 0), B:B &lt;= TIME(18, 0, 0)), "Day", "Night")</f>
        <v>Night</v>
      </c>
      <c r="AA3021">
        <f t="shared" si="575"/>
        <v>1</v>
      </c>
    </row>
    <row r="3022" spans="1:27" x14ac:dyDescent="0.2">
      <c r="A3022">
        <v>28472</v>
      </c>
      <c r="B3022" t="s">
        <v>15004</v>
      </c>
      <c r="C3022" t="s">
        <v>15005</v>
      </c>
      <c r="D3022" t="s">
        <v>15006</v>
      </c>
      <c r="E3022" t="s">
        <v>3042</v>
      </c>
      <c r="F3022" t="s">
        <v>15007</v>
      </c>
      <c r="G3022" t="s">
        <v>1814</v>
      </c>
      <c r="H3022" t="s">
        <v>15008</v>
      </c>
      <c r="I3022" t="s">
        <v>15009</v>
      </c>
      <c r="J3022">
        <v>29</v>
      </c>
      <c r="K3022">
        <v>29</v>
      </c>
      <c r="L3022">
        <v>0</v>
      </c>
      <c r="M3022" t="s">
        <v>15010</v>
      </c>
      <c r="N3022">
        <f t="shared" si="564"/>
        <v>0</v>
      </c>
      <c r="O3022" t="str">
        <f t="shared" si="565"/>
        <v>No</v>
      </c>
      <c r="P3022">
        <f t="shared" si="566"/>
        <v>0</v>
      </c>
      <c r="Q3022">
        <f t="shared" si="567"/>
        <v>0</v>
      </c>
      <c r="R3022">
        <f t="shared" si="571"/>
        <v>27.565026697177728</v>
      </c>
      <c r="S3022" t="str">
        <f t="shared" si="568"/>
        <v>ID-28472-Evansville - Nashville</v>
      </c>
      <c r="T3022" t="str">
        <f t="shared" si="569"/>
        <v>19:22</v>
      </c>
      <c r="U3022" t="str">
        <f t="shared" si="570"/>
        <v>Acceptable</v>
      </c>
      <c r="V3022">
        <f t="shared" si="572"/>
        <v>23</v>
      </c>
      <c r="W3022">
        <f t="shared" si="573"/>
        <v>2</v>
      </c>
      <c r="Y3022" t="str">
        <f t="shared" si="574"/>
        <v>Flight Not Found</v>
      </c>
      <c r="Z3022" t="str" cm="1">
        <f t="array" ref="Z3022">IF(AND(B:B &gt; TIME(6, 0, 0), B:B &lt;= TIME(18, 0, 0)), "Day", "Night")</f>
        <v>Night</v>
      </c>
      <c r="AA3022">
        <f t="shared" si="575"/>
        <v>1</v>
      </c>
    </row>
    <row r="3023" spans="1:27" x14ac:dyDescent="0.2">
      <c r="A3023">
        <v>28473</v>
      </c>
      <c r="B3023" t="s">
        <v>5898</v>
      </c>
      <c r="C3023" t="s">
        <v>15011</v>
      </c>
      <c r="D3023" t="s">
        <v>15012</v>
      </c>
      <c r="F3023" t="s">
        <v>15013</v>
      </c>
      <c r="G3023" t="s">
        <v>14134</v>
      </c>
      <c r="H3023" t="s">
        <v>15014</v>
      </c>
      <c r="J3023">
        <v>2</v>
      </c>
      <c r="K3023">
        <v>2</v>
      </c>
      <c r="L3023">
        <v>0</v>
      </c>
      <c r="M3023" t="s">
        <v>15015</v>
      </c>
      <c r="N3023">
        <f t="shared" si="564"/>
        <v>0</v>
      </c>
      <c r="O3023" t="str">
        <f t="shared" si="565"/>
        <v>No</v>
      </c>
      <c r="P3023">
        <f t="shared" si="566"/>
        <v>0</v>
      </c>
      <c r="Q3023">
        <f t="shared" si="567"/>
        <v>0</v>
      </c>
      <c r="R3023">
        <f t="shared" si="571"/>
        <v>27.565026697177728</v>
      </c>
      <c r="S3023" t="str">
        <f t="shared" si="568"/>
        <v>ID-28473-Davenport, IA - Davenport, IA</v>
      </c>
      <c r="T3023" t="str">
        <f t="shared" si="569"/>
        <v>14:15</v>
      </c>
      <c r="U3023" t="str">
        <f t="shared" si="570"/>
        <v>Acceptable</v>
      </c>
      <c r="V3023">
        <f t="shared" si="572"/>
        <v>23</v>
      </c>
      <c r="W3023">
        <f t="shared" si="573"/>
        <v>2</v>
      </c>
      <c r="Y3023" t="str">
        <f t="shared" si="574"/>
        <v>Flight Not Found</v>
      </c>
      <c r="Z3023" t="str" cm="1">
        <f t="array" ref="Z3023">IF(AND(B:B &gt; TIME(6, 0, 0), B:B &lt;= TIME(18, 0, 0)), "Day", "Night")</f>
        <v>Night</v>
      </c>
      <c r="AA3023">
        <f t="shared" si="575"/>
        <v>1</v>
      </c>
    </row>
    <row r="3024" spans="1:27" x14ac:dyDescent="0.2">
      <c r="A3024">
        <v>28477</v>
      </c>
      <c r="C3024" t="s">
        <v>15016</v>
      </c>
      <c r="D3024" t="s">
        <v>15017</v>
      </c>
      <c r="E3024" t="s">
        <v>15018</v>
      </c>
      <c r="F3024" t="s">
        <v>15019</v>
      </c>
      <c r="G3024" t="s">
        <v>15020</v>
      </c>
      <c r="H3024" t="s">
        <v>15021</v>
      </c>
      <c r="I3024" t="s">
        <v>15022</v>
      </c>
      <c r="J3024">
        <v>57</v>
      </c>
      <c r="K3024">
        <v>36</v>
      </c>
      <c r="L3024">
        <v>0</v>
      </c>
      <c r="M3024" t="s">
        <v>15023</v>
      </c>
      <c r="N3024">
        <f t="shared" si="564"/>
        <v>0</v>
      </c>
      <c r="O3024" t="str">
        <f t="shared" si="565"/>
        <v>No</v>
      </c>
      <c r="P3024">
        <f t="shared" si="566"/>
        <v>0</v>
      </c>
      <c r="Q3024">
        <f t="shared" si="567"/>
        <v>0</v>
      </c>
      <c r="R3024">
        <f t="shared" si="571"/>
        <v>27.565026697177728</v>
      </c>
      <c r="S3024" t="str">
        <f t="shared" si="568"/>
        <v>ID-28477-Geneva - Funchal</v>
      </c>
      <c r="T3024">
        <f t="shared" si="569"/>
        <v>0</v>
      </c>
      <c r="U3024" t="str">
        <f t="shared" si="570"/>
        <v>Acceptable</v>
      </c>
      <c r="V3024">
        <f t="shared" si="572"/>
        <v>23</v>
      </c>
      <c r="W3024">
        <f t="shared" si="573"/>
        <v>2</v>
      </c>
      <c r="Y3024" t="str">
        <f t="shared" si="574"/>
        <v>Flight Not Found</v>
      </c>
      <c r="Z3024" t="str" cm="1">
        <f t="array" ref="Z3024">IF(AND(B:B &gt; TIME(6, 0, 0), B:B &lt;= TIME(18, 0, 0)), "Day", "Night")</f>
        <v>Night</v>
      </c>
      <c r="AA3024">
        <f t="shared" si="575"/>
        <v>1</v>
      </c>
    </row>
    <row r="3025" spans="1:27" x14ac:dyDescent="0.2">
      <c r="A3025">
        <v>28477</v>
      </c>
      <c r="B3025" t="s">
        <v>3655</v>
      </c>
      <c r="C3025" t="s">
        <v>1198</v>
      </c>
      <c r="D3025" t="s">
        <v>1147</v>
      </c>
      <c r="F3025" t="s">
        <v>15024</v>
      </c>
      <c r="G3025" t="s">
        <v>10472</v>
      </c>
      <c r="H3025" t="s">
        <v>15025</v>
      </c>
      <c r="I3025" t="s">
        <v>15026</v>
      </c>
      <c r="J3025">
        <v>3</v>
      </c>
      <c r="K3025">
        <v>3</v>
      </c>
      <c r="L3025">
        <v>0</v>
      </c>
      <c r="M3025" t="s">
        <v>15027</v>
      </c>
      <c r="N3025">
        <f t="shared" si="564"/>
        <v>0</v>
      </c>
      <c r="O3025" t="str">
        <f t="shared" si="565"/>
        <v>No</v>
      </c>
      <c r="P3025">
        <f t="shared" si="566"/>
        <v>0</v>
      </c>
      <c r="Q3025">
        <f t="shared" si="567"/>
        <v>0</v>
      </c>
      <c r="R3025">
        <f t="shared" si="571"/>
        <v>27.565026697177728</v>
      </c>
      <c r="S3025" t="str">
        <f t="shared" si="568"/>
        <v>ID-28477-San Francisco, CA - Salt Lake City, Utah</v>
      </c>
      <c r="T3025">
        <f t="shared" si="569"/>
        <v>0</v>
      </c>
      <c r="U3025" t="str">
        <f t="shared" si="570"/>
        <v>Acceptable</v>
      </c>
      <c r="V3025">
        <f t="shared" si="572"/>
        <v>23</v>
      </c>
      <c r="W3025">
        <f t="shared" si="573"/>
        <v>2</v>
      </c>
      <c r="Y3025" t="str">
        <f t="shared" si="574"/>
        <v>Flight Not Found</v>
      </c>
      <c r="Z3025" t="str" cm="1">
        <f t="array" ref="Z3025">IF(AND(B:B &gt; TIME(6, 0, 0), B:B &lt;= TIME(18, 0, 0)), "Day", "Night")</f>
        <v>Night</v>
      </c>
      <c r="AA3025">
        <f t="shared" si="575"/>
        <v>1</v>
      </c>
    </row>
    <row r="3026" spans="1:27" x14ac:dyDescent="0.2">
      <c r="A3026">
        <v>28478</v>
      </c>
      <c r="B3026" t="s">
        <v>15028</v>
      </c>
      <c r="C3026" t="s">
        <v>15029</v>
      </c>
      <c r="D3026" t="s">
        <v>15030</v>
      </c>
      <c r="F3026" t="s">
        <v>15031</v>
      </c>
      <c r="G3026" t="s">
        <v>11932</v>
      </c>
      <c r="H3026" t="s">
        <v>15032</v>
      </c>
      <c r="I3026" t="s">
        <v>1101</v>
      </c>
      <c r="J3026">
        <v>10</v>
      </c>
      <c r="K3026">
        <v>5</v>
      </c>
      <c r="L3026">
        <v>0</v>
      </c>
      <c r="M3026" t="s">
        <v>15033</v>
      </c>
      <c r="N3026">
        <f t="shared" si="564"/>
        <v>0</v>
      </c>
      <c r="O3026" t="str">
        <f t="shared" si="565"/>
        <v>No</v>
      </c>
      <c r="P3026">
        <f t="shared" si="566"/>
        <v>0</v>
      </c>
      <c r="Q3026">
        <f t="shared" si="567"/>
        <v>0</v>
      </c>
      <c r="R3026">
        <f t="shared" si="571"/>
        <v>27.565026697177728</v>
      </c>
      <c r="S3026" t="str">
        <f t="shared" si="568"/>
        <v>ID-28478-St Croix, VI - Vieques, PR</v>
      </c>
      <c r="T3026" t="str">
        <f t="shared" si="569"/>
        <v>07:48</v>
      </c>
      <c r="U3026" t="str">
        <f t="shared" si="570"/>
        <v>Acceptable</v>
      </c>
      <c r="V3026">
        <f t="shared" si="572"/>
        <v>23</v>
      </c>
      <c r="W3026">
        <f t="shared" si="573"/>
        <v>2</v>
      </c>
      <c r="Y3026" t="str">
        <f t="shared" si="574"/>
        <v>Flight Not Found</v>
      </c>
      <c r="Z3026" t="str" cm="1">
        <f t="array" ref="Z3026">IF(AND(B:B &gt; TIME(6, 0, 0), B:B &lt;= TIME(18, 0, 0)), "Day", "Night")</f>
        <v>Night</v>
      </c>
      <c r="AA3026">
        <f t="shared" si="575"/>
        <v>1</v>
      </c>
    </row>
    <row r="3027" spans="1:27" x14ac:dyDescent="0.2">
      <c r="A3027">
        <v>28480</v>
      </c>
      <c r="C3027" t="s">
        <v>15034</v>
      </c>
      <c r="D3027" t="s">
        <v>15035</v>
      </c>
      <c r="G3027" t="s">
        <v>12975</v>
      </c>
      <c r="H3027" t="s">
        <v>15036</v>
      </c>
      <c r="I3027" t="s">
        <v>15037</v>
      </c>
      <c r="J3027">
        <v>8</v>
      </c>
      <c r="K3027">
        <v>8</v>
      </c>
      <c r="L3027">
        <v>0</v>
      </c>
      <c r="M3027" t="s">
        <v>15038</v>
      </c>
      <c r="N3027">
        <f t="shared" si="564"/>
        <v>0</v>
      </c>
      <c r="O3027" t="str">
        <f t="shared" si="565"/>
        <v>No</v>
      </c>
      <c r="P3027">
        <f t="shared" si="566"/>
        <v>0</v>
      </c>
      <c r="Q3027">
        <f t="shared" si="567"/>
        <v>0</v>
      </c>
      <c r="R3027">
        <f t="shared" si="571"/>
        <v>27.565026697177728</v>
      </c>
      <c r="S3027" t="str">
        <f t="shared" si="568"/>
        <v>ID-28480-</v>
      </c>
      <c r="T3027">
        <f t="shared" si="569"/>
        <v>0</v>
      </c>
      <c r="U3027" t="str">
        <f t="shared" si="570"/>
        <v>Acceptable</v>
      </c>
      <c r="V3027">
        <f t="shared" si="572"/>
        <v>23</v>
      </c>
      <c r="W3027">
        <f t="shared" si="573"/>
        <v>2</v>
      </c>
      <c r="Y3027" t="str">
        <f t="shared" si="574"/>
        <v>Flight Not Found</v>
      </c>
      <c r="Z3027" t="str" cm="1">
        <f t="array" ref="Z3027">IF(AND(B:B &gt; TIME(6, 0, 0), B:B &lt;= TIME(18, 0, 0)), "Day", "Night")</f>
        <v>Night</v>
      </c>
      <c r="AA3027">
        <f t="shared" si="575"/>
        <v>1</v>
      </c>
    </row>
    <row r="3028" spans="1:27" x14ac:dyDescent="0.2">
      <c r="A3028">
        <v>28481</v>
      </c>
      <c r="B3028" t="s">
        <v>15039</v>
      </c>
      <c r="C3028" t="s">
        <v>15040</v>
      </c>
      <c r="D3028" t="s">
        <v>15041</v>
      </c>
      <c r="F3028" t="s">
        <v>15042</v>
      </c>
      <c r="G3028" t="s">
        <v>12012</v>
      </c>
      <c r="H3028" t="s">
        <v>15043</v>
      </c>
      <c r="J3028">
        <v>2</v>
      </c>
      <c r="K3028">
        <v>2</v>
      </c>
      <c r="L3028">
        <v>0</v>
      </c>
      <c r="M3028" t="s">
        <v>15044</v>
      </c>
      <c r="N3028">
        <f t="shared" si="564"/>
        <v>0</v>
      </c>
      <c r="O3028" t="str">
        <f t="shared" si="565"/>
        <v>No</v>
      </c>
      <c r="P3028">
        <f t="shared" si="566"/>
        <v>0</v>
      </c>
      <c r="Q3028">
        <f t="shared" si="567"/>
        <v>0</v>
      </c>
      <c r="R3028">
        <f t="shared" si="571"/>
        <v>27.565026697177728</v>
      </c>
      <c r="S3028" t="str">
        <f t="shared" si="568"/>
        <v>ID-28481-Houston, TX - Austin, TX</v>
      </c>
      <c r="T3028" t="str">
        <f t="shared" si="569"/>
        <v>12:42</v>
      </c>
      <c r="U3028" t="str">
        <f t="shared" si="570"/>
        <v>Acceptable</v>
      </c>
      <c r="V3028">
        <f t="shared" si="572"/>
        <v>23</v>
      </c>
      <c r="W3028">
        <f t="shared" si="573"/>
        <v>2</v>
      </c>
      <c r="Y3028" t="str">
        <f t="shared" si="574"/>
        <v>Flight Not Found</v>
      </c>
      <c r="Z3028" t="str" cm="1">
        <f t="array" ref="Z3028">IF(AND(B:B &gt; TIME(6, 0, 0), B:B &lt;= TIME(18, 0, 0)), "Day", "Night")</f>
        <v>Night</v>
      </c>
      <c r="AA3028">
        <f t="shared" si="575"/>
        <v>1</v>
      </c>
    </row>
    <row r="3029" spans="1:27" x14ac:dyDescent="0.2">
      <c r="A3029">
        <v>28483</v>
      </c>
      <c r="C3029" t="s">
        <v>15045</v>
      </c>
      <c r="D3029" t="s">
        <v>15046</v>
      </c>
      <c r="G3029" t="s">
        <v>15047</v>
      </c>
      <c r="J3029">
        <v>10</v>
      </c>
      <c r="K3029">
        <v>10</v>
      </c>
      <c r="L3029">
        <v>0</v>
      </c>
      <c r="N3029">
        <f t="shared" si="564"/>
        <v>0</v>
      </c>
      <c r="O3029" t="str">
        <f t="shared" si="565"/>
        <v>No</v>
      </c>
      <c r="P3029">
        <f t="shared" si="566"/>
        <v>0</v>
      </c>
      <c r="Q3029">
        <f t="shared" si="567"/>
        <v>0</v>
      </c>
      <c r="R3029">
        <f t="shared" si="571"/>
        <v>27.565026697177728</v>
      </c>
      <c r="S3029" t="str">
        <f t="shared" si="568"/>
        <v>ID-28483-</v>
      </c>
      <c r="T3029">
        <f t="shared" si="569"/>
        <v>0</v>
      </c>
      <c r="U3029" t="str">
        <f t="shared" si="570"/>
        <v>Acceptable</v>
      </c>
      <c r="V3029">
        <f t="shared" si="572"/>
        <v>23</v>
      </c>
      <c r="W3029">
        <f t="shared" si="573"/>
        <v>2</v>
      </c>
      <c r="Y3029" t="str">
        <f t="shared" si="574"/>
        <v>Flight Not Found</v>
      </c>
      <c r="Z3029" t="str" cm="1">
        <f t="array" ref="Z3029">IF(AND(B:B &gt; TIME(6, 0, 0), B:B &lt;= TIME(18, 0, 0)), "Day", "Night")</f>
        <v>Night</v>
      </c>
      <c r="AA3029">
        <f t="shared" si="575"/>
        <v>1</v>
      </c>
    </row>
    <row r="3030" spans="1:27" x14ac:dyDescent="0.2">
      <c r="A3030">
        <v>28488</v>
      </c>
      <c r="C3030" t="s">
        <v>3350</v>
      </c>
      <c r="D3030" t="s">
        <v>15048</v>
      </c>
      <c r="F3030" t="s">
        <v>3352</v>
      </c>
      <c r="G3030" t="s">
        <v>15049</v>
      </c>
      <c r="H3030" t="s">
        <v>15050</v>
      </c>
      <c r="I3030" t="s">
        <v>8841</v>
      </c>
      <c r="J3030">
        <v>24</v>
      </c>
      <c r="K3030">
        <v>24</v>
      </c>
      <c r="L3030">
        <v>0</v>
      </c>
      <c r="M3030" t="s">
        <v>15051</v>
      </c>
      <c r="N3030">
        <f t="shared" si="564"/>
        <v>0</v>
      </c>
      <c r="O3030" t="str">
        <f t="shared" si="565"/>
        <v>No</v>
      </c>
      <c r="P3030">
        <f t="shared" si="566"/>
        <v>0</v>
      </c>
      <c r="Q3030">
        <f t="shared" si="567"/>
        <v>0</v>
      </c>
      <c r="R3030">
        <f t="shared" si="571"/>
        <v>27.565026697177728</v>
      </c>
      <c r="S3030" t="str">
        <f t="shared" si="568"/>
        <v>ID-28488-Guayaquil - Cuenca</v>
      </c>
      <c r="T3030">
        <f t="shared" si="569"/>
        <v>0</v>
      </c>
      <c r="U3030" t="str">
        <f t="shared" si="570"/>
        <v>Acceptable</v>
      </c>
      <c r="V3030">
        <f t="shared" si="572"/>
        <v>23</v>
      </c>
      <c r="W3030">
        <f t="shared" si="573"/>
        <v>2</v>
      </c>
      <c r="Y3030" t="str">
        <f t="shared" si="574"/>
        <v>Flight Not Found</v>
      </c>
      <c r="Z3030" t="str" cm="1">
        <f t="array" ref="Z3030">IF(AND(B:B &gt; TIME(6, 0, 0), B:B &lt;= TIME(18, 0, 0)), "Day", "Night")</f>
        <v>Night</v>
      </c>
      <c r="AA3030">
        <f t="shared" si="575"/>
        <v>1</v>
      </c>
    </row>
    <row r="3031" spans="1:27" x14ac:dyDescent="0.2">
      <c r="A3031">
        <v>28491</v>
      </c>
      <c r="B3031" t="s">
        <v>5706</v>
      </c>
      <c r="C3031" t="s">
        <v>9073</v>
      </c>
      <c r="D3031" t="s">
        <v>4024</v>
      </c>
      <c r="E3031" t="s">
        <v>15052</v>
      </c>
      <c r="F3031" t="s">
        <v>15053</v>
      </c>
      <c r="G3031" t="s">
        <v>15054</v>
      </c>
      <c r="H3031" t="s">
        <v>15055</v>
      </c>
      <c r="I3031" t="s">
        <v>15056</v>
      </c>
      <c r="J3031">
        <v>213</v>
      </c>
      <c r="K3031">
        <v>213</v>
      </c>
      <c r="L3031">
        <v>0</v>
      </c>
      <c r="M3031" t="s">
        <v>15057</v>
      </c>
      <c r="N3031">
        <f t="shared" si="564"/>
        <v>0</v>
      </c>
      <c r="O3031" t="str">
        <f t="shared" si="565"/>
        <v>No</v>
      </c>
      <c r="P3031">
        <f t="shared" si="566"/>
        <v>0</v>
      </c>
      <c r="Q3031">
        <f t="shared" si="567"/>
        <v>0</v>
      </c>
      <c r="R3031">
        <f t="shared" si="571"/>
        <v>27.565026697177728</v>
      </c>
      <c r="S3031" t="str">
        <f t="shared" si="568"/>
        <v>ID-28491-Bombay - Dubai</v>
      </c>
      <c r="T3031" t="str">
        <f t="shared" si="569"/>
        <v>20:15</v>
      </c>
      <c r="U3031" t="str">
        <f t="shared" si="570"/>
        <v>Acceptable</v>
      </c>
      <c r="V3031">
        <f t="shared" si="572"/>
        <v>23</v>
      </c>
      <c r="W3031">
        <f t="shared" si="573"/>
        <v>2</v>
      </c>
      <c r="Y3031" t="str">
        <f t="shared" si="574"/>
        <v>Flight Not Found</v>
      </c>
      <c r="Z3031" t="str" cm="1">
        <f t="array" ref="Z3031">IF(AND(B:B &gt; TIME(6, 0, 0), B:B &lt;= TIME(18, 0, 0)), "Day", "Night")</f>
        <v>Night</v>
      </c>
      <c r="AA3031">
        <f t="shared" si="575"/>
        <v>1</v>
      </c>
    </row>
    <row r="3032" spans="1:27" x14ac:dyDescent="0.2">
      <c r="A3032">
        <v>28496</v>
      </c>
      <c r="B3032" t="s">
        <v>10877</v>
      </c>
      <c r="C3032" t="s">
        <v>15058</v>
      </c>
      <c r="D3032" t="s">
        <v>15041</v>
      </c>
      <c r="F3032" t="s">
        <v>15059</v>
      </c>
      <c r="G3032" t="s">
        <v>15060</v>
      </c>
      <c r="H3032" t="s">
        <v>15061</v>
      </c>
      <c r="J3032">
        <v>2</v>
      </c>
      <c r="K3032">
        <v>2</v>
      </c>
      <c r="L3032">
        <v>0</v>
      </c>
      <c r="M3032" t="s">
        <v>15062</v>
      </c>
      <c r="N3032">
        <f t="shared" si="564"/>
        <v>0</v>
      </c>
      <c r="O3032" t="str">
        <f t="shared" si="565"/>
        <v>No</v>
      </c>
      <c r="P3032">
        <f t="shared" si="566"/>
        <v>0</v>
      </c>
      <c r="Q3032">
        <f t="shared" si="567"/>
        <v>0</v>
      </c>
      <c r="R3032">
        <f t="shared" si="571"/>
        <v>27.565026697177728</v>
      </c>
      <c r="S3032" t="str">
        <f t="shared" si="568"/>
        <v>ID-28496-Greenville, KY - Marion, IL</v>
      </c>
      <c r="T3032" t="str">
        <f t="shared" si="569"/>
        <v>18:50</v>
      </c>
      <c r="U3032" t="str">
        <f t="shared" si="570"/>
        <v>Acceptable</v>
      </c>
      <c r="V3032">
        <f t="shared" si="572"/>
        <v>23</v>
      </c>
      <c r="W3032">
        <f t="shared" si="573"/>
        <v>2</v>
      </c>
      <c r="Y3032" t="str">
        <f t="shared" si="574"/>
        <v>Flight Not Found</v>
      </c>
      <c r="Z3032" t="str" cm="1">
        <f t="array" ref="Z3032">IF(AND(B:B &gt; TIME(6, 0, 0), B:B &lt;= TIME(18, 0, 0)), "Day", "Night")</f>
        <v>Night</v>
      </c>
      <c r="AA3032">
        <f t="shared" si="575"/>
        <v>1</v>
      </c>
    </row>
    <row r="3033" spans="1:27" x14ac:dyDescent="0.2">
      <c r="A3033">
        <v>28514</v>
      </c>
      <c r="B3033" t="s">
        <v>4471</v>
      </c>
      <c r="C3033" t="s">
        <v>15063</v>
      </c>
      <c r="D3033" t="s">
        <v>15064</v>
      </c>
      <c r="F3033" t="s">
        <v>15065</v>
      </c>
      <c r="G3033" t="s">
        <v>15066</v>
      </c>
      <c r="H3033" t="s">
        <v>15067</v>
      </c>
      <c r="I3033" t="s">
        <v>15068</v>
      </c>
      <c r="J3033">
        <v>2</v>
      </c>
      <c r="K3033">
        <v>2</v>
      </c>
      <c r="L3033">
        <v>0</v>
      </c>
      <c r="M3033" t="s">
        <v>15069</v>
      </c>
      <c r="N3033">
        <f t="shared" si="564"/>
        <v>0</v>
      </c>
      <c r="O3033" t="str">
        <f t="shared" si="565"/>
        <v>No</v>
      </c>
      <c r="P3033">
        <f t="shared" si="566"/>
        <v>0</v>
      </c>
      <c r="Q3033">
        <f t="shared" si="567"/>
        <v>0</v>
      </c>
      <c r="R3033">
        <f t="shared" si="571"/>
        <v>27.565026697177728</v>
      </c>
      <c r="S3033" t="str">
        <f t="shared" si="568"/>
        <v>ID-28514-Dubois, PA - Lancaster, PA</v>
      </c>
      <c r="T3033" t="str">
        <f t="shared" si="569"/>
        <v>20:05</v>
      </c>
      <c r="U3033" t="str">
        <f t="shared" si="570"/>
        <v>Acceptable</v>
      </c>
      <c r="V3033">
        <f t="shared" si="572"/>
        <v>23</v>
      </c>
      <c r="W3033">
        <f t="shared" si="573"/>
        <v>2</v>
      </c>
      <c r="Y3033" t="str">
        <f t="shared" si="574"/>
        <v>Flight Not Found</v>
      </c>
      <c r="Z3033" t="str" cm="1">
        <f t="array" ref="Z3033">IF(AND(B:B &gt; TIME(6, 0, 0), B:B &lt;= TIME(18, 0, 0)), "Day", "Night")</f>
        <v>Night</v>
      </c>
      <c r="AA3033">
        <f t="shared" si="575"/>
        <v>1</v>
      </c>
    </row>
    <row r="3034" spans="1:27" x14ac:dyDescent="0.2">
      <c r="A3034">
        <v>28517</v>
      </c>
      <c r="B3034" t="s">
        <v>6106</v>
      </c>
      <c r="C3034" t="s">
        <v>15070</v>
      </c>
      <c r="D3034" t="s">
        <v>15071</v>
      </c>
      <c r="F3034" t="s">
        <v>15072</v>
      </c>
      <c r="G3034" t="s">
        <v>1814</v>
      </c>
      <c r="H3034" t="s">
        <v>15073</v>
      </c>
      <c r="I3034" t="s">
        <v>15074</v>
      </c>
      <c r="J3034">
        <v>14</v>
      </c>
      <c r="K3034">
        <v>14</v>
      </c>
      <c r="L3034">
        <v>0</v>
      </c>
      <c r="M3034" t="s">
        <v>15075</v>
      </c>
      <c r="N3034">
        <f t="shared" si="564"/>
        <v>0</v>
      </c>
      <c r="O3034" t="str">
        <f t="shared" si="565"/>
        <v>No</v>
      </c>
      <c r="P3034">
        <f t="shared" si="566"/>
        <v>0</v>
      </c>
      <c r="Q3034">
        <f t="shared" si="567"/>
        <v>0</v>
      </c>
      <c r="R3034">
        <f t="shared" si="571"/>
        <v>27.565026697177728</v>
      </c>
      <c r="S3034" t="str">
        <f t="shared" si="568"/>
        <v>ID-28517-Neiva - San Vincente</v>
      </c>
      <c r="T3034" t="str">
        <f t="shared" si="569"/>
        <v>13:50</v>
      </c>
      <c r="U3034" t="str">
        <f t="shared" si="570"/>
        <v>Acceptable</v>
      </c>
      <c r="V3034">
        <f t="shared" si="572"/>
        <v>23</v>
      </c>
      <c r="W3034">
        <f t="shared" si="573"/>
        <v>2</v>
      </c>
      <c r="Y3034" t="str">
        <f t="shared" si="574"/>
        <v>Flight Not Found</v>
      </c>
      <c r="Z3034" t="str" cm="1">
        <f t="array" ref="Z3034">IF(AND(B:B &gt; TIME(6, 0, 0), B:B &lt;= TIME(18, 0, 0)), "Day", "Night")</f>
        <v>Night</v>
      </c>
      <c r="AA3034">
        <f t="shared" si="575"/>
        <v>1</v>
      </c>
    </row>
    <row r="3035" spans="1:27" x14ac:dyDescent="0.2">
      <c r="A3035">
        <v>28521</v>
      </c>
      <c r="C3035" t="s">
        <v>15076</v>
      </c>
      <c r="D3035" t="s">
        <v>15077</v>
      </c>
      <c r="G3035" t="s">
        <v>15078</v>
      </c>
      <c r="H3035" t="s">
        <v>15079</v>
      </c>
      <c r="I3035" t="s">
        <v>15080</v>
      </c>
      <c r="J3035">
        <v>14</v>
      </c>
      <c r="K3035">
        <v>2</v>
      </c>
      <c r="L3035">
        <v>0</v>
      </c>
      <c r="M3035" t="s">
        <v>2325</v>
      </c>
      <c r="N3035">
        <f t="shared" si="564"/>
        <v>0</v>
      </c>
      <c r="O3035" t="str">
        <f t="shared" si="565"/>
        <v>No</v>
      </c>
      <c r="P3035">
        <f t="shared" si="566"/>
        <v>0</v>
      </c>
      <c r="Q3035">
        <f t="shared" si="567"/>
        <v>0</v>
      </c>
      <c r="R3035">
        <f t="shared" si="571"/>
        <v>27.565026697177728</v>
      </c>
      <c r="S3035" t="str">
        <f t="shared" si="568"/>
        <v>ID-28521-</v>
      </c>
      <c r="T3035">
        <f t="shared" si="569"/>
        <v>0</v>
      </c>
      <c r="U3035" t="str">
        <f t="shared" si="570"/>
        <v>Acceptable</v>
      </c>
      <c r="V3035">
        <f t="shared" si="572"/>
        <v>23</v>
      </c>
      <c r="W3035">
        <f t="shared" si="573"/>
        <v>2</v>
      </c>
      <c r="Y3035" t="str">
        <f t="shared" si="574"/>
        <v>Flight Not Found</v>
      </c>
      <c r="Z3035" t="str" cm="1">
        <f t="array" ref="Z3035">IF(AND(B:B &gt; TIME(6, 0, 0), B:B &lt;= TIME(18, 0, 0)), "Day", "Night")</f>
        <v>Night</v>
      </c>
      <c r="AA3035">
        <f t="shared" si="575"/>
        <v>1</v>
      </c>
    </row>
    <row r="3036" spans="1:27" x14ac:dyDescent="0.2">
      <c r="A3036">
        <v>28531</v>
      </c>
      <c r="B3036" t="s">
        <v>3482</v>
      </c>
      <c r="C3036" t="s">
        <v>15081</v>
      </c>
      <c r="D3036" t="s">
        <v>15082</v>
      </c>
      <c r="F3036" t="s">
        <v>15083</v>
      </c>
      <c r="G3036" t="s">
        <v>2584</v>
      </c>
      <c r="H3036" t="s">
        <v>15084</v>
      </c>
      <c r="I3036" t="s">
        <v>15085</v>
      </c>
      <c r="J3036">
        <v>44</v>
      </c>
      <c r="K3036">
        <v>44</v>
      </c>
      <c r="L3036">
        <v>0</v>
      </c>
      <c r="M3036" t="s">
        <v>15086</v>
      </c>
      <c r="N3036">
        <f t="shared" si="564"/>
        <v>0</v>
      </c>
      <c r="O3036" t="str">
        <f t="shared" si="565"/>
        <v>No</v>
      </c>
      <c r="P3036">
        <f t="shared" si="566"/>
        <v>0</v>
      </c>
      <c r="Q3036">
        <f t="shared" si="567"/>
        <v>0</v>
      </c>
      <c r="R3036">
        <f t="shared" si="571"/>
        <v>27.565026697177728</v>
      </c>
      <c r="S3036" t="str">
        <f t="shared" si="568"/>
        <v>ID-28531-Artigas - Montevideo</v>
      </c>
      <c r="T3036" t="str">
        <f t="shared" si="569"/>
        <v>11:20</v>
      </c>
      <c r="U3036" t="str">
        <f t="shared" si="570"/>
        <v>Acceptable</v>
      </c>
      <c r="V3036">
        <f t="shared" si="572"/>
        <v>23</v>
      </c>
      <c r="W3036">
        <f t="shared" si="573"/>
        <v>2</v>
      </c>
      <c r="Y3036" t="str">
        <f t="shared" si="574"/>
        <v>Flight Not Found</v>
      </c>
      <c r="Z3036" t="str" cm="1">
        <f t="array" ref="Z3036">IF(AND(B:B &gt; TIME(6, 0, 0), B:B &lt;= TIME(18, 0, 0)), "Day", "Night")</f>
        <v>Night</v>
      </c>
      <c r="AA3036">
        <f t="shared" si="575"/>
        <v>1</v>
      </c>
    </row>
    <row r="3037" spans="1:27" x14ac:dyDescent="0.2">
      <c r="A3037">
        <v>28531</v>
      </c>
      <c r="B3037" t="s">
        <v>4347</v>
      </c>
      <c r="C3037" t="s">
        <v>15087</v>
      </c>
      <c r="D3037" t="s">
        <v>15088</v>
      </c>
      <c r="E3037" t="s">
        <v>1717</v>
      </c>
      <c r="F3037" t="s">
        <v>15089</v>
      </c>
      <c r="G3037" t="s">
        <v>11428</v>
      </c>
      <c r="H3037" t="s">
        <v>15090</v>
      </c>
      <c r="I3037" t="s">
        <v>15091</v>
      </c>
      <c r="J3037">
        <v>17</v>
      </c>
      <c r="K3037">
        <v>17</v>
      </c>
      <c r="L3037">
        <v>0</v>
      </c>
      <c r="M3037" t="s">
        <v>15092</v>
      </c>
      <c r="N3037">
        <f t="shared" si="564"/>
        <v>0</v>
      </c>
      <c r="O3037" t="str">
        <f t="shared" si="565"/>
        <v>No</v>
      </c>
      <c r="P3037">
        <f t="shared" si="566"/>
        <v>0</v>
      </c>
      <c r="Q3037">
        <f t="shared" si="567"/>
        <v>0</v>
      </c>
      <c r="R3037">
        <f t="shared" si="571"/>
        <v>27.565026697177728</v>
      </c>
      <c r="S3037" t="str">
        <f t="shared" si="568"/>
        <v>ID-28531-Richland, WA - Seattle, WA</v>
      </c>
      <c r="T3037" t="str">
        <f t="shared" si="569"/>
        <v>11:20</v>
      </c>
      <c r="U3037" t="str">
        <f t="shared" si="570"/>
        <v>Acceptable</v>
      </c>
      <c r="V3037">
        <f t="shared" si="572"/>
        <v>23</v>
      </c>
      <c r="W3037">
        <f t="shared" si="573"/>
        <v>2</v>
      </c>
      <c r="Y3037" t="str">
        <f t="shared" si="574"/>
        <v>Flight Not Found</v>
      </c>
      <c r="Z3037" t="str" cm="1">
        <f t="array" ref="Z3037">IF(AND(B:B &gt; TIME(6, 0, 0), B:B &lt;= TIME(18, 0, 0)), "Day", "Night")</f>
        <v>Night</v>
      </c>
      <c r="AA3037">
        <f t="shared" si="575"/>
        <v>1</v>
      </c>
    </row>
    <row r="3038" spans="1:27" x14ac:dyDescent="0.2">
      <c r="A3038">
        <v>28532</v>
      </c>
      <c r="B3038" t="s">
        <v>2981</v>
      </c>
      <c r="C3038" t="s">
        <v>15093</v>
      </c>
      <c r="D3038" t="s">
        <v>6547</v>
      </c>
      <c r="E3038" t="s">
        <v>6125</v>
      </c>
      <c r="F3038" t="s">
        <v>15094</v>
      </c>
      <c r="G3038" t="s">
        <v>15095</v>
      </c>
      <c r="H3038" t="s">
        <v>15096</v>
      </c>
      <c r="I3038" t="s">
        <v>15097</v>
      </c>
      <c r="J3038">
        <v>49</v>
      </c>
      <c r="K3038">
        <v>42</v>
      </c>
      <c r="L3038">
        <v>0</v>
      </c>
      <c r="M3038" t="s">
        <v>15098</v>
      </c>
      <c r="N3038">
        <f t="shared" si="564"/>
        <v>0</v>
      </c>
      <c r="O3038" t="str">
        <f t="shared" si="565"/>
        <v>No</v>
      </c>
      <c r="P3038">
        <f t="shared" si="566"/>
        <v>0</v>
      </c>
      <c r="Q3038">
        <f t="shared" si="567"/>
        <v>0</v>
      </c>
      <c r="R3038">
        <f t="shared" si="571"/>
        <v>27.565026697177728</v>
      </c>
      <c r="S3038" t="str">
        <f t="shared" si="568"/>
        <v>ID-28532-Calgary - Cranbrook</v>
      </c>
      <c r="T3038" t="str">
        <f t="shared" si="569"/>
        <v>12:55</v>
      </c>
      <c r="U3038" t="str">
        <f t="shared" si="570"/>
        <v>Acceptable</v>
      </c>
      <c r="V3038">
        <f t="shared" si="572"/>
        <v>23</v>
      </c>
      <c r="W3038">
        <f t="shared" si="573"/>
        <v>2</v>
      </c>
      <c r="Y3038" t="str">
        <f t="shared" si="574"/>
        <v>Flight Not Found</v>
      </c>
      <c r="Z3038" t="str" cm="1">
        <f t="array" ref="Z3038">IF(AND(B:B &gt; TIME(6, 0, 0), B:B &lt;= TIME(18, 0, 0)), "Day", "Night")</f>
        <v>Night</v>
      </c>
      <c r="AA3038">
        <f t="shared" si="575"/>
        <v>1</v>
      </c>
    </row>
    <row r="3039" spans="1:27" x14ac:dyDescent="0.2">
      <c r="A3039">
        <v>28539</v>
      </c>
      <c r="B3039" t="s">
        <v>15099</v>
      </c>
      <c r="C3039" t="s">
        <v>15100</v>
      </c>
      <c r="D3039" t="s">
        <v>14346</v>
      </c>
      <c r="F3039" t="s">
        <v>15101</v>
      </c>
      <c r="G3039" t="s">
        <v>14841</v>
      </c>
      <c r="H3039" t="s">
        <v>15102</v>
      </c>
      <c r="J3039">
        <v>4</v>
      </c>
      <c r="K3039">
        <v>4</v>
      </c>
      <c r="L3039">
        <v>0</v>
      </c>
      <c r="M3039" t="s">
        <v>15103</v>
      </c>
      <c r="N3039">
        <f t="shared" si="564"/>
        <v>0</v>
      </c>
      <c r="O3039" t="str">
        <f t="shared" si="565"/>
        <v>No</v>
      </c>
      <c r="P3039">
        <f t="shared" si="566"/>
        <v>0</v>
      </c>
      <c r="Q3039">
        <f t="shared" si="567"/>
        <v>0</v>
      </c>
      <c r="R3039">
        <f t="shared" si="571"/>
        <v>27.565026697177728</v>
      </c>
      <c r="S3039" t="str">
        <f t="shared" si="568"/>
        <v>ID-28539-Los Angeles, CA - Lake Tahoe, CA</v>
      </c>
      <c r="T3039" t="str">
        <f t="shared" si="569"/>
        <v>04:55</v>
      </c>
      <c r="U3039" t="str">
        <f t="shared" si="570"/>
        <v>Acceptable</v>
      </c>
      <c r="V3039">
        <f t="shared" si="572"/>
        <v>23</v>
      </c>
      <c r="W3039">
        <f t="shared" si="573"/>
        <v>2</v>
      </c>
      <c r="Y3039" t="str">
        <f t="shared" si="574"/>
        <v>Flight Not Found</v>
      </c>
      <c r="Z3039" t="str" cm="1">
        <f t="array" ref="Z3039">IF(AND(B:B &gt; TIME(6, 0, 0), B:B &lt;= TIME(18, 0, 0)), "Day", "Night")</f>
        <v>Night</v>
      </c>
      <c r="AA3039">
        <f t="shared" si="575"/>
        <v>1</v>
      </c>
    </row>
    <row r="3040" spans="1:27" x14ac:dyDescent="0.2">
      <c r="A3040">
        <v>28548</v>
      </c>
      <c r="B3040" t="s">
        <v>11154</v>
      </c>
      <c r="C3040" t="s">
        <v>15104</v>
      </c>
      <c r="D3040" t="s">
        <v>15105</v>
      </c>
      <c r="F3040" t="s">
        <v>15106</v>
      </c>
      <c r="G3040" t="s">
        <v>15107</v>
      </c>
      <c r="H3040" t="s">
        <v>15108</v>
      </c>
      <c r="J3040">
        <v>3</v>
      </c>
      <c r="K3040">
        <v>3</v>
      </c>
      <c r="L3040">
        <v>0</v>
      </c>
      <c r="M3040" t="s">
        <v>15109</v>
      </c>
      <c r="N3040">
        <f t="shared" si="564"/>
        <v>0</v>
      </c>
      <c r="O3040" t="str">
        <f t="shared" si="565"/>
        <v>No</v>
      </c>
      <c r="P3040">
        <f t="shared" si="566"/>
        <v>0</v>
      </c>
      <c r="Q3040">
        <f t="shared" si="567"/>
        <v>0</v>
      </c>
      <c r="R3040">
        <f t="shared" si="571"/>
        <v>27.565026697177728</v>
      </c>
      <c r="S3040" t="str">
        <f t="shared" si="568"/>
        <v>ID-28548-Dillingham, AK - Anchorage, AK</v>
      </c>
      <c r="T3040" t="str">
        <f t="shared" si="569"/>
        <v>13:25</v>
      </c>
      <c r="U3040" t="str">
        <f t="shared" si="570"/>
        <v>Acceptable</v>
      </c>
      <c r="V3040">
        <f t="shared" si="572"/>
        <v>23</v>
      </c>
      <c r="W3040">
        <f t="shared" si="573"/>
        <v>2</v>
      </c>
      <c r="Y3040" t="str">
        <f t="shared" si="574"/>
        <v>Flight Not Found</v>
      </c>
      <c r="Z3040" t="str" cm="1">
        <f t="array" ref="Z3040">IF(AND(B:B &gt; TIME(6, 0, 0), B:B &lt;= TIME(18, 0, 0)), "Day", "Night")</f>
        <v>Night</v>
      </c>
      <c r="AA3040">
        <f t="shared" si="575"/>
        <v>1</v>
      </c>
    </row>
    <row r="3041" spans="1:27" x14ac:dyDescent="0.2">
      <c r="A3041">
        <v>28549</v>
      </c>
      <c r="B3041" t="s">
        <v>44</v>
      </c>
      <c r="C3041" t="s">
        <v>15110</v>
      </c>
      <c r="D3041" t="s">
        <v>15111</v>
      </c>
      <c r="F3041" t="s">
        <v>15112</v>
      </c>
      <c r="G3041" t="s">
        <v>15113</v>
      </c>
      <c r="H3041" t="s">
        <v>15114</v>
      </c>
      <c r="J3041">
        <v>7</v>
      </c>
      <c r="K3041">
        <v>7</v>
      </c>
      <c r="L3041">
        <v>0</v>
      </c>
      <c r="M3041" t="s">
        <v>15115</v>
      </c>
      <c r="N3041">
        <f t="shared" si="564"/>
        <v>0</v>
      </c>
      <c r="O3041" t="str">
        <f t="shared" si="565"/>
        <v>No</v>
      </c>
      <c r="P3041">
        <f t="shared" si="566"/>
        <v>0</v>
      </c>
      <c r="Q3041">
        <f t="shared" si="567"/>
        <v>0</v>
      </c>
      <c r="R3041">
        <f t="shared" si="571"/>
        <v>27.565026697177728</v>
      </c>
      <c r="S3041" t="str">
        <f t="shared" si="568"/>
        <v>ID-28549-Visalia, CA - Santa Barbara, CA - Santa Maria, CA</v>
      </c>
      <c r="T3041" t="str">
        <f t="shared" si="569"/>
        <v>10:30</v>
      </c>
      <c r="U3041" t="str">
        <f t="shared" si="570"/>
        <v>Acceptable</v>
      </c>
      <c r="V3041">
        <f t="shared" si="572"/>
        <v>23</v>
      </c>
      <c r="W3041">
        <f t="shared" si="573"/>
        <v>2</v>
      </c>
      <c r="Y3041" t="str">
        <f t="shared" si="574"/>
        <v>Flight Not Found</v>
      </c>
      <c r="Z3041" t="str" cm="1">
        <f t="array" ref="Z3041">IF(AND(B:B &gt; TIME(6, 0, 0), B:B &lt;= TIME(18, 0, 0)), "Day", "Night")</f>
        <v>Night</v>
      </c>
      <c r="AA3041">
        <f t="shared" si="575"/>
        <v>1</v>
      </c>
    </row>
    <row r="3042" spans="1:27" x14ac:dyDescent="0.2">
      <c r="A3042">
        <v>28550</v>
      </c>
      <c r="B3042" t="s">
        <v>5293</v>
      </c>
      <c r="C3042" t="s">
        <v>15116</v>
      </c>
      <c r="D3042" t="s">
        <v>6795</v>
      </c>
      <c r="E3042" t="s">
        <v>15117</v>
      </c>
      <c r="F3042" t="s">
        <v>15118</v>
      </c>
      <c r="G3042" t="s">
        <v>13364</v>
      </c>
      <c r="H3042" t="s">
        <v>15119</v>
      </c>
      <c r="I3042" t="s">
        <v>15120</v>
      </c>
      <c r="J3042">
        <v>200</v>
      </c>
      <c r="K3042">
        <v>2</v>
      </c>
      <c r="L3042">
        <v>0</v>
      </c>
      <c r="M3042" t="s">
        <v>15121</v>
      </c>
      <c r="N3042">
        <f t="shared" si="564"/>
        <v>0</v>
      </c>
      <c r="O3042" t="str">
        <f t="shared" si="565"/>
        <v>No</v>
      </c>
      <c r="P3042">
        <f t="shared" si="566"/>
        <v>0</v>
      </c>
      <c r="Q3042">
        <f t="shared" si="567"/>
        <v>0</v>
      </c>
      <c r="R3042">
        <f t="shared" si="571"/>
        <v>27.565026697177728</v>
      </c>
      <c r="S3042" t="str">
        <f t="shared" si="568"/>
        <v>ID-28550-Los Angeles - Honolulu</v>
      </c>
      <c r="T3042" t="str">
        <f t="shared" si="569"/>
        <v>09:25</v>
      </c>
      <c r="U3042" t="str">
        <f t="shared" si="570"/>
        <v>Acceptable</v>
      </c>
      <c r="V3042">
        <f t="shared" si="572"/>
        <v>23</v>
      </c>
      <c r="W3042">
        <f t="shared" si="573"/>
        <v>2</v>
      </c>
      <c r="Y3042" t="str">
        <f t="shared" si="574"/>
        <v>Flight Not Found</v>
      </c>
      <c r="Z3042" t="str" cm="1">
        <f t="array" ref="Z3042">IF(AND(B:B &gt; TIME(6, 0, 0), B:B &lt;= TIME(18, 0, 0)), "Day", "Night")</f>
        <v>Night</v>
      </c>
      <c r="AA3042">
        <f t="shared" si="575"/>
        <v>1</v>
      </c>
    </row>
    <row r="3043" spans="1:27" x14ac:dyDescent="0.2">
      <c r="A3043">
        <v>28550</v>
      </c>
      <c r="B3043" t="s">
        <v>11089</v>
      </c>
      <c r="C3043" t="s">
        <v>14404</v>
      </c>
      <c r="D3043" t="s">
        <v>13553</v>
      </c>
      <c r="F3043" t="s">
        <v>15122</v>
      </c>
      <c r="G3043" t="s">
        <v>15123</v>
      </c>
      <c r="H3043" t="s">
        <v>15124</v>
      </c>
      <c r="J3043">
        <v>6</v>
      </c>
      <c r="K3043">
        <v>2</v>
      </c>
      <c r="L3043">
        <v>0</v>
      </c>
      <c r="M3043" t="s">
        <v>15125</v>
      </c>
      <c r="N3043">
        <f t="shared" si="564"/>
        <v>0</v>
      </c>
      <c r="O3043" t="str">
        <f t="shared" si="565"/>
        <v>No</v>
      </c>
      <c r="P3043">
        <f t="shared" si="566"/>
        <v>0</v>
      </c>
      <c r="Q3043">
        <f t="shared" si="567"/>
        <v>0</v>
      </c>
      <c r="R3043">
        <f t="shared" si="571"/>
        <v>27.565026697177728</v>
      </c>
      <c r="S3043" t="str">
        <f t="shared" si="568"/>
        <v>ID-28550-Agana, Guam - Rota, TT</v>
      </c>
      <c r="T3043" t="str">
        <f t="shared" si="569"/>
        <v>09:25</v>
      </c>
      <c r="U3043" t="str">
        <f t="shared" si="570"/>
        <v>Acceptable</v>
      </c>
      <c r="V3043">
        <f t="shared" si="572"/>
        <v>23</v>
      </c>
      <c r="W3043">
        <f t="shared" si="573"/>
        <v>2</v>
      </c>
      <c r="Y3043" t="str">
        <f t="shared" si="574"/>
        <v>Flight Not Found</v>
      </c>
      <c r="Z3043" t="str" cm="1">
        <f t="array" ref="Z3043">IF(AND(B:B &gt; TIME(6, 0, 0), B:B &lt;= TIME(18, 0, 0)), "Day", "Night")</f>
        <v>Night</v>
      </c>
      <c r="AA3043">
        <f t="shared" si="575"/>
        <v>1</v>
      </c>
    </row>
    <row r="3044" spans="1:27" x14ac:dyDescent="0.2">
      <c r="A3044">
        <v>28551</v>
      </c>
      <c r="B3044" t="s">
        <v>11235</v>
      </c>
      <c r="C3044" t="s">
        <v>6748</v>
      </c>
      <c r="D3044" t="s">
        <v>11612</v>
      </c>
      <c r="G3044" t="s">
        <v>15126</v>
      </c>
      <c r="H3044" t="s">
        <v>15127</v>
      </c>
      <c r="I3044" t="s">
        <v>15128</v>
      </c>
      <c r="J3044">
        <v>18</v>
      </c>
      <c r="K3044">
        <v>18</v>
      </c>
      <c r="L3044">
        <v>0</v>
      </c>
      <c r="M3044" t="s">
        <v>15129</v>
      </c>
      <c r="N3044">
        <f t="shared" si="564"/>
        <v>0</v>
      </c>
      <c r="O3044" t="str">
        <f t="shared" si="565"/>
        <v>No</v>
      </c>
      <c r="P3044">
        <f t="shared" si="566"/>
        <v>0</v>
      </c>
      <c r="Q3044">
        <f t="shared" si="567"/>
        <v>0</v>
      </c>
      <c r="R3044">
        <f t="shared" si="571"/>
        <v>27.565026697177728</v>
      </c>
      <c r="S3044" t="str">
        <f t="shared" si="568"/>
        <v>ID-28551-</v>
      </c>
      <c r="T3044" t="str">
        <f t="shared" si="569"/>
        <v>12:43</v>
      </c>
      <c r="U3044" t="str">
        <f t="shared" si="570"/>
        <v>Acceptable</v>
      </c>
      <c r="V3044">
        <f t="shared" si="572"/>
        <v>23</v>
      </c>
      <c r="W3044">
        <f t="shared" si="573"/>
        <v>2</v>
      </c>
      <c r="Y3044" t="str">
        <f t="shared" si="574"/>
        <v>Flight Not Found</v>
      </c>
      <c r="Z3044" t="str" cm="1">
        <f t="array" ref="Z3044">IF(AND(B:B &gt; TIME(6, 0, 0), B:B &lt;= TIME(18, 0, 0)), "Day", "Night")</f>
        <v>Night</v>
      </c>
      <c r="AA3044">
        <f t="shared" si="575"/>
        <v>1</v>
      </c>
    </row>
    <row r="3045" spans="1:27" x14ac:dyDescent="0.2">
      <c r="A3045">
        <v>28552</v>
      </c>
      <c r="C3045" t="s">
        <v>5731</v>
      </c>
      <c r="D3045" t="s">
        <v>15130</v>
      </c>
      <c r="F3045" t="s">
        <v>15131</v>
      </c>
      <c r="G3045" t="s">
        <v>15132</v>
      </c>
      <c r="H3045" t="s">
        <v>15133</v>
      </c>
      <c r="I3045" t="s">
        <v>15134</v>
      </c>
      <c r="J3045">
        <v>47</v>
      </c>
      <c r="K3045">
        <v>47</v>
      </c>
      <c r="L3045">
        <v>0</v>
      </c>
      <c r="M3045" t="s">
        <v>15135</v>
      </c>
      <c r="N3045">
        <f t="shared" si="564"/>
        <v>0</v>
      </c>
      <c r="O3045" t="str">
        <f t="shared" si="565"/>
        <v>No</v>
      </c>
      <c r="P3045">
        <f t="shared" si="566"/>
        <v>0</v>
      </c>
      <c r="Q3045">
        <f t="shared" si="567"/>
        <v>0</v>
      </c>
      <c r="R3045">
        <f t="shared" si="571"/>
        <v>27.565026697177728</v>
      </c>
      <c r="S3045" t="str">
        <f t="shared" si="568"/>
        <v>ID-28552-Caracas - Cumana</v>
      </c>
      <c r="T3045">
        <f t="shared" si="569"/>
        <v>0</v>
      </c>
      <c r="U3045" t="str">
        <f t="shared" si="570"/>
        <v>Acceptable</v>
      </c>
      <c r="V3045">
        <f t="shared" si="572"/>
        <v>23</v>
      </c>
      <c r="W3045">
        <f t="shared" si="573"/>
        <v>2</v>
      </c>
      <c r="Y3045" t="str">
        <f t="shared" si="574"/>
        <v>Flight Not Found</v>
      </c>
      <c r="Z3045" t="str" cm="1">
        <f t="array" ref="Z3045">IF(AND(B:B &gt; TIME(6, 0, 0), B:B &lt;= TIME(18, 0, 0)), "Day", "Night")</f>
        <v>Night</v>
      </c>
      <c r="AA3045">
        <f t="shared" si="575"/>
        <v>1</v>
      </c>
    </row>
    <row r="3046" spans="1:27" x14ac:dyDescent="0.2">
      <c r="A3046">
        <v>28556</v>
      </c>
      <c r="B3046" t="s">
        <v>3095</v>
      </c>
      <c r="C3046" t="s">
        <v>15136</v>
      </c>
      <c r="D3046" t="s">
        <v>15137</v>
      </c>
      <c r="F3046" t="s">
        <v>15138</v>
      </c>
      <c r="G3046" t="s">
        <v>15139</v>
      </c>
      <c r="H3046" t="s">
        <v>15140</v>
      </c>
      <c r="J3046">
        <v>2</v>
      </c>
      <c r="K3046">
        <v>2</v>
      </c>
      <c r="L3046">
        <v>0</v>
      </c>
      <c r="M3046" t="s">
        <v>15141</v>
      </c>
      <c r="N3046">
        <f t="shared" si="564"/>
        <v>0</v>
      </c>
      <c r="O3046" t="str">
        <f t="shared" si="565"/>
        <v>No</v>
      </c>
      <c r="P3046">
        <f t="shared" si="566"/>
        <v>0</v>
      </c>
      <c r="Q3046">
        <f t="shared" si="567"/>
        <v>0</v>
      </c>
      <c r="R3046">
        <f t="shared" si="571"/>
        <v>27.565026697177728</v>
      </c>
      <c r="S3046" t="str">
        <f t="shared" si="568"/>
        <v>ID-28556-Jackson, MS - Laurel, MS</v>
      </c>
      <c r="T3046" t="str">
        <f t="shared" si="569"/>
        <v>20:45</v>
      </c>
      <c r="U3046" t="str">
        <f t="shared" si="570"/>
        <v>Acceptable</v>
      </c>
      <c r="V3046">
        <f t="shared" si="572"/>
        <v>23</v>
      </c>
      <c r="W3046">
        <f t="shared" si="573"/>
        <v>2</v>
      </c>
      <c r="Y3046" t="str">
        <f t="shared" si="574"/>
        <v>Flight Not Found</v>
      </c>
      <c r="Z3046" t="str" cm="1">
        <f t="array" ref="Z3046">IF(AND(B:B &gt; TIME(6, 0, 0), B:B &lt;= TIME(18, 0, 0)), "Day", "Night")</f>
        <v>Night</v>
      </c>
      <c r="AA3046">
        <f t="shared" si="575"/>
        <v>1</v>
      </c>
    </row>
    <row r="3047" spans="1:27" x14ac:dyDescent="0.2">
      <c r="A3047">
        <v>28563</v>
      </c>
      <c r="B3047" t="s">
        <v>2296</v>
      </c>
      <c r="C3047" t="s">
        <v>15142</v>
      </c>
      <c r="D3047" t="s">
        <v>15143</v>
      </c>
      <c r="F3047" t="s">
        <v>15144</v>
      </c>
      <c r="G3047" t="s">
        <v>15145</v>
      </c>
      <c r="H3047" t="s">
        <v>15146</v>
      </c>
      <c r="J3047">
        <v>2</v>
      </c>
      <c r="K3047">
        <v>2</v>
      </c>
      <c r="L3047">
        <v>0</v>
      </c>
      <c r="M3047" t="s">
        <v>15147</v>
      </c>
      <c r="N3047">
        <f t="shared" si="564"/>
        <v>0</v>
      </c>
      <c r="O3047" t="str">
        <f t="shared" si="565"/>
        <v>No</v>
      </c>
      <c r="P3047">
        <f t="shared" si="566"/>
        <v>0</v>
      </c>
      <c r="Q3047">
        <f t="shared" si="567"/>
        <v>0</v>
      </c>
      <c r="R3047">
        <f t="shared" si="571"/>
        <v>27.565026697177728</v>
      </c>
      <c r="S3047" t="str">
        <f t="shared" si="568"/>
        <v>ID-28563-Flint, MI - Whitelake, MI</v>
      </c>
      <c r="T3047" t="str">
        <f t="shared" si="569"/>
        <v>04:13</v>
      </c>
      <c r="U3047" t="str">
        <f t="shared" si="570"/>
        <v>Acceptable</v>
      </c>
      <c r="V3047">
        <f t="shared" si="572"/>
        <v>23</v>
      </c>
      <c r="W3047">
        <f t="shared" si="573"/>
        <v>2</v>
      </c>
      <c r="Y3047" t="str">
        <f t="shared" si="574"/>
        <v>Flight Not Found</v>
      </c>
      <c r="Z3047" t="str" cm="1">
        <f t="array" ref="Z3047">IF(AND(B:B &gt; TIME(6, 0, 0), B:B &lt;= TIME(18, 0, 0)), "Day", "Night")</f>
        <v>Night</v>
      </c>
      <c r="AA3047">
        <f t="shared" si="575"/>
        <v>1</v>
      </c>
    </row>
    <row r="3048" spans="1:27" x14ac:dyDescent="0.2">
      <c r="A3048">
        <v>28565</v>
      </c>
      <c r="C3048" t="s">
        <v>15148</v>
      </c>
      <c r="D3048" t="s">
        <v>12101</v>
      </c>
      <c r="F3048" t="s">
        <v>15149</v>
      </c>
      <c r="G3048" t="s">
        <v>14097</v>
      </c>
      <c r="H3048" t="s">
        <v>15150</v>
      </c>
      <c r="I3048" t="s">
        <v>15151</v>
      </c>
      <c r="J3048">
        <v>73</v>
      </c>
      <c r="K3048">
        <v>73</v>
      </c>
      <c r="L3048">
        <v>0</v>
      </c>
      <c r="M3048" t="s">
        <v>15152</v>
      </c>
      <c r="N3048">
        <f t="shared" si="564"/>
        <v>0</v>
      </c>
      <c r="O3048" t="str">
        <f t="shared" si="565"/>
        <v>No</v>
      </c>
      <c r="P3048">
        <f t="shared" si="566"/>
        <v>0</v>
      </c>
      <c r="Q3048">
        <f t="shared" si="567"/>
        <v>0</v>
      </c>
      <c r="R3048">
        <f t="shared" si="571"/>
        <v>27.565026697177728</v>
      </c>
      <c r="S3048" t="str">
        <f t="shared" si="568"/>
        <v>ID-28565-Sofia - Warszawa</v>
      </c>
      <c r="T3048">
        <f t="shared" si="569"/>
        <v>0</v>
      </c>
      <c r="U3048" t="str">
        <f t="shared" si="570"/>
        <v>Acceptable</v>
      </c>
      <c r="V3048">
        <f t="shared" si="572"/>
        <v>23</v>
      </c>
      <c r="W3048">
        <f t="shared" si="573"/>
        <v>2</v>
      </c>
      <c r="Y3048" t="str">
        <f t="shared" si="574"/>
        <v>Flight Not Found</v>
      </c>
      <c r="Z3048" t="str" cm="1">
        <f t="array" ref="Z3048">IF(AND(B:B &gt; TIME(6, 0, 0), B:B &lt;= TIME(18, 0, 0)), "Day", "Night")</f>
        <v>Night</v>
      </c>
      <c r="AA3048">
        <f t="shared" si="575"/>
        <v>1</v>
      </c>
    </row>
    <row r="3049" spans="1:27" x14ac:dyDescent="0.2">
      <c r="A3049">
        <v>28571</v>
      </c>
      <c r="B3049" t="s">
        <v>4207</v>
      </c>
      <c r="C3049" t="s">
        <v>15153</v>
      </c>
      <c r="D3049" t="s">
        <v>15154</v>
      </c>
      <c r="F3049" t="s">
        <v>15155</v>
      </c>
      <c r="G3049" t="s">
        <v>15156</v>
      </c>
      <c r="H3049" t="s">
        <v>15157</v>
      </c>
      <c r="J3049">
        <v>6</v>
      </c>
      <c r="K3049">
        <v>6</v>
      </c>
      <c r="L3049">
        <v>0</v>
      </c>
      <c r="M3049" t="s">
        <v>15158</v>
      </c>
      <c r="N3049">
        <f t="shared" si="564"/>
        <v>0</v>
      </c>
      <c r="O3049" t="str">
        <f t="shared" si="565"/>
        <v>No</v>
      </c>
      <c r="P3049">
        <f t="shared" si="566"/>
        <v>0</v>
      </c>
      <c r="Q3049">
        <f t="shared" si="567"/>
        <v>0</v>
      </c>
      <c r="R3049">
        <f t="shared" si="571"/>
        <v>27.565026697177728</v>
      </c>
      <c r="S3049" t="str">
        <f t="shared" si="568"/>
        <v>ID-28571-Santa Ana, CA - Lake Havasu, AZ</v>
      </c>
      <c r="T3049" t="str">
        <f t="shared" si="569"/>
        <v>20:42</v>
      </c>
      <c r="U3049" t="str">
        <f t="shared" si="570"/>
        <v>Acceptable</v>
      </c>
      <c r="V3049">
        <f t="shared" si="572"/>
        <v>23</v>
      </c>
      <c r="W3049">
        <f t="shared" si="573"/>
        <v>2</v>
      </c>
      <c r="Y3049" t="str">
        <f t="shared" si="574"/>
        <v>Flight Not Found</v>
      </c>
      <c r="Z3049" t="str" cm="1">
        <f t="array" ref="Z3049">IF(AND(B:B &gt; TIME(6, 0, 0), B:B &lt;= TIME(18, 0, 0)), "Day", "Night")</f>
        <v>Night</v>
      </c>
      <c r="AA3049">
        <f t="shared" si="575"/>
        <v>1</v>
      </c>
    </row>
    <row r="3050" spans="1:27" x14ac:dyDescent="0.2">
      <c r="A3050">
        <v>28574</v>
      </c>
      <c r="B3050" t="s">
        <v>10259</v>
      </c>
      <c r="C3050" t="s">
        <v>15159</v>
      </c>
      <c r="D3050" t="s">
        <v>12787</v>
      </c>
      <c r="F3050" t="s">
        <v>15160</v>
      </c>
      <c r="G3050" t="s">
        <v>9688</v>
      </c>
      <c r="H3050" t="s">
        <v>15161</v>
      </c>
      <c r="I3050" t="s">
        <v>15162</v>
      </c>
      <c r="J3050">
        <v>48</v>
      </c>
      <c r="K3050">
        <v>48</v>
      </c>
      <c r="L3050">
        <v>0</v>
      </c>
      <c r="M3050" t="s">
        <v>15163</v>
      </c>
      <c r="N3050">
        <f t="shared" si="564"/>
        <v>0</v>
      </c>
      <c r="O3050" t="str">
        <f t="shared" si="565"/>
        <v>No</v>
      </c>
      <c r="P3050">
        <f t="shared" si="566"/>
        <v>0</v>
      </c>
      <c r="Q3050">
        <f t="shared" si="567"/>
        <v>0</v>
      </c>
      <c r="R3050">
        <f t="shared" si="571"/>
        <v>27.565026697177728</v>
      </c>
      <c r="S3050" t="str">
        <f t="shared" si="568"/>
        <v>ID-28574-Yangon - Myitkyina</v>
      </c>
      <c r="T3050" t="str">
        <f t="shared" si="569"/>
        <v>06:55</v>
      </c>
      <c r="U3050" t="str">
        <f t="shared" si="570"/>
        <v>Acceptable</v>
      </c>
      <c r="V3050">
        <f t="shared" si="572"/>
        <v>23</v>
      </c>
      <c r="W3050">
        <f t="shared" si="573"/>
        <v>2</v>
      </c>
      <c r="Y3050" t="str">
        <f t="shared" si="574"/>
        <v>Flight Not Found</v>
      </c>
      <c r="Z3050" t="str" cm="1">
        <f t="array" ref="Z3050">IF(AND(B:B &gt; TIME(6, 0, 0), B:B &lt;= TIME(18, 0, 0)), "Day", "Night")</f>
        <v>Night</v>
      </c>
      <c r="AA3050">
        <f t="shared" si="575"/>
        <v>1</v>
      </c>
    </row>
    <row r="3051" spans="1:27" x14ac:dyDescent="0.2">
      <c r="A3051">
        <v>28575</v>
      </c>
      <c r="B3051" t="s">
        <v>14864</v>
      </c>
      <c r="C3051" t="s">
        <v>15164</v>
      </c>
      <c r="D3051" t="s">
        <v>15165</v>
      </c>
      <c r="F3051" t="s">
        <v>15166</v>
      </c>
      <c r="G3051" t="s">
        <v>15167</v>
      </c>
      <c r="H3051" t="s">
        <v>15168</v>
      </c>
      <c r="J3051">
        <v>4</v>
      </c>
      <c r="K3051">
        <v>4</v>
      </c>
      <c r="L3051">
        <v>0</v>
      </c>
      <c r="M3051" t="s">
        <v>15169</v>
      </c>
      <c r="N3051">
        <f t="shared" si="564"/>
        <v>0</v>
      </c>
      <c r="O3051" t="str">
        <f t="shared" si="565"/>
        <v>No</v>
      </c>
      <c r="P3051">
        <f t="shared" si="566"/>
        <v>0</v>
      </c>
      <c r="Q3051">
        <f t="shared" si="567"/>
        <v>0</v>
      </c>
      <c r="R3051">
        <f t="shared" si="571"/>
        <v>27.565026697177728</v>
      </c>
      <c r="S3051" t="str">
        <f t="shared" si="568"/>
        <v>ID-28575-Local tour</v>
      </c>
      <c r="T3051" t="str">
        <f t="shared" si="569"/>
        <v>09:10</v>
      </c>
      <c r="U3051" t="str">
        <f t="shared" si="570"/>
        <v>Acceptable</v>
      </c>
      <c r="V3051">
        <f t="shared" si="572"/>
        <v>23</v>
      </c>
      <c r="W3051">
        <f t="shared" si="573"/>
        <v>2</v>
      </c>
      <c r="Y3051" t="str">
        <f t="shared" si="574"/>
        <v>Flight Not Found</v>
      </c>
      <c r="Z3051" t="str" cm="1">
        <f t="array" ref="Z3051">IF(AND(B:B &gt; TIME(6, 0, 0), B:B &lt;= TIME(18, 0, 0)), "Day", "Night")</f>
        <v>Night</v>
      </c>
      <c r="AA3051">
        <f t="shared" si="575"/>
        <v>1</v>
      </c>
    </row>
    <row r="3052" spans="1:27" x14ac:dyDescent="0.2">
      <c r="A3052">
        <v>28584</v>
      </c>
      <c r="B3052" t="s">
        <v>10813</v>
      </c>
      <c r="C3052" t="s">
        <v>2628</v>
      </c>
      <c r="D3052" t="s">
        <v>14922</v>
      </c>
      <c r="G3052" t="s">
        <v>14148</v>
      </c>
      <c r="H3052" t="s">
        <v>15170</v>
      </c>
      <c r="J3052">
        <v>6</v>
      </c>
      <c r="K3052">
        <v>3</v>
      </c>
      <c r="L3052">
        <v>0</v>
      </c>
      <c r="M3052" t="s">
        <v>15171</v>
      </c>
      <c r="N3052">
        <f t="shared" si="564"/>
        <v>0</v>
      </c>
      <c r="O3052" t="str">
        <f t="shared" si="565"/>
        <v>No</v>
      </c>
      <c r="P3052">
        <f t="shared" si="566"/>
        <v>0</v>
      </c>
      <c r="Q3052">
        <f t="shared" si="567"/>
        <v>0</v>
      </c>
      <c r="R3052">
        <f t="shared" si="571"/>
        <v>27.565026697177728</v>
      </c>
      <c r="S3052" t="str">
        <f t="shared" si="568"/>
        <v>ID-28584-</v>
      </c>
      <c r="T3052" t="str">
        <f t="shared" si="569"/>
        <v>23:20</v>
      </c>
      <c r="U3052" t="str">
        <f t="shared" si="570"/>
        <v>Acceptable</v>
      </c>
      <c r="V3052">
        <f t="shared" si="572"/>
        <v>23</v>
      </c>
      <c r="W3052">
        <f t="shared" si="573"/>
        <v>2</v>
      </c>
      <c r="Y3052" t="str">
        <f t="shared" si="574"/>
        <v>Flight Not Found</v>
      </c>
      <c r="Z3052" t="str" cm="1">
        <f t="array" ref="Z3052">IF(AND(B:B &gt; TIME(6, 0, 0), B:B &lt;= TIME(18, 0, 0)), "Day", "Night")</f>
        <v>Night</v>
      </c>
      <c r="AA3052">
        <f t="shared" si="575"/>
        <v>1</v>
      </c>
    </row>
    <row r="3053" spans="1:27" x14ac:dyDescent="0.2">
      <c r="A3053">
        <v>28585</v>
      </c>
      <c r="B3053" t="s">
        <v>4693</v>
      </c>
      <c r="C3053" t="s">
        <v>9710</v>
      </c>
      <c r="D3053" t="s">
        <v>14284</v>
      </c>
      <c r="F3053" t="s">
        <v>15172</v>
      </c>
      <c r="G3053" t="s">
        <v>13821</v>
      </c>
      <c r="H3053" t="s">
        <v>15173</v>
      </c>
      <c r="J3053">
        <v>9</v>
      </c>
      <c r="K3053">
        <v>2</v>
      </c>
      <c r="L3053">
        <v>0</v>
      </c>
      <c r="M3053" t="s">
        <v>15174</v>
      </c>
      <c r="N3053">
        <f t="shared" si="564"/>
        <v>0</v>
      </c>
      <c r="O3053" t="str">
        <f t="shared" si="565"/>
        <v>No</v>
      </c>
      <c r="P3053">
        <f t="shared" si="566"/>
        <v>0</v>
      </c>
      <c r="Q3053">
        <f t="shared" si="567"/>
        <v>0</v>
      </c>
      <c r="R3053">
        <f t="shared" si="571"/>
        <v>27.565026697177728</v>
      </c>
      <c r="S3053" t="str">
        <f t="shared" si="568"/>
        <v>ID-28585-St. John, VI - St. Croix, VI</v>
      </c>
      <c r="T3053" t="str">
        <f t="shared" si="569"/>
        <v>16:45</v>
      </c>
      <c r="U3053" t="str">
        <f t="shared" si="570"/>
        <v>Acceptable</v>
      </c>
      <c r="V3053">
        <f t="shared" si="572"/>
        <v>23</v>
      </c>
      <c r="W3053">
        <f t="shared" si="573"/>
        <v>2</v>
      </c>
      <c r="Y3053" t="str">
        <f t="shared" si="574"/>
        <v>Flight Not Found</v>
      </c>
      <c r="Z3053" t="str" cm="1">
        <f t="array" ref="Z3053">IF(AND(B:B &gt; TIME(6, 0, 0), B:B &lt;= TIME(18, 0, 0)), "Day", "Night")</f>
        <v>Night</v>
      </c>
      <c r="AA3053">
        <f t="shared" si="575"/>
        <v>1</v>
      </c>
    </row>
    <row r="3054" spans="1:27" x14ac:dyDescent="0.2">
      <c r="A3054">
        <v>28600</v>
      </c>
      <c r="C3054" t="s">
        <v>11691</v>
      </c>
      <c r="D3054" t="s">
        <v>12128</v>
      </c>
      <c r="E3054" t="s">
        <v>9256</v>
      </c>
      <c r="F3054" t="s">
        <v>15175</v>
      </c>
      <c r="G3054" t="s">
        <v>9678</v>
      </c>
      <c r="H3054" t="s">
        <v>15176</v>
      </c>
      <c r="I3054" t="s">
        <v>15177</v>
      </c>
      <c r="J3054">
        <v>109</v>
      </c>
      <c r="K3054">
        <v>2</v>
      </c>
      <c r="L3054">
        <v>0</v>
      </c>
      <c r="M3054" t="s">
        <v>15178</v>
      </c>
      <c r="N3054">
        <f t="shared" si="564"/>
        <v>0</v>
      </c>
      <c r="O3054" t="str">
        <f t="shared" si="565"/>
        <v>No</v>
      </c>
      <c r="P3054">
        <f t="shared" si="566"/>
        <v>0</v>
      </c>
      <c r="Q3054">
        <f t="shared" si="567"/>
        <v>0</v>
      </c>
      <c r="R3054">
        <f t="shared" si="571"/>
        <v>27.565026697177728</v>
      </c>
      <c r="S3054" t="str">
        <f t="shared" si="568"/>
        <v>ID-28600-Paris - Seoul</v>
      </c>
      <c r="T3054">
        <f t="shared" si="569"/>
        <v>0</v>
      </c>
      <c r="U3054" t="str">
        <f t="shared" si="570"/>
        <v>Acceptable</v>
      </c>
      <c r="V3054">
        <f t="shared" si="572"/>
        <v>23</v>
      </c>
      <c r="W3054">
        <f t="shared" si="573"/>
        <v>2</v>
      </c>
      <c r="Y3054" t="str">
        <f t="shared" si="574"/>
        <v>Flight Not Found</v>
      </c>
      <c r="Z3054" t="str" cm="1">
        <f t="array" ref="Z3054">IF(AND(B:B &gt; TIME(6, 0, 0), B:B &lt;= TIME(18, 0, 0)), "Day", "Night")</f>
        <v>Night</v>
      </c>
      <c r="AA3054">
        <f t="shared" si="575"/>
        <v>1</v>
      </c>
    </row>
    <row r="3055" spans="1:27" x14ac:dyDescent="0.2">
      <c r="A3055">
        <v>28603</v>
      </c>
      <c r="B3055" t="s">
        <v>15179</v>
      </c>
      <c r="C3055" t="s">
        <v>15180</v>
      </c>
      <c r="D3055" t="s">
        <v>9581</v>
      </c>
      <c r="F3055" t="s">
        <v>15181</v>
      </c>
      <c r="G3055" t="s">
        <v>12333</v>
      </c>
      <c r="H3055" t="s">
        <v>15182</v>
      </c>
      <c r="J3055">
        <v>9</v>
      </c>
      <c r="K3055">
        <v>9</v>
      </c>
      <c r="L3055">
        <v>0</v>
      </c>
      <c r="M3055" t="s">
        <v>15183</v>
      </c>
      <c r="N3055">
        <f t="shared" si="564"/>
        <v>0</v>
      </c>
      <c r="O3055" t="str">
        <f t="shared" si="565"/>
        <v>No</v>
      </c>
      <c r="P3055">
        <f t="shared" si="566"/>
        <v>0</v>
      </c>
      <c r="Q3055">
        <f t="shared" si="567"/>
        <v>0</v>
      </c>
      <c r="R3055">
        <f t="shared" si="571"/>
        <v>27.565026697177728</v>
      </c>
      <c r="S3055" t="str">
        <f t="shared" si="568"/>
        <v>ID-28603-Trenton, NJ - Indianappolis, IN</v>
      </c>
      <c r="T3055" t="str">
        <f t="shared" si="569"/>
        <v>21:47</v>
      </c>
      <c r="U3055" t="str">
        <f t="shared" si="570"/>
        <v>Acceptable</v>
      </c>
      <c r="V3055">
        <f t="shared" si="572"/>
        <v>23</v>
      </c>
      <c r="W3055">
        <f t="shared" si="573"/>
        <v>2</v>
      </c>
      <c r="Y3055" t="str">
        <f t="shared" si="574"/>
        <v>Flight Not Found</v>
      </c>
      <c r="Z3055" t="str" cm="1">
        <f t="array" ref="Z3055">IF(AND(B:B &gt; TIME(6, 0, 0), B:B &lt;= TIME(18, 0, 0)), "Day", "Night")</f>
        <v>Night</v>
      </c>
      <c r="AA3055">
        <f t="shared" si="575"/>
        <v>1</v>
      </c>
    </row>
    <row r="3056" spans="1:27" x14ac:dyDescent="0.2">
      <c r="A3056">
        <v>28607</v>
      </c>
      <c r="C3056" t="s">
        <v>15184</v>
      </c>
      <c r="D3056" t="s">
        <v>15185</v>
      </c>
      <c r="F3056" t="s">
        <v>15186</v>
      </c>
      <c r="G3056" t="s">
        <v>13138</v>
      </c>
      <c r="H3056" t="s">
        <v>15187</v>
      </c>
      <c r="I3056" t="s">
        <v>15188</v>
      </c>
      <c r="J3056">
        <v>10</v>
      </c>
      <c r="K3056">
        <v>10</v>
      </c>
      <c r="L3056">
        <v>0</v>
      </c>
      <c r="M3056" t="s">
        <v>15189</v>
      </c>
      <c r="N3056">
        <f t="shared" si="564"/>
        <v>0</v>
      </c>
      <c r="O3056" t="str">
        <f t="shared" si="565"/>
        <v>No</v>
      </c>
      <c r="P3056">
        <f t="shared" si="566"/>
        <v>0</v>
      </c>
      <c r="Q3056">
        <f t="shared" si="567"/>
        <v>0</v>
      </c>
      <c r="R3056">
        <f t="shared" si="571"/>
        <v>27.565026697177728</v>
      </c>
      <c r="S3056" t="str">
        <f t="shared" si="568"/>
        <v>ID-28607-Pago Pago, American Samoa - Apia, Western Samoa</v>
      </c>
      <c r="T3056">
        <f t="shared" si="569"/>
        <v>0</v>
      </c>
      <c r="U3056" t="str">
        <f t="shared" si="570"/>
        <v>Acceptable</v>
      </c>
      <c r="V3056">
        <f t="shared" si="572"/>
        <v>23</v>
      </c>
      <c r="W3056">
        <f t="shared" si="573"/>
        <v>2</v>
      </c>
      <c r="Y3056" t="str">
        <f t="shared" si="574"/>
        <v>Flight Not Found</v>
      </c>
      <c r="Z3056" t="str" cm="1">
        <f t="array" ref="Z3056">IF(AND(B:B &gt; TIME(6, 0, 0), B:B &lt;= TIME(18, 0, 0)), "Day", "Night")</f>
        <v>Night</v>
      </c>
      <c r="AA3056">
        <f t="shared" si="575"/>
        <v>1</v>
      </c>
    </row>
    <row r="3057" spans="1:27" x14ac:dyDescent="0.2">
      <c r="A3057">
        <v>28609</v>
      </c>
      <c r="C3057" t="s">
        <v>5168</v>
      </c>
      <c r="D3057" t="s">
        <v>14263</v>
      </c>
      <c r="F3057" t="s">
        <v>4394</v>
      </c>
      <c r="G3057" t="s">
        <v>6770</v>
      </c>
      <c r="H3057" t="s">
        <v>15190</v>
      </c>
      <c r="I3057" t="s">
        <v>15191</v>
      </c>
      <c r="J3057">
        <v>12</v>
      </c>
      <c r="K3057">
        <v>8</v>
      </c>
      <c r="L3057">
        <v>0</v>
      </c>
      <c r="M3057" t="s">
        <v>15192</v>
      </c>
      <c r="N3057">
        <f t="shared" si="564"/>
        <v>0</v>
      </c>
      <c r="O3057" t="str">
        <f t="shared" si="565"/>
        <v>No</v>
      </c>
      <c r="P3057">
        <f t="shared" si="566"/>
        <v>0</v>
      </c>
      <c r="Q3057">
        <f t="shared" si="567"/>
        <v>0</v>
      </c>
      <c r="R3057">
        <f t="shared" si="571"/>
        <v>27.565026697177728</v>
      </c>
      <c r="S3057" t="str">
        <f t="shared" si="568"/>
        <v>ID-28609-Bogota - Barranquilla</v>
      </c>
      <c r="T3057">
        <f t="shared" si="569"/>
        <v>0</v>
      </c>
      <c r="U3057" t="str">
        <f t="shared" si="570"/>
        <v>Acceptable</v>
      </c>
      <c r="V3057">
        <f t="shared" si="572"/>
        <v>23</v>
      </c>
      <c r="W3057">
        <f t="shared" si="573"/>
        <v>2</v>
      </c>
      <c r="Y3057" t="str">
        <f t="shared" si="574"/>
        <v>Flight Not Found</v>
      </c>
      <c r="Z3057" t="str" cm="1">
        <f t="array" ref="Z3057">IF(AND(B:B &gt; TIME(6, 0, 0), B:B &lt;= TIME(18, 0, 0)), "Day", "Night")</f>
        <v>Night</v>
      </c>
      <c r="AA3057">
        <f t="shared" si="575"/>
        <v>1</v>
      </c>
    </row>
    <row r="3058" spans="1:27" x14ac:dyDescent="0.2">
      <c r="A3058">
        <v>28746</v>
      </c>
      <c r="B3058" t="s">
        <v>3101</v>
      </c>
      <c r="C3058" t="s">
        <v>15193</v>
      </c>
      <c r="D3058" t="s">
        <v>15194</v>
      </c>
      <c r="F3058" t="s">
        <v>15195</v>
      </c>
      <c r="G3058" t="s">
        <v>11353</v>
      </c>
      <c r="H3058" t="s">
        <v>15196</v>
      </c>
      <c r="J3058">
        <v>6</v>
      </c>
      <c r="K3058">
        <v>6</v>
      </c>
      <c r="L3058">
        <v>0</v>
      </c>
      <c r="M3058" t="s">
        <v>15197</v>
      </c>
      <c r="N3058">
        <f t="shared" si="564"/>
        <v>0</v>
      </c>
      <c r="O3058" t="str">
        <f t="shared" si="565"/>
        <v>No</v>
      </c>
      <c r="P3058">
        <f t="shared" si="566"/>
        <v>0</v>
      </c>
      <c r="Q3058">
        <f t="shared" si="567"/>
        <v>0</v>
      </c>
      <c r="R3058">
        <f t="shared" si="571"/>
        <v>27.565026697177728</v>
      </c>
      <c r="S3058" t="str">
        <f t="shared" si="568"/>
        <v>ID-28746-Anchorage, AK - Whittier, AK</v>
      </c>
      <c r="T3058" t="str">
        <f t="shared" si="569"/>
        <v>11:30</v>
      </c>
      <c r="U3058" t="str">
        <f t="shared" si="570"/>
        <v>Acceptable</v>
      </c>
      <c r="V3058">
        <f t="shared" si="572"/>
        <v>23</v>
      </c>
      <c r="W3058">
        <f t="shared" si="573"/>
        <v>2</v>
      </c>
      <c r="Y3058" t="str">
        <f t="shared" si="574"/>
        <v>Flight Not Found</v>
      </c>
      <c r="Z3058" t="str" cm="1">
        <f t="array" ref="Z3058">IF(AND(B:B &gt; TIME(6, 0, 0), B:B &lt;= TIME(18, 0, 0)), "Day", "Night")</f>
        <v>Night</v>
      </c>
      <c r="AA3058">
        <f t="shared" si="575"/>
        <v>1</v>
      </c>
    </row>
    <row r="3059" spans="1:27" x14ac:dyDescent="0.2">
      <c r="A3059">
        <v>28618</v>
      </c>
      <c r="B3059" t="s">
        <v>7011</v>
      </c>
      <c r="C3059" t="s">
        <v>15198</v>
      </c>
      <c r="D3059" t="s">
        <v>3079</v>
      </c>
      <c r="E3059" t="s">
        <v>8318</v>
      </c>
      <c r="F3059" t="s">
        <v>15199</v>
      </c>
      <c r="G3059" t="s">
        <v>15200</v>
      </c>
      <c r="H3059" t="s">
        <v>15201</v>
      </c>
      <c r="I3059" t="s">
        <v>15202</v>
      </c>
      <c r="J3059">
        <v>58</v>
      </c>
      <c r="K3059">
        <v>3</v>
      </c>
      <c r="L3059">
        <v>0</v>
      </c>
      <c r="M3059" t="s">
        <v>15203</v>
      </c>
      <c r="N3059">
        <f t="shared" si="564"/>
        <v>0</v>
      </c>
      <c r="O3059" t="str">
        <f t="shared" si="565"/>
        <v>No</v>
      </c>
      <c r="P3059">
        <f t="shared" si="566"/>
        <v>0</v>
      </c>
      <c r="Q3059">
        <f t="shared" si="567"/>
        <v>0</v>
      </c>
      <c r="R3059">
        <f t="shared" si="571"/>
        <v>27.565026697177728</v>
      </c>
      <c r="S3059" t="str">
        <f t="shared" si="568"/>
        <v>ID-28618-Miami, FL - Pensacola, FL - Mobile, AL</v>
      </c>
      <c r="T3059" t="str">
        <f t="shared" si="569"/>
        <v>21:20</v>
      </c>
      <c r="U3059" t="str">
        <f t="shared" si="570"/>
        <v>Acceptable</v>
      </c>
      <c r="V3059">
        <f t="shared" si="572"/>
        <v>23</v>
      </c>
      <c r="W3059">
        <f t="shared" si="573"/>
        <v>2</v>
      </c>
      <c r="Y3059" t="str">
        <f t="shared" si="574"/>
        <v>Flight Not Found</v>
      </c>
      <c r="Z3059" t="str" cm="1">
        <f t="array" ref="Z3059">IF(AND(B:B &gt; TIME(6, 0, 0), B:B &lt;= TIME(18, 0, 0)), "Day", "Night")</f>
        <v>Night</v>
      </c>
      <c r="AA3059">
        <f t="shared" si="575"/>
        <v>1</v>
      </c>
    </row>
    <row r="3060" spans="1:27" x14ac:dyDescent="0.2">
      <c r="A3060">
        <v>28628</v>
      </c>
      <c r="C3060" t="s">
        <v>15204</v>
      </c>
      <c r="D3060" t="s">
        <v>8729</v>
      </c>
      <c r="G3060" t="s">
        <v>15205</v>
      </c>
      <c r="J3060">
        <v>13</v>
      </c>
      <c r="K3060">
        <v>13</v>
      </c>
      <c r="L3060">
        <v>0</v>
      </c>
      <c r="M3060" t="s">
        <v>15206</v>
      </c>
      <c r="N3060">
        <f t="shared" si="564"/>
        <v>0</v>
      </c>
      <c r="O3060" t="str">
        <f t="shared" si="565"/>
        <v>No</v>
      </c>
      <c r="P3060">
        <f t="shared" si="566"/>
        <v>0</v>
      </c>
      <c r="Q3060">
        <f t="shared" si="567"/>
        <v>0</v>
      </c>
      <c r="R3060">
        <f t="shared" si="571"/>
        <v>27.565026697177728</v>
      </c>
      <c r="S3060" t="str">
        <f t="shared" si="568"/>
        <v>ID-28628-</v>
      </c>
      <c r="T3060">
        <f t="shared" si="569"/>
        <v>0</v>
      </c>
      <c r="U3060" t="str">
        <f t="shared" si="570"/>
        <v>Acceptable</v>
      </c>
      <c r="V3060">
        <f t="shared" si="572"/>
        <v>23</v>
      </c>
      <c r="W3060">
        <f t="shared" si="573"/>
        <v>2</v>
      </c>
      <c r="Y3060" t="str">
        <f t="shared" si="574"/>
        <v>Flight Not Found</v>
      </c>
      <c r="Z3060" t="str" cm="1">
        <f t="array" ref="Z3060">IF(AND(B:B &gt; TIME(6, 0, 0), B:B &lt;= TIME(18, 0, 0)), "Day", "Night")</f>
        <v>Night</v>
      </c>
      <c r="AA3060">
        <f t="shared" si="575"/>
        <v>1</v>
      </c>
    </row>
    <row r="3061" spans="1:27" x14ac:dyDescent="0.2">
      <c r="A3061">
        <v>28629</v>
      </c>
      <c r="C3061" t="s">
        <v>15207</v>
      </c>
      <c r="D3061" t="s">
        <v>3562</v>
      </c>
      <c r="F3061" t="s">
        <v>15208</v>
      </c>
      <c r="G3061" t="s">
        <v>14113</v>
      </c>
      <c r="H3061" t="s">
        <v>15209</v>
      </c>
      <c r="I3061" t="s">
        <v>15210</v>
      </c>
      <c r="J3061">
        <v>134</v>
      </c>
      <c r="K3061">
        <v>4</v>
      </c>
      <c r="L3061">
        <v>0</v>
      </c>
      <c r="M3061" t="s">
        <v>15211</v>
      </c>
      <c r="N3061">
        <f t="shared" si="564"/>
        <v>0</v>
      </c>
      <c r="O3061" t="str">
        <f t="shared" si="565"/>
        <v>No</v>
      </c>
      <c r="P3061">
        <f t="shared" si="566"/>
        <v>0</v>
      </c>
      <c r="Q3061">
        <f t="shared" si="567"/>
        <v>0</v>
      </c>
      <c r="R3061">
        <f t="shared" si="571"/>
        <v>27.565026697177728</v>
      </c>
      <c r="S3061" t="str">
        <f t="shared" si="568"/>
        <v>ID-28629-Baku - Leningrad</v>
      </c>
      <c r="T3061">
        <f t="shared" si="569"/>
        <v>0</v>
      </c>
      <c r="U3061" t="str">
        <f t="shared" si="570"/>
        <v>Acceptable</v>
      </c>
      <c r="V3061">
        <f t="shared" si="572"/>
        <v>23</v>
      </c>
      <c r="W3061">
        <f t="shared" si="573"/>
        <v>2</v>
      </c>
      <c r="Y3061" t="str">
        <f t="shared" si="574"/>
        <v>Flight Not Found</v>
      </c>
      <c r="Z3061" t="str" cm="1">
        <f t="array" ref="Z3061">IF(AND(B:B &gt; TIME(6, 0, 0), B:B &lt;= TIME(18, 0, 0)), "Day", "Night")</f>
        <v>Night</v>
      </c>
      <c r="AA3061">
        <f t="shared" si="575"/>
        <v>1</v>
      </c>
    </row>
    <row r="3062" spans="1:27" x14ac:dyDescent="0.2">
      <c r="A3062">
        <v>28664</v>
      </c>
      <c r="C3062" t="s">
        <v>15212</v>
      </c>
      <c r="D3062" t="s">
        <v>15213</v>
      </c>
      <c r="F3062" t="s">
        <v>15214</v>
      </c>
      <c r="G3062" t="s">
        <v>15215</v>
      </c>
      <c r="H3062" t="s">
        <v>15216</v>
      </c>
      <c r="J3062">
        <v>10</v>
      </c>
      <c r="K3062">
        <v>10</v>
      </c>
      <c r="L3062">
        <v>0</v>
      </c>
      <c r="M3062" t="s">
        <v>15217</v>
      </c>
      <c r="N3062">
        <f t="shared" si="564"/>
        <v>0</v>
      </c>
      <c r="O3062" t="str">
        <f t="shared" si="565"/>
        <v>No</v>
      </c>
      <c r="P3062">
        <f t="shared" si="566"/>
        <v>0</v>
      </c>
      <c r="Q3062">
        <f t="shared" si="567"/>
        <v>0</v>
      </c>
      <c r="R3062">
        <f t="shared" si="571"/>
        <v>27.565026697177728</v>
      </c>
      <c r="S3062" t="str">
        <f t="shared" si="568"/>
        <v>ID-28664-Survey</v>
      </c>
      <c r="T3062">
        <f t="shared" si="569"/>
        <v>0</v>
      </c>
      <c r="U3062" t="str">
        <f t="shared" si="570"/>
        <v>Acceptable</v>
      </c>
      <c r="V3062">
        <f t="shared" si="572"/>
        <v>23</v>
      </c>
      <c r="W3062">
        <f t="shared" si="573"/>
        <v>2</v>
      </c>
      <c r="Y3062" t="str">
        <f t="shared" si="574"/>
        <v>Flight Not Found</v>
      </c>
      <c r="Z3062" t="str" cm="1">
        <f t="array" ref="Z3062">IF(AND(B:B &gt; TIME(6, 0, 0), B:B &lt;= TIME(18, 0, 0)), "Day", "Night")</f>
        <v>Night</v>
      </c>
      <c r="AA3062">
        <f t="shared" si="575"/>
        <v>1</v>
      </c>
    </row>
    <row r="3063" spans="1:27" x14ac:dyDescent="0.2">
      <c r="A3063">
        <v>28667</v>
      </c>
      <c r="B3063" t="s">
        <v>14351</v>
      </c>
      <c r="C3063" t="s">
        <v>11875</v>
      </c>
      <c r="D3063" t="s">
        <v>10470</v>
      </c>
      <c r="E3063" t="s">
        <v>15218</v>
      </c>
      <c r="F3063" t="s">
        <v>15219</v>
      </c>
      <c r="G3063" t="s">
        <v>11308</v>
      </c>
      <c r="H3063" t="s">
        <v>15220</v>
      </c>
      <c r="I3063" t="s">
        <v>15221</v>
      </c>
      <c r="J3063">
        <v>107</v>
      </c>
      <c r="K3063">
        <v>2</v>
      </c>
      <c r="L3063">
        <v>0</v>
      </c>
      <c r="M3063" t="s">
        <v>15222</v>
      </c>
      <c r="N3063">
        <f t="shared" si="564"/>
        <v>0</v>
      </c>
      <c r="O3063" t="str">
        <f t="shared" si="565"/>
        <v>No</v>
      </c>
      <c r="P3063">
        <f t="shared" si="566"/>
        <v>0</v>
      </c>
      <c r="Q3063">
        <f t="shared" si="567"/>
        <v>0</v>
      </c>
      <c r="R3063">
        <f t="shared" si="571"/>
        <v>27.565026697177728</v>
      </c>
      <c r="S3063" t="str">
        <f t="shared" si="568"/>
        <v>ID-28667-Toronto - Winnipeg</v>
      </c>
      <c r="T3063" t="str">
        <f t="shared" si="569"/>
        <v>08:08</v>
      </c>
      <c r="U3063" t="str">
        <f t="shared" si="570"/>
        <v>Acceptable</v>
      </c>
      <c r="V3063">
        <f t="shared" si="572"/>
        <v>23</v>
      </c>
      <c r="W3063">
        <f t="shared" si="573"/>
        <v>2</v>
      </c>
      <c r="Y3063" t="str">
        <f t="shared" si="574"/>
        <v>Flight Not Found</v>
      </c>
      <c r="Z3063" t="str" cm="1">
        <f t="array" ref="Z3063">IF(AND(B:B &gt; TIME(6, 0, 0), B:B &lt;= TIME(18, 0, 0)), "Day", "Night")</f>
        <v>Night</v>
      </c>
      <c r="AA3063">
        <f t="shared" si="575"/>
        <v>1</v>
      </c>
    </row>
    <row r="3064" spans="1:27" x14ac:dyDescent="0.2">
      <c r="A3064">
        <v>28667</v>
      </c>
      <c r="C3064" t="s">
        <v>15223</v>
      </c>
      <c r="D3064" t="s">
        <v>15224</v>
      </c>
      <c r="F3064" t="s">
        <v>15225</v>
      </c>
      <c r="G3064" t="s">
        <v>15226</v>
      </c>
      <c r="H3064" t="s">
        <v>15227</v>
      </c>
      <c r="J3064">
        <v>18</v>
      </c>
      <c r="K3064">
        <v>18</v>
      </c>
      <c r="L3064">
        <v>0</v>
      </c>
      <c r="M3064" t="s">
        <v>15228</v>
      </c>
      <c r="N3064">
        <f t="shared" si="564"/>
        <v>0</v>
      </c>
      <c r="O3064" t="str">
        <f t="shared" si="565"/>
        <v>No</v>
      </c>
      <c r="P3064">
        <f t="shared" si="566"/>
        <v>0</v>
      </c>
      <c r="Q3064">
        <f t="shared" si="567"/>
        <v>0</v>
      </c>
      <c r="R3064">
        <f t="shared" si="571"/>
        <v>27.565026697177728</v>
      </c>
      <c r="S3064" t="str">
        <f t="shared" si="568"/>
        <v>ID-28667-Bergen - Stratjford-A</v>
      </c>
      <c r="T3064" t="str">
        <f t="shared" si="569"/>
        <v>08:08</v>
      </c>
      <c r="U3064" t="str">
        <f t="shared" si="570"/>
        <v>Acceptable</v>
      </c>
      <c r="V3064">
        <f t="shared" si="572"/>
        <v>23</v>
      </c>
      <c r="W3064">
        <f t="shared" si="573"/>
        <v>2</v>
      </c>
      <c r="Y3064" t="str">
        <f t="shared" si="574"/>
        <v>Flight Not Found</v>
      </c>
      <c r="Z3064" t="str" cm="1">
        <f t="array" ref="Z3064">IF(AND(B:B &gt; TIME(6, 0, 0), B:B &lt;= TIME(18, 0, 0)), "Day", "Night")</f>
        <v>Night</v>
      </c>
      <c r="AA3064">
        <f t="shared" si="575"/>
        <v>1</v>
      </c>
    </row>
    <row r="3065" spans="1:27" x14ac:dyDescent="0.2">
      <c r="A3065">
        <v>28695</v>
      </c>
      <c r="C3065" t="s">
        <v>8611</v>
      </c>
      <c r="D3065" t="s">
        <v>15229</v>
      </c>
      <c r="F3065" t="s">
        <v>15230</v>
      </c>
      <c r="G3065" t="s">
        <v>15231</v>
      </c>
      <c r="H3065" t="s">
        <v>15232</v>
      </c>
      <c r="I3065" t="s">
        <v>15233</v>
      </c>
      <c r="J3065">
        <v>11</v>
      </c>
      <c r="K3065">
        <v>5</v>
      </c>
      <c r="L3065">
        <v>0</v>
      </c>
      <c r="M3065" t="s">
        <v>15234</v>
      </c>
      <c r="N3065">
        <f t="shared" si="564"/>
        <v>0</v>
      </c>
      <c r="O3065" t="str">
        <f t="shared" si="565"/>
        <v>No</v>
      </c>
      <c r="P3065">
        <f t="shared" si="566"/>
        <v>0</v>
      </c>
      <c r="Q3065">
        <f t="shared" si="567"/>
        <v>0</v>
      </c>
      <c r="R3065">
        <f t="shared" si="571"/>
        <v>27.565026697177728</v>
      </c>
      <c r="S3065" t="str">
        <f t="shared" si="568"/>
        <v>ID-28695-Samburu - Nairobi</v>
      </c>
      <c r="T3065">
        <f t="shared" si="569"/>
        <v>0</v>
      </c>
      <c r="U3065" t="str">
        <f t="shared" si="570"/>
        <v>Acceptable</v>
      </c>
      <c r="V3065">
        <f t="shared" si="572"/>
        <v>23</v>
      </c>
      <c r="W3065">
        <f t="shared" si="573"/>
        <v>2</v>
      </c>
      <c r="Y3065" t="str">
        <f t="shared" si="574"/>
        <v>Flight Not Found</v>
      </c>
      <c r="Z3065" t="str" cm="1">
        <f t="array" ref="Z3065">IF(AND(B:B &gt; TIME(6, 0, 0), B:B &lt;= TIME(18, 0, 0)), "Day", "Night")</f>
        <v>Night</v>
      </c>
      <c r="AA3065">
        <f t="shared" si="575"/>
        <v>1</v>
      </c>
    </row>
    <row r="3066" spans="1:27" x14ac:dyDescent="0.2">
      <c r="A3066">
        <v>28716</v>
      </c>
      <c r="C3066" t="s">
        <v>15235</v>
      </c>
      <c r="D3066" t="s">
        <v>15236</v>
      </c>
      <c r="G3066" t="s">
        <v>3348</v>
      </c>
      <c r="H3066" t="s">
        <v>15237</v>
      </c>
      <c r="I3066" t="s">
        <v>15238</v>
      </c>
      <c r="J3066">
        <v>18</v>
      </c>
      <c r="K3066">
        <v>18</v>
      </c>
      <c r="L3066">
        <v>0</v>
      </c>
      <c r="M3066" t="s">
        <v>15239</v>
      </c>
      <c r="N3066">
        <f t="shared" si="564"/>
        <v>0</v>
      </c>
      <c r="O3066" t="str">
        <f t="shared" si="565"/>
        <v>No</v>
      </c>
      <c r="P3066">
        <f t="shared" si="566"/>
        <v>0</v>
      </c>
      <c r="Q3066">
        <f t="shared" si="567"/>
        <v>0</v>
      </c>
      <c r="R3066">
        <f t="shared" si="571"/>
        <v>27.565026697177728</v>
      </c>
      <c r="S3066" t="str">
        <f t="shared" si="568"/>
        <v>ID-28716-</v>
      </c>
      <c r="T3066">
        <f t="shared" si="569"/>
        <v>0</v>
      </c>
      <c r="U3066" t="str">
        <f t="shared" si="570"/>
        <v>Acceptable</v>
      </c>
      <c r="V3066">
        <f t="shared" si="572"/>
        <v>23</v>
      </c>
      <c r="W3066">
        <f t="shared" si="573"/>
        <v>2</v>
      </c>
      <c r="Y3066" t="str">
        <f t="shared" si="574"/>
        <v>Flight Not Found</v>
      </c>
      <c r="Z3066" t="str" cm="1">
        <f t="array" ref="Z3066">IF(AND(B:B &gt; TIME(6, 0, 0), B:B &lt;= TIME(18, 0, 0)), "Day", "Night")</f>
        <v>Night</v>
      </c>
      <c r="AA3066">
        <f t="shared" si="575"/>
        <v>1</v>
      </c>
    </row>
    <row r="3067" spans="1:27" x14ac:dyDescent="0.2">
      <c r="A3067">
        <v>28727</v>
      </c>
      <c r="C3067" t="s">
        <v>15240</v>
      </c>
      <c r="D3067" t="s">
        <v>15241</v>
      </c>
      <c r="F3067" t="s">
        <v>15242</v>
      </c>
      <c r="G3067" t="s">
        <v>2396</v>
      </c>
      <c r="H3067" t="s">
        <v>15243</v>
      </c>
      <c r="I3067" t="s">
        <v>15244</v>
      </c>
      <c r="J3067">
        <v>12</v>
      </c>
      <c r="K3067">
        <v>12</v>
      </c>
      <c r="L3067">
        <v>0</v>
      </c>
      <c r="M3067" t="s">
        <v>15245</v>
      </c>
      <c r="N3067">
        <f t="shared" si="564"/>
        <v>0</v>
      </c>
      <c r="O3067" t="str">
        <f t="shared" si="565"/>
        <v>No</v>
      </c>
      <c r="P3067">
        <f t="shared" si="566"/>
        <v>0</v>
      </c>
      <c r="Q3067">
        <f t="shared" si="567"/>
        <v>0</v>
      </c>
      <c r="R3067">
        <f t="shared" si="571"/>
        <v>27.565026697177728</v>
      </c>
      <c r="S3067" t="str">
        <f t="shared" si="568"/>
        <v>ID-28727-Laboucher, AK - Ketchican, AK</v>
      </c>
      <c r="T3067">
        <f t="shared" si="569"/>
        <v>0</v>
      </c>
      <c r="U3067" t="str">
        <f t="shared" si="570"/>
        <v>Acceptable</v>
      </c>
      <c r="V3067">
        <f t="shared" si="572"/>
        <v>23</v>
      </c>
      <c r="W3067">
        <f t="shared" si="573"/>
        <v>2</v>
      </c>
      <c r="Y3067" t="str">
        <f t="shared" si="574"/>
        <v>Flight Not Found</v>
      </c>
      <c r="Z3067" t="str" cm="1">
        <f t="array" ref="Z3067">IF(AND(B:B &gt; TIME(6, 0, 0), B:B &lt;= TIME(18, 0, 0)), "Day", "Night")</f>
        <v>Night</v>
      </c>
      <c r="AA3067">
        <f t="shared" si="575"/>
        <v>1</v>
      </c>
    </row>
    <row r="3068" spans="1:27" x14ac:dyDescent="0.2">
      <c r="A3068">
        <v>28727</v>
      </c>
      <c r="B3068" t="s">
        <v>7569</v>
      </c>
      <c r="C3068" t="s">
        <v>15246</v>
      </c>
      <c r="D3068" t="s">
        <v>9581</v>
      </c>
      <c r="F3068" t="s">
        <v>15247</v>
      </c>
      <c r="G3068" t="s">
        <v>15248</v>
      </c>
      <c r="H3068" t="s">
        <v>15249</v>
      </c>
      <c r="J3068">
        <v>6</v>
      </c>
      <c r="K3068">
        <v>6</v>
      </c>
      <c r="L3068">
        <v>0</v>
      </c>
      <c r="M3068" t="s">
        <v>15250</v>
      </c>
      <c r="N3068">
        <f t="shared" si="564"/>
        <v>0</v>
      </c>
      <c r="O3068" t="str">
        <f t="shared" si="565"/>
        <v>No</v>
      </c>
      <c r="P3068">
        <f t="shared" si="566"/>
        <v>0</v>
      </c>
      <c r="Q3068">
        <f t="shared" si="567"/>
        <v>0</v>
      </c>
      <c r="R3068">
        <f t="shared" si="571"/>
        <v>27.565026697177728</v>
      </c>
      <c r="S3068" t="str">
        <f t="shared" si="568"/>
        <v>ID-28727-Kansas City, MO - Raton, NM</v>
      </c>
      <c r="T3068">
        <f t="shared" si="569"/>
        <v>0</v>
      </c>
      <c r="U3068" t="str">
        <f t="shared" si="570"/>
        <v>Acceptable</v>
      </c>
      <c r="V3068">
        <f t="shared" si="572"/>
        <v>23</v>
      </c>
      <c r="W3068">
        <f t="shared" si="573"/>
        <v>2</v>
      </c>
      <c r="Y3068" t="str">
        <f t="shared" si="574"/>
        <v>Flight Not Found</v>
      </c>
      <c r="Z3068" t="str" cm="1">
        <f t="array" ref="Z3068">IF(AND(B:B &gt; TIME(6, 0, 0), B:B &lt;= TIME(18, 0, 0)), "Day", "Night")</f>
        <v>Night</v>
      </c>
      <c r="AA3068">
        <f t="shared" si="575"/>
        <v>1</v>
      </c>
    </row>
    <row r="3069" spans="1:27" x14ac:dyDescent="0.2">
      <c r="A3069">
        <v>28728</v>
      </c>
      <c r="C3069" t="s">
        <v>15251</v>
      </c>
      <c r="D3069" t="s">
        <v>12787</v>
      </c>
      <c r="G3069" t="s">
        <v>12975</v>
      </c>
      <c r="H3069" t="s">
        <v>15252</v>
      </c>
      <c r="I3069" t="s">
        <v>12553</v>
      </c>
      <c r="J3069">
        <v>14</v>
      </c>
      <c r="K3069">
        <v>14</v>
      </c>
      <c r="L3069">
        <v>0</v>
      </c>
      <c r="M3069" t="s">
        <v>3760</v>
      </c>
      <c r="N3069">
        <f t="shared" si="564"/>
        <v>0</v>
      </c>
      <c r="O3069" t="str">
        <f t="shared" si="565"/>
        <v>No</v>
      </c>
      <c r="P3069">
        <f t="shared" si="566"/>
        <v>0</v>
      </c>
      <c r="Q3069">
        <f t="shared" si="567"/>
        <v>0</v>
      </c>
      <c r="R3069">
        <f t="shared" si="571"/>
        <v>27.565026697177728</v>
      </c>
      <c r="S3069" t="str">
        <f t="shared" si="568"/>
        <v>ID-28728-</v>
      </c>
      <c r="T3069">
        <f t="shared" si="569"/>
        <v>0</v>
      </c>
      <c r="U3069" t="str">
        <f t="shared" si="570"/>
        <v>Acceptable</v>
      </c>
      <c r="V3069">
        <f t="shared" si="572"/>
        <v>23</v>
      </c>
      <c r="W3069">
        <f t="shared" si="573"/>
        <v>2</v>
      </c>
      <c r="Y3069" t="str">
        <f t="shared" si="574"/>
        <v>Flight Not Found</v>
      </c>
      <c r="Z3069" t="str" cm="1">
        <f t="array" ref="Z3069">IF(AND(B:B &gt; TIME(6, 0, 0), B:B &lt;= TIME(18, 0, 0)), "Day", "Night")</f>
        <v>Night</v>
      </c>
      <c r="AA3069">
        <f t="shared" si="575"/>
        <v>1</v>
      </c>
    </row>
    <row r="3070" spans="1:27" x14ac:dyDescent="0.2">
      <c r="A3070">
        <v>28732</v>
      </c>
      <c r="B3070" t="s">
        <v>15253</v>
      </c>
      <c r="C3070" t="s">
        <v>9470</v>
      </c>
      <c r="D3070" t="s">
        <v>15254</v>
      </c>
      <c r="F3070" t="s">
        <v>15255</v>
      </c>
      <c r="G3070" t="s">
        <v>15256</v>
      </c>
      <c r="H3070" t="s">
        <v>15257</v>
      </c>
      <c r="J3070">
        <v>10</v>
      </c>
      <c r="K3070">
        <v>10</v>
      </c>
      <c r="L3070">
        <v>0</v>
      </c>
      <c r="M3070" t="s">
        <v>15258</v>
      </c>
      <c r="N3070">
        <f t="shared" si="564"/>
        <v>0</v>
      </c>
      <c r="O3070" t="str">
        <f t="shared" si="565"/>
        <v>No</v>
      </c>
      <c r="P3070">
        <f t="shared" si="566"/>
        <v>0</v>
      </c>
      <c r="Q3070">
        <f t="shared" si="567"/>
        <v>0</v>
      </c>
      <c r="R3070">
        <f t="shared" si="571"/>
        <v>27.565026697177728</v>
      </c>
      <c r="S3070" t="str">
        <f t="shared" si="568"/>
        <v>ID-28732-Las Vegas, NV - Santa Ana, CA</v>
      </c>
      <c r="T3070" t="str">
        <f t="shared" si="569"/>
        <v>07:47</v>
      </c>
      <c r="U3070" t="str">
        <f t="shared" si="570"/>
        <v>Acceptable</v>
      </c>
      <c r="V3070">
        <f t="shared" si="572"/>
        <v>23</v>
      </c>
      <c r="W3070">
        <f t="shared" si="573"/>
        <v>2</v>
      </c>
      <c r="Y3070" t="str">
        <f t="shared" si="574"/>
        <v>Flight Not Found</v>
      </c>
      <c r="Z3070" t="str" cm="1">
        <f t="array" ref="Z3070">IF(AND(B:B &gt; TIME(6, 0, 0), B:B &lt;= TIME(18, 0, 0)), "Day", "Night")</f>
        <v>Night</v>
      </c>
      <c r="AA3070">
        <f t="shared" si="575"/>
        <v>1</v>
      </c>
    </row>
    <row r="3071" spans="1:27" x14ac:dyDescent="0.2">
      <c r="A3071">
        <v>28735</v>
      </c>
      <c r="B3071" t="s">
        <v>15259</v>
      </c>
      <c r="C3071" t="s">
        <v>2125</v>
      </c>
      <c r="D3071" t="s">
        <v>15260</v>
      </c>
      <c r="F3071" t="s">
        <v>13505</v>
      </c>
      <c r="G3071" t="s">
        <v>9985</v>
      </c>
      <c r="H3071" t="s">
        <v>15261</v>
      </c>
      <c r="J3071">
        <v>11</v>
      </c>
      <c r="K3071">
        <v>4</v>
      </c>
      <c r="L3071">
        <v>0</v>
      </c>
      <c r="M3071" t="s">
        <v>15262</v>
      </c>
      <c r="N3071">
        <f t="shared" si="564"/>
        <v>0</v>
      </c>
      <c r="O3071" t="str">
        <f t="shared" si="565"/>
        <v>No</v>
      </c>
      <c r="P3071">
        <f t="shared" si="566"/>
        <v>0</v>
      </c>
      <c r="Q3071">
        <f t="shared" si="567"/>
        <v>0</v>
      </c>
      <c r="R3071">
        <f t="shared" si="571"/>
        <v>27.565026697177728</v>
      </c>
      <c r="S3071" t="str">
        <f t="shared" si="568"/>
        <v>ID-28735-St. Croix, VI - St. Thomas, VI</v>
      </c>
      <c r="T3071" t="str">
        <f t="shared" si="569"/>
        <v>10:21</v>
      </c>
      <c r="U3071" t="str">
        <f t="shared" si="570"/>
        <v>Acceptable</v>
      </c>
      <c r="V3071">
        <f t="shared" si="572"/>
        <v>23</v>
      </c>
      <c r="W3071">
        <f t="shared" si="573"/>
        <v>2</v>
      </c>
      <c r="Y3071" t="str">
        <f t="shared" si="574"/>
        <v>Flight Not Found</v>
      </c>
      <c r="Z3071" t="str" cm="1">
        <f t="array" ref="Z3071">IF(AND(B:B &gt; TIME(6, 0, 0), B:B &lt;= TIME(18, 0, 0)), "Day", "Night")</f>
        <v>Night</v>
      </c>
      <c r="AA3071">
        <f t="shared" si="575"/>
        <v>1</v>
      </c>
    </row>
    <row r="3072" spans="1:27" x14ac:dyDescent="0.2">
      <c r="A3072">
        <v>28736</v>
      </c>
      <c r="C3072" t="s">
        <v>15263</v>
      </c>
      <c r="D3072" t="s">
        <v>15264</v>
      </c>
      <c r="F3072" t="s">
        <v>15265</v>
      </c>
      <c r="G3072" t="s">
        <v>15266</v>
      </c>
      <c r="H3072" t="s">
        <v>15267</v>
      </c>
      <c r="I3072" t="s">
        <v>11786</v>
      </c>
      <c r="J3072">
        <v>13</v>
      </c>
      <c r="K3072">
        <v>11</v>
      </c>
      <c r="L3072">
        <v>0</v>
      </c>
      <c r="M3072" t="s">
        <v>15268</v>
      </c>
      <c r="N3072">
        <f t="shared" si="564"/>
        <v>0</v>
      </c>
      <c r="O3072" t="str">
        <f t="shared" si="565"/>
        <v>No</v>
      </c>
      <c r="P3072">
        <f t="shared" si="566"/>
        <v>0</v>
      </c>
      <c r="Q3072">
        <f t="shared" si="567"/>
        <v>0</v>
      </c>
      <c r="R3072">
        <f t="shared" si="571"/>
        <v>27.565026697177728</v>
      </c>
      <c r="S3072" t="str">
        <f t="shared" si="568"/>
        <v>ID-28736-Victoria harbor - Victoria Harbor Water Aerodome</v>
      </c>
      <c r="T3072">
        <f t="shared" si="569"/>
        <v>0</v>
      </c>
      <c r="U3072" t="str">
        <f t="shared" si="570"/>
        <v>Acceptable</v>
      </c>
      <c r="V3072">
        <f t="shared" si="572"/>
        <v>23</v>
      </c>
      <c r="W3072">
        <f t="shared" si="573"/>
        <v>2</v>
      </c>
      <c r="Y3072" t="str">
        <f t="shared" si="574"/>
        <v>Flight Not Found</v>
      </c>
      <c r="Z3072" t="str" cm="1">
        <f t="array" ref="Z3072">IF(AND(B:B &gt; TIME(6, 0, 0), B:B &lt;= TIME(18, 0, 0)), "Day", "Night")</f>
        <v>Night</v>
      </c>
      <c r="AA3072">
        <f t="shared" si="575"/>
        <v>1</v>
      </c>
    </row>
    <row r="3073" spans="1:27" x14ac:dyDescent="0.2">
      <c r="A3073">
        <v>28736</v>
      </c>
      <c r="C3073" t="s">
        <v>15269</v>
      </c>
      <c r="D3073" t="s">
        <v>15270</v>
      </c>
      <c r="G3073" t="s">
        <v>7834</v>
      </c>
      <c r="H3073" t="s">
        <v>15271</v>
      </c>
      <c r="I3073" t="s">
        <v>15272</v>
      </c>
      <c r="J3073">
        <v>17</v>
      </c>
      <c r="K3073">
        <v>15</v>
      </c>
      <c r="L3073">
        <v>0</v>
      </c>
      <c r="N3073">
        <f t="shared" si="564"/>
        <v>0</v>
      </c>
      <c r="O3073" t="str">
        <f t="shared" si="565"/>
        <v>No</v>
      </c>
      <c r="P3073">
        <f t="shared" si="566"/>
        <v>0</v>
      </c>
      <c r="Q3073">
        <f t="shared" si="567"/>
        <v>0</v>
      </c>
      <c r="R3073">
        <f t="shared" si="571"/>
        <v>27.565026697177728</v>
      </c>
      <c r="S3073" t="str">
        <f t="shared" si="568"/>
        <v>ID-28736-</v>
      </c>
      <c r="T3073">
        <f t="shared" si="569"/>
        <v>0</v>
      </c>
      <c r="U3073" t="str">
        <f t="shared" si="570"/>
        <v>Acceptable</v>
      </c>
      <c r="V3073">
        <f t="shared" si="572"/>
        <v>23</v>
      </c>
      <c r="W3073">
        <f t="shared" si="573"/>
        <v>2</v>
      </c>
      <c r="Y3073" t="str">
        <f t="shared" si="574"/>
        <v>Flight Not Found</v>
      </c>
      <c r="Z3073" t="str" cm="1">
        <f t="array" ref="Z3073">IF(AND(B:B &gt; TIME(6, 0, 0), B:B &lt;= TIME(18, 0, 0)), "Day", "Night")</f>
        <v>Night</v>
      </c>
      <c r="AA3073">
        <f t="shared" si="575"/>
        <v>1</v>
      </c>
    </row>
    <row r="3074" spans="1:27" x14ac:dyDescent="0.2">
      <c r="A3074">
        <v>28736</v>
      </c>
      <c r="B3074" t="s">
        <v>732</v>
      </c>
      <c r="C3074" t="s">
        <v>15273</v>
      </c>
      <c r="D3074" t="s">
        <v>15274</v>
      </c>
      <c r="E3074" t="s">
        <v>11613</v>
      </c>
      <c r="F3074" t="s">
        <v>15275</v>
      </c>
      <c r="G3074" t="s">
        <v>15276</v>
      </c>
      <c r="H3074" t="s">
        <v>15277</v>
      </c>
      <c r="I3074" t="s">
        <v>294</v>
      </c>
      <c r="J3074">
        <v>56</v>
      </c>
      <c r="K3074">
        <v>38</v>
      </c>
      <c r="L3074">
        <v>0</v>
      </c>
      <c r="M3074" t="s">
        <v>15278</v>
      </c>
      <c r="N3074">
        <f t="shared" ref="N3074:N3137" si="576">SUM(B3074,C3074)</f>
        <v>0</v>
      </c>
      <c r="O3074" t="str">
        <f t="shared" ref="O3074:O3137" si="577">IF(F3074="good","Yes","No")</f>
        <v>No</v>
      </c>
      <c r="P3074">
        <f t="shared" ref="P3074:P3137" si="578">COUNTIF(C:C,"&lt;0")</f>
        <v>0</v>
      </c>
      <c r="Q3074">
        <f t="shared" ref="Q3074:Q3137" si="579">SUMIF(E:E,"&gt;"&amp;AVERAGE(E:E))</f>
        <v>0</v>
      </c>
      <c r="R3074">
        <f t="shared" si="571"/>
        <v>27.565026697177728</v>
      </c>
      <c r="S3074" t="str">
        <f t="shared" ref="S3074:S3137" si="580">CONCATENATE("ID-",A3074,"-",F3074)</f>
        <v>ID-28736-Kariba - Salisbury</v>
      </c>
      <c r="T3074">
        <f t="shared" ref="T3074:T3137" si="581">INDEX(B:B,MATCH(A3074,A:A,0))</f>
        <v>0</v>
      </c>
      <c r="U3074" t="str">
        <f t="shared" ref="U3074:U3137" si="582">IF(OR(B3074&gt;0,C3074&gt;0),"Acceptable","Check")</f>
        <v>Acceptable</v>
      </c>
      <c r="V3074">
        <f t="shared" si="572"/>
        <v>23</v>
      </c>
      <c r="W3074">
        <f t="shared" si="573"/>
        <v>2</v>
      </c>
      <c r="Y3074" t="str">
        <f t="shared" si="574"/>
        <v>Flight Not Found</v>
      </c>
      <c r="Z3074" t="str" cm="1">
        <f t="array" ref="Z3074">IF(AND(B:B &gt; TIME(6, 0, 0), B:B &lt;= TIME(18, 0, 0)), "Day", "Night")</f>
        <v>Night</v>
      </c>
      <c r="AA3074">
        <f t="shared" si="575"/>
        <v>1</v>
      </c>
    </row>
    <row r="3075" spans="1:27" x14ac:dyDescent="0.2">
      <c r="A3075">
        <v>28742</v>
      </c>
      <c r="B3075" t="s">
        <v>9564</v>
      </c>
      <c r="C3075" t="s">
        <v>15279</v>
      </c>
      <c r="D3075" t="s">
        <v>9581</v>
      </c>
      <c r="F3075" t="s">
        <v>15280</v>
      </c>
      <c r="G3075" t="s">
        <v>12333</v>
      </c>
      <c r="H3075" t="s">
        <v>15281</v>
      </c>
      <c r="J3075">
        <v>6</v>
      </c>
      <c r="K3075">
        <v>6</v>
      </c>
      <c r="L3075">
        <v>0</v>
      </c>
      <c r="M3075" t="s">
        <v>15282</v>
      </c>
      <c r="N3075">
        <f t="shared" si="576"/>
        <v>0</v>
      </c>
      <c r="O3075" t="str">
        <f t="shared" si="577"/>
        <v>No</v>
      </c>
      <c r="P3075">
        <f t="shared" si="578"/>
        <v>0</v>
      </c>
      <c r="Q3075">
        <f t="shared" si="579"/>
        <v>0</v>
      </c>
      <c r="R3075">
        <f t="shared" ref="R3075:R3138" si="583">AVERAGEIF(J:J,"&gt;0")</f>
        <v>27.565026697177728</v>
      </c>
      <c r="S3075" t="str">
        <f t="shared" si="580"/>
        <v>ID-28742-Savoy, IL - Cleveland, OH</v>
      </c>
      <c r="T3075" t="str">
        <f t="shared" si="581"/>
        <v>18:26</v>
      </c>
      <c r="U3075" t="str">
        <f t="shared" si="582"/>
        <v>Acceptable</v>
      </c>
      <c r="V3075">
        <f t="shared" ref="V3075:V3138" si="584">COUNTIF(D:D, "Military - U.S. Army")</f>
        <v>23</v>
      </c>
      <c r="W3075">
        <f t="shared" ref="W3075:W3138" si="585">AVERAGEIF(C:C,"Fort Myer, Virginia", J:J)</f>
        <v>2</v>
      </c>
      <c r="Y3075" t="str">
        <f t="shared" ref="Y3075:Y3138" si="586">IFERROR(VLOOKUP("FlightNumber", A:E, 4, FALSE), "Flight Not Found")</f>
        <v>Flight Not Found</v>
      </c>
      <c r="Z3075" t="str" cm="1">
        <f t="array" ref="Z3075">IF(AND(B:B &gt; TIME(6, 0, 0), B:B &lt;= TIME(18, 0, 0)), "Day", "Night")</f>
        <v>Night</v>
      </c>
      <c r="AA3075">
        <f t="shared" ref="AA3075:AA3138" si="587">COUNTIFS(D:D, "Military - U.S. Army", C:C, "Fort Myer, Virginia")</f>
        <v>1</v>
      </c>
    </row>
    <row r="3076" spans="1:27" x14ac:dyDescent="0.2">
      <c r="A3076">
        <v>28742</v>
      </c>
      <c r="C3076" t="s">
        <v>10300</v>
      </c>
      <c r="D3076" t="s">
        <v>15283</v>
      </c>
      <c r="F3076" t="s">
        <v>15284</v>
      </c>
      <c r="G3076" t="s">
        <v>10371</v>
      </c>
      <c r="H3076" t="s">
        <v>15285</v>
      </c>
      <c r="I3076" t="s">
        <v>9613</v>
      </c>
      <c r="J3076">
        <v>21</v>
      </c>
      <c r="K3076">
        <v>18</v>
      </c>
      <c r="L3076">
        <v>0</v>
      </c>
      <c r="M3076" t="s">
        <v>4839</v>
      </c>
      <c r="N3076">
        <f t="shared" si="576"/>
        <v>0</v>
      </c>
      <c r="O3076" t="str">
        <f t="shared" si="577"/>
        <v>No</v>
      </c>
      <c r="P3076">
        <f t="shared" si="578"/>
        <v>0</v>
      </c>
      <c r="Q3076">
        <f t="shared" si="579"/>
        <v>0</v>
      </c>
      <c r="R3076">
        <f t="shared" si="583"/>
        <v>27.565026697177728</v>
      </c>
      <c r="S3076" t="str">
        <f t="shared" si="580"/>
        <v>ID-28742-Mexico City - Morelia</v>
      </c>
      <c r="T3076" t="str">
        <f t="shared" si="581"/>
        <v>18:26</v>
      </c>
      <c r="U3076" t="str">
        <f t="shared" si="582"/>
        <v>Acceptable</v>
      </c>
      <c r="V3076">
        <f t="shared" si="584"/>
        <v>23</v>
      </c>
      <c r="W3076">
        <f t="shared" si="585"/>
        <v>2</v>
      </c>
      <c r="Y3076" t="str">
        <f t="shared" si="586"/>
        <v>Flight Not Found</v>
      </c>
      <c r="Z3076" t="str" cm="1">
        <f t="array" ref="Z3076">IF(AND(B:B &gt; TIME(6, 0, 0), B:B &lt;= TIME(18, 0, 0)), "Day", "Night")</f>
        <v>Night</v>
      </c>
      <c r="AA3076">
        <f t="shared" si="587"/>
        <v>1</v>
      </c>
    </row>
    <row r="3077" spans="1:27" x14ac:dyDescent="0.2">
      <c r="A3077">
        <v>28742</v>
      </c>
      <c r="B3077" t="s">
        <v>15286</v>
      </c>
      <c r="C3077" t="s">
        <v>15287</v>
      </c>
      <c r="D3077" t="s">
        <v>15288</v>
      </c>
      <c r="F3077" t="s">
        <v>15289</v>
      </c>
      <c r="G3077" t="s">
        <v>15290</v>
      </c>
      <c r="H3077" t="s">
        <v>15291</v>
      </c>
      <c r="J3077">
        <v>3</v>
      </c>
      <c r="K3077">
        <v>3</v>
      </c>
      <c r="L3077">
        <v>0</v>
      </c>
      <c r="M3077" t="s">
        <v>15292</v>
      </c>
      <c r="N3077">
        <f t="shared" si="576"/>
        <v>0</v>
      </c>
      <c r="O3077" t="str">
        <f t="shared" si="577"/>
        <v>No</v>
      </c>
      <c r="P3077">
        <f t="shared" si="578"/>
        <v>0</v>
      </c>
      <c r="Q3077">
        <f t="shared" si="579"/>
        <v>0</v>
      </c>
      <c r="R3077">
        <f t="shared" si="583"/>
        <v>27.565026697177728</v>
      </c>
      <c r="S3077" t="str">
        <f t="shared" si="580"/>
        <v>ID-28742-Wrangell, AK - Return</v>
      </c>
      <c r="T3077" t="str">
        <f t="shared" si="581"/>
        <v>18:26</v>
      </c>
      <c r="U3077" t="str">
        <f t="shared" si="582"/>
        <v>Acceptable</v>
      </c>
      <c r="V3077">
        <f t="shared" si="584"/>
        <v>23</v>
      </c>
      <c r="W3077">
        <f t="shared" si="585"/>
        <v>2</v>
      </c>
      <c r="Y3077" t="str">
        <f t="shared" si="586"/>
        <v>Flight Not Found</v>
      </c>
      <c r="Z3077" t="str" cm="1">
        <f t="array" ref="Z3077">IF(AND(B:B &gt; TIME(6, 0, 0), B:B &lt;= TIME(18, 0, 0)), "Day", "Night")</f>
        <v>Night</v>
      </c>
      <c r="AA3077">
        <f t="shared" si="587"/>
        <v>1</v>
      </c>
    </row>
    <row r="3078" spans="1:27" x14ac:dyDescent="0.2">
      <c r="A3078">
        <v>28747</v>
      </c>
      <c r="B3078" t="s">
        <v>4800</v>
      </c>
      <c r="C3078" t="s">
        <v>15293</v>
      </c>
      <c r="D3078" t="s">
        <v>6967</v>
      </c>
      <c r="F3078" t="s">
        <v>15294</v>
      </c>
      <c r="G3078" t="s">
        <v>9688</v>
      </c>
      <c r="H3078" t="s">
        <v>15295</v>
      </c>
      <c r="I3078" t="s">
        <v>15296</v>
      </c>
      <c r="J3078">
        <v>28</v>
      </c>
      <c r="K3078">
        <v>21</v>
      </c>
      <c r="L3078">
        <v>12</v>
      </c>
      <c r="M3078" t="s">
        <v>15297</v>
      </c>
      <c r="N3078">
        <f t="shared" si="576"/>
        <v>0</v>
      </c>
      <c r="O3078" t="str">
        <f t="shared" si="577"/>
        <v>No</v>
      </c>
      <c r="P3078">
        <f t="shared" si="578"/>
        <v>0</v>
      </c>
      <c r="Q3078">
        <f t="shared" si="579"/>
        <v>0</v>
      </c>
      <c r="R3078">
        <f t="shared" si="583"/>
        <v>27.565026697177728</v>
      </c>
      <c r="S3078" t="str">
        <f t="shared" si="580"/>
        <v>ID-28747-Laoag - Paranaque</v>
      </c>
      <c r="T3078" t="str">
        <f t="shared" si="581"/>
        <v>14:50</v>
      </c>
      <c r="U3078" t="str">
        <f t="shared" si="582"/>
        <v>Acceptable</v>
      </c>
      <c r="V3078">
        <f t="shared" si="584"/>
        <v>23</v>
      </c>
      <c r="W3078">
        <f t="shared" si="585"/>
        <v>2</v>
      </c>
      <c r="Y3078" t="str">
        <f t="shared" si="586"/>
        <v>Flight Not Found</v>
      </c>
      <c r="Z3078" t="str" cm="1">
        <f t="array" ref="Z3078">IF(AND(B:B &gt; TIME(6, 0, 0), B:B &lt;= TIME(18, 0, 0)), "Day", "Night")</f>
        <v>Night</v>
      </c>
      <c r="AA3078">
        <f t="shared" si="587"/>
        <v>1</v>
      </c>
    </row>
    <row r="3079" spans="1:27" x14ac:dyDescent="0.2">
      <c r="A3079">
        <v>28750</v>
      </c>
      <c r="C3079" t="s">
        <v>2125</v>
      </c>
      <c r="D3079" t="s">
        <v>15298</v>
      </c>
      <c r="F3079" t="s">
        <v>15299</v>
      </c>
      <c r="G3079" t="s">
        <v>10933</v>
      </c>
      <c r="H3079" t="s">
        <v>15300</v>
      </c>
      <c r="J3079">
        <v>3</v>
      </c>
      <c r="K3079">
        <v>3</v>
      </c>
      <c r="L3079">
        <v>0</v>
      </c>
      <c r="M3079" t="s">
        <v>15301</v>
      </c>
      <c r="N3079">
        <f t="shared" si="576"/>
        <v>0</v>
      </c>
      <c r="O3079" t="str">
        <f t="shared" si="577"/>
        <v>No</v>
      </c>
      <c r="P3079">
        <f t="shared" si="578"/>
        <v>0</v>
      </c>
      <c r="Q3079">
        <f t="shared" si="579"/>
        <v>0</v>
      </c>
      <c r="R3079">
        <f t="shared" si="583"/>
        <v>27.565026697177728</v>
      </c>
      <c r="S3079" t="str">
        <f t="shared" si="580"/>
        <v>ID-28750-King Salmon, AK - Kodiak, AK</v>
      </c>
      <c r="T3079">
        <f t="shared" si="581"/>
        <v>0</v>
      </c>
      <c r="U3079" t="str">
        <f t="shared" si="582"/>
        <v>Acceptable</v>
      </c>
      <c r="V3079">
        <f t="shared" si="584"/>
        <v>23</v>
      </c>
      <c r="W3079">
        <f t="shared" si="585"/>
        <v>2</v>
      </c>
      <c r="Y3079" t="str">
        <f t="shared" si="586"/>
        <v>Flight Not Found</v>
      </c>
      <c r="Z3079" t="str" cm="1">
        <f t="array" ref="Z3079">IF(AND(B:B &gt; TIME(6, 0, 0), B:B &lt;= TIME(18, 0, 0)), "Day", "Night")</f>
        <v>Night</v>
      </c>
      <c r="AA3079">
        <f t="shared" si="587"/>
        <v>1</v>
      </c>
    </row>
    <row r="3080" spans="1:27" x14ac:dyDescent="0.2">
      <c r="A3080">
        <v>28758</v>
      </c>
      <c r="C3080" t="s">
        <v>15302</v>
      </c>
      <c r="D3080" t="s">
        <v>15303</v>
      </c>
      <c r="F3080" t="s">
        <v>15304</v>
      </c>
      <c r="G3080" t="s">
        <v>15305</v>
      </c>
      <c r="H3080" t="s">
        <v>15306</v>
      </c>
      <c r="J3080">
        <v>3</v>
      </c>
      <c r="K3080">
        <v>3</v>
      </c>
      <c r="L3080">
        <v>0</v>
      </c>
      <c r="M3080" t="s">
        <v>15307</v>
      </c>
      <c r="N3080">
        <f t="shared" si="576"/>
        <v>0</v>
      </c>
      <c r="O3080" t="str">
        <f t="shared" si="577"/>
        <v>No</v>
      </c>
      <c r="P3080">
        <f t="shared" si="578"/>
        <v>0</v>
      </c>
      <c r="Q3080">
        <f t="shared" si="579"/>
        <v>0</v>
      </c>
      <c r="R3080">
        <f t="shared" si="583"/>
        <v>27.565026697177728</v>
      </c>
      <c r="S3080" t="str">
        <f t="shared" si="580"/>
        <v>ID-28758-Bridgeport, CT - Albany, NY</v>
      </c>
      <c r="T3080">
        <f t="shared" si="581"/>
        <v>0</v>
      </c>
      <c r="U3080" t="str">
        <f t="shared" si="582"/>
        <v>Acceptable</v>
      </c>
      <c r="V3080">
        <f t="shared" si="584"/>
        <v>23</v>
      </c>
      <c r="W3080">
        <f t="shared" si="585"/>
        <v>2</v>
      </c>
      <c r="Y3080" t="str">
        <f t="shared" si="586"/>
        <v>Flight Not Found</v>
      </c>
      <c r="Z3080" t="str" cm="1">
        <f t="array" ref="Z3080">IF(AND(B:B &gt; TIME(6, 0, 0), B:B &lt;= TIME(18, 0, 0)), "Day", "Night")</f>
        <v>Night</v>
      </c>
      <c r="AA3080">
        <f t="shared" si="587"/>
        <v>1</v>
      </c>
    </row>
    <row r="3081" spans="1:27" x14ac:dyDescent="0.2">
      <c r="A3081">
        <v>28758</v>
      </c>
      <c r="B3081" t="s">
        <v>15308</v>
      </c>
      <c r="C3081" t="s">
        <v>587</v>
      </c>
      <c r="D3081" t="s">
        <v>15309</v>
      </c>
      <c r="E3081" t="s">
        <v>14973</v>
      </c>
      <c r="F3081" t="s">
        <v>15310</v>
      </c>
      <c r="G3081" t="s">
        <v>15311</v>
      </c>
      <c r="H3081" t="s">
        <v>15312</v>
      </c>
      <c r="I3081" t="s">
        <v>15313</v>
      </c>
      <c r="J3081">
        <v>137</v>
      </c>
      <c r="K3081">
        <v>137</v>
      </c>
      <c r="L3081">
        <v>7</v>
      </c>
      <c r="M3081" t="s">
        <v>15314</v>
      </c>
      <c r="N3081">
        <f t="shared" si="576"/>
        <v>0</v>
      </c>
      <c r="O3081" t="str">
        <f t="shared" si="577"/>
        <v>No</v>
      </c>
      <c r="P3081">
        <f t="shared" si="578"/>
        <v>0</v>
      </c>
      <c r="Q3081">
        <f t="shared" si="579"/>
        <v>0</v>
      </c>
      <c r="R3081">
        <f t="shared" si="583"/>
        <v>27.565026697177728</v>
      </c>
      <c r="S3081" t="str">
        <f t="shared" si="580"/>
        <v>ID-28758-Los Angeles - San Diego</v>
      </c>
      <c r="T3081">
        <f t="shared" si="581"/>
        <v>0</v>
      </c>
      <c r="U3081" t="str">
        <f t="shared" si="582"/>
        <v>Acceptable</v>
      </c>
      <c r="V3081">
        <f t="shared" si="584"/>
        <v>23</v>
      </c>
      <c r="W3081">
        <f t="shared" si="585"/>
        <v>2</v>
      </c>
      <c r="Y3081" t="str">
        <f t="shared" si="586"/>
        <v>Flight Not Found</v>
      </c>
      <c r="Z3081" t="str" cm="1">
        <f t="array" ref="Z3081">IF(AND(B:B &gt; TIME(6, 0, 0), B:B &lt;= TIME(18, 0, 0)), "Day", "Night")</f>
        <v>Night</v>
      </c>
      <c r="AA3081">
        <f t="shared" si="587"/>
        <v>1</v>
      </c>
    </row>
    <row r="3082" spans="1:27" x14ac:dyDescent="0.2">
      <c r="A3082">
        <v>28759</v>
      </c>
      <c r="B3082" t="s">
        <v>8177</v>
      </c>
      <c r="C3082" t="s">
        <v>2356</v>
      </c>
      <c r="D3082" t="s">
        <v>15315</v>
      </c>
      <c r="F3082" t="s">
        <v>15316</v>
      </c>
      <c r="G3082" t="s">
        <v>15317</v>
      </c>
      <c r="H3082" t="s">
        <v>15318</v>
      </c>
      <c r="I3082" t="s">
        <v>15319</v>
      </c>
      <c r="J3082">
        <v>6</v>
      </c>
      <c r="K3082">
        <v>6</v>
      </c>
      <c r="L3082">
        <v>0</v>
      </c>
      <c r="M3082" t="s">
        <v>15320</v>
      </c>
      <c r="N3082">
        <f t="shared" si="576"/>
        <v>0</v>
      </c>
      <c r="O3082" t="str">
        <f t="shared" si="577"/>
        <v>No</v>
      </c>
      <c r="P3082">
        <f t="shared" si="578"/>
        <v>0</v>
      </c>
      <c r="Q3082">
        <f t="shared" si="579"/>
        <v>0</v>
      </c>
      <c r="R3082">
        <f t="shared" si="583"/>
        <v>27.565026697177728</v>
      </c>
      <c r="S3082" t="str">
        <f t="shared" si="580"/>
        <v>ID-28759-Borinquen, PR - San Juan, PR</v>
      </c>
      <c r="T3082" t="str">
        <f t="shared" si="581"/>
        <v>18:45</v>
      </c>
      <c r="U3082" t="str">
        <f t="shared" si="582"/>
        <v>Acceptable</v>
      </c>
      <c r="V3082">
        <f t="shared" si="584"/>
        <v>23</v>
      </c>
      <c r="W3082">
        <f t="shared" si="585"/>
        <v>2</v>
      </c>
      <c r="Y3082" t="str">
        <f t="shared" si="586"/>
        <v>Flight Not Found</v>
      </c>
      <c r="Z3082" t="str" cm="1">
        <f t="array" ref="Z3082">IF(AND(B:B &gt; TIME(6, 0, 0), B:B &lt;= TIME(18, 0, 0)), "Day", "Night")</f>
        <v>Night</v>
      </c>
      <c r="AA3082">
        <f t="shared" si="587"/>
        <v>1</v>
      </c>
    </row>
    <row r="3083" spans="1:27" x14ac:dyDescent="0.2">
      <c r="A3083">
        <v>28766</v>
      </c>
      <c r="C3083" t="s">
        <v>15321</v>
      </c>
      <c r="D3083" t="s">
        <v>15322</v>
      </c>
      <c r="F3083" t="s">
        <v>15323</v>
      </c>
      <c r="G3083" t="s">
        <v>3651</v>
      </c>
      <c r="H3083" t="s">
        <v>15324</v>
      </c>
      <c r="I3083" t="s">
        <v>15325</v>
      </c>
      <c r="J3083">
        <v>15</v>
      </c>
      <c r="K3083">
        <v>15</v>
      </c>
      <c r="L3083">
        <v>0</v>
      </c>
      <c r="M3083" t="s">
        <v>15326</v>
      </c>
      <c r="N3083">
        <f t="shared" si="576"/>
        <v>0</v>
      </c>
      <c r="O3083" t="str">
        <f t="shared" si="577"/>
        <v>No</v>
      </c>
      <c r="P3083">
        <f t="shared" si="578"/>
        <v>0</v>
      </c>
      <c r="Q3083">
        <f t="shared" si="579"/>
        <v>0</v>
      </c>
      <c r="R3083">
        <f t="shared" si="583"/>
        <v>27.565026697177728</v>
      </c>
      <c r="S3083" t="str">
        <f t="shared" si="580"/>
        <v>ID-28766-Kuopio - Helsinki</v>
      </c>
      <c r="T3083">
        <f t="shared" si="581"/>
        <v>0</v>
      </c>
      <c r="U3083" t="str">
        <f t="shared" si="582"/>
        <v>Acceptable</v>
      </c>
      <c r="V3083">
        <f t="shared" si="584"/>
        <v>23</v>
      </c>
      <c r="W3083">
        <f t="shared" si="585"/>
        <v>2</v>
      </c>
      <c r="Y3083" t="str">
        <f t="shared" si="586"/>
        <v>Flight Not Found</v>
      </c>
      <c r="Z3083" t="str" cm="1">
        <f t="array" ref="Z3083">IF(AND(B:B &gt; TIME(6, 0, 0), B:B &lt;= TIME(18, 0, 0)), "Day", "Night")</f>
        <v>Night</v>
      </c>
      <c r="AA3083">
        <f t="shared" si="587"/>
        <v>1</v>
      </c>
    </row>
    <row r="3084" spans="1:27" x14ac:dyDescent="0.2">
      <c r="A3084">
        <v>28766</v>
      </c>
      <c r="C3084" t="s">
        <v>15327</v>
      </c>
      <c r="D3084" t="s">
        <v>12787</v>
      </c>
      <c r="G3084" t="s">
        <v>11401</v>
      </c>
      <c r="H3084" t="s">
        <v>15328</v>
      </c>
      <c r="I3084" t="s">
        <v>15329</v>
      </c>
      <c r="J3084">
        <v>44</v>
      </c>
      <c r="K3084">
        <v>2</v>
      </c>
      <c r="L3084">
        <v>0</v>
      </c>
      <c r="M3084" t="s">
        <v>15330</v>
      </c>
      <c r="N3084">
        <f t="shared" si="576"/>
        <v>0</v>
      </c>
      <c r="O3084" t="str">
        <f t="shared" si="577"/>
        <v>No</v>
      </c>
      <c r="P3084">
        <f t="shared" si="578"/>
        <v>0</v>
      </c>
      <c r="Q3084">
        <f t="shared" si="579"/>
        <v>0</v>
      </c>
      <c r="R3084">
        <f t="shared" si="583"/>
        <v>27.565026697177728</v>
      </c>
      <c r="S3084" t="str">
        <f t="shared" si="580"/>
        <v>ID-28766-</v>
      </c>
      <c r="T3084">
        <f t="shared" si="581"/>
        <v>0</v>
      </c>
      <c r="U3084" t="str">
        <f t="shared" si="582"/>
        <v>Acceptable</v>
      </c>
      <c r="V3084">
        <f t="shared" si="584"/>
        <v>23</v>
      </c>
      <c r="W3084">
        <f t="shared" si="585"/>
        <v>2</v>
      </c>
      <c r="Y3084" t="str">
        <f t="shared" si="586"/>
        <v>Flight Not Found</v>
      </c>
      <c r="Z3084" t="str" cm="1">
        <f t="array" ref="Z3084">IF(AND(B:B &gt; TIME(6, 0, 0), B:B &lt;= TIME(18, 0, 0)), "Day", "Night")</f>
        <v>Night</v>
      </c>
      <c r="AA3084">
        <f t="shared" si="587"/>
        <v>1</v>
      </c>
    </row>
    <row r="3085" spans="1:27" x14ac:dyDescent="0.2">
      <c r="A3085">
        <v>28770</v>
      </c>
      <c r="C3085" t="s">
        <v>15331</v>
      </c>
      <c r="D3085" t="s">
        <v>3562</v>
      </c>
      <c r="G3085" t="s">
        <v>11940</v>
      </c>
      <c r="H3085" t="s">
        <v>15332</v>
      </c>
      <c r="I3085" t="s">
        <v>15333</v>
      </c>
      <c r="J3085">
        <v>38</v>
      </c>
      <c r="K3085">
        <v>38</v>
      </c>
      <c r="L3085">
        <v>0</v>
      </c>
      <c r="M3085" t="s">
        <v>15334</v>
      </c>
      <c r="N3085">
        <f t="shared" si="576"/>
        <v>0</v>
      </c>
      <c r="O3085" t="str">
        <f t="shared" si="577"/>
        <v>No</v>
      </c>
      <c r="P3085">
        <f t="shared" si="578"/>
        <v>0</v>
      </c>
      <c r="Q3085">
        <f t="shared" si="579"/>
        <v>0</v>
      </c>
      <c r="R3085">
        <f t="shared" si="583"/>
        <v>27.565026697177728</v>
      </c>
      <c r="S3085" t="str">
        <f t="shared" si="580"/>
        <v>ID-28770-</v>
      </c>
      <c r="T3085">
        <f t="shared" si="581"/>
        <v>0</v>
      </c>
      <c r="U3085" t="str">
        <f t="shared" si="582"/>
        <v>Acceptable</v>
      </c>
      <c r="V3085">
        <f t="shared" si="584"/>
        <v>23</v>
      </c>
      <c r="W3085">
        <f t="shared" si="585"/>
        <v>2</v>
      </c>
      <c r="Y3085" t="str">
        <f t="shared" si="586"/>
        <v>Flight Not Found</v>
      </c>
      <c r="Z3085" t="str" cm="1">
        <f t="array" ref="Z3085">IF(AND(B:B &gt; TIME(6, 0, 0), B:B &lt;= TIME(18, 0, 0)), "Day", "Night")</f>
        <v>Night</v>
      </c>
      <c r="AA3085">
        <f t="shared" si="587"/>
        <v>1</v>
      </c>
    </row>
    <row r="3086" spans="1:27" x14ac:dyDescent="0.2">
      <c r="A3086">
        <v>28771</v>
      </c>
      <c r="B3086" t="s">
        <v>5293</v>
      </c>
      <c r="C3086" t="s">
        <v>11080</v>
      </c>
      <c r="D3086" t="s">
        <v>15335</v>
      </c>
      <c r="F3086" t="s">
        <v>15336</v>
      </c>
      <c r="G3086" t="s">
        <v>15337</v>
      </c>
      <c r="H3086" t="s">
        <v>15338</v>
      </c>
      <c r="J3086">
        <v>7</v>
      </c>
      <c r="K3086">
        <v>2</v>
      </c>
      <c r="L3086">
        <v>0</v>
      </c>
      <c r="M3086" t="s">
        <v>15339</v>
      </c>
      <c r="N3086">
        <f t="shared" si="576"/>
        <v>0</v>
      </c>
      <c r="O3086" t="str">
        <f t="shared" si="577"/>
        <v>No</v>
      </c>
      <c r="P3086">
        <f t="shared" si="578"/>
        <v>0</v>
      </c>
      <c r="Q3086">
        <f t="shared" si="579"/>
        <v>0</v>
      </c>
      <c r="R3086">
        <f t="shared" si="583"/>
        <v>27.565026697177728</v>
      </c>
      <c r="S3086" t="str">
        <f t="shared" si="580"/>
        <v>ID-28771-Kenai, AK - Return</v>
      </c>
      <c r="T3086" t="str">
        <f t="shared" si="581"/>
        <v>09:25</v>
      </c>
      <c r="U3086" t="str">
        <f t="shared" si="582"/>
        <v>Acceptable</v>
      </c>
      <c r="V3086">
        <f t="shared" si="584"/>
        <v>23</v>
      </c>
      <c r="W3086">
        <f t="shared" si="585"/>
        <v>2</v>
      </c>
      <c r="Y3086" t="str">
        <f t="shared" si="586"/>
        <v>Flight Not Found</v>
      </c>
      <c r="Z3086" t="str" cm="1">
        <f t="array" ref="Z3086">IF(AND(B:B &gt; TIME(6, 0, 0), B:B &lt;= TIME(18, 0, 0)), "Day", "Night")</f>
        <v>Night</v>
      </c>
      <c r="AA3086">
        <f t="shared" si="587"/>
        <v>1</v>
      </c>
    </row>
    <row r="3087" spans="1:27" x14ac:dyDescent="0.2">
      <c r="A3087">
        <v>28785</v>
      </c>
      <c r="C3087" t="s">
        <v>15340</v>
      </c>
      <c r="D3087" t="s">
        <v>15341</v>
      </c>
      <c r="G3087" t="s">
        <v>15342</v>
      </c>
      <c r="H3087" t="s">
        <v>15343</v>
      </c>
      <c r="I3087" t="s">
        <v>15344</v>
      </c>
      <c r="J3087">
        <v>11</v>
      </c>
      <c r="K3087">
        <v>11</v>
      </c>
      <c r="L3087">
        <v>0</v>
      </c>
      <c r="N3087">
        <f t="shared" si="576"/>
        <v>0</v>
      </c>
      <c r="O3087" t="str">
        <f t="shared" si="577"/>
        <v>No</v>
      </c>
      <c r="P3087">
        <f t="shared" si="578"/>
        <v>0</v>
      </c>
      <c r="Q3087">
        <f t="shared" si="579"/>
        <v>0</v>
      </c>
      <c r="R3087">
        <f t="shared" si="583"/>
        <v>27.565026697177728</v>
      </c>
      <c r="S3087" t="str">
        <f t="shared" si="580"/>
        <v>ID-28785-</v>
      </c>
      <c r="T3087">
        <f t="shared" si="581"/>
        <v>0</v>
      </c>
      <c r="U3087" t="str">
        <f t="shared" si="582"/>
        <v>Acceptable</v>
      </c>
      <c r="V3087">
        <f t="shared" si="584"/>
        <v>23</v>
      </c>
      <c r="W3087">
        <f t="shared" si="585"/>
        <v>2</v>
      </c>
      <c r="Y3087" t="str">
        <f t="shared" si="586"/>
        <v>Flight Not Found</v>
      </c>
      <c r="Z3087" t="str" cm="1">
        <f t="array" ref="Z3087">IF(AND(B:B &gt; TIME(6, 0, 0), B:B &lt;= TIME(18, 0, 0)), "Day", "Night")</f>
        <v>Night</v>
      </c>
      <c r="AA3087">
        <f t="shared" si="587"/>
        <v>1</v>
      </c>
    </row>
    <row r="3088" spans="1:27" x14ac:dyDescent="0.2">
      <c r="A3088">
        <v>28786</v>
      </c>
      <c r="C3088" t="s">
        <v>15345</v>
      </c>
      <c r="D3088" t="s">
        <v>3562</v>
      </c>
      <c r="G3088" t="s">
        <v>9995</v>
      </c>
      <c r="H3088" t="s">
        <v>15346</v>
      </c>
      <c r="I3088" t="s">
        <v>15347</v>
      </c>
      <c r="J3088">
        <v>26</v>
      </c>
      <c r="K3088">
        <v>26</v>
      </c>
      <c r="L3088">
        <v>0</v>
      </c>
      <c r="N3088">
        <f t="shared" si="576"/>
        <v>0</v>
      </c>
      <c r="O3088" t="str">
        <f t="shared" si="577"/>
        <v>No</v>
      </c>
      <c r="P3088">
        <f t="shared" si="578"/>
        <v>0</v>
      </c>
      <c r="Q3088">
        <f t="shared" si="579"/>
        <v>0</v>
      </c>
      <c r="R3088">
        <f t="shared" si="583"/>
        <v>27.565026697177728</v>
      </c>
      <c r="S3088" t="str">
        <f t="shared" si="580"/>
        <v>ID-28786-</v>
      </c>
      <c r="T3088">
        <f t="shared" si="581"/>
        <v>0</v>
      </c>
      <c r="U3088" t="str">
        <f t="shared" si="582"/>
        <v>Acceptable</v>
      </c>
      <c r="V3088">
        <f t="shared" si="584"/>
        <v>23</v>
      </c>
      <c r="W3088">
        <f t="shared" si="585"/>
        <v>2</v>
      </c>
      <c r="Y3088" t="str">
        <f t="shared" si="586"/>
        <v>Flight Not Found</v>
      </c>
      <c r="Z3088" t="str" cm="1">
        <f t="array" ref="Z3088">IF(AND(B:B &gt; TIME(6, 0, 0), B:B &lt;= TIME(18, 0, 0)), "Day", "Night")</f>
        <v>Night</v>
      </c>
      <c r="AA3088">
        <f t="shared" si="587"/>
        <v>1</v>
      </c>
    </row>
    <row r="3089" spans="1:27" x14ac:dyDescent="0.2">
      <c r="A3089">
        <v>28787</v>
      </c>
      <c r="B3089" t="s">
        <v>6383</v>
      </c>
      <c r="C3089" t="s">
        <v>15348</v>
      </c>
      <c r="D3089" t="s">
        <v>15349</v>
      </c>
      <c r="F3089" t="s">
        <v>15350</v>
      </c>
      <c r="G3089" t="s">
        <v>15351</v>
      </c>
      <c r="H3089" t="s">
        <v>15352</v>
      </c>
      <c r="J3089">
        <v>4</v>
      </c>
      <c r="K3089">
        <v>4</v>
      </c>
      <c r="L3089">
        <v>0</v>
      </c>
      <c r="M3089" t="s">
        <v>15353</v>
      </c>
      <c r="N3089">
        <f t="shared" si="576"/>
        <v>0</v>
      </c>
      <c r="O3089" t="str">
        <f t="shared" si="577"/>
        <v>No</v>
      </c>
      <c r="P3089">
        <f t="shared" si="578"/>
        <v>0</v>
      </c>
      <c r="Q3089">
        <f t="shared" si="579"/>
        <v>0</v>
      </c>
      <c r="R3089">
        <f t="shared" si="583"/>
        <v>27.565026697177728</v>
      </c>
      <c r="S3089" t="str">
        <f t="shared" si="580"/>
        <v>ID-28787-Oberlin, KS - Phoenix, NM</v>
      </c>
      <c r="T3089" t="str">
        <f t="shared" si="581"/>
        <v>10:04</v>
      </c>
      <c r="U3089" t="str">
        <f t="shared" si="582"/>
        <v>Acceptable</v>
      </c>
      <c r="V3089">
        <f t="shared" si="584"/>
        <v>23</v>
      </c>
      <c r="W3089">
        <f t="shared" si="585"/>
        <v>2</v>
      </c>
      <c r="Y3089" t="str">
        <f t="shared" si="586"/>
        <v>Flight Not Found</v>
      </c>
      <c r="Z3089" t="str" cm="1">
        <f t="array" ref="Z3089">IF(AND(B:B &gt; TIME(6, 0, 0), B:B &lt;= TIME(18, 0, 0)), "Day", "Night")</f>
        <v>Night</v>
      </c>
      <c r="AA3089">
        <f t="shared" si="587"/>
        <v>1</v>
      </c>
    </row>
    <row r="3090" spans="1:27" x14ac:dyDescent="0.2">
      <c r="A3090">
        <v>28794</v>
      </c>
      <c r="C3090" t="s">
        <v>15354</v>
      </c>
      <c r="D3090" t="s">
        <v>15355</v>
      </c>
      <c r="G3090" t="s">
        <v>5750</v>
      </c>
      <c r="H3090" t="s">
        <v>15356</v>
      </c>
      <c r="J3090">
        <v>9</v>
      </c>
      <c r="K3090">
        <v>9</v>
      </c>
      <c r="L3090">
        <v>0</v>
      </c>
      <c r="N3090">
        <f t="shared" si="576"/>
        <v>0</v>
      </c>
      <c r="O3090" t="str">
        <f t="shared" si="577"/>
        <v>No</v>
      </c>
      <c r="P3090">
        <f t="shared" si="578"/>
        <v>0</v>
      </c>
      <c r="Q3090">
        <f t="shared" si="579"/>
        <v>0</v>
      </c>
      <c r="R3090">
        <f t="shared" si="583"/>
        <v>27.565026697177728</v>
      </c>
      <c r="S3090" t="str">
        <f t="shared" si="580"/>
        <v>ID-28794-</v>
      </c>
      <c r="T3090">
        <f t="shared" si="581"/>
        <v>0</v>
      </c>
      <c r="U3090" t="str">
        <f t="shared" si="582"/>
        <v>Acceptable</v>
      </c>
      <c r="V3090">
        <f t="shared" si="584"/>
        <v>23</v>
      </c>
      <c r="W3090">
        <f t="shared" si="585"/>
        <v>2</v>
      </c>
      <c r="Y3090" t="str">
        <f t="shared" si="586"/>
        <v>Flight Not Found</v>
      </c>
      <c r="Z3090" t="str" cm="1">
        <f t="array" ref="Z3090">IF(AND(B:B &gt; TIME(6, 0, 0), B:B &lt;= TIME(18, 0, 0)), "Day", "Night")</f>
        <v>Night</v>
      </c>
      <c r="AA3090">
        <f t="shared" si="587"/>
        <v>1</v>
      </c>
    </row>
    <row r="3091" spans="1:27" x14ac:dyDescent="0.2">
      <c r="A3091">
        <v>28799</v>
      </c>
      <c r="C3091" t="s">
        <v>1510</v>
      </c>
      <c r="D3091" t="s">
        <v>15357</v>
      </c>
      <c r="G3091" t="s">
        <v>1814</v>
      </c>
      <c r="H3091" t="s">
        <v>15358</v>
      </c>
      <c r="J3091">
        <v>18</v>
      </c>
      <c r="K3091">
        <v>18</v>
      </c>
      <c r="L3091">
        <v>0</v>
      </c>
      <c r="M3091" t="s">
        <v>2619</v>
      </c>
      <c r="N3091">
        <f t="shared" si="576"/>
        <v>0</v>
      </c>
      <c r="O3091" t="str">
        <f t="shared" si="577"/>
        <v>No</v>
      </c>
      <c r="P3091">
        <f t="shared" si="578"/>
        <v>0</v>
      </c>
      <c r="Q3091">
        <f t="shared" si="579"/>
        <v>0</v>
      </c>
      <c r="R3091">
        <f t="shared" si="583"/>
        <v>27.565026697177728</v>
      </c>
      <c r="S3091" t="str">
        <f t="shared" si="580"/>
        <v>ID-28799-</v>
      </c>
      <c r="T3091">
        <f t="shared" si="581"/>
        <v>0</v>
      </c>
      <c r="U3091" t="str">
        <f t="shared" si="582"/>
        <v>Acceptable</v>
      </c>
      <c r="V3091">
        <f t="shared" si="584"/>
        <v>23</v>
      </c>
      <c r="W3091">
        <f t="shared" si="585"/>
        <v>2</v>
      </c>
      <c r="Y3091" t="str">
        <f t="shared" si="586"/>
        <v>Flight Not Found</v>
      </c>
      <c r="Z3091" t="str" cm="1">
        <f t="array" ref="Z3091">IF(AND(B:B &gt; TIME(6, 0, 0), B:B &lt;= TIME(18, 0, 0)), "Day", "Night")</f>
        <v>Night</v>
      </c>
      <c r="AA3091">
        <f t="shared" si="587"/>
        <v>1</v>
      </c>
    </row>
    <row r="3092" spans="1:27" x14ac:dyDescent="0.2">
      <c r="A3092">
        <v>28807</v>
      </c>
      <c r="B3092" t="s">
        <v>4177</v>
      </c>
      <c r="C3092" t="s">
        <v>15359</v>
      </c>
      <c r="D3092" t="s">
        <v>15360</v>
      </c>
      <c r="F3092" t="s">
        <v>15361</v>
      </c>
      <c r="G3092" t="s">
        <v>11890</v>
      </c>
      <c r="H3092" t="s">
        <v>15362</v>
      </c>
      <c r="J3092">
        <v>2</v>
      </c>
      <c r="K3092">
        <v>2</v>
      </c>
      <c r="L3092">
        <v>0</v>
      </c>
      <c r="M3092" t="s">
        <v>15363</v>
      </c>
      <c r="N3092">
        <f t="shared" si="576"/>
        <v>0</v>
      </c>
      <c r="O3092" t="str">
        <f t="shared" si="577"/>
        <v>No</v>
      </c>
      <c r="P3092">
        <f t="shared" si="578"/>
        <v>0</v>
      </c>
      <c r="Q3092">
        <f t="shared" si="579"/>
        <v>0</v>
      </c>
      <c r="R3092">
        <f t="shared" si="583"/>
        <v>27.565026697177728</v>
      </c>
      <c r="S3092" t="str">
        <f t="shared" si="580"/>
        <v>ID-28807-Dallas, TX - Lubbox, TX</v>
      </c>
      <c r="T3092" t="str">
        <f t="shared" si="581"/>
        <v>02:35</v>
      </c>
      <c r="U3092" t="str">
        <f t="shared" si="582"/>
        <v>Acceptable</v>
      </c>
      <c r="V3092">
        <f t="shared" si="584"/>
        <v>23</v>
      </c>
      <c r="W3092">
        <f t="shared" si="585"/>
        <v>2</v>
      </c>
      <c r="Y3092" t="str">
        <f t="shared" si="586"/>
        <v>Flight Not Found</v>
      </c>
      <c r="Z3092" t="str" cm="1">
        <f t="array" ref="Z3092">IF(AND(B:B &gt; TIME(6, 0, 0), B:B &lt;= TIME(18, 0, 0)), "Day", "Night")</f>
        <v>Night</v>
      </c>
      <c r="AA3092">
        <f t="shared" si="587"/>
        <v>1</v>
      </c>
    </row>
    <row r="3093" spans="1:27" x14ac:dyDescent="0.2">
      <c r="A3093">
        <v>28809</v>
      </c>
      <c r="B3093" t="s">
        <v>864</v>
      </c>
      <c r="C3093" t="s">
        <v>15364</v>
      </c>
      <c r="D3093" t="s">
        <v>4140</v>
      </c>
      <c r="F3093" t="s">
        <v>15365</v>
      </c>
      <c r="G3093" t="s">
        <v>15366</v>
      </c>
      <c r="H3093" t="s">
        <v>15367</v>
      </c>
      <c r="I3093" t="s">
        <v>15368</v>
      </c>
      <c r="J3093">
        <v>262</v>
      </c>
      <c r="K3093">
        <v>183</v>
      </c>
      <c r="L3093">
        <v>0</v>
      </c>
      <c r="M3093" t="s">
        <v>15369</v>
      </c>
      <c r="N3093">
        <f t="shared" si="576"/>
        <v>0</v>
      </c>
      <c r="O3093" t="str">
        <f t="shared" si="577"/>
        <v>No</v>
      </c>
      <c r="P3093">
        <f t="shared" si="578"/>
        <v>0</v>
      </c>
      <c r="Q3093">
        <f t="shared" si="579"/>
        <v>0</v>
      </c>
      <c r="R3093">
        <f t="shared" si="583"/>
        <v>27.565026697177728</v>
      </c>
      <c r="S3093" t="str">
        <f t="shared" si="580"/>
        <v>ID-28809-Jeddah - Colombo</v>
      </c>
      <c r="T3093" t="str">
        <f t="shared" si="581"/>
        <v>23:30</v>
      </c>
      <c r="U3093" t="str">
        <f t="shared" si="582"/>
        <v>Acceptable</v>
      </c>
      <c r="V3093">
        <f t="shared" si="584"/>
        <v>23</v>
      </c>
      <c r="W3093">
        <f t="shared" si="585"/>
        <v>2</v>
      </c>
      <c r="Y3093" t="str">
        <f t="shared" si="586"/>
        <v>Flight Not Found</v>
      </c>
      <c r="Z3093" t="str" cm="1">
        <f t="array" ref="Z3093">IF(AND(B:B &gt; TIME(6, 0, 0), B:B &lt;= TIME(18, 0, 0)), "Day", "Night")</f>
        <v>Night</v>
      </c>
      <c r="AA3093">
        <f t="shared" si="587"/>
        <v>1</v>
      </c>
    </row>
    <row r="3094" spans="1:27" x14ac:dyDescent="0.2">
      <c r="A3094">
        <v>28810</v>
      </c>
      <c r="B3094" t="s">
        <v>2750</v>
      </c>
      <c r="C3094" t="s">
        <v>15370</v>
      </c>
      <c r="D3094" t="s">
        <v>15371</v>
      </c>
      <c r="F3094" t="s">
        <v>15372</v>
      </c>
      <c r="G3094" t="s">
        <v>15373</v>
      </c>
      <c r="H3094" t="s">
        <v>15374</v>
      </c>
      <c r="J3094">
        <v>2</v>
      </c>
      <c r="K3094">
        <v>2</v>
      </c>
      <c r="L3094">
        <v>0</v>
      </c>
      <c r="M3094" t="s">
        <v>15375</v>
      </c>
      <c r="N3094">
        <f t="shared" si="576"/>
        <v>0</v>
      </c>
      <c r="O3094" t="str">
        <f t="shared" si="577"/>
        <v>No</v>
      </c>
      <c r="P3094">
        <f t="shared" si="578"/>
        <v>0</v>
      </c>
      <c r="Q3094">
        <f t="shared" si="579"/>
        <v>0</v>
      </c>
      <c r="R3094">
        <f t="shared" si="583"/>
        <v>27.565026697177728</v>
      </c>
      <c r="S3094" t="str">
        <f t="shared" si="580"/>
        <v>ID-28810-Wichita, KS - Hays, KS</v>
      </c>
      <c r="T3094" t="str">
        <f t="shared" si="581"/>
        <v>03:00</v>
      </c>
      <c r="U3094" t="str">
        <f t="shared" si="582"/>
        <v>Acceptable</v>
      </c>
      <c r="V3094">
        <f t="shared" si="584"/>
        <v>23</v>
      </c>
      <c r="W3094">
        <f t="shared" si="585"/>
        <v>2</v>
      </c>
      <c r="Y3094" t="str">
        <f t="shared" si="586"/>
        <v>Flight Not Found</v>
      </c>
      <c r="Z3094" t="str" cm="1">
        <f t="array" ref="Z3094">IF(AND(B:B &gt; TIME(6, 0, 0), B:B &lt;= TIME(18, 0, 0)), "Day", "Night")</f>
        <v>Night</v>
      </c>
      <c r="AA3094">
        <f t="shared" si="587"/>
        <v>1</v>
      </c>
    </row>
    <row r="3095" spans="1:27" x14ac:dyDescent="0.2">
      <c r="A3095">
        <v>28812</v>
      </c>
      <c r="C3095" t="s">
        <v>15376</v>
      </c>
      <c r="D3095" t="s">
        <v>12973</v>
      </c>
      <c r="G3095" t="s">
        <v>12975</v>
      </c>
      <c r="H3095" t="s">
        <v>15377</v>
      </c>
      <c r="I3095" t="s">
        <v>15378</v>
      </c>
      <c r="J3095">
        <v>20</v>
      </c>
      <c r="K3095">
        <v>15</v>
      </c>
      <c r="L3095">
        <v>0</v>
      </c>
      <c r="M3095" t="s">
        <v>15379</v>
      </c>
      <c r="N3095">
        <f t="shared" si="576"/>
        <v>0</v>
      </c>
      <c r="O3095" t="str">
        <f t="shared" si="577"/>
        <v>No</v>
      </c>
      <c r="P3095">
        <f t="shared" si="578"/>
        <v>0</v>
      </c>
      <c r="Q3095">
        <f t="shared" si="579"/>
        <v>0</v>
      </c>
      <c r="R3095">
        <f t="shared" si="583"/>
        <v>27.565026697177728</v>
      </c>
      <c r="S3095" t="str">
        <f t="shared" si="580"/>
        <v>ID-28812-</v>
      </c>
      <c r="T3095">
        <f t="shared" si="581"/>
        <v>0</v>
      </c>
      <c r="U3095" t="str">
        <f t="shared" si="582"/>
        <v>Acceptable</v>
      </c>
      <c r="V3095">
        <f t="shared" si="584"/>
        <v>23</v>
      </c>
      <c r="W3095">
        <f t="shared" si="585"/>
        <v>2</v>
      </c>
      <c r="Y3095" t="str">
        <f t="shared" si="586"/>
        <v>Flight Not Found</v>
      </c>
      <c r="Z3095" t="str" cm="1">
        <f t="array" ref="Z3095">IF(AND(B:B &gt; TIME(6, 0, 0), B:B &lt;= TIME(18, 0, 0)), "Day", "Night")</f>
        <v>Night</v>
      </c>
      <c r="AA3095">
        <f t="shared" si="587"/>
        <v>1</v>
      </c>
    </row>
    <row r="3096" spans="1:27" x14ac:dyDescent="0.2">
      <c r="A3096">
        <v>28813</v>
      </c>
      <c r="B3096" t="s">
        <v>2575</v>
      </c>
      <c r="C3096" t="s">
        <v>15380</v>
      </c>
      <c r="D3096" t="s">
        <v>2663</v>
      </c>
      <c r="F3096" t="s">
        <v>15381</v>
      </c>
      <c r="G3096" t="s">
        <v>15382</v>
      </c>
      <c r="J3096">
        <v>77</v>
      </c>
      <c r="K3096">
        <v>77</v>
      </c>
      <c r="L3096">
        <v>1</v>
      </c>
      <c r="M3096" t="s">
        <v>15383</v>
      </c>
      <c r="N3096">
        <f t="shared" si="576"/>
        <v>0</v>
      </c>
      <c r="O3096" t="str">
        <f t="shared" si="577"/>
        <v>No</v>
      </c>
      <c r="P3096">
        <f t="shared" si="578"/>
        <v>0</v>
      </c>
      <c r="Q3096">
        <f t="shared" si="579"/>
        <v>0</v>
      </c>
      <c r="R3096">
        <f t="shared" si="583"/>
        <v>27.565026697177728</v>
      </c>
      <c r="S3096" t="str">
        <f t="shared" si="580"/>
        <v>ID-28813-Chandigarh - Leh</v>
      </c>
      <c r="T3096" t="str">
        <f t="shared" si="581"/>
        <v>11:00</v>
      </c>
      <c r="U3096" t="str">
        <f t="shared" si="582"/>
        <v>Acceptable</v>
      </c>
      <c r="V3096">
        <f t="shared" si="584"/>
        <v>23</v>
      </c>
      <c r="W3096">
        <f t="shared" si="585"/>
        <v>2</v>
      </c>
      <c r="Y3096" t="str">
        <f t="shared" si="586"/>
        <v>Flight Not Found</v>
      </c>
      <c r="Z3096" t="str" cm="1">
        <f t="array" ref="Z3096">IF(AND(B:B &gt; TIME(6, 0, 0), B:B &lt;= TIME(18, 0, 0)), "Day", "Night")</f>
        <v>Night</v>
      </c>
      <c r="AA3096">
        <f t="shared" si="587"/>
        <v>1</v>
      </c>
    </row>
    <row r="3097" spans="1:27" x14ac:dyDescent="0.2">
      <c r="A3097">
        <v>28815</v>
      </c>
      <c r="C3097" t="s">
        <v>15384</v>
      </c>
      <c r="D3097" t="s">
        <v>14218</v>
      </c>
      <c r="F3097" t="s">
        <v>15385</v>
      </c>
      <c r="G3097" t="s">
        <v>2731</v>
      </c>
      <c r="H3097" t="s">
        <v>15386</v>
      </c>
      <c r="I3097" t="s">
        <v>15387</v>
      </c>
      <c r="J3097">
        <v>27</v>
      </c>
      <c r="K3097">
        <v>27</v>
      </c>
      <c r="L3097">
        <v>0</v>
      </c>
      <c r="M3097" t="s">
        <v>15388</v>
      </c>
      <c r="N3097">
        <f t="shared" si="576"/>
        <v>0</v>
      </c>
      <c r="O3097" t="str">
        <f t="shared" si="577"/>
        <v>No</v>
      </c>
      <c r="P3097">
        <f t="shared" si="578"/>
        <v>0</v>
      </c>
      <c r="Q3097">
        <f t="shared" si="579"/>
        <v>0</v>
      </c>
      <c r="R3097">
        <f t="shared" si="583"/>
        <v>27.565026697177728</v>
      </c>
      <c r="S3097" t="str">
        <f t="shared" si="580"/>
        <v>ID-28815-Cucuta - Arauca</v>
      </c>
      <c r="T3097">
        <f t="shared" si="581"/>
        <v>0</v>
      </c>
      <c r="U3097" t="str">
        <f t="shared" si="582"/>
        <v>Acceptable</v>
      </c>
      <c r="V3097">
        <f t="shared" si="584"/>
        <v>23</v>
      </c>
      <c r="W3097">
        <f t="shared" si="585"/>
        <v>2</v>
      </c>
      <c r="Y3097" t="str">
        <f t="shared" si="586"/>
        <v>Flight Not Found</v>
      </c>
      <c r="Z3097" t="str" cm="1">
        <f t="array" ref="Z3097">IF(AND(B:B &gt; TIME(6, 0, 0), B:B &lt;= TIME(18, 0, 0)), "Day", "Night")</f>
        <v>Night</v>
      </c>
      <c r="AA3097">
        <f t="shared" si="587"/>
        <v>1</v>
      </c>
    </row>
    <row r="3098" spans="1:27" x14ac:dyDescent="0.2">
      <c r="A3098">
        <v>28819</v>
      </c>
      <c r="B3098" t="s">
        <v>6448</v>
      </c>
      <c r="C3098" t="s">
        <v>15389</v>
      </c>
      <c r="D3098" t="s">
        <v>15390</v>
      </c>
      <c r="F3098" t="s">
        <v>15391</v>
      </c>
      <c r="G3098" t="s">
        <v>11353</v>
      </c>
      <c r="H3098" t="s">
        <v>15392</v>
      </c>
      <c r="J3098">
        <v>5</v>
      </c>
      <c r="K3098">
        <v>5</v>
      </c>
      <c r="L3098">
        <v>0</v>
      </c>
      <c r="M3098" t="s">
        <v>15393</v>
      </c>
      <c r="N3098">
        <f t="shared" si="576"/>
        <v>0</v>
      </c>
      <c r="O3098" t="str">
        <f t="shared" si="577"/>
        <v>No</v>
      </c>
      <c r="P3098">
        <f t="shared" si="578"/>
        <v>0</v>
      </c>
      <c r="Q3098">
        <f t="shared" si="579"/>
        <v>0</v>
      </c>
      <c r="R3098">
        <f t="shared" si="583"/>
        <v>27.565026697177728</v>
      </c>
      <c r="S3098" t="str">
        <f t="shared" si="580"/>
        <v>ID-28819-Ketchikan, AK - Hydaburg, AK</v>
      </c>
      <c r="T3098" t="str">
        <f t="shared" si="581"/>
        <v>15:55</v>
      </c>
      <c r="U3098" t="str">
        <f t="shared" si="582"/>
        <v>Acceptable</v>
      </c>
      <c r="V3098">
        <f t="shared" si="584"/>
        <v>23</v>
      </c>
      <c r="W3098">
        <f t="shared" si="585"/>
        <v>2</v>
      </c>
      <c r="Y3098" t="str">
        <f t="shared" si="586"/>
        <v>Flight Not Found</v>
      </c>
      <c r="Z3098" t="str" cm="1">
        <f t="array" ref="Z3098">IF(AND(B:B &gt; TIME(6, 0, 0), B:B &lt;= TIME(18, 0, 0)), "Day", "Night")</f>
        <v>Night</v>
      </c>
      <c r="AA3098">
        <f t="shared" si="587"/>
        <v>1</v>
      </c>
    </row>
    <row r="3099" spans="1:27" x14ac:dyDescent="0.2">
      <c r="A3099">
        <v>28822</v>
      </c>
      <c r="B3099" t="s">
        <v>15394</v>
      </c>
      <c r="C3099" t="s">
        <v>739</v>
      </c>
      <c r="D3099" t="s">
        <v>15395</v>
      </c>
      <c r="F3099" t="s">
        <v>15396</v>
      </c>
      <c r="G3099" t="s">
        <v>15066</v>
      </c>
      <c r="H3099" t="s">
        <v>15397</v>
      </c>
      <c r="I3099" t="s">
        <v>15398</v>
      </c>
      <c r="J3099">
        <v>3</v>
      </c>
      <c r="K3099">
        <v>3</v>
      </c>
      <c r="L3099">
        <v>0</v>
      </c>
      <c r="M3099" t="s">
        <v>15399</v>
      </c>
      <c r="N3099">
        <f t="shared" si="576"/>
        <v>0</v>
      </c>
      <c r="O3099" t="str">
        <f t="shared" si="577"/>
        <v>No</v>
      </c>
      <c r="P3099">
        <f t="shared" si="578"/>
        <v>0</v>
      </c>
      <c r="Q3099">
        <f t="shared" si="579"/>
        <v>0</v>
      </c>
      <c r="R3099">
        <f t="shared" si="583"/>
        <v>27.565026697177728</v>
      </c>
      <c r="S3099" t="str">
        <f t="shared" si="580"/>
        <v>ID-28822-Hartford, CT - Newburg, NY</v>
      </c>
      <c r="T3099" t="str">
        <f t="shared" si="581"/>
        <v>09:03</v>
      </c>
      <c r="U3099" t="str">
        <f t="shared" si="582"/>
        <v>Acceptable</v>
      </c>
      <c r="V3099">
        <f t="shared" si="584"/>
        <v>23</v>
      </c>
      <c r="W3099">
        <f t="shared" si="585"/>
        <v>2</v>
      </c>
      <c r="Y3099" t="str">
        <f t="shared" si="586"/>
        <v>Flight Not Found</v>
      </c>
      <c r="Z3099" t="str" cm="1">
        <f t="array" ref="Z3099">IF(AND(B:B &gt; TIME(6, 0, 0), B:B &lt;= TIME(18, 0, 0)), "Day", "Night")</f>
        <v>Night</v>
      </c>
      <c r="AA3099">
        <f t="shared" si="587"/>
        <v>1</v>
      </c>
    </row>
    <row r="3100" spans="1:27" x14ac:dyDescent="0.2">
      <c r="A3100">
        <v>28828</v>
      </c>
      <c r="B3100" t="s">
        <v>7244</v>
      </c>
      <c r="C3100" t="s">
        <v>15400</v>
      </c>
      <c r="D3100" t="s">
        <v>15401</v>
      </c>
      <c r="E3100" t="s">
        <v>7880</v>
      </c>
      <c r="F3100" t="s">
        <v>15402</v>
      </c>
      <c r="G3100" t="s">
        <v>12975</v>
      </c>
      <c r="H3100" t="s">
        <v>15403</v>
      </c>
      <c r="I3100" t="s">
        <v>15404</v>
      </c>
      <c r="J3100">
        <v>22</v>
      </c>
      <c r="K3100">
        <v>2</v>
      </c>
      <c r="L3100">
        <v>0</v>
      </c>
      <c r="M3100" t="s">
        <v>15405</v>
      </c>
      <c r="N3100">
        <f t="shared" si="576"/>
        <v>0</v>
      </c>
      <c r="O3100" t="str">
        <f t="shared" si="577"/>
        <v>No</v>
      </c>
      <c r="P3100">
        <f t="shared" si="578"/>
        <v>0</v>
      </c>
      <c r="Q3100">
        <f t="shared" si="579"/>
        <v>0</v>
      </c>
      <c r="R3100">
        <f t="shared" si="583"/>
        <v>27.565026697177728</v>
      </c>
      <c r="S3100" t="str">
        <f t="shared" si="580"/>
        <v>ID-28828-Steamboat Springs - Denver</v>
      </c>
      <c r="T3100" t="str">
        <f t="shared" si="581"/>
        <v>19:45</v>
      </c>
      <c r="U3100" t="str">
        <f t="shared" si="582"/>
        <v>Acceptable</v>
      </c>
      <c r="V3100">
        <f t="shared" si="584"/>
        <v>23</v>
      </c>
      <c r="W3100">
        <f t="shared" si="585"/>
        <v>2</v>
      </c>
      <c r="Y3100" t="str">
        <f t="shared" si="586"/>
        <v>Flight Not Found</v>
      </c>
      <c r="Z3100" t="str" cm="1">
        <f t="array" ref="Z3100">IF(AND(B:B &gt; TIME(6, 0, 0), B:B &lt;= TIME(18, 0, 0)), "Day", "Night")</f>
        <v>Night</v>
      </c>
      <c r="AA3100">
        <f t="shared" si="587"/>
        <v>1</v>
      </c>
    </row>
    <row r="3101" spans="1:27" x14ac:dyDescent="0.2">
      <c r="A3101">
        <v>28840</v>
      </c>
      <c r="C3101" t="s">
        <v>15406</v>
      </c>
      <c r="D3101" t="s">
        <v>15407</v>
      </c>
      <c r="G3101" t="s">
        <v>15408</v>
      </c>
      <c r="H3101" t="s">
        <v>15409</v>
      </c>
      <c r="J3101">
        <v>10</v>
      </c>
      <c r="K3101">
        <v>10</v>
      </c>
      <c r="L3101">
        <v>0</v>
      </c>
      <c r="N3101">
        <f t="shared" si="576"/>
        <v>0</v>
      </c>
      <c r="O3101" t="str">
        <f t="shared" si="577"/>
        <v>No</v>
      </c>
      <c r="P3101">
        <f t="shared" si="578"/>
        <v>0</v>
      </c>
      <c r="Q3101">
        <f t="shared" si="579"/>
        <v>0</v>
      </c>
      <c r="R3101">
        <f t="shared" si="583"/>
        <v>27.565026697177728</v>
      </c>
      <c r="S3101" t="str">
        <f t="shared" si="580"/>
        <v>ID-28840-</v>
      </c>
      <c r="T3101">
        <f t="shared" si="581"/>
        <v>0</v>
      </c>
      <c r="U3101" t="str">
        <f t="shared" si="582"/>
        <v>Acceptable</v>
      </c>
      <c r="V3101">
        <f t="shared" si="584"/>
        <v>23</v>
      </c>
      <c r="W3101">
        <f t="shared" si="585"/>
        <v>2</v>
      </c>
      <c r="Y3101" t="str">
        <f t="shared" si="586"/>
        <v>Flight Not Found</v>
      </c>
      <c r="Z3101" t="str" cm="1">
        <f t="array" ref="Z3101">IF(AND(B:B &gt; TIME(6, 0, 0), B:B &lt;= TIME(18, 0, 0)), "Day", "Night")</f>
        <v>Night</v>
      </c>
      <c r="AA3101">
        <f t="shared" si="587"/>
        <v>1</v>
      </c>
    </row>
    <row r="3102" spans="1:27" x14ac:dyDescent="0.2">
      <c r="A3102">
        <v>28841</v>
      </c>
      <c r="C3102" t="s">
        <v>13096</v>
      </c>
      <c r="D3102" t="s">
        <v>6056</v>
      </c>
      <c r="G3102" t="s">
        <v>13161</v>
      </c>
      <c r="H3102" t="s">
        <v>15410</v>
      </c>
      <c r="I3102" t="s">
        <v>15411</v>
      </c>
      <c r="J3102">
        <v>132</v>
      </c>
      <c r="K3102">
        <v>1</v>
      </c>
      <c r="L3102">
        <v>3</v>
      </c>
      <c r="M3102" t="s">
        <v>15412</v>
      </c>
      <c r="N3102">
        <f t="shared" si="576"/>
        <v>0</v>
      </c>
      <c r="O3102" t="str">
        <f t="shared" si="577"/>
        <v>No</v>
      </c>
      <c r="P3102">
        <f t="shared" si="578"/>
        <v>0</v>
      </c>
      <c r="Q3102">
        <f t="shared" si="579"/>
        <v>0</v>
      </c>
      <c r="R3102">
        <f t="shared" si="583"/>
        <v>27.565026697177728</v>
      </c>
      <c r="S3102" t="str">
        <f t="shared" si="580"/>
        <v>ID-28841-</v>
      </c>
      <c r="T3102">
        <f t="shared" si="581"/>
        <v>0</v>
      </c>
      <c r="U3102" t="str">
        <f t="shared" si="582"/>
        <v>Acceptable</v>
      </c>
      <c r="V3102">
        <f t="shared" si="584"/>
        <v>23</v>
      </c>
      <c r="W3102">
        <f t="shared" si="585"/>
        <v>2</v>
      </c>
      <c r="Y3102" t="str">
        <f t="shared" si="586"/>
        <v>Flight Not Found</v>
      </c>
      <c r="Z3102" t="str" cm="1">
        <f t="array" ref="Z3102">IF(AND(B:B &gt; TIME(6, 0, 0), B:B &lt;= TIME(18, 0, 0)), "Day", "Night")</f>
        <v>Night</v>
      </c>
      <c r="AA3102">
        <f t="shared" si="587"/>
        <v>1</v>
      </c>
    </row>
    <row r="3103" spans="1:27" x14ac:dyDescent="0.2">
      <c r="A3103">
        <v>28843</v>
      </c>
      <c r="B3103" t="s">
        <v>2944</v>
      </c>
      <c r="C3103" t="s">
        <v>15413</v>
      </c>
      <c r="D3103" t="s">
        <v>15414</v>
      </c>
      <c r="F3103" t="s">
        <v>15415</v>
      </c>
      <c r="G3103" t="s">
        <v>15416</v>
      </c>
      <c r="H3103" t="s">
        <v>15417</v>
      </c>
      <c r="I3103" t="s">
        <v>15418</v>
      </c>
      <c r="J3103">
        <v>2</v>
      </c>
      <c r="K3103">
        <v>2</v>
      </c>
      <c r="L3103">
        <v>0</v>
      </c>
      <c r="M3103" t="s">
        <v>15419</v>
      </c>
      <c r="N3103">
        <f t="shared" si="576"/>
        <v>0</v>
      </c>
      <c r="O3103" t="str">
        <f t="shared" si="577"/>
        <v>No</v>
      </c>
      <c r="P3103">
        <f t="shared" si="578"/>
        <v>0</v>
      </c>
      <c r="Q3103">
        <f t="shared" si="579"/>
        <v>0</v>
      </c>
      <c r="R3103">
        <f t="shared" si="583"/>
        <v>27.565026697177728</v>
      </c>
      <c r="S3103" t="str">
        <f t="shared" si="580"/>
        <v>ID-28843-Terra Haute, IN - Moline, IN</v>
      </c>
      <c r="T3103" t="str">
        <f t="shared" si="581"/>
        <v>16:58</v>
      </c>
      <c r="U3103" t="str">
        <f t="shared" si="582"/>
        <v>Acceptable</v>
      </c>
      <c r="V3103">
        <f t="shared" si="584"/>
        <v>23</v>
      </c>
      <c r="W3103">
        <f t="shared" si="585"/>
        <v>2</v>
      </c>
      <c r="Y3103" t="str">
        <f t="shared" si="586"/>
        <v>Flight Not Found</v>
      </c>
      <c r="Z3103" t="str" cm="1">
        <f t="array" ref="Z3103">IF(AND(B:B &gt; TIME(6, 0, 0), B:B &lt;= TIME(18, 0, 0)), "Day", "Night")</f>
        <v>Night</v>
      </c>
      <c r="AA3103">
        <f t="shared" si="587"/>
        <v>1</v>
      </c>
    </row>
    <row r="3104" spans="1:27" x14ac:dyDescent="0.2">
      <c r="A3104">
        <v>28845</v>
      </c>
      <c r="B3104" t="s">
        <v>1103</v>
      </c>
      <c r="C3104" t="s">
        <v>15420</v>
      </c>
      <c r="D3104" t="s">
        <v>15421</v>
      </c>
      <c r="F3104" t="s">
        <v>15422</v>
      </c>
      <c r="G3104" t="s">
        <v>14306</v>
      </c>
      <c r="H3104" t="s">
        <v>15423</v>
      </c>
      <c r="J3104">
        <v>7</v>
      </c>
      <c r="K3104">
        <v>2</v>
      </c>
      <c r="L3104">
        <v>0</v>
      </c>
      <c r="M3104" t="s">
        <v>15424</v>
      </c>
      <c r="N3104">
        <f t="shared" si="576"/>
        <v>0</v>
      </c>
      <c r="O3104" t="str">
        <f t="shared" si="577"/>
        <v>No</v>
      </c>
      <c r="P3104">
        <f t="shared" si="578"/>
        <v>0</v>
      </c>
      <c r="Q3104">
        <f t="shared" si="579"/>
        <v>0</v>
      </c>
      <c r="R3104">
        <f t="shared" si="583"/>
        <v>27.565026697177728</v>
      </c>
      <c r="S3104" t="str">
        <f t="shared" si="580"/>
        <v>ID-28845-St. Marys, AK - Chevak, AK</v>
      </c>
      <c r="T3104" t="str">
        <f t="shared" si="581"/>
        <v>14:30</v>
      </c>
      <c r="U3104" t="str">
        <f t="shared" si="582"/>
        <v>Acceptable</v>
      </c>
      <c r="V3104">
        <f t="shared" si="584"/>
        <v>23</v>
      </c>
      <c r="W3104">
        <f t="shared" si="585"/>
        <v>2</v>
      </c>
      <c r="Y3104" t="str">
        <f t="shared" si="586"/>
        <v>Flight Not Found</v>
      </c>
      <c r="Z3104" t="str" cm="1">
        <f t="array" ref="Z3104">IF(AND(B:B &gt; TIME(6, 0, 0), B:B &lt;= TIME(18, 0, 0)), "Day", "Night")</f>
        <v>Night</v>
      </c>
      <c r="AA3104">
        <f t="shared" si="587"/>
        <v>1</v>
      </c>
    </row>
    <row r="3105" spans="1:27" x14ac:dyDescent="0.2">
      <c r="A3105">
        <v>28847</v>
      </c>
      <c r="B3105" t="s">
        <v>15425</v>
      </c>
      <c r="C3105" t="s">
        <v>15426</v>
      </c>
      <c r="D3105" t="s">
        <v>5104</v>
      </c>
      <c r="E3105" t="s">
        <v>15427</v>
      </c>
      <c r="F3105" t="s">
        <v>12617</v>
      </c>
      <c r="G3105" t="s">
        <v>11308</v>
      </c>
      <c r="H3105" t="s">
        <v>15428</v>
      </c>
      <c r="I3105" t="s">
        <v>15429</v>
      </c>
      <c r="J3105">
        <v>129</v>
      </c>
      <c r="K3105">
        <v>108</v>
      </c>
      <c r="L3105">
        <v>0</v>
      </c>
      <c r="M3105" t="s">
        <v>15430</v>
      </c>
      <c r="N3105">
        <f t="shared" si="576"/>
        <v>0</v>
      </c>
      <c r="O3105" t="str">
        <f t="shared" si="577"/>
        <v>No</v>
      </c>
      <c r="P3105">
        <f t="shared" si="578"/>
        <v>0</v>
      </c>
      <c r="Q3105">
        <f t="shared" si="579"/>
        <v>0</v>
      </c>
      <c r="R3105">
        <f t="shared" si="583"/>
        <v>27.565026697177728</v>
      </c>
      <c r="S3105" t="str">
        <f t="shared" si="580"/>
        <v>ID-28847-Rome - Palermo</v>
      </c>
      <c r="T3105" t="str">
        <f t="shared" si="581"/>
        <v>00:39</v>
      </c>
      <c r="U3105" t="str">
        <f t="shared" si="582"/>
        <v>Acceptable</v>
      </c>
      <c r="V3105">
        <f t="shared" si="584"/>
        <v>23</v>
      </c>
      <c r="W3105">
        <f t="shared" si="585"/>
        <v>2</v>
      </c>
      <c r="Y3105" t="str">
        <f t="shared" si="586"/>
        <v>Flight Not Found</v>
      </c>
      <c r="Z3105" t="str" cm="1">
        <f t="array" ref="Z3105">IF(AND(B:B &gt; TIME(6, 0, 0), B:B &lt;= TIME(18, 0, 0)), "Day", "Night")</f>
        <v>Night</v>
      </c>
      <c r="AA3105">
        <f t="shared" si="587"/>
        <v>1</v>
      </c>
    </row>
    <row r="3106" spans="1:27" x14ac:dyDescent="0.2">
      <c r="A3106">
        <v>28850</v>
      </c>
      <c r="C3106" t="s">
        <v>15431</v>
      </c>
      <c r="D3106" t="s">
        <v>15432</v>
      </c>
      <c r="G3106" t="s">
        <v>15433</v>
      </c>
      <c r="H3106" t="s">
        <v>15434</v>
      </c>
      <c r="I3106" t="s">
        <v>862</v>
      </c>
      <c r="J3106">
        <v>10</v>
      </c>
      <c r="K3106">
        <v>10</v>
      </c>
      <c r="L3106">
        <v>0</v>
      </c>
      <c r="N3106">
        <f t="shared" si="576"/>
        <v>0</v>
      </c>
      <c r="O3106" t="str">
        <f t="shared" si="577"/>
        <v>No</v>
      </c>
      <c r="P3106">
        <f t="shared" si="578"/>
        <v>0</v>
      </c>
      <c r="Q3106">
        <f t="shared" si="579"/>
        <v>0</v>
      </c>
      <c r="R3106">
        <f t="shared" si="583"/>
        <v>27.565026697177728</v>
      </c>
      <c r="S3106" t="str">
        <f t="shared" si="580"/>
        <v>ID-28850-</v>
      </c>
      <c r="T3106">
        <f t="shared" si="581"/>
        <v>0</v>
      </c>
      <c r="U3106" t="str">
        <f t="shared" si="582"/>
        <v>Acceptable</v>
      </c>
      <c r="V3106">
        <f t="shared" si="584"/>
        <v>23</v>
      </c>
      <c r="W3106">
        <f t="shared" si="585"/>
        <v>2</v>
      </c>
      <c r="Y3106" t="str">
        <f t="shared" si="586"/>
        <v>Flight Not Found</v>
      </c>
      <c r="Z3106" t="str" cm="1">
        <f t="array" ref="Z3106">IF(AND(B:B &gt; TIME(6, 0, 0), B:B &lt;= TIME(18, 0, 0)), "Day", "Night")</f>
        <v>Night</v>
      </c>
      <c r="AA3106">
        <f t="shared" si="587"/>
        <v>1</v>
      </c>
    </row>
    <row r="3107" spans="1:27" x14ac:dyDescent="0.2">
      <c r="A3107">
        <v>28852</v>
      </c>
      <c r="B3107" t="s">
        <v>1188</v>
      </c>
      <c r="C3107" t="s">
        <v>1014</v>
      </c>
      <c r="D3107" t="s">
        <v>1147</v>
      </c>
      <c r="E3107" t="s">
        <v>15435</v>
      </c>
      <c r="F3107" t="s">
        <v>6588</v>
      </c>
      <c r="G3107" t="s">
        <v>15436</v>
      </c>
      <c r="H3107" t="s">
        <v>15437</v>
      </c>
      <c r="I3107" t="s">
        <v>15438</v>
      </c>
      <c r="J3107">
        <v>189</v>
      </c>
      <c r="K3107">
        <v>10</v>
      </c>
      <c r="L3107">
        <v>0</v>
      </c>
      <c r="M3107" t="s">
        <v>15439</v>
      </c>
      <c r="N3107">
        <f t="shared" si="576"/>
        <v>0</v>
      </c>
      <c r="O3107" t="str">
        <f t="shared" si="577"/>
        <v>No</v>
      </c>
      <c r="P3107">
        <f t="shared" si="578"/>
        <v>0</v>
      </c>
      <c r="Q3107">
        <f t="shared" si="579"/>
        <v>0</v>
      </c>
      <c r="R3107">
        <f t="shared" si="583"/>
        <v>27.565026697177728</v>
      </c>
      <c r="S3107" t="str">
        <f t="shared" si="580"/>
        <v>ID-28852-Denver - Portland</v>
      </c>
      <c r="T3107" t="str">
        <f t="shared" si="581"/>
        <v>18:15</v>
      </c>
      <c r="U3107" t="str">
        <f t="shared" si="582"/>
        <v>Acceptable</v>
      </c>
      <c r="V3107">
        <f t="shared" si="584"/>
        <v>23</v>
      </c>
      <c r="W3107">
        <f t="shared" si="585"/>
        <v>2</v>
      </c>
      <c r="Y3107" t="str">
        <f t="shared" si="586"/>
        <v>Flight Not Found</v>
      </c>
      <c r="Z3107" t="str" cm="1">
        <f t="array" ref="Z3107">IF(AND(B:B &gt; TIME(6, 0, 0), B:B &lt;= TIME(18, 0, 0)), "Day", "Night")</f>
        <v>Night</v>
      </c>
      <c r="AA3107">
        <f t="shared" si="587"/>
        <v>1</v>
      </c>
    </row>
    <row r="3108" spans="1:27" x14ac:dyDescent="0.2">
      <c r="A3108">
        <v>28866</v>
      </c>
      <c r="B3108" t="s">
        <v>7935</v>
      </c>
      <c r="C3108" t="s">
        <v>15440</v>
      </c>
      <c r="D3108" t="s">
        <v>15441</v>
      </c>
      <c r="F3108" t="s">
        <v>15442</v>
      </c>
      <c r="G3108" t="s">
        <v>12333</v>
      </c>
      <c r="H3108" t="s">
        <v>15443</v>
      </c>
      <c r="J3108">
        <v>5</v>
      </c>
      <c r="K3108">
        <v>5</v>
      </c>
      <c r="L3108">
        <v>0</v>
      </c>
      <c r="M3108" t="s">
        <v>15444</v>
      </c>
      <c r="N3108">
        <f t="shared" si="576"/>
        <v>0</v>
      </c>
      <c r="O3108" t="str">
        <f t="shared" si="577"/>
        <v>No</v>
      </c>
      <c r="P3108">
        <f t="shared" si="578"/>
        <v>0</v>
      </c>
      <c r="Q3108">
        <f t="shared" si="579"/>
        <v>0</v>
      </c>
      <c r="R3108">
        <f t="shared" si="583"/>
        <v>27.565026697177728</v>
      </c>
      <c r="S3108" t="str">
        <f t="shared" si="580"/>
        <v>ID-28866-Concord, MA - White Plains, NY</v>
      </c>
      <c r="T3108" t="str">
        <f t="shared" si="581"/>
        <v>11:10</v>
      </c>
      <c r="U3108" t="str">
        <f t="shared" si="582"/>
        <v>Acceptable</v>
      </c>
      <c r="V3108">
        <f t="shared" si="584"/>
        <v>23</v>
      </c>
      <c r="W3108">
        <f t="shared" si="585"/>
        <v>2</v>
      </c>
      <c r="Y3108" t="str">
        <f t="shared" si="586"/>
        <v>Flight Not Found</v>
      </c>
      <c r="Z3108" t="str" cm="1">
        <f t="array" ref="Z3108">IF(AND(B:B &gt; TIME(6, 0, 0), B:B &lt;= TIME(18, 0, 0)), "Day", "Night")</f>
        <v>Night</v>
      </c>
      <c r="AA3108">
        <f t="shared" si="587"/>
        <v>1</v>
      </c>
    </row>
    <row r="3109" spans="1:27" x14ac:dyDescent="0.2">
      <c r="A3109">
        <v>28870</v>
      </c>
      <c r="C3109" t="s">
        <v>15445</v>
      </c>
      <c r="D3109" t="s">
        <v>3562</v>
      </c>
      <c r="G3109" t="s">
        <v>15446</v>
      </c>
      <c r="H3109" t="s">
        <v>15447</v>
      </c>
      <c r="I3109" t="s">
        <v>15448</v>
      </c>
      <c r="J3109">
        <v>13</v>
      </c>
      <c r="K3109">
        <v>13</v>
      </c>
      <c r="L3109">
        <v>0</v>
      </c>
      <c r="N3109">
        <f t="shared" si="576"/>
        <v>0</v>
      </c>
      <c r="O3109" t="str">
        <f t="shared" si="577"/>
        <v>No</v>
      </c>
      <c r="P3109">
        <f t="shared" si="578"/>
        <v>0</v>
      </c>
      <c r="Q3109">
        <f t="shared" si="579"/>
        <v>0</v>
      </c>
      <c r="R3109">
        <f t="shared" si="583"/>
        <v>27.565026697177728</v>
      </c>
      <c r="S3109" t="str">
        <f t="shared" si="580"/>
        <v>ID-28870-</v>
      </c>
      <c r="T3109">
        <f t="shared" si="581"/>
        <v>0</v>
      </c>
      <c r="U3109" t="str">
        <f t="shared" si="582"/>
        <v>Acceptable</v>
      </c>
      <c r="V3109">
        <f t="shared" si="584"/>
        <v>23</v>
      </c>
      <c r="W3109">
        <f t="shared" si="585"/>
        <v>2</v>
      </c>
      <c r="Y3109" t="str">
        <f t="shared" si="586"/>
        <v>Flight Not Found</v>
      </c>
      <c r="Z3109" t="str" cm="1">
        <f t="array" ref="Z3109">IF(AND(B:B &gt; TIME(6, 0, 0), B:B &lt;= TIME(18, 0, 0)), "Day", "Night")</f>
        <v>Night</v>
      </c>
      <c r="AA3109">
        <f t="shared" si="587"/>
        <v>1</v>
      </c>
    </row>
    <row r="3110" spans="1:27" x14ac:dyDescent="0.2">
      <c r="A3110">
        <v>28873</v>
      </c>
      <c r="C3110" t="s">
        <v>15449</v>
      </c>
      <c r="D3110" t="s">
        <v>3562</v>
      </c>
      <c r="F3110" t="s">
        <v>997</v>
      </c>
      <c r="G3110" t="s">
        <v>15450</v>
      </c>
      <c r="H3110" t="s">
        <v>15451</v>
      </c>
      <c r="I3110" t="s">
        <v>15452</v>
      </c>
      <c r="J3110">
        <v>3</v>
      </c>
      <c r="K3110">
        <v>3</v>
      </c>
      <c r="L3110">
        <v>0</v>
      </c>
      <c r="N3110">
        <f t="shared" si="576"/>
        <v>0</v>
      </c>
      <c r="O3110" t="str">
        <f t="shared" si="577"/>
        <v>No</v>
      </c>
      <c r="P3110">
        <f t="shared" si="578"/>
        <v>0</v>
      </c>
      <c r="Q3110">
        <f t="shared" si="579"/>
        <v>0</v>
      </c>
      <c r="R3110">
        <f t="shared" si="583"/>
        <v>27.565026697177728</v>
      </c>
      <c r="S3110" t="str">
        <f t="shared" si="580"/>
        <v>ID-28873-Training</v>
      </c>
      <c r="T3110">
        <f t="shared" si="581"/>
        <v>0</v>
      </c>
      <c r="U3110" t="str">
        <f t="shared" si="582"/>
        <v>Acceptable</v>
      </c>
      <c r="V3110">
        <f t="shared" si="584"/>
        <v>23</v>
      </c>
      <c r="W3110">
        <f t="shared" si="585"/>
        <v>2</v>
      </c>
      <c r="Y3110" t="str">
        <f t="shared" si="586"/>
        <v>Flight Not Found</v>
      </c>
      <c r="Z3110" t="str" cm="1">
        <f t="array" ref="Z3110">IF(AND(B:B &gt; TIME(6, 0, 0), B:B &lt;= TIME(18, 0, 0)), "Day", "Night")</f>
        <v>Night</v>
      </c>
      <c r="AA3110">
        <f t="shared" si="587"/>
        <v>1</v>
      </c>
    </row>
    <row r="3111" spans="1:27" x14ac:dyDescent="0.2">
      <c r="A3111">
        <v>28874</v>
      </c>
      <c r="B3111" t="s">
        <v>15004</v>
      </c>
      <c r="C3111" t="s">
        <v>15453</v>
      </c>
      <c r="D3111" t="s">
        <v>15454</v>
      </c>
      <c r="F3111" t="s">
        <v>15455</v>
      </c>
      <c r="G3111" t="s">
        <v>15456</v>
      </c>
      <c r="H3111" t="s">
        <v>15457</v>
      </c>
      <c r="I3111" t="s">
        <v>15458</v>
      </c>
      <c r="J3111">
        <v>6</v>
      </c>
      <c r="K3111">
        <v>4</v>
      </c>
      <c r="L3111">
        <v>0</v>
      </c>
      <c r="M3111" t="s">
        <v>15459</v>
      </c>
      <c r="N3111">
        <f t="shared" si="576"/>
        <v>0</v>
      </c>
      <c r="O3111" t="str">
        <f t="shared" si="577"/>
        <v>No</v>
      </c>
      <c r="P3111">
        <f t="shared" si="578"/>
        <v>0</v>
      </c>
      <c r="Q3111">
        <f t="shared" si="579"/>
        <v>0</v>
      </c>
      <c r="R3111">
        <f t="shared" si="583"/>
        <v>27.565026697177728</v>
      </c>
      <c r="S3111" t="str">
        <f t="shared" si="580"/>
        <v>ID-28874-Lansing, MI - Marquette, MI</v>
      </c>
      <c r="T3111" t="str">
        <f t="shared" si="581"/>
        <v>19:22</v>
      </c>
      <c r="U3111" t="str">
        <f t="shared" si="582"/>
        <v>Acceptable</v>
      </c>
      <c r="V3111">
        <f t="shared" si="584"/>
        <v>23</v>
      </c>
      <c r="W3111">
        <f t="shared" si="585"/>
        <v>2</v>
      </c>
      <c r="Y3111" t="str">
        <f t="shared" si="586"/>
        <v>Flight Not Found</v>
      </c>
      <c r="Z3111" t="str" cm="1">
        <f t="array" ref="Z3111">IF(AND(B:B &gt; TIME(6, 0, 0), B:B &lt;= TIME(18, 0, 0)), "Day", "Night")</f>
        <v>Night</v>
      </c>
      <c r="AA3111">
        <f t="shared" si="587"/>
        <v>1</v>
      </c>
    </row>
    <row r="3112" spans="1:27" x14ac:dyDescent="0.2">
      <c r="A3112">
        <v>28879</v>
      </c>
      <c r="B3112" t="s">
        <v>1476</v>
      </c>
      <c r="C3112" t="s">
        <v>15460</v>
      </c>
      <c r="D3112" t="s">
        <v>10415</v>
      </c>
      <c r="G3112" t="s">
        <v>15461</v>
      </c>
      <c r="H3112" t="s">
        <v>15462</v>
      </c>
      <c r="I3112" t="s">
        <v>1531</v>
      </c>
      <c r="J3112">
        <v>23</v>
      </c>
      <c r="K3112">
        <v>14</v>
      </c>
      <c r="L3112">
        <v>0</v>
      </c>
      <c r="M3112" t="s">
        <v>15463</v>
      </c>
      <c r="N3112">
        <f t="shared" si="576"/>
        <v>0</v>
      </c>
      <c r="O3112" t="str">
        <f t="shared" si="577"/>
        <v>No</v>
      </c>
      <c r="P3112">
        <f t="shared" si="578"/>
        <v>0</v>
      </c>
      <c r="Q3112">
        <f t="shared" si="579"/>
        <v>0</v>
      </c>
      <c r="R3112">
        <f t="shared" si="583"/>
        <v>27.565026697177728</v>
      </c>
      <c r="S3112" t="str">
        <f t="shared" si="580"/>
        <v>ID-28879-</v>
      </c>
      <c r="T3112" t="str">
        <f t="shared" si="581"/>
        <v>19:40</v>
      </c>
      <c r="U3112" t="str">
        <f t="shared" si="582"/>
        <v>Acceptable</v>
      </c>
      <c r="V3112">
        <f t="shared" si="584"/>
        <v>23</v>
      </c>
      <c r="W3112">
        <f t="shared" si="585"/>
        <v>2</v>
      </c>
      <c r="Y3112" t="str">
        <f t="shared" si="586"/>
        <v>Flight Not Found</v>
      </c>
      <c r="Z3112" t="str" cm="1">
        <f t="array" ref="Z3112">IF(AND(B:B &gt; TIME(6, 0, 0), B:B &lt;= TIME(18, 0, 0)), "Day", "Night")</f>
        <v>Night</v>
      </c>
      <c r="AA3112">
        <f t="shared" si="587"/>
        <v>1</v>
      </c>
    </row>
    <row r="3113" spans="1:27" x14ac:dyDescent="0.2">
      <c r="A3113">
        <v>28882</v>
      </c>
      <c r="C3113" t="s">
        <v>15464</v>
      </c>
      <c r="D3113" t="s">
        <v>15465</v>
      </c>
      <c r="G3113" t="s">
        <v>12130</v>
      </c>
      <c r="H3113" t="s">
        <v>15466</v>
      </c>
      <c r="I3113" t="s">
        <v>15467</v>
      </c>
      <c r="J3113">
        <v>6</v>
      </c>
      <c r="K3113">
        <v>5</v>
      </c>
      <c r="L3113">
        <v>0</v>
      </c>
      <c r="M3113" t="s">
        <v>15468</v>
      </c>
      <c r="N3113">
        <f t="shared" si="576"/>
        <v>0</v>
      </c>
      <c r="O3113" t="str">
        <f t="shared" si="577"/>
        <v>No</v>
      </c>
      <c r="P3113">
        <f t="shared" si="578"/>
        <v>0</v>
      </c>
      <c r="Q3113">
        <f t="shared" si="579"/>
        <v>0</v>
      </c>
      <c r="R3113">
        <f t="shared" si="583"/>
        <v>27.565026697177728</v>
      </c>
      <c r="S3113" t="str">
        <f t="shared" si="580"/>
        <v>ID-28882-</v>
      </c>
      <c r="T3113">
        <f t="shared" si="581"/>
        <v>0</v>
      </c>
      <c r="U3113" t="str">
        <f t="shared" si="582"/>
        <v>Acceptable</v>
      </c>
      <c r="V3113">
        <f t="shared" si="584"/>
        <v>23</v>
      </c>
      <c r="W3113">
        <f t="shared" si="585"/>
        <v>2</v>
      </c>
      <c r="Y3113" t="str">
        <f t="shared" si="586"/>
        <v>Flight Not Found</v>
      </c>
      <c r="Z3113" t="str" cm="1">
        <f t="array" ref="Z3113">IF(AND(B:B &gt; TIME(6, 0, 0), B:B &lt;= TIME(18, 0, 0)), "Day", "Night")</f>
        <v>Night</v>
      </c>
      <c r="AA3113">
        <f t="shared" si="587"/>
        <v>1</v>
      </c>
    </row>
    <row r="3114" spans="1:27" x14ac:dyDescent="0.2">
      <c r="A3114">
        <v>28891</v>
      </c>
      <c r="C3114" t="s">
        <v>15469</v>
      </c>
      <c r="D3114" t="s">
        <v>15470</v>
      </c>
      <c r="G3114" t="s">
        <v>15471</v>
      </c>
      <c r="H3114" t="s">
        <v>15472</v>
      </c>
      <c r="I3114" t="s">
        <v>15473</v>
      </c>
      <c r="J3114">
        <v>3</v>
      </c>
      <c r="K3114">
        <v>3</v>
      </c>
      <c r="L3114">
        <v>0</v>
      </c>
      <c r="M3114" t="s">
        <v>15474</v>
      </c>
      <c r="N3114">
        <f t="shared" si="576"/>
        <v>0</v>
      </c>
      <c r="O3114" t="str">
        <f t="shared" si="577"/>
        <v>No</v>
      </c>
      <c r="P3114">
        <f t="shared" si="578"/>
        <v>0</v>
      </c>
      <c r="Q3114">
        <f t="shared" si="579"/>
        <v>0</v>
      </c>
      <c r="R3114">
        <f t="shared" si="583"/>
        <v>27.565026697177728</v>
      </c>
      <c r="S3114" t="str">
        <f t="shared" si="580"/>
        <v>ID-28891-</v>
      </c>
      <c r="T3114">
        <f t="shared" si="581"/>
        <v>0</v>
      </c>
      <c r="U3114" t="str">
        <f t="shared" si="582"/>
        <v>Acceptable</v>
      </c>
      <c r="V3114">
        <f t="shared" si="584"/>
        <v>23</v>
      </c>
      <c r="W3114">
        <f t="shared" si="585"/>
        <v>2</v>
      </c>
      <c r="Y3114" t="str">
        <f t="shared" si="586"/>
        <v>Flight Not Found</v>
      </c>
      <c r="Z3114" t="str" cm="1">
        <f t="array" ref="Z3114">IF(AND(B:B &gt; TIME(6, 0, 0), B:B &lt;= TIME(18, 0, 0)), "Day", "Night")</f>
        <v>Night</v>
      </c>
      <c r="AA3114">
        <f t="shared" si="587"/>
        <v>1</v>
      </c>
    </row>
    <row r="3115" spans="1:27" x14ac:dyDescent="0.2">
      <c r="A3115">
        <v>28894</v>
      </c>
      <c r="C3115" t="s">
        <v>15475</v>
      </c>
      <c r="D3115" t="s">
        <v>15476</v>
      </c>
      <c r="F3115" t="s">
        <v>15477</v>
      </c>
      <c r="G3115" t="s">
        <v>13930</v>
      </c>
      <c r="H3115" t="s">
        <v>15478</v>
      </c>
      <c r="I3115" t="s">
        <v>15479</v>
      </c>
      <c r="J3115">
        <v>18</v>
      </c>
      <c r="K3115">
        <v>18</v>
      </c>
      <c r="L3115">
        <v>0</v>
      </c>
      <c r="M3115" t="s">
        <v>15480</v>
      </c>
      <c r="N3115">
        <f t="shared" si="576"/>
        <v>0</v>
      </c>
      <c r="O3115" t="str">
        <f t="shared" si="577"/>
        <v>No</v>
      </c>
      <c r="P3115">
        <f t="shared" si="578"/>
        <v>0</v>
      </c>
      <c r="Q3115">
        <f t="shared" si="579"/>
        <v>0</v>
      </c>
      <c r="R3115">
        <f t="shared" si="583"/>
        <v>27.565026697177728</v>
      </c>
      <c r="S3115" t="str">
        <f t="shared" si="580"/>
        <v>ID-28894-Bauru - Sao Paulo</v>
      </c>
      <c r="T3115">
        <f t="shared" si="581"/>
        <v>0</v>
      </c>
      <c r="U3115" t="str">
        <f t="shared" si="582"/>
        <v>Acceptable</v>
      </c>
      <c r="V3115">
        <f t="shared" si="584"/>
        <v>23</v>
      </c>
      <c r="W3115">
        <f t="shared" si="585"/>
        <v>2</v>
      </c>
      <c r="Y3115" t="str">
        <f t="shared" si="586"/>
        <v>Flight Not Found</v>
      </c>
      <c r="Z3115" t="str" cm="1">
        <f t="array" ref="Z3115">IF(AND(B:B &gt; TIME(6, 0, 0), B:B &lt;= TIME(18, 0, 0)), "Day", "Night")</f>
        <v>Night</v>
      </c>
      <c r="AA3115">
        <f t="shared" si="587"/>
        <v>1</v>
      </c>
    </row>
    <row r="3116" spans="1:27" x14ac:dyDescent="0.2">
      <c r="A3116">
        <v>28898</v>
      </c>
      <c r="B3116" t="s">
        <v>1970</v>
      </c>
      <c r="C3116" t="s">
        <v>15481</v>
      </c>
      <c r="D3116" t="s">
        <v>7820</v>
      </c>
      <c r="E3116" t="s">
        <v>15482</v>
      </c>
      <c r="F3116" t="s">
        <v>15483</v>
      </c>
      <c r="G3116" t="s">
        <v>15484</v>
      </c>
      <c r="H3116" t="s">
        <v>15485</v>
      </c>
      <c r="I3116" t="s">
        <v>2621</v>
      </c>
      <c r="J3116">
        <v>25</v>
      </c>
      <c r="K3116">
        <v>2</v>
      </c>
      <c r="L3116">
        <v>0</v>
      </c>
      <c r="M3116" t="s">
        <v>15486</v>
      </c>
      <c r="N3116">
        <f t="shared" si="576"/>
        <v>0</v>
      </c>
      <c r="O3116" t="str">
        <f t="shared" si="577"/>
        <v>No</v>
      </c>
      <c r="P3116">
        <f t="shared" si="578"/>
        <v>0</v>
      </c>
      <c r="Q3116">
        <f t="shared" si="579"/>
        <v>0</v>
      </c>
      <c r="R3116">
        <f t="shared" si="583"/>
        <v>27.565026697177728</v>
      </c>
      <c r="S3116" t="str">
        <f t="shared" si="580"/>
        <v>ID-28898-Clarksburg - Washington DC</v>
      </c>
      <c r="T3116" t="str">
        <f t="shared" si="581"/>
        <v>13:00</v>
      </c>
      <c r="U3116" t="str">
        <f t="shared" si="582"/>
        <v>Acceptable</v>
      </c>
      <c r="V3116">
        <f t="shared" si="584"/>
        <v>23</v>
      </c>
      <c r="W3116">
        <f t="shared" si="585"/>
        <v>2</v>
      </c>
      <c r="Y3116" t="str">
        <f t="shared" si="586"/>
        <v>Flight Not Found</v>
      </c>
      <c r="Z3116" t="str" cm="1">
        <f t="array" ref="Z3116">IF(AND(B:B &gt; TIME(6, 0, 0), B:B &lt;= TIME(18, 0, 0)), "Day", "Night")</f>
        <v>Night</v>
      </c>
      <c r="AA3116">
        <f t="shared" si="587"/>
        <v>1</v>
      </c>
    </row>
    <row r="3117" spans="1:27" x14ac:dyDescent="0.2">
      <c r="A3117">
        <v>28898</v>
      </c>
      <c r="B3117" t="s">
        <v>2124</v>
      </c>
      <c r="C3117" t="s">
        <v>15487</v>
      </c>
      <c r="D3117" t="s">
        <v>15274</v>
      </c>
      <c r="F3117" t="s">
        <v>15275</v>
      </c>
      <c r="G3117" t="s">
        <v>7368</v>
      </c>
      <c r="H3117" t="s">
        <v>15488</v>
      </c>
      <c r="I3117" t="s">
        <v>2826</v>
      </c>
      <c r="J3117">
        <v>59</v>
      </c>
      <c r="K3117">
        <v>59</v>
      </c>
      <c r="L3117">
        <v>0</v>
      </c>
      <c r="M3117" t="s">
        <v>15489</v>
      </c>
      <c r="N3117">
        <f t="shared" si="576"/>
        <v>0</v>
      </c>
      <c r="O3117" t="str">
        <f t="shared" si="577"/>
        <v>No</v>
      </c>
      <c r="P3117">
        <f t="shared" si="578"/>
        <v>0</v>
      </c>
      <c r="Q3117">
        <f t="shared" si="579"/>
        <v>0</v>
      </c>
      <c r="R3117">
        <f t="shared" si="583"/>
        <v>27.565026697177728</v>
      </c>
      <c r="S3117" t="str">
        <f t="shared" si="580"/>
        <v>ID-28898-Kariba - Salisbury</v>
      </c>
      <c r="T3117" t="str">
        <f t="shared" si="581"/>
        <v>13:00</v>
      </c>
      <c r="U3117" t="str">
        <f t="shared" si="582"/>
        <v>Acceptable</v>
      </c>
      <c r="V3117">
        <f t="shared" si="584"/>
        <v>23</v>
      </c>
      <c r="W3117">
        <f t="shared" si="585"/>
        <v>2</v>
      </c>
      <c r="Y3117" t="str">
        <f t="shared" si="586"/>
        <v>Flight Not Found</v>
      </c>
      <c r="Z3117" t="str" cm="1">
        <f t="array" ref="Z3117">IF(AND(B:B &gt; TIME(6, 0, 0), B:B &lt;= TIME(18, 0, 0)), "Day", "Night")</f>
        <v>Night</v>
      </c>
      <c r="AA3117">
        <f t="shared" si="587"/>
        <v>1</v>
      </c>
    </row>
    <row r="3118" spans="1:27" x14ac:dyDescent="0.2">
      <c r="A3118">
        <v>28903</v>
      </c>
      <c r="B3118" t="s">
        <v>8509</v>
      </c>
      <c r="C3118" t="s">
        <v>15490</v>
      </c>
      <c r="D3118" t="s">
        <v>10071</v>
      </c>
      <c r="F3118" t="s">
        <v>15491</v>
      </c>
      <c r="G3118" t="s">
        <v>12130</v>
      </c>
      <c r="H3118" t="s">
        <v>15492</v>
      </c>
      <c r="I3118" t="s">
        <v>15493</v>
      </c>
      <c r="J3118">
        <v>4</v>
      </c>
      <c r="K3118">
        <v>2</v>
      </c>
      <c r="L3118">
        <v>0</v>
      </c>
      <c r="M3118" t="s">
        <v>15494</v>
      </c>
      <c r="N3118">
        <f t="shared" si="576"/>
        <v>0</v>
      </c>
      <c r="O3118" t="str">
        <f t="shared" si="577"/>
        <v>No</v>
      </c>
      <c r="P3118">
        <f t="shared" si="578"/>
        <v>0</v>
      </c>
      <c r="Q3118">
        <f t="shared" si="579"/>
        <v>0</v>
      </c>
      <c r="R3118">
        <f t="shared" si="583"/>
        <v>27.565026697177728</v>
      </c>
      <c r="S3118" t="str">
        <f t="shared" si="580"/>
        <v>ID-28903-Gisborne - Auckland</v>
      </c>
      <c r="T3118" t="str">
        <f t="shared" si="581"/>
        <v>14:35</v>
      </c>
      <c r="U3118" t="str">
        <f t="shared" si="582"/>
        <v>Acceptable</v>
      </c>
      <c r="V3118">
        <f t="shared" si="584"/>
        <v>23</v>
      </c>
      <c r="W3118">
        <f t="shared" si="585"/>
        <v>2</v>
      </c>
      <c r="Y3118" t="str">
        <f t="shared" si="586"/>
        <v>Flight Not Found</v>
      </c>
      <c r="Z3118" t="str" cm="1">
        <f t="array" ref="Z3118">IF(AND(B:B &gt; TIME(6, 0, 0), B:B &lt;= TIME(18, 0, 0)), "Day", "Night")</f>
        <v>Night</v>
      </c>
      <c r="AA3118">
        <f t="shared" si="587"/>
        <v>1</v>
      </c>
    </row>
    <row r="3119" spans="1:27" x14ac:dyDescent="0.2">
      <c r="A3119">
        <v>28905</v>
      </c>
      <c r="C3119" t="s">
        <v>15495</v>
      </c>
      <c r="D3119" t="s">
        <v>7514</v>
      </c>
      <c r="G3119" t="s">
        <v>1814</v>
      </c>
      <c r="H3119" t="s">
        <v>15496</v>
      </c>
      <c r="I3119" t="s">
        <v>15497</v>
      </c>
      <c r="J3119">
        <v>5</v>
      </c>
      <c r="K3119">
        <v>5</v>
      </c>
      <c r="L3119">
        <v>0</v>
      </c>
      <c r="M3119" t="s">
        <v>15498</v>
      </c>
      <c r="N3119">
        <f t="shared" si="576"/>
        <v>0</v>
      </c>
      <c r="O3119" t="str">
        <f t="shared" si="577"/>
        <v>No</v>
      </c>
      <c r="P3119">
        <f t="shared" si="578"/>
        <v>0</v>
      </c>
      <c r="Q3119">
        <f t="shared" si="579"/>
        <v>0</v>
      </c>
      <c r="R3119">
        <f t="shared" si="583"/>
        <v>27.565026697177728</v>
      </c>
      <c r="S3119" t="str">
        <f t="shared" si="580"/>
        <v>ID-28905-</v>
      </c>
      <c r="T3119">
        <f t="shared" si="581"/>
        <v>0</v>
      </c>
      <c r="U3119" t="str">
        <f t="shared" si="582"/>
        <v>Acceptable</v>
      </c>
      <c r="V3119">
        <f t="shared" si="584"/>
        <v>23</v>
      </c>
      <c r="W3119">
        <f t="shared" si="585"/>
        <v>2</v>
      </c>
      <c r="Y3119" t="str">
        <f t="shared" si="586"/>
        <v>Flight Not Found</v>
      </c>
      <c r="Z3119" t="str" cm="1">
        <f t="array" ref="Z3119">IF(AND(B:B &gt; TIME(6, 0, 0), B:B &lt;= TIME(18, 0, 0)), "Day", "Night")</f>
        <v>Night</v>
      </c>
      <c r="AA3119">
        <f t="shared" si="587"/>
        <v>1</v>
      </c>
    </row>
    <row r="3120" spans="1:27" x14ac:dyDescent="0.2">
      <c r="A3120">
        <v>28912</v>
      </c>
      <c r="C3120" t="s">
        <v>15499</v>
      </c>
      <c r="D3120" t="s">
        <v>15500</v>
      </c>
      <c r="G3120" t="s">
        <v>5241</v>
      </c>
      <c r="H3120" t="s">
        <v>15501</v>
      </c>
      <c r="I3120" t="s">
        <v>15502</v>
      </c>
      <c r="J3120">
        <v>3</v>
      </c>
      <c r="K3120">
        <v>3</v>
      </c>
      <c r="L3120">
        <v>0</v>
      </c>
      <c r="N3120">
        <f t="shared" si="576"/>
        <v>0</v>
      </c>
      <c r="O3120" t="str">
        <f t="shared" si="577"/>
        <v>No</v>
      </c>
      <c r="P3120">
        <f t="shared" si="578"/>
        <v>0</v>
      </c>
      <c r="Q3120">
        <f t="shared" si="579"/>
        <v>0</v>
      </c>
      <c r="R3120">
        <f t="shared" si="583"/>
        <v>27.565026697177728</v>
      </c>
      <c r="S3120" t="str">
        <f t="shared" si="580"/>
        <v>ID-28912-</v>
      </c>
      <c r="T3120">
        <f t="shared" si="581"/>
        <v>0</v>
      </c>
      <c r="U3120" t="str">
        <f t="shared" si="582"/>
        <v>Acceptable</v>
      </c>
      <c r="V3120">
        <f t="shared" si="584"/>
        <v>23</v>
      </c>
      <c r="W3120">
        <f t="shared" si="585"/>
        <v>2</v>
      </c>
      <c r="Y3120" t="str">
        <f t="shared" si="586"/>
        <v>Flight Not Found</v>
      </c>
      <c r="Z3120" t="str" cm="1">
        <f t="array" ref="Z3120">IF(AND(B:B &gt; TIME(6, 0, 0), B:B &lt;= TIME(18, 0, 0)), "Day", "Night")</f>
        <v>Night</v>
      </c>
      <c r="AA3120">
        <f t="shared" si="587"/>
        <v>1</v>
      </c>
    </row>
    <row r="3121" spans="1:27" x14ac:dyDescent="0.2">
      <c r="A3121">
        <v>28912</v>
      </c>
      <c r="B3121" t="s">
        <v>4001</v>
      </c>
      <c r="C3121" t="s">
        <v>15503</v>
      </c>
      <c r="D3121" t="s">
        <v>15504</v>
      </c>
      <c r="F3121" t="s">
        <v>15505</v>
      </c>
      <c r="G3121" t="s">
        <v>15506</v>
      </c>
      <c r="H3121" t="s">
        <v>15507</v>
      </c>
      <c r="J3121">
        <v>3</v>
      </c>
      <c r="K3121">
        <v>3</v>
      </c>
      <c r="L3121">
        <v>0</v>
      </c>
      <c r="M3121" t="s">
        <v>15508</v>
      </c>
      <c r="N3121">
        <f t="shared" si="576"/>
        <v>0</v>
      </c>
      <c r="O3121" t="str">
        <f t="shared" si="577"/>
        <v>No</v>
      </c>
      <c r="P3121">
        <f t="shared" si="578"/>
        <v>0</v>
      </c>
      <c r="Q3121">
        <f t="shared" si="579"/>
        <v>0</v>
      </c>
      <c r="R3121">
        <f t="shared" si="583"/>
        <v>27.565026697177728</v>
      </c>
      <c r="S3121" t="str">
        <f t="shared" si="580"/>
        <v>ID-28912-Greenville, MS - Charlotte, NC</v>
      </c>
      <c r="T3121">
        <f t="shared" si="581"/>
        <v>0</v>
      </c>
      <c r="U3121" t="str">
        <f t="shared" si="582"/>
        <v>Acceptable</v>
      </c>
      <c r="V3121">
        <f t="shared" si="584"/>
        <v>23</v>
      </c>
      <c r="W3121">
        <f t="shared" si="585"/>
        <v>2</v>
      </c>
      <c r="Y3121" t="str">
        <f t="shared" si="586"/>
        <v>Flight Not Found</v>
      </c>
      <c r="Z3121" t="str" cm="1">
        <f t="array" ref="Z3121">IF(AND(B:B &gt; TIME(6, 0, 0), B:B &lt;= TIME(18, 0, 0)), "Day", "Night")</f>
        <v>Night</v>
      </c>
      <c r="AA3121">
        <f t="shared" si="587"/>
        <v>1</v>
      </c>
    </row>
    <row r="3122" spans="1:27" x14ac:dyDescent="0.2">
      <c r="A3122">
        <v>28915</v>
      </c>
      <c r="B3122" t="s">
        <v>15509</v>
      </c>
      <c r="C3122" t="s">
        <v>15510</v>
      </c>
      <c r="D3122" t="s">
        <v>15511</v>
      </c>
      <c r="F3122" t="s">
        <v>15512</v>
      </c>
      <c r="G3122" t="s">
        <v>15513</v>
      </c>
      <c r="H3122" t="s">
        <v>15514</v>
      </c>
      <c r="J3122">
        <v>8</v>
      </c>
      <c r="K3122">
        <v>8</v>
      </c>
      <c r="L3122">
        <v>0</v>
      </c>
      <c r="M3122" t="s">
        <v>15515</v>
      </c>
      <c r="N3122">
        <f t="shared" si="576"/>
        <v>0</v>
      </c>
      <c r="O3122" t="str">
        <f t="shared" si="577"/>
        <v>No</v>
      </c>
      <c r="P3122">
        <f t="shared" si="578"/>
        <v>0</v>
      </c>
      <c r="Q3122">
        <f t="shared" si="579"/>
        <v>0</v>
      </c>
      <c r="R3122">
        <f t="shared" si="583"/>
        <v>27.565026697177728</v>
      </c>
      <c r="S3122" t="str">
        <f t="shared" si="580"/>
        <v>ID-28915-Houston, TX - Gulfport, MS - New Orleans, LA</v>
      </c>
      <c r="T3122" t="str">
        <f t="shared" si="581"/>
        <v>15:04</v>
      </c>
      <c r="U3122" t="str">
        <f t="shared" si="582"/>
        <v>Acceptable</v>
      </c>
      <c r="V3122">
        <f t="shared" si="584"/>
        <v>23</v>
      </c>
      <c r="W3122">
        <f t="shared" si="585"/>
        <v>2</v>
      </c>
      <c r="Y3122" t="str">
        <f t="shared" si="586"/>
        <v>Flight Not Found</v>
      </c>
      <c r="Z3122" t="str" cm="1">
        <f t="array" ref="Z3122">IF(AND(B:B &gt; TIME(6, 0, 0), B:B &lt;= TIME(18, 0, 0)), "Day", "Night")</f>
        <v>Night</v>
      </c>
      <c r="AA3122">
        <f t="shared" si="587"/>
        <v>1</v>
      </c>
    </row>
    <row r="3123" spans="1:27" x14ac:dyDescent="0.2">
      <c r="A3123">
        <v>28916</v>
      </c>
      <c r="B3123" t="s">
        <v>15516</v>
      </c>
      <c r="C3123" t="s">
        <v>15517</v>
      </c>
      <c r="D3123" t="s">
        <v>15518</v>
      </c>
      <c r="F3123" t="s">
        <v>15519</v>
      </c>
      <c r="G3123" t="s">
        <v>15520</v>
      </c>
      <c r="H3123" t="s">
        <v>15521</v>
      </c>
      <c r="J3123">
        <v>4</v>
      </c>
      <c r="K3123">
        <v>4</v>
      </c>
      <c r="L3123">
        <v>0</v>
      </c>
      <c r="M3123" t="s">
        <v>15522</v>
      </c>
      <c r="N3123">
        <f t="shared" si="576"/>
        <v>0</v>
      </c>
      <c r="O3123" t="str">
        <f t="shared" si="577"/>
        <v>No</v>
      </c>
      <c r="P3123">
        <f t="shared" si="578"/>
        <v>0</v>
      </c>
      <c r="Q3123">
        <f t="shared" si="579"/>
        <v>0</v>
      </c>
      <c r="R3123">
        <f t="shared" si="583"/>
        <v>27.565026697177728</v>
      </c>
      <c r="S3123" t="str">
        <f t="shared" si="580"/>
        <v>ID-28916-Lebanon, TN - Galesburg, IL</v>
      </c>
      <c r="T3123" t="str">
        <f t="shared" si="581"/>
        <v>10:14</v>
      </c>
      <c r="U3123" t="str">
        <f t="shared" si="582"/>
        <v>Acceptable</v>
      </c>
      <c r="V3123">
        <f t="shared" si="584"/>
        <v>23</v>
      </c>
      <c r="W3123">
        <f t="shared" si="585"/>
        <v>2</v>
      </c>
      <c r="Y3123" t="str">
        <f t="shared" si="586"/>
        <v>Flight Not Found</v>
      </c>
      <c r="Z3123" t="str" cm="1">
        <f t="array" ref="Z3123">IF(AND(B:B &gt; TIME(6, 0, 0), B:B &lt;= TIME(18, 0, 0)), "Day", "Night")</f>
        <v>Night</v>
      </c>
      <c r="AA3123">
        <f t="shared" si="587"/>
        <v>1</v>
      </c>
    </row>
    <row r="3124" spans="1:27" x14ac:dyDescent="0.2">
      <c r="A3124">
        <v>28920</v>
      </c>
      <c r="B3124" t="s">
        <v>5349</v>
      </c>
      <c r="C3124" t="s">
        <v>15523</v>
      </c>
      <c r="D3124" t="s">
        <v>5018</v>
      </c>
      <c r="E3124" t="s">
        <v>10349</v>
      </c>
      <c r="F3124" t="s">
        <v>15524</v>
      </c>
      <c r="G3124" t="s">
        <v>12980</v>
      </c>
      <c r="H3124" t="s">
        <v>15525</v>
      </c>
      <c r="I3124" t="s">
        <v>15526</v>
      </c>
      <c r="J3124">
        <v>4</v>
      </c>
      <c r="K3124">
        <v>4</v>
      </c>
      <c r="L3124">
        <v>0</v>
      </c>
      <c r="M3124" t="s">
        <v>15527</v>
      </c>
      <c r="N3124">
        <f t="shared" si="576"/>
        <v>0</v>
      </c>
      <c r="O3124" t="str">
        <f t="shared" si="577"/>
        <v>No</v>
      </c>
      <c r="P3124">
        <f t="shared" si="578"/>
        <v>0</v>
      </c>
      <c r="Q3124">
        <f t="shared" si="579"/>
        <v>0</v>
      </c>
      <c r="R3124">
        <f t="shared" si="583"/>
        <v>27.565026697177728</v>
      </c>
      <c r="S3124" t="str">
        <f t="shared" si="580"/>
        <v>ID-28920-Denpasar - Surabaya</v>
      </c>
      <c r="T3124" t="str">
        <f t="shared" si="581"/>
        <v>18:55</v>
      </c>
      <c r="U3124" t="str">
        <f t="shared" si="582"/>
        <v>Acceptable</v>
      </c>
      <c r="V3124">
        <f t="shared" si="584"/>
        <v>23</v>
      </c>
      <c r="W3124">
        <f t="shared" si="585"/>
        <v>2</v>
      </c>
      <c r="Y3124" t="str">
        <f t="shared" si="586"/>
        <v>Flight Not Found</v>
      </c>
      <c r="Z3124" t="str" cm="1">
        <f t="array" ref="Z3124">IF(AND(B:B &gt; TIME(6, 0, 0), B:B &lt;= TIME(18, 0, 0)), "Day", "Night")</f>
        <v>Night</v>
      </c>
      <c r="AA3124">
        <f t="shared" si="587"/>
        <v>1</v>
      </c>
    </row>
    <row r="3125" spans="1:27" x14ac:dyDescent="0.2">
      <c r="A3125">
        <v>28924</v>
      </c>
      <c r="B3125" t="s">
        <v>4421</v>
      </c>
      <c r="C3125" t="s">
        <v>15528</v>
      </c>
      <c r="D3125" t="s">
        <v>15529</v>
      </c>
      <c r="E3125" t="s">
        <v>15530</v>
      </c>
      <c r="F3125" t="s">
        <v>15531</v>
      </c>
      <c r="G3125" t="s">
        <v>15532</v>
      </c>
      <c r="H3125" t="s">
        <v>15533</v>
      </c>
      <c r="I3125" t="s">
        <v>5407</v>
      </c>
      <c r="J3125">
        <v>7</v>
      </c>
      <c r="K3125">
        <v>3</v>
      </c>
      <c r="L3125">
        <v>0</v>
      </c>
      <c r="M3125" t="s">
        <v>15534</v>
      </c>
      <c r="N3125">
        <f t="shared" si="576"/>
        <v>0</v>
      </c>
      <c r="O3125" t="str">
        <f t="shared" si="577"/>
        <v>No</v>
      </c>
      <c r="P3125">
        <f t="shared" si="578"/>
        <v>0</v>
      </c>
      <c r="Q3125">
        <f t="shared" si="579"/>
        <v>0</v>
      </c>
      <c r="R3125">
        <f t="shared" si="583"/>
        <v>27.565026697177728</v>
      </c>
      <c r="S3125" t="str">
        <f t="shared" si="580"/>
        <v>ID-28924-New York - Santa Monica</v>
      </c>
      <c r="T3125" t="str">
        <f t="shared" si="581"/>
        <v>17:52</v>
      </c>
      <c r="U3125" t="str">
        <f t="shared" si="582"/>
        <v>Acceptable</v>
      </c>
      <c r="V3125">
        <f t="shared" si="584"/>
        <v>23</v>
      </c>
      <c r="W3125">
        <f t="shared" si="585"/>
        <v>2</v>
      </c>
      <c r="Y3125" t="str">
        <f t="shared" si="586"/>
        <v>Flight Not Found</v>
      </c>
      <c r="Z3125" t="str" cm="1">
        <f t="array" ref="Z3125">IF(AND(B:B &gt; TIME(6, 0, 0), B:B &lt;= TIME(18, 0, 0)), "Day", "Night")</f>
        <v>Night</v>
      </c>
      <c r="AA3125">
        <f t="shared" si="587"/>
        <v>1</v>
      </c>
    </row>
    <row r="3126" spans="1:27" x14ac:dyDescent="0.2">
      <c r="A3126">
        <v>28928</v>
      </c>
      <c r="C3126" t="s">
        <v>15535</v>
      </c>
      <c r="D3126" t="s">
        <v>9631</v>
      </c>
      <c r="E3126" t="s">
        <v>9141</v>
      </c>
      <c r="F3126" t="s">
        <v>15536</v>
      </c>
      <c r="G3126" t="s">
        <v>15537</v>
      </c>
      <c r="H3126" t="s">
        <v>15538</v>
      </c>
      <c r="I3126" t="s">
        <v>15539</v>
      </c>
      <c r="J3126">
        <v>64</v>
      </c>
      <c r="K3126">
        <v>45</v>
      </c>
      <c r="L3126">
        <v>0</v>
      </c>
      <c r="N3126">
        <f t="shared" si="576"/>
        <v>0</v>
      </c>
      <c r="O3126" t="str">
        <f t="shared" si="577"/>
        <v>No</v>
      </c>
      <c r="P3126">
        <f t="shared" si="578"/>
        <v>0</v>
      </c>
      <c r="Q3126">
        <f t="shared" si="579"/>
        <v>0</v>
      </c>
      <c r="R3126">
        <f t="shared" si="583"/>
        <v>27.565026697177728</v>
      </c>
      <c r="S3126" t="str">
        <f t="shared" si="580"/>
        <v>ID-28928-Amman - Doha</v>
      </c>
      <c r="T3126">
        <f t="shared" si="581"/>
        <v>0</v>
      </c>
      <c r="U3126" t="str">
        <f t="shared" si="582"/>
        <v>Acceptable</v>
      </c>
      <c r="V3126">
        <f t="shared" si="584"/>
        <v>23</v>
      </c>
      <c r="W3126">
        <f t="shared" si="585"/>
        <v>2</v>
      </c>
      <c r="Y3126" t="str">
        <f t="shared" si="586"/>
        <v>Flight Not Found</v>
      </c>
      <c r="Z3126" t="str" cm="1">
        <f t="array" ref="Z3126">IF(AND(B:B &gt; TIME(6, 0, 0), B:B &lt;= TIME(18, 0, 0)), "Day", "Night")</f>
        <v>Night</v>
      </c>
      <c r="AA3126">
        <f t="shared" si="587"/>
        <v>1</v>
      </c>
    </row>
    <row r="3127" spans="1:27" x14ac:dyDescent="0.2">
      <c r="A3127">
        <v>28928</v>
      </c>
      <c r="B3127" t="s">
        <v>877</v>
      </c>
      <c r="C3127" t="s">
        <v>15540</v>
      </c>
      <c r="D3127" t="s">
        <v>14243</v>
      </c>
      <c r="G3127" t="s">
        <v>15541</v>
      </c>
      <c r="H3127" t="s">
        <v>15542</v>
      </c>
      <c r="I3127" t="s">
        <v>15543</v>
      </c>
      <c r="J3127">
        <v>12</v>
      </c>
      <c r="K3127">
        <v>12</v>
      </c>
      <c r="L3127">
        <v>32</v>
      </c>
      <c r="M3127" t="s">
        <v>15544</v>
      </c>
      <c r="N3127">
        <f t="shared" si="576"/>
        <v>0</v>
      </c>
      <c r="O3127" t="str">
        <f t="shared" si="577"/>
        <v>No</v>
      </c>
      <c r="P3127">
        <f t="shared" si="578"/>
        <v>0</v>
      </c>
      <c r="Q3127">
        <f t="shared" si="579"/>
        <v>0</v>
      </c>
      <c r="R3127">
        <f t="shared" si="583"/>
        <v>27.565026697177728</v>
      </c>
      <c r="S3127" t="str">
        <f t="shared" si="580"/>
        <v>ID-28928-</v>
      </c>
      <c r="T3127">
        <f t="shared" si="581"/>
        <v>0</v>
      </c>
      <c r="U3127" t="str">
        <f t="shared" si="582"/>
        <v>Acceptable</v>
      </c>
      <c r="V3127">
        <f t="shared" si="584"/>
        <v>23</v>
      </c>
      <c r="W3127">
        <f t="shared" si="585"/>
        <v>2</v>
      </c>
      <c r="Y3127" t="str">
        <f t="shared" si="586"/>
        <v>Flight Not Found</v>
      </c>
      <c r="Z3127" t="str" cm="1">
        <f t="array" ref="Z3127">IF(AND(B:B &gt; TIME(6, 0, 0), B:B &lt;= TIME(18, 0, 0)), "Day", "Night")</f>
        <v>Night</v>
      </c>
      <c r="AA3127">
        <f t="shared" si="587"/>
        <v>1</v>
      </c>
    </row>
    <row r="3128" spans="1:27" x14ac:dyDescent="0.2">
      <c r="A3128">
        <v>28931</v>
      </c>
      <c r="B3128" t="s">
        <v>15545</v>
      </c>
      <c r="C3128" t="s">
        <v>1388</v>
      </c>
      <c r="D3128" t="s">
        <v>3562</v>
      </c>
      <c r="F3128" t="s">
        <v>15546</v>
      </c>
      <c r="G3128" t="s">
        <v>8321</v>
      </c>
      <c r="H3128" t="s">
        <v>15547</v>
      </c>
      <c r="I3128" t="s">
        <v>15548</v>
      </c>
      <c r="J3128">
        <v>106</v>
      </c>
      <c r="K3128">
        <v>86</v>
      </c>
      <c r="L3128">
        <v>0</v>
      </c>
      <c r="M3128" t="s">
        <v>15549</v>
      </c>
      <c r="N3128">
        <f t="shared" si="576"/>
        <v>0</v>
      </c>
      <c r="O3128" t="str">
        <f t="shared" si="577"/>
        <v>No</v>
      </c>
      <c r="P3128">
        <f t="shared" si="578"/>
        <v>0</v>
      </c>
      <c r="Q3128">
        <f t="shared" si="579"/>
        <v>0</v>
      </c>
      <c r="R3128">
        <f t="shared" si="583"/>
        <v>27.565026697177728</v>
      </c>
      <c r="S3128" t="str">
        <f t="shared" si="580"/>
        <v>ID-28931-Moscow - Odessa</v>
      </c>
      <c r="T3128" t="str">
        <f t="shared" si="581"/>
        <v>19:44</v>
      </c>
      <c r="U3128" t="str">
        <f t="shared" si="582"/>
        <v>Acceptable</v>
      </c>
      <c r="V3128">
        <f t="shared" si="584"/>
        <v>23</v>
      </c>
      <c r="W3128">
        <f t="shared" si="585"/>
        <v>2</v>
      </c>
      <c r="Y3128" t="str">
        <f t="shared" si="586"/>
        <v>Flight Not Found</v>
      </c>
      <c r="Z3128" t="str" cm="1">
        <f t="array" ref="Z3128">IF(AND(B:B &gt; TIME(6, 0, 0), B:B &lt;= TIME(18, 0, 0)), "Day", "Night")</f>
        <v>Night</v>
      </c>
      <c r="AA3128">
        <f t="shared" si="587"/>
        <v>1</v>
      </c>
    </row>
    <row r="3129" spans="1:27" x14ac:dyDescent="0.2">
      <c r="A3129">
        <v>28934</v>
      </c>
      <c r="C3129" t="s">
        <v>15550</v>
      </c>
      <c r="D3129" t="s">
        <v>3562</v>
      </c>
      <c r="G3129" t="s">
        <v>11940</v>
      </c>
      <c r="H3129" t="s">
        <v>15551</v>
      </c>
      <c r="I3129" t="s">
        <v>15552</v>
      </c>
      <c r="J3129">
        <v>29</v>
      </c>
      <c r="K3129">
        <v>29</v>
      </c>
      <c r="L3129">
        <v>0</v>
      </c>
      <c r="M3129" t="s">
        <v>15553</v>
      </c>
      <c r="N3129">
        <f t="shared" si="576"/>
        <v>0</v>
      </c>
      <c r="O3129" t="str">
        <f t="shared" si="577"/>
        <v>No</v>
      </c>
      <c r="P3129">
        <f t="shared" si="578"/>
        <v>0</v>
      </c>
      <c r="Q3129">
        <f t="shared" si="579"/>
        <v>0</v>
      </c>
      <c r="R3129">
        <f t="shared" si="583"/>
        <v>27.565026697177728</v>
      </c>
      <c r="S3129" t="str">
        <f t="shared" si="580"/>
        <v>ID-28934-</v>
      </c>
      <c r="T3129">
        <f t="shared" si="581"/>
        <v>0</v>
      </c>
      <c r="U3129" t="str">
        <f t="shared" si="582"/>
        <v>Acceptable</v>
      </c>
      <c r="V3129">
        <f t="shared" si="584"/>
        <v>23</v>
      </c>
      <c r="W3129">
        <f t="shared" si="585"/>
        <v>2</v>
      </c>
      <c r="Y3129" t="str">
        <f t="shared" si="586"/>
        <v>Flight Not Found</v>
      </c>
      <c r="Z3129" t="str" cm="1">
        <f t="array" ref="Z3129">IF(AND(B:B &gt; TIME(6, 0, 0), B:B &lt;= TIME(18, 0, 0)), "Day", "Night")</f>
        <v>Night</v>
      </c>
      <c r="AA3129">
        <f t="shared" si="587"/>
        <v>1</v>
      </c>
    </row>
    <row r="3130" spans="1:27" x14ac:dyDescent="0.2">
      <c r="A3130">
        <v>28936</v>
      </c>
      <c r="B3130" t="s">
        <v>7800</v>
      </c>
      <c r="C3130" t="s">
        <v>15554</v>
      </c>
      <c r="D3130" t="s">
        <v>3562</v>
      </c>
      <c r="F3130" t="s">
        <v>15555</v>
      </c>
      <c r="G3130" t="s">
        <v>15556</v>
      </c>
      <c r="H3130" t="s">
        <v>15557</v>
      </c>
      <c r="I3130" t="s">
        <v>15558</v>
      </c>
      <c r="J3130">
        <v>5</v>
      </c>
      <c r="K3130">
        <v>4</v>
      </c>
      <c r="L3130">
        <v>0</v>
      </c>
      <c r="M3130" t="s">
        <v>15559</v>
      </c>
      <c r="N3130">
        <f t="shared" si="576"/>
        <v>0</v>
      </c>
      <c r="O3130" t="str">
        <f t="shared" si="577"/>
        <v>No</v>
      </c>
      <c r="P3130">
        <f t="shared" si="578"/>
        <v>0</v>
      </c>
      <c r="Q3130">
        <f t="shared" si="579"/>
        <v>0</v>
      </c>
      <c r="R3130">
        <f t="shared" si="583"/>
        <v>27.565026697177728</v>
      </c>
      <c r="S3130" t="str">
        <f t="shared" si="580"/>
        <v>ID-28936-Gorkiy - Liepaya</v>
      </c>
      <c r="T3130" t="str">
        <f t="shared" si="581"/>
        <v>00:55</v>
      </c>
      <c r="U3130" t="str">
        <f t="shared" si="582"/>
        <v>Acceptable</v>
      </c>
      <c r="V3130">
        <f t="shared" si="584"/>
        <v>23</v>
      </c>
      <c r="W3130">
        <f t="shared" si="585"/>
        <v>2</v>
      </c>
      <c r="Y3130" t="str">
        <f t="shared" si="586"/>
        <v>Flight Not Found</v>
      </c>
      <c r="Z3130" t="str" cm="1">
        <f t="array" ref="Z3130">IF(AND(B:B &gt; TIME(6, 0, 0), B:B &lt;= TIME(18, 0, 0)), "Day", "Night")</f>
        <v>Night</v>
      </c>
      <c r="AA3130">
        <f t="shared" si="587"/>
        <v>1</v>
      </c>
    </row>
    <row r="3131" spans="1:27" x14ac:dyDescent="0.2">
      <c r="A3131">
        <v>28936</v>
      </c>
      <c r="B3131" t="s">
        <v>15560</v>
      </c>
      <c r="C3131" t="s">
        <v>15561</v>
      </c>
      <c r="D3131" t="s">
        <v>15562</v>
      </c>
      <c r="F3131" t="s">
        <v>15563</v>
      </c>
      <c r="G3131" t="s">
        <v>14835</v>
      </c>
      <c r="H3131" t="s">
        <v>15564</v>
      </c>
      <c r="I3131" t="s">
        <v>15565</v>
      </c>
      <c r="J3131">
        <v>7</v>
      </c>
      <c r="K3131">
        <v>2</v>
      </c>
      <c r="L3131">
        <v>0</v>
      </c>
      <c r="M3131" t="s">
        <v>15566</v>
      </c>
      <c r="N3131">
        <f t="shared" si="576"/>
        <v>0</v>
      </c>
      <c r="O3131" t="str">
        <f t="shared" si="577"/>
        <v>No</v>
      </c>
      <c r="P3131">
        <f t="shared" si="578"/>
        <v>0</v>
      </c>
      <c r="Q3131">
        <f t="shared" si="579"/>
        <v>0</v>
      </c>
      <c r="R3131">
        <f t="shared" si="583"/>
        <v>27.565026697177728</v>
      </c>
      <c r="S3131" t="str">
        <f t="shared" si="580"/>
        <v>ID-28936-Bethel, AK - Tooksook, Alaska</v>
      </c>
      <c r="T3131" t="str">
        <f t="shared" si="581"/>
        <v>00:55</v>
      </c>
      <c r="U3131" t="str">
        <f t="shared" si="582"/>
        <v>Acceptable</v>
      </c>
      <c r="V3131">
        <f t="shared" si="584"/>
        <v>23</v>
      </c>
      <c r="W3131">
        <f t="shared" si="585"/>
        <v>2</v>
      </c>
      <c r="Y3131" t="str">
        <f t="shared" si="586"/>
        <v>Flight Not Found</v>
      </c>
      <c r="Z3131" t="str" cm="1">
        <f t="array" ref="Z3131">IF(AND(B:B &gt; TIME(6, 0, 0), B:B &lt;= TIME(18, 0, 0)), "Day", "Night")</f>
        <v>Night</v>
      </c>
      <c r="AA3131">
        <f t="shared" si="587"/>
        <v>1</v>
      </c>
    </row>
    <row r="3132" spans="1:27" x14ac:dyDescent="0.2">
      <c r="A3132">
        <v>28940</v>
      </c>
      <c r="C3132" t="s">
        <v>15567</v>
      </c>
      <c r="D3132" t="s">
        <v>12780</v>
      </c>
      <c r="G3132" t="s">
        <v>8807</v>
      </c>
      <c r="H3132" t="s">
        <v>15568</v>
      </c>
      <c r="I3132" t="s">
        <v>15569</v>
      </c>
      <c r="J3132">
        <v>10</v>
      </c>
      <c r="K3132">
        <v>10</v>
      </c>
      <c r="L3132">
        <v>0</v>
      </c>
      <c r="M3132" t="s">
        <v>15570</v>
      </c>
      <c r="N3132">
        <f t="shared" si="576"/>
        <v>0</v>
      </c>
      <c r="O3132" t="str">
        <f t="shared" si="577"/>
        <v>No</v>
      </c>
      <c r="P3132">
        <f t="shared" si="578"/>
        <v>0</v>
      </c>
      <c r="Q3132">
        <f t="shared" si="579"/>
        <v>0</v>
      </c>
      <c r="R3132">
        <f t="shared" si="583"/>
        <v>27.565026697177728</v>
      </c>
      <c r="S3132" t="str">
        <f t="shared" si="580"/>
        <v>ID-28940-</v>
      </c>
      <c r="T3132">
        <f t="shared" si="581"/>
        <v>0</v>
      </c>
      <c r="U3132" t="str">
        <f t="shared" si="582"/>
        <v>Acceptable</v>
      </c>
      <c r="V3132">
        <f t="shared" si="584"/>
        <v>23</v>
      </c>
      <c r="W3132">
        <f t="shared" si="585"/>
        <v>2</v>
      </c>
      <c r="Y3132" t="str">
        <f t="shared" si="586"/>
        <v>Flight Not Found</v>
      </c>
      <c r="Z3132" t="str" cm="1">
        <f t="array" ref="Z3132">IF(AND(B:B &gt; TIME(6, 0, 0), B:B &lt;= TIME(18, 0, 0)), "Day", "Night")</f>
        <v>Night</v>
      </c>
      <c r="AA3132">
        <f t="shared" si="587"/>
        <v>1</v>
      </c>
    </row>
    <row r="3133" spans="1:27" x14ac:dyDescent="0.2">
      <c r="A3133">
        <v>28943</v>
      </c>
      <c r="C3133" t="s">
        <v>15571</v>
      </c>
      <c r="D3133" t="s">
        <v>6637</v>
      </c>
      <c r="E3133" t="s">
        <v>15572</v>
      </c>
      <c r="F3133" t="s">
        <v>15573</v>
      </c>
      <c r="G3133" t="s">
        <v>8505</v>
      </c>
      <c r="H3133" t="s">
        <v>15574</v>
      </c>
      <c r="I3133" t="s">
        <v>15575</v>
      </c>
      <c r="J3133">
        <v>24</v>
      </c>
      <c r="K3133">
        <v>17</v>
      </c>
      <c r="L3133">
        <v>0</v>
      </c>
      <c r="M3133" t="s">
        <v>15576</v>
      </c>
      <c r="N3133">
        <f t="shared" si="576"/>
        <v>0</v>
      </c>
      <c r="O3133" t="str">
        <f t="shared" si="577"/>
        <v>No</v>
      </c>
      <c r="P3133">
        <f t="shared" si="578"/>
        <v>0</v>
      </c>
      <c r="Q3133">
        <f t="shared" si="579"/>
        <v>0</v>
      </c>
      <c r="R3133">
        <f t="shared" si="583"/>
        <v>27.565026697177728</v>
      </c>
      <c r="S3133" t="str">
        <f t="shared" si="580"/>
        <v>ID-28943-Quebe- Montreal</v>
      </c>
      <c r="T3133">
        <f t="shared" si="581"/>
        <v>0</v>
      </c>
      <c r="U3133" t="str">
        <f t="shared" si="582"/>
        <v>Acceptable</v>
      </c>
      <c r="V3133">
        <f t="shared" si="584"/>
        <v>23</v>
      </c>
      <c r="W3133">
        <f t="shared" si="585"/>
        <v>2</v>
      </c>
      <c r="Y3133" t="str">
        <f t="shared" si="586"/>
        <v>Flight Not Found</v>
      </c>
      <c r="Z3133" t="str" cm="1">
        <f t="array" ref="Z3133">IF(AND(B:B &gt; TIME(6, 0, 0), B:B &lt;= TIME(18, 0, 0)), "Day", "Night")</f>
        <v>Night</v>
      </c>
      <c r="AA3133">
        <f t="shared" si="587"/>
        <v>1</v>
      </c>
    </row>
    <row r="3134" spans="1:27" x14ac:dyDescent="0.2">
      <c r="A3134">
        <v>28957</v>
      </c>
      <c r="B3134" t="s">
        <v>790</v>
      </c>
      <c r="C3134" t="s">
        <v>15577</v>
      </c>
      <c r="D3134" t="s">
        <v>15578</v>
      </c>
      <c r="F3134" t="s">
        <v>15579</v>
      </c>
      <c r="G3134" t="s">
        <v>15580</v>
      </c>
      <c r="H3134" t="s">
        <v>15581</v>
      </c>
      <c r="I3134" t="s">
        <v>15582</v>
      </c>
      <c r="J3134">
        <v>3</v>
      </c>
      <c r="K3134">
        <v>3</v>
      </c>
      <c r="L3134">
        <v>0</v>
      </c>
      <c r="M3134" t="s">
        <v>15583</v>
      </c>
      <c r="N3134">
        <f t="shared" si="576"/>
        <v>0</v>
      </c>
      <c r="O3134" t="str">
        <f t="shared" si="577"/>
        <v>No</v>
      </c>
      <c r="P3134">
        <f t="shared" si="578"/>
        <v>0</v>
      </c>
      <c r="Q3134">
        <f t="shared" si="579"/>
        <v>0</v>
      </c>
      <c r="R3134">
        <f t="shared" si="583"/>
        <v>27.565026697177728</v>
      </c>
      <c r="S3134" t="str">
        <f t="shared" si="580"/>
        <v>ID-28957-Carrizozo, NM - Albuquerque, NM</v>
      </c>
      <c r="T3134" t="str">
        <f t="shared" si="581"/>
        <v>09:45</v>
      </c>
      <c r="U3134" t="str">
        <f t="shared" si="582"/>
        <v>Acceptable</v>
      </c>
      <c r="V3134">
        <f t="shared" si="584"/>
        <v>23</v>
      </c>
      <c r="W3134">
        <f t="shared" si="585"/>
        <v>2</v>
      </c>
      <c r="Y3134" t="str">
        <f t="shared" si="586"/>
        <v>Flight Not Found</v>
      </c>
      <c r="Z3134" t="str" cm="1">
        <f t="array" ref="Z3134">IF(AND(B:B &gt; TIME(6, 0, 0), B:B &lt;= TIME(18, 0, 0)), "Day", "Night")</f>
        <v>Night</v>
      </c>
      <c r="AA3134">
        <f t="shared" si="587"/>
        <v>1</v>
      </c>
    </row>
    <row r="3135" spans="1:27" x14ac:dyDescent="0.2">
      <c r="A3135">
        <v>28959</v>
      </c>
      <c r="C3135" t="s">
        <v>15584</v>
      </c>
      <c r="D3135" t="s">
        <v>15585</v>
      </c>
      <c r="F3135" t="s">
        <v>15586</v>
      </c>
      <c r="G3135" t="s">
        <v>2396</v>
      </c>
      <c r="H3135" t="s">
        <v>15587</v>
      </c>
      <c r="I3135" t="s">
        <v>15588</v>
      </c>
      <c r="J3135">
        <v>11</v>
      </c>
      <c r="K3135">
        <v>1</v>
      </c>
      <c r="L3135">
        <v>0</v>
      </c>
      <c r="M3135" t="s">
        <v>15589</v>
      </c>
      <c r="N3135">
        <f t="shared" si="576"/>
        <v>0</v>
      </c>
      <c r="O3135" t="str">
        <f t="shared" si="577"/>
        <v>No</v>
      </c>
      <c r="P3135">
        <f t="shared" si="578"/>
        <v>0</v>
      </c>
      <c r="Q3135">
        <f t="shared" si="579"/>
        <v>0</v>
      </c>
      <c r="R3135">
        <f t="shared" si="583"/>
        <v>27.565026697177728</v>
      </c>
      <c r="S3135" t="str">
        <f t="shared" si="580"/>
        <v>ID-28959-San Pedro, CA - Catalina, CA</v>
      </c>
      <c r="T3135">
        <f t="shared" si="581"/>
        <v>0</v>
      </c>
      <c r="U3135" t="str">
        <f t="shared" si="582"/>
        <v>Acceptable</v>
      </c>
      <c r="V3135">
        <f t="shared" si="584"/>
        <v>23</v>
      </c>
      <c r="W3135">
        <f t="shared" si="585"/>
        <v>2</v>
      </c>
      <c r="Y3135" t="str">
        <f t="shared" si="586"/>
        <v>Flight Not Found</v>
      </c>
      <c r="Z3135" t="str" cm="1">
        <f t="array" ref="Z3135">IF(AND(B:B &gt; TIME(6, 0, 0), B:B &lt;= TIME(18, 0, 0)), "Day", "Night")</f>
        <v>Night</v>
      </c>
      <c r="AA3135">
        <f t="shared" si="587"/>
        <v>1</v>
      </c>
    </row>
    <row r="3136" spans="1:27" x14ac:dyDescent="0.2">
      <c r="A3136">
        <v>28963</v>
      </c>
      <c r="B3136" t="s">
        <v>721</v>
      </c>
      <c r="C3136" t="s">
        <v>126</v>
      </c>
      <c r="D3136" t="s">
        <v>9140</v>
      </c>
      <c r="F3136" t="s">
        <v>15590</v>
      </c>
      <c r="G3136" t="s">
        <v>15591</v>
      </c>
      <c r="H3136" t="s">
        <v>15592</v>
      </c>
      <c r="I3136" t="s">
        <v>15593</v>
      </c>
      <c r="J3136">
        <v>18</v>
      </c>
      <c r="K3136">
        <v>3</v>
      </c>
      <c r="L3136">
        <v>0</v>
      </c>
      <c r="M3136" t="s">
        <v>15594</v>
      </c>
      <c r="N3136">
        <f t="shared" si="576"/>
        <v>0</v>
      </c>
      <c r="O3136" t="str">
        <f t="shared" si="577"/>
        <v>No</v>
      </c>
      <c r="P3136">
        <f t="shared" si="578"/>
        <v>0</v>
      </c>
      <c r="Q3136">
        <f t="shared" si="579"/>
        <v>0</v>
      </c>
      <c r="R3136">
        <f t="shared" si="583"/>
        <v>27.565026697177728</v>
      </c>
      <c r="S3136" t="str">
        <f t="shared" si="580"/>
        <v>ID-28963-Newark, NJ - Flushing, NY</v>
      </c>
      <c r="T3136" t="str">
        <f t="shared" si="581"/>
        <v>18:23</v>
      </c>
      <c r="U3136" t="str">
        <f t="shared" si="582"/>
        <v>Acceptable</v>
      </c>
      <c r="V3136">
        <f t="shared" si="584"/>
        <v>23</v>
      </c>
      <c r="W3136">
        <f t="shared" si="585"/>
        <v>2</v>
      </c>
      <c r="Y3136" t="str">
        <f t="shared" si="586"/>
        <v>Flight Not Found</v>
      </c>
      <c r="Z3136" t="str" cm="1">
        <f t="array" ref="Z3136">IF(AND(B:B &gt; TIME(6, 0, 0), B:B &lt;= TIME(18, 0, 0)), "Day", "Night")</f>
        <v>Night</v>
      </c>
      <c r="AA3136">
        <f t="shared" si="587"/>
        <v>1</v>
      </c>
    </row>
    <row r="3137" spans="1:27" x14ac:dyDescent="0.2">
      <c r="A3137">
        <v>28968</v>
      </c>
      <c r="C3137" t="s">
        <v>14872</v>
      </c>
      <c r="D3137" t="s">
        <v>4185</v>
      </c>
      <c r="F3137" t="s">
        <v>14461</v>
      </c>
      <c r="G3137" t="s">
        <v>9304</v>
      </c>
      <c r="H3137" t="s">
        <v>15595</v>
      </c>
      <c r="I3137" t="s">
        <v>6368</v>
      </c>
      <c r="J3137">
        <v>57</v>
      </c>
      <c r="K3137">
        <v>57</v>
      </c>
      <c r="L3137">
        <v>0</v>
      </c>
      <c r="M3137" t="s">
        <v>15596</v>
      </c>
      <c r="N3137">
        <f t="shared" si="576"/>
        <v>0</v>
      </c>
      <c r="O3137" t="str">
        <f t="shared" si="577"/>
        <v>No</v>
      </c>
      <c r="P3137">
        <f t="shared" si="578"/>
        <v>0</v>
      </c>
      <c r="Q3137">
        <f t="shared" si="579"/>
        <v>0</v>
      </c>
      <c r="R3137">
        <f t="shared" si="583"/>
        <v>27.565026697177728</v>
      </c>
      <c r="S3137" t="str">
        <f t="shared" si="580"/>
        <v>ID-28968-Quito - Cuenca</v>
      </c>
      <c r="T3137">
        <f t="shared" si="581"/>
        <v>0</v>
      </c>
      <c r="U3137" t="str">
        <f t="shared" si="582"/>
        <v>Acceptable</v>
      </c>
      <c r="V3137">
        <f t="shared" si="584"/>
        <v>23</v>
      </c>
      <c r="W3137">
        <f t="shared" si="585"/>
        <v>2</v>
      </c>
      <c r="Y3137" t="str">
        <f t="shared" si="586"/>
        <v>Flight Not Found</v>
      </c>
      <c r="Z3137" t="str" cm="1">
        <f t="array" ref="Z3137">IF(AND(B:B &gt; TIME(6, 0, 0), B:B &lt;= TIME(18, 0, 0)), "Day", "Night")</f>
        <v>Night</v>
      </c>
      <c r="AA3137">
        <f t="shared" si="587"/>
        <v>1</v>
      </c>
    </row>
    <row r="3138" spans="1:27" x14ac:dyDescent="0.2">
      <c r="A3138">
        <v>28970</v>
      </c>
      <c r="C3138" t="s">
        <v>15597</v>
      </c>
      <c r="D3138" t="s">
        <v>3562</v>
      </c>
      <c r="G3138" t="s">
        <v>12448</v>
      </c>
      <c r="H3138" t="s">
        <v>15598</v>
      </c>
      <c r="I3138" t="s">
        <v>15599</v>
      </c>
      <c r="J3138">
        <v>4</v>
      </c>
      <c r="K3138">
        <v>4</v>
      </c>
      <c r="L3138">
        <v>0</v>
      </c>
      <c r="M3138" t="s">
        <v>8742</v>
      </c>
      <c r="N3138">
        <f t="shared" ref="N3138:N3201" si="588">SUM(B3138,C3138)</f>
        <v>0</v>
      </c>
      <c r="O3138" t="str">
        <f t="shared" ref="O3138:O3201" si="589">IF(F3138="good","Yes","No")</f>
        <v>No</v>
      </c>
      <c r="P3138">
        <f t="shared" ref="P3138:P3201" si="590">COUNTIF(C:C,"&lt;0")</f>
        <v>0</v>
      </c>
      <c r="Q3138">
        <f t="shared" ref="Q3138:Q3201" si="591">SUMIF(E:E,"&gt;"&amp;AVERAGE(E:E))</f>
        <v>0</v>
      </c>
      <c r="R3138">
        <f t="shared" si="583"/>
        <v>27.565026697177728</v>
      </c>
      <c r="S3138" t="str">
        <f t="shared" ref="S3138:S3201" si="592">CONCATENATE("ID-",A3138,"-",F3138)</f>
        <v>ID-28970-</v>
      </c>
      <c r="T3138">
        <f t="shared" ref="T3138:T3201" si="593">INDEX(B:B,MATCH(A3138,A:A,0))</f>
        <v>0</v>
      </c>
      <c r="U3138" t="str">
        <f t="shared" ref="U3138:U3201" si="594">IF(OR(B3138&gt;0,C3138&gt;0),"Acceptable","Check")</f>
        <v>Acceptable</v>
      </c>
      <c r="V3138">
        <f t="shared" si="584"/>
        <v>23</v>
      </c>
      <c r="W3138">
        <f t="shared" si="585"/>
        <v>2</v>
      </c>
      <c r="Y3138" t="str">
        <f t="shared" si="586"/>
        <v>Flight Not Found</v>
      </c>
      <c r="Z3138" t="str" cm="1">
        <f t="array" ref="Z3138">IF(AND(B:B &gt; TIME(6, 0, 0), B:B &lt;= TIME(18, 0, 0)), "Day", "Night")</f>
        <v>Night</v>
      </c>
      <c r="AA3138">
        <f t="shared" si="587"/>
        <v>1</v>
      </c>
    </row>
    <row r="3139" spans="1:27" x14ac:dyDescent="0.2">
      <c r="A3139">
        <v>29000</v>
      </c>
      <c r="B3139" t="s">
        <v>15509</v>
      </c>
      <c r="C3139" t="s">
        <v>15600</v>
      </c>
      <c r="D3139" t="s">
        <v>1329</v>
      </c>
      <c r="E3139" t="s">
        <v>8026</v>
      </c>
      <c r="F3139" t="s">
        <v>15601</v>
      </c>
      <c r="G3139" t="s">
        <v>13364</v>
      </c>
      <c r="H3139" t="s">
        <v>15602</v>
      </c>
      <c r="I3139" t="s">
        <v>15603</v>
      </c>
      <c r="J3139">
        <v>271</v>
      </c>
      <c r="K3139">
        <v>271</v>
      </c>
      <c r="L3139">
        <v>2</v>
      </c>
      <c r="M3139" t="s">
        <v>15604</v>
      </c>
      <c r="N3139">
        <f t="shared" si="588"/>
        <v>0</v>
      </c>
      <c r="O3139" t="str">
        <f t="shared" si="589"/>
        <v>No</v>
      </c>
      <c r="P3139">
        <f t="shared" si="590"/>
        <v>0</v>
      </c>
      <c r="Q3139">
        <f t="shared" si="591"/>
        <v>0</v>
      </c>
      <c r="R3139">
        <f t="shared" ref="R3139:R3202" si="595">AVERAGEIF(J:J,"&gt;0")</f>
        <v>27.565026697177728</v>
      </c>
      <c r="S3139" t="str">
        <f t="shared" si="592"/>
        <v>ID-29000-Chicago, IL- Los Angeles, CA</v>
      </c>
      <c r="T3139" t="str">
        <f t="shared" si="593"/>
        <v>15:04</v>
      </c>
      <c r="U3139" t="str">
        <f t="shared" si="594"/>
        <v>Acceptable</v>
      </c>
      <c r="V3139">
        <f t="shared" ref="V3139:V3202" si="596">COUNTIF(D:D, "Military - U.S. Army")</f>
        <v>23</v>
      </c>
      <c r="W3139">
        <f t="shared" ref="W3139:W3202" si="597">AVERAGEIF(C:C,"Fort Myer, Virginia", J:J)</f>
        <v>2</v>
      </c>
      <c r="Y3139" t="str">
        <f t="shared" ref="Y3139:Y3202" si="598">IFERROR(VLOOKUP("FlightNumber", A:E, 4, FALSE), "Flight Not Found")</f>
        <v>Flight Not Found</v>
      </c>
      <c r="Z3139" t="str" cm="1">
        <f t="array" ref="Z3139">IF(AND(B:B &gt; TIME(6, 0, 0), B:B &lt;= TIME(18, 0, 0)), "Day", "Night")</f>
        <v>Night</v>
      </c>
      <c r="AA3139">
        <f t="shared" ref="AA3139:AA3202" si="599">COUNTIFS(D:D, "Military - U.S. Army", C:C, "Fort Myer, Virginia")</f>
        <v>1</v>
      </c>
    </row>
    <row r="3140" spans="1:27" x14ac:dyDescent="0.2">
      <c r="A3140">
        <v>29234</v>
      </c>
      <c r="B3140" t="s">
        <v>2224</v>
      </c>
      <c r="C3140" t="s">
        <v>15605</v>
      </c>
      <c r="D3140" t="s">
        <v>15606</v>
      </c>
      <c r="F3140" t="s">
        <v>15607</v>
      </c>
      <c r="G3140" t="s">
        <v>9324</v>
      </c>
      <c r="H3140" t="s">
        <v>15608</v>
      </c>
      <c r="J3140">
        <v>9</v>
      </c>
      <c r="K3140">
        <v>7</v>
      </c>
      <c r="L3140">
        <v>0</v>
      </c>
      <c r="M3140" t="s">
        <v>15609</v>
      </c>
      <c r="N3140">
        <f t="shared" si="588"/>
        <v>0</v>
      </c>
      <c r="O3140" t="str">
        <f t="shared" si="589"/>
        <v>No</v>
      </c>
      <c r="P3140">
        <f t="shared" si="590"/>
        <v>0</v>
      </c>
      <c r="Q3140">
        <f t="shared" si="591"/>
        <v>0</v>
      </c>
      <c r="R3140">
        <f t="shared" si="595"/>
        <v>27.565026697177728</v>
      </c>
      <c r="S3140" t="str">
        <f t="shared" si="592"/>
        <v>ID-29234-Ambler, AK - Kobuk, AK</v>
      </c>
      <c r="T3140" t="str">
        <f t="shared" si="593"/>
        <v>14:00</v>
      </c>
      <c r="U3140" t="str">
        <f t="shared" si="594"/>
        <v>Acceptable</v>
      </c>
      <c r="V3140">
        <f t="shared" si="596"/>
        <v>23</v>
      </c>
      <c r="W3140">
        <f t="shared" si="597"/>
        <v>2</v>
      </c>
      <c r="Y3140" t="str">
        <f t="shared" si="598"/>
        <v>Flight Not Found</v>
      </c>
      <c r="Z3140" t="str" cm="1">
        <f t="array" ref="Z3140">IF(AND(B:B &gt; TIME(6, 0, 0), B:B &lt;= TIME(18, 0, 0)), "Day", "Night")</f>
        <v>Night</v>
      </c>
      <c r="AA3140">
        <f t="shared" si="599"/>
        <v>1</v>
      </c>
    </row>
    <row r="3141" spans="1:27" x14ac:dyDescent="0.2">
      <c r="A3141">
        <v>29000</v>
      </c>
      <c r="B3141" t="s">
        <v>1872</v>
      </c>
      <c r="C3141" t="s">
        <v>15610</v>
      </c>
      <c r="D3141" t="s">
        <v>15611</v>
      </c>
      <c r="F3141" t="s">
        <v>15612</v>
      </c>
      <c r="G3141" t="s">
        <v>15613</v>
      </c>
      <c r="H3141" t="s">
        <v>15614</v>
      </c>
      <c r="I3141" t="s">
        <v>6867</v>
      </c>
      <c r="J3141">
        <v>3</v>
      </c>
      <c r="K3141">
        <v>3</v>
      </c>
      <c r="L3141">
        <v>0</v>
      </c>
      <c r="M3141" t="s">
        <v>15615</v>
      </c>
      <c r="N3141">
        <f t="shared" si="588"/>
        <v>0</v>
      </c>
      <c r="O3141" t="str">
        <f t="shared" si="589"/>
        <v>No</v>
      </c>
      <c r="P3141">
        <f t="shared" si="590"/>
        <v>0</v>
      </c>
      <c r="Q3141">
        <f t="shared" si="591"/>
        <v>0</v>
      </c>
      <c r="R3141">
        <f t="shared" si="595"/>
        <v>27.565026697177728</v>
      </c>
      <c r="S3141" t="str">
        <f t="shared" si="592"/>
        <v>ID-29000-Bullen Point - Deadhorse</v>
      </c>
      <c r="T3141" t="str">
        <f t="shared" si="593"/>
        <v>15:04</v>
      </c>
      <c r="U3141" t="str">
        <f t="shared" si="594"/>
        <v>Acceptable</v>
      </c>
      <c r="V3141">
        <f t="shared" si="596"/>
        <v>23</v>
      </c>
      <c r="W3141">
        <f t="shared" si="597"/>
        <v>2</v>
      </c>
      <c r="Y3141" t="str">
        <f t="shared" si="598"/>
        <v>Flight Not Found</v>
      </c>
      <c r="Z3141" t="str" cm="1">
        <f t="array" ref="Z3141">IF(AND(B:B &gt; TIME(6, 0, 0), B:B &lt;= TIME(18, 0, 0)), "Day", "Night")</f>
        <v>Night</v>
      </c>
      <c r="AA3141">
        <f t="shared" si="599"/>
        <v>1</v>
      </c>
    </row>
    <row r="3142" spans="1:27" x14ac:dyDescent="0.2">
      <c r="A3142">
        <v>29002</v>
      </c>
      <c r="C3142" t="s">
        <v>3769</v>
      </c>
      <c r="D3142" t="s">
        <v>15616</v>
      </c>
      <c r="F3142" t="s">
        <v>15617</v>
      </c>
      <c r="G3142" t="s">
        <v>15618</v>
      </c>
      <c r="H3142" t="s">
        <v>15619</v>
      </c>
      <c r="I3142" t="s">
        <v>15620</v>
      </c>
      <c r="J3142">
        <v>12</v>
      </c>
      <c r="K3142">
        <v>12</v>
      </c>
      <c r="L3142">
        <v>0</v>
      </c>
      <c r="M3142" t="s">
        <v>15621</v>
      </c>
      <c r="N3142">
        <f t="shared" si="588"/>
        <v>0</v>
      </c>
      <c r="O3142" t="str">
        <f t="shared" si="589"/>
        <v>No</v>
      </c>
      <c r="P3142">
        <f t="shared" si="590"/>
        <v>0</v>
      </c>
      <c r="Q3142">
        <f t="shared" si="591"/>
        <v>0</v>
      </c>
      <c r="R3142">
        <f t="shared" si="595"/>
        <v>27.565026697177728</v>
      </c>
      <c r="S3142" t="str">
        <f t="shared" si="592"/>
        <v>ID-29002-Bouceif - Dakar</v>
      </c>
      <c r="T3142">
        <f t="shared" si="593"/>
        <v>0</v>
      </c>
      <c r="U3142" t="str">
        <f t="shared" si="594"/>
        <v>Acceptable</v>
      </c>
      <c r="V3142">
        <f t="shared" si="596"/>
        <v>23</v>
      </c>
      <c r="W3142">
        <f t="shared" si="597"/>
        <v>2</v>
      </c>
      <c r="Y3142" t="str">
        <f t="shared" si="598"/>
        <v>Flight Not Found</v>
      </c>
      <c r="Z3142" t="str" cm="1">
        <f t="array" ref="Z3142">IF(AND(B:B &gt; TIME(6, 0, 0), B:B &lt;= TIME(18, 0, 0)), "Day", "Night")</f>
        <v>Night</v>
      </c>
      <c r="AA3142">
        <f t="shared" si="599"/>
        <v>1</v>
      </c>
    </row>
    <row r="3143" spans="1:27" x14ac:dyDescent="0.2">
      <c r="A3143">
        <v>29005</v>
      </c>
      <c r="B3143" t="s">
        <v>3252</v>
      </c>
      <c r="C3143" t="s">
        <v>15622</v>
      </c>
      <c r="D3143" t="s">
        <v>12331</v>
      </c>
      <c r="E3143" t="s">
        <v>526</v>
      </c>
      <c r="F3143" t="s">
        <v>15623</v>
      </c>
      <c r="G3143" t="s">
        <v>15624</v>
      </c>
      <c r="H3143" t="s">
        <v>15625</v>
      </c>
      <c r="I3143" t="s">
        <v>1543</v>
      </c>
      <c r="J3143">
        <v>18</v>
      </c>
      <c r="K3143">
        <v>17</v>
      </c>
      <c r="L3143">
        <v>0</v>
      </c>
      <c r="M3143" t="s">
        <v>15626</v>
      </c>
      <c r="N3143">
        <f t="shared" si="588"/>
        <v>0</v>
      </c>
      <c r="O3143" t="str">
        <f t="shared" si="589"/>
        <v>No</v>
      </c>
      <c r="P3143">
        <f t="shared" si="590"/>
        <v>0</v>
      </c>
      <c r="Q3143">
        <f t="shared" si="591"/>
        <v>0</v>
      </c>
      <c r="R3143">
        <f t="shared" si="595"/>
        <v>27.565026697177728</v>
      </c>
      <c r="S3143" t="str">
        <f t="shared" si="592"/>
        <v>ID-29005-Boston - Rockland</v>
      </c>
      <c r="T3143" t="str">
        <f t="shared" si="593"/>
        <v>20:55</v>
      </c>
      <c r="U3143" t="str">
        <f t="shared" si="594"/>
        <v>Acceptable</v>
      </c>
      <c r="V3143">
        <f t="shared" si="596"/>
        <v>23</v>
      </c>
      <c r="W3143">
        <f t="shared" si="597"/>
        <v>2</v>
      </c>
      <c r="Y3143" t="str">
        <f t="shared" si="598"/>
        <v>Flight Not Found</v>
      </c>
      <c r="Z3143" t="str" cm="1">
        <f t="array" ref="Z3143">IF(AND(B:B &gt; TIME(6, 0, 0), B:B &lt;= TIME(18, 0, 0)), "Day", "Night")</f>
        <v>Night</v>
      </c>
      <c r="AA3143">
        <f t="shared" si="599"/>
        <v>1</v>
      </c>
    </row>
    <row r="3144" spans="1:27" x14ac:dyDescent="0.2">
      <c r="A3144">
        <v>29013</v>
      </c>
      <c r="B3144" t="s">
        <v>2575</v>
      </c>
      <c r="C3144" t="s">
        <v>15380</v>
      </c>
      <c r="D3144" t="s">
        <v>2663</v>
      </c>
      <c r="G3144" t="s">
        <v>15627</v>
      </c>
      <c r="H3144" t="s">
        <v>15628</v>
      </c>
      <c r="I3144" t="s">
        <v>4065</v>
      </c>
      <c r="J3144">
        <v>27</v>
      </c>
      <c r="K3144">
        <v>27</v>
      </c>
      <c r="L3144">
        <v>0</v>
      </c>
      <c r="M3144" t="s">
        <v>15629</v>
      </c>
      <c r="N3144">
        <f t="shared" si="588"/>
        <v>0</v>
      </c>
      <c r="O3144" t="str">
        <f t="shared" si="589"/>
        <v>No</v>
      </c>
      <c r="P3144">
        <f t="shared" si="590"/>
        <v>0</v>
      </c>
      <c r="Q3144">
        <f t="shared" si="591"/>
        <v>0</v>
      </c>
      <c r="R3144">
        <f t="shared" si="595"/>
        <v>27.565026697177728</v>
      </c>
      <c r="S3144" t="str">
        <f t="shared" si="592"/>
        <v>ID-29013-</v>
      </c>
      <c r="T3144" t="str">
        <f t="shared" si="593"/>
        <v>11:00</v>
      </c>
      <c r="U3144" t="str">
        <f t="shared" si="594"/>
        <v>Acceptable</v>
      </c>
      <c r="V3144">
        <f t="shared" si="596"/>
        <v>23</v>
      </c>
      <c r="W3144">
        <f t="shared" si="597"/>
        <v>2</v>
      </c>
      <c r="Y3144" t="str">
        <f t="shared" si="598"/>
        <v>Flight Not Found</v>
      </c>
      <c r="Z3144" t="str" cm="1">
        <f t="array" ref="Z3144">IF(AND(B:B &gt; TIME(6, 0, 0), B:B &lt;= TIME(18, 0, 0)), "Day", "Night")</f>
        <v>Night</v>
      </c>
      <c r="AA3144">
        <f t="shared" si="599"/>
        <v>1</v>
      </c>
    </row>
    <row r="3145" spans="1:27" x14ac:dyDescent="0.2">
      <c r="A3145">
        <v>29015</v>
      </c>
      <c r="B3145" t="s">
        <v>15630</v>
      </c>
      <c r="C3145" t="s">
        <v>895</v>
      </c>
      <c r="D3145" t="s">
        <v>15631</v>
      </c>
      <c r="F3145" t="s">
        <v>15632</v>
      </c>
      <c r="G3145" t="s">
        <v>11428</v>
      </c>
      <c r="H3145" t="s">
        <v>15633</v>
      </c>
      <c r="I3145" t="s">
        <v>15634</v>
      </c>
      <c r="J3145">
        <v>2</v>
      </c>
      <c r="K3145">
        <v>2</v>
      </c>
      <c r="L3145">
        <v>0</v>
      </c>
      <c r="N3145">
        <f t="shared" si="588"/>
        <v>0</v>
      </c>
      <c r="O3145" t="str">
        <f t="shared" si="589"/>
        <v>No</v>
      </c>
      <c r="P3145">
        <f t="shared" si="590"/>
        <v>0</v>
      </c>
      <c r="Q3145">
        <f t="shared" si="591"/>
        <v>0</v>
      </c>
      <c r="R3145">
        <f t="shared" si="595"/>
        <v>27.565026697177728</v>
      </c>
      <c r="S3145" t="str">
        <f t="shared" si="592"/>
        <v>ID-29015-Positioning</v>
      </c>
      <c r="T3145" t="str">
        <f t="shared" si="593"/>
        <v>14:51</v>
      </c>
      <c r="U3145" t="str">
        <f t="shared" si="594"/>
        <v>Acceptable</v>
      </c>
      <c r="V3145">
        <f t="shared" si="596"/>
        <v>23</v>
      </c>
      <c r="W3145">
        <f t="shared" si="597"/>
        <v>2</v>
      </c>
      <c r="Y3145" t="str">
        <f t="shared" si="598"/>
        <v>Flight Not Found</v>
      </c>
      <c r="Z3145" t="str" cm="1">
        <f t="array" ref="Z3145">IF(AND(B:B &gt; TIME(6, 0, 0), B:B &lt;= TIME(18, 0, 0)), "Day", "Night")</f>
        <v>Night</v>
      </c>
      <c r="AA3145">
        <f t="shared" si="599"/>
        <v>1</v>
      </c>
    </row>
    <row r="3146" spans="1:27" x14ac:dyDescent="0.2">
      <c r="A3146">
        <v>29023</v>
      </c>
      <c r="B3146" t="s">
        <v>15635</v>
      </c>
      <c r="C3146" t="s">
        <v>15636</v>
      </c>
      <c r="D3146" t="s">
        <v>15637</v>
      </c>
      <c r="E3146" t="s">
        <v>15638</v>
      </c>
      <c r="F3146" t="s">
        <v>15639</v>
      </c>
      <c r="G3146" t="s">
        <v>12975</v>
      </c>
      <c r="H3146" t="s">
        <v>15640</v>
      </c>
      <c r="I3146" t="s">
        <v>4997</v>
      </c>
      <c r="J3146">
        <v>10</v>
      </c>
      <c r="K3146">
        <v>1</v>
      </c>
      <c r="L3146">
        <v>0</v>
      </c>
      <c r="M3146" t="s">
        <v>15641</v>
      </c>
      <c r="N3146">
        <f t="shared" si="588"/>
        <v>0</v>
      </c>
      <c r="O3146" t="str">
        <f t="shared" si="589"/>
        <v>No</v>
      </c>
      <c r="P3146">
        <f t="shared" si="590"/>
        <v>0</v>
      </c>
      <c r="Q3146">
        <f t="shared" si="591"/>
        <v>0</v>
      </c>
      <c r="R3146">
        <f t="shared" si="595"/>
        <v>27.565026697177728</v>
      </c>
      <c r="S3146" t="str">
        <f t="shared" si="592"/>
        <v>ID-29023-New York, NY - Hyannis, MA</v>
      </c>
      <c r="T3146" t="str">
        <f t="shared" si="593"/>
        <v>22:48</v>
      </c>
      <c r="U3146" t="str">
        <f t="shared" si="594"/>
        <v>Acceptable</v>
      </c>
      <c r="V3146">
        <f t="shared" si="596"/>
        <v>23</v>
      </c>
      <c r="W3146">
        <f t="shared" si="597"/>
        <v>2</v>
      </c>
      <c r="Y3146" t="str">
        <f t="shared" si="598"/>
        <v>Flight Not Found</v>
      </c>
      <c r="Z3146" t="str" cm="1">
        <f t="array" ref="Z3146">IF(AND(B:B &gt; TIME(6, 0, 0), B:B &lt;= TIME(18, 0, 0)), "Day", "Night")</f>
        <v>Night</v>
      </c>
      <c r="AA3146">
        <f t="shared" si="599"/>
        <v>1</v>
      </c>
    </row>
    <row r="3147" spans="1:27" x14ac:dyDescent="0.2">
      <c r="A3147">
        <v>29047</v>
      </c>
      <c r="B3147" t="s">
        <v>4866</v>
      </c>
      <c r="C3147" t="s">
        <v>15642</v>
      </c>
      <c r="D3147" t="s">
        <v>5018</v>
      </c>
      <c r="F3147" t="s">
        <v>15643</v>
      </c>
      <c r="G3147" t="s">
        <v>12980</v>
      </c>
      <c r="H3147" t="s">
        <v>15644</v>
      </c>
      <c r="I3147" t="s">
        <v>15645</v>
      </c>
      <c r="J3147">
        <v>61</v>
      </c>
      <c r="K3147">
        <v>61</v>
      </c>
      <c r="L3147">
        <v>0</v>
      </c>
      <c r="M3147" t="s">
        <v>15646</v>
      </c>
      <c r="N3147">
        <f t="shared" si="588"/>
        <v>0</v>
      </c>
      <c r="O3147" t="str">
        <f t="shared" si="589"/>
        <v>No</v>
      </c>
      <c r="P3147">
        <f t="shared" si="590"/>
        <v>0</v>
      </c>
      <c r="Q3147">
        <f t="shared" si="591"/>
        <v>0</v>
      </c>
      <c r="R3147">
        <f t="shared" si="595"/>
        <v>27.565026697177728</v>
      </c>
      <c r="S3147" t="str">
        <f t="shared" si="592"/>
        <v>ID-29047-Talang Betutu - Medan</v>
      </c>
      <c r="T3147" t="str">
        <f t="shared" si="593"/>
        <v>19:00</v>
      </c>
      <c r="U3147" t="str">
        <f t="shared" si="594"/>
        <v>Acceptable</v>
      </c>
      <c r="V3147">
        <f t="shared" si="596"/>
        <v>23</v>
      </c>
      <c r="W3147">
        <f t="shared" si="597"/>
        <v>2</v>
      </c>
      <c r="Y3147" t="str">
        <f t="shared" si="598"/>
        <v>Flight Not Found</v>
      </c>
      <c r="Z3147" t="str" cm="1">
        <f t="array" ref="Z3147">IF(AND(B:B &gt; TIME(6, 0, 0), B:B &lt;= TIME(18, 0, 0)), "Day", "Night")</f>
        <v>Night</v>
      </c>
      <c r="AA3147">
        <f t="shared" si="599"/>
        <v>1</v>
      </c>
    </row>
    <row r="3148" spans="1:27" x14ac:dyDescent="0.2">
      <c r="A3148">
        <v>29048</v>
      </c>
      <c r="B3148" t="s">
        <v>15647</v>
      </c>
      <c r="C3148" t="s">
        <v>10104</v>
      </c>
      <c r="D3148" t="s">
        <v>15648</v>
      </c>
      <c r="F3148" t="s">
        <v>15649</v>
      </c>
      <c r="G3148" t="s">
        <v>13138</v>
      </c>
      <c r="H3148" t="s">
        <v>15650</v>
      </c>
      <c r="I3148" t="s">
        <v>15651</v>
      </c>
      <c r="J3148">
        <v>7</v>
      </c>
      <c r="K3148">
        <v>7</v>
      </c>
      <c r="L3148">
        <v>0</v>
      </c>
      <c r="M3148" t="s">
        <v>15652</v>
      </c>
      <c r="N3148">
        <f t="shared" si="588"/>
        <v>0</v>
      </c>
      <c r="O3148" t="str">
        <f t="shared" si="589"/>
        <v>No</v>
      </c>
      <c r="P3148">
        <f t="shared" si="590"/>
        <v>0</v>
      </c>
      <c r="Q3148">
        <f t="shared" si="591"/>
        <v>0</v>
      </c>
      <c r="R3148">
        <f t="shared" si="595"/>
        <v>27.565026697177728</v>
      </c>
      <c r="S3148" t="str">
        <f t="shared" si="592"/>
        <v>ID-29048-Anchorage, AK - Kenai, AK</v>
      </c>
      <c r="T3148" t="str">
        <f t="shared" si="593"/>
        <v>09:32</v>
      </c>
      <c r="U3148" t="str">
        <f t="shared" si="594"/>
        <v>Acceptable</v>
      </c>
      <c r="V3148">
        <f t="shared" si="596"/>
        <v>23</v>
      </c>
      <c r="W3148">
        <f t="shared" si="597"/>
        <v>2</v>
      </c>
      <c r="Y3148" t="str">
        <f t="shared" si="598"/>
        <v>Flight Not Found</v>
      </c>
      <c r="Z3148" t="str" cm="1">
        <f t="array" ref="Z3148">IF(AND(B:B &gt; TIME(6, 0, 0), B:B &lt;= TIME(18, 0, 0)), "Day", "Night")</f>
        <v>Night</v>
      </c>
      <c r="AA3148">
        <f t="shared" si="599"/>
        <v>1</v>
      </c>
    </row>
    <row r="3149" spans="1:27" x14ac:dyDescent="0.2">
      <c r="A3149">
        <v>29048</v>
      </c>
      <c r="C3149" t="s">
        <v>15653</v>
      </c>
      <c r="D3149" t="s">
        <v>15654</v>
      </c>
      <c r="F3149" t="s">
        <v>15655</v>
      </c>
      <c r="G3149" t="s">
        <v>15342</v>
      </c>
      <c r="H3149" t="s">
        <v>15656</v>
      </c>
      <c r="I3149" t="s">
        <v>1452</v>
      </c>
      <c r="J3149">
        <v>9</v>
      </c>
      <c r="K3149">
        <v>9</v>
      </c>
      <c r="L3149">
        <v>0</v>
      </c>
      <c r="M3149" t="s">
        <v>15657</v>
      </c>
      <c r="N3149">
        <f t="shared" si="588"/>
        <v>0</v>
      </c>
      <c r="O3149" t="str">
        <f t="shared" si="589"/>
        <v>No</v>
      </c>
      <c r="P3149">
        <f t="shared" si="590"/>
        <v>0</v>
      </c>
      <c r="Q3149">
        <f t="shared" si="591"/>
        <v>0</v>
      </c>
      <c r="R3149">
        <f t="shared" si="595"/>
        <v>27.565026697177728</v>
      </c>
      <c r="S3149" t="str">
        <f t="shared" si="592"/>
        <v>ID-29048-Suva-Nausori - Bua-Dama</v>
      </c>
      <c r="T3149" t="str">
        <f t="shared" si="593"/>
        <v>09:32</v>
      </c>
      <c r="U3149" t="str">
        <f t="shared" si="594"/>
        <v>Acceptable</v>
      </c>
      <c r="V3149">
        <f t="shared" si="596"/>
        <v>23</v>
      </c>
      <c r="W3149">
        <f t="shared" si="597"/>
        <v>2</v>
      </c>
      <c r="Y3149" t="str">
        <f t="shared" si="598"/>
        <v>Flight Not Found</v>
      </c>
      <c r="Z3149" t="str" cm="1">
        <f t="array" ref="Z3149">IF(AND(B:B &gt; TIME(6, 0, 0), B:B &lt;= TIME(18, 0, 0)), "Day", "Night")</f>
        <v>Night</v>
      </c>
      <c r="AA3149">
        <f t="shared" si="599"/>
        <v>1</v>
      </c>
    </row>
    <row r="3150" spans="1:27" x14ac:dyDescent="0.2">
      <c r="A3150">
        <v>29056</v>
      </c>
      <c r="B3150" t="s">
        <v>8596</v>
      </c>
      <c r="C3150" t="s">
        <v>15658</v>
      </c>
      <c r="D3150" t="s">
        <v>15659</v>
      </c>
      <c r="F3150" t="s">
        <v>15660</v>
      </c>
      <c r="G3150" t="s">
        <v>3110</v>
      </c>
      <c r="H3150" t="s">
        <v>15661</v>
      </c>
      <c r="I3150" t="s">
        <v>15662</v>
      </c>
      <c r="J3150">
        <v>3</v>
      </c>
      <c r="K3150">
        <v>3</v>
      </c>
      <c r="L3150">
        <v>0</v>
      </c>
      <c r="M3150" t="s">
        <v>15663</v>
      </c>
      <c r="N3150">
        <f t="shared" si="588"/>
        <v>0</v>
      </c>
      <c r="O3150" t="str">
        <f t="shared" si="589"/>
        <v>No</v>
      </c>
      <c r="P3150">
        <f t="shared" si="590"/>
        <v>0</v>
      </c>
      <c r="Q3150">
        <f t="shared" si="591"/>
        <v>0</v>
      </c>
      <c r="R3150">
        <f t="shared" si="595"/>
        <v>27.565026697177728</v>
      </c>
      <c r="S3150" t="str">
        <f t="shared" si="592"/>
        <v>ID-29056-Positiioning - San Jose - Honolulu</v>
      </c>
      <c r="T3150" t="str">
        <f t="shared" si="593"/>
        <v>19:30</v>
      </c>
      <c r="U3150" t="str">
        <f t="shared" si="594"/>
        <v>Acceptable</v>
      </c>
      <c r="V3150">
        <f t="shared" si="596"/>
        <v>23</v>
      </c>
      <c r="W3150">
        <f t="shared" si="597"/>
        <v>2</v>
      </c>
      <c r="Y3150" t="str">
        <f t="shared" si="598"/>
        <v>Flight Not Found</v>
      </c>
      <c r="Z3150" t="str" cm="1">
        <f t="array" ref="Z3150">IF(AND(B:B &gt; TIME(6, 0, 0), B:B &lt;= TIME(18, 0, 0)), "Day", "Night")</f>
        <v>Night</v>
      </c>
      <c r="AA3150">
        <f t="shared" si="599"/>
        <v>1</v>
      </c>
    </row>
    <row r="3151" spans="1:27" x14ac:dyDescent="0.2">
      <c r="A3151">
        <v>29059</v>
      </c>
      <c r="C3151" t="s">
        <v>7117</v>
      </c>
      <c r="D3151" t="s">
        <v>8664</v>
      </c>
      <c r="F3151" t="s">
        <v>997</v>
      </c>
      <c r="G3151" t="s">
        <v>13175</v>
      </c>
      <c r="H3151" t="s">
        <v>15664</v>
      </c>
      <c r="I3151" t="s">
        <v>15665</v>
      </c>
      <c r="J3151">
        <v>6</v>
      </c>
      <c r="K3151">
        <v>6</v>
      </c>
      <c r="L3151">
        <v>0</v>
      </c>
      <c r="M3151" t="s">
        <v>15666</v>
      </c>
      <c r="N3151">
        <f t="shared" si="588"/>
        <v>0</v>
      </c>
      <c r="O3151" t="str">
        <f t="shared" si="589"/>
        <v>No</v>
      </c>
      <c r="P3151">
        <f t="shared" si="590"/>
        <v>0</v>
      </c>
      <c r="Q3151">
        <f t="shared" si="591"/>
        <v>0</v>
      </c>
      <c r="R3151">
        <f t="shared" si="595"/>
        <v>27.565026697177728</v>
      </c>
      <c r="S3151" t="str">
        <f t="shared" si="592"/>
        <v>ID-29059-Training</v>
      </c>
      <c r="T3151">
        <f t="shared" si="593"/>
        <v>0</v>
      </c>
      <c r="U3151" t="str">
        <f t="shared" si="594"/>
        <v>Acceptable</v>
      </c>
      <c r="V3151">
        <f t="shared" si="596"/>
        <v>23</v>
      </c>
      <c r="W3151">
        <f t="shared" si="597"/>
        <v>2</v>
      </c>
      <c r="Y3151" t="str">
        <f t="shared" si="598"/>
        <v>Flight Not Found</v>
      </c>
      <c r="Z3151" t="str" cm="1">
        <f t="array" ref="Z3151">IF(AND(B:B &gt; TIME(6, 0, 0), B:B &lt;= TIME(18, 0, 0)), "Day", "Night")</f>
        <v>Night</v>
      </c>
      <c r="AA3151">
        <f t="shared" si="599"/>
        <v>1</v>
      </c>
    </row>
    <row r="3152" spans="1:27" x14ac:dyDescent="0.2">
      <c r="A3152">
        <v>29060</v>
      </c>
      <c r="B3152" t="s">
        <v>9599</v>
      </c>
      <c r="C3152" t="s">
        <v>14283</v>
      </c>
      <c r="D3152" t="s">
        <v>11300</v>
      </c>
      <c r="E3152" t="s">
        <v>5239</v>
      </c>
      <c r="F3152" t="s">
        <v>15667</v>
      </c>
      <c r="G3152" t="s">
        <v>7113</v>
      </c>
      <c r="H3152" t="s">
        <v>15668</v>
      </c>
      <c r="I3152" t="s">
        <v>11303</v>
      </c>
      <c r="J3152">
        <v>21</v>
      </c>
      <c r="K3152">
        <v>8</v>
      </c>
      <c r="L3152">
        <v>0</v>
      </c>
      <c r="M3152" t="s">
        <v>15669</v>
      </c>
      <c r="N3152">
        <f t="shared" si="588"/>
        <v>0</v>
      </c>
      <c r="O3152" t="str">
        <f t="shared" si="589"/>
        <v>No</v>
      </c>
      <c r="P3152">
        <f t="shared" si="590"/>
        <v>0</v>
      </c>
      <c r="Q3152">
        <f t="shared" si="591"/>
        <v>0</v>
      </c>
      <c r="R3152">
        <f t="shared" si="595"/>
        <v>27.565026697177728</v>
      </c>
      <c r="S3152" t="str">
        <f t="shared" si="592"/>
        <v>ID-29060-St. Croix - St. Kitts</v>
      </c>
      <c r="T3152" t="str">
        <f t="shared" si="593"/>
        <v>09:22</v>
      </c>
      <c r="U3152" t="str">
        <f t="shared" si="594"/>
        <v>Acceptable</v>
      </c>
      <c r="V3152">
        <f t="shared" si="596"/>
        <v>23</v>
      </c>
      <c r="W3152">
        <f t="shared" si="597"/>
        <v>2</v>
      </c>
      <c r="Y3152" t="str">
        <f t="shared" si="598"/>
        <v>Flight Not Found</v>
      </c>
      <c r="Z3152" t="str" cm="1">
        <f t="array" ref="Z3152">IF(AND(B:B &gt; TIME(6, 0, 0), B:B &lt;= TIME(18, 0, 0)), "Day", "Night")</f>
        <v>Night</v>
      </c>
      <c r="AA3152">
        <f t="shared" si="599"/>
        <v>1</v>
      </c>
    </row>
    <row r="3153" spans="1:27" x14ac:dyDescent="0.2">
      <c r="A3153">
        <v>29067</v>
      </c>
      <c r="C3153" t="s">
        <v>15670</v>
      </c>
      <c r="D3153" t="s">
        <v>11869</v>
      </c>
      <c r="G3153" t="s">
        <v>15671</v>
      </c>
      <c r="H3153" t="s">
        <v>15672</v>
      </c>
      <c r="I3153" t="s">
        <v>15673</v>
      </c>
      <c r="J3153">
        <v>47</v>
      </c>
      <c r="K3153">
        <v>17</v>
      </c>
      <c r="L3153">
        <v>0</v>
      </c>
      <c r="M3153" t="s">
        <v>15674</v>
      </c>
      <c r="N3153">
        <f t="shared" si="588"/>
        <v>0</v>
      </c>
      <c r="O3153" t="str">
        <f t="shared" si="589"/>
        <v>No</v>
      </c>
      <c r="P3153">
        <f t="shared" si="590"/>
        <v>0</v>
      </c>
      <c r="Q3153">
        <f t="shared" si="591"/>
        <v>0</v>
      </c>
      <c r="R3153">
        <f t="shared" si="595"/>
        <v>27.565026697177728</v>
      </c>
      <c r="S3153" t="str">
        <f t="shared" si="592"/>
        <v>ID-29067-</v>
      </c>
      <c r="T3153">
        <f t="shared" si="593"/>
        <v>0</v>
      </c>
      <c r="U3153" t="str">
        <f t="shared" si="594"/>
        <v>Acceptable</v>
      </c>
      <c r="V3153">
        <f t="shared" si="596"/>
        <v>23</v>
      </c>
      <c r="W3153">
        <f t="shared" si="597"/>
        <v>2</v>
      </c>
      <c r="Y3153" t="str">
        <f t="shared" si="598"/>
        <v>Flight Not Found</v>
      </c>
      <c r="Z3153" t="str" cm="1">
        <f t="array" ref="Z3153">IF(AND(B:B &gt; TIME(6, 0, 0), B:B &lt;= TIME(18, 0, 0)), "Day", "Night")</f>
        <v>Night</v>
      </c>
      <c r="AA3153">
        <f t="shared" si="599"/>
        <v>1</v>
      </c>
    </row>
    <row r="3154" spans="1:27" x14ac:dyDescent="0.2">
      <c r="A3154">
        <v>29069</v>
      </c>
      <c r="C3154" t="s">
        <v>15675</v>
      </c>
      <c r="D3154" t="s">
        <v>35</v>
      </c>
      <c r="G3154" t="s">
        <v>15676</v>
      </c>
      <c r="H3154" t="s">
        <v>15677</v>
      </c>
      <c r="I3154" t="s">
        <v>15678</v>
      </c>
      <c r="J3154">
        <v>3</v>
      </c>
      <c r="K3154">
        <v>1</v>
      </c>
      <c r="L3154">
        <v>0</v>
      </c>
      <c r="M3154" t="s">
        <v>15679</v>
      </c>
      <c r="N3154">
        <f t="shared" si="588"/>
        <v>0</v>
      </c>
      <c r="O3154" t="str">
        <f t="shared" si="589"/>
        <v>No</v>
      </c>
      <c r="P3154">
        <f t="shared" si="590"/>
        <v>0</v>
      </c>
      <c r="Q3154">
        <f t="shared" si="591"/>
        <v>0</v>
      </c>
      <c r="R3154">
        <f t="shared" si="595"/>
        <v>27.565026697177728</v>
      </c>
      <c r="S3154" t="str">
        <f t="shared" si="592"/>
        <v>ID-29069-</v>
      </c>
      <c r="T3154">
        <f t="shared" si="593"/>
        <v>0</v>
      </c>
      <c r="U3154" t="str">
        <f t="shared" si="594"/>
        <v>Acceptable</v>
      </c>
      <c r="V3154">
        <f t="shared" si="596"/>
        <v>23</v>
      </c>
      <c r="W3154">
        <f t="shared" si="597"/>
        <v>2</v>
      </c>
      <c r="Y3154" t="str">
        <f t="shared" si="598"/>
        <v>Flight Not Found</v>
      </c>
      <c r="Z3154" t="str" cm="1">
        <f t="array" ref="Z3154">IF(AND(B:B &gt; TIME(6, 0, 0), B:B &lt;= TIME(18, 0, 0)), "Day", "Night")</f>
        <v>Night</v>
      </c>
      <c r="AA3154">
        <f t="shared" si="599"/>
        <v>1</v>
      </c>
    </row>
    <row r="3155" spans="1:27" x14ac:dyDescent="0.2">
      <c r="A3155">
        <v>29070</v>
      </c>
      <c r="C3155" t="s">
        <v>15680</v>
      </c>
      <c r="D3155" t="s">
        <v>3562</v>
      </c>
      <c r="G3155" t="s">
        <v>15681</v>
      </c>
      <c r="H3155" t="s">
        <v>15682</v>
      </c>
      <c r="I3155" t="s">
        <v>15683</v>
      </c>
      <c r="J3155">
        <v>14</v>
      </c>
      <c r="K3155">
        <v>14</v>
      </c>
      <c r="L3155">
        <v>0</v>
      </c>
      <c r="M3155" t="s">
        <v>15684</v>
      </c>
      <c r="N3155">
        <f t="shared" si="588"/>
        <v>0</v>
      </c>
      <c r="O3155" t="str">
        <f t="shared" si="589"/>
        <v>No</v>
      </c>
      <c r="P3155">
        <f t="shared" si="590"/>
        <v>0</v>
      </c>
      <c r="Q3155">
        <f t="shared" si="591"/>
        <v>0</v>
      </c>
      <c r="R3155">
        <f t="shared" si="595"/>
        <v>27.565026697177728</v>
      </c>
      <c r="S3155" t="str">
        <f t="shared" si="592"/>
        <v>ID-29070-</v>
      </c>
      <c r="T3155">
        <f t="shared" si="593"/>
        <v>0</v>
      </c>
      <c r="U3155" t="str">
        <f t="shared" si="594"/>
        <v>Acceptable</v>
      </c>
      <c r="V3155">
        <f t="shared" si="596"/>
        <v>23</v>
      </c>
      <c r="W3155">
        <f t="shared" si="597"/>
        <v>2</v>
      </c>
      <c r="Y3155" t="str">
        <f t="shared" si="598"/>
        <v>Flight Not Found</v>
      </c>
      <c r="Z3155" t="str" cm="1">
        <f t="array" ref="Z3155">IF(AND(B:B &gt; TIME(6, 0, 0), B:B &lt;= TIME(18, 0, 0)), "Day", "Night")</f>
        <v>Night</v>
      </c>
      <c r="AA3155">
        <f t="shared" si="599"/>
        <v>1</v>
      </c>
    </row>
    <row r="3156" spans="1:27" x14ac:dyDescent="0.2">
      <c r="A3156">
        <v>29071</v>
      </c>
      <c r="C3156" t="s">
        <v>15685</v>
      </c>
      <c r="D3156" t="s">
        <v>6056</v>
      </c>
      <c r="F3156" t="s">
        <v>15686</v>
      </c>
      <c r="G3156" t="s">
        <v>15687</v>
      </c>
      <c r="H3156" t="s">
        <v>15688</v>
      </c>
      <c r="I3156" t="s">
        <v>15689</v>
      </c>
      <c r="J3156">
        <v>45</v>
      </c>
      <c r="K3156">
        <v>45</v>
      </c>
      <c r="L3156">
        <v>0</v>
      </c>
      <c r="M3156" t="s">
        <v>15690</v>
      </c>
      <c r="N3156">
        <f t="shared" si="588"/>
        <v>0</v>
      </c>
      <c r="O3156" t="str">
        <f t="shared" si="589"/>
        <v>No</v>
      </c>
      <c r="P3156">
        <f t="shared" si="590"/>
        <v>0</v>
      </c>
      <c r="Q3156">
        <f t="shared" si="591"/>
        <v>0</v>
      </c>
      <c r="R3156">
        <f t="shared" si="595"/>
        <v>27.565026697177728</v>
      </c>
      <c r="S3156" t="str">
        <f t="shared" si="592"/>
        <v>ID-29071-Bombay - Pune</v>
      </c>
      <c r="T3156">
        <f t="shared" si="593"/>
        <v>0</v>
      </c>
      <c r="U3156" t="str">
        <f t="shared" si="594"/>
        <v>Acceptable</v>
      </c>
      <c r="V3156">
        <f t="shared" si="596"/>
        <v>23</v>
      </c>
      <c r="W3156">
        <f t="shared" si="597"/>
        <v>2</v>
      </c>
      <c r="Y3156" t="str">
        <f t="shared" si="598"/>
        <v>Flight Not Found</v>
      </c>
      <c r="Z3156" t="str" cm="1">
        <f t="array" ref="Z3156">IF(AND(B:B &gt; TIME(6, 0, 0), B:B &lt;= TIME(18, 0, 0)), "Day", "Night")</f>
        <v>Night</v>
      </c>
      <c r="AA3156">
        <f t="shared" si="599"/>
        <v>1</v>
      </c>
    </row>
    <row r="3157" spans="1:27" x14ac:dyDescent="0.2">
      <c r="A3157">
        <v>29071</v>
      </c>
      <c r="B3157" t="s">
        <v>2474</v>
      </c>
      <c r="C3157" t="s">
        <v>15691</v>
      </c>
      <c r="D3157" t="s">
        <v>15692</v>
      </c>
      <c r="F3157" t="s">
        <v>15693</v>
      </c>
      <c r="G3157" t="s">
        <v>15694</v>
      </c>
      <c r="H3157" t="s">
        <v>15695</v>
      </c>
      <c r="J3157">
        <v>6</v>
      </c>
      <c r="K3157">
        <v>6</v>
      </c>
      <c r="L3157">
        <v>0</v>
      </c>
      <c r="M3157" t="s">
        <v>15696</v>
      </c>
      <c r="N3157">
        <f t="shared" si="588"/>
        <v>0</v>
      </c>
      <c r="O3157" t="str">
        <f t="shared" si="589"/>
        <v>No</v>
      </c>
      <c r="P3157">
        <f t="shared" si="590"/>
        <v>0</v>
      </c>
      <c r="Q3157">
        <f t="shared" si="591"/>
        <v>0</v>
      </c>
      <c r="R3157">
        <f t="shared" si="595"/>
        <v>27.565026697177728</v>
      </c>
      <c r="S3157" t="str">
        <f t="shared" si="592"/>
        <v>ID-29071-Boise, ID - Indian Creek, ID</v>
      </c>
      <c r="T3157">
        <f t="shared" si="593"/>
        <v>0</v>
      </c>
      <c r="U3157" t="str">
        <f t="shared" si="594"/>
        <v>Acceptable</v>
      </c>
      <c r="V3157">
        <f t="shared" si="596"/>
        <v>23</v>
      </c>
      <c r="W3157">
        <f t="shared" si="597"/>
        <v>2</v>
      </c>
      <c r="Y3157" t="str">
        <f t="shared" si="598"/>
        <v>Flight Not Found</v>
      </c>
      <c r="Z3157" t="str" cm="1">
        <f t="array" ref="Z3157">IF(AND(B:B &gt; TIME(6, 0, 0), B:B &lt;= TIME(18, 0, 0)), "Day", "Night")</f>
        <v>Night</v>
      </c>
      <c r="AA3157">
        <f t="shared" si="599"/>
        <v>1</v>
      </c>
    </row>
    <row r="3158" spans="1:27" x14ac:dyDescent="0.2">
      <c r="A3158">
        <v>29076</v>
      </c>
      <c r="B3158" t="s">
        <v>13204</v>
      </c>
      <c r="C3158" t="s">
        <v>10449</v>
      </c>
      <c r="D3158" t="s">
        <v>15697</v>
      </c>
      <c r="F3158" t="s">
        <v>15698</v>
      </c>
      <c r="G3158" t="s">
        <v>15699</v>
      </c>
      <c r="H3158" t="s">
        <v>15700</v>
      </c>
      <c r="J3158">
        <v>3</v>
      </c>
      <c r="K3158">
        <v>3</v>
      </c>
      <c r="L3158">
        <v>0</v>
      </c>
      <c r="M3158" t="s">
        <v>15701</v>
      </c>
      <c r="N3158">
        <f t="shared" si="588"/>
        <v>0</v>
      </c>
      <c r="O3158" t="str">
        <f t="shared" si="589"/>
        <v>No</v>
      </c>
      <c r="P3158">
        <f t="shared" si="590"/>
        <v>0</v>
      </c>
      <c r="Q3158">
        <f t="shared" si="591"/>
        <v>0</v>
      </c>
      <c r="R3158">
        <f t="shared" si="595"/>
        <v>27.565026697177728</v>
      </c>
      <c r="S3158" t="str">
        <f t="shared" si="592"/>
        <v>ID-29076-Flushing, NY - AtlantiCity, NJ</v>
      </c>
      <c r="T3158" t="str">
        <f t="shared" si="593"/>
        <v>16:43</v>
      </c>
      <c r="U3158" t="str">
        <f t="shared" si="594"/>
        <v>Acceptable</v>
      </c>
      <c r="V3158">
        <f t="shared" si="596"/>
        <v>23</v>
      </c>
      <c r="W3158">
        <f t="shared" si="597"/>
        <v>2</v>
      </c>
      <c r="Y3158" t="str">
        <f t="shared" si="598"/>
        <v>Flight Not Found</v>
      </c>
      <c r="Z3158" t="str" cm="1">
        <f t="array" ref="Z3158">IF(AND(B:B &gt; TIME(6, 0, 0), B:B &lt;= TIME(18, 0, 0)), "Day", "Night")</f>
        <v>Night</v>
      </c>
      <c r="AA3158">
        <f t="shared" si="599"/>
        <v>1</v>
      </c>
    </row>
    <row r="3159" spans="1:27" x14ac:dyDescent="0.2">
      <c r="A3159">
        <v>29078</v>
      </c>
      <c r="C3159" t="s">
        <v>15702</v>
      </c>
      <c r="D3159" t="s">
        <v>15703</v>
      </c>
      <c r="F3159" t="s">
        <v>15704</v>
      </c>
      <c r="G3159" t="s">
        <v>15705</v>
      </c>
      <c r="H3159" t="s">
        <v>15706</v>
      </c>
      <c r="I3159" t="s">
        <v>15707</v>
      </c>
      <c r="J3159">
        <v>5</v>
      </c>
      <c r="K3159">
        <v>5</v>
      </c>
      <c r="L3159">
        <v>0</v>
      </c>
      <c r="M3159" t="s">
        <v>15708</v>
      </c>
      <c r="N3159">
        <f t="shared" si="588"/>
        <v>0</v>
      </c>
      <c r="O3159" t="str">
        <f t="shared" si="589"/>
        <v>No</v>
      </c>
      <c r="P3159">
        <f t="shared" si="590"/>
        <v>0</v>
      </c>
      <c r="Q3159">
        <f t="shared" si="591"/>
        <v>0</v>
      </c>
      <c r="R3159">
        <f t="shared" si="595"/>
        <v>27.565026697177728</v>
      </c>
      <c r="S3159" t="str">
        <f t="shared" si="592"/>
        <v>ID-29078-Athens, Greece - Jeddah, Saudi Arabia</v>
      </c>
      <c r="T3159">
        <f t="shared" si="593"/>
        <v>0</v>
      </c>
      <c r="U3159" t="str">
        <f t="shared" si="594"/>
        <v>Acceptable</v>
      </c>
      <c r="V3159">
        <f t="shared" si="596"/>
        <v>23</v>
      </c>
      <c r="W3159">
        <f t="shared" si="597"/>
        <v>2</v>
      </c>
      <c r="Y3159" t="str">
        <f t="shared" si="598"/>
        <v>Flight Not Found</v>
      </c>
      <c r="Z3159" t="str" cm="1">
        <f t="array" ref="Z3159">IF(AND(B:B &gt; TIME(6, 0, 0), B:B &lt;= TIME(18, 0, 0)), "Day", "Night")</f>
        <v>Night</v>
      </c>
      <c r="AA3159">
        <f t="shared" si="599"/>
        <v>1</v>
      </c>
    </row>
    <row r="3160" spans="1:27" x14ac:dyDescent="0.2">
      <c r="A3160">
        <v>29078</v>
      </c>
      <c r="B3160" t="s">
        <v>15709</v>
      </c>
      <c r="C3160" t="s">
        <v>15710</v>
      </c>
      <c r="D3160" t="s">
        <v>14498</v>
      </c>
      <c r="E3160" t="s">
        <v>15711</v>
      </c>
      <c r="F3160" t="s">
        <v>15712</v>
      </c>
      <c r="G3160" t="s">
        <v>15713</v>
      </c>
      <c r="H3160" t="s">
        <v>15714</v>
      </c>
      <c r="I3160" t="s">
        <v>15715</v>
      </c>
      <c r="J3160">
        <v>178</v>
      </c>
      <c r="K3160">
        <v>178</v>
      </c>
      <c r="L3160">
        <v>0</v>
      </c>
      <c r="M3160" t="s">
        <v>15716</v>
      </c>
      <c r="N3160">
        <f t="shared" si="588"/>
        <v>0</v>
      </c>
      <c r="O3160" t="str">
        <f t="shared" si="589"/>
        <v>No</v>
      </c>
      <c r="P3160">
        <f t="shared" si="590"/>
        <v>0</v>
      </c>
      <c r="Q3160">
        <f t="shared" si="591"/>
        <v>0</v>
      </c>
      <c r="R3160">
        <f t="shared" si="595"/>
        <v>27.565026697177728</v>
      </c>
      <c r="S3160" t="str">
        <f t="shared" si="592"/>
        <v>ID-29078-Tashkent - Donetsk - Minsk /Chelyabinsk to Kishinev</v>
      </c>
      <c r="T3160">
        <f t="shared" si="593"/>
        <v>0</v>
      </c>
      <c r="U3160" t="str">
        <f t="shared" si="594"/>
        <v>Acceptable</v>
      </c>
      <c r="V3160">
        <f t="shared" si="596"/>
        <v>23</v>
      </c>
      <c r="W3160">
        <f t="shared" si="597"/>
        <v>2</v>
      </c>
      <c r="Y3160" t="str">
        <f t="shared" si="598"/>
        <v>Flight Not Found</v>
      </c>
      <c r="Z3160" t="str" cm="1">
        <f t="array" ref="Z3160">IF(AND(B:B &gt; TIME(6, 0, 0), B:B &lt;= TIME(18, 0, 0)), "Day", "Night")</f>
        <v>Night</v>
      </c>
      <c r="AA3160">
        <f t="shared" si="599"/>
        <v>1</v>
      </c>
    </row>
    <row r="3161" spans="1:27" x14ac:dyDescent="0.2">
      <c r="A3161">
        <v>29089</v>
      </c>
      <c r="C3161" t="s">
        <v>5168</v>
      </c>
      <c r="D3161" t="s">
        <v>11529</v>
      </c>
      <c r="G3161" t="s">
        <v>15717</v>
      </c>
      <c r="H3161" t="s">
        <v>15718</v>
      </c>
      <c r="I3161" t="s">
        <v>15719</v>
      </c>
      <c r="J3161">
        <v>1</v>
      </c>
      <c r="K3161">
        <v>1</v>
      </c>
      <c r="L3161">
        <v>3</v>
      </c>
      <c r="M3161" t="s">
        <v>15720</v>
      </c>
      <c r="N3161">
        <f t="shared" si="588"/>
        <v>0</v>
      </c>
      <c r="O3161" t="str">
        <f t="shared" si="589"/>
        <v>No</v>
      </c>
      <c r="P3161">
        <f t="shared" si="590"/>
        <v>0</v>
      </c>
      <c r="Q3161">
        <f t="shared" si="591"/>
        <v>0</v>
      </c>
      <c r="R3161">
        <f t="shared" si="595"/>
        <v>27.565026697177728</v>
      </c>
      <c r="S3161" t="str">
        <f t="shared" si="592"/>
        <v>ID-29089-</v>
      </c>
      <c r="T3161">
        <f t="shared" si="593"/>
        <v>0</v>
      </c>
      <c r="U3161" t="str">
        <f t="shared" si="594"/>
        <v>Acceptable</v>
      </c>
      <c r="V3161">
        <f t="shared" si="596"/>
        <v>23</v>
      </c>
      <c r="W3161">
        <f t="shared" si="597"/>
        <v>2</v>
      </c>
      <c r="Y3161" t="str">
        <f t="shared" si="598"/>
        <v>Flight Not Found</v>
      </c>
      <c r="Z3161" t="str" cm="1">
        <f t="array" ref="Z3161">IF(AND(B:B &gt; TIME(6, 0, 0), B:B &lt;= TIME(18, 0, 0)), "Day", "Night")</f>
        <v>Night</v>
      </c>
      <c r="AA3161">
        <f t="shared" si="599"/>
        <v>1</v>
      </c>
    </row>
    <row r="3162" spans="1:27" x14ac:dyDescent="0.2">
      <c r="A3162">
        <v>29090</v>
      </c>
      <c r="C3162" t="s">
        <v>15721</v>
      </c>
      <c r="D3162" t="s">
        <v>3562</v>
      </c>
      <c r="F3162" t="s">
        <v>15722</v>
      </c>
      <c r="G3162" t="s">
        <v>9148</v>
      </c>
      <c r="H3162" t="s">
        <v>15723</v>
      </c>
      <c r="I3162" t="s">
        <v>15724</v>
      </c>
      <c r="J3162">
        <v>16</v>
      </c>
      <c r="K3162">
        <v>11</v>
      </c>
      <c r="L3162">
        <v>0</v>
      </c>
      <c r="M3162" t="s">
        <v>15725</v>
      </c>
      <c r="N3162">
        <f t="shared" si="588"/>
        <v>0</v>
      </c>
      <c r="O3162" t="str">
        <f t="shared" si="589"/>
        <v>No</v>
      </c>
      <c r="P3162">
        <f t="shared" si="590"/>
        <v>0</v>
      </c>
      <c r="Q3162">
        <f t="shared" si="591"/>
        <v>0</v>
      </c>
      <c r="R3162">
        <f t="shared" si="595"/>
        <v>27.565026697177728</v>
      </c>
      <c r="S3162" t="str">
        <f t="shared" si="592"/>
        <v>ID-29090-Norisk - Krasnoyarsk</v>
      </c>
      <c r="T3162">
        <f t="shared" si="593"/>
        <v>0</v>
      </c>
      <c r="U3162" t="str">
        <f t="shared" si="594"/>
        <v>Acceptable</v>
      </c>
      <c r="V3162">
        <f t="shared" si="596"/>
        <v>23</v>
      </c>
      <c r="W3162">
        <f t="shared" si="597"/>
        <v>2</v>
      </c>
      <c r="Y3162" t="str">
        <f t="shared" si="598"/>
        <v>Flight Not Found</v>
      </c>
      <c r="Z3162" t="str" cm="1">
        <f t="array" ref="Z3162">IF(AND(B:B &gt; TIME(6, 0, 0), B:B &lt;= TIME(18, 0, 0)), "Day", "Night")</f>
        <v>Night</v>
      </c>
      <c r="AA3162">
        <f t="shared" si="599"/>
        <v>1</v>
      </c>
    </row>
    <row r="3163" spans="1:27" x14ac:dyDescent="0.2">
      <c r="A3163">
        <v>29096</v>
      </c>
      <c r="C3163" t="s">
        <v>15726</v>
      </c>
      <c r="D3163" t="s">
        <v>3562</v>
      </c>
      <c r="G3163" t="s">
        <v>9596</v>
      </c>
      <c r="H3163" t="s">
        <v>15727</v>
      </c>
      <c r="I3163" t="s">
        <v>15728</v>
      </c>
      <c r="J3163">
        <v>63</v>
      </c>
      <c r="K3163">
        <v>63</v>
      </c>
      <c r="L3163">
        <v>0</v>
      </c>
      <c r="M3163" t="s">
        <v>15729</v>
      </c>
      <c r="N3163">
        <f t="shared" si="588"/>
        <v>0</v>
      </c>
      <c r="O3163" t="str">
        <f t="shared" si="589"/>
        <v>No</v>
      </c>
      <c r="P3163">
        <f t="shared" si="590"/>
        <v>0</v>
      </c>
      <c r="Q3163">
        <f t="shared" si="591"/>
        <v>0</v>
      </c>
      <c r="R3163">
        <f t="shared" si="595"/>
        <v>27.565026697177728</v>
      </c>
      <c r="S3163" t="str">
        <f t="shared" si="592"/>
        <v>ID-29096-</v>
      </c>
      <c r="T3163">
        <f t="shared" si="593"/>
        <v>0</v>
      </c>
      <c r="U3163" t="str">
        <f t="shared" si="594"/>
        <v>Acceptable</v>
      </c>
      <c r="V3163">
        <f t="shared" si="596"/>
        <v>23</v>
      </c>
      <c r="W3163">
        <f t="shared" si="597"/>
        <v>2</v>
      </c>
      <c r="Y3163" t="str">
        <f t="shared" si="598"/>
        <v>Flight Not Found</v>
      </c>
      <c r="Z3163" t="str" cm="1">
        <f t="array" ref="Z3163">IF(AND(B:B &gt; TIME(6, 0, 0), B:B &lt;= TIME(18, 0, 0)), "Day", "Night")</f>
        <v>Night</v>
      </c>
      <c r="AA3163">
        <f t="shared" si="599"/>
        <v>1</v>
      </c>
    </row>
    <row r="3164" spans="1:27" x14ac:dyDescent="0.2">
      <c r="A3164">
        <v>29096</v>
      </c>
      <c r="B3164" t="s">
        <v>1454</v>
      </c>
      <c r="C3164" t="s">
        <v>6650</v>
      </c>
      <c r="D3164" t="s">
        <v>15730</v>
      </c>
      <c r="G3164" t="s">
        <v>12975</v>
      </c>
      <c r="H3164" t="s">
        <v>15731</v>
      </c>
      <c r="I3164" t="s">
        <v>15732</v>
      </c>
      <c r="J3164">
        <v>9</v>
      </c>
      <c r="K3164">
        <v>9</v>
      </c>
      <c r="L3164">
        <v>0</v>
      </c>
      <c r="M3164" t="s">
        <v>15733</v>
      </c>
      <c r="N3164">
        <f t="shared" si="588"/>
        <v>0</v>
      </c>
      <c r="O3164" t="str">
        <f t="shared" si="589"/>
        <v>No</v>
      </c>
      <c r="P3164">
        <f t="shared" si="590"/>
        <v>0</v>
      </c>
      <c r="Q3164">
        <f t="shared" si="591"/>
        <v>0</v>
      </c>
      <c r="R3164">
        <f t="shared" si="595"/>
        <v>27.565026697177728</v>
      </c>
      <c r="S3164" t="str">
        <f t="shared" si="592"/>
        <v>ID-29096-</v>
      </c>
      <c r="T3164">
        <f t="shared" si="593"/>
        <v>0</v>
      </c>
      <c r="U3164" t="str">
        <f t="shared" si="594"/>
        <v>Acceptable</v>
      </c>
      <c r="V3164">
        <f t="shared" si="596"/>
        <v>23</v>
      </c>
      <c r="W3164">
        <f t="shared" si="597"/>
        <v>2</v>
      </c>
      <c r="Y3164" t="str">
        <f t="shared" si="598"/>
        <v>Flight Not Found</v>
      </c>
      <c r="Z3164" t="str" cm="1">
        <f t="array" ref="Z3164">IF(AND(B:B &gt; TIME(6, 0, 0), B:B &lt;= TIME(18, 0, 0)), "Day", "Night")</f>
        <v>Night</v>
      </c>
      <c r="AA3164">
        <f t="shared" si="599"/>
        <v>1</v>
      </c>
    </row>
    <row r="3165" spans="1:27" x14ac:dyDescent="0.2">
      <c r="A3165">
        <v>29101</v>
      </c>
      <c r="C3165" t="s">
        <v>15734</v>
      </c>
      <c r="D3165" t="s">
        <v>3562</v>
      </c>
      <c r="G3165" t="s">
        <v>10173</v>
      </c>
      <c r="H3165" t="s">
        <v>15735</v>
      </c>
      <c r="I3165" t="s">
        <v>15736</v>
      </c>
      <c r="J3165">
        <v>43</v>
      </c>
      <c r="K3165">
        <v>40</v>
      </c>
      <c r="L3165">
        <v>0</v>
      </c>
      <c r="N3165">
        <f t="shared" si="588"/>
        <v>0</v>
      </c>
      <c r="O3165" t="str">
        <f t="shared" si="589"/>
        <v>No</v>
      </c>
      <c r="P3165">
        <f t="shared" si="590"/>
        <v>0</v>
      </c>
      <c r="Q3165">
        <f t="shared" si="591"/>
        <v>0</v>
      </c>
      <c r="R3165">
        <f t="shared" si="595"/>
        <v>27.565026697177728</v>
      </c>
      <c r="S3165" t="str">
        <f t="shared" si="592"/>
        <v>ID-29101-</v>
      </c>
      <c r="T3165">
        <f t="shared" si="593"/>
        <v>0</v>
      </c>
      <c r="U3165" t="str">
        <f t="shared" si="594"/>
        <v>Acceptable</v>
      </c>
      <c r="V3165">
        <f t="shared" si="596"/>
        <v>23</v>
      </c>
      <c r="W3165">
        <f t="shared" si="597"/>
        <v>2</v>
      </c>
      <c r="Y3165" t="str">
        <f t="shared" si="598"/>
        <v>Flight Not Found</v>
      </c>
      <c r="Z3165" t="str" cm="1">
        <f t="array" ref="Z3165">IF(AND(B:B &gt; TIME(6, 0, 0), B:B &lt;= TIME(18, 0, 0)), "Day", "Night")</f>
        <v>Night</v>
      </c>
      <c r="AA3165">
        <f t="shared" si="599"/>
        <v>1</v>
      </c>
    </row>
    <row r="3166" spans="1:27" x14ac:dyDescent="0.2">
      <c r="A3166">
        <v>29101</v>
      </c>
      <c r="C3166" t="s">
        <v>5494</v>
      </c>
      <c r="D3166" t="s">
        <v>12560</v>
      </c>
      <c r="G3166" t="s">
        <v>15737</v>
      </c>
      <c r="H3166" t="s">
        <v>15738</v>
      </c>
      <c r="I3166" t="s">
        <v>2279</v>
      </c>
      <c r="J3166">
        <v>10</v>
      </c>
      <c r="K3166">
        <v>10</v>
      </c>
      <c r="L3166">
        <v>0</v>
      </c>
      <c r="M3166" t="s">
        <v>15739</v>
      </c>
      <c r="N3166">
        <f t="shared" si="588"/>
        <v>0</v>
      </c>
      <c r="O3166" t="str">
        <f t="shared" si="589"/>
        <v>No</v>
      </c>
      <c r="P3166">
        <f t="shared" si="590"/>
        <v>0</v>
      </c>
      <c r="Q3166">
        <f t="shared" si="591"/>
        <v>0</v>
      </c>
      <c r="R3166">
        <f t="shared" si="595"/>
        <v>27.565026697177728</v>
      </c>
      <c r="S3166" t="str">
        <f t="shared" si="592"/>
        <v>ID-29101-</v>
      </c>
      <c r="T3166">
        <f t="shared" si="593"/>
        <v>0</v>
      </c>
      <c r="U3166" t="str">
        <f t="shared" si="594"/>
        <v>Acceptable</v>
      </c>
      <c r="V3166">
        <f t="shared" si="596"/>
        <v>23</v>
      </c>
      <c r="W3166">
        <f t="shared" si="597"/>
        <v>2</v>
      </c>
      <c r="Y3166" t="str">
        <f t="shared" si="598"/>
        <v>Flight Not Found</v>
      </c>
      <c r="Z3166" t="str" cm="1">
        <f t="array" ref="Z3166">IF(AND(B:B &gt; TIME(6, 0, 0), B:B &lt;= TIME(18, 0, 0)), "Day", "Night")</f>
        <v>Night</v>
      </c>
      <c r="AA3166">
        <f t="shared" si="599"/>
        <v>1</v>
      </c>
    </row>
    <row r="3167" spans="1:27" x14ac:dyDescent="0.2">
      <c r="A3167">
        <v>29109</v>
      </c>
      <c r="C3167" t="s">
        <v>15740</v>
      </c>
      <c r="D3167" t="s">
        <v>10614</v>
      </c>
      <c r="F3167" t="s">
        <v>997</v>
      </c>
      <c r="G3167" t="s">
        <v>15741</v>
      </c>
      <c r="H3167" t="s">
        <v>15742</v>
      </c>
      <c r="I3167" t="s">
        <v>15743</v>
      </c>
      <c r="J3167">
        <v>6</v>
      </c>
      <c r="K3167">
        <v>6</v>
      </c>
      <c r="L3167">
        <v>0</v>
      </c>
      <c r="M3167" t="s">
        <v>15744</v>
      </c>
      <c r="N3167">
        <f t="shared" si="588"/>
        <v>0</v>
      </c>
      <c r="O3167" t="str">
        <f t="shared" si="589"/>
        <v>No</v>
      </c>
      <c r="P3167">
        <f t="shared" si="590"/>
        <v>0</v>
      </c>
      <c r="Q3167">
        <f t="shared" si="591"/>
        <v>0</v>
      </c>
      <c r="R3167">
        <f t="shared" si="595"/>
        <v>27.565026697177728</v>
      </c>
      <c r="S3167" t="str">
        <f t="shared" si="592"/>
        <v>ID-29109-Training</v>
      </c>
      <c r="T3167">
        <f t="shared" si="593"/>
        <v>0</v>
      </c>
      <c r="U3167" t="str">
        <f t="shared" si="594"/>
        <v>Acceptable</v>
      </c>
      <c r="V3167">
        <f t="shared" si="596"/>
        <v>23</v>
      </c>
      <c r="W3167">
        <f t="shared" si="597"/>
        <v>2</v>
      </c>
      <c r="Y3167" t="str">
        <f t="shared" si="598"/>
        <v>Flight Not Found</v>
      </c>
      <c r="Z3167" t="str" cm="1">
        <f t="array" ref="Z3167">IF(AND(B:B &gt; TIME(6, 0, 0), B:B &lt;= TIME(18, 0, 0)), "Day", "Night")</f>
        <v>Night</v>
      </c>
      <c r="AA3167">
        <f t="shared" si="599"/>
        <v>1</v>
      </c>
    </row>
    <row r="3168" spans="1:27" x14ac:dyDescent="0.2">
      <c r="A3168">
        <v>29112</v>
      </c>
      <c r="B3168" t="s">
        <v>1682</v>
      </c>
      <c r="C3168" t="s">
        <v>10363</v>
      </c>
      <c r="D3168" t="s">
        <v>15745</v>
      </c>
      <c r="E3168" t="s">
        <v>36</v>
      </c>
      <c r="F3168" t="s">
        <v>15746</v>
      </c>
      <c r="G3168" t="s">
        <v>8933</v>
      </c>
      <c r="H3168" t="s">
        <v>15747</v>
      </c>
      <c r="I3168" t="s">
        <v>15748</v>
      </c>
      <c r="J3168">
        <v>12</v>
      </c>
      <c r="K3168">
        <v>12</v>
      </c>
      <c r="L3168">
        <v>0</v>
      </c>
      <c r="M3168" t="s">
        <v>15749</v>
      </c>
      <c r="N3168">
        <f t="shared" si="588"/>
        <v>0</v>
      </c>
      <c r="O3168" t="str">
        <f t="shared" si="589"/>
        <v>No</v>
      </c>
      <c r="P3168">
        <f t="shared" si="590"/>
        <v>0</v>
      </c>
      <c r="Q3168">
        <f t="shared" si="591"/>
        <v>0</v>
      </c>
      <c r="R3168">
        <f t="shared" si="595"/>
        <v>27.565026697177728</v>
      </c>
      <c r="S3168" t="str">
        <f t="shared" si="592"/>
        <v>ID-29112-Redmond - Klamath Falls - Medford</v>
      </c>
      <c r="T3168" t="str">
        <f t="shared" si="593"/>
        <v>20:47</v>
      </c>
      <c r="U3168" t="str">
        <f t="shared" si="594"/>
        <v>Acceptable</v>
      </c>
      <c r="V3168">
        <f t="shared" si="596"/>
        <v>23</v>
      </c>
      <c r="W3168">
        <f t="shared" si="597"/>
        <v>2</v>
      </c>
      <c r="Y3168" t="str">
        <f t="shared" si="598"/>
        <v>Flight Not Found</v>
      </c>
      <c r="Z3168" t="str" cm="1">
        <f t="array" ref="Z3168">IF(AND(B:B &gt; TIME(6, 0, 0), B:B &lt;= TIME(18, 0, 0)), "Day", "Night")</f>
        <v>Night</v>
      </c>
      <c r="AA3168">
        <f t="shared" si="599"/>
        <v>1</v>
      </c>
    </row>
    <row r="3169" spans="1:27" x14ac:dyDescent="0.2">
      <c r="A3169">
        <v>29112</v>
      </c>
      <c r="B3169" t="s">
        <v>10129</v>
      </c>
      <c r="C3169" t="s">
        <v>15750</v>
      </c>
      <c r="D3169" t="s">
        <v>11399</v>
      </c>
      <c r="F3169" t="s">
        <v>15751</v>
      </c>
      <c r="G3169" t="s">
        <v>11308</v>
      </c>
      <c r="H3169" t="s">
        <v>15752</v>
      </c>
      <c r="I3169" t="s">
        <v>15753</v>
      </c>
      <c r="J3169">
        <v>31</v>
      </c>
      <c r="K3169">
        <v>31</v>
      </c>
      <c r="L3169">
        <v>0</v>
      </c>
      <c r="M3169" t="s">
        <v>15754</v>
      </c>
      <c r="N3169">
        <f t="shared" si="588"/>
        <v>0</v>
      </c>
      <c r="O3169" t="str">
        <f t="shared" si="589"/>
        <v>No</v>
      </c>
      <c r="P3169">
        <f t="shared" si="590"/>
        <v>0</v>
      </c>
      <c r="Q3169">
        <f t="shared" si="591"/>
        <v>0</v>
      </c>
      <c r="R3169">
        <f t="shared" si="595"/>
        <v>27.565026697177728</v>
      </c>
      <c r="S3169" t="str">
        <f t="shared" si="592"/>
        <v>ID-29112-Alghero - Cagliari</v>
      </c>
      <c r="T3169" t="str">
        <f t="shared" si="593"/>
        <v>20:47</v>
      </c>
      <c r="U3169" t="str">
        <f t="shared" si="594"/>
        <v>Acceptable</v>
      </c>
      <c r="V3169">
        <f t="shared" si="596"/>
        <v>23</v>
      </c>
      <c r="W3169">
        <f t="shared" si="597"/>
        <v>2</v>
      </c>
      <c r="Y3169" t="str">
        <f t="shared" si="598"/>
        <v>Flight Not Found</v>
      </c>
      <c r="Z3169" t="str" cm="1">
        <f t="array" ref="Z3169">IF(AND(B:B &gt; TIME(6, 0, 0), B:B &lt;= TIME(18, 0, 0)), "Day", "Night")</f>
        <v>Night</v>
      </c>
      <c r="AA3169">
        <f t="shared" si="599"/>
        <v>1</v>
      </c>
    </row>
    <row r="3170" spans="1:27" x14ac:dyDescent="0.2">
      <c r="A3170">
        <v>29116</v>
      </c>
      <c r="C3170" t="s">
        <v>15755</v>
      </c>
      <c r="D3170" t="s">
        <v>15756</v>
      </c>
      <c r="G3170" t="s">
        <v>15757</v>
      </c>
      <c r="H3170" t="s">
        <v>15758</v>
      </c>
      <c r="I3170" t="s">
        <v>15759</v>
      </c>
      <c r="J3170">
        <v>9</v>
      </c>
      <c r="K3170">
        <v>4</v>
      </c>
      <c r="L3170">
        <v>0</v>
      </c>
      <c r="M3170" t="s">
        <v>15760</v>
      </c>
      <c r="N3170">
        <f t="shared" si="588"/>
        <v>0</v>
      </c>
      <c r="O3170" t="str">
        <f t="shared" si="589"/>
        <v>No</v>
      </c>
      <c r="P3170">
        <f t="shared" si="590"/>
        <v>0</v>
      </c>
      <c r="Q3170">
        <f t="shared" si="591"/>
        <v>0</v>
      </c>
      <c r="R3170">
        <f t="shared" si="595"/>
        <v>27.565026697177728</v>
      </c>
      <c r="S3170" t="str">
        <f t="shared" si="592"/>
        <v>ID-29116-</v>
      </c>
      <c r="T3170">
        <f t="shared" si="593"/>
        <v>0</v>
      </c>
      <c r="U3170" t="str">
        <f t="shared" si="594"/>
        <v>Acceptable</v>
      </c>
      <c r="V3170">
        <f t="shared" si="596"/>
        <v>23</v>
      </c>
      <c r="W3170">
        <f t="shared" si="597"/>
        <v>2</v>
      </c>
      <c r="Y3170" t="str">
        <f t="shared" si="598"/>
        <v>Flight Not Found</v>
      </c>
      <c r="Z3170" t="str" cm="1">
        <f t="array" ref="Z3170">IF(AND(B:B &gt; TIME(6, 0, 0), B:B &lt;= TIME(18, 0, 0)), "Day", "Night")</f>
        <v>Night</v>
      </c>
      <c r="AA3170">
        <f t="shared" si="599"/>
        <v>1</v>
      </c>
    </row>
    <row r="3171" spans="1:27" x14ac:dyDescent="0.2">
      <c r="A3171">
        <v>29117</v>
      </c>
      <c r="C3171" t="s">
        <v>15761</v>
      </c>
      <c r="D3171" t="s">
        <v>2615</v>
      </c>
      <c r="F3171" t="s">
        <v>997</v>
      </c>
      <c r="G3171" t="s">
        <v>7357</v>
      </c>
      <c r="H3171" t="s">
        <v>15762</v>
      </c>
      <c r="I3171" t="s">
        <v>15763</v>
      </c>
      <c r="J3171">
        <v>5</v>
      </c>
      <c r="K3171">
        <v>5</v>
      </c>
      <c r="L3171">
        <v>0</v>
      </c>
      <c r="M3171" t="s">
        <v>4392</v>
      </c>
      <c r="N3171">
        <f t="shared" si="588"/>
        <v>0</v>
      </c>
      <c r="O3171" t="str">
        <f t="shared" si="589"/>
        <v>No</v>
      </c>
      <c r="P3171">
        <f t="shared" si="590"/>
        <v>0</v>
      </c>
      <c r="Q3171">
        <f t="shared" si="591"/>
        <v>0</v>
      </c>
      <c r="R3171">
        <f t="shared" si="595"/>
        <v>27.565026697177728</v>
      </c>
      <c r="S3171" t="str">
        <f t="shared" si="592"/>
        <v>ID-29117-Training</v>
      </c>
      <c r="T3171">
        <f t="shared" si="593"/>
        <v>0</v>
      </c>
      <c r="U3171" t="str">
        <f t="shared" si="594"/>
        <v>Acceptable</v>
      </c>
      <c r="V3171">
        <f t="shared" si="596"/>
        <v>23</v>
      </c>
      <c r="W3171">
        <f t="shared" si="597"/>
        <v>2</v>
      </c>
      <c r="Y3171" t="str">
        <f t="shared" si="598"/>
        <v>Flight Not Found</v>
      </c>
      <c r="Z3171" t="str" cm="1">
        <f t="array" ref="Z3171">IF(AND(B:B &gt; TIME(6, 0, 0), B:B &lt;= TIME(18, 0, 0)), "Day", "Night")</f>
        <v>Night</v>
      </c>
      <c r="AA3171">
        <f t="shared" si="599"/>
        <v>1</v>
      </c>
    </row>
    <row r="3172" spans="1:27" x14ac:dyDescent="0.2">
      <c r="A3172">
        <v>29128</v>
      </c>
      <c r="C3172" t="s">
        <v>15764</v>
      </c>
      <c r="D3172" t="s">
        <v>15765</v>
      </c>
      <c r="G3172" t="s">
        <v>11148</v>
      </c>
      <c r="H3172" t="s">
        <v>15766</v>
      </c>
      <c r="I3172" t="s">
        <v>12429</v>
      </c>
      <c r="J3172">
        <v>16</v>
      </c>
      <c r="K3172">
        <v>2</v>
      </c>
      <c r="L3172">
        <v>0</v>
      </c>
      <c r="M3172" t="s">
        <v>15767</v>
      </c>
      <c r="N3172">
        <f t="shared" si="588"/>
        <v>0</v>
      </c>
      <c r="O3172" t="str">
        <f t="shared" si="589"/>
        <v>No</v>
      </c>
      <c r="P3172">
        <f t="shared" si="590"/>
        <v>0</v>
      </c>
      <c r="Q3172">
        <f t="shared" si="591"/>
        <v>0</v>
      </c>
      <c r="R3172">
        <f t="shared" si="595"/>
        <v>27.565026697177728</v>
      </c>
      <c r="S3172" t="str">
        <f t="shared" si="592"/>
        <v>ID-29128-</v>
      </c>
      <c r="T3172">
        <f t="shared" si="593"/>
        <v>0</v>
      </c>
      <c r="U3172" t="str">
        <f t="shared" si="594"/>
        <v>Acceptable</v>
      </c>
      <c r="V3172">
        <f t="shared" si="596"/>
        <v>23</v>
      </c>
      <c r="W3172">
        <f t="shared" si="597"/>
        <v>2</v>
      </c>
      <c r="Y3172" t="str">
        <f t="shared" si="598"/>
        <v>Flight Not Found</v>
      </c>
      <c r="Z3172" t="str" cm="1">
        <f t="array" ref="Z3172">IF(AND(B:B &gt; TIME(6, 0, 0), B:B &lt;= TIME(18, 0, 0)), "Day", "Night")</f>
        <v>Night</v>
      </c>
      <c r="AA3172">
        <f t="shared" si="599"/>
        <v>1</v>
      </c>
    </row>
    <row r="3173" spans="1:27" x14ac:dyDescent="0.2">
      <c r="A3173">
        <v>29131</v>
      </c>
      <c r="B3173" t="s">
        <v>10306</v>
      </c>
      <c r="C3173" t="s">
        <v>10650</v>
      </c>
      <c r="D3173" t="s">
        <v>15768</v>
      </c>
      <c r="F3173" t="s">
        <v>13879</v>
      </c>
      <c r="G3173" t="s">
        <v>14306</v>
      </c>
      <c r="H3173" t="s">
        <v>15769</v>
      </c>
      <c r="I3173" t="s">
        <v>15770</v>
      </c>
      <c r="J3173">
        <v>3</v>
      </c>
      <c r="K3173">
        <v>3</v>
      </c>
      <c r="L3173">
        <v>0</v>
      </c>
      <c r="M3173" t="s">
        <v>15771</v>
      </c>
      <c r="N3173">
        <f t="shared" si="588"/>
        <v>0</v>
      </c>
      <c r="O3173" t="str">
        <f t="shared" si="589"/>
        <v>No</v>
      </c>
      <c r="P3173">
        <f t="shared" si="590"/>
        <v>0</v>
      </c>
      <c r="Q3173">
        <f t="shared" si="591"/>
        <v>0</v>
      </c>
      <c r="R3173">
        <f t="shared" si="595"/>
        <v>27.565026697177728</v>
      </c>
      <c r="S3173" t="str">
        <f t="shared" si="592"/>
        <v>ID-29131-Juneau, AK - Return</v>
      </c>
      <c r="T3173" t="str">
        <f t="shared" si="593"/>
        <v>12:13</v>
      </c>
      <c r="U3173" t="str">
        <f t="shared" si="594"/>
        <v>Acceptable</v>
      </c>
      <c r="V3173">
        <f t="shared" si="596"/>
        <v>23</v>
      </c>
      <c r="W3173">
        <f t="shared" si="597"/>
        <v>2</v>
      </c>
      <c r="Y3173" t="str">
        <f t="shared" si="598"/>
        <v>Flight Not Found</v>
      </c>
      <c r="Z3173" t="str" cm="1">
        <f t="array" ref="Z3173">IF(AND(B:B &gt; TIME(6, 0, 0), B:B &lt;= TIME(18, 0, 0)), "Day", "Night")</f>
        <v>Night</v>
      </c>
      <c r="AA3173">
        <f t="shared" si="599"/>
        <v>1</v>
      </c>
    </row>
    <row r="3174" spans="1:27" x14ac:dyDescent="0.2">
      <c r="A3174">
        <v>29136</v>
      </c>
      <c r="B3174" t="s">
        <v>13216</v>
      </c>
      <c r="C3174" t="s">
        <v>15772</v>
      </c>
      <c r="D3174" t="s">
        <v>15773</v>
      </c>
      <c r="F3174" t="s">
        <v>15774</v>
      </c>
      <c r="G3174" t="s">
        <v>12333</v>
      </c>
      <c r="H3174" t="s">
        <v>15775</v>
      </c>
      <c r="J3174">
        <v>8</v>
      </c>
      <c r="K3174">
        <v>8</v>
      </c>
      <c r="L3174">
        <v>0</v>
      </c>
      <c r="M3174" t="s">
        <v>15776</v>
      </c>
      <c r="N3174">
        <f t="shared" si="588"/>
        <v>0</v>
      </c>
      <c r="O3174" t="str">
        <f t="shared" si="589"/>
        <v>No</v>
      </c>
      <c r="P3174">
        <f t="shared" si="590"/>
        <v>0</v>
      </c>
      <c r="Q3174">
        <f t="shared" si="591"/>
        <v>0</v>
      </c>
      <c r="R3174">
        <f t="shared" si="595"/>
        <v>27.565026697177728</v>
      </c>
      <c r="S3174" t="str">
        <f t="shared" si="592"/>
        <v>ID-29136-Covington, KY - Nashville, TN</v>
      </c>
      <c r="T3174" t="str">
        <f t="shared" si="593"/>
        <v>10:08</v>
      </c>
      <c r="U3174" t="str">
        <f t="shared" si="594"/>
        <v>Acceptable</v>
      </c>
      <c r="V3174">
        <f t="shared" si="596"/>
        <v>23</v>
      </c>
      <c r="W3174">
        <f t="shared" si="597"/>
        <v>2</v>
      </c>
      <c r="Y3174" t="str">
        <f t="shared" si="598"/>
        <v>Flight Not Found</v>
      </c>
      <c r="Z3174" t="str" cm="1">
        <f t="array" ref="Z3174">IF(AND(B:B &gt; TIME(6, 0, 0), B:B &lt;= TIME(18, 0, 0)), "Day", "Night")</f>
        <v>Night</v>
      </c>
      <c r="AA3174">
        <f t="shared" si="599"/>
        <v>1</v>
      </c>
    </row>
    <row r="3175" spans="1:27" x14ac:dyDescent="0.2">
      <c r="A3175">
        <v>29136</v>
      </c>
      <c r="C3175" t="s">
        <v>7778</v>
      </c>
      <c r="D3175" t="s">
        <v>1262</v>
      </c>
      <c r="E3175" t="s">
        <v>15777</v>
      </c>
      <c r="F3175" t="s">
        <v>15778</v>
      </c>
      <c r="G3175" t="s">
        <v>11139</v>
      </c>
      <c r="H3175" t="s">
        <v>15779</v>
      </c>
      <c r="I3175" t="s">
        <v>15780</v>
      </c>
      <c r="J3175">
        <v>156</v>
      </c>
      <c r="K3175">
        <v>14</v>
      </c>
      <c r="L3175">
        <v>0</v>
      </c>
      <c r="M3175" t="s">
        <v>15781</v>
      </c>
      <c r="N3175">
        <f t="shared" si="588"/>
        <v>0</v>
      </c>
      <c r="O3175" t="str">
        <f t="shared" si="589"/>
        <v>No</v>
      </c>
      <c r="P3175">
        <f t="shared" si="590"/>
        <v>0</v>
      </c>
      <c r="Q3175">
        <f t="shared" si="591"/>
        <v>0</v>
      </c>
      <c r="R3175">
        <f t="shared" si="595"/>
        <v>27.565026697177728</v>
      </c>
      <c r="S3175" t="str">
        <f t="shared" si="592"/>
        <v>ID-29136-Zurich - Geneva - Athens - Bombay - Beijing</v>
      </c>
      <c r="T3175" t="str">
        <f t="shared" si="593"/>
        <v>10:08</v>
      </c>
      <c r="U3175" t="str">
        <f t="shared" si="594"/>
        <v>Acceptable</v>
      </c>
      <c r="V3175">
        <f t="shared" si="596"/>
        <v>23</v>
      </c>
      <c r="W3175">
        <f t="shared" si="597"/>
        <v>2</v>
      </c>
      <c r="Y3175" t="str">
        <f t="shared" si="598"/>
        <v>Flight Not Found</v>
      </c>
      <c r="Z3175" t="str" cm="1">
        <f t="array" ref="Z3175">IF(AND(B:B &gt; TIME(6, 0, 0), B:B &lt;= TIME(18, 0, 0)), "Day", "Night")</f>
        <v>Night</v>
      </c>
      <c r="AA3175">
        <f t="shared" si="599"/>
        <v>1</v>
      </c>
    </row>
    <row r="3176" spans="1:27" x14ac:dyDescent="0.2">
      <c r="A3176">
        <v>29136</v>
      </c>
      <c r="B3176" t="s">
        <v>13871</v>
      </c>
      <c r="C3176" t="s">
        <v>10104</v>
      </c>
      <c r="D3176" t="s">
        <v>15782</v>
      </c>
      <c r="F3176" t="s">
        <v>15783</v>
      </c>
      <c r="G3176" t="s">
        <v>15784</v>
      </c>
      <c r="H3176" t="s">
        <v>15785</v>
      </c>
      <c r="J3176">
        <v>4</v>
      </c>
      <c r="K3176">
        <v>4</v>
      </c>
      <c r="L3176">
        <v>0</v>
      </c>
      <c r="M3176" t="s">
        <v>15786</v>
      </c>
      <c r="N3176">
        <f t="shared" si="588"/>
        <v>0</v>
      </c>
      <c r="O3176" t="str">
        <f t="shared" si="589"/>
        <v>No</v>
      </c>
      <c r="P3176">
        <f t="shared" si="590"/>
        <v>0</v>
      </c>
      <c r="Q3176">
        <f t="shared" si="591"/>
        <v>0</v>
      </c>
      <c r="R3176">
        <f t="shared" si="595"/>
        <v>27.565026697177728</v>
      </c>
      <c r="S3176" t="str">
        <f t="shared" si="592"/>
        <v>ID-29136-Anchorage, AK - Anchorage, AK</v>
      </c>
      <c r="T3176" t="str">
        <f t="shared" si="593"/>
        <v>10:08</v>
      </c>
      <c r="U3176" t="str">
        <f t="shared" si="594"/>
        <v>Acceptable</v>
      </c>
      <c r="V3176">
        <f t="shared" si="596"/>
        <v>23</v>
      </c>
      <c r="W3176">
        <f t="shared" si="597"/>
        <v>2</v>
      </c>
      <c r="Y3176" t="str">
        <f t="shared" si="598"/>
        <v>Flight Not Found</v>
      </c>
      <c r="Z3176" t="str" cm="1">
        <f t="array" ref="Z3176">IF(AND(B:B &gt; TIME(6, 0, 0), B:B &lt;= TIME(18, 0, 0)), "Day", "Night")</f>
        <v>Night</v>
      </c>
      <c r="AA3176">
        <f t="shared" si="599"/>
        <v>1</v>
      </c>
    </row>
    <row r="3177" spans="1:27" x14ac:dyDescent="0.2">
      <c r="A3177">
        <v>29150</v>
      </c>
      <c r="B3177" t="s">
        <v>1476</v>
      </c>
      <c r="C3177" t="s">
        <v>15787</v>
      </c>
      <c r="D3177" t="s">
        <v>15788</v>
      </c>
      <c r="F3177" t="s">
        <v>15789</v>
      </c>
      <c r="G3177" t="s">
        <v>13304</v>
      </c>
      <c r="H3177" t="s">
        <v>15790</v>
      </c>
      <c r="J3177">
        <v>2</v>
      </c>
      <c r="K3177">
        <v>2</v>
      </c>
      <c r="L3177">
        <v>0</v>
      </c>
      <c r="M3177" t="s">
        <v>15791</v>
      </c>
      <c r="N3177">
        <f t="shared" si="588"/>
        <v>0</v>
      </c>
      <c r="O3177" t="str">
        <f t="shared" si="589"/>
        <v>No</v>
      </c>
      <c r="P3177">
        <f t="shared" si="590"/>
        <v>0</v>
      </c>
      <c r="Q3177">
        <f t="shared" si="591"/>
        <v>0</v>
      </c>
      <c r="R3177">
        <f t="shared" si="595"/>
        <v>27.565026697177728</v>
      </c>
      <c r="S3177" t="str">
        <f t="shared" si="592"/>
        <v>ID-29150-Centrailia, IN - Columbus, IN</v>
      </c>
      <c r="T3177" t="str">
        <f t="shared" si="593"/>
        <v>19:40</v>
      </c>
      <c r="U3177" t="str">
        <f t="shared" si="594"/>
        <v>Acceptable</v>
      </c>
      <c r="V3177">
        <f t="shared" si="596"/>
        <v>23</v>
      </c>
      <c r="W3177">
        <f t="shared" si="597"/>
        <v>2</v>
      </c>
      <c r="Y3177" t="str">
        <f t="shared" si="598"/>
        <v>Flight Not Found</v>
      </c>
      <c r="Z3177" t="str" cm="1">
        <f t="array" ref="Z3177">IF(AND(B:B &gt; TIME(6, 0, 0), B:B &lt;= TIME(18, 0, 0)), "Day", "Night")</f>
        <v>Night</v>
      </c>
      <c r="AA3177">
        <f t="shared" si="599"/>
        <v>1</v>
      </c>
    </row>
    <row r="3178" spans="1:27" x14ac:dyDescent="0.2">
      <c r="A3178">
        <v>29155</v>
      </c>
      <c r="B3178" t="s">
        <v>15792</v>
      </c>
      <c r="C3178" t="s">
        <v>15793</v>
      </c>
      <c r="F3178" t="s">
        <v>15794</v>
      </c>
      <c r="G3178" t="s">
        <v>15795</v>
      </c>
      <c r="H3178" t="s">
        <v>15796</v>
      </c>
      <c r="J3178">
        <v>10</v>
      </c>
      <c r="K3178">
        <v>10</v>
      </c>
      <c r="L3178">
        <v>0</v>
      </c>
      <c r="M3178" t="s">
        <v>15797</v>
      </c>
      <c r="N3178">
        <f t="shared" si="588"/>
        <v>0</v>
      </c>
      <c r="O3178" t="str">
        <f t="shared" si="589"/>
        <v>No</v>
      </c>
      <c r="P3178">
        <f t="shared" si="590"/>
        <v>0</v>
      </c>
      <c r="Q3178">
        <f t="shared" si="591"/>
        <v>0</v>
      </c>
      <c r="R3178">
        <f t="shared" si="595"/>
        <v>27.565026697177728</v>
      </c>
      <c r="S3178" t="str">
        <f t="shared" si="592"/>
        <v>ID-29155-Monterey, Mexico - San Ysidro, CA</v>
      </c>
      <c r="T3178" t="str">
        <f t="shared" si="593"/>
        <v>23:46</v>
      </c>
      <c r="U3178" t="str">
        <f t="shared" si="594"/>
        <v>Acceptable</v>
      </c>
      <c r="V3178">
        <f t="shared" si="596"/>
        <v>23</v>
      </c>
      <c r="W3178">
        <f t="shared" si="597"/>
        <v>2</v>
      </c>
      <c r="Y3178" t="str">
        <f t="shared" si="598"/>
        <v>Flight Not Found</v>
      </c>
      <c r="Z3178" t="str" cm="1">
        <f t="array" ref="Z3178">IF(AND(B:B &gt; TIME(6, 0, 0), B:B &lt;= TIME(18, 0, 0)), "Day", "Night")</f>
        <v>Night</v>
      </c>
      <c r="AA3178">
        <f t="shared" si="599"/>
        <v>1</v>
      </c>
    </row>
    <row r="3179" spans="1:27" x14ac:dyDescent="0.2">
      <c r="A3179">
        <v>29156</v>
      </c>
      <c r="C3179" t="s">
        <v>15798</v>
      </c>
      <c r="D3179" t="s">
        <v>15799</v>
      </c>
      <c r="G3179" t="s">
        <v>12975</v>
      </c>
      <c r="H3179" t="s">
        <v>15800</v>
      </c>
      <c r="I3179" t="s">
        <v>15801</v>
      </c>
      <c r="J3179">
        <v>10</v>
      </c>
      <c r="K3179">
        <v>10</v>
      </c>
      <c r="L3179">
        <v>0</v>
      </c>
      <c r="M3179" t="s">
        <v>15802</v>
      </c>
      <c r="N3179">
        <f t="shared" si="588"/>
        <v>0</v>
      </c>
      <c r="O3179" t="str">
        <f t="shared" si="589"/>
        <v>No</v>
      </c>
      <c r="P3179">
        <f t="shared" si="590"/>
        <v>0</v>
      </c>
      <c r="Q3179">
        <f t="shared" si="591"/>
        <v>0</v>
      </c>
      <c r="R3179">
        <f t="shared" si="595"/>
        <v>27.565026697177728</v>
      </c>
      <c r="S3179" t="str">
        <f t="shared" si="592"/>
        <v>ID-29156-</v>
      </c>
      <c r="T3179">
        <f t="shared" si="593"/>
        <v>0</v>
      </c>
      <c r="U3179" t="str">
        <f t="shared" si="594"/>
        <v>Acceptable</v>
      </c>
      <c r="V3179">
        <f t="shared" si="596"/>
        <v>23</v>
      </c>
      <c r="W3179">
        <f t="shared" si="597"/>
        <v>2</v>
      </c>
      <c r="Y3179" t="str">
        <f t="shared" si="598"/>
        <v>Flight Not Found</v>
      </c>
      <c r="Z3179" t="str" cm="1">
        <f t="array" ref="Z3179">IF(AND(B:B &gt; TIME(6, 0, 0), B:B &lt;= TIME(18, 0, 0)), "Day", "Night")</f>
        <v>Night</v>
      </c>
      <c r="AA3179">
        <f t="shared" si="599"/>
        <v>1</v>
      </c>
    </row>
    <row r="3180" spans="1:27" x14ac:dyDescent="0.2">
      <c r="A3180">
        <v>29159</v>
      </c>
      <c r="B3180" t="s">
        <v>14255</v>
      </c>
      <c r="C3180" t="s">
        <v>11566</v>
      </c>
      <c r="D3180" t="s">
        <v>2506</v>
      </c>
      <c r="E3180" t="s">
        <v>15803</v>
      </c>
      <c r="F3180" t="s">
        <v>15804</v>
      </c>
      <c r="G3180" t="s">
        <v>13364</v>
      </c>
      <c r="H3180" t="s">
        <v>15805</v>
      </c>
      <c r="I3180" t="s">
        <v>15806</v>
      </c>
      <c r="J3180">
        <v>88</v>
      </c>
      <c r="K3180">
        <v>72</v>
      </c>
      <c r="L3180">
        <v>1</v>
      </c>
      <c r="M3180" t="s">
        <v>15807</v>
      </c>
      <c r="N3180">
        <f t="shared" si="588"/>
        <v>0</v>
      </c>
      <c r="O3180" t="str">
        <f t="shared" si="589"/>
        <v>No</v>
      </c>
      <c r="P3180">
        <f t="shared" si="590"/>
        <v>0</v>
      </c>
      <c r="Q3180">
        <f t="shared" si="591"/>
        <v>0</v>
      </c>
      <c r="R3180">
        <f t="shared" si="595"/>
        <v>27.565026697177728</v>
      </c>
      <c r="S3180" t="str">
        <f t="shared" si="592"/>
        <v>ID-29159-Los Angeles, CA  - Mexico City, Mexico</v>
      </c>
      <c r="T3180" t="str">
        <f t="shared" si="593"/>
        <v>05:42</v>
      </c>
      <c r="U3180" t="str">
        <f t="shared" si="594"/>
        <v>Acceptable</v>
      </c>
      <c r="V3180">
        <f t="shared" si="596"/>
        <v>23</v>
      </c>
      <c r="W3180">
        <f t="shared" si="597"/>
        <v>2</v>
      </c>
      <c r="Y3180" t="str">
        <f t="shared" si="598"/>
        <v>Flight Not Found</v>
      </c>
      <c r="Z3180" t="str" cm="1">
        <f t="array" ref="Z3180">IF(AND(B:B &gt; TIME(6, 0, 0), B:B &lt;= TIME(18, 0, 0)), "Day", "Night")</f>
        <v>Night</v>
      </c>
      <c r="AA3180">
        <f t="shared" si="599"/>
        <v>1</v>
      </c>
    </row>
    <row r="3181" spans="1:27" x14ac:dyDescent="0.2">
      <c r="A3181">
        <v>29160</v>
      </c>
      <c r="C3181" t="s">
        <v>15808</v>
      </c>
      <c r="D3181" t="s">
        <v>11590</v>
      </c>
      <c r="E3181" t="s">
        <v>15809</v>
      </c>
      <c r="F3181" t="s">
        <v>15810</v>
      </c>
      <c r="G3181" t="s">
        <v>15811</v>
      </c>
      <c r="H3181" t="s">
        <v>15812</v>
      </c>
      <c r="I3181" t="s">
        <v>15813</v>
      </c>
      <c r="J3181">
        <v>3</v>
      </c>
      <c r="K3181">
        <v>3</v>
      </c>
      <c r="L3181">
        <v>0</v>
      </c>
      <c r="M3181" t="s">
        <v>15814</v>
      </c>
      <c r="N3181">
        <f t="shared" si="588"/>
        <v>0</v>
      </c>
      <c r="O3181" t="str">
        <f t="shared" si="589"/>
        <v>No</v>
      </c>
      <c r="P3181">
        <f t="shared" si="590"/>
        <v>0</v>
      </c>
      <c r="Q3181">
        <f t="shared" si="591"/>
        <v>0</v>
      </c>
      <c r="R3181">
        <f t="shared" si="595"/>
        <v>27.565026697177728</v>
      </c>
      <c r="S3181" t="str">
        <f t="shared" si="592"/>
        <v>ID-29160-Pickle Lake - Big Trout</v>
      </c>
      <c r="T3181">
        <f t="shared" si="593"/>
        <v>0</v>
      </c>
      <c r="U3181" t="str">
        <f t="shared" si="594"/>
        <v>Acceptable</v>
      </c>
      <c r="V3181">
        <f t="shared" si="596"/>
        <v>23</v>
      </c>
      <c r="W3181">
        <f t="shared" si="597"/>
        <v>2</v>
      </c>
      <c r="Y3181" t="str">
        <f t="shared" si="598"/>
        <v>Flight Not Found</v>
      </c>
      <c r="Z3181" t="str" cm="1">
        <f t="array" ref="Z3181">IF(AND(B:B &gt; TIME(6, 0, 0), B:B &lt;= TIME(18, 0, 0)), "Day", "Night")</f>
        <v>Night</v>
      </c>
      <c r="AA3181">
        <f t="shared" si="599"/>
        <v>1</v>
      </c>
    </row>
    <row r="3182" spans="1:27" x14ac:dyDescent="0.2">
      <c r="A3182">
        <v>29161</v>
      </c>
      <c r="B3182" t="s">
        <v>6434</v>
      </c>
      <c r="C3182" t="s">
        <v>15815</v>
      </c>
      <c r="D3182" t="s">
        <v>15816</v>
      </c>
      <c r="E3182" t="s">
        <v>1847</v>
      </c>
      <c r="F3182" t="s">
        <v>15817</v>
      </c>
      <c r="G3182" t="s">
        <v>12333</v>
      </c>
      <c r="H3182" t="s">
        <v>15818</v>
      </c>
      <c r="J3182">
        <v>7</v>
      </c>
      <c r="K3182">
        <v>5</v>
      </c>
      <c r="L3182">
        <v>0</v>
      </c>
      <c r="M3182" t="s">
        <v>15819</v>
      </c>
      <c r="N3182">
        <f t="shared" si="588"/>
        <v>0</v>
      </c>
      <c r="O3182" t="str">
        <f t="shared" si="589"/>
        <v>No</v>
      </c>
      <c r="P3182">
        <f t="shared" si="590"/>
        <v>0</v>
      </c>
      <c r="Q3182">
        <f t="shared" si="591"/>
        <v>0</v>
      </c>
      <c r="R3182">
        <f t="shared" si="595"/>
        <v>27.565026697177728</v>
      </c>
      <c r="S3182" t="str">
        <f t="shared" si="592"/>
        <v>ID-29161-Greenville, SC - Colombia, SC</v>
      </c>
      <c r="T3182" t="str">
        <f t="shared" si="593"/>
        <v>11:12</v>
      </c>
      <c r="U3182" t="str">
        <f t="shared" si="594"/>
        <v>Acceptable</v>
      </c>
      <c r="V3182">
        <f t="shared" si="596"/>
        <v>23</v>
      </c>
      <c r="W3182">
        <f t="shared" si="597"/>
        <v>2</v>
      </c>
      <c r="Y3182" t="str">
        <f t="shared" si="598"/>
        <v>Flight Not Found</v>
      </c>
      <c r="Z3182" t="str" cm="1">
        <f t="array" ref="Z3182">IF(AND(B:B &gt; TIME(6, 0, 0), B:B &lt;= TIME(18, 0, 0)), "Day", "Night")</f>
        <v>Night</v>
      </c>
      <c r="AA3182">
        <f t="shared" si="599"/>
        <v>1</v>
      </c>
    </row>
    <row r="3183" spans="1:27" x14ac:dyDescent="0.2">
      <c r="A3183">
        <v>29171</v>
      </c>
      <c r="B3183" t="s">
        <v>15820</v>
      </c>
      <c r="C3183" t="s">
        <v>15821</v>
      </c>
      <c r="D3183" t="s">
        <v>15822</v>
      </c>
      <c r="F3183" t="s">
        <v>15823</v>
      </c>
      <c r="G3183" t="s">
        <v>15824</v>
      </c>
      <c r="H3183" t="s">
        <v>15825</v>
      </c>
      <c r="I3183" t="s">
        <v>15826</v>
      </c>
      <c r="J3183">
        <v>3</v>
      </c>
      <c r="K3183">
        <v>3</v>
      </c>
      <c r="L3183">
        <v>0</v>
      </c>
      <c r="M3183" t="s">
        <v>15827</v>
      </c>
      <c r="N3183">
        <f t="shared" si="588"/>
        <v>0</v>
      </c>
      <c r="O3183" t="str">
        <f t="shared" si="589"/>
        <v>No</v>
      </c>
      <c r="P3183">
        <f t="shared" si="590"/>
        <v>0</v>
      </c>
      <c r="Q3183">
        <f t="shared" si="591"/>
        <v>0</v>
      </c>
      <c r="R3183">
        <f t="shared" si="595"/>
        <v>27.565026697177728</v>
      </c>
      <c r="S3183" t="str">
        <f t="shared" si="592"/>
        <v>ID-29171-John Day, OR - Salem, OR</v>
      </c>
      <c r="T3183" t="str">
        <f t="shared" si="593"/>
        <v>20:29</v>
      </c>
      <c r="U3183" t="str">
        <f t="shared" si="594"/>
        <v>Acceptable</v>
      </c>
      <c r="V3183">
        <f t="shared" si="596"/>
        <v>23</v>
      </c>
      <c r="W3183">
        <f t="shared" si="597"/>
        <v>2</v>
      </c>
      <c r="Y3183" t="str">
        <f t="shared" si="598"/>
        <v>Flight Not Found</v>
      </c>
      <c r="Z3183" t="str" cm="1">
        <f t="array" ref="Z3183">IF(AND(B:B &gt; TIME(6, 0, 0), B:B &lt;= TIME(18, 0, 0)), "Day", "Night")</f>
        <v>Night</v>
      </c>
      <c r="AA3183">
        <f t="shared" si="599"/>
        <v>1</v>
      </c>
    </row>
    <row r="3184" spans="1:27" x14ac:dyDescent="0.2">
      <c r="A3184">
        <v>29174</v>
      </c>
      <c r="B3184" t="s">
        <v>2146</v>
      </c>
      <c r="C3184" t="s">
        <v>15828</v>
      </c>
      <c r="D3184" t="s">
        <v>1329</v>
      </c>
      <c r="E3184" t="s">
        <v>8794</v>
      </c>
      <c r="F3184" t="s">
        <v>15829</v>
      </c>
      <c r="G3184" t="s">
        <v>15830</v>
      </c>
      <c r="J3184">
        <v>78</v>
      </c>
      <c r="K3184">
        <v>0</v>
      </c>
      <c r="L3184">
        <v>0</v>
      </c>
      <c r="M3184" t="s">
        <v>15831</v>
      </c>
      <c r="N3184">
        <f t="shared" si="588"/>
        <v>0</v>
      </c>
      <c r="O3184" t="str">
        <f t="shared" si="589"/>
        <v>No</v>
      </c>
      <c r="P3184">
        <f t="shared" si="590"/>
        <v>0</v>
      </c>
      <c r="Q3184">
        <f t="shared" si="591"/>
        <v>0</v>
      </c>
      <c r="R3184">
        <f t="shared" si="595"/>
        <v>27.565026697177728</v>
      </c>
      <c r="S3184" t="str">
        <f t="shared" si="592"/>
        <v>ID-29174-Chicago - Washington D.C.</v>
      </c>
      <c r="T3184" t="str">
        <f t="shared" si="593"/>
        <v>12:00</v>
      </c>
      <c r="U3184" t="str">
        <f t="shared" si="594"/>
        <v>Acceptable</v>
      </c>
      <c r="V3184">
        <f t="shared" si="596"/>
        <v>23</v>
      </c>
      <c r="W3184">
        <f t="shared" si="597"/>
        <v>2</v>
      </c>
      <c r="Y3184" t="str">
        <f t="shared" si="598"/>
        <v>Flight Not Found</v>
      </c>
      <c r="Z3184" t="str" cm="1">
        <f t="array" ref="Z3184">IF(AND(B:B &gt; TIME(6, 0, 0), B:B &lt;= TIME(18, 0, 0)), "Day", "Night")</f>
        <v>Night</v>
      </c>
      <c r="AA3184">
        <f t="shared" si="599"/>
        <v>1</v>
      </c>
    </row>
    <row r="3185" spans="1:27" x14ac:dyDescent="0.2">
      <c r="A3185">
        <v>29175</v>
      </c>
      <c r="B3185" t="s">
        <v>1741</v>
      </c>
      <c r="C3185" t="s">
        <v>15832</v>
      </c>
      <c r="D3185" t="s">
        <v>3562</v>
      </c>
      <c r="F3185" t="s">
        <v>15632</v>
      </c>
      <c r="G3185" t="s">
        <v>11940</v>
      </c>
      <c r="H3185" t="s">
        <v>15833</v>
      </c>
      <c r="I3185" t="s">
        <v>15834</v>
      </c>
      <c r="J3185">
        <v>5</v>
      </c>
      <c r="K3185">
        <v>3</v>
      </c>
      <c r="L3185">
        <v>0</v>
      </c>
      <c r="M3185" t="s">
        <v>15835</v>
      </c>
      <c r="N3185">
        <f t="shared" si="588"/>
        <v>0</v>
      </c>
      <c r="O3185" t="str">
        <f t="shared" si="589"/>
        <v>No</v>
      </c>
      <c r="P3185">
        <f t="shared" si="590"/>
        <v>0</v>
      </c>
      <c r="Q3185">
        <f t="shared" si="591"/>
        <v>0</v>
      </c>
      <c r="R3185">
        <f t="shared" si="595"/>
        <v>27.565026697177728</v>
      </c>
      <c r="S3185" t="str">
        <f t="shared" si="592"/>
        <v>ID-29175-Positioning</v>
      </c>
      <c r="T3185" t="str">
        <f t="shared" si="593"/>
        <v>18:40</v>
      </c>
      <c r="U3185" t="str">
        <f t="shared" si="594"/>
        <v>Acceptable</v>
      </c>
      <c r="V3185">
        <f t="shared" si="596"/>
        <v>23</v>
      </c>
      <c r="W3185">
        <f t="shared" si="597"/>
        <v>2</v>
      </c>
      <c r="Y3185" t="str">
        <f t="shared" si="598"/>
        <v>Flight Not Found</v>
      </c>
      <c r="Z3185" t="str" cm="1">
        <f t="array" ref="Z3185">IF(AND(B:B &gt; TIME(6, 0, 0), B:B &lt;= TIME(18, 0, 0)), "Day", "Night")</f>
        <v>Night</v>
      </c>
      <c r="AA3185">
        <f t="shared" si="599"/>
        <v>1</v>
      </c>
    </row>
    <row r="3186" spans="1:27" x14ac:dyDescent="0.2">
      <c r="A3186">
        <v>29177</v>
      </c>
      <c r="B3186" t="s">
        <v>15836</v>
      </c>
      <c r="C3186" t="s">
        <v>15837</v>
      </c>
      <c r="D3186" t="s">
        <v>1013</v>
      </c>
      <c r="F3186" t="s">
        <v>15838</v>
      </c>
      <c r="G3186" t="s">
        <v>15839</v>
      </c>
      <c r="H3186" t="s">
        <v>15840</v>
      </c>
      <c r="I3186" t="s">
        <v>15841</v>
      </c>
      <c r="J3186">
        <v>3</v>
      </c>
      <c r="K3186">
        <v>3</v>
      </c>
      <c r="L3186">
        <v>0</v>
      </c>
      <c r="M3186" t="s">
        <v>15842</v>
      </c>
      <c r="N3186">
        <f t="shared" si="588"/>
        <v>0</v>
      </c>
      <c r="O3186" t="str">
        <f t="shared" si="589"/>
        <v>No</v>
      </c>
      <c r="P3186">
        <f t="shared" si="590"/>
        <v>0</v>
      </c>
      <c r="Q3186">
        <f t="shared" si="591"/>
        <v>0</v>
      </c>
      <c r="R3186">
        <f t="shared" si="595"/>
        <v>27.565026697177728</v>
      </c>
      <c r="S3186" t="str">
        <f t="shared" si="592"/>
        <v>ID-29177-Ogden, UT - Las Vegas, NV</v>
      </c>
      <c r="T3186" t="str">
        <f t="shared" si="593"/>
        <v>04:56</v>
      </c>
      <c r="U3186" t="str">
        <f t="shared" si="594"/>
        <v>Acceptable</v>
      </c>
      <c r="V3186">
        <f t="shared" si="596"/>
        <v>23</v>
      </c>
      <c r="W3186">
        <f t="shared" si="597"/>
        <v>2</v>
      </c>
      <c r="Y3186" t="str">
        <f t="shared" si="598"/>
        <v>Flight Not Found</v>
      </c>
      <c r="Z3186" t="str" cm="1">
        <f t="array" ref="Z3186">IF(AND(B:B &gt; TIME(6, 0, 0), B:B &lt;= TIME(18, 0, 0)), "Day", "Night")</f>
        <v>Night</v>
      </c>
      <c r="AA3186">
        <f t="shared" si="599"/>
        <v>1</v>
      </c>
    </row>
    <row r="3187" spans="1:27" x14ac:dyDescent="0.2">
      <c r="A3187">
        <v>29185</v>
      </c>
      <c r="C3187" t="s">
        <v>15843</v>
      </c>
      <c r="D3187" t="s">
        <v>15844</v>
      </c>
      <c r="G3187" t="s">
        <v>7186</v>
      </c>
      <c r="H3187" t="s">
        <v>15845</v>
      </c>
      <c r="J3187">
        <v>4</v>
      </c>
      <c r="K3187">
        <v>3</v>
      </c>
      <c r="L3187">
        <v>0</v>
      </c>
      <c r="M3187" t="s">
        <v>9067</v>
      </c>
      <c r="N3187">
        <f t="shared" si="588"/>
        <v>0</v>
      </c>
      <c r="O3187" t="str">
        <f t="shared" si="589"/>
        <v>No</v>
      </c>
      <c r="P3187">
        <f t="shared" si="590"/>
        <v>0</v>
      </c>
      <c r="Q3187">
        <f t="shared" si="591"/>
        <v>0</v>
      </c>
      <c r="R3187">
        <f t="shared" si="595"/>
        <v>27.565026697177728</v>
      </c>
      <c r="S3187" t="str">
        <f t="shared" si="592"/>
        <v>ID-29185-</v>
      </c>
      <c r="T3187">
        <f t="shared" si="593"/>
        <v>0</v>
      </c>
      <c r="U3187" t="str">
        <f t="shared" si="594"/>
        <v>Acceptable</v>
      </c>
      <c r="V3187">
        <f t="shared" si="596"/>
        <v>23</v>
      </c>
      <c r="W3187">
        <f t="shared" si="597"/>
        <v>2</v>
      </c>
      <c r="Y3187" t="str">
        <f t="shared" si="598"/>
        <v>Flight Not Found</v>
      </c>
      <c r="Z3187" t="str" cm="1">
        <f t="array" ref="Z3187">IF(AND(B:B &gt; TIME(6, 0, 0), B:B &lt;= TIME(18, 0, 0)), "Day", "Night")</f>
        <v>Night</v>
      </c>
      <c r="AA3187">
        <f t="shared" si="599"/>
        <v>1</v>
      </c>
    </row>
    <row r="3188" spans="1:27" x14ac:dyDescent="0.2">
      <c r="A3188">
        <v>29185</v>
      </c>
      <c r="B3188" t="s">
        <v>15846</v>
      </c>
      <c r="C3188" t="s">
        <v>15847</v>
      </c>
      <c r="D3188" t="s">
        <v>6681</v>
      </c>
      <c r="E3188" t="s">
        <v>15848</v>
      </c>
      <c r="F3188" t="s">
        <v>15849</v>
      </c>
      <c r="G3188" t="s">
        <v>15850</v>
      </c>
      <c r="H3188" t="s">
        <v>15851</v>
      </c>
      <c r="I3188" t="s">
        <v>15852</v>
      </c>
      <c r="J3188">
        <v>156</v>
      </c>
      <c r="K3188">
        <v>156</v>
      </c>
      <c r="L3188">
        <v>0</v>
      </c>
      <c r="M3188" t="s">
        <v>15853</v>
      </c>
      <c r="N3188">
        <f t="shared" si="588"/>
        <v>0</v>
      </c>
      <c r="O3188" t="str">
        <f t="shared" si="589"/>
        <v>No</v>
      </c>
      <c r="P3188">
        <f t="shared" si="590"/>
        <v>0</v>
      </c>
      <c r="Q3188">
        <f t="shared" si="591"/>
        <v>0</v>
      </c>
      <c r="R3188">
        <f t="shared" si="595"/>
        <v>27.565026697177728</v>
      </c>
      <c r="S3188" t="str">
        <f t="shared" si="592"/>
        <v>ID-29185-Jeddah - Karachi</v>
      </c>
      <c r="T3188">
        <f t="shared" si="593"/>
        <v>0</v>
      </c>
      <c r="U3188" t="str">
        <f t="shared" si="594"/>
        <v>Acceptable</v>
      </c>
      <c r="V3188">
        <f t="shared" si="596"/>
        <v>23</v>
      </c>
      <c r="W3188">
        <f t="shared" si="597"/>
        <v>2</v>
      </c>
      <c r="Y3188" t="str">
        <f t="shared" si="598"/>
        <v>Flight Not Found</v>
      </c>
      <c r="Z3188" t="str" cm="1">
        <f t="array" ref="Z3188">IF(AND(B:B &gt; TIME(6, 0, 0), B:B &lt;= TIME(18, 0, 0)), "Day", "Night")</f>
        <v>Night</v>
      </c>
      <c r="AA3188">
        <f t="shared" si="599"/>
        <v>1</v>
      </c>
    </row>
    <row r="3189" spans="1:27" x14ac:dyDescent="0.2">
      <c r="A3189">
        <v>29187</v>
      </c>
      <c r="B3189" t="s">
        <v>15854</v>
      </c>
      <c r="C3189" t="s">
        <v>15855</v>
      </c>
      <c r="D3189" t="s">
        <v>10071</v>
      </c>
      <c r="E3189" t="s">
        <v>7938</v>
      </c>
      <c r="F3189" t="s">
        <v>15856</v>
      </c>
      <c r="G3189" t="s">
        <v>15857</v>
      </c>
      <c r="H3189" t="s">
        <v>15858</v>
      </c>
      <c r="I3189" t="s">
        <v>15859</v>
      </c>
      <c r="J3189">
        <v>257</v>
      </c>
      <c r="K3189">
        <v>257</v>
      </c>
      <c r="L3189">
        <v>0</v>
      </c>
      <c r="M3189" t="s">
        <v>15860</v>
      </c>
      <c r="N3189">
        <f t="shared" si="588"/>
        <v>0</v>
      </c>
      <c r="O3189" t="str">
        <f t="shared" si="589"/>
        <v>No</v>
      </c>
      <c r="P3189">
        <f t="shared" si="590"/>
        <v>0</v>
      </c>
      <c r="Q3189">
        <f t="shared" si="591"/>
        <v>0</v>
      </c>
      <c r="R3189">
        <f t="shared" si="595"/>
        <v>27.565026697177728</v>
      </c>
      <c r="S3189" t="str">
        <f t="shared" si="592"/>
        <v>ID-29187-Auckland - Christchurch</v>
      </c>
      <c r="T3189" t="str">
        <f t="shared" si="593"/>
        <v>12:49</v>
      </c>
      <c r="U3189" t="str">
        <f t="shared" si="594"/>
        <v>Acceptable</v>
      </c>
      <c r="V3189">
        <f t="shared" si="596"/>
        <v>23</v>
      </c>
      <c r="W3189">
        <f t="shared" si="597"/>
        <v>2</v>
      </c>
      <c r="Y3189" t="str">
        <f t="shared" si="598"/>
        <v>Flight Not Found</v>
      </c>
      <c r="Z3189" t="str" cm="1">
        <f t="array" ref="Z3189">IF(AND(B:B &gt; TIME(6, 0, 0), B:B &lt;= TIME(18, 0, 0)), "Day", "Night")</f>
        <v>Night</v>
      </c>
      <c r="AA3189">
        <f t="shared" si="599"/>
        <v>1</v>
      </c>
    </row>
    <row r="3190" spans="1:27" x14ac:dyDescent="0.2">
      <c r="A3190">
        <v>29189</v>
      </c>
      <c r="C3190" t="s">
        <v>15861</v>
      </c>
      <c r="D3190" t="s">
        <v>15862</v>
      </c>
      <c r="G3190" t="s">
        <v>2396</v>
      </c>
      <c r="H3190" t="s">
        <v>15863</v>
      </c>
      <c r="J3190">
        <v>9</v>
      </c>
      <c r="K3190">
        <v>9</v>
      </c>
      <c r="L3190">
        <v>0</v>
      </c>
      <c r="N3190">
        <f t="shared" si="588"/>
        <v>0</v>
      </c>
      <c r="O3190" t="str">
        <f t="shared" si="589"/>
        <v>No</v>
      </c>
      <c r="P3190">
        <f t="shared" si="590"/>
        <v>0</v>
      </c>
      <c r="Q3190">
        <f t="shared" si="591"/>
        <v>0</v>
      </c>
      <c r="R3190">
        <f t="shared" si="595"/>
        <v>27.565026697177728</v>
      </c>
      <c r="S3190" t="str">
        <f t="shared" si="592"/>
        <v>ID-29189-</v>
      </c>
      <c r="T3190">
        <f t="shared" si="593"/>
        <v>0</v>
      </c>
      <c r="U3190" t="str">
        <f t="shared" si="594"/>
        <v>Acceptable</v>
      </c>
      <c r="V3190">
        <f t="shared" si="596"/>
        <v>23</v>
      </c>
      <c r="W3190">
        <f t="shared" si="597"/>
        <v>2</v>
      </c>
      <c r="Y3190" t="str">
        <f t="shared" si="598"/>
        <v>Flight Not Found</v>
      </c>
      <c r="Z3190" t="str" cm="1">
        <f t="array" ref="Z3190">IF(AND(B:B &gt; TIME(6, 0, 0), B:B &lt;= TIME(18, 0, 0)), "Day", "Night")</f>
        <v>Night</v>
      </c>
      <c r="AA3190">
        <f t="shared" si="599"/>
        <v>1</v>
      </c>
    </row>
    <row r="3191" spans="1:27" x14ac:dyDescent="0.2">
      <c r="A3191">
        <v>29192</v>
      </c>
      <c r="C3191" t="s">
        <v>3427</v>
      </c>
      <c r="D3191" t="s">
        <v>13708</v>
      </c>
      <c r="F3191" t="s">
        <v>15864</v>
      </c>
      <c r="G3191" t="s">
        <v>11216</v>
      </c>
      <c r="H3191" t="s">
        <v>15865</v>
      </c>
      <c r="I3191" t="s">
        <v>15866</v>
      </c>
      <c r="J3191">
        <v>4</v>
      </c>
      <c r="K3191">
        <v>4</v>
      </c>
      <c r="L3191">
        <v>0</v>
      </c>
      <c r="M3191" t="s">
        <v>15867</v>
      </c>
      <c r="N3191">
        <f t="shared" si="588"/>
        <v>0</v>
      </c>
      <c r="O3191" t="str">
        <f t="shared" si="589"/>
        <v>No</v>
      </c>
      <c r="P3191">
        <f t="shared" si="590"/>
        <v>0</v>
      </c>
      <c r="Q3191">
        <f t="shared" si="591"/>
        <v>0</v>
      </c>
      <c r="R3191">
        <f t="shared" si="595"/>
        <v>27.565026697177728</v>
      </c>
      <c r="S3191" t="str">
        <f t="shared" si="592"/>
        <v>ID-29192-Nome, AK - Return</v>
      </c>
      <c r="T3191">
        <f t="shared" si="593"/>
        <v>0</v>
      </c>
      <c r="U3191" t="str">
        <f t="shared" si="594"/>
        <v>Acceptable</v>
      </c>
      <c r="V3191">
        <f t="shared" si="596"/>
        <v>23</v>
      </c>
      <c r="W3191">
        <f t="shared" si="597"/>
        <v>2</v>
      </c>
      <c r="Y3191" t="str">
        <f t="shared" si="598"/>
        <v>Flight Not Found</v>
      </c>
      <c r="Z3191" t="str" cm="1">
        <f t="array" ref="Z3191">IF(AND(B:B &gt; TIME(6, 0, 0), B:B &lt;= TIME(18, 0, 0)), "Day", "Night")</f>
        <v>Night</v>
      </c>
      <c r="AA3191">
        <f t="shared" si="599"/>
        <v>1</v>
      </c>
    </row>
    <row r="3192" spans="1:27" x14ac:dyDescent="0.2">
      <c r="A3192">
        <v>29198</v>
      </c>
      <c r="C3192" t="s">
        <v>15868</v>
      </c>
      <c r="D3192" t="s">
        <v>3562</v>
      </c>
      <c r="G3192" t="s">
        <v>12448</v>
      </c>
      <c r="H3192" t="s">
        <v>15869</v>
      </c>
      <c r="I3192" t="s">
        <v>15870</v>
      </c>
      <c r="J3192">
        <v>7</v>
      </c>
      <c r="K3192">
        <v>7</v>
      </c>
      <c r="L3192">
        <v>0</v>
      </c>
      <c r="M3192" t="s">
        <v>15871</v>
      </c>
      <c r="N3192">
        <f t="shared" si="588"/>
        <v>0</v>
      </c>
      <c r="O3192" t="str">
        <f t="shared" si="589"/>
        <v>No</v>
      </c>
      <c r="P3192">
        <f t="shared" si="590"/>
        <v>0</v>
      </c>
      <c r="Q3192">
        <f t="shared" si="591"/>
        <v>0</v>
      </c>
      <c r="R3192">
        <f t="shared" si="595"/>
        <v>27.565026697177728</v>
      </c>
      <c r="S3192" t="str">
        <f t="shared" si="592"/>
        <v>ID-29198-</v>
      </c>
      <c r="T3192">
        <f t="shared" si="593"/>
        <v>0</v>
      </c>
      <c r="U3192" t="str">
        <f t="shared" si="594"/>
        <v>Acceptable</v>
      </c>
      <c r="V3192">
        <f t="shared" si="596"/>
        <v>23</v>
      </c>
      <c r="W3192">
        <f t="shared" si="597"/>
        <v>2</v>
      </c>
      <c r="Y3192" t="str">
        <f t="shared" si="598"/>
        <v>Flight Not Found</v>
      </c>
      <c r="Z3192" t="str" cm="1">
        <f t="array" ref="Z3192">IF(AND(B:B &gt; TIME(6, 0, 0), B:B &lt;= TIME(18, 0, 0)), "Day", "Night")</f>
        <v>Night</v>
      </c>
      <c r="AA3192">
        <f t="shared" si="599"/>
        <v>1</v>
      </c>
    </row>
    <row r="3193" spans="1:27" x14ac:dyDescent="0.2">
      <c r="A3193">
        <v>29201</v>
      </c>
      <c r="C3193" t="s">
        <v>15872</v>
      </c>
      <c r="D3193" t="s">
        <v>15873</v>
      </c>
      <c r="G3193" t="s">
        <v>6399</v>
      </c>
      <c r="H3193" t="s">
        <v>15874</v>
      </c>
      <c r="I3193" t="s">
        <v>15875</v>
      </c>
      <c r="J3193">
        <v>11</v>
      </c>
      <c r="K3193">
        <v>10</v>
      </c>
      <c r="L3193">
        <v>0</v>
      </c>
      <c r="N3193">
        <f t="shared" si="588"/>
        <v>0</v>
      </c>
      <c r="O3193" t="str">
        <f t="shared" si="589"/>
        <v>No</v>
      </c>
      <c r="P3193">
        <f t="shared" si="590"/>
        <v>0</v>
      </c>
      <c r="Q3193">
        <f t="shared" si="591"/>
        <v>0</v>
      </c>
      <c r="R3193">
        <f t="shared" si="595"/>
        <v>27.565026697177728</v>
      </c>
      <c r="S3193" t="str">
        <f t="shared" si="592"/>
        <v>ID-29201-</v>
      </c>
      <c r="T3193">
        <f t="shared" si="593"/>
        <v>0</v>
      </c>
      <c r="U3193" t="str">
        <f t="shared" si="594"/>
        <v>Acceptable</v>
      </c>
      <c r="V3193">
        <f t="shared" si="596"/>
        <v>23</v>
      </c>
      <c r="W3193">
        <f t="shared" si="597"/>
        <v>2</v>
      </c>
      <c r="Y3193" t="str">
        <f t="shared" si="598"/>
        <v>Flight Not Found</v>
      </c>
      <c r="Z3193" t="str" cm="1">
        <f t="array" ref="Z3193">IF(AND(B:B &gt; TIME(6, 0, 0), B:B &lt;= TIME(18, 0, 0)), "Day", "Night")</f>
        <v>Night</v>
      </c>
      <c r="AA3193">
        <f t="shared" si="599"/>
        <v>1</v>
      </c>
    </row>
    <row r="3194" spans="1:27" x14ac:dyDescent="0.2">
      <c r="A3194">
        <v>29208</v>
      </c>
      <c r="C3194" t="s">
        <v>15876</v>
      </c>
      <c r="D3194" t="s">
        <v>11529</v>
      </c>
      <c r="F3194" t="s">
        <v>15877</v>
      </c>
      <c r="G3194" t="s">
        <v>15878</v>
      </c>
      <c r="H3194" t="s">
        <v>15879</v>
      </c>
      <c r="I3194" t="s">
        <v>15880</v>
      </c>
      <c r="J3194">
        <v>19</v>
      </c>
      <c r="K3194">
        <v>19</v>
      </c>
      <c r="L3194">
        <v>0</v>
      </c>
      <c r="M3194" t="s">
        <v>4839</v>
      </c>
      <c r="N3194">
        <f t="shared" si="588"/>
        <v>0</v>
      </c>
      <c r="O3194" t="str">
        <f t="shared" si="589"/>
        <v>No</v>
      </c>
      <c r="P3194">
        <f t="shared" si="590"/>
        <v>0</v>
      </c>
      <c r="Q3194">
        <f t="shared" si="591"/>
        <v>0</v>
      </c>
      <c r="R3194">
        <f t="shared" si="595"/>
        <v>27.565026697177728</v>
      </c>
      <c r="S3194" t="str">
        <f t="shared" si="592"/>
        <v>ID-29208-Arauca - Bogota</v>
      </c>
      <c r="T3194">
        <f t="shared" si="593"/>
        <v>0</v>
      </c>
      <c r="U3194" t="str">
        <f t="shared" si="594"/>
        <v>Acceptable</v>
      </c>
      <c r="V3194">
        <f t="shared" si="596"/>
        <v>23</v>
      </c>
      <c r="W3194">
        <f t="shared" si="597"/>
        <v>2</v>
      </c>
      <c r="Y3194" t="str">
        <f t="shared" si="598"/>
        <v>Flight Not Found</v>
      </c>
      <c r="Z3194" t="str" cm="1">
        <f t="array" ref="Z3194">IF(AND(B:B &gt; TIME(6, 0, 0), B:B &lt;= TIME(18, 0, 0)), "Day", "Night")</f>
        <v>Night</v>
      </c>
      <c r="AA3194">
        <f t="shared" si="599"/>
        <v>1</v>
      </c>
    </row>
    <row r="3195" spans="1:27" x14ac:dyDescent="0.2">
      <c r="A3195">
        <v>29211</v>
      </c>
      <c r="B3195" t="s">
        <v>2224</v>
      </c>
      <c r="C3195" t="s">
        <v>15881</v>
      </c>
      <c r="D3195" t="s">
        <v>12115</v>
      </c>
      <c r="F3195" t="s">
        <v>15882</v>
      </c>
      <c r="G3195" t="s">
        <v>13636</v>
      </c>
      <c r="H3195" t="s">
        <v>15883</v>
      </c>
      <c r="I3195" t="s">
        <v>6765</v>
      </c>
      <c r="J3195">
        <v>29</v>
      </c>
      <c r="K3195">
        <v>29</v>
      </c>
      <c r="L3195">
        <v>0</v>
      </c>
      <c r="M3195" t="s">
        <v>15884</v>
      </c>
      <c r="N3195">
        <f t="shared" si="588"/>
        <v>0</v>
      </c>
      <c r="O3195" t="str">
        <f t="shared" si="589"/>
        <v>No</v>
      </c>
      <c r="P3195">
        <f t="shared" si="590"/>
        <v>0</v>
      </c>
      <c r="Q3195">
        <f t="shared" si="591"/>
        <v>0</v>
      </c>
      <c r="R3195">
        <f t="shared" si="595"/>
        <v>27.565026697177728</v>
      </c>
      <c r="S3195" t="str">
        <f t="shared" si="592"/>
        <v>ID-29211-Pucallpa - Puerto Esperanza</v>
      </c>
      <c r="T3195" t="str">
        <f t="shared" si="593"/>
        <v>14:00</v>
      </c>
      <c r="U3195" t="str">
        <f t="shared" si="594"/>
        <v>Acceptable</v>
      </c>
      <c r="V3195">
        <f t="shared" si="596"/>
        <v>23</v>
      </c>
      <c r="W3195">
        <f t="shared" si="597"/>
        <v>2</v>
      </c>
      <c r="Y3195" t="str">
        <f t="shared" si="598"/>
        <v>Flight Not Found</v>
      </c>
      <c r="Z3195" t="str" cm="1">
        <f t="array" ref="Z3195">IF(AND(B:B &gt; TIME(6, 0, 0), B:B &lt;= TIME(18, 0, 0)), "Day", "Night")</f>
        <v>Night</v>
      </c>
      <c r="AA3195">
        <f t="shared" si="599"/>
        <v>1</v>
      </c>
    </row>
    <row r="3196" spans="1:27" x14ac:dyDescent="0.2">
      <c r="A3196">
        <v>29212</v>
      </c>
      <c r="C3196" t="s">
        <v>4808</v>
      </c>
      <c r="D3196" t="s">
        <v>7590</v>
      </c>
      <c r="F3196" t="s">
        <v>15885</v>
      </c>
      <c r="G3196" t="s">
        <v>12980</v>
      </c>
      <c r="H3196" t="s">
        <v>15886</v>
      </c>
      <c r="I3196" t="s">
        <v>15887</v>
      </c>
      <c r="J3196">
        <v>45</v>
      </c>
      <c r="K3196">
        <v>41</v>
      </c>
      <c r="L3196">
        <v>0</v>
      </c>
      <c r="M3196" t="s">
        <v>15888</v>
      </c>
      <c r="N3196">
        <f t="shared" si="588"/>
        <v>0</v>
      </c>
      <c r="O3196" t="str">
        <f t="shared" si="589"/>
        <v>No</v>
      </c>
      <c r="P3196">
        <f t="shared" si="590"/>
        <v>0</v>
      </c>
      <c r="Q3196">
        <f t="shared" si="591"/>
        <v>0</v>
      </c>
      <c r="R3196">
        <f t="shared" si="595"/>
        <v>27.565026697177728</v>
      </c>
      <c r="S3196" t="str">
        <f t="shared" si="592"/>
        <v>ID-29212-Ankara - Samsun</v>
      </c>
      <c r="T3196">
        <f t="shared" si="593"/>
        <v>0</v>
      </c>
      <c r="U3196" t="str">
        <f t="shared" si="594"/>
        <v>Acceptable</v>
      </c>
      <c r="V3196">
        <f t="shared" si="596"/>
        <v>23</v>
      </c>
      <c r="W3196">
        <f t="shared" si="597"/>
        <v>2</v>
      </c>
      <c r="Y3196" t="str">
        <f t="shared" si="598"/>
        <v>Flight Not Found</v>
      </c>
      <c r="Z3196" t="str" cm="1">
        <f t="array" ref="Z3196">IF(AND(B:B &gt; TIME(6, 0, 0), B:B &lt;= TIME(18, 0, 0)), "Day", "Night")</f>
        <v>Night</v>
      </c>
      <c r="AA3196">
        <f t="shared" si="599"/>
        <v>1</v>
      </c>
    </row>
    <row r="3197" spans="1:27" x14ac:dyDescent="0.2">
      <c r="A3197">
        <v>29212</v>
      </c>
      <c r="C3197" t="s">
        <v>15889</v>
      </c>
      <c r="D3197" t="s">
        <v>15890</v>
      </c>
      <c r="G3197" t="s">
        <v>15891</v>
      </c>
      <c r="H3197" t="s">
        <v>15892</v>
      </c>
      <c r="I3197" t="s">
        <v>9088</v>
      </c>
      <c r="J3197">
        <v>15</v>
      </c>
      <c r="K3197">
        <v>15</v>
      </c>
      <c r="L3197">
        <v>0</v>
      </c>
      <c r="M3197" t="s">
        <v>15893</v>
      </c>
      <c r="N3197">
        <f t="shared" si="588"/>
        <v>0</v>
      </c>
      <c r="O3197" t="str">
        <f t="shared" si="589"/>
        <v>No</v>
      </c>
      <c r="P3197">
        <f t="shared" si="590"/>
        <v>0</v>
      </c>
      <c r="Q3197">
        <f t="shared" si="591"/>
        <v>0</v>
      </c>
      <c r="R3197">
        <f t="shared" si="595"/>
        <v>27.565026697177728</v>
      </c>
      <c r="S3197" t="str">
        <f t="shared" si="592"/>
        <v>ID-29212-</v>
      </c>
      <c r="T3197">
        <f t="shared" si="593"/>
        <v>0</v>
      </c>
      <c r="U3197" t="str">
        <f t="shared" si="594"/>
        <v>Acceptable</v>
      </c>
      <c r="V3197">
        <f t="shared" si="596"/>
        <v>23</v>
      </c>
      <c r="W3197">
        <f t="shared" si="597"/>
        <v>2</v>
      </c>
      <c r="Y3197" t="str">
        <f t="shared" si="598"/>
        <v>Flight Not Found</v>
      </c>
      <c r="Z3197" t="str" cm="1">
        <f t="array" ref="Z3197">IF(AND(B:B &gt; TIME(6, 0, 0), B:B &lt;= TIME(18, 0, 0)), "Day", "Night")</f>
        <v>Night</v>
      </c>
      <c r="AA3197">
        <f t="shared" si="599"/>
        <v>1</v>
      </c>
    </row>
    <row r="3198" spans="1:27" x14ac:dyDescent="0.2">
      <c r="A3198">
        <v>29222</v>
      </c>
      <c r="C3198" t="s">
        <v>15894</v>
      </c>
      <c r="D3198" t="s">
        <v>15432</v>
      </c>
      <c r="F3198" t="s">
        <v>15895</v>
      </c>
      <c r="G3198" t="s">
        <v>15896</v>
      </c>
      <c r="H3198" t="s">
        <v>15897</v>
      </c>
      <c r="I3198" t="s">
        <v>15898</v>
      </c>
      <c r="J3198">
        <v>9</v>
      </c>
      <c r="K3198">
        <v>9</v>
      </c>
      <c r="L3198">
        <v>0</v>
      </c>
      <c r="M3198" t="s">
        <v>15899</v>
      </c>
      <c r="N3198">
        <f t="shared" si="588"/>
        <v>0</v>
      </c>
      <c r="O3198" t="str">
        <f t="shared" si="589"/>
        <v>No</v>
      </c>
      <c r="P3198">
        <f t="shared" si="590"/>
        <v>0</v>
      </c>
      <c r="Q3198">
        <f t="shared" si="591"/>
        <v>0</v>
      </c>
      <c r="R3198">
        <f t="shared" si="595"/>
        <v>27.565026697177728</v>
      </c>
      <c r="S3198" t="str">
        <f t="shared" si="592"/>
        <v>ID-29222-Port au Prince - Cape Haitien</v>
      </c>
      <c r="T3198">
        <f t="shared" si="593"/>
        <v>0</v>
      </c>
      <c r="U3198" t="str">
        <f t="shared" si="594"/>
        <v>Acceptable</v>
      </c>
      <c r="V3198">
        <f t="shared" si="596"/>
        <v>23</v>
      </c>
      <c r="W3198">
        <f t="shared" si="597"/>
        <v>2</v>
      </c>
      <c r="Y3198" t="str">
        <f t="shared" si="598"/>
        <v>Flight Not Found</v>
      </c>
      <c r="Z3198" t="str" cm="1">
        <f t="array" ref="Z3198">IF(AND(B:B &gt; TIME(6, 0, 0), B:B &lt;= TIME(18, 0, 0)), "Day", "Night")</f>
        <v>Night</v>
      </c>
      <c r="AA3198">
        <f t="shared" si="599"/>
        <v>1</v>
      </c>
    </row>
    <row r="3199" spans="1:27" x14ac:dyDescent="0.2">
      <c r="A3199">
        <v>29231</v>
      </c>
      <c r="B3199" t="s">
        <v>9804</v>
      </c>
      <c r="C3199" t="s">
        <v>15900</v>
      </c>
      <c r="D3199" t="s">
        <v>15901</v>
      </c>
      <c r="F3199" t="s">
        <v>15902</v>
      </c>
      <c r="G3199" t="s">
        <v>15903</v>
      </c>
      <c r="H3199" t="s">
        <v>15904</v>
      </c>
      <c r="J3199">
        <v>2</v>
      </c>
      <c r="K3199">
        <v>2</v>
      </c>
      <c r="L3199">
        <v>0</v>
      </c>
      <c r="M3199" t="s">
        <v>15905</v>
      </c>
      <c r="N3199">
        <f t="shared" si="588"/>
        <v>0</v>
      </c>
      <c r="O3199" t="str">
        <f t="shared" si="589"/>
        <v>No</v>
      </c>
      <c r="P3199">
        <f t="shared" si="590"/>
        <v>0</v>
      </c>
      <c r="Q3199">
        <f t="shared" si="591"/>
        <v>0</v>
      </c>
      <c r="R3199">
        <f t="shared" si="595"/>
        <v>27.565026697177728</v>
      </c>
      <c r="S3199" t="str">
        <f t="shared" si="592"/>
        <v>ID-29231-Shreveport - Baton Rouge</v>
      </c>
      <c r="T3199" t="str">
        <f t="shared" si="593"/>
        <v>01:23</v>
      </c>
      <c r="U3199" t="str">
        <f t="shared" si="594"/>
        <v>Acceptable</v>
      </c>
      <c r="V3199">
        <f t="shared" si="596"/>
        <v>23</v>
      </c>
      <c r="W3199">
        <f t="shared" si="597"/>
        <v>2</v>
      </c>
      <c r="Y3199" t="str">
        <f t="shared" si="598"/>
        <v>Flight Not Found</v>
      </c>
      <c r="Z3199" t="str" cm="1">
        <f t="array" ref="Z3199">IF(AND(B:B &gt; TIME(6, 0, 0), B:B &lt;= TIME(18, 0, 0)), "Day", "Night")</f>
        <v>Night</v>
      </c>
      <c r="AA3199">
        <f t="shared" si="599"/>
        <v>1</v>
      </c>
    </row>
    <row r="3200" spans="1:27" x14ac:dyDescent="0.2">
      <c r="A3200">
        <v>29241</v>
      </c>
      <c r="B3200" t="s">
        <v>1554</v>
      </c>
      <c r="C3200" t="s">
        <v>15906</v>
      </c>
      <c r="D3200" t="s">
        <v>15907</v>
      </c>
      <c r="F3200" t="s">
        <v>15908</v>
      </c>
      <c r="G3200" t="s">
        <v>15909</v>
      </c>
      <c r="H3200" t="s">
        <v>15910</v>
      </c>
      <c r="I3200" t="s">
        <v>15911</v>
      </c>
      <c r="J3200">
        <v>128</v>
      </c>
      <c r="K3200">
        <v>128</v>
      </c>
      <c r="L3200">
        <v>0</v>
      </c>
      <c r="M3200" t="s">
        <v>15912</v>
      </c>
      <c r="N3200">
        <f t="shared" si="588"/>
        <v>0</v>
      </c>
      <c r="O3200" t="str">
        <f t="shared" si="589"/>
        <v>No</v>
      </c>
      <c r="P3200">
        <f t="shared" si="590"/>
        <v>0</v>
      </c>
      <c r="Q3200">
        <f t="shared" si="591"/>
        <v>0</v>
      </c>
      <c r="R3200">
        <f t="shared" si="595"/>
        <v>27.565026697177728</v>
      </c>
      <c r="S3200" t="str">
        <f t="shared" si="592"/>
        <v>ID-29241-Babol Sar - Tehran</v>
      </c>
      <c r="T3200" t="str">
        <f t="shared" si="593"/>
        <v>19:10</v>
      </c>
      <c r="U3200" t="str">
        <f t="shared" si="594"/>
        <v>Acceptable</v>
      </c>
      <c r="V3200">
        <f t="shared" si="596"/>
        <v>23</v>
      </c>
      <c r="W3200">
        <f t="shared" si="597"/>
        <v>2</v>
      </c>
      <c r="Y3200" t="str">
        <f t="shared" si="598"/>
        <v>Flight Not Found</v>
      </c>
      <c r="Z3200" t="str" cm="1">
        <f t="array" ref="Z3200">IF(AND(B:B &gt; TIME(6, 0, 0), B:B &lt;= TIME(18, 0, 0)), "Day", "Night")</f>
        <v>Night</v>
      </c>
      <c r="AA3200">
        <f t="shared" si="599"/>
        <v>1</v>
      </c>
    </row>
    <row r="3201" spans="1:27" x14ac:dyDescent="0.2">
      <c r="A3201">
        <v>29243</v>
      </c>
      <c r="C3201" t="s">
        <v>15913</v>
      </c>
      <c r="D3201" t="s">
        <v>10441</v>
      </c>
      <c r="G3201" t="s">
        <v>15914</v>
      </c>
      <c r="H3201" t="s">
        <v>15915</v>
      </c>
      <c r="I3201" t="s">
        <v>15916</v>
      </c>
      <c r="J3201">
        <v>13</v>
      </c>
      <c r="K3201">
        <v>13</v>
      </c>
      <c r="L3201">
        <v>0</v>
      </c>
      <c r="M3201" t="s">
        <v>15917</v>
      </c>
      <c r="N3201">
        <f t="shared" si="588"/>
        <v>0</v>
      </c>
      <c r="O3201" t="str">
        <f t="shared" si="589"/>
        <v>No</v>
      </c>
      <c r="P3201">
        <f t="shared" si="590"/>
        <v>0</v>
      </c>
      <c r="Q3201">
        <f t="shared" si="591"/>
        <v>0</v>
      </c>
      <c r="R3201">
        <f t="shared" si="595"/>
        <v>27.565026697177728</v>
      </c>
      <c r="S3201" t="str">
        <f t="shared" si="592"/>
        <v>ID-29243-</v>
      </c>
      <c r="T3201">
        <f t="shared" si="593"/>
        <v>0</v>
      </c>
      <c r="U3201" t="str">
        <f t="shared" si="594"/>
        <v>Acceptable</v>
      </c>
      <c r="V3201">
        <f t="shared" si="596"/>
        <v>23</v>
      </c>
      <c r="W3201">
        <f t="shared" si="597"/>
        <v>2</v>
      </c>
      <c r="Y3201" t="str">
        <f t="shared" si="598"/>
        <v>Flight Not Found</v>
      </c>
      <c r="Z3201" t="str" cm="1">
        <f t="array" ref="Z3201">IF(AND(B:B &gt; TIME(6, 0, 0), B:B &lt;= TIME(18, 0, 0)), "Day", "Night")</f>
        <v>Night</v>
      </c>
      <c r="AA3201">
        <f t="shared" si="599"/>
        <v>1</v>
      </c>
    </row>
    <row r="3202" spans="1:27" x14ac:dyDescent="0.2">
      <c r="A3202">
        <v>29244</v>
      </c>
      <c r="B3202" t="s">
        <v>15918</v>
      </c>
      <c r="C3202" t="s">
        <v>15919</v>
      </c>
      <c r="D3202" t="s">
        <v>8593</v>
      </c>
      <c r="F3202" t="s">
        <v>15920</v>
      </c>
      <c r="G3202" t="s">
        <v>15921</v>
      </c>
      <c r="H3202" t="s">
        <v>5267</v>
      </c>
      <c r="I3202" t="s">
        <v>15922</v>
      </c>
      <c r="J3202">
        <v>44</v>
      </c>
      <c r="K3202">
        <v>43</v>
      </c>
      <c r="L3202">
        <v>0</v>
      </c>
      <c r="M3202" t="s">
        <v>15923</v>
      </c>
      <c r="N3202">
        <f t="shared" ref="N3202:N3265" si="600">SUM(B3202,C3202)</f>
        <v>0</v>
      </c>
      <c r="O3202" t="str">
        <f t="shared" ref="O3202:O3265" si="601">IF(F3202="good","Yes","No")</f>
        <v>No</v>
      </c>
      <c r="P3202">
        <f t="shared" ref="P3202:P3265" si="602">COUNTIF(C:C,"&lt;0")</f>
        <v>0</v>
      </c>
      <c r="Q3202">
        <f t="shared" ref="Q3202:Q3265" si="603">SUMIF(E:E,"&gt;"&amp;AVERAGE(E:E))</f>
        <v>0</v>
      </c>
      <c r="R3202">
        <f t="shared" si="595"/>
        <v>27.565026697177728</v>
      </c>
      <c r="S3202" t="str">
        <f t="shared" ref="S3202:S3265" si="604">CONCATENATE("ID-",A3202,"-",F3202)</f>
        <v>ID-29244-Mandalay - Rangoon</v>
      </c>
      <c r="T3202" t="str">
        <f t="shared" ref="T3202:T3265" si="605">INDEX(B:B,MATCH(A3202,A:A,0))</f>
        <v>06:20</v>
      </c>
      <c r="U3202" t="str">
        <f t="shared" ref="U3202:U3265" si="606">IF(OR(B3202&gt;0,C3202&gt;0),"Acceptable","Check")</f>
        <v>Acceptable</v>
      </c>
      <c r="V3202">
        <f t="shared" si="596"/>
        <v>23</v>
      </c>
      <c r="W3202">
        <f t="shared" si="597"/>
        <v>2</v>
      </c>
      <c r="Y3202" t="str">
        <f t="shared" si="598"/>
        <v>Flight Not Found</v>
      </c>
      <c r="Z3202" t="str" cm="1">
        <f t="array" ref="Z3202">IF(AND(B:B &gt; TIME(6, 0, 0), B:B &lt;= TIME(18, 0, 0)), "Day", "Night")</f>
        <v>Night</v>
      </c>
      <c r="AA3202">
        <f t="shared" si="599"/>
        <v>1</v>
      </c>
    </row>
    <row r="3203" spans="1:27" x14ac:dyDescent="0.2">
      <c r="A3203">
        <v>29254</v>
      </c>
      <c r="C3203" t="s">
        <v>15924</v>
      </c>
      <c r="D3203" t="s">
        <v>15925</v>
      </c>
      <c r="F3203" t="s">
        <v>15926</v>
      </c>
      <c r="G3203" t="s">
        <v>11940</v>
      </c>
      <c r="H3203" t="s">
        <v>15927</v>
      </c>
      <c r="I3203" t="s">
        <v>15928</v>
      </c>
      <c r="J3203">
        <v>37</v>
      </c>
      <c r="K3203">
        <v>1</v>
      </c>
      <c r="L3203">
        <v>0</v>
      </c>
      <c r="M3203" t="s">
        <v>15929</v>
      </c>
      <c r="N3203">
        <f t="shared" si="600"/>
        <v>0</v>
      </c>
      <c r="O3203" t="str">
        <f t="shared" si="601"/>
        <v>No</v>
      </c>
      <c r="P3203">
        <f t="shared" si="602"/>
        <v>0</v>
      </c>
      <c r="Q3203">
        <f t="shared" si="603"/>
        <v>0</v>
      </c>
      <c r="R3203">
        <f t="shared" ref="R3203:R3266" si="607">AVERAGEIF(J:J,"&gt;0")</f>
        <v>27.565026697177728</v>
      </c>
      <c r="S3203" t="str">
        <f t="shared" si="604"/>
        <v>ID-29254-Moa - Baracoa</v>
      </c>
      <c r="T3203">
        <f t="shared" si="605"/>
        <v>0</v>
      </c>
      <c r="U3203" t="str">
        <f t="shared" si="606"/>
        <v>Acceptable</v>
      </c>
      <c r="V3203">
        <f t="shared" ref="V3203:V3266" si="608">COUNTIF(D:D, "Military - U.S. Army")</f>
        <v>23</v>
      </c>
      <c r="W3203">
        <f t="shared" ref="W3203:W3266" si="609">AVERAGEIF(C:C,"Fort Myer, Virginia", J:J)</f>
        <v>2</v>
      </c>
      <c r="Y3203" t="str">
        <f t="shared" ref="Y3203:Y3266" si="610">IFERROR(VLOOKUP("FlightNumber", A:E, 4, FALSE), "Flight Not Found")</f>
        <v>Flight Not Found</v>
      </c>
      <c r="Z3203" t="str" cm="1">
        <f t="array" ref="Z3203">IF(AND(B:B &gt; TIME(6, 0, 0), B:B &lt;= TIME(18, 0, 0)), "Day", "Night")</f>
        <v>Night</v>
      </c>
      <c r="AA3203">
        <f t="shared" ref="AA3203:AA3266" si="611">COUNTIFS(D:D, "Military - U.S. Army", C:C, "Fort Myer, Virginia")</f>
        <v>1</v>
      </c>
    </row>
    <row r="3204" spans="1:27" x14ac:dyDescent="0.2">
      <c r="A3204">
        <v>29272</v>
      </c>
      <c r="C3204" t="s">
        <v>8459</v>
      </c>
      <c r="D3204" t="s">
        <v>15930</v>
      </c>
      <c r="F3204" t="s">
        <v>15931</v>
      </c>
      <c r="G3204" t="s">
        <v>15932</v>
      </c>
      <c r="H3204" t="s">
        <v>15933</v>
      </c>
      <c r="I3204" t="s">
        <v>15934</v>
      </c>
      <c r="J3204">
        <v>13</v>
      </c>
      <c r="K3204">
        <v>13</v>
      </c>
      <c r="L3204">
        <v>0</v>
      </c>
      <c r="M3204" t="s">
        <v>15935</v>
      </c>
      <c r="N3204">
        <f t="shared" si="600"/>
        <v>0</v>
      </c>
      <c r="O3204" t="str">
        <f t="shared" si="601"/>
        <v>No</v>
      </c>
      <c r="P3204">
        <f t="shared" si="602"/>
        <v>0</v>
      </c>
      <c r="Q3204">
        <f t="shared" si="603"/>
        <v>0</v>
      </c>
      <c r="R3204">
        <f t="shared" si="607"/>
        <v>27.565026697177728</v>
      </c>
      <c r="S3204" t="str">
        <f t="shared" si="604"/>
        <v>ID-29272-Sydney - Tomora</v>
      </c>
      <c r="T3204">
        <f t="shared" si="605"/>
        <v>0</v>
      </c>
      <c r="U3204" t="str">
        <f t="shared" si="606"/>
        <v>Acceptable</v>
      </c>
      <c r="V3204">
        <f t="shared" si="608"/>
        <v>23</v>
      </c>
      <c r="W3204">
        <f t="shared" si="609"/>
        <v>2</v>
      </c>
      <c r="Y3204" t="str">
        <f t="shared" si="610"/>
        <v>Flight Not Found</v>
      </c>
      <c r="Z3204" t="str" cm="1">
        <f t="array" ref="Z3204">IF(AND(B:B &gt; TIME(6, 0, 0), B:B &lt;= TIME(18, 0, 0)), "Day", "Night")</f>
        <v>Night</v>
      </c>
      <c r="AA3204">
        <f t="shared" si="611"/>
        <v>1</v>
      </c>
    </row>
    <row r="3205" spans="1:27" x14ac:dyDescent="0.2">
      <c r="A3205">
        <v>29272</v>
      </c>
      <c r="B3205" t="s">
        <v>2632</v>
      </c>
      <c r="C3205" t="s">
        <v>15936</v>
      </c>
      <c r="D3205" t="s">
        <v>15937</v>
      </c>
      <c r="F3205" t="s">
        <v>15938</v>
      </c>
      <c r="G3205" t="s">
        <v>15939</v>
      </c>
      <c r="H3205" t="s">
        <v>15940</v>
      </c>
      <c r="J3205">
        <v>7</v>
      </c>
      <c r="K3205">
        <v>6</v>
      </c>
      <c r="L3205">
        <v>0</v>
      </c>
      <c r="M3205" t="s">
        <v>15941</v>
      </c>
      <c r="N3205">
        <f t="shared" si="600"/>
        <v>0</v>
      </c>
      <c r="O3205" t="str">
        <f t="shared" si="601"/>
        <v>No</v>
      </c>
      <c r="P3205">
        <f t="shared" si="602"/>
        <v>0</v>
      </c>
      <c r="Q3205">
        <f t="shared" si="603"/>
        <v>0</v>
      </c>
      <c r="R3205">
        <f t="shared" si="607"/>
        <v>27.565026697177728</v>
      </c>
      <c r="S3205" t="str">
        <f t="shared" si="604"/>
        <v>ID-29272-Leeville, LA - Grand Isle, LA</v>
      </c>
      <c r="T3205">
        <f t="shared" si="605"/>
        <v>0</v>
      </c>
      <c r="U3205" t="str">
        <f t="shared" si="606"/>
        <v>Acceptable</v>
      </c>
      <c r="V3205">
        <f t="shared" si="608"/>
        <v>23</v>
      </c>
      <c r="W3205">
        <f t="shared" si="609"/>
        <v>2</v>
      </c>
      <c r="Y3205" t="str">
        <f t="shared" si="610"/>
        <v>Flight Not Found</v>
      </c>
      <c r="Z3205" t="str" cm="1">
        <f t="array" ref="Z3205">IF(AND(B:B &gt; TIME(6, 0, 0), B:B &lt;= TIME(18, 0, 0)), "Day", "Night")</f>
        <v>Night</v>
      </c>
      <c r="AA3205">
        <f t="shared" si="611"/>
        <v>1</v>
      </c>
    </row>
    <row r="3206" spans="1:27" x14ac:dyDescent="0.2">
      <c r="A3206">
        <v>29273</v>
      </c>
      <c r="C3206" t="s">
        <v>15942</v>
      </c>
      <c r="D3206" t="s">
        <v>2663</v>
      </c>
      <c r="G3206" t="s">
        <v>8057</v>
      </c>
      <c r="J3206">
        <v>47</v>
      </c>
      <c r="K3206">
        <v>46</v>
      </c>
      <c r="L3206">
        <v>1</v>
      </c>
      <c r="M3206" t="s">
        <v>15943</v>
      </c>
      <c r="N3206">
        <f t="shared" si="600"/>
        <v>0</v>
      </c>
      <c r="O3206" t="str">
        <f t="shared" si="601"/>
        <v>No</v>
      </c>
      <c r="P3206">
        <f t="shared" si="602"/>
        <v>0</v>
      </c>
      <c r="Q3206">
        <f t="shared" si="603"/>
        <v>0</v>
      </c>
      <c r="R3206">
        <f t="shared" si="607"/>
        <v>27.565026697177728</v>
      </c>
      <c r="S3206" t="str">
        <f t="shared" si="604"/>
        <v>ID-29273-</v>
      </c>
      <c r="T3206">
        <f t="shared" si="605"/>
        <v>0</v>
      </c>
      <c r="U3206" t="str">
        <f t="shared" si="606"/>
        <v>Acceptable</v>
      </c>
      <c r="V3206">
        <f t="shared" si="608"/>
        <v>23</v>
      </c>
      <c r="W3206">
        <f t="shared" si="609"/>
        <v>2</v>
      </c>
      <c r="Y3206" t="str">
        <f t="shared" si="610"/>
        <v>Flight Not Found</v>
      </c>
      <c r="Z3206" t="str" cm="1">
        <f t="array" ref="Z3206">IF(AND(B:B &gt; TIME(6, 0, 0), B:B &lt;= TIME(18, 0, 0)), "Day", "Night")</f>
        <v>Night</v>
      </c>
      <c r="AA3206">
        <f t="shared" si="611"/>
        <v>1</v>
      </c>
    </row>
    <row r="3207" spans="1:27" x14ac:dyDescent="0.2">
      <c r="A3207">
        <v>29278</v>
      </c>
      <c r="B3207" t="s">
        <v>1250</v>
      </c>
      <c r="C3207" t="s">
        <v>7331</v>
      </c>
      <c r="D3207" t="s">
        <v>10614</v>
      </c>
      <c r="F3207" t="s">
        <v>15944</v>
      </c>
      <c r="G3207" t="s">
        <v>15945</v>
      </c>
      <c r="H3207" t="s">
        <v>15946</v>
      </c>
      <c r="I3207" t="s">
        <v>15947</v>
      </c>
      <c r="J3207">
        <v>135</v>
      </c>
      <c r="K3207">
        <v>2</v>
      </c>
      <c r="L3207">
        <v>0</v>
      </c>
      <c r="M3207" t="s">
        <v>15948</v>
      </c>
      <c r="N3207">
        <f t="shared" si="600"/>
        <v>0</v>
      </c>
      <c r="O3207" t="str">
        <f t="shared" si="601"/>
        <v>No</v>
      </c>
      <c r="P3207">
        <f t="shared" si="602"/>
        <v>0</v>
      </c>
      <c r="Q3207">
        <f t="shared" si="603"/>
        <v>0</v>
      </c>
      <c r="R3207">
        <f t="shared" si="607"/>
        <v>27.565026697177728</v>
      </c>
      <c r="S3207" t="str">
        <f t="shared" si="604"/>
        <v>ID-29278-Taipei - Manila</v>
      </c>
      <c r="T3207" t="str">
        <f t="shared" si="605"/>
        <v>06:00</v>
      </c>
      <c r="U3207" t="str">
        <f t="shared" si="606"/>
        <v>Acceptable</v>
      </c>
      <c r="V3207">
        <f t="shared" si="608"/>
        <v>23</v>
      </c>
      <c r="W3207">
        <f t="shared" si="609"/>
        <v>2</v>
      </c>
      <c r="Y3207" t="str">
        <f t="shared" si="610"/>
        <v>Flight Not Found</v>
      </c>
      <c r="Z3207" t="str" cm="1">
        <f t="array" ref="Z3207">IF(AND(B:B &gt; TIME(6, 0, 0), B:B &lt;= TIME(18, 0, 0)), "Day", "Night")</f>
        <v>Night</v>
      </c>
      <c r="AA3207">
        <f t="shared" si="611"/>
        <v>1</v>
      </c>
    </row>
    <row r="3208" spans="1:27" x14ac:dyDescent="0.2">
      <c r="A3208">
        <v>29294</v>
      </c>
      <c r="B3208" t="s">
        <v>2575</v>
      </c>
      <c r="C3208" t="s">
        <v>15949</v>
      </c>
      <c r="D3208" t="s">
        <v>1965</v>
      </c>
      <c r="E3208" t="s">
        <v>15950</v>
      </c>
      <c r="F3208" t="s">
        <v>15951</v>
      </c>
      <c r="G3208" t="s">
        <v>12782</v>
      </c>
      <c r="H3208" t="s">
        <v>15952</v>
      </c>
      <c r="I3208" t="s">
        <v>15953</v>
      </c>
      <c r="J3208">
        <v>87</v>
      </c>
      <c r="K3208">
        <v>87</v>
      </c>
      <c r="L3208">
        <v>0</v>
      </c>
      <c r="M3208" t="s">
        <v>15954</v>
      </c>
      <c r="N3208">
        <f t="shared" si="600"/>
        <v>0</v>
      </c>
      <c r="O3208" t="str">
        <f t="shared" si="601"/>
        <v>No</v>
      </c>
      <c r="P3208">
        <f t="shared" si="602"/>
        <v>0</v>
      </c>
      <c r="Q3208">
        <f t="shared" si="603"/>
        <v>0</v>
      </c>
      <c r="R3208">
        <f t="shared" si="607"/>
        <v>27.565026697177728</v>
      </c>
      <c r="S3208" t="str">
        <f t="shared" si="604"/>
        <v>ID-29294-New York City - Warsaw</v>
      </c>
      <c r="T3208" t="str">
        <f t="shared" si="605"/>
        <v>11:00</v>
      </c>
      <c r="U3208" t="str">
        <f t="shared" si="606"/>
        <v>Acceptable</v>
      </c>
      <c r="V3208">
        <f t="shared" si="608"/>
        <v>23</v>
      </c>
      <c r="W3208">
        <f t="shared" si="609"/>
        <v>2</v>
      </c>
      <c r="Y3208" t="str">
        <f t="shared" si="610"/>
        <v>Flight Not Found</v>
      </c>
      <c r="Z3208" t="str" cm="1">
        <f t="array" ref="Z3208">IF(AND(B:B &gt; TIME(6, 0, 0), B:B &lt;= TIME(18, 0, 0)), "Day", "Night")</f>
        <v>Night</v>
      </c>
      <c r="AA3208">
        <f t="shared" si="611"/>
        <v>1</v>
      </c>
    </row>
    <row r="3209" spans="1:27" x14ac:dyDescent="0.2">
      <c r="A3209">
        <v>29294</v>
      </c>
      <c r="B3209" t="s">
        <v>1167</v>
      </c>
      <c r="C3209" t="s">
        <v>15955</v>
      </c>
      <c r="D3209" t="s">
        <v>2615</v>
      </c>
      <c r="G3209" t="s">
        <v>11286</v>
      </c>
      <c r="H3209" t="s">
        <v>15956</v>
      </c>
      <c r="I3209" t="s">
        <v>15957</v>
      </c>
      <c r="J3209">
        <v>18</v>
      </c>
      <c r="K3209">
        <v>18</v>
      </c>
      <c r="L3209">
        <v>0</v>
      </c>
      <c r="M3209" t="s">
        <v>15958</v>
      </c>
      <c r="N3209">
        <f t="shared" si="600"/>
        <v>0</v>
      </c>
      <c r="O3209" t="str">
        <f t="shared" si="601"/>
        <v>No</v>
      </c>
      <c r="P3209">
        <f t="shared" si="602"/>
        <v>0</v>
      </c>
      <c r="Q3209">
        <f t="shared" si="603"/>
        <v>0</v>
      </c>
      <c r="R3209">
        <f t="shared" si="607"/>
        <v>27.565026697177728</v>
      </c>
      <c r="S3209" t="str">
        <f t="shared" si="604"/>
        <v>ID-29294-</v>
      </c>
      <c r="T3209" t="str">
        <f t="shared" si="605"/>
        <v>11:00</v>
      </c>
      <c r="U3209" t="str">
        <f t="shared" si="606"/>
        <v>Acceptable</v>
      </c>
      <c r="V3209">
        <f t="shared" si="608"/>
        <v>23</v>
      </c>
      <c r="W3209">
        <f t="shared" si="609"/>
        <v>2</v>
      </c>
      <c r="Y3209" t="str">
        <f t="shared" si="610"/>
        <v>Flight Not Found</v>
      </c>
      <c r="Z3209" t="str" cm="1">
        <f t="array" ref="Z3209">IF(AND(B:B &gt; TIME(6, 0, 0), B:B &lt;= TIME(18, 0, 0)), "Day", "Night")</f>
        <v>Night</v>
      </c>
      <c r="AA3209">
        <f t="shared" si="611"/>
        <v>1</v>
      </c>
    </row>
    <row r="3210" spans="1:27" x14ac:dyDescent="0.2">
      <c r="A3210">
        <v>29301</v>
      </c>
      <c r="B3210" t="s">
        <v>15959</v>
      </c>
      <c r="C3210" t="s">
        <v>13903</v>
      </c>
      <c r="D3210" t="s">
        <v>15960</v>
      </c>
      <c r="F3210" t="s">
        <v>15961</v>
      </c>
      <c r="G3210" t="s">
        <v>15962</v>
      </c>
      <c r="H3210" t="s">
        <v>15963</v>
      </c>
      <c r="I3210" t="s">
        <v>15964</v>
      </c>
      <c r="J3210">
        <v>10</v>
      </c>
      <c r="K3210">
        <v>7</v>
      </c>
      <c r="L3210">
        <v>0</v>
      </c>
      <c r="M3210" t="s">
        <v>15965</v>
      </c>
      <c r="N3210">
        <f t="shared" si="600"/>
        <v>0</v>
      </c>
      <c r="O3210" t="str">
        <f t="shared" si="601"/>
        <v>No</v>
      </c>
      <c r="P3210">
        <f t="shared" si="602"/>
        <v>0</v>
      </c>
      <c r="Q3210">
        <f t="shared" si="603"/>
        <v>0</v>
      </c>
      <c r="R3210">
        <f t="shared" si="607"/>
        <v>27.565026697177728</v>
      </c>
      <c r="S3210" t="str">
        <f t="shared" si="604"/>
        <v>ID-29301-Houston, TX - Brownwood, TX</v>
      </c>
      <c r="T3210" t="str">
        <f t="shared" si="605"/>
        <v>19:49</v>
      </c>
      <c r="U3210" t="str">
        <f t="shared" si="606"/>
        <v>Acceptable</v>
      </c>
      <c r="V3210">
        <f t="shared" si="608"/>
        <v>23</v>
      </c>
      <c r="W3210">
        <f t="shared" si="609"/>
        <v>2</v>
      </c>
      <c r="Y3210" t="str">
        <f t="shared" si="610"/>
        <v>Flight Not Found</v>
      </c>
      <c r="Z3210" t="str" cm="1">
        <f t="array" ref="Z3210">IF(AND(B:B &gt; TIME(6, 0, 0), B:B &lt;= TIME(18, 0, 0)), "Day", "Night")</f>
        <v>Night</v>
      </c>
      <c r="AA3210">
        <f t="shared" si="611"/>
        <v>1</v>
      </c>
    </row>
    <row r="3211" spans="1:27" x14ac:dyDescent="0.2">
      <c r="A3211">
        <v>29301</v>
      </c>
      <c r="C3211" t="s">
        <v>15966</v>
      </c>
      <c r="D3211" t="s">
        <v>15967</v>
      </c>
      <c r="G3211" t="s">
        <v>15968</v>
      </c>
      <c r="H3211" t="s">
        <v>15969</v>
      </c>
      <c r="I3211" t="s">
        <v>15970</v>
      </c>
      <c r="J3211">
        <v>14</v>
      </c>
      <c r="K3211">
        <v>14</v>
      </c>
      <c r="L3211">
        <v>0</v>
      </c>
      <c r="M3211" t="s">
        <v>817</v>
      </c>
      <c r="N3211">
        <f t="shared" si="600"/>
        <v>0</v>
      </c>
      <c r="O3211" t="str">
        <f t="shared" si="601"/>
        <v>No</v>
      </c>
      <c r="P3211">
        <f t="shared" si="602"/>
        <v>0</v>
      </c>
      <c r="Q3211">
        <f t="shared" si="603"/>
        <v>0</v>
      </c>
      <c r="R3211">
        <f t="shared" si="607"/>
        <v>27.565026697177728</v>
      </c>
      <c r="S3211" t="str">
        <f t="shared" si="604"/>
        <v>ID-29301-</v>
      </c>
      <c r="T3211" t="str">
        <f t="shared" si="605"/>
        <v>19:49</v>
      </c>
      <c r="U3211" t="str">
        <f t="shared" si="606"/>
        <v>Acceptable</v>
      </c>
      <c r="V3211">
        <f t="shared" si="608"/>
        <v>23</v>
      </c>
      <c r="W3211">
        <f t="shared" si="609"/>
        <v>2</v>
      </c>
      <c r="Y3211" t="str">
        <f t="shared" si="610"/>
        <v>Flight Not Found</v>
      </c>
      <c r="Z3211" t="str" cm="1">
        <f t="array" ref="Z3211">IF(AND(B:B &gt; TIME(6, 0, 0), B:B &lt;= TIME(18, 0, 0)), "Day", "Night")</f>
        <v>Night</v>
      </c>
      <c r="AA3211">
        <f t="shared" si="611"/>
        <v>1</v>
      </c>
    </row>
    <row r="3212" spans="1:27" x14ac:dyDescent="0.2">
      <c r="A3212">
        <v>29304</v>
      </c>
      <c r="C3212" t="s">
        <v>15971</v>
      </c>
      <c r="D3212" t="s">
        <v>15972</v>
      </c>
      <c r="G3212" t="s">
        <v>5750</v>
      </c>
      <c r="H3212" t="s">
        <v>15973</v>
      </c>
      <c r="J3212">
        <v>9</v>
      </c>
      <c r="K3212">
        <v>6</v>
      </c>
      <c r="L3212">
        <v>0</v>
      </c>
      <c r="N3212">
        <f t="shared" si="600"/>
        <v>0</v>
      </c>
      <c r="O3212" t="str">
        <f t="shared" si="601"/>
        <v>No</v>
      </c>
      <c r="P3212">
        <f t="shared" si="602"/>
        <v>0</v>
      </c>
      <c r="Q3212">
        <f t="shared" si="603"/>
        <v>0</v>
      </c>
      <c r="R3212">
        <f t="shared" si="607"/>
        <v>27.565026697177728</v>
      </c>
      <c r="S3212" t="str">
        <f t="shared" si="604"/>
        <v>ID-29304-</v>
      </c>
      <c r="T3212">
        <f t="shared" si="605"/>
        <v>0</v>
      </c>
      <c r="U3212" t="str">
        <f t="shared" si="606"/>
        <v>Acceptable</v>
      </c>
      <c r="V3212">
        <f t="shared" si="608"/>
        <v>23</v>
      </c>
      <c r="W3212">
        <f t="shared" si="609"/>
        <v>2</v>
      </c>
      <c r="Y3212" t="str">
        <f t="shared" si="610"/>
        <v>Flight Not Found</v>
      </c>
      <c r="Z3212" t="str" cm="1">
        <f t="array" ref="Z3212">IF(AND(B:B &gt; TIME(6, 0, 0), B:B &lt;= TIME(18, 0, 0)), "Day", "Night")</f>
        <v>Night</v>
      </c>
      <c r="AA3212">
        <f t="shared" si="611"/>
        <v>1</v>
      </c>
    </row>
    <row r="3213" spans="1:27" x14ac:dyDescent="0.2">
      <c r="A3213">
        <v>29310</v>
      </c>
      <c r="C3213" t="s">
        <v>15974</v>
      </c>
      <c r="D3213" t="s">
        <v>15975</v>
      </c>
      <c r="G3213" t="s">
        <v>15896</v>
      </c>
      <c r="H3213" t="s">
        <v>15976</v>
      </c>
      <c r="I3213" t="s">
        <v>15977</v>
      </c>
      <c r="J3213">
        <v>9</v>
      </c>
      <c r="K3213">
        <v>9</v>
      </c>
      <c r="L3213">
        <v>0</v>
      </c>
      <c r="M3213" t="s">
        <v>15978</v>
      </c>
      <c r="N3213">
        <f t="shared" si="600"/>
        <v>0</v>
      </c>
      <c r="O3213" t="str">
        <f t="shared" si="601"/>
        <v>No</v>
      </c>
      <c r="P3213">
        <f t="shared" si="602"/>
        <v>0</v>
      </c>
      <c r="Q3213">
        <f t="shared" si="603"/>
        <v>0</v>
      </c>
      <c r="R3213">
        <f t="shared" si="607"/>
        <v>27.565026697177728</v>
      </c>
      <c r="S3213" t="str">
        <f t="shared" si="604"/>
        <v>ID-29310-</v>
      </c>
      <c r="T3213">
        <f t="shared" si="605"/>
        <v>0</v>
      </c>
      <c r="U3213" t="str">
        <f t="shared" si="606"/>
        <v>Acceptable</v>
      </c>
      <c r="V3213">
        <f t="shared" si="608"/>
        <v>23</v>
      </c>
      <c r="W3213">
        <f t="shared" si="609"/>
        <v>2</v>
      </c>
      <c r="Y3213" t="str">
        <f t="shared" si="610"/>
        <v>Flight Not Found</v>
      </c>
      <c r="Z3213" t="str" cm="1">
        <f t="array" ref="Z3213">IF(AND(B:B &gt; TIME(6, 0, 0), B:B &lt;= TIME(18, 0, 0)), "Day", "Night")</f>
        <v>Night</v>
      </c>
      <c r="AA3213">
        <f t="shared" si="611"/>
        <v>1</v>
      </c>
    </row>
    <row r="3214" spans="1:27" x14ac:dyDescent="0.2">
      <c r="A3214">
        <v>29323</v>
      </c>
      <c r="B3214" t="s">
        <v>1872</v>
      </c>
      <c r="C3214" t="s">
        <v>15979</v>
      </c>
      <c r="D3214" t="s">
        <v>14248</v>
      </c>
      <c r="F3214" t="s">
        <v>15980</v>
      </c>
      <c r="G3214" t="s">
        <v>15981</v>
      </c>
      <c r="H3214" t="s">
        <v>15982</v>
      </c>
      <c r="I3214" t="s">
        <v>15983</v>
      </c>
      <c r="J3214">
        <v>58</v>
      </c>
      <c r="K3214">
        <v>55</v>
      </c>
      <c r="L3214">
        <v>0</v>
      </c>
      <c r="M3214" t="s">
        <v>15984</v>
      </c>
      <c r="N3214">
        <f t="shared" si="600"/>
        <v>0</v>
      </c>
      <c r="O3214" t="str">
        <f t="shared" si="601"/>
        <v>No</v>
      </c>
      <c r="P3214">
        <f t="shared" si="602"/>
        <v>0</v>
      </c>
      <c r="Q3214">
        <f t="shared" si="603"/>
        <v>0</v>
      </c>
      <c r="R3214">
        <f t="shared" si="607"/>
        <v>27.565026697177728</v>
      </c>
      <c r="S3214" t="str">
        <f t="shared" si="604"/>
        <v>ID-29323-Sao Paulo - Florianopolis</v>
      </c>
      <c r="T3214" t="str">
        <f t="shared" si="605"/>
        <v>20:40</v>
      </c>
      <c r="U3214" t="str">
        <f t="shared" si="606"/>
        <v>Acceptable</v>
      </c>
      <c r="V3214">
        <f t="shared" si="608"/>
        <v>23</v>
      </c>
      <c r="W3214">
        <f t="shared" si="609"/>
        <v>2</v>
      </c>
      <c r="Y3214" t="str">
        <f t="shared" si="610"/>
        <v>Flight Not Found</v>
      </c>
      <c r="Z3214" t="str" cm="1">
        <f t="array" ref="Z3214">IF(AND(B:B &gt; TIME(6, 0, 0), B:B &lt;= TIME(18, 0, 0)), "Day", "Night")</f>
        <v>Night</v>
      </c>
      <c r="AA3214">
        <f t="shared" si="611"/>
        <v>1</v>
      </c>
    </row>
    <row r="3215" spans="1:27" x14ac:dyDescent="0.2">
      <c r="A3215">
        <v>29335</v>
      </c>
      <c r="C3215" t="s">
        <v>15985</v>
      </c>
      <c r="D3215" t="s">
        <v>2615</v>
      </c>
      <c r="G3215" t="s">
        <v>15986</v>
      </c>
      <c r="H3215" t="s">
        <v>15987</v>
      </c>
      <c r="I3215" t="s">
        <v>15988</v>
      </c>
      <c r="J3215">
        <v>7</v>
      </c>
      <c r="K3215">
        <v>5</v>
      </c>
      <c r="L3215">
        <v>0</v>
      </c>
      <c r="M3215" t="s">
        <v>15989</v>
      </c>
      <c r="N3215">
        <f t="shared" si="600"/>
        <v>0</v>
      </c>
      <c r="O3215" t="str">
        <f t="shared" si="601"/>
        <v>No</v>
      </c>
      <c r="P3215">
        <f t="shared" si="602"/>
        <v>0</v>
      </c>
      <c r="Q3215">
        <f t="shared" si="603"/>
        <v>0</v>
      </c>
      <c r="R3215">
        <f t="shared" si="607"/>
        <v>27.565026697177728</v>
      </c>
      <c r="S3215" t="str">
        <f t="shared" si="604"/>
        <v>ID-29335-</v>
      </c>
      <c r="T3215">
        <f t="shared" si="605"/>
        <v>0</v>
      </c>
      <c r="U3215" t="str">
        <f t="shared" si="606"/>
        <v>Acceptable</v>
      </c>
      <c r="V3215">
        <f t="shared" si="608"/>
        <v>23</v>
      </c>
      <c r="W3215">
        <f t="shared" si="609"/>
        <v>2</v>
      </c>
      <c r="Y3215" t="str">
        <f t="shared" si="610"/>
        <v>Flight Not Found</v>
      </c>
      <c r="Z3215" t="str" cm="1">
        <f t="array" ref="Z3215">IF(AND(B:B &gt; TIME(6, 0, 0), B:B &lt;= TIME(18, 0, 0)), "Day", "Night")</f>
        <v>Night</v>
      </c>
      <c r="AA3215">
        <f t="shared" si="611"/>
        <v>1</v>
      </c>
    </row>
    <row r="3216" spans="1:27" x14ac:dyDescent="0.2">
      <c r="A3216">
        <v>29336</v>
      </c>
      <c r="B3216" t="s">
        <v>7483</v>
      </c>
      <c r="C3216" t="s">
        <v>9872</v>
      </c>
      <c r="D3216" t="s">
        <v>11869</v>
      </c>
      <c r="E3216" t="s">
        <v>2748</v>
      </c>
      <c r="F3216" t="s">
        <v>15990</v>
      </c>
      <c r="G3216" t="s">
        <v>11409</v>
      </c>
      <c r="H3216" t="s">
        <v>15991</v>
      </c>
      <c r="I3216" t="s">
        <v>15992</v>
      </c>
      <c r="J3216">
        <v>146</v>
      </c>
      <c r="K3216">
        <v>146</v>
      </c>
      <c r="L3216">
        <v>0</v>
      </c>
      <c r="M3216" t="s">
        <v>15993</v>
      </c>
      <c r="N3216">
        <f t="shared" si="600"/>
        <v>0</v>
      </c>
      <c r="O3216" t="str">
        <f t="shared" si="601"/>
        <v>No</v>
      </c>
      <c r="P3216">
        <f t="shared" si="602"/>
        <v>0</v>
      </c>
      <c r="Q3216">
        <f t="shared" si="603"/>
        <v>0</v>
      </c>
      <c r="R3216">
        <f t="shared" si="607"/>
        <v>27.565026697177728</v>
      </c>
      <c r="S3216" t="str">
        <f t="shared" si="604"/>
        <v>ID-29336-Manchester - Tenerife</v>
      </c>
      <c r="T3216" t="str">
        <f t="shared" si="605"/>
        <v>13:21</v>
      </c>
      <c r="U3216" t="str">
        <f t="shared" si="606"/>
        <v>Acceptable</v>
      </c>
      <c r="V3216">
        <f t="shared" si="608"/>
        <v>23</v>
      </c>
      <c r="W3216">
        <f t="shared" si="609"/>
        <v>2</v>
      </c>
      <c r="Y3216" t="str">
        <f t="shared" si="610"/>
        <v>Flight Not Found</v>
      </c>
      <c r="Z3216" t="str" cm="1">
        <f t="array" ref="Z3216">IF(AND(B:B &gt; TIME(6, 0, 0), B:B &lt;= TIME(18, 0, 0)), "Day", "Night")</f>
        <v>Night</v>
      </c>
      <c r="AA3216">
        <f t="shared" si="611"/>
        <v>1</v>
      </c>
    </row>
    <row r="3217" spans="1:27" x14ac:dyDescent="0.2">
      <c r="A3217">
        <v>29338</v>
      </c>
      <c r="B3217" t="s">
        <v>10259</v>
      </c>
      <c r="C3217" t="s">
        <v>15994</v>
      </c>
      <c r="D3217" t="s">
        <v>10699</v>
      </c>
      <c r="E3217" t="s">
        <v>14551</v>
      </c>
      <c r="F3217" t="s">
        <v>15995</v>
      </c>
      <c r="G3217" t="s">
        <v>15996</v>
      </c>
      <c r="H3217" t="s">
        <v>15997</v>
      </c>
      <c r="I3217" t="s">
        <v>15998</v>
      </c>
      <c r="J3217">
        <v>53</v>
      </c>
      <c r="K3217">
        <v>44</v>
      </c>
      <c r="L3217">
        <v>0</v>
      </c>
      <c r="M3217" t="s">
        <v>15999</v>
      </c>
      <c r="N3217">
        <f t="shared" si="600"/>
        <v>0</v>
      </c>
      <c r="O3217" t="str">
        <f t="shared" si="601"/>
        <v>No</v>
      </c>
      <c r="P3217">
        <f t="shared" si="602"/>
        <v>0</v>
      </c>
      <c r="Q3217">
        <f t="shared" si="603"/>
        <v>0</v>
      </c>
      <c r="R3217">
        <f t="shared" si="607"/>
        <v>27.565026697177728</v>
      </c>
      <c r="S3217" t="str">
        <f t="shared" si="604"/>
        <v>ID-29338-Khon Kaen - Bangkok</v>
      </c>
      <c r="T3217" t="str">
        <f t="shared" si="605"/>
        <v>06:55</v>
      </c>
      <c r="U3217" t="str">
        <f t="shared" si="606"/>
        <v>Acceptable</v>
      </c>
      <c r="V3217">
        <f t="shared" si="608"/>
        <v>23</v>
      </c>
      <c r="W3217">
        <f t="shared" si="609"/>
        <v>2</v>
      </c>
      <c r="Y3217" t="str">
        <f t="shared" si="610"/>
        <v>Flight Not Found</v>
      </c>
      <c r="Z3217" t="str" cm="1">
        <f t="array" ref="Z3217">IF(AND(B:B &gt; TIME(6, 0, 0), B:B &lt;= TIME(18, 0, 0)), "Day", "Night")</f>
        <v>Night</v>
      </c>
      <c r="AA3217">
        <f t="shared" si="611"/>
        <v>1</v>
      </c>
    </row>
    <row r="3218" spans="1:27" x14ac:dyDescent="0.2">
      <c r="A3218">
        <v>29354</v>
      </c>
      <c r="C3218" t="s">
        <v>8451</v>
      </c>
      <c r="D3218" t="s">
        <v>15975</v>
      </c>
      <c r="G3218" t="s">
        <v>15896</v>
      </c>
      <c r="H3218" t="s">
        <v>16000</v>
      </c>
      <c r="I3218" t="s">
        <v>16001</v>
      </c>
      <c r="J3218">
        <v>7</v>
      </c>
      <c r="K3218">
        <v>7</v>
      </c>
      <c r="L3218">
        <v>0</v>
      </c>
      <c r="M3218" t="s">
        <v>16002</v>
      </c>
      <c r="N3218">
        <f t="shared" si="600"/>
        <v>0</v>
      </c>
      <c r="O3218" t="str">
        <f t="shared" si="601"/>
        <v>No</v>
      </c>
      <c r="P3218">
        <f t="shared" si="602"/>
        <v>0</v>
      </c>
      <c r="Q3218">
        <f t="shared" si="603"/>
        <v>0</v>
      </c>
      <c r="R3218">
        <f t="shared" si="607"/>
        <v>27.565026697177728</v>
      </c>
      <c r="S3218" t="str">
        <f t="shared" si="604"/>
        <v>ID-29354-</v>
      </c>
      <c r="T3218">
        <f t="shared" si="605"/>
        <v>0</v>
      </c>
      <c r="U3218" t="str">
        <f t="shared" si="606"/>
        <v>Acceptable</v>
      </c>
      <c r="V3218">
        <f t="shared" si="608"/>
        <v>23</v>
      </c>
      <c r="W3218">
        <f t="shared" si="609"/>
        <v>2</v>
      </c>
      <c r="Y3218" t="str">
        <f t="shared" si="610"/>
        <v>Flight Not Found</v>
      </c>
      <c r="Z3218" t="str" cm="1">
        <f t="array" ref="Z3218">IF(AND(B:B &gt; TIME(6, 0, 0), B:B &lt;= TIME(18, 0, 0)), "Day", "Night")</f>
        <v>Night</v>
      </c>
      <c r="AA3218">
        <f t="shared" si="611"/>
        <v>1</v>
      </c>
    </row>
    <row r="3219" spans="1:27" x14ac:dyDescent="0.2">
      <c r="A3219">
        <v>29354</v>
      </c>
      <c r="C3219" t="s">
        <v>16003</v>
      </c>
      <c r="D3219" t="s">
        <v>1315</v>
      </c>
      <c r="F3219" t="s">
        <v>997</v>
      </c>
      <c r="G3219" t="s">
        <v>8565</v>
      </c>
      <c r="H3219" t="s">
        <v>16004</v>
      </c>
      <c r="I3219" t="s">
        <v>16005</v>
      </c>
      <c r="J3219">
        <v>3</v>
      </c>
      <c r="K3219">
        <v>3</v>
      </c>
      <c r="L3219">
        <v>0</v>
      </c>
      <c r="M3219" t="s">
        <v>817</v>
      </c>
      <c r="N3219">
        <f t="shared" si="600"/>
        <v>0</v>
      </c>
      <c r="O3219" t="str">
        <f t="shared" si="601"/>
        <v>No</v>
      </c>
      <c r="P3219">
        <f t="shared" si="602"/>
        <v>0</v>
      </c>
      <c r="Q3219">
        <f t="shared" si="603"/>
        <v>0</v>
      </c>
      <c r="R3219">
        <f t="shared" si="607"/>
        <v>27.565026697177728</v>
      </c>
      <c r="S3219" t="str">
        <f t="shared" si="604"/>
        <v>ID-29354-Training</v>
      </c>
      <c r="T3219">
        <f t="shared" si="605"/>
        <v>0</v>
      </c>
      <c r="U3219" t="str">
        <f t="shared" si="606"/>
        <v>Acceptable</v>
      </c>
      <c r="V3219">
        <f t="shared" si="608"/>
        <v>23</v>
      </c>
      <c r="W3219">
        <f t="shared" si="609"/>
        <v>2</v>
      </c>
      <c r="Y3219" t="str">
        <f t="shared" si="610"/>
        <v>Flight Not Found</v>
      </c>
      <c r="Z3219" t="str" cm="1">
        <f t="array" ref="Z3219">IF(AND(B:B &gt; TIME(6, 0, 0), B:B &lt;= TIME(18, 0, 0)), "Day", "Night")</f>
        <v>Night</v>
      </c>
      <c r="AA3219">
        <f t="shared" si="611"/>
        <v>1</v>
      </c>
    </row>
    <row r="3220" spans="1:27" x14ac:dyDescent="0.2">
      <c r="A3220">
        <v>29576</v>
      </c>
      <c r="B3220" t="s">
        <v>9647</v>
      </c>
      <c r="C3220" t="s">
        <v>16006</v>
      </c>
      <c r="D3220" t="s">
        <v>16007</v>
      </c>
      <c r="F3220" t="s">
        <v>16008</v>
      </c>
      <c r="G3220" t="s">
        <v>16009</v>
      </c>
      <c r="H3220" t="s">
        <v>16010</v>
      </c>
      <c r="I3220" t="s">
        <v>16011</v>
      </c>
      <c r="J3220">
        <v>70</v>
      </c>
      <c r="K3220">
        <v>70</v>
      </c>
      <c r="L3220">
        <v>0</v>
      </c>
      <c r="M3220" t="s">
        <v>16012</v>
      </c>
      <c r="N3220">
        <f t="shared" si="600"/>
        <v>0</v>
      </c>
      <c r="O3220" t="str">
        <f t="shared" si="601"/>
        <v>No</v>
      </c>
      <c r="P3220">
        <f t="shared" si="602"/>
        <v>0</v>
      </c>
      <c r="Q3220">
        <f t="shared" si="603"/>
        <v>0</v>
      </c>
      <c r="R3220">
        <f t="shared" si="607"/>
        <v>27.565026697177728</v>
      </c>
      <c r="S3220" t="str">
        <f t="shared" si="604"/>
        <v>ID-29576-Rio Hacha - Medellin</v>
      </c>
      <c r="T3220" t="str">
        <f t="shared" si="605"/>
        <v>14:23</v>
      </c>
      <c r="U3220" t="str">
        <f t="shared" si="606"/>
        <v>Acceptable</v>
      </c>
      <c r="V3220">
        <f t="shared" si="608"/>
        <v>23</v>
      </c>
      <c r="W3220">
        <f t="shared" si="609"/>
        <v>2</v>
      </c>
      <c r="Y3220" t="str">
        <f t="shared" si="610"/>
        <v>Flight Not Found</v>
      </c>
      <c r="Z3220" t="str" cm="1">
        <f t="array" ref="Z3220">IF(AND(B:B &gt; TIME(6, 0, 0), B:B &lt;= TIME(18, 0, 0)), "Day", "Night")</f>
        <v>Night</v>
      </c>
      <c r="AA3220">
        <f t="shared" si="611"/>
        <v>1</v>
      </c>
    </row>
    <row r="3221" spans="1:27" x14ac:dyDescent="0.2">
      <c r="A3221">
        <v>29360</v>
      </c>
      <c r="B3221" t="s">
        <v>16013</v>
      </c>
      <c r="C3221" t="s">
        <v>16014</v>
      </c>
      <c r="D3221" t="s">
        <v>16015</v>
      </c>
      <c r="F3221" t="s">
        <v>16016</v>
      </c>
      <c r="G3221" t="s">
        <v>16017</v>
      </c>
      <c r="H3221" t="s">
        <v>16018</v>
      </c>
      <c r="I3221" t="s">
        <v>16019</v>
      </c>
      <c r="J3221">
        <v>2</v>
      </c>
      <c r="K3221">
        <v>2</v>
      </c>
      <c r="L3221">
        <v>0</v>
      </c>
      <c r="M3221" t="s">
        <v>16020</v>
      </c>
      <c r="N3221">
        <f t="shared" si="600"/>
        <v>0</v>
      </c>
      <c r="O3221" t="str">
        <f t="shared" si="601"/>
        <v>No</v>
      </c>
      <c r="P3221">
        <f t="shared" si="602"/>
        <v>0</v>
      </c>
      <c r="Q3221">
        <f t="shared" si="603"/>
        <v>0</v>
      </c>
      <c r="R3221">
        <f t="shared" si="607"/>
        <v>27.565026697177728</v>
      </c>
      <c r="S3221" t="str">
        <f t="shared" si="604"/>
        <v>ID-29360-West Palm Beach, FL - New Orleans, LA</v>
      </c>
      <c r="T3221" t="str">
        <f t="shared" si="605"/>
        <v>12:05</v>
      </c>
      <c r="U3221" t="str">
        <f t="shared" si="606"/>
        <v>Acceptable</v>
      </c>
      <c r="V3221">
        <f t="shared" si="608"/>
        <v>23</v>
      </c>
      <c r="W3221">
        <f t="shared" si="609"/>
        <v>2</v>
      </c>
      <c r="Y3221" t="str">
        <f t="shared" si="610"/>
        <v>Flight Not Found</v>
      </c>
      <c r="Z3221" t="str" cm="1">
        <f t="array" ref="Z3221">IF(AND(B:B &gt; TIME(6, 0, 0), B:B &lt;= TIME(18, 0, 0)), "Day", "Night")</f>
        <v>Night</v>
      </c>
      <c r="AA3221">
        <f t="shared" si="611"/>
        <v>1</v>
      </c>
    </row>
    <row r="3222" spans="1:27" x14ac:dyDescent="0.2">
      <c r="A3222">
        <v>29369</v>
      </c>
      <c r="B3222" t="s">
        <v>9538</v>
      </c>
      <c r="C3222" t="s">
        <v>16021</v>
      </c>
      <c r="D3222" t="s">
        <v>16022</v>
      </c>
      <c r="G3222" t="s">
        <v>16023</v>
      </c>
      <c r="H3222" t="s">
        <v>16024</v>
      </c>
      <c r="I3222" t="s">
        <v>16025</v>
      </c>
      <c r="J3222">
        <v>11</v>
      </c>
      <c r="K3222">
        <v>11</v>
      </c>
      <c r="L3222">
        <v>0</v>
      </c>
      <c r="M3222" t="s">
        <v>16026</v>
      </c>
      <c r="N3222">
        <f t="shared" si="600"/>
        <v>0</v>
      </c>
      <c r="O3222" t="str">
        <f t="shared" si="601"/>
        <v>No</v>
      </c>
      <c r="P3222">
        <f t="shared" si="602"/>
        <v>0</v>
      </c>
      <c r="Q3222">
        <f t="shared" si="603"/>
        <v>0</v>
      </c>
      <c r="R3222">
        <f t="shared" si="607"/>
        <v>27.565026697177728</v>
      </c>
      <c r="S3222" t="str">
        <f t="shared" si="604"/>
        <v>ID-29369-</v>
      </c>
      <c r="T3222" t="str">
        <f t="shared" si="605"/>
        <v>12:25</v>
      </c>
      <c r="U3222" t="str">
        <f t="shared" si="606"/>
        <v>Acceptable</v>
      </c>
      <c r="V3222">
        <f t="shared" si="608"/>
        <v>23</v>
      </c>
      <c r="W3222">
        <f t="shared" si="609"/>
        <v>2</v>
      </c>
      <c r="Y3222" t="str">
        <f t="shared" si="610"/>
        <v>Flight Not Found</v>
      </c>
      <c r="Z3222" t="str" cm="1">
        <f t="array" ref="Z3222">IF(AND(B:B &gt; TIME(6, 0, 0), B:B &lt;= TIME(18, 0, 0)), "Day", "Night")</f>
        <v>Night</v>
      </c>
      <c r="AA3222">
        <f t="shared" si="611"/>
        <v>1</v>
      </c>
    </row>
    <row r="3223" spans="1:27" x14ac:dyDescent="0.2">
      <c r="A3223">
        <v>29374</v>
      </c>
      <c r="C3223" t="s">
        <v>16027</v>
      </c>
      <c r="D3223" t="s">
        <v>1523</v>
      </c>
      <c r="G3223" t="s">
        <v>16028</v>
      </c>
      <c r="H3223" t="s">
        <v>16029</v>
      </c>
      <c r="I3223" t="s">
        <v>16030</v>
      </c>
      <c r="J3223">
        <v>13</v>
      </c>
      <c r="K3223">
        <v>13</v>
      </c>
      <c r="L3223">
        <v>0</v>
      </c>
      <c r="M3223" t="s">
        <v>16031</v>
      </c>
      <c r="N3223">
        <f t="shared" si="600"/>
        <v>0</v>
      </c>
      <c r="O3223" t="str">
        <f t="shared" si="601"/>
        <v>No</v>
      </c>
      <c r="P3223">
        <f t="shared" si="602"/>
        <v>0</v>
      </c>
      <c r="Q3223">
        <f t="shared" si="603"/>
        <v>0</v>
      </c>
      <c r="R3223">
        <f t="shared" si="607"/>
        <v>27.565026697177728</v>
      </c>
      <c r="S3223" t="str">
        <f t="shared" si="604"/>
        <v>ID-29374-</v>
      </c>
      <c r="T3223">
        <f t="shared" si="605"/>
        <v>0</v>
      </c>
      <c r="U3223" t="str">
        <f t="shared" si="606"/>
        <v>Acceptable</v>
      </c>
      <c r="V3223">
        <f t="shared" si="608"/>
        <v>23</v>
      </c>
      <c r="W3223">
        <f t="shared" si="609"/>
        <v>2</v>
      </c>
      <c r="Y3223" t="str">
        <f t="shared" si="610"/>
        <v>Flight Not Found</v>
      </c>
      <c r="Z3223" t="str" cm="1">
        <f t="array" ref="Z3223">IF(AND(B:B &gt; TIME(6, 0, 0), B:B &lt;= TIME(18, 0, 0)), "Day", "Night")</f>
        <v>Night</v>
      </c>
      <c r="AA3223">
        <f t="shared" si="611"/>
        <v>1</v>
      </c>
    </row>
    <row r="3224" spans="1:27" x14ac:dyDescent="0.2">
      <c r="A3224">
        <v>29380</v>
      </c>
      <c r="B3224" t="s">
        <v>16032</v>
      </c>
      <c r="C3224" t="s">
        <v>16033</v>
      </c>
      <c r="D3224" t="s">
        <v>16034</v>
      </c>
      <c r="G3224" t="s">
        <v>11940</v>
      </c>
      <c r="H3224" t="s">
        <v>16035</v>
      </c>
      <c r="I3224" t="s">
        <v>16036</v>
      </c>
      <c r="J3224">
        <v>29</v>
      </c>
      <c r="K3224">
        <v>29</v>
      </c>
      <c r="L3224">
        <v>0</v>
      </c>
      <c r="M3224" t="s">
        <v>16037</v>
      </c>
      <c r="N3224">
        <f t="shared" si="600"/>
        <v>0</v>
      </c>
      <c r="O3224" t="str">
        <f t="shared" si="601"/>
        <v>No</v>
      </c>
      <c r="P3224">
        <f t="shared" si="602"/>
        <v>0</v>
      </c>
      <c r="Q3224">
        <f t="shared" si="603"/>
        <v>0</v>
      </c>
      <c r="R3224">
        <f t="shared" si="607"/>
        <v>27.565026697177728</v>
      </c>
      <c r="S3224" t="str">
        <f t="shared" si="604"/>
        <v>ID-29380-</v>
      </c>
      <c r="T3224" t="str">
        <f t="shared" si="605"/>
        <v>15:33</v>
      </c>
      <c r="U3224" t="str">
        <f t="shared" si="606"/>
        <v>Acceptable</v>
      </c>
      <c r="V3224">
        <f t="shared" si="608"/>
        <v>23</v>
      </c>
      <c r="W3224">
        <f t="shared" si="609"/>
        <v>2</v>
      </c>
      <c r="Y3224" t="str">
        <f t="shared" si="610"/>
        <v>Flight Not Found</v>
      </c>
      <c r="Z3224" t="str" cm="1">
        <f t="array" ref="Z3224">IF(AND(B:B &gt; TIME(6, 0, 0), B:B &lt;= TIME(18, 0, 0)), "Day", "Night")</f>
        <v>Night</v>
      </c>
      <c r="AA3224">
        <f t="shared" si="611"/>
        <v>1</v>
      </c>
    </row>
    <row r="3225" spans="1:27" x14ac:dyDescent="0.2">
      <c r="A3225">
        <v>29384</v>
      </c>
      <c r="B3225" t="s">
        <v>16038</v>
      </c>
      <c r="C3225" t="s">
        <v>16039</v>
      </c>
      <c r="D3225" t="s">
        <v>16040</v>
      </c>
      <c r="E3225" t="s">
        <v>16041</v>
      </c>
      <c r="F3225" t="s">
        <v>16042</v>
      </c>
      <c r="G3225" t="s">
        <v>16043</v>
      </c>
      <c r="H3225" t="s">
        <v>16044</v>
      </c>
      <c r="I3225" t="s">
        <v>16045</v>
      </c>
      <c r="J3225">
        <v>15</v>
      </c>
      <c r="K3225">
        <v>13</v>
      </c>
      <c r="L3225">
        <v>0</v>
      </c>
      <c r="M3225" t="s">
        <v>16046</v>
      </c>
      <c r="N3225">
        <f t="shared" si="600"/>
        <v>0</v>
      </c>
      <c r="O3225" t="str">
        <f t="shared" si="601"/>
        <v>No</v>
      </c>
      <c r="P3225">
        <f t="shared" si="602"/>
        <v>0</v>
      </c>
      <c r="Q3225">
        <f t="shared" si="603"/>
        <v>0</v>
      </c>
      <c r="R3225">
        <f t="shared" si="607"/>
        <v>27.565026697177728</v>
      </c>
      <c r="S3225" t="str">
        <f t="shared" si="604"/>
        <v>ID-29384-Appleton, WI - Minneapolis, MN, - Lincoln, NE</v>
      </c>
      <c r="T3225" t="str">
        <f t="shared" si="605"/>
        <v>15:46</v>
      </c>
      <c r="U3225" t="str">
        <f t="shared" si="606"/>
        <v>Acceptable</v>
      </c>
      <c r="V3225">
        <f t="shared" si="608"/>
        <v>23</v>
      </c>
      <c r="W3225">
        <f t="shared" si="609"/>
        <v>2</v>
      </c>
      <c r="Y3225" t="str">
        <f t="shared" si="610"/>
        <v>Flight Not Found</v>
      </c>
      <c r="Z3225" t="str" cm="1">
        <f t="array" ref="Z3225">IF(AND(B:B &gt; TIME(6, 0, 0), B:B &lt;= TIME(18, 0, 0)), "Day", "Night")</f>
        <v>Night</v>
      </c>
      <c r="AA3225">
        <f t="shared" si="611"/>
        <v>1</v>
      </c>
    </row>
    <row r="3226" spans="1:27" x14ac:dyDescent="0.2">
      <c r="A3226">
        <v>29384</v>
      </c>
      <c r="C3226" t="s">
        <v>16047</v>
      </c>
      <c r="D3226" t="s">
        <v>3562</v>
      </c>
      <c r="G3226" t="s">
        <v>11940</v>
      </c>
      <c r="H3226" t="s">
        <v>16048</v>
      </c>
      <c r="I3226" t="s">
        <v>16049</v>
      </c>
      <c r="J3226">
        <v>29</v>
      </c>
      <c r="K3226">
        <v>29</v>
      </c>
      <c r="L3226">
        <v>0</v>
      </c>
      <c r="M3226" t="s">
        <v>3749</v>
      </c>
      <c r="N3226">
        <f t="shared" si="600"/>
        <v>0</v>
      </c>
      <c r="O3226" t="str">
        <f t="shared" si="601"/>
        <v>No</v>
      </c>
      <c r="P3226">
        <f t="shared" si="602"/>
        <v>0</v>
      </c>
      <c r="Q3226">
        <f t="shared" si="603"/>
        <v>0</v>
      </c>
      <c r="R3226">
        <f t="shared" si="607"/>
        <v>27.565026697177728</v>
      </c>
      <c r="S3226" t="str">
        <f t="shared" si="604"/>
        <v>ID-29384-</v>
      </c>
      <c r="T3226" t="str">
        <f t="shared" si="605"/>
        <v>15:46</v>
      </c>
      <c r="U3226" t="str">
        <f t="shared" si="606"/>
        <v>Acceptable</v>
      </c>
      <c r="V3226">
        <f t="shared" si="608"/>
        <v>23</v>
      </c>
      <c r="W3226">
        <f t="shared" si="609"/>
        <v>2</v>
      </c>
      <c r="Y3226" t="str">
        <f t="shared" si="610"/>
        <v>Flight Not Found</v>
      </c>
      <c r="Z3226" t="str" cm="1">
        <f t="array" ref="Z3226">IF(AND(B:B &gt; TIME(6, 0, 0), B:B &lt;= TIME(18, 0, 0)), "Day", "Night")</f>
        <v>Night</v>
      </c>
      <c r="AA3226">
        <f t="shared" si="611"/>
        <v>1</v>
      </c>
    </row>
    <row r="3227" spans="1:27" x14ac:dyDescent="0.2">
      <c r="A3227">
        <v>29387</v>
      </c>
      <c r="B3227" t="s">
        <v>16050</v>
      </c>
      <c r="C3227" t="s">
        <v>16051</v>
      </c>
      <c r="D3227" t="s">
        <v>16052</v>
      </c>
      <c r="F3227" t="s">
        <v>16053</v>
      </c>
      <c r="G3227" t="s">
        <v>14134</v>
      </c>
      <c r="H3227" t="s">
        <v>16054</v>
      </c>
      <c r="J3227">
        <v>2</v>
      </c>
      <c r="K3227">
        <v>2</v>
      </c>
      <c r="L3227">
        <v>0</v>
      </c>
      <c r="M3227" t="s">
        <v>16055</v>
      </c>
      <c r="N3227">
        <f t="shared" si="600"/>
        <v>0</v>
      </c>
      <c r="O3227" t="str">
        <f t="shared" si="601"/>
        <v>No</v>
      </c>
      <c r="P3227">
        <f t="shared" si="602"/>
        <v>0</v>
      </c>
      <c r="Q3227">
        <f t="shared" si="603"/>
        <v>0</v>
      </c>
      <c r="R3227">
        <f t="shared" si="607"/>
        <v>27.565026697177728</v>
      </c>
      <c r="S3227" t="str">
        <f t="shared" si="604"/>
        <v>ID-29387-Honolulu, HI - Lihue, HI</v>
      </c>
      <c r="T3227" t="str">
        <f t="shared" si="605"/>
        <v>11:06</v>
      </c>
      <c r="U3227" t="str">
        <f t="shared" si="606"/>
        <v>Acceptable</v>
      </c>
      <c r="V3227">
        <f t="shared" si="608"/>
        <v>23</v>
      </c>
      <c r="W3227">
        <f t="shared" si="609"/>
        <v>2</v>
      </c>
      <c r="Y3227" t="str">
        <f t="shared" si="610"/>
        <v>Flight Not Found</v>
      </c>
      <c r="Z3227" t="str" cm="1">
        <f t="array" ref="Z3227">IF(AND(B:B &gt; TIME(6, 0, 0), B:B &lt;= TIME(18, 0, 0)), "Day", "Night")</f>
        <v>Night</v>
      </c>
      <c r="AA3227">
        <f t="shared" si="611"/>
        <v>1</v>
      </c>
    </row>
    <row r="3228" spans="1:27" x14ac:dyDescent="0.2">
      <c r="A3228">
        <v>29399</v>
      </c>
      <c r="B3228" t="s">
        <v>4788</v>
      </c>
      <c r="C3228" t="s">
        <v>16056</v>
      </c>
      <c r="D3228" t="s">
        <v>8139</v>
      </c>
      <c r="E3228" t="s">
        <v>16057</v>
      </c>
      <c r="F3228" t="s">
        <v>16058</v>
      </c>
      <c r="G3228" t="s">
        <v>13182</v>
      </c>
      <c r="H3228" t="s">
        <v>16059</v>
      </c>
      <c r="I3228" t="s">
        <v>16060</v>
      </c>
      <c r="J3228">
        <v>81</v>
      </c>
      <c r="K3228">
        <v>81</v>
      </c>
      <c r="L3228">
        <v>0</v>
      </c>
      <c r="M3228" t="s">
        <v>16061</v>
      </c>
      <c r="N3228">
        <f t="shared" si="600"/>
        <v>0</v>
      </c>
      <c r="O3228" t="str">
        <f t="shared" si="601"/>
        <v>No</v>
      </c>
      <c r="P3228">
        <f t="shared" si="602"/>
        <v>0</v>
      </c>
      <c r="Q3228">
        <f t="shared" si="603"/>
        <v>0</v>
      </c>
      <c r="R3228">
        <f t="shared" si="607"/>
        <v>27.565026697177728</v>
      </c>
      <c r="S3228" t="str">
        <f t="shared" si="604"/>
        <v>ID-29399-Bologna - Palermo</v>
      </c>
      <c r="T3228" t="str">
        <f t="shared" si="605"/>
        <v>20:59</v>
      </c>
      <c r="U3228" t="str">
        <f t="shared" si="606"/>
        <v>Acceptable</v>
      </c>
      <c r="V3228">
        <f t="shared" si="608"/>
        <v>23</v>
      </c>
      <c r="W3228">
        <f t="shared" si="609"/>
        <v>2</v>
      </c>
      <c r="Y3228" t="str">
        <f t="shared" si="610"/>
        <v>Flight Not Found</v>
      </c>
      <c r="Z3228" t="str" cm="1">
        <f t="array" ref="Z3228">IF(AND(B:B &gt; TIME(6, 0, 0), B:B &lt;= TIME(18, 0, 0)), "Day", "Night")</f>
        <v>Night</v>
      </c>
      <c r="AA3228">
        <f t="shared" si="611"/>
        <v>1</v>
      </c>
    </row>
    <row r="3229" spans="1:27" x14ac:dyDescent="0.2">
      <c r="A3229">
        <v>29409</v>
      </c>
      <c r="C3229" t="s">
        <v>16062</v>
      </c>
      <c r="D3229" t="s">
        <v>16063</v>
      </c>
      <c r="G3229" t="s">
        <v>16064</v>
      </c>
      <c r="H3229" t="s">
        <v>16065</v>
      </c>
      <c r="I3229" t="s">
        <v>16066</v>
      </c>
      <c r="J3229">
        <v>13</v>
      </c>
      <c r="K3229">
        <v>13</v>
      </c>
      <c r="L3229">
        <v>0</v>
      </c>
      <c r="N3229">
        <f t="shared" si="600"/>
        <v>0</v>
      </c>
      <c r="O3229" t="str">
        <f t="shared" si="601"/>
        <v>No</v>
      </c>
      <c r="P3229">
        <f t="shared" si="602"/>
        <v>0</v>
      </c>
      <c r="Q3229">
        <f t="shared" si="603"/>
        <v>0</v>
      </c>
      <c r="R3229">
        <f t="shared" si="607"/>
        <v>27.565026697177728</v>
      </c>
      <c r="S3229" t="str">
        <f t="shared" si="604"/>
        <v>ID-29409-</v>
      </c>
      <c r="T3229">
        <f t="shared" si="605"/>
        <v>0</v>
      </c>
      <c r="U3229" t="str">
        <f t="shared" si="606"/>
        <v>Acceptable</v>
      </c>
      <c r="V3229">
        <f t="shared" si="608"/>
        <v>23</v>
      </c>
      <c r="W3229">
        <f t="shared" si="609"/>
        <v>2</v>
      </c>
      <c r="Y3229" t="str">
        <f t="shared" si="610"/>
        <v>Flight Not Found</v>
      </c>
      <c r="Z3229" t="str" cm="1">
        <f t="array" ref="Z3229">IF(AND(B:B &gt; TIME(6, 0, 0), B:B &lt;= TIME(18, 0, 0)), "Day", "Night")</f>
        <v>Night</v>
      </c>
      <c r="AA3229">
        <f t="shared" si="611"/>
        <v>1</v>
      </c>
    </row>
    <row r="3230" spans="1:27" x14ac:dyDescent="0.2">
      <c r="A3230">
        <v>29409</v>
      </c>
      <c r="B3230" t="s">
        <v>15425</v>
      </c>
      <c r="C3230" t="s">
        <v>16067</v>
      </c>
      <c r="D3230" t="s">
        <v>3562</v>
      </c>
      <c r="E3230" t="s">
        <v>13592</v>
      </c>
      <c r="F3230" t="s">
        <v>16068</v>
      </c>
      <c r="G3230" t="s">
        <v>14113</v>
      </c>
      <c r="H3230" t="s">
        <v>16069</v>
      </c>
      <c r="I3230" t="s">
        <v>8805</v>
      </c>
      <c r="J3230">
        <v>166</v>
      </c>
      <c r="K3230">
        <v>166</v>
      </c>
      <c r="L3230">
        <v>0</v>
      </c>
      <c r="M3230" t="s">
        <v>16070</v>
      </c>
      <c r="N3230">
        <f t="shared" si="600"/>
        <v>0</v>
      </c>
      <c r="O3230" t="str">
        <f t="shared" si="601"/>
        <v>No</v>
      </c>
      <c r="P3230">
        <f t="shared" si="602"/>
        <v>0</v>
      </c>
      <c r="Q3230">
        <f t="shared" si="603"/>
        <v>0</v>
      </c>
      <c r="R3230">
        <f t="shared" si="607"/>
        <v>27.565026697177728</v>
      </c>
      <c r="S3230" t="str">
        <f t="shared" si="604"/>
        <v>ID-29409-Alma Ata - Simferopol</v>
      </c>
      <c r="T3230">
        <f t="shared" si="605"/>
        <v>0</v>
      </c>
      <c r="U3230" t="str">
        <f t="shared" si="606"/>
        <v>Acceptable</v>
      </c>
      <c r="V3230">
        <f t="shared" si="608"/>
        <v>23</v>
      </c>
      <c r="W3230">
        <f t="shared" si="609"/>
        <v>2</v>
      </c>
      <c r="Y3230" t="str">
        <f t="shared" si="610"/>
        <v>Flight Not Found</v>
      </c>
      <c r="Z3230" t="str" cm="1">
        <f t="array" ref="Z3230">IF(AND(B:B &gt; TIME(6, 0, 0), B:B &lt;= TIME(18, 0, 0)), "Day", "Night")</f>
        <v>Night</v>
      </c>
      <c r="AA3230">
        <f t="shared" si="611"/>
        <v>1</v>
      </c>
    </row>
    <row r="3231" spans="1:27" x14ac:dyDescent="0.2">
      <c r="A3231">
        <v>29414</v>
      </c>
      <c r="C3231" t="s">
        <v>16071</v>
      </c>
      <c r="D3231" t="s">
        <v>16072</v>
      </c>
      <c r="F3231" t="s">
        <v>16073</v>
      </c>
      <c r="G3231" t="s">
        <v>13138</v>
      </c>
      <c r="H3231" t="s">
        <v>16074</v>
      </c>
      <c r="I3231" t="s">
        <v>16075</v>
      </c>
      <c r="J3231">
        <v>8</v>
      </c>
      <c r="K3231">
        <v>8</v>
      </c>
      <c r="L3231">
        <v>0</v>
      </c>
      <c r="M3231" t="s">
        <v>16076</v>
      </c>
      <c r="N3231">
        <f t="shared" si="600"/>
        <v>0</v>
      </c>
      <c r="O3231" t="str">
        <f t="shared" si="601"/>
        <v>No</v>
      </c>
      <c r="P3231">
        <f t="shared" si="602"/>
        <v>0</v>
      </c>
      <c r="Q3231">
        <f t="shared" si="603"/>
        <v>0</v>
      </c>
      <c r="R3231">
        <f t="shared" si="607"/>
        <v>27.565026697177728</v>
      </c>
      <c r="S3231" t="str">
        <f t="shared" si="604"/>
        <v>ID-29414-Nome, AK - Unalakeet, AK</v>
      </c>
      <c r="T3231">
        <f t="shared" si="605"/>
        <v>0</v>
      </c>
      <c r="U3231" t="str">
        <f t="shared" si="606"/>
        <v>Acceptable</v>
      </c>
      <c r="V3231">
        <f t="shared" si="608"/>
        <v>23</v>
      </c>
      <c r="W3231">
        <f t="shared" si="609"/>
        <v>2</v>
      </c>
      <c r="Y3231" t="str">
        <f t="shared" si="610"/>
        <v>Flight Not Found</v>
      </c>
      <c r="Z3231" t="str" cm="1">
        <f t="array" ref="Z3231">IF(AND(B:B &gt; TIME(6, 0, 0), B:B &lt;= TIME(18, 0, 0)), "Day", "Night")</f>
        <v>Night</v>
      </c>
      <c r="AA3231">
        <f t="shared" si="611"/>
        <v>1</v>
      </c>
    </row>
    <row r="3232" spans="1:27" x14ac:dyDescent="0.2">
      <c r="A3232">
        <v>29423</v>
      </c>
      <c r="B3232" t="s">
        <v>16077</v>
      </c>
      <c r="C3232" t="s">
        <v>16078</v>
      </c>
      <c r="D3232" t="s">
        <v>16079</v>
      </c>
      <c r="F3232" t="s">
        <v>16080</v>
      </c>
      <c r="G3232" t="s">
        <v>16081</v>
      </c>
      <c r="H3232" t="s">
        <v>16082</v>
      </c>
      <c r="J3232">
        <v>8</v>
      </c>
      <c r="K3232">
        <v>8</v>
      </c>
      <c r="L3232">
        <v>0</v>
      </c>
      <c r="M3232" t="s">
        <v>16083</v>
      </c>
      <c r="N3232">
        <f t="shared" si="600"/>
        <v>0</v>
      </c>
      <c r="O3232" t="str">
        <f t="shared" si="601"/>
        <v>No</v>
      </c>
      <c r="P3232">
        <f t="shared" si="602"/>
        <v>0</v>
      </c>
      <c r="Q3232">
        <f t="shared" si="603"/>
        <v>0</v>
      </c>
      <c r="R3232">
        <f t="shared" si="607"/>
        <v>27.565026697177728</v>
      </c>
      <c r="S3232" t="str">
        <f t="shared" si="604"/>
        <v>ID-29423-Tusayan, AZ - Phoenix, AZ</v>
      </c>
      <c r="T3232" t="str">
        <f t="shared" si="605"/>
        <v>17:02</v>
      </c>
      <c r="U3232" t="str">
        <f t="shared" si="606"/>
        <v>Acceptable</v>
      </c>
      <c r="V3232">
        <f t="shared" si="608"/>
        <v>23</v>
      </c>
      <c r="W3232">
        <f t="shared" si="609"/>
        <v>2</v>
      </c>
      <c r="Y3232" t="str">
        <f t="shared" si="610"/>
        <v>Flight Not Found</v>
      </c>
      <c r="Z3232" t="str" cm="1">
        <f t="array" ref="Z3232">IF(AND(B:B &gt; TIME(6, 0, 0), B:B &lt;= TIME(18, 0, 0)), "Day", "Night")</f>
        <v>Night</v>
      </c>
      <c r="AA3232">
        <f t="shared" si="611"/>
        <v>1</v>
      </c>
    </row>
    <row r="3233" spans="1:27" x14ac:dyDescent="0.2">
      <c r="A3233">
        <v>29427</v>
      </c>
      <c r="B3233" t="s">
        <v>16084</v>
      </c>
      <c r="C3233" t="s">
        <v>5092</v>
      </c>
      <c r="D3233" t="s">
        <v>16085</v>
      </c>
      <c r="F3233" t="s">
        <v>16086</v>
      </c>
      <c r="G3233" t="s">
        <v>16087</v>
      </c>
      <c r="H3233" t="s">
        <v>16088</v>
      </c>
      <c r="I3233" t="s">
        <v>16089</v>
      </c>
      <c r="J3233">
        <v>3</v>
      </c>
      <c r="K3233">
        <v>3</v>
      </c>
      <c r="L3233">
        <v>0</v>
      </c>
      <c r="M3233" t="s">
        <v>16090</v>
      </c>
      <c r="N3233">
        <f t="shared" si="600"/>
        <v>0</v>
      </c>
      <c r="O3233" t="str">
        <f t="shared" si="601"/>
        <v>No</v>
      </c>
      <c r="P3233">
        <f t="shared" si="602"/>
        <v>0</v>
      </c>
      <c r="Q3233">
        <f t="shared" si="603"/>
        <v>0</v>
      </c>
      <c r="R3233">
        <f t="shared" si="607"/>
        <v>27.565026697177728</v>
      </c>
      <c r="S3233" t="str">
        <f t="shared" si="604"/>
        <v>ID-29427-Hazelton, PA - Philadelphia, PA</v>
      </c>
      <c r="T3233" t="str">
        <f t="shared" si="605"/>
        <v>07:13</v>
      </c>
      <c r="U3233" t="str">
        <f t="shared" si="606"/>
        <v>Acceptable</v>
      </c>
      <c r="V3233">
        <f t="shared" si="608"/>
        <v>23</v>
      </c>
      <c r="W3233">
        <f t="shared" si="609"/>
        <v>2</v>
      </c>
      <c r="Y3233" t="str">
        <f t="shared" si="610"/>
        <v>Flight Not Found</v>
      </c>
      <c r="Z3233" t="str" cm="1">
        <f t="array" ref="Z3233">IF(AND(B:B &gt; TIME(6, 0, 0), B:B &lt;= TIME(18, 0, 0)), "Day", "Night")</f>
        <v>Night</v>
      </c>
      <c r="AA3233">
        <f t="shared" si="611"/>
        <v>1</v>
      </c>
    </row>
    <row r="3234" spans="1:27" x14ac:dyDescent="0.2">
      <c r="A3234">
        <v>29434</v>
      </c>
      <c r="C3234" t="s">
        <v>16091</v>
      </c>
      <c r="D3234" t="s">
        <v>16092</v>
      </c>
      <c r="F3234" t="s">
        <v>16093</v>
      </c>
      <c r="G3234" t="s">
        <v>16094</v>
      </c>
      <c r="H3234" t="s">
        <v>16095</v>
      </c>
      <c r="I3234" t="s">
        <v>16096</v>
      </c>
      <c r="J3234">
        <v>7</v>
      </c>
      <c r="K3234">
        <v>3</v>
      </c>
      <c r="L3234">
        <v>0</v>
      </c>
      <c r="M3234" t="s">
        <v>16097</v>
      </c>
      <c r="N3234">
        <f t="shared" si="600"/>
        <v>0</v>
      </c>
      <c r="O3234" t="str">
        <f t="shared" si="601"/>
        <v>No</v>
      </c>
      <c r="P3234">
        <f t="shared" si="602"/>
        <v>0</v>
      </c>
      <c r="Q3234">
        <f t="shared" si="603"/>
        <v>0</v>
      </c>
      <c r="R3234">
        <f t="shared" si="607"/>
        <v>27.565026697177728</v>
      </c>
      <c r="S3234" t="str">
        <f t="shared" si="604"/>
        <v>ID-29434-Lima, Peu - Mexico City, Mexico</v>
      </c>
      <c r="T3234">
        <f t="shared" si="605"/>
        <v>0</v>
      </c>
      <c r="U3234" t="str">
        <f t="shared" si="606"/>
        <v>Acceptable</v>
      </c>
      <c r="V3234">
        <f t="shared" si="608"/>
        <v>23</v>
      </c>
      <c r="W3234">
        <f t="shared" si="609"/>
        <v>2</v>
      </c>
      <c r="Y3234" t="str">
        <f t="shared" si="610"/>
        <v>Flight Not Found</v>
      </c>
      <c r="Z3234" t="str" cm="1">
        <f t="array" ref="Z3234">IF(AND(B:B &gt; TIME(6, 0, 0), B:B &lt;= TIME(18, 0, 0)), "Day", "Night")</f>
        <v>Night</v>
      </c>
      <c r="AA3234">
        <f t="shared" si="611"/>
        <v>1</v>
      </c>
    </row>
    <row r="3235" spans="1:27" x14ac:dyDescent="0.2">
      <c r="A3235">
        <v>29436</v>
      </c>
      <c r="B3235" t="s">
        <v>7267</v>
      </c>
      <c r="C3235" t="s">
        <v>16098</v>
      </c>
      <c r="D3235" t="s">
        <v>15105</v>
      </c>
      <c r="F3235" t="s">
        <v>16099</v>
      </c>
      <c r="G3235" t="s">
        <v>16100</v>
      </c>
      <c r="H3235" t="s">
        <v>16101</v>
      </c>
      <c r="J3235">
        <v>9</v>
      </c>
      <c r="K3235">
        <v>2</v>
      </c>
      <c r="L3235">
        <v>0</v>
      </c>
      <c r="M3235" t="s">
        <v>16102</v>
      </c>
      <c r="N3235">
        <f t="shared" si="600"/>
        <v>0</v>
      </c>
      <c r="O3235" t="str">
        <f t="shared" si="601"/>
        <v>No</v>
      </c>
      <c r="P3235">
        <f t="shared" si="602"/>
        <v>0</v>
      </c>
      <c r="Q3235">
        <f t="shared" si="603"/>
        <v>0</v>
      </c>
      <c r="R3235">
        <f t="shared" si="607"/>
        <v>27.565026697177728</v>
      </c>
      <c r="S3235" t="str">
        <f t="shared" si="604"/>
        <v>ID-29436-Dillingham, AK - Return</v>
      </c>
      <c r="T3235" t="str">
        <f t="shared" si="605"/>
        <v>16:15</v>
      </c>
      <c r="U3235" t="str">
        <f t="shared" si="606"/>
        <v>Acceptable</v>
      </c>
      <c r="V3235">
        <f t="shared" si="608"/>
        <v>23</v>
      </c>
      <c r="W3235">
        <f t="shared" si="609"/>
        <v>2</v>
      </c>
      <c r="Y3235" t="str">
        <f t="shared" si="610"/>
        <v>Flight Not Found</v>
      </c>
      <c r="Z3235" t="str" cm="1">
        <f t="array" ref="Z3235">IF(AND(B:B &gt; TIME(6, 0, 0), B:B &lt;= TIME(18, 0, 0)), "Day", "Night")</f>
        <v>Night</v>
      </c>
      <c r="AA3235">
        <f t="shared" si="611"/>
        <v>1</v>
      </c>
    </row>
    <row r="3236" spans="1:27" x14ac:dyDescent="0.2">
      <c r="A3236">
        <v>29439</v>
      </c>
      <c r="B3236" t="s">
        <v>192</v>
      </c>
      <c r="C3236" t="s">
        <v>14767</v>
      </c>
      <c r="D3236" t="s">
        <v>14922</v>
      </c>
      <c r="F3236" t="s">
        <v>16103</v>
      </c>
      <c r="G3236" t="s">
        <v>16104</v>
      </c>
      <c r="H3236" t="s">
        <v>16105</v>
      </c>
      <c r="I3236" t="s">
        <v>16106</v>
      </c>
      <c r="J3236">
        <v>13</v>
      </c>
      <c r="K3236">
        <v>13</v>
      </c>
      <c r="L3236">
        <v>0</v>
      </c>
      <c r="M3236" t="s">
        <v>16107</v>
      </c>
      <c r="N3236">
        <f t="shared" si="600"/>
        <v>0</v>
      </c>
      <c r="O3236" t="str">
        <f t="shared" si="601"/>
        <v>No</v>
      </c>
      <c r="P3236">
        <f t="shared" si="602"/>
        <v>0</v>
      </c>
      <c r="Q3236">
        <f t="shared" si="603"/>
        <v>0</v>
      </c>
      <c r="R3236">
        <f t="shared" si="607"/>
        <v>27.565026697177728</v>
      </c>
      <c r="S3236" t="str">
        <f t="shared" si="604"/>
        <v>ID-29439-Oil Platform SS-224 - Houma LA</v>
      </c>
      <c r="T3236" t="str">
        <f t="shared" si="605"/>
        <v>17:40</v>
      </c>
      <c r="U3236" t="str">
        <f t="shared" si="606"/>
        <v>Acceptable</v>
      </c>
      <c r="V3236">
        <f t="shared" si="608"/>
        <v>23</v>
      </c>
      <c r="W3236">
        <f t="shared" si="609"/>
        <v>2</v>
      </c>
      <c r="Y3236" t="str">
        <f t="shared" si="610"/>
        <v>Flight Not Found</v>
      </c>
      <c r="Z3236" t="str" cm="1">
        <f t="array" ref="Z3236">IF(AND(B:B &gt; TIME(6, 0, 0), B:B &lt;= TIME(18, 0, 0)), "Day", "Night")</f>
        <v>Night</v>
      </c>
      <c r="AA3236">
        <f t="shared" si="611"/>
        <v>1</v>
      </c>
    </row>
    <row r="3237" spans="1:27" x14ac:dyDescent="0.2">
      <c r="A3237">
        <v>29440</v>
      </c>
      <c r="B3237" t="s">
        <v>2750</v>
      </c>
      <c r="C3237" t="s">
        <v>16108</v>
      </c>
      <c r="D3237" t="s">
        <v>9020</v>
      </c>
      <c r="F3237" t="s">
        <v>16109</v>
      </c>
      <c r="G3237" t="s">
        <v>16110</v>
      </c>
      <c r="H3237" t="s">
        <v>16111</v>
      </c>
      <c r="I3237" t="s">
        <v>16112</v>
      </c>
      <c r="J3237">
        <v>168</v>
      </c>
      <c r="K3237">
        <v>1</v>
      </c>
      <c r="L3237">
        <v>0</v>
      </c>
      <c r="M3237" t="s">
        <v>16113</v>
      </c>
      <c r="N3237">
        <f t="shared" si="600"/>
        <v>0</v>
      </c>
      <c r="O3237" t="str">
        <f t="shared" si="601"/>
        <v>No</v>
      </c>
      <c r="P3237">
        <f t="shared" si="602"/>
        <v>0</v>
      </c>
      <c r="Q3237">
        <f t="shared" si="603"/>
        <v>0</v>
      </c>
      <c r="R3237">
        <f t="shared" si="607"/>
        <v>27.565026697177728</v>
      </c>
      <c r="S3237" t="str">
        <f t="shared" si="604"/>
        <v>ID-29440-Bucurest  - Nouadhibou</v>
      </c>
      <c r="T3237" t="str">
        <f t="shared" si="605"/>
        <v>03:00</v>
      </c>
      <c r="U3237" t="str">
        <f t="shared" si="606"/>
        <v>Acceptable</v>
      </c>
      <c r="V3237">
        <f t="shared" si="608"/>
        <v>23</v>
      </c>
      <c r="W3237">
        <f t="shared" si="609"/>
        <v>2</v>
      </c>
      <c r="Y3237" t="str">
        <f t="shared" si="610"/>
        <v>Flight Not Found</v>
      </c>
      <c r="Z3237" t="str" cm="1">
        <f t="array" ref="Z3237">IF(AND(B:B &gt; TIME(6, 0, 0), B:B &lt;= TIME(18, 0, 0)), "Day", "Night")</f>
        <v>Night</v>
      </c>
      <c r="AA3237">
        <f t="shared" si="611"/>
        <v>1</v>
      </c>
    </row>
    <row r="3238" spans="1:27" x14ac:dyDescent="0.2">
      <c r="A3238">
        <v>29444</v>
      </c>
      <c r="C3238" t="s">
        <v>457</v>
      </c>
      <c r="D3238" t="s">
        <v>16114</v>
      </c>
      <c r="G3238" t="s">
        <v>12880</v>
      </c>
      <c r="H3238" t="s">
        <v>16115</v>
      </c>
      <c r="I3238" t="s">
        <v>16116</v>
      </c>
      <c r="J3238">
        <v>3</v>
      </c>
      <c r="K3238">
        <v>3</v>
      </c>
      <c r="L3238">
        <v>0</v>
      </c>
      <c r="M3238" t="s">
        <v>3760</v>
      </c>
      <c r="N3238">
        <f t="shared" si="600"/>
        <v>0</v>
      </c>
      <c r="O3238" t="str">
        <f t="shared" si="601"/>
        <v>No</v>
      </c>
      <c r="P3238">
        <f t="shared" si="602"/>
        <v>0</v>
      </c>
      <c r="Q3238">
        <f t="shared" si="603"/>
        <v>0</v>
      </c>
      <c r="R3238">
        <f t="shared" si="607"/>
        <v>27.565026697177728</v>
      </c>
      <c r="S3238" t="str">
        <f t="shared" si="604"/>
        <v>ID-29444-</v>
      </c>
      <c r="T3238">
        <f t="shared" si="605"/>
        <v>0</v>
      </c>
      <c r="U3238" t="str">
        <f t="shared" si="606"/>
        <v>Acceptable</v>
      </c>
      <c r="V3238">
        <f t="shared" si="608"/>
        <v>23</v>
      </c>
      <c r="W3238">
        <f t="shared" si="609"/>
        <v>2</v>
      </c>
      <c r="Y3238" t="str">
        <f t="shared" si="610"/>
        <v>Flight Not Found</v>
      </c>
      <c r="Z3238" t="str" cm="1">
        <f t="array" ref="Z3238">IF(AND(B:B &gt; TIME(6, 0, 0), B:B &lt;= TIME(18, 0, 0)), "Day", "Night")</f>
        <v>Night</v>
      </c>
      <c r="AA3238">
        <f t="shared" si="611"/>
        <v>1</v>
      </c>
    </row>
    <row r="3239" spans="1:27" x14ac:dyDescent="0.2">
      <c r="A3239">
        <v>29446</v>
      </c>
      <c r="B3239" t="s">
        <v>4879</v>
      </c>
      <c r="C3239" t="s">
        <v>16117</v>
      </c>
      <c r="D3239" t="s">
        <v>9873</v>
      </c>
      <c r="G3239" t="s">
        <v>16118</v>
      </c>
      <c r="H3239" t="s">
        <v>16119</v>
      </c>
      <c r="I3239" t="s">
        <v>16120</v>
      </c>
      <c r="J3239">
        <v>4</v>
      </c>
      <c r="K3239">
        <v>4</v>
      </c>
      <c r="L3239">
        <v>0</v>
      </c>
      <c r="M3239" t="s">
        <v>16121</v>
      </c>
      <c r="N3239">
        <f t="shared" si="600"/>
        <v>0</v>
      </c>
      <c r="O3239" t="str">
        <f t="shared" si="601"/>
        <v>No</v>
      </c>
      <c r="P3239">
        <f t="shared" si="602"/>
        <v>0</v>
      </c>
      <c r="Q3239">
        <f t="shared" si="603"/>
        <v>0</v>
      </c>
      <c r="R3239">
        <f t="shared" si="607"/>
        <v>27.565026697177728</v>
      </c>
      <c r="S3239" t="str">
        <f t="shared" si="604"/>
        <v>ID-29446-</v>
      </c>
      <c r="T3239" t="str">
        <f t="shared" si="605"/>
        <v>21:55</v>
      </c>
      <c r="U3239" t="str">
        <f t="shared" si="606"/>
        <v>Acceptable</v>
      </c>
      <c r="V3239">
        <f t="shared" si="608"/>
        <v>23</v>
      </c>
      <c r="W3239">
        <f t="shared" si="609"/>
        <v>2</v>
      </c>
      <c r="Y3239" t="str">
        <f t="shared" si="610"/>
        <v>Flight Not Found</v>
      </c>
      <c r="Z3239" t="str" cm="1">
        <f t="array" ref="Z3239">IF(AND(B:B &gt; TIME(6, 0, 0), B:B &lt;= TIME(18, 0, 0)), "Day", "Night")</f>
        <v>Night</v>
      </c>
      <c r="AA3239">
        <f t="shared" si="611"/>
        <v>1</v>
      </c>
    </row>
    <row r="3240" spans="1:27" x14ac:dyDescent="0.2">
      <c r="A3240">
        <v>29578</v>
      </c>
      <c r="B3240" t="s">
        <v>10087</v>
      </c>
      <c r="C3240" t="s">
        <v>16122</v>
      </c>
      <c r="D3240" t="s">
        <v>9352</v>
      </c>
      <c r="F3240" t="s">
        <v>16123</v>
      </c>
      <c r="G3240" t="s">
        <v>16124</v>
      </c>
      <c r="H3240" t="s">
        <v>16125</v>
      </c>
      <c r="I3240" t="s">
        <v>16126</v>
      </c>
      <c r="J3240">
        <v>291</v>
      </c>
      <c r="K3240">
        <v>2</v>
      </c>
      <c r="L3240">
        <v>0</v>
      </c>
      <c r="M3240" t="s">
        <v>16127</v>
      </c>
      <c r="N3240">
        <f t="shared" si="600"/>
        <v>0</v>
      </c>
      <c r="O3240" t="str">
        <f t="shared" si="601"/>
        <v>No</v>
      </c>
      <c r="P3240">
        <f t="shared" si="602"/>
        <v>0</v>
      </c>
      <c r="Q3240">
        <f t="shared" si="603"/>
        <v>0</v>
      </c>
      <c r="R3240">
        <f t="shared" si="607"/>
        <v>27.565026697177728</v>
      </c>
      <c r="S3240" t="str">
        <f t="shared" si="604"/>
        <v>ID-29578-Dhahran - Karachi</v>
      </c>
      <c r="T3240" t="str">
        <f t="shared" si="605"/>
        <v>23:12</v>
      </c>
      <c r="U3240" t="str">
        <f t="shared" si="606"/>
        <v>Acceptable</v>
      </c>
      <c r="V3240">
        <f t="shared" si="608"/>
        <v>23</v>
      </c>
      <c r="W3240">
        <f t="shared" si="609"/>
        <v>2</v>
      </c>
      <c r="Y3240" t="str">
        <f t="shared" si="610"/>
        <v>Flight Not Found</v>
      </c>
      <c r="Z3240" t="str" cm="1">
        <f t="array" ref="Z3240">IF(AND(B:B &gt; TIME(6, 0, 0), B:B &lt;= TIME(18, 0, 0)), "Day", "Night")</f>
        <v>Night</v>
      </c>
      <c r="AA3240">
        <f t="shared" si="611"/>
        <v>1</v>
      </c>
    </row>
    <row r="3241" spans="1:27" x14ac:dyDescent="0.2">
      <c r="A3241">
        <v>29600</v>
      </c>
      <c r="C3241" t="s">
        <v>16128</v>
      </c>
      <c r="D3241" t="s">
        <v>2615</v>
      </c>
      <c r="F3241" t="s">
        <v>16129</v>
      </c>
      <c r="G3241" t="s">
        <v>9586</v>
      </c>
      <c r="H3241" t="s">
        <v>16130</v>
      </c>
      <c r="I3241" t="s">
        <v>16131</v>
      </c>
      <c r="J3241">
        <v>11</v>
      </c>
      <c r="K3241">
        <v>11</v>
      </c>
      <c r="L3241">
        <v>0</v>
      </c>
      <c r="M3241" t="s">
        <v>16132</v>
      </c>
      <c r="N3241">
        <f t="shared" si="600"/>
        <v>0</v>
      </c>
      <c r="O3241" t="str">
        <f t="shared" si="601"/>
        <v>No</v>
      </c>
      <c r="P3241">
        <f t="shared" si="602"/>
        <v>0</v>
      </c>
      <c r="Q3241">
        <f t="shared" si="603"/>
        <v>0</v>
      </c>
      <c r="R3241">
        <f t="shared" si="607"/>
        <v>27.565026697177728</v>
      </c>
      <c r="S3241" t="str">
        <f t="shared" si="604"/>
        <v>ID-29600-Ramstein AFB - Oslo, Norway</v>
      </c>
      <c r="T3241">
        <f t="shared" si="605"/>
        <v>0</v>
      </c>
      <c r="U3241" t="str">
        <f t="shared" si="606"/>
        <v>Acceptable</v>
      </c>
      <c r="V3241">
        <f t="shared" si="608"/>
        <v>23</v>
      </c>
      <c r="W3241">
        <f t="shared" si="609"/>
        <v>2</v>
      </c>
      <c r="Y3241" t="str">
        <f t="shared" si="610"/>
        <v>Flight Not Found</v>
      </c>
      <c r="Z3241" t="str" cm="1">
        <f t="array" ref="Z3241">IF(AND(B:B &gt; TIME(6, 0, 0), B:B &lt;= TIME(18, 0, 0)), "Day", "Night")</f>
        <v>Night</v>
      </c>
      <c r="AA3241">
        <f t="shared" si="611"/>
        <v>1</v>
      </c>
    </row>
    <row r="3242" spans="1:27" x14ac:dyDescent="0.2">
      <c r="A3242">
        <v>29452</v>
      </c>
      <c r="B3242" t="s">
        <v>14559</v>
      </c>
      <c r="C3242" t="s">
        <v>16133</v>
      </c>
      <c r="D3242" t="s">
        <v>9352</v>
      </c>
      <c r="E3242" t="s">
        <v>12472</v>
      </c>
      <c r="F3242" t="s">
        <v>16134</v>
      </c>
      <c r="G3242" t="s">
        <v>16135</v>
      </c>
      <c r="H3242" t="s">
        <v>16136</v>
      </c>
      <c r="I3242" t="s">
        <v>16137</v>
      </c>
      <c r="J3242">
        <v>301</v>
      </c>
      <c r="K3242">
        <v>301</v>
      </c>
      <c r="L3242">
        <v>0</v>
      </c>
      <c r="M3242" t="s">
        <v>16138</v>
      </c>
      <c r="N3242">
        <f t="shared" si="600"/>
        <v>0</v>
      </c>
      <c r="O3242" t="str">
        <f t="shared" si="601"/>
        <v>No</v>
      </c>
      <c r="P3242">
        <f t="shared" si="602"/>
        <v>0</v>
      </c>
      <c r="Q3242">
        <f t="shared" si="603"/>
        <v>0</v>
      </c>
      <c r="R3242">
        <f t="shared" si="607"/>
        <v>27.565026697177728</v>
      </c>
      <c r="S3242" t="str">
        <f t="shared" si="604"/>
        <v>ID-29452-Riyadh - Jeddah</v>
      </c>
      <c r="T3242" t="str">
        <f t="shared" si="605"/>
        <v>19:08</v>
      </c>
      <c r="U3242" t="str">
        <f t="shared" si="606"/>
        <v>Acceptable</v>
      </c>
      <c r="V3242">
        <f t="shared" si="608"/>
        <v>23</v>
      </c>
      <c r="W3242">
        <f t="shared" si="609"/>
        <v>2</v>
      </c>
      <c r="Y3242" t="str">
        <f t="shared" si="610"/>
        <v>Flight Not Found</v>
      </c>
      <c r="Z3242" t="str" cm="1">
        <f t="array" ref="Z3242">IF(AND(B:B &gt; TIME(6, 0, 0), B:B &lt;= TIME(18, 0, 0)), "Day", "Night")</f>
        <v>Night</v>
      </c>
      <c r="AA3242">
        <f t="shared" si="611"/>
        <v>1</v>
      </c>
    </row>
    <row r="3243" spans="1:27" x14ac:dyDescent="0.2">
      <c r="A3243">
        <v>29459</v>
      </c>
      <c r="C3243" t="s">
        <v>16139</v>
      </c>
      <c r="D3243" t="s">
        <v>16140</v>
      </c>
      <c r="F3243" t="s">
        <v>16141</v>
      </c>
      <c r="G3243" t="s">
        <v>8902</v>
      </c>
      <c r="H3243" t="s">
        <v>16142</v>
      </c>
      <c r="I3243" t="s">
        <v>16143</v>
      </c>
      <c r="J3243">
        <v>37</v>
      </c>
      <c r="K3243">
        <v>37</v>
      </c>
      <c r="L3243">
        <v>0</v>
      </c>
      <c r="M3243" t="s">
        <v>16144</v>
      </c>
      <c r="N3243">
        <f t="shared" si="600"/>
        <v>0</v>
      </c>
      <c r="O3243" t="str">
        <f t="shared" si="601"/>
        <v>No</v>
      </c>
      <c r="P3243">
        <f t="shared" si="602"/>
        <v>0</v>
      </c>
      <c r="Q3243">
        <f t="shared" si="603"/>
        <v>0</v>
      </c>
      <c r="R3243">
        <f t="shared" si="607"/>
        <v>27.565026697177728</v>
      </c>
      <c r="S3243" t="str">
        <f t="shared" si="604"/>
        <v>ID-29459-Banjarmasin-Sjamsudin Noor  -  Jakarta</v>
      </c>
      <c r="T3243">
        <f t="shared" si="605"/>
        <v>0</v>
      </c>
      <c r="U3243" t="str">
        <f t="shared" si="606"/>
        <v>Acceptable</v>
      </c>
      <c r="V3243">
        <f t="shared" si="608"/>
        <v>23</v>
      </c>
      <c r="W3243">
        <f t="shared" si="609"/>
        <v>2</v>
      </c>
      <c r="Y3243" t="str">
        <f t="shared" si="610"/>
        <v>Flight Not Found</v>
      </c>
      <c r="Z3243" t="str" cm="1">
        <f t="array" ref="Z3243">IF(AND(B:B &gt; TIME(6, 0, 0), B:B &lt;= TIME(18, 0, 0)), "Day", "Night")</f>
        <v>Night</v>
      </c>
      <c r="AA3243">
        <f t="shared" si="611"/>
        <v>1</v>
      </c>
    </row>
    <row r="3244" spans="1:27" x14ac:dyDescent="0.2">
      <c r="A3244">
        <v>29469</v>
      </c>
      <c r="C3244" t="s">
        <v>16145</v>
      </c>
      <c r="D3244" t="s">
        <v>16146</v>
      </c>
      <c r="G3244" t="s">
        <v>12004</v>
      </c>
      <c r="H3244" t="s">
        <v>16147</v>
      </c>
      <c r="I3244" t="s">
        <v>16148</v>
      </c>
      <c r="J3244">
        <v>8</v>
      </c>
      <c r="K3244">
        <v>8</v>
      </c>
      <c r="L3244">
        <v>0</v>
      </c>
      <c r="M3244" t="s">
        <v>16149</v>
      </c>
      <c r="N3244">
        <f t="shared" si="600"/>
        <v>0</v>
      </c>
      <c r="O3244" t="str">
        <f t="shared" si="601"/>
        <v>No</v>
      </c>
      <c r="P3244">
        <f t="shared" si="602"/>
        <v>0</v>
      </c>
      <c r="Q3244">
        <f t="shared" si="603"/>
        <v>0</v>
      </c>
      <c r="R3244">
        <f t="shared" si="607"/>
        <v>27.565026697177728</v>
      </c>
      <c r="S3244" t="str">
        <f t="shared" si="604"/>
        <v>ID-29469-</v>
      </c>
      <c r="T3244">
        <f t="shared" si="605"/>
        <v>0</v>
      </c>
      <c r="U3244" t="str">
        <f t="shared" si="606"/>
        <v>Acceptable</v>
      </c>
      <c r="V3244">
        <f t="shared" si="608"/>
        <v>23</v>
      </c>
      <c r="W3244">
        <f t="shared" si="609"/>
        <v>2</v>
      </c>
      <c r="Y3244" t="str">
        <f t="shared" si="610"/>
        <v>Flight Not Found</v>
      </c>
      <c r="Z3244" t="str" cm="1">
        <f t="array" ref="Z3244">IF(AND(B:B &gt; TIME(6, 0, 0), B:B &lt;= TIME(18, 0, 0)), "Day", "Night")</f>
        <v>Night</v>
      </c>
      <c r="AA3244">
        <f t="shared" si="611"/>
        <v>1</v>
      </c>
    </row>
    <row r="3245" spans="1:27" x14ac:dyDescent="0.2">
      <c r="A3245">
        <v>29474</v>
      </c>
      <c r="C3245" t="s">
        <v>16150</v>
      </c>
      <c r="D3245" t="s">
        <v>13617</v>
      </c>
      <c r="F3245" t="s">
        <v>3728</v>
      </c>
      <c r="G3245" t="s">
        <v>2471</v>
      </c>
      <c r="H3245" t="s">
        <v>16151</v>
      </c>
      <c r="I3245" t="s">
        <v>16152</v>
      </c>
      <c r="J3245">
        <v>3</v>
      </c>
      <c r="K3245">
        <v>3</v>
      </c>
      <c r="L3245">
        <v>0</v>
      </c>
      <c r="M3245" t="s">
        <v>16153</v>
      </c>
      <c r="N3245">
        <f t="shared" si="600"/>
        <v>0</v>
      </c>
      <c r="O3245" t="str">
        <f t="shared" si="601"/>
        <v>No</v>
      </c>
      <c r="P3245">
        <f t="shared" si="602"/>
        <v>0</v>
      </c>
      <c r="Q3245">
        <f t="shared" si="603"/>
        <v>0</v>
      </c>
      <c r="R3245">
        <f t="shared" si="607"/>
        <v>27.565026697177728</v>
      </c>
      <c r="S3245" t="str">
        <f t="shared" si="604"/>
        <v>ID-29474-Barranquilla - Bogota</v>
      </c>
      <c r="T3245">
        <f t="shared" si="605"/>
        <v>0</v>
      </c>
      <c r="U3245" t="str">
        <f t="shared" si="606"/>
        <v>Acceptable</v>
      </c>
      <c r="V3245">
        <f t="shared" si="608"/>
        <v>23</v>
      </c>
      <c r="W3245">
        <f t="shared" si="609"/>
        <v>2</v>
      </c>
      <c r="Y3245" t="str">
        <f t="shared" si="610"/>
        <v>Flight Not Found</v>
      </c>
      <c r="Z3245" t="str" cm="1">
        <f t="array" ref="Z3245">IF(AND(B:B &gt; TIME(6, 0, 0), B:B &lt;= TIME(18, 0, 0)), "Day", "Night")</f>
        <v>Night</v>
      </c>
      <c r="AA3245">
        <f t="shared" si="611"/>
        <v>1</v>
      </c>
    </row>
    <row r="3246" spans="1:27" x14ac:dyDescent="0.2">
      <c r="A3246">
        <v>29476</v>
      </c>
      <c r="B3246" t="s">
        <v>16154</v>
      </c>
      <c r="C3246" t="s">
        <v>16155</v>
      </c>
      <c r="D3246" t="s">
        <v>16156</v>
      </c>
      <c r="F3246" t="s">
        <v>16157</v>
      </c>
      <c r="G3246" t="s">
        <v>1814</v>
      </c>
      <c r="H3246" t="s">
        <v>16158</v>
      </c>
      <c r="I3246" t="s">
        <v>16159</v>
      </c>
      <c r="J3246">
        <v>34</v>
      </c>
      <c r="K3246">
        <v>34</v>
      </c>
      <c r="L3246">
        <v>0</v>
      </c>
      <c r="M3246" t="s">
        <v>16160</v>
      </c>
      <c r="N3246">
        <f t="shared" si="600"/>
        <v>0</v>
      </c>
      <c r="O3246" t="str">
        <f t="shared" si="601"/>
        <v>No</v>
      </c>
      <c r="P3246">
        <f t="shared" si="602"/>
        <v>0</v>
      </c>
      <c r="Q3246">
        <f t="shared" si="603"/>
        <v>0</v>
      </c>
      <c r="R3246">
        <f t="shared" si="607"/>
        <v>27.565026697177728</v>
      </c>
      <c r="S3246" t="str">
        <f t="shared" si="604"/>
        <v>ID-29476-West Palm Beach - Freeport Grand Bahama Islands</v>
      </c>
      <c r="T3246" t="str">
        <f t="shared" si="605"/>
        <v>20:58</v>
      </c>
      <c r="U3246" t="str">
        <f t="shared" si="606"/>
        <v>Acceptable</v>
      </c>
      <c r="V3246">
        <f t="shared" si="608"/>
        <v>23</v>
      </c>
      <c r="W3246">
        <f t="shared" si="609"/>
        <v>2</v>
      </c>
      <c r="Y3246" t="str">
        <f t="shared" si="610"/>
        <v>Flight Not Found</v>
      </c>
      <c r="Z3246" t="str" cm="1">
        <f t="array" ref="Z3246">IF(AND(B:B &gt; TIME(6, 0, 0), B:B &lt;= TIME(18, 0, 0)), "Day", "Night")</f>
        <v>Night</v>
      </c>
      <c r="AA3246">
        <f t="shared" si="611"/>
        <v>1</v>
      </c>
    </row>
    <row r="3247" spans="1:27" x14ac:dyDescent="0.2">
      <c r="A3247">
        <v>29478</v>
      </c>
      <c r="C3247" t="s">
        <v>16161</v>
      </c>
      <c r="D3247" t="s">
        <v>16162</v>
      </c>
      <c r="G3247" t="s">
        <v>16163</v>
      </c>
      <c r="H3247" t="s">
        <v>16164</v>
      </c>
      <c r="I3247" t="s">
        <v>16165</v>
      </c>
      <c r="J3247">
        <v>36</v>
      </c>
      <c r="K3247">
        <v>36</v>
      </c>
      <c r="L3247">
        <v>0</v>
      </c>
      <c r="M3247" t="s">
        <v>16166</v>
      </c>
      <c r="N3247">
        <f t="shared" si="600"/>
        <v>0</v>
      </c>
      <c r="O3247" t="str">
        <f t="shared" si="601"/>
        <v>No</v>
      </c>
      <c r="P3247">
        <f t="shared" si="602"/>
        <v>0</v>
      </c>
      <c r="Q3247">
        <f t="shared" si="603"/>
        <v>0</v>
      </c>
      <c r="R3247">
        <f t="shared" si="607"/>
        <v>27.565026697177728</v>
      </c>
      <c r="S3247" t="str">
        <f t="shared" si="604"/>
        <v>ID-29478-</v>
      </c>
      <c r="T3247">
        <f t="shared" si="605"/>
        <v>0</v>
      </c>
      <c r="U3247" t="str">
        <f t="shared" si="606"/>
        <v>Acceptable</v>
      </c>
      <c r="V3247">
        <f t="shared" si="608"/>
        <v>23</v>
      </c>
      <c r="W3247">
        <f t="shared" si="609"/>
        <v>2</v>
      </c>
      <c r="Y3247" t="str">
        <f t="shared" si="610"/>
        <v>Flight Not Found</v>
      </c>
      <c r="Z3247" t="str" cm="1">
        <f t="array" ref="Z3247">IF(AND(B:B &gt; TIME(6, 0, 0), B:B &lt;= TIME(18, 0, 0)), "Day", "Night")</f>
        <v>Night</v>
      </c>
      <c r="AA3247">
        <f t="shared" si="611"/>
        <v>1</v>
      </c>
    </row>
    <row r="3248" spans="1:27" x14ac:dyDescent="0.2">
      <c r="A3248">
        <v>29479</v>
      </c>
      <c r="B3248" t="s">
        <v>1300</v>
      </c>
      <c r="C3248" t="s">
        <v>16167</v>
      </c>
      <c r="D3248" t="s">
        <v>16168</v>
      </c>
      <c r="G3248" t="s">
        <v>11986</v>
      </c>
      <c r="H3248" t="s">
        <v>16169</v>
      </c>
      <c r="I3248" t="s">
        <v>15427</v>
      </c>
      <c r="J3248">
        <v>89</v>
      </c>
      <c r="K3248">
        <v>89</v>
      </c>
      <c r="L3248">
        <v>0</v>
      </c>
      <c r="M3248" t="s">
        <v>16170</v>
      </c>
      <c r="N3248">
        <f t="shared" si="600"/>
        <v>0</v>
      </c>
      <c r="O3248" t="str">
        <f t="shared" si="601"/>
        <v>No</v>
      </c>
      <c r="P3248">
        <f t="shared" si="602"/>
        <v>0</v>
      </c>
      <c r="Q3248">
        <f t="shared" si="603"/>
        <v>0</v>
      </c>
      <c r="R3248">
        <f t="shared" si="607"/>
        <v>27.565026697177728</v>
      </c>
      <c r="S3248" t="str">
        <f t="shared" si="604"/>
        <v>ID-29479-</v>
      </c>
      <c r="T3248" t="str">
        <f t="shared" si="605"/>
        <v>00:00</v>
      </c>
      <c r="U3248" t="str">
        <f t="shared" si="606"/>
        <v>Acceptable</v>
      </c>
      <c r="V3248">
        <f t="shared" si="608"/>
        <v>23</v>
      </c>
      <c r="W3248">
        <f t="shared" si="609"/>
        <v>2</v>
      </c>
      <c r="Y3248" t="str">
        <f t="shared" si="610"/>
        <v>Flight Not Found</v>
      </c>
      <c r="Z3248" t="str" cm="1">
        <f t="array" ref="Z3248">IF(AND(B:B &gt; TIME(6, 0, 0), B:B &lt;= TIME(18, 0, 0)), "Day", "Night")</f>
        <v>Night</v>
      </c>
      <c r="AA3248">
        <f t="shared" si="611"/>
        <v>1</v>
      </c>
    </row>
    <row r="3249" spans="1:27" x14ac:dyDescent="0.2">
      <c r="A3249">
        <v>29481</v>
      </c>
      <c r="C3249" t="s">
        <v>16171</v>
      </c>
      <c r="D3249" t="s">
        <v>13665</v>
      </c>
      <c r="G3249" t="s">
        <v>16172</v>
      </c>
      <c r="H3249" t="s">
        <v>16173</v>
      </c>
      <c r="J3249">
        <v>36</v>
      </c>
      <c r="K3249">
        <v>36</v>
      </c>
      <c r="L3249">
        <v>0</v>
      </c>
      <c r="M3249" t="s">
        <v>3760</v>
      </c>
      <c r="N3249">
        <f t="shared" si="600"/>
        <v>0</v>
      </c>
      <c r="O3249" t="str">
        <f t="shared" si="601"/>
        <v>No</v>
      </c>
      <c r="P3249">
        <f t="shared" si="602"/>
        <v>0</v>
      </c>
      <c r="Q3249">
        <f t="shared" si="603"/>
        <v>0</v>
      </c>
      <c r="R3249">
        <f t="shared" si="607"/>
        <v>27.565026697177728</v>
      </c>
      <c r="S3249" t="str">
        <f t="shared" si="604"/>
        <v>ID-29481-</v>
      </c>
      <c r="T3249">
        <f t="shared" si="605"/>
        <v>0</v>
      </c>
      <c r="U3249" t="str">
        <f t="shared" si="606"/>
        <v>Acceptable</v>
      </c>
      <c r="V3249">
        <f t="shared" si="608"/>
        <v>23</v>
      </c>
      <c r="W3249">
        <f t="shared" si="609"/>
        <v>2</v>
      </c>
      <c r="Y3249" t="str">
        <f t="shared" si="610"/>
        <v>Flight Not Found</v>
      </c>
      <c r="Z3249" t="str" cm="1">
        <f t="array" ref="Z3249">IF(AND(B:B &gt; TIME(6, 0, 0), B:B &lt;= TIME(18, 0, 0)), "Day", "Night")</f>
        <v>Night</v>
      </c>
      <c r="AA3249">
        <f t="shared" si="611"/>
        <v>1</v>
      </c>
    </row>
    <row r="3250" spans="1:27" x14ac:dyDescent="0.2">
      <c r="A3250">
        <v>29486</v>
      </c>
      <c r="C3250" t="s">
        <v>16174</v>
      </c>
      <c r="D3250" t="s">
        <v>16175</v>
      </c>
      <c r="G3250" t="s">
        <v>16176</v>
      </c>
      <c r="H3250" t="s">
        <v>16177</v>
      </c>
      <c r="I3250" t="s">
        <v>2945</v>
      </c>
      <c r="J3250">
        <v>3</v>
      </c>
      <c r="K3250">
        <v>3</v>
      </c>
      <c r="L3250">
        <v>0</v>
      </c>
      <c r="M3250" t="s">
        <v>1320</v>
      </c>
      <c r="N3250">
        <f t="shared" si="600"/>
        <v>0</v>
      </c>
      <c r="O3250" t="str">
        <f t="shared" si="601"/>
        <v>No</v>
      </c>
      <c r="P3250">
        <f t="shared" si="602"/>
        <v>0</v>
      </c>
      <c r="Q3250">
        <f t="shared" si="603"/>
        <v>0</v>
      </c>
      <c r="R3250">
        <f t="shared" si="607"/>
        <v>27.565026697177728</v>
      </c>
      <c r="S3250" t="str">
        <f t="shared" si="604"/>
        <v>ID-29486-</v>
      </c>
      <c r="T3250">
        <f t="shared" si="605"/>
        <v>0</v>
      </c>
      <c r="U3250" t="str">
        <f t="shared" si="606"/>
        <v>Acceptable</v>
      </c>
      <c r="V3250">
        <f t="shared" si="608"/>
        <v>23</v>
      </c>
      <c r="W3250">
        <f t="shared" si="609"/>
        <v>2</v>
      </c>
      <c r="Y3250" t="str">
        <f t="shared" si="610"/>
        <v>Flight Not Found</v>
      </c>
      <c r="Z3250" t="str" cm="1">
        <f t="array" ref="Z3250">IF(AND(B:B &gt; TIME(6, 0, 0), B:B &lt;= TIME(18, 0, 0)), "Day", "Night")</f>
        <v>Night</v>
      </c>
      <c r="AA3250">
        <f t="shared" si="611"/>
        <v>1</v>
      </c>
    </row>
    <row r="3251" spans="1:27" x14ac:dyDescent="0.2">
      <c r="A3251">
        <v>29494</v>
      </c>
      <c r="C3251" t="s">
        <v>16178</v>
      </c>
      <c r="D3251" t="s">
        <v>9147</v>
      </c>
      <c r="G3251" t="s">
        <v>13332</v>
      </c>
      <c r="H3251" t="s">
        <v>16179</v>
      </c>
      <c r="I3251" t="s">
        <v>16180</v>
      </c>
      <c r="J3251">
        <v>45</v>
      </c>
      <c r="K3251">
        <v>45</v>
      </c>
      <c r="L3251">
        <v>0</v>
      </c>
      <c r="M3251" t="s">
        <v>16181</v>
      </c>
      <c r="N3251">
        <f t="shared" si="600"/>
        <v>0</v>
      </c>
      <c r="O3251" t="str">
        <f t="shared" si="601"/>
        <v>No</v>
      </c>
      <c r="P3251">
        <f t="shared" si="602"/>
        <v>0</v>
      </c>
      <c r="Q3251">
        <f t="shared" si="603"/>
        <v>0</v>
      </c>
      <c r="R3251">
        <f t="shared" si="607"/>
        <v>27.565026697177728</v>
      </c>
      <c r="S3251" t="str">
        <f t="shared" si="604"/>
        <v>ID-29494-</v>
      </c>
      <c r="T3251">
        <f t="shared" si="605"/>
        <v>0</v>
      </c>
      <c r="U3251" t="str">
        <f t="shared" si="606"/>
        <v>Acceptable</v>
      </c>
      <c r="V3251">
        <f t="shared" si="608"/>
        <v>23</v>
      </c>
      <c r="W3251">
        <f t="shared" si="609"/>
        <v>2</v>
      </c>
      <c r="Y3251" t="str">
        <f t="shared" si="610"/>
        <v>Flight Not Found</v>
      </c>
      <c r="Z3251" t="str" cm="1">
        <f t="array" ref="Z3251">IF(AND(B:B &gt; TIME(6, 0, 0), B:B &lt;= TIME(18, 0, 0)), "Day", "Night")</f>
        <v>Night</v>
      </c>
      <c r="AA3251">
        <f t="shared" si="611"/>
        <v>1</v>
      </c>
    </row>
    <row r="3252" spans="1:27" x14ac:dyDescent="0.2">
      <c r="A3252">
        <v>29518</v>
      </c>
      <c r="B3252" t="s">
        <v>7818</v>
      </c>
      <c r="C3252" t="s">
        <v>9211</v>
      </c>
      <c r="D3252" t="s">
        <v>16182</v>
      </c>
      <c r="F3252" t="s">
        <v>16183</v>
      </c>
      <c r="G3252" t="s">
        <v>10716</v>
      </c>
      <c r="H3252" t="s">
        <v>16184</v>
      </c>
      <c r="J3252">
        <v>3</v>
      </c>
      <c r="K3252">
        <v>3</v>
      </c>
      <c r="L3252">
        <v>0</v>
      </c>
      <c r="M3252" t="s">
        <v>16185</v>
      </c>
      <c r="N3252">
        <f t="shared" si="600"/>
        <v>0</v>
      </c>
      <c r="O3252" t="str">
        <f t="shared" si="601"/>
        <v>No</v>
      </c>
      <c r="P3252">
        <f t="shared" si="602"/>
        <v>0</v>
      </c>
      <c r="Q3252">
        <f t="shared" si="603"/>
        <v>0</v>
      </c>
      <c r="R3252">
        <f t="shared" si="607"/>
        <v>27.565026697177728</v>
      </c>
      <c r="S3252" t="str">
        <f t="shared" si="604"/>
        <v>ID-29518-Bartow, FL - Lake City, FL</v>
      </c>
      <c r="T3252" t="str">
        <f t="shared" si="605"/>
        <v>09:47</v>
      </c>
      <c r="U3252" t="str">
        <f t="shared" si="606"/>
        <v>Acceptable</v>
      </c>
      <c r="V3252">
        <f t="shared" si="608"/>
        <v>23</v>
      </c>
      <c r="W3252">
        <f t="shared" si="609"/>
        <v>2</v>
      </c>
      <c r="Y3252" t="str">
        <f t="shared" si="610"/>
        <v>Flight Not Found</v>
      </c>
      <c r="Z3252" t="str" cm="1">
        <f t="array" ref="Z3252">IF(AND(B:B &gt; TIME(6, 0, 0), B:B &lt;= TIME(18, 0, 0)), "Day", "Night")</f>
        <v>Night</v>
      </c>
      <c r="AA3252">
        <f t="shared" si="611"/>
        <v>1</v>
      </c>
    </row>
    <row r="3253" spans="1:27" x14ac:dyDescent="0.2">
      <c r="A3253">
        <v>29529</v>
      </c>
      <c r="C3253" t="s">
        <v>6866</v>
      </c>
      <c r="D3253" t="s">
        <v>16186</v>
      </c>
      <c r="G3253" t="s">
        <v>16187</v>
      </c>
      <c r="H3253" t="s">
        <v>16188</v>
      </c>
      <c r="I3253" t="s">
        <v>16189</v>
      </c>
      <c r="J3253">
        <v>11</v>
      </c>
      <c r="K3253">
        <v>11</v>
      </c>
      <c r="L3253">
        <v>0</v>
      </c>
      <c r="M3253" t="s">
        <v>394</v>
      </c>
      <c r="N3253">
        <f t="shared" si="600"/>
        <v>0</v>
      </c>
      <c r="O3253" t="str">
        <f t="shared" si="601"/>
        <v>No</v>
      </c>
      <c r="P3253">
        <f t="shared" si="602"/>
        <v>0</v>
      </c>
      <c r="Q3253">
        <f t="shared" si="603"/>
        <v>0</v>
      </c>
      <c r="R3253">
        <f t="shared" si="607"/>
        <v>27.565026697177728</v>
      </c>
      <c r="S3253" t="str">
        <f t="shared" si="604"/>
        <v>ID-29529-</v>
      </c>
      <c r="T3253">
        <f t="shared" si="605"/>
        <v>0</v>
      </c>
      <c r="U3253" t="str">
        <f t="shared" si="606"/>
        <v>Acceptable</v>
      </c>
      <c r="V3253">
        <f t="shared" si="608"/>
        <v>23</v>
      </c>
      <c r="W3253">
        <f t="shared" si="609"/>
        <v>2</v>
      </c>
      <c r="Y3253" t="str">
        <f t="shared" si="610"/>
        <v>Flight Not Found</v>
      </c>
      <c r="Z3253" t="str" cm="1">
        <f t="array" ref="Z3253">IF(AND(B:B &gt; TIME(6, 0, 0), B:B &lt;= TIME(18, 0, 0)), "Day", "Night")</f>
        <v>Night</v>
      </c>
      <c r="AA3253">
        <f t="shared" si="611"/>
        <v>1</v>
      </c>
    </row>
    <row r="3254" spans="1:27" x14ac:dyDescent="0.2">
      <c r="A3254">
        <v>29537</v>
      </c>
      <c r="B3254" t="s">
        <v>16190</v>
      </c>
      <c r="C3254" t="s">
        <v>6670</v>
      </c>
      <c r="D3254" t="s">
        <v>2615</v>
      </c>
      <c r="F3254" t="s">
        <v>16191</v>
      </c>
      <c r="G3254" t="s">
        <v>13261</v>
      </c>
      <c r="H3254" t="s">
        <v>16192</v>
      </c>
      <c r="I3254" t="s">
        <v>16193</v>
      </c>
      <c r="J3254">
        <v>13</v>
      </c>
      <c r="K3254">
        <v>13</v>
      </c>
      <c r="L3254">
        <v>0</v>
      </c>
      <c r="M3254" t="s">
        <v>16194</v>
      </c>
      <c r="N3254">
        <f t="shared" si="600"/>
        <v>0</v>
      </c>
      <c r="O3254" t="str">
        <f t="shared" si="601"/>
        <v>No</v>
      </c>
      <c r="P3254">
        <f t="shared" si="602"/>
        <v>0</v>
      </c>
      <c r="Q3254">
        <f t="shared" si="603"/>
        <v>0</v>
      </c>
      <c r="R3254">
        <f t="shared" si="607"/>
        <v>27.565026697177728</v>
      </c>
      <c r="S3254" t="str">
        <f t="shared" si="604"/>
        <v>ID-29537-Ramstein AB - Cairo</v>
      </c>
      <c r="T3254" t="str">
        <f t="shared" si="605"/>
        <v>23:53</v>
      </c>
      <c r="U3254" t="str">
        <f t="shared" si="606"/>
        <v>Acceptable</v>
      </c>
      <c r="V3254">
        <f t="shared" si="608"/>
        <v>23</v>
      </c>
      <c r="W3254">
        <f t="shared" si="609"/>
        <v>2</v>
      </c>
      <c r="Y3254" t="str">
        <f t="shared" si="610"/>
        <v>Flight Not Found</v>
      </c>
      <c r="Z3254" t="str" cm="1">
        <f t="array" ref="Z3254">IF(AND(B:B &gt; TIME(6, 0, 0), B:B &lt;= TIME(18, 0, 0)), "Day", "Night")</f>
        <v>Night</v>
      </c>
      <c r="AA3254">
        <f t="shared" si="611"/>
        <v>1</v>
      </c>
    </row>
    <row r="3255" spans="1:27" x14ac:dyDescent="0.2">
      <c r="A3255">
        <v>29542</v>
      </c>
      <c r="C3255" t="s">
        <v>16195</v>
      </c>
      <c r="D3255" t="s">
        <v>16196</v>
      </c>
      <c r="G3255" t="s">
        <v>16197</v>
      </c>
      <c r="H3255" t="s">
        <v>16198</v>
      </c>
      <c r="I3255" t="s">
        <v>16199</v>
      </c>
      <c r="J3255">
        <v>4</v>
      </c>
      <c r="K3255">
        <v>4</v>
      </c>
      <c r="L3255">
        <v>0</v>
      </c>
      <c r="N3255">
        <f t="shared" si="600"/>
        <v>0</v>
      </c>
      <c r="O3255" t="str">
        <f t="shared" si="601"/>
        <v>No</v>
      </c>
      <c r="P3255">
        <f t="shared" si="602"/>
        <v>0</v>
      </c>
      <c r="Q3255">
        <f t="shared" si="603"/>
        <v>0</v>
      </c>
      <c r="R3255">
        <f t="shared" si="607"/>
        <v>27.565026697177728</v>
      </c>
      <c r="S3255" t="str">
        <f t="shared" si="604"/>
        <v>ID-29542-</v>
      </c>
      <c r="T3255">
        <f t="shared" si="605"/>
        <v>0</v>
      </c>
      <c r="U3255" t="str">
        <f t="shared" si="606"/>
        <v>Acceptable</v>
      </c>
      <c r="V3255">
        <f t="shared" si="608"/>
        <v>23</v>
      </c>
      <c r="W3255">
        <f t="shared" si="609"/>
        <v>2</v>
      </c>
      <c r="Y3255" t="str">
        <f t="shared" si="610"/>
        <v>Flight Not Found</v>
      </c>
      <c r="Z3255" t="str" cm="1">
        <f t="array" ref="Z3255">IF(AND(B:B &gt; TIME(6, 0, 0), B:B &lt;= TIME(18, 0, 0)), "Day", "Night")</f>
        <v>Night</v>
      </c>
      <c r="AA3255">
        <f t="shared" si="611"/>
        <v>1</v>
      </c>
    </row>
    <row r="3256" spans="1:27" x14ac:dyDescent="0.2">
      <c r="A3256">
        <v>29544</v>
      </c>
      <c r="C3256" t="s">
        <v>10410</v>
      </c>
      <c r="D3256" t="s">
        <v>12128</v>
      </c>
      <c r="F3256" t="s">
        <v>16200</v>
      </c>
      <c r="G3256" t="s">
        <v>16201</v>
      </c>
      <c r="H3256" t="s">
        <v>16202</v>
      </c>
      <c r="I3256" t="s">
        <v>16203</v>
      </c>
      <c r="J3256">
        <v>226</v>
      </c>
      <c r="K3256">
        <v>15</v>
      </c>
      <c r="L3256">
        <v>0</v>
      </c>
      <c r="M3256" t="s">
        <v>16204</v>
      </c>
      <c r="N3256">
        <f t="shared" si="600"/>
        <v>0</v>
      </c>
      <c r="O3256" t="str">
        <f t="shared" si="601"/>
        <v>No</v>
      </c>
      <c r="P3256">
        <f t="shared" si="602"/>
        <v>0</v>
      </c>
      <c r="Q3256">
        <f t="shared" si="603"/>
        <v>0</v>
      </c>
      <c r="R3256">
        <f t="shared" si="607"/>
        <v>27.565026697177728</v>
      </c>
      <c r="S3256" t="str">
        <f t="shared" si="604"/>
        <v>ID-29544-Anchorage - Seoul</v>
      </c>
      <c r="T3256">
        <f t="shared" si="605"/>
        <v>0</v>
      </c>
      <c r="U3256" t="str">
        <f t="shared" si="606"/>
        <v>Acceptable</v>
      </c>
      <c r="V3256">
        <f t="shared" si="608"/>
        <v>23</v>
      </c>
      <c r="W3256">
        <f t="shared" si="609"/>
        <v>2</v>
      </c>
      <c r="Y3256" t="str">
        <f t="shared" si="610"/>
        <v>Flight Not Found</v>
      </c>
      <c r="Z3256" t="str" cm="1">
        <f t="array" ref="Z3256">IF(AND(B:B &gt; TIME(6, 0, 0), B:B &lt;= TIME(18, 0, 0)), "Day", "Night")</f>
        <v>Night</v>
      </c>
      <c r="AA3256">
        <f t="shared" si="611"/>
        <v>1</v>
      </c>
    </row>
    <row r="3257" spans="1:27" x14ac:dyDescent="0.2">
      <c r="A3257">
        <v>29549</v>
      </c>
      <c r="C3257" t="s">
        <v>3756</v>
      </c>
      <c r="D3257" t="s">
        <v>16205</v>
      </c>
      <c r="G3257" t="s">
        <v>5500</v>
      </c>
      <c r="H3257" t="s">
        <v>16206</v>
      </c>
      <c r="I3257" t="s">
        <v>16207</v>
      </c>
      <c r="J3257">
        <v>20</v>
      </c>
      <c r="K3257">
        <v>20</v>
      </c>
      <c r="L3257">
        <v>0</v>
      </c>
      <c r="M3257" t="s">
        <v>16208</v>
      </c>
      <c r="N3257">
        <f t="shared" si="600"/>
        <v>0</v>
      </c>
      <c r="O3257" t="str">
        <f t="shared" si="601"/>
        <v>No</v>
      </c>
      <c r="P3257">
        <f t="shared" si="602"/>
        <v>0</v>
      </c>
      <c r="Q3257">
        <f t="shared" si="603"/>
        <v>0</v>
      </c>
      <c r="R3257">
        <f t="shared" si="607"/>
        <v>27.565026697177728</v>
      </c>
      <c r="S3257" t="str">
        <f t="shared" si="604"/>
        <v>ID-29549-</v>
      </c>
      <c r="T3257">
        <f t="shared" si="605"/>
        <v>0</v>
      </c>
      <c r="U3257" t="str">
        <f t="shared" si="606"/>
        <v>Acceptable</v>
      </c>
      <c r="V3257">
        <f t="shared" si="608"/>
        <v>23</v>
      </c>
      <c r="W3257">
        <f t="shared" si="609"/>
        <v>2</v>
      </c>
      <c r="Y3257" t="str">
        <f t="shared" si="610"/>
        <v>Flight Not Found</v>
      </c>
      <c r="Z3257" t="str" cm="1">
        <f t="array" ref="Z3257">IF(AND(B:B &gt; TIME(6, 0, 0), B:B &lt;= TIME(18, 0, 0)), "Day", "Night")</f>
        <v>Night</v>
      </c>
      <c r="AA3257">
        <f t="shared" si="611"/>
        <v>1</v>
      </c>
    </row>
    <row r="3258" spans="1:27" x14ac:dyDescent="0.2">
      <c r="A3258">
        <v>29553</v>
      </c>
      <c r="B3258" t="s">
        <v>16209</v>
      </c>
      <c r="C3258" t="s">
        <v>16210</v>
      </c>
      <c r="D3258" t="s">
        <v>16211</v>
      </c>
      <c r="G3258" t="s">
        <v>7804</v>
      </c>
      <c r="H3258" t="s">
        <v>16212</v>
      </c>
      <c r="I3258" t="s">
        <v>16213</v>
      </c>
      <c r="J3258">
        <v>2</v>
      </c>
      <c r="K3258">
        <v>2</v>
      </c>
      <c r="L3258">
        <v>0</v>
      </c>
      <c r="M3258" t="s">
        <v>16214</v>
      </c>
      <c r="N3258">
        <f t="shared" si="600"/>
        <v>0</v>
      </c>
      <c r="O3258" t="str">
        <f t="shared" si="601"/>
        <v>No</v>
      </c>
      <c r="P3258">
        <f t="shared" si="602"/>
        <v>0</v>
      </c>
      <c r="Q3258">
        <f t="shared" si="603"/>
        <v>0</v>
      </c>
      <c r="R3258">
        <f t="shared" si="607"/>
        <v>27.565026697177728</v>
      </c>
      <c r="S3258" t="str">
        <f t="shared" si="604"/>
        <v>ID-29553-</v>
      </c>
      <c r="T3258" t="str">
        <f t="shared" si="605"/>
        <v>21:35</v>
      </c>
      <c r="U3258" t="str">
        <f t="shared" si="606"/>
        <v>Acceptable</v>
      </c>
      <c r="V3258">
        <f t="shared" si="608"/>
        <v>23</v>
      </c>
      <c r="W3258">
        <f t="shared" si="609"/>
        <v>2</v>
      </c>
      <c r="Y3258" t="str">
        <f t="shared" si="610"/>
        <v>Flight Not Found</v>
      </c>
      <c r="Z3258" t="str" cm="1">
        <f t="array" ref="Z3258">IF(AND(B:B &gt; TIME(6, 0, 0), B:B &lt;= TIME(18, 0, 0)), "Day", "Night")</f>
        <v>Night</v>
      </c>
      <c r="AA3258">
        <f t="shared" si="611"/>
        <v>1</v>
      </c>
    </row>
    <row r="3259" spans="1:27" x14ac:dyDescent="0.2">
      <c r="A3259">
        <v>29560</v>
      </c>
      <c r="C3259" t="s">
        <v>16215</v>
      </c>
      <c r="D3259" t="s">
        <v>16216</v>
      </c>
      <c r="F3259" t="s">
        <v>16217</v>
      </c>
      <c r="G3259" t="s">
        <v>16218</v>
      </c>
      <c r="H3259" t="s">
        <v>16219</v>
      </c>
      <c r="J3259">
        <v>10</v>
      </c>
      <c r="K3259">
        <v>10</v>
      </c>
      <c r="L3259">
        <v>0</v>
      </c>
      <c r="N3259">
        <f t="shared" si="600"/>
        <v>0</v>
      </c>
      <c r="O3259" t="str">
        <f t="shared" si="601"/>
        <v>No</v>
      </c>
      <c r="P3259">
        <f t="shared" si="602"/>
        <v>0</v>
      </c>
      <c r="Q3259">
        <f t="shared" si="603"/>
        <v>0</v>
      </c>
      <c r="R3259">
        <f t="shared" si="607"/>
        <v>27.565026697177728</v>
      </c>
      <c r="S3259" t="str">
        <f t="shared" si="604"/>
        <v>ID-29560-Dodoma - Dar es Salaam</v>
      </c>
      <c r="T3259">
        <f t="shared" si="605"/>
        <v>0</v>
      </c>
      <c r="U3259" t="str">
        <f t="shared" si="606"/>
        <v>Acceptable</v>
      </c>
      <c r="V3259">
        <f t="shared" si="608"/>
        <v>23</v>
      </c>
      <c r="W3259">
        <f t="shared" si="609"/>
        <v>2</v>
      </c>
      <c r="Y3259" t="str">
        <f t="shared" si="610"/>
        <v>Flight Not Found</v>
      </c>
      <c r="Z3259" t="str" cm="1">
        <f t="array" ref="Z3259">IF(AND(B:B &gt; TIME(6, 0, 0), B:B &lt;= TIME(18, 0, 0)), "Day", "Night")</f>
        <v>Night</v>
      </c>
      <c r="AA3259">
        <f t="shared" si="611"/>
        <v>1</v>
      </c>
    </row>
    <row r="3260" spans="1:27" x14ac:dyDescent="0.2">
      <c r="A3260">
        <v>29562</v>
      </c>
      <c r="B3260" t="s">
        <v>16220</v>
      </c>
      <c r="C3260" t="s">
        <v>16221</v>
      </c>
      <c r="D3260" t="s">
        <v>16222</v>
      </c>
      <c r="F3260" t="s">
        <v>16223</v>
      </c>
      <c r="G3260" t="s">
        <v>16224</v>
      </c>
      <c r="H3260" t="s">
        <v>16225</v>
      </c>
      <c r="I3260" t="s">
        <v>16226</v>
      </c>
      <c r="J3260">
        <v>4</v>
      </c>
      <c r="K3260">
        <v>4</v>
      </c>
      <c r="L3260">
        <v>0</v>
      </c>
      <c r="M3260" t="s">
        <v>16227</v>
      </c>
      <c r="N3260">
        <f t="shared" si="600"/>
        <v>0</v>
      </c>
      <c r="O3260" t="str">
        <f t="shared" si="601"/>
        <v>No</v>
      </c>
      <c r="P3260">
        <f t="shared" si="602"/>
        <v>0</v>
      </c>
      <c r="Q3260">
        <f t="shared" si="603"/>
        <v>0</v>
      </c>
      <c r="R3260">
        <f t="shared" si="607"/>
        <v>27.565026697177728</v>
      </c>
      <c r="S3260" t="str">
        <f t="shared" si="604"/>
        <v>ID-29562-Chicago, IL - Michigan City, IL</v>
      </c>
      <c r="T3260" t="str">
        <f t="shared" si="605"/>
        <v>16:47</v>
      </c>
      <c r="U3260" t="str">
        <f t="shared" si="606"/>
        <v>Acceptable</v>
      </c>
      <c r="V3260">
        <f t="shared" si="608"/>
        <v>23</v>
      </c>
      <c r="W3260">
        <f t="shared" si="609"/>
        <v>2</v>
      </c>
      <c r="Y3260" t="str">
        <f t="shared" si="610"/>
        <v>Flight Not Found</v>
      </c>
      <c r="Z3260" t="str" cm="1">
        <f t="array" ref="Z3260">IF(AND(B:B &gt; TIME(6, 0, 0), B:B &lt;= TIME(18, 0, 0)), "Day", "Night")</f>
        <v>Night</v>
      </c>
      <c r="AA3260">
        <f t="shared" si="611"/>
        <v>1</v>
      </c>
    </row>
    <row r="3261" spans="1:27" x14ac:dyDescent="0.2">
      <c r="A3261">
        <v>29567</v>
      </c>
      <c r="B3261" t="s">
        <v>12907</v>
      </c>
      <c r="C3261" t="s">
        <v>6783</v>
      </c>
      <c r="D3261" t="s">
        <v>16228</v>
      </c>
      <c r="F3261" t="s">
        <v>16229</v>
      </c>
      <c r="G3261" t="s">
        <v>9981</v>
      </c>
      <c r="H3261" t="s">
        <v>16230</v>
      </c>
      <c r="J3261">
        <v>4</v>
      </c>
      <c r="K3261">
        <v>4</v>
      </c>
      <c r="L3261">
        <v>0</v>
      </c>
      <c r="M3261" t="s">
        <v>16231</v>
      </c>
      <c r="N3261">
        <f t="shared" si="600"/>
        <v>0</v>
      </c>
      <c r="O3261" t="str">
        <f t="shared" si="601"/>
        <v>No</v>
      </c>
      <c r="P3261">
        <f t="shared" si="602"/>
        <v>0</v>
      </c>
      <c r="Q3261">
        <f t="shared" si="603"/>
        <v>0</v>
      </c>
      <c r="R3261">
        <f t="shared" si="607"/>
        <v>27.565026697177728</v>
      </c>
      <c r="S3261" t="str">
        <f t="shared" si="604"/>
        <v>ID-29567-King Cove, AK - Cold Bay, AK</v>
      </c>
      <c r="T3261" t="str">
        <f t="shared" si="605"/>
        <v>19:51</v>
      </c>
      <c r="U3261" t="str">
        <f t="shared" si="606"/>
        <v>Acceptable</v>
      </c>
      <c r="V3261">
        <f t="shared" si="608"/>
        <v>23</v>
      </c>
      <c r="W3261">
        <f t="shared" si="609"/>
        <v>2</v>
      </c>
      <c r="Y3261" t="str">
        <f t="shared" si="610"/>
        <v>Flight Not Found</v>
      </c>
      <c r="Z3261" t="str" cm="1">
        <f t="array" ref="Z3261">IF(AND(B:B &gt; TIME(6, 0, 0), B:B &lt;= TIME(18, 0, 0)), "Day", "Night")</f>
        <v>Night</v>
      </c>
      <c r="AA3261">
        <f t="shared" si="611"/>
        <v>1</v>
      </c>
    </row>
    <row r="3262" spans="1:27" x14ac:dyDescent="0.2">
      <c r="A3262">
        <v>29571</v>
      </c>
      <c r="C3262" t="s">
        <v>16232</v>
      </c>
      <c r="D3262" t="s">
        <v>16233</v>
      </c>
      <c r="G3262" t="s">
        <v>16197</v>
      </c>
      <c r="H3262" t="s">
        <v>16234</v>
      </c>
      <c r="I3262" t="s">
        <v>16235</v>
      </c>
      <c r="J3262">
        <v>2</v>
      </c>
      <c r="K3262">
        <v>2</v>
      </c>
      <c r="L3262">
        <v>0</v>
      </c>
      <c r="M3262" t="s">
        <v>16236</v>
      </c>
      <c r="N3262">
        <f t="shared" si="600"/>
        <v>0</v>
      </c>
      <c r="O3262" t="str">
        <f t="shared" si="601"/>
        <v>No</v>
      </c>
      <c r="P3262">
        <f t="shared" si="602"/>
        <v>0</v>
      </c>
      <c r="Q3262">
        <f t="shared" si="603"/>
        <v>0</v>
      </c>
      <c r="R3262">
        <f t="shared" si="607"/>
        <v>27.565026697177728</v>
      </c>
      <c r="S3262" t="str">
        <f t="shared" si="604"/>
        <v>ID-29571-</v>
      </c>
      <c r="T3262">
        <f t="shared" si="605"/>
        <v>0</v>
      </c>
      <c r="U3262" t="str">
        <f t="shared" si="606"/>
        <v>Acceptable</v>
      </c>
      <c r="V3262">
        <f t="shared" si="608"/>
        <v>23</v>
      </c>
      <c r="W3262">
        <f t="shared" si="609"/>
        <v>2</v>
      </c>
      <c r="Y3262" t="str">
        <f t="shared" si="610"/>
        <v>Flight Not Found</v>
      </c>
      <c r="Z3262" t="str" cm="1">
        <f t="array" ref="Z3262">IF(AND(B:B &gt; TIME(6, 0, 0), B:B &lt;= TIME(18, 0, 0)), "Day", "Night")</f>
        <v>Night</v>
      </c>
      <c r="AA3262">
        <f t="shared" si="611"/>
        <v>1</v>
      </c>
    </row>
    <row r="3263" spans="1:27" x14ac:dyDescent="0.2">
      <c r="A3263">
        <v>29825</v>
      </c>
      <c r="C3263" t="s">
        <v>16237</v>
      </c>
      <c r="D3263" t="s">
        <v>9868</v>
      </c>
      <c r="F3263" t="s">
        <v>16238</v>
      </c>
      <c r="G3263" t="s">
        <v>7281</v>
      </c>
      <c r="H3263" t="s">
        <v>16239</v>
      </c>
      <c r="I3263" t="s">
        <v>9046</v>
      </c>
      <c r="J3263">
        <v>50</v>
      </c>
      <c r="K3263">
        <v>50</v>
      </c>
      <c r="L3263">
        <v>0</v>
      </c>
      <c r="M3263" t="s">
        <v>16240</v>
      </c>
      <c r="N3263">
        <f t="shared" si="600"/>
        <v>0</v>
      </c>
      <c r="O3263" t="str">
        <f t="shared" si="601"/>
        <v>No</v>
      </c>
      <c r="P3263">
        <f t="shared" si="602"/>
        <v>0</v>
      </c>
      <c r="Q3263">
        <f t="shared" si="603"/>
        <v>0</v>
      </c>
      <c r="R3263">
        <f t="shared" si="607"/>
        <v>27.565026697177728</v>
      </c>
      <c r="S3263" t="str">
        <f t="shared" si="604"/>
        <v>ID-29825-Florence - Neiva</v>
      </c>
      <c r="T3263">
        <f t="shared" si="605"/>
        <v>0</v>
      </c>
      <c r="U3263" t="str">
        <f t="shared" si="606"/>
        <v>Acceptable</v>
      </c>
      <c r="V3263">
        <f t="shared" si="608"/>
        <v>23</v>
      </c>
      <c r="W3263">
        <f t="shared" si="609"/>
        <v>2</v>
      </c>
      <c r="Y3263" t="str">
        <f t="shared" si="610"/>
        <v>Flight Not Found</v>
      </c>
      <c r="Z3263" t="str" cm="1">
        <f t="array" ref="Z3263">IF(AND(B:B &gt; TIME(6, 0, 0), B:B &lt;= TIME(18, 0, 0)), "Day", "Night")</f>
        <v>Night</v>
      </c>
      <c r="AA3263">
        <f t="shared" si="611"/>
        <v>1</v>
      </c>
    </row>
    <row r="3264" spans="1:27" x14ac:dyDescent="0.2">
      <c r="A3264">
        <v>29606</v>
      </c>
      <c r="B3264" t="s">
        <v>16241</v>
      </c>
      <c r="C3264" t="s">
        <v>16242</v>
      </c>
      <c r="D3264" t="s">
        <v>11426</v>
      </c>
      <c r="E3264" t="s">
        <v>5622</v>
      </c>
      <c r="F3264" t="s">
        <v>16243</v>
      </c>
      <c r="G3264" t="s">
        <v>13439</v>
      </c>
      <c r="H3264" t="s">
        <v>16244</v>
      </c>
      <c r="I3264" t="s">
        <v>16245</v>
      </c>
      <c r="J3264">
        <v>9</v>
      </c>
      <c r="K3264">
        <v>7</v>
      </c>
      <c r="L3264">
        <v>0</v>
      </c>
      <c r="M3264" t="s">
        <v>16246</v>
      </c>
      <c r="N3264">
        <f t="shared" si="600"/>
        <v>0</v>
      </c>
      <c r="O3264" t="str">
        <f t="shared" si="601"/>
        <v>No</v>
      </c>
      <c r="P3264">
        <f t="shared" si="602"/>
        <v>0</v>
      </c>
      <c r="Q3264">
        <f t="shared" si="603"/>
        <v>0</v>
      </c>
      <c r="R3264">
        <f t="shared" si="607"/>
        <v>27.565026697177728</v>
      </c>
      <c r="S3264" t="str">
        <f t="shared" si="604"/>
        <v>ID-29606-Moses Lake - Spokane</v>
      </c>
      <c r="T3264" t="str">
        <f t="shared" si="605"/>
        <v>11:27</v>
      </c>
      <c r="U3264" t="str">
        <f t="shared" si="606"/>
        <v>Acceptable</v>
      </c>
      <c r="V3264">
        <f t="shared" si="608"/>
        <v>23</v>
      </c>
      <c r="W3264">
        <f t="shared" si="609"/>
        <v>2</v>
      </c>
      <c r="Y3264" t="str">
        <f t="shared" si="610"/>
        <v>Flight Not Found</v>
      </c>
      <c r="Z3264" t="str" cm="1">
        <f t="array" ref="Z3264">IF(AND(B:B &gt; TIME(6, 0, 0), B:B &lt;= TIME(18, 0, 0)), "Day", "Night")</f>
        <v>Night</v>
      </c>
      <c r="AA3264">
        <f t="shared" si="611"/>
        <v>1</v>
      </c>
    </row>
    <row r="3265" spans="1:27" x14ac:dyDescent="0.2">
      <c r="A3265">
        <v>29613</v>
      </c>
      <c r="B3265" t="s">
        <v>873</v>
      </c>
      <c r="C3265" t="s">
        <v>16247</v>
      </c>
      <c r="D3265" t="s">
        <v>16248</v>
      </c>
      <c r="F3265" t="s">
        <v>16249</v>
      </c>
      <c r="G3265" t="s">
        <v>16250</v>
      </c>
      <c r="H3265" t="s">
        <v>16251</v>
      </c>
      <c r="J3265">
        <v>3</v>
      </c>
      <c r="K3265">
        <v>2</v>
      </c>
      <c r="L3265">
        <v>0</v>
      </c>
      <c r="M3265" t="s">
        <v>16252</v>
      </c>
      <c r="N3265">
        <f t="shared" si="600"/>
        <v>0</v>
      </c>
      <c r="O3265" t="str">
        <f t="shared" si="601"/>
        <v>No</v>
      </c>
      <c r="P3265">
        <f t="shared" si="602"/>
        <v>0</v>
      </c>
      <c r="Q3265">
        <f t="shared" si="603"/>
        <v>0</v>
      </c>
      <c r="R3265">
        <f t="shared" si="607"/>
        <v>27.565026697177728</v>
      </c>
      <c r="S3265" t="str">
        <f t="shared" si="604"/>
        <v>ID-29613-Reno, NV - Winnemucca, NV</v>
      </c>
      <c r="T3265" t="str">
        <f t="shared" si="605"/>
        <v>22:30</v>
      </c>
      <c r="U3265" t="str">
        <f t="shared" si="606"/>
        <v>Acceptable</v>
      </c>
      <c r="V3265">
        <f t="shared" si="608"/>
        <v>23</v>
      </c>
      <c r="W3265">
        <f t="shared" si="609"/>
        <v>2</v>
      </c>
      <c r="Y3265" t="str">
        <f t="shared" si="610"/>
        <v>Flight Not Found</v>
      </c>
      <c r="Z3265" t="str" cm="1">
        <f t="array" ref="Z3265">IF(AND(B:B &gt; TIME(6, 0, 0), B:B &lt;= TIME(18, 0, 0)), "Day", "Night")</f>
        <v>Night</v>
      </c>
      <c r="AA3265">
        <f t="shared" si="611"/>
        <v>1</v>
      </c>
    </row>
    <row r="3266" spans="1:27" x14ac:dyDescent="0.2">
      <c r="A3266">
        <v>29624</v>
      </c>
      <c r="C3266" t="s">
        <v>13060</v>
      </c>
      <c r="D3266" t="s">
        <v>16253</v>
      </c>
      <c r="G3266" t="s">
        <v>7455</v>
      </c>
      <c r="H3266" t="s">
        <v>16254</v>
      </c>
      <c r="I3266" t="s">
        <v>16255</v>
      </c>
      <c r="J3266">
        <v>52</v>
      </c>
      <c r="K3266">
        <v>52</v>
      </c>
      <c r="L3266">
        <v>0</v>
      </c>
      <c r="M3266" t="s">
        <v>16256</v>
      </c>
      <c r="N3266">
        <f t="shared" ref="N3266:N3329" si="612">SUM(B3266,C3266)</f>
        <v>0</v>
      </c>
      <c r="O3266" t="str">
        <f t="shared" ref="O3266:O3329" si="613">IF(F3266="good","Yes","No")</f>
        <v>No</v>
      </c>
      <c r="P3266">
        <f t="shared" ref="P3266:P3329" si="614">COUNTIF(C:C,"&lt;0")</f>
        <v>0</v>
      </c>
      <c r="Q3266">
        <f t="shared" ref="Q3266:Q3329" si="615">SUMIF(E:E,"&gt;"&amp;AVERAGE(E:E))</f>
        <v>0</v>
      </c>
      <c r="R3266">
        <f t="shared" si="607"/>
        <v>27.565026697177728</v>
      </c>
      <c r="S3266" t="str">
        <f t="shared" ref="S3266:S3329" si="616">CONCATENATE("ID-",A3266,"-",F3266)</f>
        <v>ID-29624-</v>
      </c>
      <c r="T3266">
        <f t="shared" ref="T3266:T3329" si="617">INDEX(B:B,MATCH(A3266,A:A,0))</f>
        <v>0</v>
      </c>
      <c r="U3266" t="str">
        <f t="shared" ref="U3266:U3329" si="618">IF(OR(B3266&gt;0,C3266&gt;0),"Acceptable","Check")</f>
        <v>Acceptable</v>
      </c>
      <c r="V3266">
        <f t="shared" si="608"/>
        <v>23</v>
      </c>
      <c r="W3266">
        <f t="shared" si="609"/>
        <v>2</v>
      </c>
      <c r="Y3266" t="str">
        <f t="shared" si="610"/>
        <v>Flight Not Found</v>
      </c>
      <c r="Z3266" t="str" cm="1">
        <f t="array" ref="Z3266">IF(AND(B:B &gt; TIME(6, 0, 0), B:B &lt;= TIME(18, 0, 0)), "Day", "Night")</f>
        <v>Night</v>
      </c>
      <c r="AA3266">
        <f t="shared" si="611"/>
        <v>1</v>
      </c>
    </row>
    <row r="3267" spans="1:27" x14ac:dyDescent="0.2">
      <c r="A3267">
        <v>29627</v>
      </c>
      <c r="B3267" t="s">
        <v>2887</v>
      </c>
      <c r="C3267" t="s">
        <v>14767</v>
      </c>
      <c r="D3267" t="s">
        <v>16257</v>
      </c>
      <c r="F3267" t="s">
        <v>16258</v>
      </c>
      <c r="G3267" t="s">
        <v>16259</v>
      </c>
      <c r="H3267" t="s">
        <v>16260</v>
      </c>
      <c r="I3267" t="s">
        <v>16261</v>
      </c>
      <c r="J3267">
        <v>4</v>
      </c>
      <c r="K3267">
        <v>4</v>
      </c>
      <c r="L3267">
        <v>0</v>
      </c>
      <c r="M3267" t="s">
        <v>16262</v>
      </c>
      <c r="N3267">
        <f t="shared" si="612"/>
        <v>0</v>
      </c>
      <c r="O3267" t="str">
        <f t="shared" si="613"/>
        <v>No</v>
      </c>
      <c r="P3267">
        <f t="shared" si="614"/>
        <v>0</v>
      </c>
      <c r="Q3267">
        <f t="shared" si="615"/>
        <v>0</v>
      </c>
      <c r="R3267">
        <f t="shared" ref="R3267:R3330" si="619">AVERAGEIF(J:J,"&gt;0")</f>
        <v>27.565026697177728</v>
      </c>
      <c r="S3267" t="str">
        <f t="shared" si="616"/>
        <v>ID-29627-New Orleans, LA - Houma, LA</v>
      </c>
      <c r="T3267" t="str">
        <f t="shared" si="617"/>
        <v>21:16</v>
      </c>
      <c r="U3267" t="str">
        <f t="shared" si="618"/>
        <v>Acceptable</v>
      </c>
      <c r="V3267">
        <f t="shared" ref="V3267:V3330" si="620">COUNTIF(D:D, "Military - U.S. Army")</f>
        <v>23</v>
      </c>
      <c r="W3267">
        <f t="shared" ref="W3267:W3330" si="621">AVERAGEIF(C:C,"Fort Myer, Virginia", J:J)</f>
        <v>2</v>
      </c>
      <c r="Y3267" t="str">
        <f t="shared" ref="Y3267:Y3330" si="622">IFERROR(VLOOKUP("FlightNumber", A:E, 4, FALSE), "Flight Not Found")</f>
        <v>Flight Not Found</v>
      </c>
      <c r="Z3267" t="str" cm="1">
        <f t="array" ref="Z3267">IF(AND(B:B &gt; TIME(6, 0, 0), B:B &lt;= TIME(18, 0, 0)), "Day", "Night")</f>
        <v>Night</v>
      </c>
      <c r="AA3267">
        <f t="shared" ref="AA3267:AA3330" si="623">COUNTIFS(D:D, "Military - U.S. Army", C:C, "Fort Myer, Virginia")</f>
        <v>1</v>
      </c>
    </row>
    <row r="3268" spans="1:27" x14ac:dyDescent="0.2">
      <c r="A3268">
        <v>29628</v>
      </c>
      <c r="B3268" t="s">
        <v>1741</v>
      </c>
      <c r="C3268" t="s">
        <v>16263</v>
      </c>
      <c r="D3268" t="s">
        <v>16264</v>
      </c>
      <c r="F3268" t="s">
        <v>16265</v>
      </c>
      <c r="G3268" t="s">
        <v>16266</v>
      </c>
      <c r="H3268" t="s">
        <v>16267</v>
      </c>
      <c r="J3268">
        <v>8</v>
      </c>
      <c r="K3268">
        <v>8</v>
      </c>
      <c r="L3268">
        <v>0</v>
      </c>
      <c r="M3268" t="s">
        <v>16268</v>
      </c>
      <c r="N3268">
        <f t="shared" si="612"/>
        <v>0</v>
      </c>
      <c r="O3268" t="str">
        <f t="shared" si="613"/>
        <v>No</v>
      </c>
      <c r="P3268">
        <f t="shared" si="614"/>
        <v>0</v>
      </c>
      <c r="Q3268">
        <f t="shared" si="615"/>
        <v>0</v>
      </c>
      <c r="R3268">
        <f t="shared" si="619"/>
        <v>27.565026697177728</v>
      </c>
      <c r="S3268" t="str">
        <f t="shared" si="616"/>
        <v>ID-29628-White Plains, NY - Toronto, Canada - White Plains, NY</v>
      </c>
      <c r="T3268" t="str">
        <f t="shared" si="617"/>
        <v>18:40</v>
      </c>
      <c r="U3268" t="str">
        <f t="shared" si="618"/>
        <v>Acceptable</v>
      </c>
      <c r="V3268">
        <f t="shared" si="620"/>
        <v>23</v>
      </c>
      <c r="W3268">
        <f t="shared" si="621"/>
        <v>2</v>
      </c>
      <c r="Y3268" t="str">
        <f t="shared" si="622"/>
        <v>Flight Not Found</v>
      </c>
      <c r="Z3268" t="str" cm="1">
        <f t="array" ref="Z3268">IF(AND(B:B &gt; TIME(6, 0, 0), B:B &lt;= TIME(18, 0, 0)), "Day", "Night")</f>
        <v>Night</v>
      </c>
      <c r="AA3268">
        <f t="shared" si="623"/>
        <v>1</v>
      </c>
    </row>
    <row r="3269" spans="1:27" x14ac:dyDescent="0.2">
      <c r="A3269">
        <v>29639</v>
      </c>
      <c r="B3269" t="s">
        <v>16269</v>
      </c>
      <c r="C3269" t="s">
        <v>16270</v>
      </c>
      <c r="D3269" t="s">
        <v>16271</v>
      </c>
      <c r="F3269" t="s">
        <v>16272</v>
      </c>
      <c r="G3269" t="s">
        <v>15939</v>
      </c>
      <c r="H3269" t="s">
        <v>16273</v>
      </c>
      <c r="I3269" t="s">
        <v>16274</v>
      </c>
      <c r="J3269">
        <v>8</v>
      </c>
      <c r="K3269">
        <v>2</v>
      </c>
      <c r="L3269">
        <v>0</v>
      </c>
      <c r="M3269" t="s">
        <v>16275</v>
      </c>
      <c r="N3269">
        <f t="shared" si="612"/>
        <v>0</v>
      </c>
      <c r="O3269" t="str">
        <f t="shared" si="613"/>
        <v>No</v>
      </c>
      <c r="P3269">
        <f t="shared" si="614"/>
        <v>0</v>
      </c>
      <c r="Q3269">
        <f t="shared" si="615"/>
        <v>0</v>
      </c>
      <c r="R3269">
        <f t="shared" si="619"/>
        <v>27.565026697177728</v>
      </c>
      <c r="S3269" t="str">
        <f t="shared" si="616"/>
        <v>ID-29639-San Pedro, CA - Avalon, CA</v>
      </c>
      <c r="T3269" t="str">
        <f t="shared" si="617"/>
        <v>114:20</v>
      </c>
      <c r="U3269" t="str">
        <f t="shared" si="618"/>
        <v>Acceptable</v>
      </c>
      <c r="V3269">
        <f t="shared" si="620"/>
        <v>23</v>
      </c>
      <c r="W3269">
        <f t="shared" si="621"/>
        <v>2</v>
      </c>
      <c r="Y3269" t="str">
        <f t="shared" si="622"/>
        <v>Flight Not Found</v>
      </c>
      <c r="Z3269" t="str" cm="1">
        <f t="array" ref="Z3269">IF(AND(B:B &gt; TIME(6, 0, 0), B:B &lt;= TIME(18, 0, 0)), "Day", "Night")</f>
        <v>Night</v>
      </c>
      <c r="AA3269">
        <f t="shared" si="623"/>
        <v>1</v>
      </c>
    </row>
    <row r="3270" spans="1:27" x14ac:dyDescent="0.2">
      <c r="A3270">
        <v>29641</v>
      </c>
      <c r="C3270" t="s">
        <v>4255</v>
      </c>
      <c r="D3270" t="s">
        <v>15967</v>
      </c>
      <c r="F3270" t="s">
        <v>16276</v>
      </c>
      <c r="G3270" t="s">
        <v>15078</v>
      </c>
      <c r="H3270" t="s">
        <v>16277</v>
      </c>
      <c r="I3270" t="s">
        <v>16278</v>
      </c>
      <c r="J3270">
        <v>14</v>
      </c>
      <c r="K3270">
        <v>11</v>
      </c>
      <c r="L3270">
        <v>0</v>
      </c>
      <c r="M3270" t="s">
        <v>16279</v>
      </c>
      <c r="N3270">
        <f t="shared" si="612"/>
        <v>0</v>
      </c>
      <c r="O3270" t="str">
        <f t="shared" si="613"/>
        <v>No</v>
      </c>
      <c r="P3270">
        <f t="shared" si="614"/>
        <v>0</v>
      </c>
      <c r="Q3270">
        <f t="shared" si="615"/>
        <v>0</v>
      </c>
      <c r="R3270">
        <f t="shared" si="619"/>
        <v>27.565026697177728</v>
      </c>
      <c r="S3270" t="str">
        <f t="shared" si="616"/>
        <v>ID-29641-Tucurui - Belem</v>
      </c>
      <c r="T3270">
        <f t="shared" si="617"/>
        <v>0</v>
      </c>
      <c r="U3270" t="str">
        <f t="shared" si="618"/>
        <v>Acceptable</v>
      </c>
      <c r="V3270">
        <f t="shared" si="620"/>
        <v>23</v>
      </c>
      <c r="W3270">
        <f t="shared" si="621"/>
        <v>2</v>
      </c>
      <c r="Y3270" t="str">
        <f t="shared" si="622"/>
        <v>Flight Not Found</v>
      </c>
      <c r="Z3270" t="str" cm="1">
        <f t="array" ref="Z3270">IF(AND(B:B &gt; TIME(6, 0, 0), B:B &lt;= TIME(18, 0, 0)), "Day", "Night")</f>
        <v>Night</v>
      </c>
      <c r="AA3270">
        <f t="shared" si="623"/>
        <v>1</v>
      </c>
    </row>
    <row r="3271" spans="1:27" x14ac:dyDescent="0.2">
      <c r="A3271">
        <v>29642</v>
      </c>
      <c r="B3271" t="s">
        <v>732</v>
      </c>
      <c r="C3271" t="s">
        <v>16280</v>
      </c>
      <c r="D3271" t="s">
        <v>16281</v>
      </c>
      <c r="F3271" t="s">
        <v>16282</v>
      </c>
      <c r="G3271" t="s">
        <v>16259</v>
      </c>
      <c r="H3271" t="s">
        <v>16283</v>
      </c>
      <c r="J3271">
        <v>3</v>
      </c>
      <c r="K3271">
        <v>2</v>
      </c>
      <c r="L3271">
        <v>0</v>
      </c>
      <c r="M3271" t="s">
        <v>16284</v>
      </c>
      <c r="N3271">
        <f t="shared" si="612"/>
        <v>0</v>
      </c>
      <c r="O3271" t="str">
        <f t="shared" si="613"/>
        <v>No</v>
      </c>
      <c r="P3271">
        <f t="shared" si="614"/>
        <v>0</v>
      </c>
      <c r="Q3271">
        <f t="shared" si="615"/>
        <v>0</v>
      </c>
      <c r="R3271">
        <f t="shared" si="619"/>
        <v>27.565026697177728</v>
      </c>
      <c r="S3271" t="str">
        <f t="shared" si="616"/>
        <v>ID-29642-North Adams, MA - New York, NY</v>
      </c>
      <c r="T3271" t="str">
        <f t="shared" si="617"/>
        <v>17:30</v>
      </c>
      <c r="U3271" t="str">
        <f t="shared" si="618"/>
        <v>Acceptable</v>
      </c>
      <c r="V3271">
        <f t="shared" si="620"/>
        <v>23</v>
      </c>
      <c r="W3271">
        <f t="shared" si="621"/>
        <v>2</v>
      </c>
      <c r="Y3271" t="str">
        <f t="shared" si="622"/>
        <v>Flight Not Found</v>
      </c>
      <c r="Z3271" t="str" cm="1">
        <f t="array" ref="Z3271">IF(AND(B:B &gt; TIME(6, 0, 0), B:B &lt;= TIME(18, 0, 0)), "Day", "Night")</f>
        <v>Night</v>
      </c>
      <c r="AA3271">
        <f t="shared" si="623"/>
        <v>1</v>
      </c>
    </row>
    <row r="3272" spans="1:27" x14ac:dyDescent="0.2">
      <c r="A3272">
        <v>29643</v>
      </c>
      <c r="B3272" t="s">
        <v>16285</v>
      </c>
      <c r="C3272" t="s">
        <v>16286</v>
      </c>
      <c r="D3272" t="s">
        <v>2615</v>
      </c>
      <c r="G3272" t="s">
        <v>16287</v>
      </c>
      <c r="H3272" t="s">
        <v>16288</v>
      </c>
      <c r="I3272" t="s">
        <v>16289</v>
      </c>
      <c r="J3272">
        <v>24</v>
      </c>
      <c r="K3272">
        <v>23</v>
      </c>
      <c r="L3272">
        <v>0</v>
      </c>
      <c r="M3272" t="s">
        <v>16290</v>
      </c>
      <c r="N3272">
        <f t="shared" si="612"/>
        <v>0</v>
      </c>
      <c r="O3272" t="str">
        <f t="shared" si="613"/>
        <v>No</v>
      </c>
      <c r="P3272">
        <f t="shared" si="614"/>
        <v>0</v>
      </c>
      <c r="Q3272">
        <f t="shared" si="615"/>
        <v>0</v>
      </c>
      <c r="R3272">
        <f t="shared" si="619"/>
        <v>27.565026697177728</v>
      </c>
      <c r="S3272" t="str">
        <f t="shared" si="616"/>
        <v>ID-29643-</v>
      </c>
      <c r="T3272" t="str">
        <f t="shared" si="617"/>
        <v>05:25</v>
      </c>
      <c r="U3272" t="str">
        <f t="shared" si="618"/>
        <v>Acceptable</v>
      </c>
      <c r="V3272">
        <f t="shared" si="620"/>
        <v>23</v>
      </c>
      <c r="W3272">
        <f t="shared" si="621"/>
        <v>2</v>
      </c>
      <c r="Y3272" t="str">
        <f t="shared" si="622"/>
        <v>Flight Not Found</v>
      </c>
      <c r="Z3272" t="str" cm="1">
        <f t="array" ref="Z3272">IF(AND(B:B &gt; TIME(6, 0, 0), B:B &lt;= TIME(18, 0, 0)), "Day", "Night")</f>
        <v>Night</v>
      </c>
      <c r="AA3272">
        <f t="shared" si="623"/>
        <v>1</v>
      </c>
    </row>
    <row r="3273" spans="1:27" x14ac:dyDescent="0.2">
      <c r="A3273">
        <v>29647</v>
      </c>
      <c r="B3273" t="s">
        <v>16291</v>
      </c>
      <c r="C3273" t="s">
        <v>16292</v>
      </c>
      <c r="D3273" t="s">
        <v>16293</v>
      </c>
      <c r="F3273" t="s">
        <v>16294</v>
      </c>
      <c r="G3273" t="s">
        <v>16295</v>
      </c>
      <c r="H3273" t="s">
        <v>16296</v>
      </c>
      <c r="J3273">
        <v>2</v>
      </c>
      <c r="K3273">
        <v>2</v>
      </c>
      <c r="L3273">
        <v>0</v>
      </c>
      <c r="M3273" t="s">
        <v>16297</v>
      </c>
      <c r="N3273">
        <f t="shared" si="612"/>
        <v>0</v>
      </c>
      <c r="O3273" t="str">
        <f t="shared" si="613"/>
        <v>No</v>
      </c>
      <c r="P3273">
        <f t="shared" si="614"/>
        <v>0</v>
      </c>
      <c r="Q3273">
        <f t="shared" si="615"/>
        <v>0</v>
      </c>
      <c r="R3273">
        <f t="shared" si="619"/>
        <v>27.565026697177728</v>
      </c>
      <c r="S3273" t="str">
        <f t="shared" si="616"/>
        <v>ID-29647-Fallon, NV - Austin, NVq</v>
      </c>
      <c r="T3273" t="str">
        <f t="shared" si="617"/>
        <v>08:13</v>
      </c>
      <c r="U3273" t="str">
        <f t="shared" si="618"/>
        <v>Acceptable</v>
      </c>
      <c r="V3273">
        <f t="shared" si="620"/>
        <v>23</v>
      </c>
      <c r="W3273">
        <f t="shared" si="621"/>
        <v>2</v>
      </c>
      <c r="Y3273" t="str">
        <f t="shared" si="622"/>
        <v>Flight Not Found</v>
      </c>
      <c r="Z3273" t="str" cm="1">
        <f t="array" ref="Z3273">IF(AND(B:B &gt; TIME(6, 0, 0), B:B &lt;= TIME(18, 0, 0)), "Day", "Night")</f>
        <v>Night</v>
      </c>
      <c r="AA3273">
        <f t="shared" si="623"/>
        <v>1</v>
      </c>
    </row>
    <row r="3274" spans="1:27" x14ac:dyDescent="0.2">
      <c r="A3274">
        <v>29655</v>
      </c>
      <c r="B3274" t="s">
        <v>1233</v>
      </c>
      <c r="C3274" t="s">
        <v>10749</v>
      </c>
      <c r="D3274" t="s">
        <v>8086</v>
      </c>
      <c r="G3274" t="s">
        <v>16298</v>
      </c>
      <c r="H3274" t="s">
        <v>267</v>
      </c>
      <c r="J3274">
        <v>18</v>
      </c>
      <c r="K3274">
        <v>18</v>
      </c>
      <c r="L3274">
        <v>0</v>
      </c>
      <c r="M3274" t="s">
        <v>16299</v>
      </c>
      <c r="N3274">
        <f t="shared" si="612"/>
        <v>0</v>
      </c>
      <c r="O3274" t="str">
        <f t="shared" si="613"/>
        <v>No</v>
      </c>
      <c r="P3274">
        <f t="shared" si="614"/>
        <v>0</v>
      </c>
      <c r="Q3274">
        <f t="shared" si="615"/>
        <v>0</v>
      </c>
      <c r="R3274">
        <f t="shared" si="619"/>
        <v>27.565026697177728</v>
      </c>
      <c r="S3274" t="str">
        <f t="shared" si="616"/>
        <v>ID-29655-</v>
      </c>
      <c r="T3274" t="str">
        <f t="shared" si="617"/>
        <v>05:00</v>
      </c>
      <c r="U3274" t="str">
        <f t="shared" si="618"/>
        <v>Acceptable</v>
      </c>
      <c r="V3274">
        <f t="shared" si="620"/>
        <v>23</v>
      </c>
      <c r="W3274">
        <f t="shared" si="621"/>
        <v>2</v>
      </c>
      <c r="Y3274" t="str">
        <f t="shared" si="622"/>
        <v>Flight Not Found</v>
      </c>
      <c r="Z3274" t="str" cm="1">
        <f t="array" ref="Z3274">IF(AND(B:B &gt; TIME(6, 0, 0), B:B &lt;= TIME(18, 0, 0)), "Day", "Night")</f>
        <v>Night</v>
      </c>
      <c r="AA3274">
        <f t="shared" si="623"/>
        <v>1</v>
      </c>
    </row>
    <row r="3275" spans="1:27" x14ac:dyDescent="0.2">
      <c r="A3275">
        <v>29660</v>
      </c>
      <c r="C3275" t="s">
        <v>16300</v>
      </c>
      <c r="D3275" t="s">
        <v>2615</v>
      </c>
      <c r="F3275" t="s">
        <v>16301</v>
      </c>
      <c r="G3275" t="s">
        <v>16302</v>
      </c>
      <c r="H3275" t="s">
        <v>16303</v>
      </c>
      <c r="I3275" t="s">
        <v>16304</v>
      </c>
      <c r="J3275">
        <v>24</v>
      </c>
      <c r="K3275">
        <v>6</v>
      </c>
      <c r="L3275">
        <v>0</v>
      </c>
      <c r="M3275" t="s">
        <v>16305</v>
      </c>
      <c r="N3275">
        <f t="shared" si="612"/>
        <v>0</v>
      </c>
      <c r="O3275" t="str">
        <f t="shared" si="613"/>
        <v>No</v>
      </c>
      <c r="P3275">
        <f t="shared" si="614"/>
        <v>0</v>
      </c>
      <c r="Q3275">
        <f t="shared" si="615"/>
        <v>0</v>
      </c>
      <c r="R3275">
        <f t="shared" si="619"/>
        <v>27.565026697177728</v>
      </c>
      <c r="S3275" t="str">
        <f t="shared" si="616"/>
        <v>ID-29660-Fairbanks - Shemya AFB</v>
      </c>
      <c r="T3275">
        <f t="shared" si="617"/>
        <v>0</v>
      </c>
      <c r="U3275" t="str">
        <f t="shared" si="618"/>
        <v>Acceptable</v>
      </c>
      <c r="V3275">
        <f t="shared" si="620"/>
        <v>23</v>
      </c>
      <c r="W3275">
        <f t="shared" si="621"/>
        <v>2</v>
      </c>
      <c r="Y3275" t="str">
        <f t="shared" si="622"/>
        <v>Flight Not Found</v>
      </c>
      <c r="Z3275" t="str" cm="1">
        <f t="array" ref="Z3275">IF(AND(B:B &gt; TIME(6, 0, 0), B:B &lt;= TIME(18, 0, 0)), "Day", "Night")</f>
        <v>Night</v>
      </c>
      <c r="AA3275">
        <f t="shared" si="623"/>
        <v>1</v>
      </c>
    </row>
    <row r="3276" spans="1:27" x14ac:dyDescent="0.2">
      <c r="A3276">
        <v>29671</v>
      </c>
      <c r="C3276" t="s">
        <v>16306</v>
      </c>
      <c r="D3276" t="s">
        <v>1965</v>
      </c>
      <c r="G3276" t="s">
        <v>9995</v>
      </c>
      <c r="H3276" t="s">
        <v>16307</v>
      </c>
      <c r="I3276" t="s">
        <v>16308</v>
      </c>
      <c r="J3276">
        <v>52</v>
      </c>
      <c r="K3276">
        <v>1</v>
      </c>
      <c r="L3276">
        <v>0</v>
      </c>
      <c r="M3276" t="s">
        <v>16309</v>
      </c>
      <c r="N3276">
        <f t="shared" si="612"/>
        <v>0</v>
      </c>
      <c r="O3276" t="str">
        <f t="shared" si="613"/>
        <v>No</v>
      </c>
      <c r="P3276">
        <f t="shared" si="614"/>
        <v>0</v>
      </c>
      <c r="Q3276">
        <f t="shared" si="615"/>
        <v>0</v>
      </c>
      <c r="R3276">
        <f t="shared" si="619"/>
        <v>27.565026697177728</v>
      </c>
      <c r="S3276" t="str">
        <f t="shared" si="616"/>
        <v>ID-29671-</v>
      </c>
      <c r="T3276">
        <f t="shared" si="617"/>
        <v>0</v>
      </c>
      <c r="U3276" t="str">
        <f t="shared" si="618"/>
        <v>Acceptable</v>
      </c>
      <c r="V3276">
        <f t="shared" si="620"/>
        <v>23</v>
      </c>
      <c r="W3276">
        <f t="shared" si="621"/>
        <v>2</v>
      </c>
      <c r="Y3276" t="str">
        <f t="shared" si="622"/>
        <v>Flight Not Found</v>
      </c>
      <c r="Z3276" t="str" cm="1">
        <f t="array" ref="Z3276">IF(AND(B:B &gt; TIME(6, 0, 0), B:B &lt;= TIME(18, 0, 0)), "Day", "Night")</f>
        <v>Night</v>
      </c>
      <c r="AA3276">
        <f t="shared" si="623"/>
        <v>1</v>
      </c>
    </row>
    <row r="3277" spans="1:27" x14ac:dyDescent="0.2">
      <c r="A3277">
        <v>29672</v>
      </c>
      <c r="B3277" t="s">
        <v>16310</v>
      </c>
      <c r="C3277" t="s">
        <v>16311</v>
      </c>
      <c r="D3277" t="s">
        <v>11642</v>
      </c>
      <c r="F3277" t="s">
        <v>16312</v>
      </c>
      <c r="G3277" t="s">
        <v>12333</v>
      </c>
      <c r="H3277" t="s">
        <v>16313</v>
      </c>
      <c r="J3277">
        <v>4</v>
      </c>
      <c r="K3277">
        <v>4</v>
      </c>
      <c r="L3277">
        <v>0</v>
      </c>
      <c r="M3277" t="s">
        <v>16314</v>
      </c>
      <c r="N3277">
        <f t="shared" si="612"/>
        <v>0</v>
      </c>
      <c r="O3277" t="str">
        <f t="shared" si="613"/>
        <v>No</v>
      </c>
      <c r="P3277">
        <f t="shared" si="614"/>
        <v>0</v>
      </c>
      <c r="Q3277">
        <f t="shared" si="615"/>
        <v>0</v>
      </c>
      <c r="R3277">
        <f t="shared" si="619"/>
        <v>27.565026697177728</v>
      </c>
      <c r="S3277" t="str">
        <f t="shared" si="616"/>
        <v>ID-29672-Hughes, AK - Galena, AK</v>
      </c>
      <c r="T3277" t="str">
        <f t="shared" si="617"/>
        <v>16:32</v>
      </c>
      <c r="U3277" t="str">
        <f t="shared" si="618"/>
        <v>Acceptable</v>
      </c>
      <c r="V3277">
        <f t="shared" si="620"/>
        <v>23</v>
      </c>
      <c r="W3277">
        <f t="shared" si="621"/>
        <v>2</v>
      </c>
      <c r="Y3277" t="str">
        <f t="shared" si="622"/>
        <v>Flight Not Found</v>
      </c>
      <c r="Z3277" t="str" cm="1">
        <f t="array" ref="Z3277">IF(AND(B:B &gt; TIME(6, 0, 0), B:B &lt;= TIME(18, 0, 0)), "Day", "Night")</f>
        <v>Night</v>
      </c>
      <c r="AA3277">
        <f t="shared" si="623"/>
        <v>1</v>
      </c>
    </row>
    <row r="3278" spans="1:27" x14ac:dyDescent="0.2">
      <c r="A3278">
        <v>29677</v>
      </c>
      <c r="C3278" t="s">
        <v>16315</v>
      </c>
      <c r="D3278" t="s">
        <v>16316</v>
      </c>
      <c r="G3278" t="s">
        <v>5750</v>
      </c>
      <c r="H3278" t="s">
        <v>16317</v>
      </c>
      <c r="J3278">
        <v>8</v>
      </c>
      <c r="K3278">
        <v>8</v>
      </c>
      <c r="L3278">
        <v>0</v>
      </c>
      <c r="N3278">
        <f t="shared" si="612"/>
        <v>0</v>
      </c>
      <c r="O3278" t="str">
        <f t="shared" si="613"/>
        <v>No</v>
      </c>
      <c r="P3278">
        <f t="shared" si="614"/>
        <v>0</v>
      </c>
      <c r="Q3278">
        <f t="shared" si="615"/>
        <v>0</v>
      </c>
      <c r="R3278">
        <f t="shared" si="619"/>
        <v>27.565026697177728</v>
      </c>
      <c r="S3278" t="str">
        <f t="shared" si="616"/>
        <v>ID-29677-</v>
      </c>
      <c r="T3278">
        <f t="shared" si="617"/>
        <v>0</v>
      </c>
      <c r="U3278" t="str">
        <f t="shared" si="618"/>
        <v>Acceptable</v>
      </c>
      <c r="V3278">
        <f t="shared" si="620"/>
        <v>23</v>
      </c>
      <c r="W3278">
        <f t="shared" si="621"/>
        <v>2</v>
      </c>
      <c r="Y3278" t="str">
        <f t="shared" si="622"/>
        <v>Flight Not Found</v>
      </c>
      <c r="Z3278" t="str" cm="1">
        <f t="array" ref="Z3278">IF(AND(B:B &gt; TIME(6, 0, 0), B:B &lt;= TIME(18, 0, 0)), "Day", "Night")</f>
        <v>Night</v>
      </c>
      <c r="AA3278">
        <f t="shared" si="623"/>
        <v>1</v>
      </c>
    </row>
    <row r="3279" spans="1:27" x14ac:dyDescent="0.2">
      <c r="A3279">
        <v>29682</v>
      </c>
      <c r="C3279" t="s">
        <v>16318</v>
      </c>
      <c r="D3279" t="s">
        <v>16319</v>
      </c>
      <c r="G3279" t="s">
        <v>2731</v>
      </c>
      <c r="H3279" t="s">
        <v>16320</v>
      </c>
      <c r="I3279" t="s">
        <v>16321</v>
      </c>
      <c r="J3279">
        <v>7</v>
      </c>
      <c r="K3279">
        <v>7</v>
      </c>
      <c r="L3279">
        <v>0</v>
      </c>
      <c r="M3279" t="s">
        <v>16322</v>
      </c>
      <c r="N3279">
        <f t="shared" si="612"/>
        <v>0</v>
      </c>
      <c r="O3279" t="str">
        <f t="shared" si="613"/>
        <v>No</v>
      </c>
      <c r="P3279">
        <f t="shared" si="614"/>
        <v>0</v>
      </c>
      <c r="Q3279">
        <f t="shared" si="615"/>
        <v>0</v>
      </c>
      <c r="R3279">
        <f t="shared" si="619"/>
        <v>27.565026697177728</v>
      </c>
      <c r="S3279" t="str">
        <f t="shared" si="616"/>
        <v>ID-29682-</v>
      </c>
      <c r="T3279">
        <f t="shared" si="617"/>
        <v>0</v>
      </c>
      <c r="U3279" t="str">
        <f t="shared" si="618"/>
        <v>Acceptable</v>
      </c>
      <c r="V3279">
        <f t="shared" si="620"/>
        <v>23</v>
      </c>
      <c r="W3279">
        <f t="shared" si="621"/>
        <v>2</v>
      </c>
      <c r="Y3279" t="str">
        <f t="shared" si="622"/>
        <v>Flight Not Found</v>
      </c>
      <c r="Z3279" t="str" cm="1">
        <f t="array" ref="Z3279">IF(AND(B:B &gt; TIME(6, 0, 0), B:B &lt;= TIME(18, 0, 0)), "Day", "Night")</f>
        <v>Night</v>
      </c>
      <c r="AA3279">
        <f t="shared" si="623"/>
        <v>1</v>
      </c>
    </row>
    <row r="3280" spans="1:27" x14ac:dyDescent="0.2">
      <c r="A3280">
        <v>29683</v>
      </c>
      <c r="B3280" t="s">
        <v>8324</v>
      </c>
      <c r="C3280" t="s">
        <v>910</v>
      </c>
      <c r="D3280" t="s">
        <v>16323</v>
      </c>
      <c r="F3280" t="s">
        <v>16324</v>
      </c>
      <c r="G3280" t="s">
        <v>9847</v>
      </c>
      <c r="H3280" t="s">
        <v>16325</v>
      </c>
      <c r="I3280" t="s">
        <v>16326</v>
      </c>
      <c r="J3280">
        <v>2</v>
      </c>
      <c r="K3280">
        <v>1</v>
      </c>
      <c r="L3280">
        <v>0</v>
      </c>
      <c r="M3280" t="s">
        <v>16327</v>
      </c>
      <c r="N3280">
        <f t="shared" si="612"/>
        <v>0</v>
      </c>
      <c r="O3280" t="str">
        <f t="shared" si="613"/>
        <v>No</v>
      </c>
      <c r="P3280">
        <f t="shared" si="614"/>
        <v>0</v>
      </c>
      <c r="Q3280">
        <f t="shared" si="615"/>
        <v>0</v>
      </c>
      <c r="R3280">
        <f t="shared" si="619"/>
        <v>27.565026697177728</v>
      </c>
      <c r="S3280" t="str">
        <f t="shared" si="616"/>
        <v>ID-29683-Cincinnati - Detroit</v>
      </c>
      <c r="T3280" t="str">
        <f t="shared" si="617"/>
        <v>11:36</v>
      </c>
      <c r="U3280" t="str">
        <f t="shared" si="618"/>
        <v>Acceptable</v>
      </c>
      <c r="V3280">
        <f t="shared" si="620"/>
        <v>23</v>
      </c>
      <c r="W3280">
        <f t="shared" si="621"/>
        <v>2</v>
      </c>
      <c r="Y3280" t="str">
        <f t="shared" si="622"/>
        <v>Flight Not Found</v>
      </c>
      <c r="Z3280" t="str" cm="1">
        <f t="array" ref="Z3280">IF(AND(B:B &gt; TIME(6, 0, 0), B:B &lt;= TIME(18, 0, 0)), "Day", "Night")</f>
        <v>Night</v>
      </c>
      <c r="AA3280">
        <f t="shared" si="623"/>
        <v>1</v>
      </c>
    </row>
    <row r="3281" spans="1:27" x14ac:dyDescent="0.2">
      <c r="A3281">
        <v>29693</v>
      </c>
      <c r="B3281" t="s">
        <v>16328</v>
      </c>
      <c r="C3281" t="s">
        <v>16329</v>
      </c>
      <c r="D3281" t="s">
        <v>16330</v>
      </c>
      <c r="E3281" t="s">
        <v>16331</v>
      </c>
      <c r="F3281" t="s">
        <v>16332</v>
      </c>
      <c r="G3281" t="s">
        <v>16333</v>
      </c>
      <c r="H3281" t="s">
        <v>16334</v>
      </c>
      <c r="I3281" t="s">
        <v>15759</v>
      </c>
      <c r="J3281">
        <v>19</v>
      </c>
      <c r="K3281">
        <v>15</v>
      </c>
      <c r="L3281">
        <v>0</v>
      </c>
      <c r="M3281" t="s">
        <v>16335</v>
      </c>
      <c r="N3281">
        <f t="shared" si="612"/>
        <v>0</v>
      </c>
      <c r="O3281" t="str">
        <f t="shared" si="613"/>
        <v>No</v>
      </c>
      <c r="P3281">
        <f t="shared" si="614"/>
        <v>0</v>
      </c>
      <c r="Q3281">
        <f t="shared" si="615"/>
        <v>0</v>
      </c>
      <c r="R3281">
        <f t="shared" si="619"/>
        <v>27.565026697177728</v>
      </c>
      <c r="S3281" t="str">
        <f t="shared" si="616"/>
        <v>ID-29693-Denver, CO - Gillette, WY</v>
      </c>
      <c r="T3281" t="str">
        <f t="shared" si="617"/>
        <v>16:01</v>
      </c>
      <c r="U3281" t="str">
        <f t="shared" si="618"/>
        <v>Acceptable</v>
      </c>
      <c r="V3281">
        <f t="shared" si="620"/>
        <v>23</v>
      </c>
      <c r="W3281">
        <f t="shared" si="621"/>
        <v>2</v>
      </c>
      <c r="Y3281" t="str">
        <f t="shared" si="622"/>
        <v>Flight Not Found</v>
      </c>
      <c r="Z3281" t="str" cm="1">
        <f t="array" ref="Z3281">IF(AND(B:B &gt; TIME(6, 0, 0), B:B &lt;= TIME(18, 0, 0)), "Day", "Night")</f>
        <v>Night</v>
      </c>
      <c r="AA3281">
        <f t="shared" si="623"/>
        <v>1</v>
      </c>
    </row>
    <row r="3282" spans="1:27" x14ac:dyDescent="0.2">
      <c r="A3282">
        <v>29704</v>
      </c>
      <c r="B3282" t="s">
        <v>90</v>
      </c>
      <c r="C3282" t="s">
        <v>16336</v>
      </c>
      <c r="D3282" t="s">
        <v>16337</v>
      </c>
      <c r="G3282" t="s">
        <v>16338</v>
      </c>
      <c r="H3282" t="s">
        <v>16339</v>
      </c>
      <c r="I3282" t="s">
        <v>16340</v>
      </c>
      <c r="J3282">
        <v>17</v>
      </c>
      <c r="K3282">
        <v>15</v>
      </c>
      <c r="L3282">
        <v>0</v>
      </c>
      <c r="M3282" t="s">
        <v>16341</v>
      </c>
      <c r="N3282">
        <f t="shared" si="612"/>
        <v>0</v>
      </c>
      <c r="O3282" t="str">
        <f t="shared" si="613"/>
        <v>No</v>
      </c>
      <c r="P3282">
        <f t="shared" si="614"/>
        <v>0</v>
      </c>
      <c r="Q3282">
        <f t="shared" si="615"/>
        <v>0</v>
      </c>
      <c r="R3282">
        <f t="shared" si="619"/>
        <v>27.565026697177728</v>
      </c>
      <c r="S3282" t="str">
        <f t="shared" si="616"/>
        <v>ID-29704-</v>
      </c>
      <c r="T3282" t="str">
        <f t="shared" si="617"/>
        <v>07:45</v>
      </c>
      <c r="U3282" t="str">
        <f t="shared" si="618"/>
        <v>Acceptable</v>
      </c>
      <c r="V3282">
        <f t="shared" si="620"/>
        <v>23</v>
      </c>
      <c r="W3282">
        <f t="shared" si="621"/>
        <v>2</v>
      </c>
      <c r="Y3282" t="str">
        <f t="shared" si="622"/>
        <v>Flight Not Found</v>
      </c>
      <c r="Z3282" t="str" cm="1">
        <f t="array" ref="Z3282">IF(AND(B:B &gt; TIME(6, 0, 0), B:B &lt;= TIME(18, 0, 0)), "Day", "Night")</f>
        <v>Night</v>
      </c>
      <c r="AA3282">
        <f t="shared" si="623"/>
        <v>1</v>
      </c>
    </row>
    <row r="3283" spans="1:27" x14ac:dyDescent="0.2">
      <c r="A3283">
        <v>29712</v>
      </c>
      <c r="B3283" t="s">
        <v>1789</v>
      </c>
      <c r="C3283" t="s">
        <v>16342</v>
      </c>
      <c r="D3283" t="s">
        <v>2615</v>
      </c>
      <c r="F3283" t="s">
        <v>997</v>
      </c>
      <c r="G3283" t="s">
        <v>16343</v>
      </c>
      <c r="H3283" t="s">
        <v>16344</v>
      </c>
      <c r="I3283" t="s">
        <v>16345</v>
      </c>
      <c r="J3283">
        <v>21</v>
      </c>
      <c r="K3283">
        <v>21</v>
      </c>
      <c r="L3283">
        <v>0</v>
      </c>
      <c r="M3283" t="s">
        <v>16346</v>
      </c>
      <c r="N3283">
        <f t="shared" si="612"/>
        <v>0</v>
      </c>
      <c r="O3283" t="str">
        <f t="shared" si="613"/>
        <v>No</v>
      </c>
      <c r="P3283">
        <f t="shared" si="614"/>
        <v>0</v>
      </c>
      <c r="Q3283">
        <f t="shared" si="615"/>
        <v>0</v>
      </c>
      <c r="R3283">
        <f t="shared" si="619"/>
        <v>27.565026697177728</v>
      </c>
      <c r="S3283" t="str">
        <f t="shared" si="616"/>
        <v>ID-29712-Training</v>
      </c>
      <c r="T3283" t="str">
        <f t="shared" si="617"/>
        <v>10:50</v>
      </c>
      <c r="U3283" t="str">
        <f t="shared" si="618"/>
        <v>Acceptable</v>
      </c>
      <c r="V3283">
        <f t="shared" si="620"/>
        <v>23</v>
      </c>
      <c r="W3283">
        <f t="shared" si="621"/>
        <v>2</v>
      </c>
      <c r="Y3283" t="str">
        <f t="shared" si="622"/>
        <v>Flight Not Found</v>
      </c>
      <c r="Z3283" t="str" cm="1">
        <f t="array" ref="Z3283">IF(AND(B:B &gt; TIME(6, 0, 0), B:B &lt;= TIME(18, 0, 0)), "Day", "Night")</f>
        <v>Night</v>
      </c>
      <c r="AA3283">
        <f t="shared" si="623"/>
        <v>1</v>
      </c>
    </row>
    <row r="3284" spans="1:27" x14ac:dyDescent="0.2">
      <c r="A3284">
        <v>29713</v>
      </c>
      <c r="B3284" t="s">
        <v>16347</v>
      </c>
      <c r="C3284" t="s">
        <v>16348</v>
      </c>
      <c r="D3284" t="s">
        <v>7545</v>
      </c>
      <c r="E3284" t="s">
        <v>7938</v>
      </c>
      <c r="F3284" t="s">
        <v>16349</v>
      </c>
      <c r="G3284" t="s">
        <v>16350</v>
      </c>
      <c r="H3284" t="s">
        <v>16351</v>
      </c>
      <c r="I3284" t="s">
        <v>6285</v>
      </c>
      <c r="J3284">
        <v>31</v>
      </c>
      <c r="K3284">
        <v>31</v>
      </c>
      <c r="L3284">
        <v>0</v>
      </c>
      <c r="M3284" t="s">
        <v>16352</v>
      </c>
      <c r="N3284">
        <f t="shared" si="612"/>
        <v>0</v>
      </c>
      <c r="O3284" t="str">
        <f t="shared" si="613"/>
        <v>No</v>
      </c>
      <c r="P3284">
        <f t="shared" si="614"/>
        <v>0</v>
      </c>
      <c r="Q3284">
        <f t="shared" si="615"/>
        <v>0</v>
      </c>
      <c r="R3284">
        <f t="shared" si="619"/>
        <v>27.565026697177728</v>
      </c>
      <c r="S3284" t="str">
        <f t="shared" si="616"/>
        <v>ID-29713-Tucuman - Buenos Aires</v>
      </c>
      <c r="T3284" t="str">
        <f t="shared" si="617"/>
        <v>10:53</v>
      </c>
      <c r="U3284" t="str">
        <f t="shared" si="618"/>
        <v>Acceptable</v>
      </c>
      <c r="V3284">
        <f t="shared" si="620"/>
        <v>23</v>
      </c>
      <c r="W3284">
        <f t="shared" si="621"/>
        <v>2</v>
      </c>
      <c r="Y3284" t="str">
        <f t="shared" si="622"/>
        <v>Flight Not Found</v>
      </c>
      <c r="Z3284" t="str" cm="1">
        <f t="array" ref="Z3284">IF(AND(B:B &gt; TIME(6, 0, 0), B:B &lt;= TIME(18, 0, 0)), "Day", "Night")</f>
        <v>Night</v>
      </c>
      <c r="AA3284">
        <f t="shared" si="623"/>
        <v>1</v>
      </c>
    </row>
    <row r="3285" spans="1:27" x14ac:dyDescent="0.2">
      <c r="A3285">
        <v>29722</v>
      </c>
      <c r="C3285" t="s">
        <v>16353</v>
      </c>
      <c r="D3285" t="s">
        <v>16354</v>
      </c>
      <c r="G3285" t="s">
        <v>12004</v>
      </c>
      <c r="H3285" t="s">
        <v>16355</v>
      </c>
      <c r="I3285" t="s">
        <v>16356</v>
      </c>
      <c r="J3285">
        <v>4</v>
      </c>
      <c r="K3285">
        <v>4</v>
      </c>
      <c r="L3285">
        <v>0</v>
      </c>
      <c r="M3285" t="s">
        <v>13825</v>
      </c>
      <c r="N3285">
        <f t="shared" si="612"/>
        <v>0</v>
      </c>
      <c r="O3285" t="str">
        <f t="shared" si="613"/>
        <v>No</v>
      </c>
      <c r="P3285">
        <f t="shared" si="614"/>
        <v>0</v>
      </c>
      <c r="Q3285">
        <f t="shared" si="615"/>
        <v>0</v>
      </c>
      <c r="R3285">
        <f t="shared" si="619"/>
        <v>27.565026697177728</v>
      </c>
      <c r="S3285" t="str">
        <f t="shared" si="616"/>
        <v>ID-29722-</v>
      </c>
      <c r="T3285">
        <f t="shared" si="617"/>
        <v>0</v>
      </c>
      <c r="U3285" t="str">
        <f t="shared" si="618"/>
        <v>Acceptable</v>
      </c>
      <c r="V3285">
        <f t="shared" si="620"/>
        <v>23</v>
      </c>
      <c r="W3285">
        <f t="shared" si="621"/>
        <v>2</v>
      </c>
      <c r="Y3285" t="str">
        <f t="shared" si="622"/>
        <v>Flight Not Found</v>
      </c>
      <c r="Z3285" t="str" cm="1">
        <f t="array" ref="Z3285">IF(AND(B:B &gt; TIME(6, 0, 0), B:B &lt;= TIME(18, 0, 0)), "Day", "Night")</f>
        <v>Night</v>
      </c>
      <c r="AA3285">
        <f t="shared" si="623"/>
        <v>1</v>
      </c>
    </row>
    <row r="3286" spans="1:27" x14ac:dyDescent="0.2">
      <c r="A3286">
        <v>29727</v>
      </c>
      <c r="C3286" t="s">
        <v>16357</v>
      </c>
      <c r="D3286" t="s">
        <v>16358</v>
      </c>
      <c r="F3286" t="s">
        <v>16359</v>
      </c>
      <c r="G3286" t="s">
        <v>16360</v>
      </c>
      <c r="H3286" t="s">
        <v>16361</v>
      </c>
      <c r="I3286" t="s">
        <v>283</v>
      </c>
      <c r="J3286">
        <v>20</v>
      </c>
      <c r="K3286">
        <v>20</v>
      </c>
      <c r="L3286">
        <v>0</v>
      </c>
      <c r="M3286" t="s">
        <v>16362</v>
      </c>
      <c r="N3286">
        <f t="shared" si="612"/>
        <v>0</v>
      </c>
      <c r="O3286" t="str">
        <f t="shared" si="613"/>
        <v>No</v>
      </c>
      <c r="P3286">
        <f t="shared" si="614"/>
        <v>0</v>
      </c>
      <c r="Q3286">
        <f t="shared" si="615"/>
        <v>0</v>
      </c>
      <c r="R3286">
        <f t="shared" si="619"/>
        <v>27.565026697177728</v>
      </c>
      <c r="S3286" t="str">
        <f t="shared" si="616"/>
        <v>ID-29727-Oaxaca - Puerto Escondido</v>
      </c>
      <c r="T3286">
        <f t="shared" si="617"/>
        <v>0</v>
      </c>
      <c r="U3286" t="str">
        <f t="shared" si="618"/>
        <v>Acceptable</v>
      </c>
      <c r="V3286">
        <f t="shared" si="620"/>
        <v>23</v>
      </c>
      <c r="W3286">
        <f t="shared" si="621"/>
        <v>2</v>
      </c>
      <c r="Y3286" t="str">
        <f t="shared" si="622"/>
        <v>Flight Not Found</v>
      </c>
      <c r="Z3286" t="str" cm="1">
        <f t="array" ref="Z3286">IF(AND(B:B &gt; TIME(6, 0, 0), B:B &lt;= TIME(18, 0, 0)), "Day", "Night")</f>
        <v>Night</v>
      </c>
      <c r="AA3286">
        <f t="shared" si="623"/>
        <v>1</v>
      </c>
    </row>
    <row r="3287" spans="1:27" x14ac:dyDescent="0.2">
      <c r="A3287">
        <v>29728</v>
      </c>
      <c r="C3287" t="s">
        <v>16363</v>
      </c>
      <c r="D3287" t="s">
        <v>12151</v>
      </c>
      <c r="G3287" t="s">
        <v>12975</v>
      </c>
      <c r="H3287" t="s">
        <v>16364</v>
      </c>
      <c r="I3287" t="s">
        <v>16365</v>
      </c>
      <c r="J3287">
        <v>18</v>
      </c>
      <c r="K3287">
        <v>18</v>
      </c>
      <c r="L3287">
        <v>0</v>
      </c>
      <c r="M3287" t="s">
        <v>16366</v>
      </c>
      <c r="N3287">
        <f t="shared" si="612"/>
        <v>0</v>
      </c>
      <c r="O3287" t="str">
        <f t="shared" si="613"/>
        <v>No</v>
      </c>
      <c r="P3287">
        <f t="shared" si="614"/>
        <v>0</v>
      </c>
      <c r="Q3287">
        <f t="shared" si="615"/>
        <v>0</v>
      </c>
      <c r="R3287">
        <f t="shared" si="619"/>
        <v>27.565026697177728</v>
      </c>
      <c r="S3287" t="str">
        <f t="shared" si="616"/>
        <v>ID-29728-</v>
      </c>
      <c r="T3287">
        <f t="shared" si="617"/>
        <v>0</v>
      </c>
      <c r="U3287" t="str">
        <f t="shared" si="618"/>
        <v>Acceptable</v>
      </c>
      <c r="V3287">
        <f t="shared" si="620"/>
        <v>23</v>
      </c>
      <c r="W3287">
        <f t="shared" si="621"/>
        <v>2</v>
      </c>
      <c r="Y3287" t="str">
        <f t="shared" si="622"/>
        <v>Flight Not Found</v>
      </c>
      <c r="Z3287" t="str" cm="1">
        <f t="array" ref="Z3287">IF(AND(B:B &gt; TIME(6, 0, 0), B:B &lt;= TIME(18, 0, 0)), "Day", "Night")</f>
        <v>Night</v>
      </c>
      <c r="AA3287">
        <f t="shared" si="623"/>
        <v>1</v>
      </c>
    </row>
    <row r="3288" spans="1:27" x14ac:dyDescent="0.2">
      <c r="A3288">
        <v>29730</v>
      </c>
      <c r="B3288" t="s">
        <v>1167</v>
      </c>
      <c r="C3288" t="s">
        <v>16367</v>
      </c>
      <c r="D3288" t="s">
        <v>16368</v>
      </c>
      <c r="F3288" t="s">
        <v>16369</v>
      </c>
      <c r="G3288" t="s">
        <v>16370</v>
      </c>
      <c r="H3288" t="s">
        <v>16371</v>
      </c>
      <c r="J3288">
        <v>27</v>
      </c>
      <c r="K3288">
        <v>27</v>
      </c>
      <c r="L3288">
        <v>0</v>
      </c>
      <c r="M3288" t="s">
        <v>16372</v>
      </c>
      <c r="N3288">
        <f t="shared" si="612"/>
        <v>0</v>
      </c>
      <c r="O3288" t="str">
        <f t="shared" si="613"/>
        <v>No</v>
      </c>
      <c r="P3288">
        <f t="shared" si="614"/>
        <v>0</v>
      </c>
      <c r="Q3288">
        <f t="shared" si="615"/>
        <v>0</v>
      </c>
      <c r="R3288">
        <f t="shared" si="619"/>
        <v>27.565026697177728</v>
      </c>
      <c r="S3288" t="str">
        <f t="shared" si="616"/>
        <v>ID-29730-Quito - Macara</v>
      </c>
      <c r="T3288" t="str">
        <f t="shared" si="617"/>
        <v>15:00</v>
      </c>
      <c r="U3288" t="str">
        <f t="shared" si="618"/>
        <v>Acceptable</v>
      </c>
      <c r="V3288">
        <f t="shared" si="620"/>
        <v>23</v>
      </c>
      <c r="W3288">
        <f t="shared" si="621"/>
        <v>2</v>
      </c>
      <c r="Y3288" t="str">
        <f t="shared" si="622"/>
        <v>Flight Not Found</v>
      </c>
      <c r="Z3288" t="str" cm="1">
        <f t="array" ref="Z3288">IF(AND(B:B &gt; TIME(6, 0, 0), B:B &lt;= TIME(18, 0, 0)), "Day", "Night")</f>
        <v>Night</v>
      </c>
      <c r="AA3288">
        <f t="shared" si="623"/>
        <v>1</v>
      </c>
    </row>
    <row r="3289" spans="1:27" x14ac:dyDescent="0.2">
      <c r="A3289">
        <v>29734</v>
      </c>
      <c r="B3289" t="s">
        <v>6579</v>
      </c>
      <c r="C3289" t="s">
        <v>16270</v>
      </c>
      <c r="D3289" t="s">
        <v>16373</v>
      </c>
      <c r="F3289" t="s">
        <v>16374</v>
      </c>
      <c r="G3289" t="s">
        <v>14841</v>
      </c>
      <c r="H3289" t="s">
        <v>16375</v>
      </c>
      <c r="J3289">
        <v>3</v>
      </c>
      <c r="K3289">
        <v>2</v>
      </c>
      <c r="L3289">
        <v>0</v>
      </c>
      <c r="M3289" t="s">
        <v>16376</v>
      </c>
      <c r="N3289">
        <f t="shared" si="612"/>
        <v>0</v>
      </c>
      <c r="O3289" t="str">
        <f t="shared" si="613"/>
        <v>No</v>
      </c>
      <c r="P3289">
        <f t="shared" si="614"/>
        <v>0</v>
      </c>
      <c r="Q3289">
        <f t="shared" si="615"/>
        <v>0</v>
      </c>
      <c r="R3289">
        <f t="shared" si="619"/>
        <v>27.565026697177728</v>
      </c>
      <c r="S3289" t="str">
        <f t="shared" si="616"/>
        <v>ID-29734-Avalon, CA - Visalia, CA</v>
      </c>
      <c r="T3289" t="str">
        <f t="shared" si="617"/>
        <v>16:40</v>
      </c>
      <c r="U3289" t="str">
        <f t="shared" si="618"/>
        <v>Acceptable</v>
      </c>
      <c r="V3289">
        <f t="shared" si="620"/>
        <v>23</v>
      </c>
      <c r="W3289">
        <f t="shared" si="621"/>
        <v>2</v>
      </c>
      <c r="Y3289" t="str">
        <f t="shared" si="622"/>
        <v>Flight Not Found</v>
      </c>
      <c r="Z3289" t="str" cm="1">
        <f t="array" ref="Z3289">IF(AND(B:B &gt; TIME(6, 0, 0), B:B &lt;= TIME(18, 0, 0)), "Day", "Night")</f>
        <v>Night</v>
      </c>
      <c r="AA3289">
        <f t="shared" si="623"/>
        <v>1</v>
      </c>
    </row>
    <row r="3290" spans="1:27" x14ac:dyDescent="0.2">
      <c r="A3290">
        <v>29735</v>
      </c>
      <c r="C3290" t="s">
        <v>3397</v>
      </c>
      <c r="D3290" t="s">
        <v>5785</v>
      </c>
      <c r="G3290" t="s">
        <v>16187</v>
      </c>
      <c r="H3290" t="s">
        <v>16377</v>
      </c>
      <c r="I3290" t="s">
        <v>3744</v>
      </c>
      <c r="J3290">
        <v>17</v>
      </c>
      <c r="K3290">
        <v>17</v>
      </c>
      <c r="L3290">
        <v>0</v>
      </c>
      <c r="N3290">
        <f t="shared" si="612"/>
        <v>0</v>
      </c>
      <c r="O3290" t="str">
        <f t="shared" si="613"/>
        <v>No</v>
      </c>
      <c r="P3290">
        <f t="shared" si="614"/>
        <v>0</v>
      </c>
      <c r="Q3290">
        <f t="shared" si="615"/>
        <v>0</v>
      </c>
      <c r="R3290">
        <f t="shared" si="619"/>
        <v>27.565026697177728</v>
      </c>
      <c r="S3290" t="str">
        <f t="shared" si="616"/>
        <v>ID-29735-</v>
      </c>
      <c r="T3290">
        <f t="shared" si="617"/>
        <v>0</v>
      </c>
      <c r="U3290" t="str">
        <f t="shared" si="618"/>
        <v>Acceptable</v>
      </c>
      <c r="V3290">
        <f t="shared" si="620"/>
        <v>23</v>
      </c>
      <c r="W3290">
        <f t="shared" si="621"/>
        <v>2</v>
      </c>
      <c r="Y3290" t="str">
        <f t="shared" si="622"/>
        <v>Flight Not Found</v>
      </c>
      <c r="Z3290" t="str" cm="1">
        <f t="array" ref="Z3290">IF(AND(B:B &gt; TIME(6, 0, 0), B:B &lt;= TIME(18, 0, 0)), "Day", "Night")</f>
        <v>Night</v>
      </c>
      <c r="AA3290">
        <f t="shared" si="623"/>
        <v>1</v>
      </c>
    </row>
    <row r="3291" spans="1:27" x14ac:dyDescent="0.2">
      <c r="A3291">
        <v>29750</v>
      </c>
      <c r="C3291" t="s">
        <v>16378</v>
      </c>
      <c r="D3291" t="s">
        <v>3562</v>
      </c>
      <c r="F3291" t="s">
        <v>16379</v>
      </c>
      <c r="G3291" t="s">
        <v>16380</v>
      </c>
      <c r="H3291" t="s">
        <v>16381</v>
      </c>
      <c r="I3291" t="s">
        <v>16382</v>
      </c>
      <c r="J3291">
        <v>52</v>
      </c>
      <c r="K3291">
        <v>52</v>
      </c>
      <c r="L3291">
        <v>0</v>
      </c>
      <c r="M3291" t="s">
        <v>16383</v>
      </c>
      <c r="N3291">
        <f t="shared" si="612"/>
        <v>0</v>
      </c>
      <c r="O3291" t="str">
        <f t="shared" si="613"/>
        <v>No</v>
      </c>
      <c r="P3291">
        <f t="shared" si="614"/>
        <v>0</v>
      </c>
      <c r="Q3291">
        <f t="shared" si="615"/>
        <v>0</v>
      </c>
      <c r="R3291">
        <f t="shared" si="619"/>
        <v>27.565026697177728</v>
      </c>
      <c r="S3291" t="str">
        <f t="shared" si="616"/>
        <v>ID-29750-Ulan - Severomuysk</v>
      </c>
      <c r="T3291">
        <f t="shared" si="617"/>
        <v>0</v>
      </c>
      <c r="U3291" t="str">
        <f t="shared" si="618"/>
        <v>Acceptable</v>
      </c>
      <c r="V3291">
        <f t="shared" si="620"/>
        <v>23</v>
      </c>
      <c r="W3291">
        <f t="shared" si="621"/>
        <v>2</v>
      </c>
      <c r="Y3291" t="str">
        <f t="shared" si="622"/>
        <v>Flight Not Found</v>
      </c>
      <c r="Z3291" t="str" cm="1">
        <f t="array" ref="Z3291">IF(AND(B:B &gt; TIME(6, 0, 0), B:B &lt;= TIME(18, 0, 0)), "Day", "Night")</f>
        <v>Night</v>
      </c>
      <c r="AA3291">
        <f t="shared" si="623"/>
        <v>1</v>
      </c>
    </row>
    <row r="3292" spans="1:27" x14ac:dyDescent="0.2">
      <c r="A3292">
        <v>29750</v>
      </c>
      <c r="C3292" t="s">
        <v>16384</v>
      </c>
      <c r="D3292" t="s">
        <v>16385</v>
      </c>
      <c r="G3292" t="s">
        <v>14963</v>
      </c>
      <c r="H3292" t="s">
        <v>16386</v>
      </c>
      <c r="I3292" t="s">
        <v>6800</v>
      </c>
      <c r="J3292">
        <v>2</v>
      </c>
      <c r="K3292">
        <v>2</v>
      </c>
      <c r="L3292">
        <v>0</v>
      </c>
      <c r="M3292" t="s">
        <v>16387</v>
      </c>
      <c r="N3292">
        <f t="shared" si="612"/>
        <v>0</v>
      </c>
      <c r="O3292" t="str">
        <f t="shared" si="613"/>
        <v>No</v>
      </c>
      <c r="P3292">
        <f t="shared" si="614"/>
        <v>0</v>
      </c>
      <c r="Q3292">
        <f t="shared" si="615"/>
        <v>0</v>
      </c>
      <c r="R3292">
        <f t="shared" si="619"/>
        <v>27.565026697177728</v>
      </c>
      <c r="S3292" t="str">
        <f t="shared" si="616"/>
        <v>ID-29750-</v>
      </c>
      <c r="T3292">
        <f t="shared" si="617"/>
        <v>0</v>
      </c>
      <c r="U3292" t="str">
        <f t="shared" si="618"/>
        <v>Acceptable</v>
      </c>
      <c r="V3292">
        <f t="shared" si="620"/>
        <v>23</v>
      </c>
      <c r="W3292">
        <f t="shared" si="621"/>
        <v>2</v>
      </c>
      <c r="Y3292" t="str">
        <f t="shared" si="622"/>
        <v>Flight Not Found</v>
      </c>
      <c r="Z3292" t="str" cm="1">
        <f t="array" ref="Z3292">IF(AND(B:B &gt; TIME(6, 0, 0), B:B &lt;= TIME(18, 0, 0)), "Day", "Night")</f>
        <v>Night</v>
      </c>
      <c r="AA3292">
        <f t="shared" si="623"/>
        <v>1</v>
      </c>
    </row>
    <row r="3293" spans="1:27" x14ac:dyDescent="0.2">
      <c r="A3293">
        <v>29754</v>
      </c>
      <c r="C3293" t="s">
        <v>16388</v>
      </c>
      <c r="D3293" t="s">
        <v>16389</v>
      </c>
      <c r="G3293" t="s">
        <v>1814</v>
      </c>
      <c r="H3293" t="s">
        <v>16390</v>
      </c>
      <c r="I3293" t="s">
        <v>16391</v>
      </c>
      <c r="J3293">
        <v>12</v>
      </c>
      <c r="K3293">
        <v>2</v>
      </c>
      <c r="L3293">
        <v>0</v>
      </c>
      <c r="M3293" t="s">
        <v>16392</v>
      </c>
      <c r="N3293">
        <f t="shared" si="612"/>
        <v>0</v>
      </c>
      <c r="O3293" t="str">
        <f t="shared" si="613"/>
        <v>No</v>
      </c>
      <c r="P3293">
        <f t="shared" si="614"/>
        <v>0</v>
      </c>
      <c r="Q3293">
        <f t="shared" si="615"/>
        <v>0</v>
      </c>
      <c r="R3293">
        <f t="shared" si="619"/>
        <v>27.565026697177728</v>
      </c>
      <c r="S3293" t="str">
        <f t="shared" si="616"/>
        <v>ID-29754-</v>
      </c>
      <c r="T3293">
        <f t="shared" si="617"/>
        <v>0</v>
      </c>
      <c r="U3293" t="str">
        <f t="shared" si="618"/>
        <v>Acceptable</v>
      </c>
      <c r="V3293">
        <f t="shared" si="620"/>
        <v>23</v>
      </c>
      <c r="W3293">
        <f t="shared" si="621"/>
        <v>2</v>
      </c>
      <c r="Y3293" t="str">
        <f t="shared" si="622"/>
        <v>Flight Not Found</v>
      </c>
      <c r="Z3293" t="str" cm="1">
        <f t="array" ref="Z3293">IF(AND(B:B &gt; TIME(6, 0, 0), B:B &lt;= TIME(18, 0, 0)), "Day", "Night")</f>
        <v>Night</v>
      </c>
      <c r="AA3293">
        <f t="shared" si="623"/>
        <v>1</v>
      </c>
    </row>
    <row r="3294" spans="1:27" x14ac:dyDescent="0.2">
      <c r="A3294">
        <v>29763</v>
      </c>
      <c r="C3294" t="s">
        <v>16393</v>
      </c>
      <c r="D3294" t="s">
        <v>11869</v>
      </c>
      <c r="F3294" t="s">
        <v>16394</v>
      </c>
      <c r="G3294" t="s">
        <v>15717</v>
      </c>
      <c r="H3294" t="s">
        <v>16395</v>
      </c>
      <c r="I3294" t="s">
        <v>16396</v>
      </c>
      <c r="J3294">
        <v>3</v>
      </c>
      <c r="K3294">
        <v>3</v>
      </c>
      <c r="L3294">
        <v>0</v>
      </c>
      <c r="M3294" t="s">
        <v>16397</v>
      </c>
      <c r="N3294">
        <f t="shared" si="612"/>
        <v>0</v>
      </c>
      <c r="O3294" t="str">
        <f t="shared" si="613"/>
        <v>No</v>
      </c>
      <c r="P3294">
        <f t="shared" si="614"/>
        <v>0</v>
      </c>
      <c r="Q3294">
        <f t="shared" si="615"/>
        <v>0</v>
      </c>
      <c r="R3294">
        <f t="shared" si="619"/>
        <v>27.565026697177728</v>
      </c>
      <c r="S3294" t="str">
        <f t="shared" si="616"/>
        <v>ID-29763-London - East Midlands</v>
      </c>
      <c r="T3294">
        <f t="shared" si="617"/>
        <v>0</v>
      </c>
      <c r="U3294" t="str">
        <f t="shared" si="618"/>
        <v>Acceptable</v>
      </c>
      <c r="V3294">
        <f t="shared" si="620"/>
        <v>23</v>
      </c>
      <c r="W3294">
        <f t="shared" si="621"/>
        <v>2</v>
      </c>
      <c r="Y3294" t="str">
        <f t="shared" si="622"/>
        <v>Flight Not Found</v>
      </c>
      <c r="Z3294" t="str" cm="1">
        <f t="array" ref="Z3294">IF(AND(B:B &gt; TIME(6, 0, 0), B:B &lt;= TIME(18, 0, 0)), "Day", "Night")</f>
        <v>Night</v>
      </c>
      <c r="AA3294">
        <f t="shared" si="623"/>
        <v>1</v>
      </c>
    </row>
    <row r="3295" spans="1:27" x14ac:dyDescent="0.2">
      <c r="A3295">
        <v>29767</v>
      </c>
      <c r="B3295" t="s">
        <v>16398</v>
      </c>
      <c r="C3295" t="s">
        <v>16399</v>
      </c>
      <c r="D3295" t="s">
        <v>16400</v>
      </c>
      <c r="F3295" t="s">
        <v>16401</v>
      </c>
      <c r="G3295" t="s">
        <v>16402</v>
      </c>
      <c r="H3295" t="s">
        <v>16403</v>
      </c>
      <c r="J3295">
        <v>5</v>
      </c>
      <c r="K3295">
        <v>5</v>
      </c>
      <c r="L3295">
        <v>0</v>
      </c>
      <c r="M3295" t="s">
        <v>16404</v>
      </c>
      <c r="N3295">
        <f t="shared" si="612"/>
        <v>0</v>
      </c>
      <c r="O3295" t="str">
        <f t="shared" si="613"/>
        <v>No</v>
      </c>
      <c r="P3295">
        <f t="shared" si="614"/>
        <v>0</v>
      </c>
      <c r="Q3295">
        <f t="shared" si="615"/>
        <v>0</v>
      </c>
      <c r="R3295">
        <f t="shared" si="619"/>
        <v>27.565026697177728</v>
      </c>
      <c r="S3295" t="str">
        <f t="shared" si="616"/>
        <v>ID-29767-Muskegon, MI - Pontiac, MI</v>
      </c>
      <c r="T3295" t="str">
        <f t="shared" si="617"/>
        <v>18:11</v>
      </c>
      <c r="U3295" t="str">
        <f t="shared" si="618"/>
        <v>Acceptable</v>
      </c>
      <c r="V3295">
        <f t="shared" si="620"/>
        <v>23</v>
      </c>
      <c r="W3295">
        <f t="shared" si="621"/>
        <v>2</v>
      </c>
      <c r="Y3295" t="str">
        <f t="shared" si="622"/>
        <v>Flight Not Found</v>
      </c>
      <c r="Z3295" t="str" cm="1">
        <f t="array" ref="Z3295">IF(AND(B:B &gt; TIME(6, 0, 0), B:B &lt;= TIME(18, 0, 0)), "Day", "Night")</f>
        <v>Night</v>
      </c>
      <c r="AA3295">
        <f t="shared" si="623"/>
        <v>1</v>
      </c>
    </row>
    <row r="3296" spans="1:27" x14ac:dyDescent="0.2">
      <c r="A3296">
        <v>29785</v>
      </c>
      <c r="B3296" t="s">
        <v>14230</v>
      </c>
      <c r="C3296" t="s">
        <v>16405</v>
      </c>
      <c r="D3296" t="s">
        <v>16406</v>
      </c>
      <c r="F3296" t="s">
        <v>16407</v>
      </c>
      <c r="G3296" t="s">
        <v>16408</v>
      </c>
      <c r="H3296" t="s">
        <v>16409</v>
      </c>
      <c r="I3296" t="s">
        <v>1698</v>
      </c>
      <c r="J3296">
        <v>4</v>
      </c>
      <c r="K3296">
        <v>4</v>
      </c>
      <c r="L3296">
        <v>0</v>
      </c>
      <c r="M3296" t="s">
        <v>16410</v>
      </c>
      <c r="N3296">
        <f t="shared" si="612"/>
        <v>0</v>
      </c>
      <c r="O3296" t="str">
        <f t="shared" si="613"/>
        <v>No</v>
      </c>
      <c r="P3296">
        <f t="shared" si="614"/>
        <v>0</v>
      </c>
      <c r="Q3296">
        <f t="shared" si="615"/>
        <v>0</v>
      </c>
      <c r="R3296">
        <f t="shared" si="619"/>
        <v>27.565026697177728</v>
      </c>
      <c r="S3296" t="str">
        <f t="shared" si="616"/>
        <v>ID-29785-Tehran, Iran - Larnaca, Cyprus</v>
      </c>
      <c r="T3296" t="str">
        <f t="shared" si="617"/>
        <v>15:44</v>
      </c>
      <c r="U3296" t="str">
        <f t="shared" si="618"/>
        <v>Acceptable</v>
      </c>
      <c r="V3296">
        <f t="shared" si="620"/>
        <v>23</v>
      </c>
      <c r="W3296">
        <f t="shared" si="621"/>
        <v>2</v>
      </c>
      <c r="Y3296" t="str">
        <f t="shared" si="622"/>
        <v>Flight Not Found</v>
      </c>
      <c r="Z3296" t="str" cm="1">
        <f t="array" ref="Z3296">IF(AND(B:B &gt; TIME(6, 0, 0), B:B &lt;= TIME(18, 0, 0)), "Day", "Night")</f>
        <v>Night</v>
      </c>
      <c r="AA3296">
        <f t="shared" si="623"/>
        <v>1</v>
      </c>
    </row>
    <row r="3297" spans="1:27" x14ac:dyDescent="0.2">
      <c r="A3297">
        <v>29787</v>
      </c>
      <c r="C3297" t="s">
        <v>11811</v>
      </c>
      <c r="D3297" t="s">
        <v>11812</v>
      </c>
      <c r="F3297" t="s">
        <v>16411</v>
      </c>
      <c r="G3297" t="s">
        <v>16412</v>
      </c>
      <c r="H3297" t="s">
        <v>16413</v>
      </c>
      <c r="I3297" t="s">
        <v>16414</v>
      </c>
      <c r="J3297">
        <v>50</v>
      </c>
      <c r="K3297">
        <v>50</v>
      </c>
      <c r="L3297">
        <v>0</v>
      </c>
      <c r="M3297" t="s">
        <v>16415</v>
      </c>
      <c r="N3297">
        <f t="shared" si="612"/>
        <v>0</v>
      </c>
      <c r="O3297" t="str">
        <f t="shared" si="613"/>
        <v>No</v>
      </c>
      <c r="P3297">
        <f t="shared" si="614"/>
        <v>0</v>
      </c>
      <c r="Q3297">
        <f t="shared" si="615"/>
        <v>0</v>
      </c>
      <c r="R3297">
        <f t="shared" si="619"/>
        <v>27.565026697177728</v>
      </c>
      <c r="S3297" t="str">
        <f t="shared" si="616"/>
        <v>ID-29787-Mogadishu- Hargeisa</v>
      </c>
      <c r="T3297">
        <f t="shared" si="617"/>
        <v>0</v>
      </c>
      <c r="U3297" t="str">
        <f t="shared" si="618"/>
        <v>Acceptable</v>
      </c>
      <c r="V3297">
        <f t="shared" si="620"/>
        <v>23</v>
      </c>
      <c r="W3297">
        <f t="shared" si="621"/>
        <v>2</v>
      </c>
      <c r="Y3297" t="str">
        <f t="shared" si="622"/>
        <v>Flight Not Found</v>
      </c>
      <c r="Z3297" t="str" cm="1">
        <f t="array" ref="Z3297">IF(AND(B:B &gt; TIME(6, 0, 0), B:B &lt;= TIME(18, 0, 0)), "Day", "Night")</f>
        <v>Night</v>
      </c>
      <c r="AA3297">
        <f t="shared" si="623"/>
        <v>1</v>
      </c>
    </row>
    <row r="3298" spans="1:27" x14ac:dyDescent="0.2">
      <c r="A3298">
        <v>29790</v>
      </c>
      <c r="B3298" t="s">
        <v>8796</v>
      </c>
      <c r="C3298" t="s">
        <v>733</v>
      </c>
      <c r="D3298" t="s">
        <v>9581</v>
      </c>
      <c r="F3298" t="s">
        <v>16416</v>
      </c>
      <c r="G3298" t="s">
        <v>16417</v>
      </c>
      <c r="H3298" t="s">
        <v>16418</v>
      </c>
      <c r="J3298">
        <v>4</v>
      </c>
      <c r="K3298">
        <v>4</v>
      </c>
      <c r="L3298">
        <v>0</v>
      </c>
      <c r="M3298" t="s">
        <v>16419</v>
      </c>
      <c r="N3298">
        <f t="shared" si="612"/>
        <v>0</v>
      </c>
      <c r="O3298" t="str">
        <f t="shared" si="613"/>
        <v>No</v>
      </c>
      <c r="P3298">
        <f t="shared" si="614"/>
        <v>0</v>
      </c>
      <c r="Q3298">
        <f t="shared" si="615"/>
        <v>0</v>
      </c>
      <c r="R3298">
        <f t="shared" si="619"/>
        <v>27.565026697177728</v>
      </c>
      <c r="S3298" t="str">
        <f t="shared" si="616"/>
        <v>ID-29790-Kansas City, MO - York, NE</v>
      </c>
      <c r="T3298" t="str">
        <f t="shared" si="617"/>
        <v>12:24</v>
      </c>
      <c r="U3298" t="str">
        <f t="shared" si="618"/>
        <v>Acceptable</v>
      </c>
      <c r="V3298">
        <f t="shared" si="620"/>
        <v>23</v>
      </c>
      <c r="W3298">
        <f t="shared" si="621"/>
        <v>2</v>
      </c>
      <c r="Y3298" t="str">
        <f t="shared" si="622"/>
        <v>Flight Not Found</v>
      </c>
      <c r="Z3298" t="str" cm="1">
        <f t="array" ref="Z3298">IF(AND(B:B &gt; TIME(6, 0, 0), B:B &lt;= TIME(18, 0, 0)), "Day", "Night")</f>
        <v>Night</v>
      </c>
      <c r="AA3298">
        <f t="shared" si="623"/>
        <v>1</v>
      </c>
    </row>
    <row r="3299" spans="1:27" x14ac:dyDescent="0.2">
      <c r="A3299">
        <v>29791</v>
      </c>
      <c r="C3299" t="s">
        <v>16420</v>
      </c>
      <c r="D3299" t="s">
        <v>9064</v>
      </c>
      <c r="G3299" t="s">
        <v>12975</v>
      </c>
      <c r="H3299" t="s">
        <v>16421</v>
      </c>
      <c r="I3299" t="s">
        <v>283</v>
      </c>
      <c r="J3299">
        <v>19</v>
      </c>
      <c r="K3299">
        <v>19</v>
      </c>
      <c r="L3299">
        <v>0</v>
      </c>
      <c r="M3299" t="s">
        <v>4839</v>
      </c>
      <c r="N3299">
        <f t="shared" si="612"/>
        <v>0</v>
      </c>
      <c r="O3299" t="str">
        <f t="shared" si="613"/>
        <v>No</v>
      </c>
      <c r="P3299">
        <f t="shared" si="614"/>
        <v>0</v>
      </c>
      <c r="Q3299">
        <f t="shared" si="615"/>
        <v>0</v>
      </c>
      <c r="R3299">
        <f t="shared" si="619"/>
        <v>27.565026697177728</v>
      </c>
      <c r="S3299" t="str">
        <f t="shared" si="616"/>
        <v>ID-29791-</v>
      </c>
      <c r="T3299">
        <f t="shared" si="617"/>
        <v>0</v>
      </c>
      <c r="U3299" t="str">
        <f t="shared" si="618"/>
        <v>Acceptable</v>
      </c>
      <c r="V3299">
        <f t="shared" si="620"/>
        <v>23</v>
      </c>
      <c r="W3299">
        <f t="shared" si="621"/>
        <v>2</v>
      </c>
      <c r="Y3299" t="str">
        <f t="shared" si="622"/>
        <v>Flight Not Found</v>
      </c>
      <c r="Z3299" t="str" cm="1">
        <f t="array" ref="Z3299">IF(AND(B:B &gt; TIME(6, 0, 0), B:B &lt;= TIME(18, 0, 0)), "Day", "Night")</f>
        <v>Night</v>
      </c>
      <c r="AA3299">
        <f t="shared" si="623"/>
        <v>1</v>
      </c>
    </row>
    <row r="3300" spans="1:27" x14ac:dyDescent="0.2">
      <c r="A3300">
        <v>29792</v>
      </c>
      <c r="C3300" t="s">
        <v>16422</v>
      </c>
      <c r="D3300" t="s">
        <v>16423</v>
      </c>
      <c r="G3300" t="s">
        <v>2634</v>
      </c>
      <c r="H3300" t="s">
        <v>16424</v>
      </c>
      <c r="I3300" t="s">
        <v>16425</v>
      </c>
      <c r="J3300">
        <v>9</v>
      </c>
      <c r="K3300">
        <v>4</v>
      </c>
      <c r="L3300">
        <v>0</v>
      </c>
      <c r="M3300" t="s">
        <v>16426</v>
      </c>
      <c r="N3300">
        <f t="shared" si="612"/>
        <v>0</v>
      </c>
      <c r="O3300" t="str">
        <f t="shared" si="613"/>
        <v>No</v>
      </c>
      <c r="P3300">
        <f t="shared" si="614"/>
        <v>0</v>
      </c>
      <c r="Q3300">
        <f t="shared" si="615"/>
        <v>0</v>
      </c>
      <c r="R3300">
        <f t="shared" si="619"/>
        <v>27.565026697177728</v>
      </c>
      <c r="S3300" t="str">
        <f t="shared" si="616"/>
        <v>ID-29792-</v>
      </c>
      <c r="T3300">
        <f t="shared" si="617"/>
        <v>0</v>
      </c>
      <c r="U3300" t="str">
        <f t="shared" si="618"/>
        <v>Acceptable</v>
      </c>
      <c r="V3300">
        <f t="shared" si="620"/>
        <v>23</v>
      </c>
      <c r="W3300">
        <f t="shared" si="621"/>
        <v>2</v>
      </c>
      <c r="Y3300" t="str">
        <f t="shared" si="622"/>
        <v>Flight Not Found</v>
      </c>
      <c r="Z3300" t="str" cm="1">
        <f t="array" ref="Z3300">IF(AND(B:B &gt; TIME(6, 0, 0), B:B &lt;= TIME(18, 0, 0)), "Day", "Night")</f>
        <v>Night</v>
      </c>
      <c r="AA3300">
        <f t="shared" si="623"/>
        <v>1</v>
      </c>
    </row>
    <row r="3301" spans="1:27" x14ac:dyDescent="0.2">
      <c r="A3301">
        <v>29794</v>
      </c>
      <c r="C3301" t="s">
        <v>16427</v>
      </c>
      <c r="D3301" t="s">
        <v>13180</v>
      </c>
      <c r="E3301" t="s">
        <v>11020</v>
      </c>
      <c r="F3301" t="s">
        <v>16428</v>
      </c>
      <c r="G3301" t="s">
        <v>11308</v>
      </c>
      <c r="H3301" t="s">
        <v>16429</v>
      </c>
      <c r="I3301" t="s">
        <v>16430</v>
      </c>
      <c r="J3301">
        <v>66</v>
      </c>
      <c r="K3301">
        <v>30</v>
      </c>
      <c r="L3301">
        <v>0</v>
      </c>
      <c r="M3301" t="s">
        <v>16431</v>
      </c>
      <c r="N3301">
        <f t="shared" si="612"/>
        <v>0</v>
      </c>
      <c r="O3301" t="str">
        <f t="shared" si="613"/>
        <v>No</v>
      </c>
      <c r="P3301">
        <f t="shared" si="614"/>
        <v>0</v>
      </c>
      <c r="Q3301">
        <f t="shared" si="615"/>
        <v>0</v>
      </c>
      <c r="R3301">
        <f t="shared" si="619"/>
        <v>27.565026697177728</v>
      </c>
      <c r="S3301" t="str">
        <f t="shared" si="616"/>
        <v>ID-29794-Monterey - Chihuahua</v>
      </c>
      <c r="T3301">
        <f t="shared" si="617"/>
        <v>0</v>
      </c>
      <c r="U3301" t="str">
        <f t="shared" si="618"/>
        <v>Acceptable</v>
      </c>
      <c r="V3301">
        <f t="shared" si="620"/>
        <v>23</v>
      </c>
      <c r="W3301">
        <f t="shared" si="621"/>
        <v>2</v>
      </c>
      <c r="Y3301" t="str">
        <f t="shared" si="622"/>
        <v>Flight Not Found</v>
      </c>
      <c r="Z3301" t="str" cm="1">
        <f t="array" ref="Z3301">IF(AND(B:B &gt; TIME(6, 0, 0), B:B &lt;= TIME(18, 0, 0)), "Day", "Night")</f>
        <v>Night</v>
      </c>
      <c r="AA3301">
        <f t="shared" si="623"/>
        <v>1</v>
      </c>
    </row>
    <row r="3302" spans="1:27" x14ac:dyDescent="0.2">
      <c r="A3302">
        <v>29809</v>
      </c>
      <c r="B3302" t="s">
        <v>3124</v>
      </c>
      <c r="C3302" t="s">
        <v>16432</v>
      </c>
      <c r="D3302" t="s">
        <v>16433</v>
      </c>
      <c r="F3302" t="s">
        <v>16434</v>
      </c>
      <c r="G3302" t="s">
        <v>9981</v>
      </c>
      <c r="H3302" t="s">
        <v>16435</v>
      </c>
      <c r="J3302">
        <v>6</v>
      </c>
      <c r="K3302">
        <v>6</v>
      </c>
      <c r="L3302">
        <v>0</v>
      </c>
      <c r="M3302" t="s">
        <v>16436</v>
      </c>
      <c r="N3302">
        <f t="shared" si="612"/>
        <v>0</v>
      </c>
      <c r="O3302" t="str">
        <f t="shared" si="613"/>
        <v>No</v>
      </c>
      <c r="P3302">
        <f t="shared" si="614"/>
        <v>0</v>
      </c>
      <c r="Q3302">
        <f t="shared" si="615"/>
        <v>0</v>
      </c>
      <c r="R3302">
        <f t="shared" si="619"/>
        <v>27.565026697177728</v>
      </c>
      <c r="S3302" t="str">
        <f t="shared" si="616"/>
        <v>ID-29809-Skagway, AK - Local</v>
      </c>
      <c r="T3302" t="str">
        <f t="shared" si="617"/>
        <v>19:15</v>
      </c>
      <c r="U3302" t="str">
        <f t="shared" si="618"/>
        <v>Acceptable</v>
      </c>
      <c r="V3302">
        <f t="shared" si="620"/>
        <v>23</v>
      </c>
      <c r="W3302">
        <f t="shared" si="621"/>
        <v>2</v>
      </c>
      <c r="Y3302" t="str">
        <f t="shared" si="622"/>
        <v>Flight Not Found</v>
      </c>
      <c r="Z3302" t="str" cm="1">
        <f t="array" ref="Z3302">IF(AND(B:B &gt; TIME(6, 0, 0), B:B &lt;= TIME(18, 0, 0)), "Day", "Night")</f>
        <v>Night</v>
      </c>
      <c r="AA3302">
        <f t="shared" si="623"/>
        <v>1</v>
      </c>
    </row>
    <row r="3303" spans="1:27" x14ac:dyDescent="0.2">
      <c r="A3303">
        <v>29820</v>
      </c>
      <c r="B3303" t="s">
        <v>101</v>
      </c>
      <c r="C3303" t="s">
        <v>16437</v>
      </c>
      <c r="D3303" t="s">
        <v>3578</v>
      </c>
      <c r="E3303" t="s">
        <v>7511</v>
      </c>
      <c r="F3303" t="s">
        <v>16438</v>
      </c>
      <c r="G3303" t="s">
        <v>12953</v>
      </c>
      <c r="H3303" t="s">
        <v>16439</v>
      </c>
      <c r="I3303" t="s">
        <v>16440</v>
      </c>
      <c r="J3303">
        <v>110</v>
      </c>
      <c r="K3303">
        <v>110</v>
      </c>
      <c r="L3303">
        <v>0</v>
      </c>
      <c r="M3303" t="s">
        <v>16441</v>
      </c>
      <c r="N3303">
        <f t="shared" si="612"/>
        <v>0</v>
      </c>
      <c r="O3303" t="str">
        <f t="shared" si="613"/>
        <v>No</v>
      </c>
      <c r="P3303">
        <f t="shared" si="614"/>
        <v>0</v>
      </c>
      <c r="Q3303">
        <f t="shared" si="615"/>
        <v>0</v>
      </c>
      <c r="R3303">
        <f t="shared" si="619"/>
        <v>27.565026697177728</v>
      </c>
      <c r="S3303" t="str">
        <f t="shared" si="616"/>
        <v>ID-29820-Taipei - Kaohsiung</v>
      </c>
      <c r="T3303" t="str">
        <f t="shared" si="617"/>
        <v>10:00</v>
      </c>
      <c r="U3303" t="str">
        <f t="shared" si="618"/>
        <v>Acceptable</v>
      </c>
      <c r="V3303">
        <f t="shared" si="620"/>
        <v>23</v>
      </c>
      <c r="W3303">
        <f t="shared" si="621"/>
        <v>2</v>
      </c>
      <c r="Y3303" t="str">
        <f t="shared" si="622"/>
        <v>Flight Not Found</v>
      </c>
      <c r="Z3303" t="str" cm="1">
        <f t="array" ref="Z3303">IF(AND(B:B &gt; TIME(6, 0, 0), B:B &lt;= TIME(18, 0, 0)), "Day", "Night")</f>
        <v>Night</v>
      </c>
      <c r="AA3303">
        <f t="shared" si="623"/>
        <v>1</v>
      </c>
    </row>
    <row r="3304" spans="1:27" x14ac:dyDescent="0.2">
      <c r="A3304">
        <v>29822</v>
      </c>
      <c r="C3304" t="s">
        <v>16442</v>
      </c>
      <c r="D3304" t="s">
        <v>16443</v>
      </c>
      <c r="F3304" t="s">
        <v>16444</v>
      </c>
      <c r="G3304" t="s">
        <v>16445</v>
      </c>
      <c r="H3304" t="s">
        <v>16446</v>
      </c>
      <c r="I3304" t="s">
        <v>16447</v>
      </c>
      <c r="J3304">
        <v>32</v>
      </c>
      <c r="K3304">
        <v>31</v>
      </c>
      <c r="L3304">
        <v>0</v>
      </c>
      <c r="M3304" t="s">
        <v>16448</v>
      </c>
      <c r="N3304">
        <f t="shared" si="612"/>
        <v>0</v>
      </c>
      <c r="O3304" t="str">
        <f t="shared" si="613"/>
        <v>No</v>
      </c>
      <c r="P3304">
        <f t="shared" si="614"/>
        <v>0</v>
      </c>
      <c r="Q3304">
        <f t="shared" si="615"/>
        <v>0</v>
      </c>
      <c r="R3304">
        <f t="shared" si="619"/>
        <v>27.565026697177728</v>
      </c>
      <c r="S3304" t="str">
        <f t="shared" si="616"/>
        <v>ID-29822-Komsomol'sk-na-Amure - Blagoveshchensk</v>
      </c>
      <c r="T3304">
        <f t="shared" si="617"/>
        <v>0</v>
      </c>
      <c r="U3304" t="str">
        <f t="shared" si="618"/>
        <v>Acceptable</v>
      </c>
      <c r="V3304">
        <f t="shared" si="620"/>
        <v>23</v>
      </c>
      <c r="W3304">
        <f t="shared" si="621"/>
        <v>2</v>
      </c>
      <c r="Y3304" t="str">
        <f t="shared" si="622"/>
        <v>Flight Not Found</v>
      </c>
      <c r="Z3304" t="str" cm="1">
        <f t="array" ref="Z3304">IF(AND(B:B &gt; TIME(6, 0, 0), B:B &lt;= TIME(18, 0, 0)), "Day", "Night")</f>
        <v>Night</v>
      </c>
      <c r="AA3304">
        <f t="shared" si="623"/>
        <v>1</v>
      </c>
    </row>
    <row r="3305" spans="1:27" x14ac:dyDescent="0.2">
      <c r="A3305">
        <v>29827</v>
      </c>
      <c r="B3305" t="s">
        <v>2767</v>
      </c>
      <c r="C3305" t="s">
        <v>16449</v>
      </c>
      <c r="D3305" t="s">
        <v>3562</v>
      </c>
      <c r="F3305" t="s">
        <v>16450</v>
      </c>
      <c r="G3305" t="s">
        <v>11940</v>
      </c>
      <c r="H3305" t="s">
        <v>16451</v>
      </c>
      <c r="I3305" t="s">
        <v>16452</v>
      </c>
      <c r="J3305">
        <v>34</v>
      </c>
      <c r="K3305">
        <v>3</v>
      </c>
      <c r="L3305">
        <v>0</v>
      </c>
      <c r="M3305" t="s">
        <v>16453</v>
      </c>
      <c r="N3305">
        <f t="shared" si="612"/>
        <v>0</v>
      </c>
      <c r="O3305" t="str">
        <f t="shared" si="613"/>
        <v>No</v>
      </c>
      <c r="P3305">
        <f t="shared" si="614"/>
        <v>0</v>
      </c>
      <c r="Q3305">
        <f t="shared" si="615"/>
        <v>0</v>
      </c>
      <c r="R3305">
        <f t="shared" si="619"/>
        <v>27.565026697177728</v>
      </c>
      <c r="S3305" t="str">
        <f t="shared" si="616"/>
        <v>ID-29827-Chita - Zeya</v>
      </c>
      <c r="T3305" t="str">
        <f t="shared" si="617"/>
        <v>20:30</v>
      </c>
      <c r="U3305" t="str">
        <f t="shared" si="618"/>
        <v>Acceptable</v>
      </c>
      <c r="V3305">
        <f t="shared" si="620"/>
        <v>23</v>
      </c>
      <c r="W3305">
        <f t="shared" si="621"/>
        <v>2</v>
      </c>
      <c r="Y3305" t="str">
        <f t="shared" si="622"/>
        <v>Flight Not Found</v>
      </c>
      <c r="Z3305" t="str" cm="1">
        <f t="array" ref="Z3305">IF(AND(B:B &gt; TIME(6, 0, 0), B:B &lt;= TIME(18, 0, 0)), "Day", "Night")</f>
        <v>Night</v>
      </c>
      <c r="AA3305">
        <f t="shared" si="623"/>
        <v>1</v>
      </c>
    </row>
    <row r="3306" spans="1:27" x14ac:dyDescent="0.2">
      <c r="A3306">
        <v>29831</v>
      </c>
      <c r="C3306" t="s">
        <v>16454</v>
      </c>
      <c r="D3306" t="s">
        <v>14218</v>
      </c>
      <c r="G3306" t="s">
        <v>16064</v>
      </c>
      <c r="H3306" t="s">
        <v>16455</v>
      </c>
      <c r="I3306" t="s">
        <v>16456</v>
      </c>
      <c r="J3306">
        <v>22</v>
      </c>
      <c r="K3306">
        <v>21</v>
      </c>
      <c r="L3306">
        <v>0</v>
      </c>
      <c r="M3306" t="s">
        <v>16457</v>
      </c>
      <c r="N3306">
        <f t="shared" si="612"/>
        <v>0</v>
      </c>
      <c r="O3306" t="str">
        <f t="shared" si="613"/>
        <v>No</v>
      </c>
      <c r="P3306">
        <f t="shared" si="614"/>
        <v>0</v>
      </c>
      <c r="Q3306">
        <f t="shared" si="615"/>
        <v>0</v>
      </c>
      <c r="R3306">
        <f t="shared" si="619"/>
        <v>27.565026697177728</v>
      </c>
      <c r="S3306" t="str">
        <f t="shared" si="616"/>
        <v>ID-29831-</v>
      </c>
      <c r="T3306">
        <f t="shared" si="617"/>
        <v>0</v>
      </c>
      <c r="U3306" t="str">
        <f t="shared" si="618"/>
        <v>Acceptable</v>
      </c>
      <c r="V3306">
        <f t="shared" si="620"/>
        <v>23</v>
      </c>
      <c r="W3306">
        <f t="shared" si="621"/>
        <v>2</v>
      </c>
      <c r="Y3306" t="str">
        <f t="shared" si="622"/>
        <v>Flight Not Found</v>
      </c>
      <c r="Z3306" t="str" cm="1">
        <f t="array" ref="Z3306">IF(AND(B:B &gt; TIME(6, 0, 0), B:B &lt;= TIME(18, 0, 0)), "Day", "Night")</f>
        <v>Night</v>
      </c>
      <c r="AA3306">
        <f t="shared" si="623"/>
        <v>1</v>
      </c>
    </row>
    <row r="3307" spans="1:27" x14ac:dyDescent="0.2">
      <c r="A3307">
        <v>29847</v>
      </c>
      <c r="C3307" t="s">
        <v>16458</v>
      </c>
      <c r="D3307" t="s">
        <v>16459</v>
      </c>
      <c r="G3307" t="s">
        <v>16460</v>
      </c>
      <c r="H3307" t="s">
        <v>16461</v>
      </c>
      <c r="I3307" t="s">
        <v>16462</v>
      </c>
      <c r="J3307">
        <v>33</v>
      </c>
      <c r="K3307">
        <v>33</v>
      </c>
      <c r="L3307">
        <v>0</v>
      </c>
      <c r="M3307" t="s">
        <v>16463</v>
      </c>
      <c r="N3307">
        <f t="shared" si="612"/>
        <v>0</v>
      </c>
      <c r="O3307" t="str">
        <f t="shared" si="613"/>
        <v>No</v>
      </c>
      <c r="P3307">
        <f t="shared" si="614"/>
        <v>0</v>
      </c>
      <c r="Q3307">
        <f t="shared" si="615"/>
        <v>0</v>
      </c>
      <c r="R3307">
        <f t="shared" si="619"/>
        <v>27.565026697177728</v>
      </c>
      <c r="S3307" t="str">
        <f t="shared" si="616"/>
        <v>ID-29847-</v>
      </c>
      <c r="T3307">
        <f t="shared" si="617"/>
        <v>0</v>
      </c>
      <c r="U3307" t="str">
        <f t="shared" si="618"/>
        <v>Acceptable</v>
      </c>
      <c r="V3307">
        <f t="shared" si="620"/>
        <v>23</v>
      </c>
      <c r="W3307">
        <f t="shared" si="621"/>
        <v>2</v>
      </c>
      <c r="Y3307" t="str">
        <f t="shared" si="622"/>
        <v>Flight Not Found</v>
      </c>
      <c r="Z3307" t="str" cm="1">
        <f t="array" ref="Z3307">IF(AND(B:B &gt; TIME(6, 0, 0), B:B &lt;= TIME(18, 0, 0)), "Day", "Night")</f>
        <v>Night</v>
      </c>
      <c r="AA3307">
        <f t="shared" si="623"/>
        <v>1</v>
      </c>
    </row>
    <row r="3308" spans="1:27" x14ac:dyDescent="0.2">
      <c r="A3308">
        <v>29850</v>
      </c>
      <c r="C3308" t="s">
        <v>16464</v>
      </c>
      <c r="D3308" t="s">
        <v>2615</v>
      </c>
      <c r="F3308" t="s">
        <v>16465</v>
      </c>
      <c r="G3308" t="s">
        <v>16187</v>
      </c>
      <c r="H3308" t="s">
        <v>16466</v>
      </c>
      <c r="I3308" t="s">
        <v>16467</v>
      </c>
      <c r="J3308">
        <v>68</v>
      </c>
      <c r="K3308">
        <v>7</v>
      </c>
      <c r="L3308">
        <v>0</v>
      </c>
      <c r="M3308" t="s">
        <v>16468</v>
      </c>
      <c r="N3308">
        <f t="shared" si="612"/>
        <v>0</v>
      </c>
      <c r="O3308" t="str">
        <f t="shared" si="613"/>
        <v>No</v>
      </c>
      <c r="P3308">
        <f t="shared" si="614"/>
        <v>0</v>
      </c>
      <c r="Q3308">
        <f t="shared" si="615"/>
        <v>0</v>
      </c>
      <c r="R3308">
        <f t="shared" si="619"/>
        <v>27.565026697177728</v>
      </c>
      <c r="S3308" t="str">
        <f t="shared" si="616"/>
        <v>ID-29850-Fort Lewis, WA - Indian springs, NV</v>
      </c>
      <c r="T3308">
        <f t="shared" si="617"/>
        <v>0</v>
      </c>
      <c r="U3308" t="str">
        <f t="shared" si="618"/>
        <v>Acceptable</v>
      </c>
      <c r="V3308">
        <f t="shared" si="620"/>
        <v>23</v>
      </c>
      <c r="W3308">
        <f t="shared" si="621"/>
        <v>2</v>
      </c>
      <c r="Y3308" t="str">
        <f t="shared" si="622"/>
        <v>Flight Not Found</v>
      </c>
      <c r="Z3308" t="str" cm="1">
        <f t="array" ref="Z3308">IF(AND(B:B &gt; TIME(6, 0, 0), B:B &lt;= TIME(18, 0, 0)), "Day", "Night")</f>
        <v>Night</v>
      </c>
      <c r="AA3308">
        <f t="shared" si="623"/>
        <v>1</v>
      </c>
    </row>
    <row r="3309" spans="1:27" x14ac:dyDescent="0.2">
      <c r="A3309">
        <v>29851</v>
      </c>
      <c r="B3309" t="s">
        <v>2146</v>
      </c>
      <c r="C3309" t="s">
        <v>16469</v>
      </c>
      <c r="D3309" t="s">
        <v>11112</v>
      </c>
      <c r="G3309" t="s">
        <v>16470</v>
      </c>
      <c r="J3309">
        <v>0</v>
      </c>
      <c r="K3309">
        <v>0</v>
      </c>
      <c r="L3309">
        <v>40</v>
      </c>
      <c r="M3309" t="s">
        <v>16471</v>
      </c>
      <c r="N3309">
        <f t="shared" si="612"/>
        <v>0</v>
      </c>
      <c r="O3309" t="str">
        <f t="shared" si="613"/>
        <v>No</v>
      </c>
      <c r="P3309">
        <f t="shared" si="614"/>
        <v>0</v>
      </c>
      <c r="Q3309">
        <f t="shared" si="615"/>
        <v>0</v>
      </c>
      <c r="R3309">
        <f t="shared" si="619"/>
        <v>27.565026697177728</v>
      </c>
      <c r="S3309" t="str">
        <f t="shared" si="616"/>
        <v>ID-29851-</v>
      </c>
      <c r="T3309" t="str">
        <f t="shared" si="617"/>
        <v>12:00</v>
      </c>
      <c r="U3309" t="str">
        <f t="shared" si="618"/>
        <v>Acceptable</v>
      </c>
      <c r="V3309">
        <f t="shared" si="620"/>
        <v>23</v>
      </c>
      <c r="W3309">
        <f t="shared" si="621"/>
        <v>2</v>
      </c>
      <c r="Y3309" t="str">
        <f t="shared" si="622"/>
        <v>Flight Not Found</v>
      </c>
      <c r="Z3309" t="str" cm="1">
        <f t="array" ref="Z3309">IF(AND(B:B &gt; TIME(6, 0, 0), B:B &lt;= TIME(18, 0, 0)), "Day", "Night")</f>
        <v>Night</v>
      </c>
      <c r="AA3309">
        <f t="shared" si="623"/>
        <v>1</v>
      </c>
    </row>
    <row r="3310" spans="1:27" x14ac:dyDescent="0.2">
      <c r="A3310">
        <v>29858</v>
      </c>
      <c r="B3310" t="s">
        <v>4866</v>
      </c>
      <c r="C3310" t="s">
        <v>4951</v>
      </c>
      <c r="D3310" t="s">
        <v>16472</v>
      </c>
      <c r="F3310" t="s">
        <v>16473</v>
      </c>
      <c r="G3310" t="s">
        <v>11286</v>
      </c>
      <c r="H3310" t="s">
        <v>16474</v>
      </c>
      <c r="I3310" t="s">
        <v>16475</v>
      </c>
      <c r="J3310">
        <v>60</v>
      </c>
      <c r="K3310">
        <v>60</v>
      </c>
      <c r="L3310">
        <v>20</v>
      </c>
      <c r="M3310" t="s">
        <v>16476</v>
      </c>
      <c r="N3310">
        <f t="shared" si="612"/>
        <v>0</v>
      </c>
      <c r="O3310" t="str">
        <f t="shared" si="613"/>
        <v>No</v>
      </c>
      <c r="P3310">
        <f t="shared" si="614"/>
        <v>0</v>
      </c>
      <c r="Q3310">
        <f t="shared" si="615"/>
        <v>0</v>
      </c>
      <c r="R3310">
        <f t="shared" si="619"/>
        <v>27.565026697177728</v>
      </c>
      <c r="S3310" t="str">
        <f t="shared" si="616"/>
        <v>ID-29858-Ahwaz - Tehran</v>
      </c>
      <c r="T3310" t="str">
        <f t="shared" si="617"/>
        <v>19:00</v>
      </c>
      <c r="U3310" t="str">
        <f t="shared" si="618"/>
        <v>Acceptable</v>
      </c>
      <c r="V3310">
        <f t="shared" si="620"/>
        <v>23</v>
      </c>
      <c r="W3310">
        <f t="shared" si="621"/>
        <v>2</v>
      </c>
      <c r="Y3310" t="str">
        <f t="shared" si="622"/>
        <v>Flight Not Found</v>
      </c>
      <c r="Z3310" t="str" cm="1">
        <f t="array" ref="Z3310">IF(AND(B:B &gt; TIME(6, 0, 0), B:B &lt;= TIME(18, 0, 0)), "Day", "Night")</f>
        <v>Night</v>
      </c>
      <c r="AA3310">
        <f t="shared" si="623"/>
        <v>1</v>
      </c>
    </row>
    <row r="3311" spans="1:27" x14ac:dyDescent="0.2">
      <c r="A3311">
        <v>29860</v>
      </c>
      <c r="B3311" t="s">
        <v>1167</v>
      </c>
      <c r="C3311" t="s">
        <v>16477</v>
      </c>
      <c r="D3311" t="s">
        <v>16478</v>
      </c>
      <c r="F3311" t="s">
        <v>16479</v>
      </c>
      <c r="G3311" t="s">
        <v>16480</v>
      </c>
      <c r="H3311" t="s">
        <v>16481</v>
      </c>
      <c r="I3311" t="s">
        <v>16482</v>
      </c>
      <c r="J3311">
        <v>3</v>
      </c>
      <c r="K3311">
        <v>3</v>
      </c>
      <c r="L3311">
        <v>0</v>
      </c>
      <c r="M3311" t="s">
        <v>16483</v>
      </c>
      <c r="N3311">
        <f t="shared" si="612"/>
        <v>0</v>
      </c>
      <c r="O3311" t="str">
        <f t="shared" si="613"/>
        <v>No</v>
      </c>
      <c r="P3311">
        <f t="shared" si="614"/>
        <v>0</v>
      </c>
      <c r="Q3311">
        <f t="shared" si="615"/>
        <v>0</v>
      </c>
      <c r="R3311">
        <f t="shared" si="619"/>
        <v>27.565026697177728</v>
      </c>
      <c r="S3311" t="str">
        <f t="shared" si="616"/>
        <v>ID-29860-Casper, WY - McAllen, TX</v>
      </c>
      <c r="T3311" t="str">
        <f t="shared" si="617"/>
        <v>15:00</v>
      </c>
      <c r="U3311" t="str">
        <f t="shared" si="618"/>
        <v>Acceptable</v>
      </c>
      <c r="V3311">
        <f t="shared" si="620"/>
        <v>23</v>
      </c>
      <c r="W3311">
        <f t="shared" si="621"/>
        <v>2</v>
      </c>
      <c r="Y3311" t="str">
        <f t="shared" si="622"/>
        <v>Flight Not Found</v>
      </c>
      <c r="Z3311" t="str" cm="1">
        <f t="array" ref="Z3311">IF(AND(B:B &gt; TIME(6, 0, 0), B:B &lt;= TIME(18, 0, 0)), "Day", "Night")</f>
        <v>Night</v>
      </c>
      <c r="AA3311">
        <f t="shared" si="623"/>
        <v>1</v>
      </c>
    </row>
    <row r="3312" spans="1:27" x14ac:dyDescent="0.2">
      <c r="A3312">
        <v>29865</v>
      </c>
      <c r="B3312" t="s">
        <v>16484</v>
      </c>
      <c r="C3312" t="s">
        <v>16485</v>
      </c>
      <c r="D3312" t="s">
        <v>16486</v>
      </c>
      <c r="E3312" t="s">
        <v>16487</v>
      </c>
      <c r="F3312" t="s">
        <v>16488</v>
      </c>
      <c r="G3312" t="s">
        <v>16489</v>
      </c>
      <c r="H3312" t="s">
        <v>16490</v>
      </c>
      <c r="I3312" t="s">
        <v>16491</v>
      </c>
      <c r="J3312">
        <v>17</v>
      </c>
      <c r="K3312">
        <v>17</v>
      </c>
      <c r="L3312">
        <v>0</v>
      </c>
      <c r="M3312" t="s">
        <v>16492</v>
      </c>
      <c r="N3312">
        <f t="shared" si="612"/>
        <v>0</v>
      </c>
      <c r="O3312" t="str">
        <f t="shared" si="613"/>
        <v>No</v>
      </c>
      <c r="P3312">
        <f t="shared" si="614"/>
        <v>0</v>
      </c>
      <c r="Q3312">
        <f t="shared" si="615"/>
        <v>0</v>
      </c>
      <c r="R3312">
        <f t="shared" si="619"/>
        <v>27.565026697177728</v>
      </c>
      <c r="S3312" t="str">
        <f t="shared" si="616"/>
        <v>ID-29865-Rotterdam - Eindhoven - Hamburgh</v>
      </c>
      <c r="T3312" t="str">
        <f t="shared" si="617"/>
        <v>17:12</v>
      </c>
      <c r="U3312" t="str">
        <f t="shared" si="618"/>
        <v>Acceptable</v>
      </c>
      <c r="V3312">
        <f t="shared" si="620"/>
        <v>23</v>
      </c>
      <c r="W3312">
        <f t="shared" si="621"/>
        <v>2</v>
      </c>
      <c r="Y3312" t="str">
        <f t="shared" si="622"/>
        <v>Flight Not Found</v>
      </c>
      <c r="Z3312" t="str" cm="1">
        <f t="array" ref="Z3312">IF(AND(B:B &gt; TIME(6, 0, 0), B:B &lt;= TIME(18, 0, 0)), "Day", "Night")</f>
        <v>Night</v>
      </c>
      <c r="AA3312">
        <f t="shared" si="623"/>
        <v>1</v>
      </c>
    </row>
    <row r="3313" spans="1:27" x14ac:dyDescent="0.2">
      <c r="A3313">
        <v>29874</v>
      </c>
      <c r="C3313" t="s">
        <v>16493</v>
      </c>
      <c r="D3313" t="s">
        <v>16494</v>
      </c>
      <c r="G3313" t="s">
        <v>16495</v>
      </c>
      <c r="H3313" t="s">
        <v>16496</v>
      </c>
      <c r="I3313" t="s">
        <v>16497</v>
      </c>
      <c r="J3313">
        <v>9</v>
      </c>
      <c r="K3313">
        <v>9</v>
      </c>
      <c r="L3313">
        <v>0</v>
      </c>
      <c r="M3313" t="s">
        <v>1120</v>
      </c>
      <c r="N3313">
        <f t="shared" si="612"/>
        <v>0</v>
      </c>
      <c r="O3313" t="str">
        <f t="shared" si="613"/>
        <v>No</v>
      </c>
      <c r="P3313">
        <f t="shared" si="614"/>
        <v>0</v>
      </c>
      <c r="Q3313">
        <f t="shared" si="615"/>
        <v>0</v>
      </c>
      <c r="R3313">
        <f t="shared" si="619"/>
        <v>27.565026697177728</v>
      </c>
      <c r="S3313" t="str">
        <f t="shared" si="616"/>
        <v>ID-29874-</v>
      </c>
      <c r="T3313">
        <f t="shared" si="617"/>
        <v>0</v>
      </c>
      <c r="U3313" t="str">
        <f t="shared" si="618"/>
        <v>Acceptable</v>
      </c>
      <c r="V3313">
        <f t="shared" si="620"/>
        <v>23</v>
      </c>
      <c r="W3313">
        <f t="shared" si="621"/>
        <v>2</v>
      </c>
      <c r="Y3313" t="str">
        <f t="shared" si="622"/>
        <v>Flight Not Found</v>
      </c>
      <c r="Z3313" t="str" cm="1">
        <f t="array" ref="Z3313">IF(AND(B:B &gt; TIME(6, 0, 0), B:B &lt;= TIME(18, 0, 0)), "Day", "Night")</f>
        <v>Night</v>
      </c>
      <c r="AA3313">
        <f t="shared" si="623"/>
        <v>1</v>
      </c>
    </row>
    <row r="3314" spans="1:27" x14ac:dyDescent="0.2">
      <c r="A3314">
        <v>29885</v>
      </c>
      <c r="B3314" t="s">
        <v>16498</v>
      </c>
      <c r="C3314" t="s">
        <v>16499</v>
      </c>
      <c r="D3314" t="s">
        <v>16500</v>
      </c>
      <c r="F3314" t="s">
        <v>13706</v>
      </c>
      <c r="G3314" t="s">
        <v>8447</v>
      </c>
      <c r="H3314" t="s">
        <v>16501</v>
      </c>
      <c r="I3314" t="s">
        <v>16502</v>
      </c>
      <c r="J3314">
        <v>5</v>
      </c>
      <c r="K3314">
        <v>5</v>
      </c>
      <c r="L3314">
        <v>0</v>
      </c>
      <c r="M3314" t="s">
        <v>16503</v>
      </c>
      <c r="N3314">
        <f t="shared" si="612"/>
        <v>0</v>
      </c>
      <c r="O3314" t="str">
        <f t="shared" si="613"/>
        <v>No</v>
      </c>
      <c r="P3314">
        <f t="shared" si="614"/>
        <v>0</v>
      </c>
      <c r="Q3314">
        <f t="shared" si="615"/>
        <v>0</v>
      </c>
      <c r="R3314">
        <f t="shared" si="619"/>
        <v>27.565026697177728</v>
      </c>
      <c r="S3314" t="str">
        <f t="shared" si="616"/>
        <v>ID-29885-Saint Croix - Saint Thomas</v>
      </c>
      <c r="T3314" t="str">
        <f t="shared" si="617"/>
        <v>18:24</v>
      </c>
      <c r="U3314" t="str">
        <f t="shared" si="618"/>
        <v>Acceptable</v>
      </c>
      <c r="V3314">
        <f t="shared" si="620"/>
        <v>23</v>
      </c>
      <c r="W3314">
        <f t="shared" si="621"/>
        <v>2</v>
      </c>
      <c r="Y3314" t="str">
        <f t="shared" si="622"/>
        <v>Flight Not Found</v>
      </c>
      <c r="Z3314" t="str" cm="1">
        <f t="array" ref="Z3314">IF(AND(B:B &gt; TIME(6, 0, 0), B:B &lt;= TIME(18, 0, 0)), "Day", "Night")</f>
        <v>Night</v>
      </c>
      <c r="AA3314">
        <f t="shared" si="623"/>
        <v>1</v>
      </c>
    </row>
    <row r="3315" spans="1:27" x14ac:dyDescent="0.2">
      <c r="A3315">
        <v>29890</v>
      </c>
      <c r="C3315" t="s">
        <v>16504</v>
      </c>
      <c r="D3315" t="s">
        <v>16505</v>
      </c>
      <c r="G3315" t="s">
        <v>12975</v>
      </c>
      <c r="H3315" t="s">
        <v>16506</v>
      </c>
      <c r="I3315" t="s">
        <v>10150</v>
      </c>
      <c r="J3315">
        <v>24</v>
      </c>
      <c r="K3315">
        <v>1</v>
      </c>
      <c r="L3315">
        <v>0</v>
      </c>
      <c r="M3315" t="s">
        <v>16507</v>
      </c>
      <c r="N3315">
        <f t="shared" si="612"/>
        <v>0</v>
      </c>
      <c r="O3315" t="str">
        <f t="shared" si="613"/>
        <v>No</v>
      </c>
      <c r="P3315">
        <f t="shared" si="614"/>
        <v>0</v>
      </c>
      <c r="Q3315">
        <f t="shared" si="615"/>
        <v>0</v>
      </c>
      <c r="R3315">
        <f t="shared" si="619"/>
        <v>27.565026697177728</v>
      </c>
      <c r="S3315" t="str">
        <f t="shared" si="616"/>
        <v>ID-29890-</v>
      </c>
      <c r="T3315">
        <f t="shared" si="617"/>
        <v>0</v>
      </c>
      <c r="U3315" t="str">
        <f t="shared" si="618"/>
        <v>Acceptable</v>
      </c>
      <c r="V3315">
        <f t="shared" si="620"/>
        <v>23</v>
      </c>
      <c r="W3315">
        <f t="shared" si="621"/>
        <v>2</v>
      </c>
      <c r="Y3315" t="str">
        <f t="shared" si="622"/>
        <v>Flight Not Found</v>
      </c>
      <c r="Z3315" t="str" cm="1">
        <f t="array" ref="Z3315">IF(AND(B:B &gt; TIME(6, 0, 0), B:B &lt;= TIME(18, 0, 0)), "Day", "Night")</f>
        <v>Night</v>
      </c>
      <c r="AA3315">
        <f t="shared" si="623"/>
        <v>1</v>
      </c>
    </row>
    <row r="3316" spans="1:27" x14ac:dyDescent="0.2">
      <c r="A3316">
        <v>29898</v>
      </c>
      <c r="C3316" t="s">
        <v>16508</v>
      </c>
      <c r="D3316" t="s">
        <v>13180</v>
      </c>
      <c r="F3316" t="s">
        <v>16509</v>
      </c>
      <c r="G3316" t="s">
        <v>11308</v>
      </c>
      <c r="H3316" t="s">
        <v>16510</v>
      </c>
      <c r="I3316" t="s">
        <v>16511</v>
      </c>
      <c r="J3316">
        <v>18</v>
      </c>
      <c r="K3316">
        <v>18</v>
      </c>
      <c r="L3316">
        <v>0</v>
      </c>
      <c r="M3316" t="s">
        <v>16512</v>
      </c>
      <c r="N3316">
        <f t="shared" si="612"/>
        <v>0</v>
      </c>
      <c r="O3316" t="str">
        <f t="shared" si="613"/>
        <v>No</v>
      </c>
      <c r="P3316">
        <f t="shared" si="614"/>
        <v>0</v>
      </c>
      <c r="Q3316">
        <f t="shared" si="615"/>
        <v>0</v>
      </c>
      <c r="R3316">
        <f t="shared" si="619"/>
        <v>27.565026697177728</v>
      </c>
      <c r="S3316" t="str">
        <f t="shared" si="616"/>
        <v>ID-29898-Acapulco - Guadalajara</v>
      </c>
      <c r="T3316">
        <f t="shared" si="617"/>
        <v>0</v>
      </c>
      <c r="U3316" t="str">
        <f t="shared" si="618"/>
        <v>Acceptable</v>
      </c>
      <c r="V3316">
        <f t="shared" si="620"/>
        <v>23</v>
      </c>
      <c r="W3316">
        <f t="shared" si="621"/>
        <v>2</v>
      </c>
      <c r="Y3316" t="str">
        <f t="shared" si="622"/>
        <v>Flight Not Found</v>
      </c>
      <c r="Z3316" t="str" cm="1">
        <f t="array" ref="Z3316">IF(AND(B:B &gt; TIME(6, 0, 0), B:B &lt;= TIME(18, 0, 0)), "Day", "Night")</f>
        <v>Night</v>
      </c>
      <c r="AA3316">
        <f t="shared" si="623"/>
        <v>1</v>
      </c>
    </row>
    <row r="3317" spans="1:27" x14ac:dyDescent="0.2">
      <c r="A3317">
        <v>29905</v>
      </c>
      <c r="B3317" t="s">
        <v>7650</v>
      </c>
      <c r="C3317" t="s">
        <v>16513</v>
      </c>
      <c r="D3317" t="s">
        <v>16514</v>
      </c>
      <c r="F3317" t="s">
        <v>16515</v>
      </c>
      <c r="G3317" t="s">
        <v>9981</v>
      </c>
      <c r="H3317" t="s">
        <v>16516</v>
      </c>
      <c r="J3317">
        <v>4</v>
      </c>
      <c r="K3317">
        <v>4</v>
      </c>
      <c r="L3317">
        <v>0</v>
      </c>
      <c r="M3317" t="s">
        <v>16517</v>
      </c>
      <c r="N3317">
        <f t="shared" si="612"/>
        <v>0</v>
      </c>
      <c r="O3317" t="str">
        <f t="shared" si="613"/>
        <v>No</v>
      </c>
      <c r="P3317">
        <f t="shared" si="614"/>
        <v>0</v>
      </c>
      <c r="Q3317">
        <f t="shared" si="615"/>
        <v>0</v>
      </c>
      <c r="R3317">
        <f t="shared" si="619"/>
        <v>27.565026697177728</v>
      </c>
      <c r="S3317" t="str">
        <f t="shared" si="616"/>
        <v>ID-29905-Millinocket, ME - Mount Pocono, PA</v>
      </c>
      <c r="T3317" t="str">
        <f t="shared" si="617"/>
        <v>21:12</v>
      </c>
      <c r="U3317" t="str">
        <f t="shared" si="618"/>
        <v>Acceptable</v>
      </c>
      <c r="V3317">
        <f t="shared" si="620"/>
        <v>23</v>
      </c>
      <c r="W3317">
        <f t="shared" si="621"/>
        <v>2</v>
      </c>
      <c r="Y3317" t="str">
        <f t="shared" si="622"/>
        <v>Flight Not Found</v>
      </c>
      <c r="Z3317" t="str" cm="1">
        <f t="array" ref="Z3317">IF(AND(B:B &gt; TIME(6, 0, 0), B:B &lt;= TIME(18, 0, 0)), "Day", "Night")</f>
        <v>Night</v>
      </c>
      <c r="AA3317">
        <f t="shared" si="623"/>
        <v>1</v>
      </c>
    </row>
    <row r="3318" spans="1:27" x14ac:dyDescent="0.2">
      <c r="A3318">
        <v>29906</v>
      </c>
      <c r="B3318" t="s">
        <v>8596</v>
      </c>
      <c r="C3318" t="s">
        <v>16518</v>
      </c>
      <c r="D3318" t="s">
        <v>3562</v>
      </c>
      <c r="F3318" t="s">
        <v>16519</v>
      </c>
      <c r="G3318" t="s">
        <v>16520</v>
      </c>
      <c r="H3318" t="s">
        <v>16521</v>
      </c>
      <c r="I3318" t="s">
        <v>16522</v>
      </c>
      <c r="J3318">
        <v>167</v>
      </c>
      <c r="K3318">
        <v>99</v>
      </c>
      <c r="L3318">
        <v>0</v>
      </c>
      <c r="M3318" t="s">
        <v>16523</v>
      </c>
      <c r="N3318">
        <f t="shared" si="612"/>
        <v>0</v>
      </c>
      <c r="O3318" t="str">
        <f t="shared" si="613"/>
        <v>No</v>
      </c>
      <c r="P3318">
        <f t="shared" si="614"/>
        <v>0</v>
      </c>
      <c r="Q3318">
        <f t="shared" si="615"/>
        <v>0</v>
      </c>
      <c r="R3318">
        <f t="shared" si="619"/>
        <v>27.565026697177728</v>
      </c>
      <c r="S3318" t="str">
        <f t="shared" si="616"/>
        <v>ID-29906-Krasnoyarsk - Norilsk</v>
      </c>
      <c r="T3318" t="str">
        <f t="shared" si="617"/>
        <v>19:30</v>
      </c>
      <c r="U3318" t="str">
        <f t="shared" si="618"/>
        <v>Acceptable</v>
      </c>
      <c r="V3318">
        <f t="shared" si="620"/>
        <v>23</v>
      </c>
      <c r="W3318">
        <f t="shared" si="621"/>
        <v>2</v>
      </c>
      <c r="Y3318" t="str">
        <f t="shared" si="622"/>
        <v>Flight Not Found</v>
      </c>
      <c r="Z3318" t="str" cm="1">
        <f t="array" ref="Z3318">IF(AND(B:B &gt; TIME(6, 0, 0), B:B &lt;= TIME(18, 0, 0)), "Day", "Night")</f>
        <v>Night</v>
      </c>
      <c r="AA3318">
        <f t="shared" si="623"/>
        <v>1</v>
      </c>
    </row>
    <row r="3319" spans="1:27" x14ac:dyDescent="0.2">
      <c r="A3319">
        <v>29909</v>
      </c>
      <c r="C3319" t="s">
        <v>16524</v>
      </c>
      <c r="D3319" t="s">
        <v>8170</v>
      </c>
      <c r="G3319" t="s">
        <v>16525</v>
      </c>
      <c r="H3319" t="s">
        <v>16526</v>
      </c>
      <c r="I3319" t="s">
        <v>16527</v>
      </c>
      <c r="J3319">
        <v>10</v>
      </c>
      <c r="K3319">
        <v>10</v>
      </c>
      <c r="L3319">
        <v>0</v>
      </c>
      <c r="M3319" t="s">
        <v>16528</v>
      </c>
      <c r="N3319">
        <f t="shared" si="612"/>
        <v>0</v>
      </c>
      <c r="O3319" t="str">
        <f t="shared" si="613"/>
        <v>No</v>
      </c>
      <c r="P3319">
        <f t="shared" si="614"/>
        <v>0</v>
      </c>
      <c r="Q3319">
        <f t="shared" si="615"/>
        <v>0</v>
      </c>
      <c r="R3319">
        <f t="shared" si="619"/>
        <v>27.565026697177728</v>
      </c>
      <c r="S3319" t="str">
        <f t="shared" si="616"/>
        <v>ID-29909-</v>
      </c>
      <c r="T3319">
        <f t="shared" si="617"/>
        <v>0</v>
      </c>
      <c r="U3319" t="str">
        <f t="shared" si="618"/>
        <v>Acceptable</v>
      </c>
      <c r="V3319">
        <f t="shared" si="620"/>
        <v>23</v>
      </c>
      <c r="W3319">
        <f t="shared" si="621"/>
        <v>2</v>
      </c>
      <c r="Y3319" t="str">
        <f t="shared" si="622"/>
        <v>Flight Not Found</v>
      </c>
      <c r="Z3319" t="str" cm="1">
        <f t="array" ref="Z3319">IF(AND(B:B &gt; TIME(6, 0, 0), B:B &lt;= TIME(18, 0, 0)), "Day", "Night")</f>
        <v>Night</v>
      </c>
      <c r="AA3319">
        <f t="shared" si="623"/>
        <v>1</v>
      </c>
    </row>
    <row r="3320" spans="1:27" x14ac:dyDescent="0.2">
      <c r="A3320">
        <v>29920</v>
      </c>
      <c r="C3320" t="s">
        <v>16529</v>
      </c>
      <c r="D3320" t="s">
        <v>16530</v>
      </c>
      <c r="G3320" t="s">
        <v>5938</v>
      </c>
      <c r="H3320" t="s">
        <v>16531</v>
      </c>
      <c r="I3320" t="s">
        <v>16532</v>
      </c>
      <c r="J3320">
        <v>3</v>
      </c>
      <c r="K3320">
        <v>3</v>
      </c>
      <c r="L3320">
        <v>0</v>
      </c>
      <c r="M3320" t="s">
        <v>16533</v>
      </c>
      <c r="N3320">
        <f t="shared" si="612"/>
        <v>0</v>
      </c>
      <c r="O3320" t="str">
        <f t="shared" si="613"/>
        <v>No</v>
      </c>
      <c r="P3320">
        <f t="shared" si="614"/>
        <v>0</v>
      </c>
      <c r="Q3320">
        <f t="shared" si="615"/>
        <v>0</v>
      </c>
      <c r="R3320">
        <f t="shared" si="619"/>
        <v>27.565026697177728</v>
      </c>
      <c r="S3320" t="str">
        <f t="shared" si="616"/>
        <v>ID-29920-</v>
      </c>
      <c r="T3320">
        <f t="shared" si="617"/>
        <v>0</v>
      </c>
      <c r="U3320" t="str">
        <f t="shared" si="618"/>
        <v>Acceptable</v>
      </c>
      <c r="V3320">
        <f t="shared" si="620"/>
        <v>23</v>
      </c>
      <c r="W3320">
        <f t="shared" si="621"/>
        <v>2</v>
      </c>
      <c r="Y3320" t="str">
        <f t="shared" si="622"/>
        <v>Flight Not Found</v>
      </c>
      <c r="Z3320" t="str" cm="1">
        <f t="array" ref="Z3320">IF(AND(B:B &gt; TIME(6, 0, 0), B:B &lt;= TIME(18, 0, 0)), "Day", "Night")</f>
        <v>Night</v>
      </c>
      <c r="AA3320">
        <f t="shared" si="623"/>
        <v>1</v>
      </c>
    </row>
    <row r="3321" spans="1:27" x14ac:dyDescent="0.2">
      <c r="A3321">
        <v>29921</v>
      </c>
      <c r="B3321" t="s">
        <v>16534</v>
      </c>
      <c r="C3321" t="s">
        <v>16535</v>
      </c>
      <c r="D3321" t="s">
        <v>16536</v>
      </c>
      <c r="E3321" t="s">
        <v>16537</v>
      </c>
      <c r="F3321" t="s">
        <v>16538</v>
      </c>
      <c r="G3321" t="s">
        <v>16539</v>
      </c>
      <c r="H3321" t="s">
        <v>16540</v>
      </c>
      <c r="I3321" t="s">
        <v>16541</v>
      </c>
      <c r="J3321">
        <v>180</v>
      </c>
      <c r="K3321">
        <v>180</v>
      </c>
      <c r="L3321">
        <v>0</v>
      </c>
      <c r="M3321" t="s">
        <v>16542</v>
      </c>
      <c r="N3321">
        <f t="shared" si="612"/>
        <v>0</v>
      </c>
      <c r="O3321" t="str">
        <f t="shared" si="613"/>
        <v>No</v>
      </c>
      <c r="P3321">
        <f t="shared" si="614"/>
        <v>0</v>
      </c>
      <c r="Q3321">
        <f t="shared" si="615"/>
        <v>0</v>
      </c>
      <c r="R3321">
        <f t="shared" si="619"/>
        <v>27.565026697177728</v>
      </c>
      <c r="S3321" t="str">
        <f t="shared" si="616"/>
        <v>ID-29921-Ljubljana - Ajaccio</v>
      </c>
      <c r="T3321" t="str">
        <f t="shared" si="617"/>
        <v>08:53</v>
      </c>
      <c r="U3321" t="str">
        <f t="shared" si="618"/>
        <v>Acceptable</v>
      </c>
      <c r="V3321">
        <f t="shared" si="620"/>
        <v>23</v>
      </c>
      <c r="W3321">
        <f t="shared" si="621"/>
        <v>2</v>
      </c>
      <c r="Y3321" t="str">
        <f t="shared" si="622"/>
        <v>Flight Not Found</v>
      </c>
      <c r="Z3321" t="str" cm="1">
        <f t="array" ref="Z3321">IF(AND(B:B &gt; TIME(6, 0, 0), B:B &lt;= TIME(18, 0, 0)), "Day", "Night")</f>
        <v>Night</v>
      </c>
      <c r="AA3321">
        <f t="shared" si="623"/>
        <v>1</v>
      </c>
    </row>
    <row r="3322" spans="1:27" x14ac:dyDescent="0.2">
      <c r="A3322">
        <v>29925</v>
      </c>
      <c r="B3322" t="s">
        <v>14559</v>
      </c>
      <c r="C3322" t="s">
        <v>8685</v>
      </c>
      <c r="D3322" t="s">
        <v>16543</v>
      </c>
      <c r="F3322" t="s">
        <v>16544</v>
      </c>
      <c r="G3322" t="s">
        <v>9627</v>
      </c>
      <c r="H3322" t="s">
        <v>16545</v>
      </c>
      <c r="I3322" t="s">
        <v>16546</v>
      </c>
      <c r="J3322">
        <v>12</v>
      </c>
      <c r="K3322">
        <v>11</v>
      </c>
      <c r="L3322">
        <v>0</v>
      </c>
      <c r="M3322" t="s">
        <v>16547</v>
      </c>
      <c r="N3322">
        <f t="shared" si="612"/>
        <v>0</v>
      </c>
      <c r="O3322" t="str">
        <f t="shared" si="613"/>
        <v>No</v>
      </c>
      <c r="P3322">
        <f t="shared" si="614"/>
        <v>0</v>
      </c>
      <c r="Q3322">
        <f t="shared" si="615"/>
        <v>0</v>
      </c>
      <c r="R3322">
        <f t="shared" si="619"/>
        <v>27.565026697177728</v>
      </c>
      <c r="S3322" t="str">
        <f t="shared" si="616"/>
        <v>ID-29925-Haliive, HI  - Honolulu, HI</v>
      </c>
      <c r="T3322" t="str">
        <f t="shared" si="617"/>
        <v>19:08</v>
      </c>
      <c r="U3322" t="str">
        <f t="shared" si="618"/>
        <v>Acceptable</v>
      </c>
      <c r="V3322">
        <f t="shared" si="620"/>
        <v>23</v>
      </c>
      <c r="W3322">
        <f t="shared" si="621"/>
        <v>2</v>
      </c>
      <c r="Y3322" t="str">
        <f t="shared" si="622"/>
        <v>Flight Not Found</v>
      </c>
      <c r="Z3322" t="str" cm="1">
        <f t="array" ref="Z3322">IF(AND(B:B &gt; TIME(6, 0, 0), B:B &lt;= TIME(18, 0, 0)), "Day", "Night")</f>
        <v>Night</v>
      </c>
      <c r="AA3322">
        <f t="shared" si="623"/>
        <v>1</v>
      </c>
    </row>
    <row r="3323" spans="1:27" x14ac:dyDescent="0.2">
      <c r="A3323">
        <v>29930</v>
      </c>
      <c r="B3323" t="s">
        <v>6579</v>
      </c>
      <c r="C3323" t="s">
        <v>11236</v>
      </c>
      <c r="D3323" t="s">
        <v>16548</v>
      </c>
      <c r="F3323" t="s">
        <v>16549</v>
      </c>
      <c r="G3323" t="s">
        <v>15784</v>
      </c>
      <c r="H3323" t="s">
        <v>16550</v>
      </c>
      <c r="J3323">
        <v>4</v>
      </c>
      <c r="K3323">
        <v>4</v>
      </c>
      <c r="L3323">
        <v>0</v>
      </c>
      <c r="M3323" t="s">
        <v>16551</v>
      </c>
      <c r="N3323">
        <f t="shared" si="612"/>
        <v>0</v>
      </c>
      <c r="O3323" t="str">
        <f t="shared" si="613"/>
        <v>No</v>
      </c>
      <c r="P3323">
        <f t="shared" si="614"/>
        <v>0</v>
      </c>
      <c r="Q3323">
        <f t="shared" si="615"/>
        <v>0</v>
      </c>
      <c r="R3323">
        <f t="shared" si="619"/>
        <v>27.565026697177728</v>
      </c>
      <c r="S3323" t="str">
        <f t="shared" si="616"/>
        <v>ID-29930-Tyonek, AK - Anchorage, AK</v>
      </c>
      <c r="T3323" t="str">
        <f t="shared" si="617"/>
        <v>16:40</v>
      </c>
      <c r="U3323" t="str">
        <f t="shared" si="618"/>
        <v>Acceptable</v>
      </c>
      <c r="V3323">
        <f t="shared" si="620"/>
        <v>23</v>
      </c>
      <c r="W3323">
        <f t="shared" si="621"/>
        <v>2</v>
      </c>
      <c r="Y3323" t="str">
        <f t="shared" si="622"/>
        <v>Flight Not Found</v>
      </c>
      <c r="Z3323" t="str" cm="1">
        <f t="array" ref="Z3323">IF(AND(B:B &gt; TIME(6, 0, 0), B:B &lt;= TIME(18, 0, 0)), "Day", "Night")</f>
        <v>Night</v>
      </c>
      <c r="AA3323">
        <f t="shared" si="623"/>
        <v>1</v>
      </c>
    </row>
    <row r="3324" spans="1:27" x14ac:dyDescent="0.2">
      <c r="A3324">
        <v>29935</v>
      </c>
      <c r="B3324" t="s">
        <v>3171</v>
      </c>
      <c r="C3324" t="s">
        <v>16552</v>
      </c>
      <c r="D3324" t="s">
        <v>16553</v>
      </c>
      <c r="F3324" t="s">
        <v>16554</v>
      </c>
      <c r="G3324" t="s">
        <v>9324</v>
      </c>
      <c r="H3324" t="s">
        <v>16555</v>
      </c>
      <c r="J3324">
        <v>4</v>
      </c>
      <c r="K3324">
        <v>2</v>
      </c>
      <c r="L3324">
        <v>0</v>
      </c>
      <c r="M3324" t="s">
        <v>16556</v>
      </c>
      <c r="N3324">
        <f t="shared" si="612"/>
        <v>0</v>
      </c>
      <c r="O3324" t="str">
        <f t="shared" si="613"/>
        <v>No</v>
      </c>
      <c r="P3324">
        <f t="shared" si="614"/>
        <v>0</v>
      </c>
      <c r="Q3324">
        <f t="shared" si="615"/>
        <v>0</v>
      </c>
      <c r="R3324">
        <f t="shared" si="619"/>
        <v>27.565026697177728</v>
      </c>
      <c r="S3324" t="str">
        <f t="shared" si="616"/>
        <v>ID-29935-Talkeetna, AK - Return</v>
      </c>
      <c r="T3324" t="str">
        <f t="shared" si="617"/>
        <v>13:30</v>
      </c>
      <c r="U3324" t="str">
        <f t="shared" si="618"/>
        <v>Acceptable</v>
      </c>
      <c r="V3324">
        <f t="shared" si="620"/>
        <v>23</v>
      </c>
      <c r="W3324">
        <f t="shared" si="621"/>
        <v>2</v>
      </c>
      <c r="Y3324" t="str">
        <f t="shared" si="622"/>
        <v>Flight Not Found</v>
      </c>
      <c r="Z3324" t="str" cm="1">
        <f t="array" ref="Z3324">IF(AND(B:B &gt; TIME(6, 0, 0), B:B &lt;= TIME(18, 0, 0)), "Day", "Night")</f>
        <v>Night</v>
      </c>
      <c r="AA3324">
        <f t="shared" si="623"/>
        <v>1</v>
      </c>
    </row>
    <row r="3325" spans="1:27" x14ac:dyDescent="0.2">
      <c r="A3325">
        <v>29936</v>
      </c>
      <c r="C3325" t="s">
        <v>16557</v>
      </c>
      <c r="D3325" t="s">
        <v>16558</v>
      </c>
      <c r="G3325" t="s">
        <v>16559</v>
      </c>
      <c r="H3325" t="s">
        <v>16560</v>
      </c>
      <c r="I3325" t="s">
        <v>16561</v>
      </c>
      <c r="K3325">
        <v>12</v>
      </c>
      <c r="L3325">
        <v>0</v>
      </c>
      <c r="N3325">
        <f t="shared" si="612"/>
        <v>0</v>
      </c>
      <c r="O3325" t="str">
        <f t="shared" si="613"/>
        <v>No</v>
      </c>
      <c r="P3325">
        <f t="shared" si="614"/>
        <v>0</v>
      </c>
      <c r="Q3325">
        <f t="shared" si="615"/>
        <v>0</v>
      </c>
      <c r="R3325">
        <f t="shared" si="619"/>
        <v>27.565026697177728</v>
      </c>
      <c r="S3325" t="str">
        <f t="shared" si="616"/>
        <v>ID-29936-</v>
      </c>
      <c r="T3325">
        <f t="shared" si="617"/>
        <v>0</v>
      </c>
      <c r="U3325" t="str">
        <f t="shared" si="618"/>
        <v>Acceptable</v>
      </c>
      <c r="V3325">
        <f t="shared" si="620"/>
        <v>23</v>
      </c>
      <c r="W3325">
        <f t="shared" si="621"/>
        <v>2</v>
      </c>
      <c r="Y3325" t="str">
        <f t="shared" si="622"/>
        <v>Flight Not Found</v>
      </c>
      <c r="Z3325" t="str" cm="1">
        <f t="array" ref="Z3325">IF(AND(B:B &gt; TIME(6, 0, 0), B:B &lt;= TIME(18, 0, 0)), "Day", "Night")</f>
        <v>Night</v>
      </c>
      <c r="AA3325">
        <f t="shared" si="623"/>
        <v>1</v>
      </c>
    </row>
    <row r="3326" spans="1:27" x14ac:dyDescent="0.2">
      <c r="A3326">
        <v>29938</v>
      </c>
      <c r="B3326" t="s">
        <v>7967</v>
      </c>
      <c r="C3326" t="s">
        <v>16562</v>
      </c>
      <c r="D3326" t="s">
        <v>16563</v>
      </c>
      <c r="G3326" t="s">
        <v>12975</v>
      </c>
      <c r="H3326" t="s">
        <v>16564</v>
      </c>
      <c r="I3326" t="s">
        <v>7224</v>
      </c>
      <c r="J3326">
        <v>13</v>
      </c>
      <c r="K3326">
        <v>13</v>
      </c>
      <c r="L3326">
        <v>0</v>
      </c>
      <c r="M3326" t="s">
        <v>15760</v>
      </c>
      <c r="N3326">
        <f t="shared" si="612"/>
        <v>0</v>
      </c>
      <c r="O3326" t="str">
        <f t="shared" si="613"/>
        <v>No</v>
      </c>
      <c r="P3326">
        <f t="shared" si="614"/>
        <v>0</v>
      </c>
      <c r="Q3326">
        <f t="shared" si="615"/>
        <v>0</v>
      </c>
      <c r="R3326">
        <f t="shared" si="619"/>
        <v>27.565026697177728</v>
      </c>
      <c r="S3326" t="str">
        <f t="shared" si="616"/>
        <v>ID-29938-</v>
      </c>
      <c r="T3326" t="str">
        <f t="shared" si="617"/>
        <v>13:06</v>
      </c>
      <c r="U3326" t="str">
        <f t="shared" si="618"/>
        <v>Acceptable</v>
      </c>
      <c r="V3326">
        <f t="shared" si="620"/>
        <v>23</v>
      </c>
      <c r="W3326">
        <f t="shared" si="621"/>
        <v>2</v>
      </c>
      <c r="Y3326" t="str">
        <f t="shared" si="622"/>
        <v>Flight Not Found</v>
      </c>
      <c r="Z3326" t="str" cm="1">
        <f t="array" ref="Z3326">IF(AND(B:B &gt; TIME(6, 0, 0), B:B &lt;= TIME(18, 0, 0)), "Day", "Night")</f>
        <v>Night</v>
      </c>
      <c r="AA3326">
        <f t="shared" si="623"/>
        <v>1</v>
      </c>
    </row>
    <row r="3327" spans="1:27" x14ac:dyDescent="0.2">
      <c r="A3327">
        <v>30472</v>
      </c>
      <c r="B3327" t="s">
        <v>6663</v>
      </c>
      <c r="C3327" t="s">
        <v>16565</v>
      </c>
      <c r="D3327" t="s">
        <v>16566</v>
      </c>
      <c r="F3327" t="s">
        <v>16567</v>
      </c>
      <c r="G3327" t="s">
        <v>13138</v>
      </c>
      <c r="H3327" t="s">
        <v>16568</v>
      </c>
      <c r="J3327">
        <v>9</v>
      </c>
      <c r="K3327">
        <v>7</v>
      </c>
      <c r="L3327">
        <v>0</v>
      </c>
      <c r="M3327" t="s">
        <v>16569</v>
      </c>
      <c r="N3327">
        <f t="shared" si="612"/>
        <v>0</v>
      </c>
      <c r="O3327" t="str">
        <f t="shared" si="613"/>
        <v>No</v>
      </c>
      <c r="P3327">
        <f t="shared" si="614"/>
        <v>0</v>
      </c>
      <c r="Q3327">
        <f t="shared" si="615"/>
        <v>0</v>
      </c>
      <c r="R3327">
        <f t="shared" si="619"/>
        <v>27.565026697177728</v>
      </c>
      <c r="S3327" t="str">
        <f t="shared" si="616"/>
        <v>ID-30472-Cape Town - Johannesburg</v>
      </c>
      <c r="T3327" t="str">
        <f t="shared" si="617"/>
        <v>13:23</v>
      </c>
      <c r="U3327" t="str">
        <f t="shared" si="618"/>
        <v>Acceptable</v>
      </c>
      <c r="V3327">
        <f t="shared" si="620"/>
        <v>23</v>
      </c>
      <c r="W3327">
        <f t="shared" si="621"/>
        <v>2</v>
      </c>
      <c r="Y3327" t="str">
        <f t="shared" si="622"/>
        <v>Flight Not Found</v>
      </c>
      <c r="Z3327" t="str" cm="1">
        <f t="array" ref="Z3327">IF(AND(B:B &gt; TIME(6, 0, 0), B:B &lt;= TIME(18, 0, 0)), "Day", "Night")</f>
        <v>Night</v>
      </c>
      <c r="AA3327">
        <f t="shared" si="623"/>
        <v>1</v>
      </c>
    </row>
    <row r="3328" spans="1:27" x14ac:dyDescent="0.2">
      <c r="A3328">
        <v>29951</v>
      </c>
      <c r="B3328" t="s">
        <v>914</v>
      </c>
      <c r="C3328" t="s">
        <v>16570</v>
      </c>
      <c r="D3328" t="s">
        <v>16571</v>
      </c>
      <c r="F3328" t="s">
        <v>16572</v>
      </c>
      <c r="G3328" t="s">
        <v>12333</v>
      </c>
      <c r="H3328" t="s">
        <v>16573</v>
      </c>
      <c r="J3328">
        <v>6</v>
      </c>
      <c r="K3328">
        <v>4</v>
      </c>
      <c r="L3328">
        <v>0</v>
      </c>
      <c r="M3328" t="s">
        <v>16574</v>
      </c>
      <c r="N3328">
        <f t="shared" si="612"/>
        <v>0</v>
      </c>
      <c r="O3328" t="str">
        <f t="shared" si="613"/>
        <v>No</v>
      </c>
      <c r="P3328">
        <f t="shared" si="614"/>
        <v>0</v>
      </c>
      <c r="Q3328">
        <f t="shared" si="615"/>
        <v>0</v>
      </c>
      <c r="R3328">
        <f t="shared" si="619"/>
        <v>27.565026697177728</v>
      </c>
      <c r="S3328" t="str">
        <f t="shared" si="616"/>
        <v>ID-29951-Albuquerque, NM - Durango, CO</v>
      </c>
      <c r="T3328" t="str">
        <f t="shared" si="617"/>
        <v>20:00</v>
      </c>
      <c r="U3328" t="str">
        <f t="shared" si="618"/>
        <v>Acceptable</v>
      </c>
      <c r="V3328">
        <f t="shared" si="620"/>
        <v>23</v>
      </c>
      <c r="W3328">
        <f t="shared" si="621"/>
        <v>2</v>
      </c>
      <c r="Y3328" t="str">
        <f t="shared" si="622"/>
        <v>Flight Not Found</v>
      </c>
      <c r="Z3328" t="str" cm="1">
        <f t="array" ref="Z3328">IF(AND(B:B &gt; TIME(6, 0, 0), B:B &lt;= TIME(18, 0, 0)), "Day", "Night")</f>
        <v>Night</v>
      </c>
      <c r="AA3328">
        <f t="shared" si="623"/>
        <v>1</v>
      </c>
    </row>
    <row r="3329" spans="1:27" x14ac:dyDescent="0.2">
      <c r="A3329">
        <v>29958</v>
      </c>
      <c r="C3329" t="s">
        <v>16575</v>
      </c>
      <c r="D3329" t="s">
        <v>3562</v>
      </c>
      <c r="G3329" t="s">
        <v>16576</v>
      </c>
      <c r="H3329" t="s">
        <v>16577</v>
      </c>
      <c r="I3329" t="s">
        <v>16578</v>
      </c>
      <c r="J3329">
        <v>18</v>
      </c>
      <c r="K3329">
        <v>18</v>
      </c>
      <c r="L3329">
        <v>0</v>
      </c>
      <c r="M3329" t="s">
        <v>16579</v>
      </c>
      <c r="N3329">
        <f t="shared" si="612"/>
        <v>0</v>
      </c>
      <c r="O3329" t="str">
        <f t="shared" si="613"/>
        <v>No</v>
      </c>
      <c r="P3329">
        <f t="shared" si="614"/>
        <v>0</v>
      </c>
      <c r="Q3329">
        <f t="shared" si="615"/>
        <v>0</v>
      </c>
      <c r="R3329">
        <f t="shared" si="619"/>
        <v>27.565026697177728</v>
      </c>
      <c r="S3329" t="str">
        <f t="shared" si="616"/>
        <v>ID-29958-</v>
      </c>
      <c r="T3329">
        <f t="shared" si="617"/>
        <v>0</v>
      </c>
      <c r="U3329" t="str">
        <f t="shared" si="618"/>
        <v>Acceptable</v>
      </c>
      <c r="V3329">
        <f t="shared" si="620"/>
        <v>23</v>
      </c>
      <c r="W3329">
        <f t="shared" si="621"/>
        <v>2</v>
      </c>
      <c r="Y3329" t="str">
        <f t="shared" si="622"/>
        <v>Flight Not Found</v>
      </c>
      <c r="Z3329" t="str" cm="1">
        <f t="array" ref="Z3329">IF(AND(B:B &gt; TIME(6, 0, 0), B:B &lt;= TIME(18, 0, 0)), "Day", "Night")</f>
        <v>Night</v>
      </c>
      <c r="AA3329">
        <f t="shared" si="623"/>
        <v>1</v>
      </c>
    </row>
    <row r="3330" spans="1:27" x14ac:dyDescent="0.2">
      <c r="A3330">
        <v>29958</v>
      </c>
      <c r="C3330" t="s">
        <v>16580</v>
      </c>
      <c r="D3330" t="s">
        <v>9581</v>
      </c>
      <c r="G3330" t="s">
        <v>10781</v>
      </c>
      <c r="H3330" t="s">
        <v>16581</v>
      </c>
      <c r="J3330">
        <v>2</v>
      </c>
      <c r="K3330">
        <v>2</v>
      </c>
      <c r="L3330">
        <v>0</v>
      </c>
      <c r="M3330" t="s">
        <v>16582</v>
      </c>
      <c r="N3330">
        <f t="shared" ref="N3330:N3393" si="624">SUM(B3330,C3330)</f>
        <v>0</v>
      </c>
      <c r="O3330" t="str">
        <f t="shared" ref="O3330:O3393" si="625">IF(F3330="good","Yes","No")</f>
        <v>No</v>
      </c>
      <c r="P3330">
        <f t="shared" ref="P3330:P3393" si="626">COUNTIF(C:C,"&lt;0")</f>
        <v>0</v>
      </c>
      <c r="Q3330">
        <f t="shared" ref="Q3330:Q3393" si="627">SUMIF(E:E,"&gt;"&amp;AVERAGE(E:E))</f>
        <v>0</v>
      </c>
      <c r="R3330">
        <f t="shared" si="619"/>
        <v>27.565026697177728</v>
      </c>
      <c r="S3330" t="str">
        <f t="shared" ref="S3330:S3393" si="628">CONCATENATE("ID-",A3330,"-",F3330)</f>
        <v>ID-29958-</v>
      </c>
      <c r="T3330">
        <f t="shared" ref="T3330:T3393" si="629">INDEX(B:B,MATCH(A3330,A:A,0))</f>
        <v>0</v>
      </c>
      <c r="U3330" t="str">
        <f t="shared" ref="U3330:U3393" si="630">IF(OR(B3330&gt;0,C3330&gt;0),"Acceptable","Check")</f>
        <v>Acceptable</v>
      </c>
      <c r="V3330">
        <f t="shared" si="620"/>
        <v>23</v>
      </c>
      <c r="W3330">
        <f t="shared" si="621"/>
        <v>2</v>
      </c>
      <c r="Y3330" t="str">
        <f t="shared" si="622"/>
        <v>Flight Not Found</v>
      </c>
      <c r="Z3330" t="str" cm="1">
        <f t="array" ref="Z3330">IF(AND(B:B &gt; TIME(6, 0, 0), B:B &lt;= TIME(18, 0, 0)), "Day", "Night")</f>
        <v>Night</v>
      </c>
      <c r="AA3330">
        <f t="shared" si="623"/>
        <v>1</v>
      </c>
    </row>
    <row r="3331" spans="1:27" x14ac:dyDescent="0.2">
      <c r="A3331">
        <v>29964</v>
      </c>
      <c r="B3331" t="s">
        <v>16328</v>
      </c>
      <c r="C3331" t="s">
        <v>4733</v>
      </c>
      <c r="D3331" t="s">
        <v>16583</v>
      </c>
      <c r="E3331" t="s">
        <v>16584</v>
      </c>
      <c r="F3331" t="s">
        <v>16585</v>
      </c>
      <c r="G3331" t="s">
        <v>12953</v>
      </c>
      <c r="H3331" t="s">
        <v>16586</v>
      </c>
      <c r="I3331" t="s">
        <v>16587</v>
      </c>
      <c r="J3331">
        <v>79</v>
      </c>
      <c r="K3331">
        <v>74</v>
      </c>
      <c r="L3331">
        <v>4</v>
      </c>
      <c r="M3331" t="s">
        <v>16588</v>
      </c>
      <c r="N3331">
        <f t="shared" si="624"/>
        <v>0</v>
      </c>
      <c r="O3331" t="str">
        <f t="shared" si="625"/>
        <v>No</v>
      </c>
      <c r="P3331">
        <f t="shared" si="626"/>
        <v>0</v>
      </c>
      <c r="Q3331">
        <f t="shared" si="627"/>
        <v>0</v>
      </c>
      <c r="R3331">
        <f t="shared" ref="R3331:R3394" si="631">AVERAGEIF(J:J,"&gt;0")</f>
        <v>27.565026697177728</v>
      </c>
      <c r="S3331" t="str">
        <f t="shared" si="628"/>
        <v>ID-29964-Washington D.C. - Fort Lauderdale, FL</v>
      </c>
      <c r="T3331" t="str">
        <f t="shared" si="629"/>
        <v>16:01</v>
      </c>
      <c r="U3331" t="str">
        <f t="shared" si="630"/>
        <v>Acceptable</v>
      </c>
      <c r="V3331">
        <f t="shared" ref="V3331:V3394" si="632">COUNTIF(D:D, "Military - U.S. Army")</f>
        <v>23</v>
      </c>
      <c r="W3331">
        <f t="shared" ref="W3331:W3394" si="633">AVERAGEIF(C:C,"Fort Myer, Virginia", J:J)</f>
        <v>2</v>
      </c>
      <c r="Y3331" t="str">
        <f t="shared" ref="Y3331:Y3394" si="634">IFERROR(VLOOKUP("FlightNumber", A:E, 4, FALSE), "Flight Not Found")</f>
        <v>Flight Not Found</v>
      </c>
      <c r="Z3331" t="str" cm="1">
        <f t="array" ref="Z3331">IF(AND(B:B &gt; TIME(6, 0, 0), B:B &lt;= TIME(18, 0, 0)), "Day", "Night")</f>
        <v>Night</v>
      </c>
      <c r="AA3331">
        <f t="shared" ref="AA3331:AA3394" si="635">COUNTIFS(D:D, "Military - U.S. Army", C:C, "Fort Myer, Virginia")</f>
        <v>1</v>
      </c>
    </row>
    <row r="3332" spans="1:27" x14ac:dyDescent="0.2">
      <c r="A3332">
        <v>29965</v>
      </c>
      <c r="C3332" t="s">
        <v>16589</v>
      </c>
      <c r="D3332" t="s">
        <v>16590</v>
      </c>
      <c r="G3332" t="s">
        <v>12448</v>
      </c>
      <c r="H3332" t="s">
        <v>16591</v>
      </c>
      <c r="J3332">
        <v>73</v>
      </c>
      <c r="K3332">
        <v>73</v>
      </c>
      <c r="L3332">
        <v>0</v>
      </c>
      <c r="M3332" t="s">
        <v>16592</v>
      </c>
      <c r="N3332">
        <f t="shared" si="624"/>
        <v>0</v>
      </c>
      <c r="O3332" t="str">
        <f t="shared" si="625"/>
        <v>No</v>
      </c>
      <c r="P3332">
        <f t="shared" si="626"/>
        <v>0</v>
      </c>
      <c r="Q3332">
        <f t="shared" si="627"/>
        <v>0</v>
      </c>
      <c r="R3332">
        <f t="shared" si="631"/>
        <v>27.565026697177728</v>
      </c>
      <c r="S3332" t="str">
        <f t="shared" si="628"/>
        <v>ID-29965-</v>
      </c>
      <c r="T3332">
        <f t="shared" si="629"/>
        <v>0</v>
      </c>
      <c r="U3332" t="str">
        <f t="shared" si="630"/>
        <v>Acceptable</v>
      </c>
      <c r="V3332">
        <f t="shared" si="632"/>
        <v>23</v>
      </c>
      <c r="W3332">
        <f t="shared" si="633"/>
        <v>2</v>
      </c>
      <c r="Y3332" t="str">
        <f t="shared" si="634"/>
        <v>Flight Not Found</v>
      </c>
      <c r="Z3332" t="str" cm="1">
        <f t="array" ref="Z3332">IF(AND(B:B &gt; TIME(6, 0, 0), B:B &lt;= TIME(18, 0, 0)), "Day", "Night")</f>
        <v>Night</v>
      </c>
      <c r="AA3332">
        <f t="shared" si="635"/>
        <v>1</v>
      </c>
    </row>
    <row r="3333" spans="1:27" x14ac:dyDescent="0.2">
      <c r="A3333">
        <v>29974</v>
      </c>
      <c r="B3333" t="s">
        <v>12020</v>
      </c>
      <c r="C3333" t="s">
        <v>16593</v>
      </c>
      <c r="D3333" t="s">
        <v>8103</v>
      </c>
      <c r="E3333" t="s">
        <v>16594</v>
      </c>
      <c r="F3333" t="s">
        <v>16595</v>
      </c>
      <c r="G3333" t="s">
        <v>16596</v>
      </c>
      <c r="H3333" t="s">
        <v>16597</v>
      </c>
      <c r="I3333" t="s">
        <v>16598</v>
      </c>
      <c r="J3333">
        <v>212</v>
      </c>
      <c r="K3333">
        <v>2</v>
      </c>
      <c r="L3333">
        <v>0</v>
      </c>
      <c r="M3333" t="s">
        <v>16599</v>
      </c>
      <c r="N3333">
        <f t="shared" si="624"/>
        <v>0</v>
      </c>
      <c r="O3333" t="str">
        <f t="shared" si="625"/>
        <v>No</v>
      </c>
      <c r="P3333">
        <f t="shared" si="626"/>
        <v>0</v>
      </c>
      <c r="Q3333">
        <f t="shared" si="627"/>
        <v>0</v>
      </c>
      <c r="R3333">
        <f t="shared" si="631"/>
        <v>27.565026697177728</v>
      </c>
      <c r="S3333" t="str">
        <f t="shared" si="628"/>
        <v>ID-29974-Newark, NJ - Boston, MA</v>
      </c>
      <c r="T3333" t="str">
        <f t="shared" si="629"/>
        <v>19:36</v>
      </c>
      <c r="U3333" t="str">
        <f t="shared" si="630"/>
        <v>Acceptable</v>
      </c>
      <c r="V3333">
        <f t="shared" si="632"/>
        <v>23</v>
      </c>
      <c r="W3333">
        <f t="shared" si="633"/>
        <v>2</v>
      </c>
      <c r="Y3333" t="str">
        <f t="shared" si="634"/>
        <v>Flight Not Found</v>
      </c>
      <c r="Z3333" t="str" cm="1">
        <f t="array" ref="Z3333">IF(AND(B:B &gt; TIME(6, 0, 0), B:B &lt;= TIME(18, 0, 0)), "Day", "Night")</f>
        <v>Night</v>
      </c>
      <c r="AA3333">
        <f t="shared" si="635"/>
        <v>1</v>
      </c>
    </row>
    <row r="3334" spans="1:27" x14ac:dyDescent="0.2">
      <c r="A3334">
        <v>29976</v>
      </c>
      <c r="C3334" t="s">
        <v>16600</v>
      </c>
      <c r="D3334" t="s">
        <v>9020</v>
      </c>
      <c r="F3334" t="s">
        <v>997</v>
      </c>
      <c r="G3334" t="s">
        <v>16601</v>
      </c>
      <c r="H3334" t="s">
        <v>16602</v>
      </c>
      <c r="I3334" t="s">
        <v>16603</v>
      </c>
      <c r="J3334">
        <v>7</v>
      </c>
      <c r="K3334">
        <v>7</v>
      </c>
      <c r="L3334">
        <v>0</v>
      </c>
      <c r="M3334" t="s">
        <v>16604</v>
      </c>
      <c r="N3334">
        <f t="shared" si="624"/>
        <v>0</v>
      </c>
      <c r="O3334" t="str">
        <f t="shared" si="625"/>
        <v>No</v>
      </c>
      <c r="P3334">
        <f t="shared" si="626"/>
        <v>0</v>
      </c>
      <c r="Q3334">
        <f t="shared" si="627"/>
        <v>0</v>
      </c>
      <c r="R3334">
        <f t="shared" si="631"/>
        <v>27.565026697177728</v>
      </c>
      <c r="S3334" t="str">
        <f t="shared" si="628"/>
        <v>ID-29976-Training</v>
      </c>
      <c r="T3334">
        <f t="shared" si="629"/>
        <v>0</v>
      </c>
      <c r="U3334" t="str">
        <f t="shared" si="630"/>
        <v>Acceptable</v>
      </c>
      <c r="V3334">
        <f t="shared" si="632"/>
        <v>23</v>
      </c>
      <c r="W3334">
        <f t="shared" si="633"/>
        <v>2</v>
      </c>
      <c r="Y3334" t="str">
        <f t="shared" si="634"/>
        <v>Flight Not Found</v>
      </c>
      <c r="Z3334" t="str" cm="1">
        <f t="array" ref="Z3334">IF(AND(B:B &gt; TIME(6, 0, 0), B:B &lt;= TIME(18, 0, 0)), "Day", "Night")</f>
        <v>Night</v>
      </c>
      <c r="AA3334">
        <f t="shared" si="635"/>
        <v>1</v>
      </c>
    </row>
    <row r="3335" spans="1:27" x14ac:dyDescent="0.2">
      <c r="A3335">
        <v>29985</v>
      </c>
      <c r="B3335" t="s">
        <v>1313</v>
      </c>
      <c r="C3335" t="s">
        <v>16605</v>
      </c>
      <c r="D3335" t="s">
        <v>8563</v>
      </c>
      <c r="G3335" t="s">
        <v>7621</v>
      </c>
      <c r="H3335" t="s">
        <v>16606</v>
      </c>
      <c r="I3335" t="s">
        <v>13865</v>
      </c>
      <c r="J3335">
        <v>35</v>
      </c>
      <c r="K3335">
        <v>35</v>
      </c>
      <c r="L3335">
        <v>0</v>
      </c>
      <c r="M3335" t="s">
        <v>16607</v>
      </c>
      <c r="N3335">
        <f t="shared" si="624"/>
        <v>0</v>
      </c>
      <c r="O3335" t="str">
        <f t="shared" si="625"/>
        <v>No</v>
      </c>
      <c r="P3335">
        <f t="shared" si="626"/>
        <v>0</v>
      </c>
      <c r="Q3335">
        <f t="shared" si="627"/>
        <v>0</v>
      </c>
      <c r="R3335">
        <f t="shared" si="631"/>
        <v>27.565026697177728</v>
      </c>
      <c r="S3335" t="str">
        <f t="shared" si="628"/>
        <v>ID-29985-</v>
      </c>
      <c r="T3335" t="str">
        <f t="shared" si="629"/>
        <v>07:30</v>
      </c>
      <c r="U3335" t="str">
        <f t="shared" si="630"/>
        <v>Acceptable</v>
      </c>
      <c r="V3335">
        <f t="shared" si="632"/>
        <v>23</v>
      </c>
      <c r="W3335">
        <f t="shared" si="633"/>
        <v>2</v>
      </c>
      <c r="Y3335" t="str">
        <f t="shared" si="634"/>
        <v>Flight Not Found</v>
      </c>
      <c r="Z3335" t="str" cm="1">
        <f t="array" ref="Z3335">IF(AND(B:B &gt; TIME(6, 0, 0), B:B &lt;= TIME(18, 0, 0)), "Day", "Night")</f>
        <v>Night</v>
      </c>
      <c r="AA3335">
        <f t="shared" si="635"/>
        <v>1</v>
      </c>
    </row>
    <row r="3336" spans="1:27" x14ac:dyDescent="0.2">
      <c r="A3336">
        <v>29988</v>
      </c>
      <c r="B3336" t="s">
        <v>1167</v>
      </c>
      <c r="C3336" t="s">
        <v>16608</v>
      </c>
      <c r="D3336" t="s">
        <v>10411</v>
      </c>
      <c r="G3336" t="s">
        <v>9502</v>
      </c>
      <c r="J3336">
        <v>53</v>
      </c>
      <c r="K3336">
        <v>53</v>
      </c>
      <c r="L3336">
        <v>0</v>
      </c>
      <c r="M3336" t="s">
        <v>16609</v>
      </c>
      <c r="N3336">
        <f t="shared" si="624"/>
        <v>0</v>
      </c>
      <c r="O3336" t="str">
        <f t="shared" si="625"/>
        <v>No</v>
      </c>
      <c r="P3336">
        <f t="shared" si="626"/>
        <v>0</v>
      </c>
      <c r="Q3336">
        <f t="shared" si="627"/>
        <v>0</v>
      </c>
      <c r="R3336">
        <f t="shared" si="631"/>
        <v>27.565026697177728</v>
      </c>
      <c r="S3336" t="str">
        <f t="shared" si="628"/>
        <v>ID-29988-</v>
      </c>
      <c r="T3336" t="str">
        <f t="shared" si="629"/>
        <v>15:00</v>
      </c>
      <c r="U3336" t="str">
        <f t="shared" si="630"/>
        <v>Acceptable</v>
      </c>
      <c r="V3336">
        <f t="shared" si="632"/>
        <v>23</v>
      </c>
      <c r="W3336">
        <f t="shared" si="633"/>
        <v>2</v>
      </c>
      <c r="Y3336" t="str">
        <f t="shared" si="634"/>
        <v>Flight Not Found</v>
      </c>
      <c r="Z3336" t="str" cm="1">
        <f t="array" ref="Z3336">IF(AND(B:B &gt; TIME(6, 0, 0), B:B &lt;= TIME(18, 0, 0)), "Day", "Night")</f>
        <v>Night</v>
      </c>
      <c r="AA3336">
        <f t="shared" si="635"/>
        <v>1</v>
      </c>
    </row>
    <row r="3337" spans="1:27" x14ac:dyDescent="0.2">
      <c r="A3337">
        <v>29989</v>
      </c>
      <c r="C3337" t="s">
        <v>16610</v>
      </c>
      <c r="D3337" t="s">
        <v>2663</v>
      </c>
      <c r="F3337" t="s">
        <v>16611</v>
      </c>
      <c r="G3337" t="s">
        <v>8057</v>
      </c>
      <c r="J3337">
        <v>23</v>
      </c>
      <c r="K3337">
        <v>23</v>
      </c>
      <c r="L3337">
        <v>0</v>
      </c>
      <c r="M3337" t="s">
        <v>16612</v>
      </c>
      <c r="N3337">
        <f t="shared" si="624"/>
        <v>0</v>
      </c>
      <c r="O3337" t="str">
        <f t="shared" si="625"/>
        <v>No</v>
      </c>
      <c r="P3337">
        <f t="shared" si="626"/>
        <v>0</v>
      </c>
      <c r="Q3337">
        <f t="shared" si="627"/>
        <v>0</v>
      </c>
      <c r="R3337">
        <f t="shared" si="631"/>
        <v>27.565026697177728</v>
      </c>
      <c r="S3337" t="str">
        <f t="shared" si="628"/>
        <v>ID-29989-Parhankot - Leh</v>
      </c>
      <c r="T3337">
        <f t="shared" si="629"/>
        <v>0</v>
      </c>
      <c r="U3337" t="str">
        <f t="shared" si="630"/>
        <v>Acceptable</v>
      </c>
      <c r="V3337">
        <f t="shared" si="632"/>
        <v>23</v>
      </c>
      <c r="W3337">
        <f t="shared" si="633"/>
        <v>2</v>
      </c>
      <c r="Y3337" t="str">
        <f t="shared" si="634"/>
        <v>Flight Not Found</v>
      </c>
      <c r="Z3337" t="str" cm="1">
        <f t="array" ref="Z3337">IF(AND(B:B &gt; TIME(6, 0, 0), B:B &lt;= TIME(18, 0, 0)), "Day", "Night")</f>
        <v>Night</v>
      </c>
      <c r="AA3337">
        <f t="shared" si="635"/>
        <v>1</v>
      </c>
    </row>
    <row r="3338" spans="1:27" x14ac:dyDescent="0.2">
      <c r="A3338">
        <v>29991</v>
      </c>
      <c r="B3338" t="s">
        <v>16613</v>
      </c>
      <c r="C3338" t="s">
        <v>11893</v>
      </c>
      <c r="D3338" t="s">
        <v>5540</v>
      </c>
      <c r="E3338" t="s">
        <v>16614</v>
      </c>
      <c r="F3338" t="s">
        <v>16615</v>
      </c>
      <c r="G3338" t="s">
        <v>15436</v>
      </c>
      <c r="H3338" t="s">
        <v>16616</v>
      </c>
      <c r="I3338" t="s">
        <v>16617</v>
      </c>
      <c r="J3338">
        <v>174</v>
      </c>
      <c r="K3338">
        <v>24</v>
      </c>
      <c r="L3338">
        <v>0</v>
      </c>
      <c r="M3338" t="s">
        <v>16618</v>
      </c>
      <c r="N3338">
        <f t="shared" si="624"/>
        <v>0</v>
      </c>
      <c r="O3338" t="str">
        <f t="shared" si="625"/>
        <v>No</v>
      </c>
      <c r="P3338">
        <f t="shared" si="626"/>
        <v>0</v>
      </c>
      <c r="Q3338">
        <f t="shared" si="627"/>
        <v>0</v>
      </c>
      <c r="R3338">
        <f t="shared" si="631"/>
        <v>27.565026697177728</v>
      </c>
      <c r="S3338" t="str">
        <f t="shared" si="628"/>
        <v>ID-29991-Fukuoka - Tokyo</v>
      </c>
      <c r="T3338" t="str">
        <f t="shared" si="629"/>
        <v>08:47</v>
      </c>
      <c r="U3338" t="str">
        <f t="shared" si="630"/>
        <v>Acceptable</v>
      </c>
      <c r="V3338">
        <f t="shared" si="632"/>
        <v>23</v>
      </c>
      <c r="W3338">
        <f t="shared" si="633"/>
        <v>2</v>
      </c>
      <c r="Y3338" t="str">
        <f t="shared" si="634"/>
        <v>Flight Not Found</v>
      </c>
      <c r="Z3338" t="str" cm="1">
        <f t="array" ref="Z3338">IF(AND(B:B &gt; TIME(6, 0, 0), B:B &lt;= TIME(18, 0, 0)), "Day", "Night")</f>
        <v>Night</v>
      </c>
      <c r="AA3338">
        <f t="shared" si="635"/>
        <v>1</v>
      </c>
    </row>
    <row r="3339" spans="1:27" x14ac:dyDescent="0.2">
      <c r="A3339">
        <v>29991</v>
      </c>
      <c r="C3339" t="s">
        <v>16619</v>
      </c>
      <c r="D3339" t="s">
        <v>16620</v>
      </c>
      <c r="F3339" t="s">
        <v>16621</v>
      </c>
      <c r="G3339" t="s">
        <v>16622</v>
      </c>
      <c r="H3339" t="s">
        <v>16623</v>
      </c>
      <c r="I3339" t="s">
        <v>16624</v>
      </c>
      <c r="J3339">
        <v>32</v>
      </c>
      <c r="K3339">
        <v>3</v>
      </c>
      <c r="L3339">
        <v>0</v>
      </c>
      <c r="M3339" t="s">
        <v>16625</v>
      </c>
      <c r="N3339">
        <f t="shared" si="624"/>
        <v>0</v>
      </c>
      <c r="O3339" t="str">
        <f t="shared" si="625"/>
        <v>No</v>
      </c>
      <c r="P3339">
        <f t="shared" si="626"/>
        <v>0</v>
      </c>
      <c r="Q3339">
        <f t="shared" si="627"/>
        <v>0</v>
      </c>
      <c r="R3339">
        <f t="shared" si="631"/>
        <v>27.565026697177728</v>
      </c>
      <c r="S3339" t="str">
        <f t="shared" si="628"/>
        <v>ID-29991-Manila - Sicogon</v>
      </c>
      <c r="T3339" t="str">
        <f t="shared" si="629"/>
        <v>08:47</v>
      </c>
      <c r="U3339" t="str">
        <f t="shared" si="630"/>
        <v>Acceptable</v>
      </c>
      <c r="V3339">
        <f t="shared" si="632"/>
        <v>23</v>
      </c>
      <c r="W3339">
        <f t="shared" si="633"/>
        <v>2</v>
      </c>
      <c r="Y3339" t="str">
        <f t="shared" si="634"/>
        <v>Flight Not Found</v>
      </c>
      <c r="Z3339" t="str" cm="1">
        <f t="array" ref="Z3339">IF(AND(B:B &gt; TIME(6, 0, 0), B:B &lt;= TIME(18, 0, 0)), "Day", "Night")</f>
        <v>Night</v>
      </c>
      <c r="AA3339">
        <f t="shared" si="635"/>
        <v>1</v>
      </c>
    </row>
    <row r="3340" spans="1:27" x14ac:dyDescent="0.2">
      <c r="A3340">
        <v>30001</v>
      </c>
      <c r="C3340" t="s">
        <v>16626</v>
      </c>
      <c r="D3340" t="s">
        <v>16627</v>
      </c>
      <c r="G3340" t="s">
        <v>13921</v>
      </c>
      <c r="H3340" t="s">
        <v>16628</v>
      </c>
      <c r="I3340" t="s">
        <v>16629</v>
      </c>
      <c r="J3340">
        <v>4</v>
      </c>
      <c r="K3340">
        <v>4</v>
      </c>
      <c r="L3340">
        <v>0</v>
      </c>
      <c r="M3340" t="s">
        <v>16630</v>
      </c>
      <c r="N3340">
        <f t="shared" si="624"/>
        <v>0</v>
      </c>
      <c r="O3340" t="str">
        <f t="shared" si="625"/>
        <v>No</v>
      </c>
      <c r="P3340">
        <f t="shared" si="626"/>
        <v>0</v>
      </c>
      <c r="Q3340">
        <f t="shared" si="627"/>
        <v>0</v>
      </c>
      <c r="R3340">
        <f t="shared" si="631"/>
        <v>27.565026697177728</v>
      </c>
      <c r="S3340" t="str">
        <f t="shared" si="628"/>
        <v>ID-30001-</v>
      </c>
      <c r="T3340">
        <f t="shared" si="629"/>
        <v>0</v>
      </c>
      <c r="U3340" t="str">
        <f t="shared" si="630"/>
        <v>Acceptable</v>
      </c>
      <c r="V3340">
        <f t="shared" si="632"/>
        <v>23</v>
      </c>
      <c r="W3340">
        <f t="shared" si="633"/>
        <v>2</v>
      </c>
      <c r="Y3340" t="str">
        <f t="shared" si="634"/>
        <v>Flight Not Found</v>
      </c>
      <c r="Z3340" t="str" cm="1">
        <f t="array" ref="Z3340">IF(AND(B:B &gt; TIME(6, 0, 0), B:B &lt;= TIME(18, 0, 0)), "Day", "Night")</f>
        <v>Night</v>
      </c>
      <c r="AA3340">
        <f t="shared" si="635"/>
        <v>1</v>
      </c>
    </row>
    <row r="3341" spans="1:27" x14ac:dyDescent="0.2">
      <c r="A3341">
        <v>30003</v>
      </c>
      <c r="B3341" t="s">
        <v>16032</v>
      </c>
      <c r="C3341" t="s">
        <v>16631</v>
      </c>
      <c r="D3341" t="s">
        <v>11710</v>
      </c>
      <c r="E3341" t="s">
        <v>11204</v>
      </c>
      <c r="F3341" t="s">
        <v>16632</v>
      </c>
      <c r="G3341" t="s">
        <v>16633</v>
      </c>
      <c r="H3341" t="s">
        <v>16634</v>
      </c>
      <c r="I3341" t="s">
        <v>3198</v>
      </c>
      <c r="J3341">
        <v>12</v>
      </c>
      <c r="K3341">
        <v>1</v>
      </c>
      <c r="L3341">
        <v>0</v>
      </c>
      <c r="M3341" t="s">
        <v>16635</v>
      </c>
      <c r="N3341">
        <f t="shared" si="624"/>
        <v>0</v>
      </c>
      <c r="O3341" t="str">
        <f t="shared" si="625"/>
        <v>No</v>
      </c>
      <c r="P3341">
        <f t="shared" si="626"/>
        <v>0</v>
      </c>
      <c r="Q3341">
        <f t="shared" si="627"/>
        <v>0</v>
      </c>
      <c r="R3341">
        <f t="shared" si="631"/>
        <v>27.565026697177728</v>
      </c>
      <c r="S3341" t="str">
        <f t="shared" si="628"/>
        <v>ID-30003-New York City - Bridgeport - New Haven - Groton - Boston</v>
      </c>
      <c r="T3341" t="str">
        <f t="shared" si="629"/>
        <v>15:33</v>
      </c>
      <c r="U3341" t="str">
        <f t="shared" si="630"/>
        <v>Acceptable</v>
      </c>
      <c r="V3341">
        <f t="shared" si="632"/>
        <v>23</v>
      </c>
      <c r="W3341">
        <f t="shared" si="633"/>
        <v>2</v>
      </c>
      <c r="Y3341" t="str">
        <f t="shared" si="634"/>
        <v>Flight Not Found</v>
      </c>
      <c r="Z3341" t="str" cm="1">
        <f t="array" ref="Z3341">IF(AND(B:B &gt; TIME(6, 0, 0), B:B &lt;= TIME(18, 0, 0)), "Day", "Night")</f>
        <v>Night</v>
      </c>
      <c r="AA3341">
        <f t="shared" si="635"/>
        <v>1</v>
      </c>
    </row>
    <row r="3342" spans="1:27" x14ac:dyDescent="0.2">
      <c r="A3342">
        <v>30021</v>
      </c>
      <c r="B3342" t="s">
        <v>16636</v>
      </c>
      <c r="C3342" t="s">
        <v>16637</v>
      </c>
      <c r="D3342" t="s">
        <v>16638</v>
      </c>
      <c r="E3342" t="s">
        <v>11258</v>
      </c>
      <c r="F3342" t="s">
        <v>16639</v>
      </c>
      <c r="G3342" t="s">
        <v>12975</v>
      </c>
      <c r="H3342" t="s">
        <v>16640</v>
      </c>
      <c r="I3342" t="s">
        <v>16641</v>
      </c>
      <c r="J3342">
        <v>15</v>
      </c>
      <c r="K3342">
        <v>15</v>
      </c>
      <c r="L3342">
        <v>0</v>
      </c>
      <c r="M3342" t="s">
        <v>16642</v>
      </c>
      <c r="N3342">
        <f t="shared" si="624"/>
        <v>0</v>
      </c>
      <c r="O3342" t="str">
        <f t="shared" si="625"/>
        <v>No</v>
      </c>
      <c r="P3342">
        <f t="shared" si="626"/>
        <v>0</v>
      </c>
      <c r="Q3342">
        <f t="shared" si="627"/>
        <v>0</v>
      </c>
      <c r="R3342">
        <f t="shared" si="631"/>
        <v>27.565026697177728</v>
      </c>
      <c r="S3342" t="str">
        <f t="shared" si="628"/>
        <v>ID-30021-Berlevag - Mehamn</v>
      </c>
      <c r="T3342" t="str">
        <f t="shared" si="629"/>
        <v>13:26</v>
      </c>
      <c r="U3342" t="str">
        <f t="shared" si="630"/>
        <v>Acceptable</v>
      </c>
      <c r="V3342">
        <f t="shared" si="632"/>
        <v>23</v>
      </c>
      <c r="W3342">
        <f t="shared" si="633"/>
        <v>2</v>
      </c>
      <c r="Y3342" t="str">
        <f t="shared" si="634"/>
        <v>Flight Not Found</v>
      </c>
      <c r="Z3342" t="str" cm="1">
        <f t="array" ref="Z3342">IF(AND(B:B &gt; TIME(6, 0, 0), B:B &lt;= TIME(18, 0, 0)), "Day", "Night")</f>
        <v>Night</v>
      </c>
      <c r="AA3342">
        <f t="shared" si="635"/>
        <v>1</v>
      </c>
    </row>
    <row r="3343" spans="1:27" x14ac:dyDescent="0.2">
      <c r="A3343">
        <v>30126</v>
      </c>
      <c r="B3343" t="s">
        <v>16643</v>
      </c>
      <c r="C3343" t="s">
        <v>16644</v>
      </c>
      <c r="D3343" t="s">
        <v>1623</v>
      </c>
      <c r="E3343" t="s">
        <v>4003</v>
      </c>
      <c r="F3343" t="s">
        <v>16645</v>
      </c>
      <c r="G3343" t="s">
        <v>13494</v>
      </c>
      <c r="H3343" t="s">
        <v>16646</v>
      </c>
      <c r="I3343" t="s">
        <v>16647</v>
      </c>
      <c r="J3343">
        <v>257</v>
      </c>
      <c r="K3343">
        <v>0</v>
      </c>
      <c r="L3343">
        <v>0</v>
      </c>
      <c r="M3343" t="s">
        <v>16648</v>
      </c>
      <c r="N3343">
        <f t="shared" si="624"/>
        <v>0</v>
      </c>
      <c r="O3343" t="str">
        <f t="shared" si="625"/>
        <v>No</v>
      </c>
      <c r="P3343">
        <f t="shared" si="626"/>
        <v>0</v>
      </c>
      <c r="Q3343">
        <f t="shared" si="627"/>
        <v>0</v>
      </c>
      <c r="R3343">
        <f t="shared" si="631"/>
        <v>27.565026697177728</v>
      </c>
      <c r="S3343" t="str">
        <f t="shared" si="628"/>
        <v>ID-30126-Kuala Lampur - Perth</v>
      </c>
      <c r="T3343" t="str">
        <f t="shared" si="629"/>
        <v>20:44</v>
      </c>
      <c r="U3343" t="str">
        <f t="shared" si="630"/>
        <v>Acceptable</v>
      </c>
      <c r="V3343">
        <f t="shared" si="632"/>
        <v>23</v>
      </c>
      <c r="W3343">
        <f t="shared" si="633"/>
        <v>2</v>
      </c>
      <c r="Y3343" t="str">
        <f t="shared" si="634"/>
        <v>Flight Not Found</v>
      </c>
      <c r="Z3343" t="str" cm="1">
        <f t="array" ref="Z3343">IF(AND(B:B &gt; TIME(6, 0, 0), B:B &lt;= TIME(18, 0, 0)), "Day", "Night")</f>
        <v>Night</v>
      </c>
      <c r="AA3343">
        <f t="shared" si="635"/>
        <v>1</v>
      </c>
    </row>
    <row r="3344" spans="1:27" x14ac:dyDescent="0.2">
      <c r="A3344">
        <v>30130</v>
      </c>
      <c r="B3344" t="s">
        <v>1789</v>
      </c>
      <c r="C3344" t="s">
        <v>16649</v>
      </c>
      <c r="D3344" t="s">
        <v>3562</v>
      </c>
      <c r="E3344" t="s">
        <v>16650</v>
      </c>
      <c r="F3344" t="s">
        <v>16651</v>
      </c>
      <c r="G3344" t="s">
        <v>16652</v>
      </c>
      <c r="H3344" t="s">
        <v>16653</v>
      </c>
      <c r="I3344" t="s">
        <v>16654</v>
      </c>
      <c r="J3344">
        <v>132</v>
      </c>
      <c r="K3344">
        <v>132</v>
      </c>
      <c r="L3344">
        <v>0</v>
      </c>
      <c r="M3344" t="s">
        <v>16655</v>
      </c>
      <c r="N3344">
        <f t="shared" si="624"/>
        <v>0</v>
      </c>
      <c r="O3344" t="str">
        <f t="shared" si="625"/>
        <v>No</v>
      </c>
      <c r="P3344">
        <f t="shared" si="626"/>
        <v>0</v>
      </c>
      <c r="Q3344">
        <f t="shared" si="627"/>
        <v>0</v>
      </c>
      <c r="R3344">
        <f t="shared" si="631"/>
        <v>27.565026697177728</v>
      </c>
      <c r="S3344" t="str">
        <f t="shared" si="628"/>
        <v>ID-30130-Leningrad - Kiev</v>
      </c>
      <c r="T3344" t="str">
        <f t="shared" si="629"/>
        <v>10:50</v>
      </c>
      <c r="U3344" t="str">
        <f t="shared" si="630"/>
        <v>Acceptable</v>
      </c>
      <c r="V3344">
        <f t="shared" si="632"/>
        <v>23</v>
      </c>
      <c r="W3344">
        <f t="shared" si="633"/>
        <v>2</v>
      </c>
      <c r="Y3344" t="str">
        <f t="shared" si="634"/>
        <v>Flight Not Found</v>
      </c>
      <c r="Z3344" t="str" cm="1">
        <f t="array" ref="Z3344">IF(AND(B:B &gt; TIME(6, 0, 0), B:B &lt;= TIME(18, 0, 0)), "Day", "Night")</f>
        <v>Night</v>
      </c>
      <c r="AA3344">
        <f t="shared" si="635"/>
        <v>1</v>
      </c>
    </row>
    <row r="3345" spans="1:27" x14ac:dyDescent="0.2">
      <c r="A3345">
        <v>30029</v>
      </c>
      <c r="B3345" t="s">
        <v>44</v>
      </c>
      <c r="C3345" t="s">
        <v>16656</v>
      </c>
      <c r="D3345" t="s">
        <v>35</v>
      </c>
      <c r="G3345" t="s">
        <v>16657</v>
      </c>
      <c r="H3345" t="s">
        <v>16658</v>
      </c>
      <c r="I3345" t="s">
        <v>16659</v>
      </c>
      <c r="J3345">
        <v>3</v>
      </c>
      <c r="K3345">
        <v>3</v>
      </c>
      <c r="L3345">
        <v>0</v>
      </c>
      <c r="M3345" t="s">
        <v>16660</v>
      </c>
      <c r="N3345">
        <f t="shared" si="624"/>
        <v>0</v>
      </c>
      <c r="O3345" t="str">
        <f t="shared" si="625"/>
        <v>No</v>
      </c>
      <c r="P3345">
        <f t="shared" si="626"/>
        <v>0</v>
      </c>
      <c r="Q3345">
        <f t="shared" si="627"/>
        <v>0</v>
      </c>
      <c r="R3345">
        <f t="shared" si="631"/>
        <v>27.565026697177728</v>
      </c>
      <c r="S3345" t="str">
        <f t="shared" si="628"/>
        <v>ID-30029-</v>
      </c>
      <c r="T3345" t="str">
        <f t="shared" si="629"/>
        <v>10:30</v>
      </c>
      <c r="U3345" t="str">
        <f t="shared" si="630"/>
        <v>Acceptable</v>
      </c>
      <c r="V3345">
        <f t="shared" si="632"/>
        <v>23</v>
      </c>
      <c r="W3345">
        <f t="shared" si="633"/>
        <v>2</v>
      </c>
      <c r="Y3345" t="str">
        <f t="shared" si="634"/>
        <v>Flight Not Found</v>
      </c>
      <c r="Z3345" t="str" cm="1">
        <f t="array" ref="Z3345">IF(AND(B:B &gt; TIME(6, 0, 0), B:B &lt;= TIME(18, 0, 0)), "Day", "Night")</f>
        <v>Night</v>
      </c>
      <c r="AA3345">
        <f t="shared" si="635"/>
        <v>1</v>
      </c>
    </row>
    <row r="3346" spans="1:27" x14ac:dyDescent="0.2">
      <c r="A3346">
        <v>30029</v>
      </c>
      <c r="B3346" t="s">
        <v>3357</v>
      </c>
      <c r="C3346" t="s">
        <v>16661</v>
      </c>
      <c r="D3346" t="s">
        <v>2615</v>
      </c>
      <c r="G3346" t="s">
        <v>16662</v>
      </c>
      <c r="H3346" t="s">
        <v>16663</v>
      </c>
      <c r="I3346" t="s">
        <v>16664</v>
      </c>
      <c r="J3346">
        <v>27</v>
      </c>
      <c r="K3346">
        <v>27</v>
      </c>
      <c r="L3346">
        <v>0</v>
      </c>
      <c r="M3346" t="s">
        <v>16665</v>
      </c>
      <c r="N3346">
        <f t="shared" si="624"/>
        <v>0</v>
      </c>
      <c r="O3346" t="str">
        <f t="shared" si="625"/>
        <v>No</v>
      </c>
      <c r="P3346">
        <f t="shared" si="626"/>
        <v>0</v>
      </c>
      <c r="Q3346">
        <f t="shared" si="627"/>
        <v>0</v>
      </c>
      <c r="R3346">
        <f t="shared" si="631"/>
        <v>27.565026697177728</v>
      </c>
      <c r="S3346" t="str">
        <f t="shared" si="628"/>
        <v>ID-30029-</v>
      </c>
      <c r="T3346" t="str">
        <f t="shared" si="629"/>
        <v>10:30</v>
      </c>
      <c r="U3346" t="str">
        <f t="shared" si="630"/>
        <v>Acceptable</v>
      </c>
      <c r="V3346">
        <f t="shared" si="632"/>
        <v>23</v>
      </c>
      <c r="W3346">
        <f t="shared" si="633"/>
        <v>2</v>
      </c>
      <c r="Y3346" t="str">
        <f t="shared" si="634"/>
        <v>Flight Not Found</v>
      </c>
      <c r="Z3346" t="str" cm="1">
        <f t="array" ref="Z3346">IF(AND(B:B &gt; TIME(6, 0, 0), B:B &lt;= TIME(18, 0, 0)), "Day", "Night")</f>
        <v>Night</v>
      </c>
      <c r="AA3346">
        <f t="shared" si="635"/>
        <v>1</v>
      </c>
    </row>
    <row r="3347" spans="1:27" x14ac:dyDescent="0.2">
      <c r="A3347">
        <v>30030</v>
      </c>
      <c r="C3347" t="s">
        <v>16666</v>
      </c>
      <c r="D3347" t="s">
        <v>5018</v>
      </c>
      <c r="F3347" t="s">
        <v>16667</v>
      </c>
      <c r="G3347" t="s">
        <v>12980</v>
      </c>
      <c r="H3347" t="s">
        <v>16668</v>
      </c>
      <c r="I3347" t="s">
        <v>16669</v>
      </c>
      <c r="J3347">
        <v>27</v>
      </c>
      <c r="K3347">
        <v>27</v>
      </c>
      <c r="L3347">
        <v>0</v>
      </c>
      <c r="M3347" t="s">
        <v>16670</v>
      </c>
      <c r="N3347">
        <f t="shared" si="624"/>
        <v>0</v>
      </c>
      <c r="O3347" t="str">
        <f t="shared" si="625"/>
        <v>No</v>
      </c>
      <c r="P3347">
        <f t="shared" si="626"/>
        <v>0</v>
      </c>
      <c r="Q3347">
        <f t="shared" si="627"/>
        <v>0</v>
      </c>
      <c r="R3347">
        <f t="shared" si="631"/>
        <v>27.565026697177728</v>
      </c>
      <c r="S3347" t="str">
        <f t="shared" si="628"/>
        <v>ID-30030-Jakarta - Bandar</v>
      </c>
      <c r="T3347">
        <f t="shared" si="629"/>
        <v>0</v>
      </c>
      <c r="U3347" t="str">
        <f t="shared" si="630"/>
        <v>Acceptable</v>
      </c>
      <c r="V3347">
        <f t="shared" si="632"/>
        <v>23</v>
      </c>
      <c r="W3347">
        <f t="shared" si="633"/>
        <v>2</v>
      </c>
      <c r="Y3347" t="str">
        <f t="shared" si="634"/>
        <v>Flight Not Found</v>
      </c>
      <c r="Z3347" t="str" cm="1">
        <f t="array" ref="Z3347">IF(AND(B:B &gt; TIME(6, 0, 0), B:B &lt;= TIME(18, 0, 0)), "Day", "Night")</f>
        <v>Night</v>
      </c>
      <c r="AA3347">
        <f t="shared" si="635"/>
        <v>1</v>
      </c>
    </row>
    <row r="3348" spans="1:27" x14ac:dyDescent="0.2">
      <c r="A3348">
        <v>30036</v>
      </c>
      <c r="C3348" t="s">
        <v>16671</v>
      </c>
      <c r="D3348" t="s">
        <v>9868</v>
      </c>
      <c r="F3348" t="s">
        <v>3742</v>
      </c>
      <c r="G3348" t="s">
        <v>7281</v>
      </c>
      <c r="H3348" t="s">
        <v>16672</v>
      </c>
      <c r="I3348" t="s">
        <v>6285</v>
      </c>
      <c r="J3348">
        <v>21</v>
      </c>
      <c r="K3348">
        <v>21</v>
      </c>
      <c r="L3348">
        <v>0</v>
      </c>
      <c r="M3348" t="s">
        <v>16673</v>
      </c>
      <c r="N3348">
        <f t="shared" si="624"/>
        <v>0</v>
      </c>
      <c r="O3348" t="str">
        <f t="shared" si="625"/>
        <v>No</v>
      </c>
      <c r="P3348">
        <f t="shared" si="626"/>
        <v>0</v>
      </c>
      <c r="Q3348">
        <f t="shared" si="627"/>
        <v>0</v>
      </c>
      <c r="R3348">
        <f t="shared" si="631"/>
        <v>27.565026697177728</v>
      </c>
      <c r="S3348" t="str">
        <f t="shared" si="628"/>
        <v>ID-30036-Villavicencio - Bogota</v>
      </c>
      <c r="T3348">
        <f t="shared" si="629"/>
        <v>0</v>
      </c>
      <c r="U3348" t="str">
        <f t="shared" si="630"/>
        <v>Acceptable</v>
      </c>
      <c r="V3348">
        <f t="shared" si="632"/>
        <v>23</v>
      </c>
      <c r="W3348">
        <f t="shared" si="633"/>
        <v>2</v>
      </c>
      <c r="Y3348" t="str">
        <f t="shared" si="634"/>
        <v>Flight Not Found</v>
      </c>
      <c r="Z3348" t="str" cm="1">
        <f t="array" ref="Z3348">IF(AND(B:B &gt; TIME(6, 0, 0), B:B &lt;= TIME(18, 0, 0)), "Day", "Night")</f>
        <v>Night</v>
      </c>
      <c r="AA3348">
        <f t="shared" si="635"/>
        <v>1</v>
      </c>
    </row>
    <row r="3349" spans="1:27" x14ac:dyDescent="0.2">
      <c r="A3349">
        <v>30052</v>
      </c>
      <c r="B3349" t="s">
        <v>7696</v>
      </c>
      <c r="C3349" t="s">
        <v>16674</v>
      </c>
      <c r="D3349" t="s">
        <v>9581</v>
      </c>
      <c r="F3349" t="s">
        <v>16675</v>
      </c>
      <c r="G3349" t="s">
        <v>16676</v>
      </c>
      <c r="H3349" t="s">
        <v>16677</v>
      </c>
      <c r="J3349">
        <v>3</v>
      </c>
      <c r="K3349">
        <v>3</v>
      </c>
      <c r="L3349">
        <v>0</v>
      </c>
      <c r="M3349" t="s">
        <v>16678</v>
      </c>
      <c r="N3349">
        <f t="shared" si="624"/>
        <v>0</v>
      </c>
      <c r="O3349" t="str">
        <f t="shared" si="625"/>
        <v>No</v>
      </c>
      <c r="P3349">
        <f t="shared" si="626"/>
        <v>0</v>
      </c>
      <c r="Q3349">
        <f t="shared" si="627"/>
        <v>0</v>
      </c>
      <c r="R3349">
        <f t="shared" si="631"/>
        <v>27.565026697177728</v>
      </c>
      <c r="S3349" t="str">
        <f t="shared" si="628"/>
        <v>ID-30052-Banddanack, AK - Fairbanks, AK</v>
      </c>
      <c r="T3349" t="str">
        <f t="shared" si="629"/>
        <v>17:35</v>
      </c>
      <c r="U3349" t="str">
        <f t="shared" si="630"/>
        <v>Acceptable</v>
      </c>
      <c r="V3349">
        <f t="shared" si="632"/>
        <v>23</v>
      </c>
      <c r="W3349">
        <f t="shared" si="633"/>
        <v>2</v>
      </c>
      <c r="Y3349" t="str">
        <f t="shared" si="634"/>
        <v>Flight Not Found</v>
      </c>
      <c r="Z3349" t="str" cm="1">
        <f t="array" ref="Z3349">IF(AND(B:B &gt; TIME(6, 0, 0), B:B &lt;= TIME(18, 0, 0)), "Day", "Night")</f>
        <v>Night</v>
      </c>
      <c r="AA3349">
        <f t="shared" si="635"/>
        <v>1</v>
      </c>
    </row>
    <row r="3350" spans="1:27" x14ac:dyDescent="0.2">
      <c r="A3350">
        <v>30054</v>
      </c>
      <c r="B3350" t="s">
        <v>11488</v>
      </c>
      <c r="C3350" t="s">
        <v>16679</v>
      </c>
      <c r="D3350" t="s">
        <v>2615</v>
      </c>
      <c r="F3350" t="s">
        <v>16680</v>
      </c>
      <c r="G3350" t="s">
        <v>11286</v>
      </c>
      <c r="H3350" t="s">
        <v>16681</v>
      </c>
      <c r="I3350" t="s">
        <v>16682</v>
      </c>
      <c r="J3350">
        <v>27</v>
      </c>
      <c r="K3350">
        <v>27</v>
      </c>
      <c r="L3350">
        <v>0</v>
      </c>
      <c r="M3350" t="s">
        <v>16683</v>
      </c>
      <c r="N3350">
        <f t="shared" si="624"/>
        <v>0</v>
      </c>
      <c r="O3350" t="str">
        <f t="shared" si="625"/>
        <v>No</v>
      </c>
      <c r="P3350">
        <f t="shared" si="626"/>
        <v>0</v>
      </c>
      <c r="Q3350">
        <f t="shared" si="627"/>
        <v>0</v>
      </c>
      <c r="R3350">
        <f t="shared" si="631"/>
        <v>27.565026697177728</v>
      </c>
      <c r="S3350" t="str">
        <f t="shared" si="628"/>
        <v>ID-30054-Erzurum - Incirlik</v>
      </c>
      <c r="T3350" t="str">
        <f t="shared" si="629"/>
        <v>14:40</v>
      </c>
      <c r="U3350" t="str">
        <f t="shared" si="630"/>
        <v>Acceptable</v>
      </c>
      <c r="V3350">
        <f t="shared" si="632"/>
        <v>23</v>
      </c>
      <c r="W3350">
        <f t="shared" si="633"/>
        <v>2</v>
      </c>
      <c r="Y3350" t="str">
        <f t="shared" si="634"/>
        <v>Flight Not Found</v>
      </c>
      <c r="Z3350" t="str" cm="1">
        <f t="array" ref="Z3350">IF(AND(B:B &gt; TIME(6, 0, 0), B:B &lt;= TIME(18, 0, 0)), "Day", "Night")</f>
        <v>Night</v>
      </c>
      <c r="AA3350">
        <f t="shared" si="635"/>
        <v>1</v>
      </c>
    </row>
    <row r="3351" spans="1:27" x14ac:dyDescent="0.2">
      <c r="A3351">
        <v>30067</v>
      </c>
      <c r="B3351" t="s">
        <v>4693</v>
      </c>
      <c r="C3351" t="s">
        <v>16684</v>
      </c>
      <c r="D3351" t="s">
        <v>14243</v>
      </c>
      <c r="E3351" t="s">
        <v>16685</v>
      </c>
      <c r="F3351" t="s">
        <v>16686</v>
      </c>
      <c r="G3351" t="s">
        <v>15541</v>
      </c>
      <c r="H3351" t="s">
        <v>16687</v>
      </c>
      <c r="I3351" t="s">
        <v>16688</v>
      </c>
      <c r="J3351">
        <v>112</v>
      </c>
      <c r="K3351">
        <v>112</v>
      </c>
      <c r="L3351">
        <v>0</v>
      </c>
      <c r="M3351" t="s">
        <v>16689</v>
      </c>
      <c r="N3351">
        <f t="shared" si="624"/>
        <v>0</v>
      </c>
      <c r="O3351" t="str">
        <f t="shared" si="625"/>
        <v>No</v>
      </c>
      <c r="P3351">
        <f t="shared" si="626"/>
        <v>0</v>
      </c>
      <c r="Q3351">
        <f t="shared" si="627"/>
        <v>0</v>
      </c>
      <c r="R3351">
        <f t="shared" si="631"/>
        <v>27.565026697177728</v>
      </c>
      <c r="S3351" t="str">
        <f t="shared" si="628"/>
        <v>ID-30067-Guangzhou - Guilin</v>
      </c>
      <c r="T3351" t="str">
        <f t="shared" si="629"/>
        <v>16:45</v>
      </c>
      <c r="U3351" t="str">
        <f t="shared" si="630"/>
        <v>Acceptable</v>
      </c>
      <c r="V3351">
        <f t="shared" si="632"/>
        <v>23</v>
      </c>
      <c r="W3351">
        <f t="shared" si="633"/>
        <v>2</v>
      </c>
      <c r="Y3351" t="str">
        <f t="shared" si="634"/>
        <v>Flight Not Found</v>
      </c>
      <c r="Z3351" t="str" cm="1">
        <f t="array" ref="Z3351">IF(AND(B:B &gt; TIME(6, 0, 0), B:B &lt;= TIME(18, 0, 0)), "Day", "Night")</f>
        <v>Night</v>
      </c>
      <c r="AA3351">
        <f t="shared" si="635"/>
        <v>1</v>
      </c>
    </row>
    <row r="3352" spans="1:27" x14ac:dyDescent="0.2">
      <c r="A3352">
        <v>30069</v>
      </c>
      <c r="B3352" t="s">
        <v>4680</v>
      </c>
      <c r="C3352" t="s">
        <v>16690</v>
      </c>
      <c r="D3352" t="s">
        <v>9581</v>
      </c>
      <c r="F3352" t="s">
        <v>16691</v>
      </c>
      <c r="G3352" t="s">
        <v>10716</v>
      </c>
      <c r="H3352" t="s">
        <v>16692</v>
      </c>
      <c r="J3352">
        <v>2</v>
      </c>
      <c r="K3352">
        <v>2</v>
      </c>
      <c r="L3352">
        <v>0</v>
      </c>
      <c r="M3352" t="s">
        <v>16693</v>
      </c>
      <c r="N3352">
        <f t="shared" si="624"/>
        <v>0</v>
      </c>
      <c r="O3352" t="str">
        <f t="shared" si="625"/>
        <v>No</v>
      </c>
      <c r="P3352">
        <f t="shared" si="626"/>
        <v>0</v>
      </c>
      <c r="Q3352">
        <f t="shared" si="627"/>
        <v>0</v>
      </c>
      <c r="R3352">
        <f t="shared" si="631"/>
        <v>27.565026697177728</v>
      </c>
      <c r="S3352" t="str">
        <f t="shared" si="628"/>
        <v>ID-30069-Hilo, HI - Honalulu, HI</v>
      </c>
      <c r="T3352" t="str">
        <f t="shared" si="629"/>
        <v>21:34</v>
      </c>
      <c r="U3352" t="str">
        <f t="shared" si="630"/>
        <v>Acceptable</v>
      </c>
      <c r="V3352">
        <f t="shared" si="632"/>
        <v>23</v>
      </c>
      <c r="W3352">
        <f t="shared" si="633"/>
        <v>2</v>
      </c>
      <c r="Y3352" t="str">
        <f t="shared" si="634"/>
        <v>Flight Not Found</v>
      </c>
      <c r="Z3352" t="str" cm="1">
        <f t="array" ref="Z3352">IF(AND(B:B &gt; TIME(6, 0, 0), B:B &lt;= TIME(18, 0, 0)), "Day", "Night")</f>
        <v>Night</v>
      </c>
      <c r="AA3352">
        <f t="shared" si="635"/>
        <v>1</v>
      </c>
    </row>
    <row r="3353" spans="1:27" x14ac:dyDescent="0.2">
      <c r="A3353">
        <v>30071</v>
      </c>
      <c r="C3353" t="s">
        <v>16694</v>
      </c>
      <c r="D3353" t="s">
        <v>16695</v>
      </c>
      <c r="G3353" t="s">
        <v>15968</v>
      </c>
      <c r="H3353" t="s">
        <v>16696</v>
      </c>
      <c r="I3353" t="s">
        <v>16697</v>
      </c>
      <c r="J3353">
        <v>13</v>
      </c>
      <c r="K3353">
        <v>13</v>
      </c>
      <c r="L3353">
        <v>0</v>
      </c>
      <c r="N3353">
        <f t="shared" si="624"/>
        <v>0</v>
      </c>
      <c r="O3353" t="str">
        <f t="shared" si="625"/>
        <v>No</v>
      </c>
      <c r="P3353">
        <f t="shared" si="626"/>
        <v>0</v>
      </c>
      <c r="Q3353">
        <f t="shared" si="627"/>
        <v>0</v>
      </c>
      <c r="R3353">
        <f t="shared" si="631"/>
        <v>27.565026697177728</v>
      </c>
      <c r="S3353" t="str">
        <f t="shared" si="628"/>
        <v>ID-30071-</v>
      </c>
      <c r="T3353">
        <f t="shared" si="629"/>
        <v>0</v>
      </c>
      <c r="U3353" t="str">
        <f t="shared" si="630"/>
        <v>Acceptable</v>
      </c>
      <c r="V3353">
        <f t="shared" si="632"/>
        <v>23</v>
      </c>
      <c r="W3353">
        <f t="shared" si="633"/>
        <v>2</v>
      </c>
      <c r="Y3353" t="str">
        <f t="shared" si="634"/>
        <v>Flight Not Found</v>
      </c>
      <c r="Z3353" t="str" cm="1">
        <f t="array" ref="Z3353">IF(AND(B:B &gt; TIME(6, 0, 0), B:B &lt;= TIME(18, 0, 0)), "Day", "Night")</f>
        <v>Night</v>
      </c>
      <c r="AA3353">
        <f t="shared" si="635"/>
        <v>1</v>
      </c>
    </row>
    <row r="3354" spans="1:27" x14ac:dyDescent="0.2">
      <c r="A3354">
        <v>30080</v>
      </c>
      <c r="C3354" t="s">
        <v>14680</v>
      </c>
      <c r="D3354" t="s">
        <v>14681</v>
      </c>
      <c r="G3354" t="s">
        <v>16698</v>
      </c>
      <c r="H3354" t="s">
        <v>16699</v>
      </c>
      <c r="I3354" t="s">
        <v>16700</v>
      </c>
      <c r="J3354">
        <v>49</v>
      </c>
      <c r="K3354">
        <v>47</v>
      </c>
      <c r="L3354">
        <v>0</v>
      </c>
      <c r="M3354" t="s">
        <v>16701</v>
      </c>
      <c r="N3354">
        <f t="shared" si="624"/>
        <v>0</v>
      </c>
      <c r="O3354" t="str">
        <f t="shared" si="625"/>
        <v>No</v>
      </c>
      <c r="P3354">
        <f t="shared" si="626"/>
        <v>0</v>
      </c>
      <c r="Q3354">
        <f t="shared" si="627"/>
        <v>0</v>
      </c>
      <c r="R3354">
        <f t="shared" si="631"/>
        <v>27.565026697177728</v>
      </c>
      <c r="S3354" t="str">
        <f t="shared" si="628"/>
        <v>ID-30080-</v>
      </c>
      <c r="T3354">
        <f t="shared" si="629"/>
        <v>0</v>
      </c>
      <c r="U3354" t="str">
        <f t="shared" si="630"/>
        <v>Acceptable</v>
      </c>
      <c r="V3354">
        <f t="shared" si="632"/>
        <v>23</v>
      </c>
      <c r="W3354">
        <f t="shared" si="633"/>
        <v>2</v>
      </c>
      <c r="Y3354" t="str">
        <f t="shared" si="634"/>
        <v>Flight Not Found</v>
      </c>
      <c r="Z3354" t="str" cm="1">
        <f t="array" ref="Z3354">IF(AND(B:B &gt; TIME(6, 0, 0), B:B &lt;= TIME(18, 0, 0)), "Day", "Night")</f>
        <v>Night</v>
      </c>
      <c r="AA3354">
        <f t="shared" si="635"/>
        <v>1</v>
      </c>
    </row>
    <row r="3355" spans="1:27" x14ac:dyDescent="0.2">
      <c r="A3355">
        <v>30083</v>
      </c>
      <c r="C3355" t="s">
        <v>16702</v>
      </c>
      <c r="D3355" t="s">
        <v>2615</v>
      </c>
      <c r="F3355" t="s">
        <v>997</v>
      </c>
      <c r="G3355" t="s">
        <v>9586</v>
      </c>
      <c r="H3355" t="s">
        <v>16703</v>
      </c>
      <c r="I3355" t="s">
        <v>16704</v>
      </c>
      <c r="J3355">
        <v>7</v>
      </c>
      <c r="K3355">
        <v>7</v>
      </c>
      <c r="L3355">
        <v>0</v>
      </c>
      <c r="M3355" t="s">
        <v>16705</v>
      </c>
      <c r="N3355">
        <f t="shared" si="624"/>
        <v>0</v>
      </c>
      <c r="O3355" t="str">
        <f t="shared" si="625"/>
        <v>No</v>
      </c>
      <c r="P3355">
        <f t="shared" si="626"/>
        <v>0</v>
      </c>
      <c r="Q3355">
        <f t="shared" si="627"/>
        <v>0</v>
      </c>
      <c r="R3355">
        <f t="shared" si="631"/>
        <v>27.565026697177728</v>
      </c>
      <c r="S3355" t="str">
        <f t="shared" si="628"/>
        <v>ID-30083-Training</v>
      </c>
      <c r="T3355">
        <f t="shared" si="629"/>
        <v>0</v>
      </c>
      <c r="U3355" t="str">
        <f t="shared" si="630"/>
        <v>Acceptable</v>
      </c>
      <c r="V3355">
        <f t="shared" si="632"/>
        <v>23</v>
      </c>
      <c r="W3355">
        <f t="shared" si="633"/>
        <v>2</v>
      </c>
      <c r="Y3355" t="str">
        <f t="shared" si="634"/>
        <v>Flight Not Found</v>
      </c>
      <c r="Z3355" t="str" cm="1">
        <f t="array" ref="Z3355">IF(AND(B:B &gt; TIME(6, 0, 0), B:B &lt;= TIME(18, 0, 0)), "Day", "Night")</f>
        <v>Night</v>
      </c>
      <c r="AA3355">
        <f t="shared" si="635"/>
        <v>1</v>
      </c>
    </row>
    <row r="3356" spans="1:27" x14ac:dyDescent="0.2">
      <c r="A3356">
        <v>30090</v>
      </c>
      <c r="B3356" t="s">
        <v>3124</v>
      </c>
      <c r="C3356" t="s">
        <v>1539</v>
      </c>
      <c r="D3356" t="s">
        <v>3280</v>
      </c>
      <c r="G3356" t="s">
        <v>16706</v>
      </c>
      <c r="H3356" t="s">
        <v>16707</v>
      </c>
      <c r="J3356">
        <v>30</v>
      </c>
      <c r="K3356">
        <v>21</v>
      </c>
      <c r="L3356">
        <v>0</v>
      </c>
      <c r="M3356" t="s">
        <v>16708</v>
      </c>
      <c r="N3356">
        <f t="shared" si="624"/>
        <v>0</v>
      </c>
      <c r="O3356" t="str">
        <f t="shared" si="625"/>
        <v>No</v>
      </c>
      <c r="P3356">
        <f t="shared" si="626"/>
        <v>0</v>
      </c>
      <c r="Q3356">
        <f t="shared" si="627"/>
        <v>0</v>
      </c>
      <c r="R3356">
        <f t="shared" si="631"/>
        <v>27.565026697177728</v>
      </c>
      <c r="S3356" t="str">
        <f t="shared" si="628"/>
        <v>ID-30090-</v>
      </c>
      <c r="T3356" t="str">
        <f t="shared" si="629"/>
        <v>19:15</v>
      </c>
      <c r="U3356" t="str">
        <f t="shared" si="630"/>
        <v>Acceptable</v>
      </c>
      <c r="V3356">
        <f t="shared" si="632"/>
        <v>23</v>
      </c>
      <c r="W3356">
        <f t="shared" si="633"/>
        <v>2</v>
      </c>
      <c r="Y3356" t="str">
        <f t="shared" si="634"/>
        <v>Flight Not Found</v>
      </c>
      <c r="Z3356" t="str" cm="1">
        <f t="array" ref="Z3356">IF(AND(B:B &gt; TIME(6, 0, 0), B:B &lt;= TIME(18, 0, 0)), "Day", "Night")</f>
        <v>Night</v>
      </c>
      <c r="AA3356">
        <f t="shared" si="635"/>
        <v>1</v>
      </c>
    </row>
    <row r="3357" spans="1:27" x14ac:dyDescent="0.2">
      <c r="A3357">
        <v>30096</v>
      </c>
      <c r="C3357" t="s">
        <v>16709</v>
      </c>
      <c r="D3357" t="s">
        <v>2623</v>
      </c>
      <c r="G3357" t="s">
        <v>16710</v>
      </c>
      <c r="H3357" t="s">
        <v>16711</v>
      </c>
      <c r="I3357" t="s">
        <v>16712</v>
      </c>
      <c r="J3357">
        <v>118</v>
      </c>
      <c r="K3357">
        <v>2</v>
      </c>
      <c r="L3357">
        <v>0</v>
      </c>
      <c r="M3357" t="s">
        <v>16713</v>
      </c>
      <c r="N3357">
        <f t="shared" si="624"/>
        <v>0</v>
      </c>
      <c r="O3357" t="str">
        <f t="shared" si="625"/>
        <v>No</v>
      </c>
      <c r="P3357">
        <f t="shared" si="626"/>
        <v>0</v>
      </c>
      <c r="Q3357">
        <f t="shared" si="627"/>
        <v>0</v>
      </c>
      <c r="R3357">
        <f t="shared" si="631"/>
        <v>27.565026697177728</v>
      </c>
      <c r="S3357" t="str">
        <f t="shared" si="628"/>
        <v>ID-30096-</v>
      </c>
      <c r="T3357">
        <f t="shared" si="629"/>
        <v>0</v>
      </c>
      <c r="U3357" t="str">
        <f t="shared" si="630"/>
        <v>Acceptable</v>
      </c>
      <c r="V3357">
        <f t="shared" si="632"/>
        <v>23</v>
      </c>
      <c r="W3357">
        <f t="shared" si="633"/>
        <v>2</v>
      </c>
      <c r="Y3357" t="str">
        <f t="shared" si="634"/>
        <v>Flight Not Found</v>
      </c>
      <c r="Z3357" t="str" cm="1">
        <f t="array" ref="Z3357">IF(AND(B:B &gt; TIME(6, 0, 0), B:B &lt;= TIME(18, 0, 0)), "Day", "Night")</f>
        <v>Night</v>
      </c>
      <c r="AA3357">
        <f t="shared" si="635"/>
        <v>1</v>
      </c>
    </row>
    <row r="3358" spans="1:27" x14ac:dyDescent="0.2">
      <c r="A3358">
        <v>30099</v>
      </c>
      <c r="C3358" t="s">
        <v>16714</v>
      </c>
      <c r="D3358" t="s">
        <v>10441</v>
      </c>
      <c r="G3358" t="s">
        <v>16715</v>
      </c>
      <c r="H3358" t="s">
        <v>16716</v>
      </c>
      <c r="I3358" t="s">
        <v>1688</v>
      </c>
      <c r="J3358">
        <v>10</v>
      </c>
      <c r="K3358">
        <v>10</v>
      </c>
      <c r="L3358">
        <v>0</v>
      </c>
      <c r="M3358" t="s">
        <v>16717</v>
      </c>
      <c r="N3358">
        <f t="shared" si="624"/>
        <v>0</v>
      </c>
      <c r="O3358" t="str">
        <f t="shared" si="625"/>
        <v>No</v>
      </c>
      <c r="P3358">
        <f t="shared" si="626"/>
        <v>0</v>
      </c>
      <c r="Q3358">
        <f t="shared" si="627"/>
        <v>0</v>
      </c>
      <c r="R3358">
        <f t="shared" si="631"/>
        <v>27.565026697177728</v>
      </c>
      <c r="S3358" t="str">
        <f t="shared" si="628"/>
        <v>ID-30099-</v>
      </c>
      <c r="T3358">
        <f t="shared" si="629"/>
        <v>0</v>
      </c>
      <c r="U3358" t="str">
        <f t="shared" si="630"/>
        <v>Acceptable</v>
      </c>
      <c r="V3358">
        <f t="shared" si="632"/>
        <v>23</v>
      </c>
      <c r="W3358">
        <f t="shared" si="633"/>
        <v>2</v>
      </c>
      <c r="Y3358" t="str">
        <f t="shared" si="634"/>
        <v>Flight Not Found</v>
      </c>
      <c r="Z3358" t="str" cm="1">
        <f t="array" ref="Z3358">IF(AND(B:B &gt; TIME(6, 0, 0), B:B &lt;= TIME(18, 0, 0)), "Day", "Night")</f>
        <v>Night</v>
      </c>
      <c r="AA3358">
        <f t="shared" si="635"/>
        <v>1</v>
      </c>
    </row>
    <row r="3359" spans="1:27" x14ac:dyDescent="0.2">
      <c r="A3359">
        <v>30103</v>
      </c>
      <c r="B3359" t="s">
        <v>11488</v>
      </c>
      <c r="C3359" t="s">
        <v>16718</v>
      </c>
      <c r="D3359" t="s">
        <v>10411</v>
      </c>
      <c r="G3359" t="s">
        <v>9502</v>
      </c>
      <c r="H3359" t="s">
        <v>16719</v>
      </c>
      <c r="J3359">
        <v>53</v>
      </c>
      <c r="K3359">
        <v>53</v>
      </c>
      <c r="L3359">
        <v>0</v>
      </c>
      <c r="M3359" t="s">
        <v>16720</v>
      </c>
      <c r="N3359">
        <f t="shared" si="624"/>
        <v>0</v>
      </c>
      <c r="O3359" t="str">
        <f t="shared" si="625"/>
        <v>No</v>
      </c>
      <c r="P3359">
        <f t="shared" si="626"/>
        <v>0</v>
      </c>
      <c r="Q3359">
        <f t="shared" si="627"/>
        <v>0</v>
      </c>
      <c r="R3359">
        <f t="shared" si="631"/>
        <v>27.565026697177728</v>
      </c>
      <c r="S3359" t="str">
        <f t="shared" si="628"/>
        <v>ID-30103-</v>
      </c>
      <c r="T3359" t="str">
        <f t="shared" si="629"/>
        <v>14:40</v>
      </c>
      <c r="U3359" t="str">
        <f t="shared" si="630"/>
        <v>Acceptable</v>
      </c>
      <c r="V3359">
        <f t="shared" si="632"/>
        <v>23</v>
      </c>
      <c r="W3359">
        <f t="shared" si="633"/>
        <v>2</v>
      </c>
      <c r="Y3359" t="str">
        <f t="shared" si="634"/>
        <v>Flight Not Found</v>
      </c>
      <c r="Z3359" t="str" cm="1">
        <f t="array" ref="Z3359">IF(AND(B:B &gt; TIME(6, 0, 0), B:B &lt;= TIME(18, 0, 0)), "Day", "Night")</f>
        <v>Night</v>
      </c>
      <c r="AA3359">
        <f t="shared" si="635"/>
        <v>1</v>
      </c>
    </row>
    <row r="3360" spans="1:27" x14ac:dyDescent="0.2">
      <c r="A3360">
        <v>30110</v>
      </c>
      <c r="B3360" t="s">
        <v>2931</v>
      </c>
      <c r="C3360" t="s">
        <v>16721</v>
      </c>
      <c r="D3360" t="s">
        <v>2623</v>
      </c>
      <c r="E3360" t="s">
        <v>5844</v>
      </c>
      <c r="F3360" t="s">
        <v>7206</v>
      </c>
      <c r="G3360" t="s">
        <v>16722</v>
      </c>
      <c r="H3360" t="s">
        <v>16723</v>
      </c>
      <c r="I3360" t="s">
        <v>16724</v>
      </c>
      <c r="J3360">
        <v>137</v>
      </c>
      <c r="K3360">
        <v>137</v>
      </c>
      <c r="L3360">
        <v>0</v>
      </c>
      <c r="M3360" t="s">
        <v>16725</v>
      </c>
      <c r="N3360">
        <f t="shared" si="624"/>
        <v>0</v>
      </c>
      <c r="O3360" t="str">
        <f t="shared" si="625"/>
        <v>No</v>
      </c>
      <c r="P3360">
        <f t="shared" si="626"/>
        <v>0</v>
      </c>
      <c r="Q3360">
        <f t="shared" si="627"/>
        <v>0</v>
      </c>
      <c r="R3360">
        <f t="shared" si="631"/>
        <v>27.565026697177728</v>
      </c>
      <c r="S3360" t="str">
        <f t="shared" si="628"/>
        <v>ID-30110-Rio de Janerio - Fortaleza</v>
      </c>
      <c r="T3360" t="str">
        <f t="shared" si="629"/>
        <v>02:25</v>
      </c>
      <c r="U3360" t="str">
        <f t="shared" si="630"/>
        <v>Acceptable</v>
      </c>
      <c r="V3360">
        <f t="shared" si="632"/>
        <v>23</v>
      </c>
      <c r="W3360">
        <f t="shared" si="633"/>
        <v>2</v>
      </c>
      <c r="Y3360" t="str">
        <f t="shared" si="634"/>
        <v>Flight Not Found</v>
      </c>
      <c r="Z3360" t="str" cm="1">
        <f t="array" ref="Z3360">IF(AND(B:B &gt; TIME(6, 0, 0), B:B &lt;= TIME(18, 0, 0)), "Day", "Night")</f>
        <v>Night</v>
      </c>
      <c r="AA3360">
        <f t="shared" si="635"/>
        <v>1</v>
      </c>
    </row>
    <row r="3361" spans="1:27" x14ac:dyDescent="0.2">
      <c r="A3361">
        <v>30114</v>
      </c>
      <c r="C3361" t="s">
        <v>16726</v>
      </c>
      <c r="D3361" t="s">
        <v>15077</v>
      </c>
      <c r="F3361" t="s">
        <v>16727</v>
      </c>
      <c r="G3361" t="s">
        <v>16728</v>
      </c>
      <c r="H3361" t="s">
        <v>16729</v>
      </c>
      <c r="I3361" t="s">
        <v>16730</v>
      </c>
      <c r="J3361">
        <v>44</v>
      </c>
      <c r="K3361">
        <v>44</v>
      </c>
      <c r="L3361">
        <v>0</v>
      </c>
      <c r="M3361" t="s">
        <v>16731</v>
      </c>
      <c r="N3361">
        <f t="shared" si="624"/>
        <v>0</v>
      </c>
      <c r="O3361" t="str">
        <f t="shared" si="625"/>
        <v>No</v>
      </c>
      <c r="P3361">
        <f t="shared" si="626"/>
        <v>0</v>
      </c>
      <c r="Q3361">
        <f t="shared" si="627"/>
        <v>0</v>
      </c>
      <c r="R3361">
        <f t="shared" si="631"/>
        <v>27.565026697177728</v>
      </c>
      <c r="S3361" t="str">
        <f t="shared" si="628"/>
        <v>ID-30114-Eirunepe - Tabatinga</v>
      </c>
      <c r="T3361">
        <f t="shared" si="629"/>
        <v>0</v>
      </c>
      <c r="U3361" t="str">
        <f t="shared" si="630"/>
        <v>Acceptable</v>
      </c>
      <c r="V3361">
        <f t="shared" si="632"/>
        <v>23</v>
      </c>
      <c r="W3361">
        <f t="shared" si="633"/>
        <v>2</v>
      </c>
      <c r="Y3361" t="str">
        <f t="shared" si="634"/>
        <v>Flight Not Found</v>
      </c>
      <c r="Z3361" t="str" cm="1">
        <f t="array" ref="Z3361">IF(AND(B:B &gt; TIME(6, 0, 0), B:B &lt;= TIME(18, 0, 0)), "Day", "Night")</f>
        <v>Night</v>
      </c>
      <c r="AA3361">
        <f t="shared" si="635"/>
        <v>1</v>
      </c>
    </row>
    <row r="3362" spans="1:27" x14ac:dyDescent="0.2">
      <c r="A3362">
        <v>30124</v>
      </c>
      <c r="C3362" t="s">
        <v>16732</v>
      </c>
      <c r="D3362" t="s">
        <v>4024</v>
      </c>
      <c r="F3362" t="s">
        <v>16733</v>
      </c>
      <c r="G3362" t="s">
        <v>9916</v>
      </c>
      <c r="H3362" t="s">
        <v>16734</v>
      </c>
      <c r="I3362" t="s">
        <v>16735</v>
      </c>
      <c r="J3362">
        <v>111</v>
      </c>
      <c r="K3362">
        <v>17</v>
      </c>
      <c r="L3362">
        <v>0</v>
      </c>
      <c r="M3362" t="s">
        <v>16736</v>
      </c>
      <c r="N3362">
        <f t="shared" si="624"/>
        <v>0</v>
      </c>
      <c r="O3362" t="str">
        <f t="shared" si="625"/>
        <v>No</v>
      </c>
      <c r="P3362">
        <f t="shared" si="626"/>
        <v>0</v>
      </c>
      <c r="Q3362">
        <f t="shared" si="627"/>
        <v>0</v>
      </c>
      <c r="R3362">
        <f t="shared" si="631"/>
        <v>27.565026697177728</v>
      </c>
      <c r="S3362" t="str">
        <f t="shared" si="628"/>
        <v>ID-30124-Kuala Lumpur - Mumbai</v>
      </c>
      <c r="T3362">
        <f t="shared" si="629"/>
        <v>0</v>
      </c>
      <c r="U3362" t="str">
        <f t="shared" si="630"/>
        <v>Acceptable</v>
      </c>
      <c r="V3362">
        <f t="shared" si="632"/>
        <v>23</v>
      </c>
      <c r="W3362">
        <f t="shared" si="633"/>
        <v>2</v>
      </c>
      <c r="Y3362" t="str">
        <f t="shared" si="634"/>
        <v>Flight Not Found</v>
      </c>
      <c r="Z3362" t="str" cm="1">
        <f t="array" ref="Z3362">IF(AND(B:B &gt; TIME(6, 0, 0), B:B &lt;= TIME(18, 0, 0)), "Day", "Night")</f>
        <v>Night</v>
      </c>
      <c r="AA3362">
        <f t="shared" si="635"/>
        <v>1</v>
      </c>
    </row>
    <row r="3363" spans="1:27" x14ac:dyDescent="0.2">
      <c r="A3363">
        <v>30135</v>
      </c>
      <c r="C3363" t="s">
        <v>16737</v>
      </c>
      <c r="D3363" t="s">
        <v>16738</v>
      </c>
      <c r="G3363" t="s">
        <v>16495</v>
      </c>
      <c r="H3363" t="s">
        <v>16739</v>
      </c>
      <c r="I3363" t="s">
        <v>16740</v>
      </c>
      <c r="J3363">
        <v>12</v>
      </c>
      <c r="K3363">
        <v>12</v>
      </c>
      <c r="L3363">
        <v>0</v>
      </c>
      <c r="N3363">
        <f t="shared" si="624"/>
        <v>0</v>
      </c>
      <c r="O3363" t="str">
        <f t="shared" si="625"/>
        <v>No</v>
      </c>
      <c r="P3363">
        <f t="shared" si="626"/>
        <v>0</v>
      </c>
      <c r="Q3363">
        <f t="shared" si="627"/>
        <v>0</v>
      </c>
      <c r="R3363">
        <f t="shared" si="631"/>
        <v>27.565026697177728</v>
      </c>
      <c r="S3363" t="str">
        <f t="shared" si="628"/>
        <v>ID-30135-</v>
      </c>
      <c r="T3363">
        <f t="shared" si="629"/>
        <v>0</v>
      </c>
      <c r="U3363" t="str">
        <f t="shared" si="630"/>
        <v>Acceptable</v>
      </c>
      <c r="V3363">
        <f t="shared" si="632"/>
        <v>23</v>
      </c>
      <c r="W3363">
        <f t="shared" si="633"/>
        <v>2</v>
      </c>
      <c r="Y3363" t="str">
        <f t="shared" si="634"/>
        <v>Flight Not Found</v>
      </c>
      <c r="Z3363" t="str" cm="1">
        <f t="array" ref="Z3363">IF(AND(B:B &gt; TIME(6, 0, 0), B:B &lt;= TIME(18, 0, 0)), "Day", "Night")</f>
        <v>Night</v>
      </c>
      <c r="AA3363">
        <f t="shared" si="635"/>
        <v>1</v>
      </c>
    </row>
    <row r="3364" spans="1:27" x14ac:dyDescent="0.2">
      <c r="A3364">
        <v>30138</v>
      </c>
      <c r="B3364" t="s">
        <v>16741</v>
      </c>
      <c r="C3364" t="s">
        <v>1388</v>
      </c>
      <c r="D3364" t="s">
        <v>3562</v>
      </c>
      <c r="E3364" t="s">
        <v>11606</v>
      </c>
      <c r="G3364" t="s">
        <v>14763</v>
      </c>
      <c r="H3364" t="s">
        <v>16742</v>
      </c>
      <c r="I3364" t="s">
        <v>16743</v>
      </c>
      <c r="J3364">
        <v>90</v>
      </c>
      <c r="K3364">
        <v>90</v>
      </c>
      <c r="L3364">
        <v>0</v>
      </c>
      <c r="M3364" t="s">
        <v>16744</v>
      </c>
      <c r="N3364">
        <f t="shared" si="624"/>
        <v>0</v>
      </c>
      <c r="O3364" t="str">
        <f t="shared" si="625"/>
        <v>No</v>
      </c>
      <c r="P3364">
        <f t="shared" si="626"/>
        <v>0</v>
      </c>
      <c r="Q3364">
        <f t="shared" si="627"/>
        <v>0</v>
      </c>
      <c r="R3364">
        <f t="shared" si="631"/>
        <v>27.565026697177728</v>
      </c>
      <c r="S3364" t="str">
        <f t="shared" si="628"/>
        <v>ID-30138-</v>
      </c>
      <c r="T3364" t="str">
        <f t="shared" si="629"/>
        <v>00:05</v>
      </c>
      <c r="U3364" t="str">
        <f t="shared" si="630"/>
        <v>Acceptable</v>
      </c>
      <c r="V3364">
        <f t="shared" si="632"/>
        <v>23</v>
      </c>
      <c r="W3364">
        <f t="shared" si="633"/>
        <v>2</v>
      </c>
      <c r="Y3364" t="str">
        <f t="shared" si="634"/>
        <v>Flight Not Found</v>
      </c>
      <c r="Z3364" t="str" cm="1">
        <f t="array" ref="Z3364">IF(AND(B:B &gt; TIME(6, 0, 0), B:B &lt;= TIME(18, 0, 0)), "Day", "Night")</f>
        <v>Night</v>
      </c>
      <c r="AA3364">
        <f t="shared" si="635"/>
        <v>1</v>
      </c>
    </row>
    <row r="3365" spans="1:27" x14ac:dyDescent="0.2">
      <c r="A3365">
        <v>30141</v>
      </c>
      <c r="B3365" t="s">
        <v>16745</v>
      </c>
      <c r="C3365" t="s">
        <v>16746</v>
      </c>
      <c r="D3365" t="s">
        <v>1861</v>
      </c>
      <c r="E3365" t="s">
        <v>16747</v>
      </c>
      <c r="F3365" t="s">
        <v>16748</v>
      </c>
      <c r="G3365" t="s">
        <v>15200</v>
      </c>
      <c r="H3365" t="s">
        <v>16749</v>
      </c>
      <c r="I3365" t="s">
        <v>16750</v>
      </c>
      <c r="J3365">
        <v>145</v>
      </c>
      <c r="K3365">
        <v>145</v>
      </c>
      <c r="L3365">
        <v>8</v>
      </c>
      <c r="M3365" t="s">
        <v>16751</v>
      </c>
      <c r="N3365">
        <f t="shared" si="624"/>
        <v>0</v>
      </c>
      <c r="O3365" t="str">
        <f t="shared" si="625"/>
        <v>No</v>
      </c>
      <c r="P3365">
        <f t="shared" si="626"/>
        <v>0</v>
      </c>
      <c r="Q3365">
        <f t="shared" si="627"/>
        <v>0</v>
      </c>
      <c r="R3365">
        <f t="shared" si="631"/>
        <v>27.565026697177728</v>
      </c>
      <c r="S3365" t="str">
        <f t="shared" si="628"/>
        <v>ID-30141-New Orleans - Las Vegas</v>
      </c>
      <c r="T3365" t="str">
        <f t="shared" si="629"/>
        <v>16:09</v>
      </c>
      <c r="U3365" t="str">
        <f t="shared" si="630"/>
        <v>Acceptable</v>
      </c>
      <c r="V3365">
        <f t="shared" si="632"/>
        <v>23</v>
      </c>
      <c r="W3365">
        <f t="shared" si="633"/>
        <v>2</v>
      </c>
      <c r="Y3365" t="str">
        <f t="shared" si="634"/>
        <v>Flight Not Found</v>
      </c>
      <c r="Z3365" t="str" cm="1">
        <f t="array" ref="Z3365">IF(AND(B:B &gt; TIME(6, 0, 0), B:B &lt;= TIME(18, 0, 0)), "Day", "Night")</f>
        <v>Night</v>
      </c>
      <c r="AA3365">
        <f t="shared" si="635"/>
        <v>1</v>
      </c>
    </row>
    <row r="3366" spans="1:27" x14ac:dyDescent="0.2">
      <c r="A3366">
        <v>30143</v>
      </c>
      <c r="C3366" t="s">
        <v>16752</v>
      </c>
      <c r="D3366" t="s">
        <v>3679</v>
      </c>
      <c r="E3366" t="s">
        <v>16753</v>
      </c>
      <c r="G3366" t="s">
        <v>16754</v>
      </c>
      <c r="H3366" t="s">
        <v>16755</v>
      </c>
      <c r="I3366" t="s">
        <v>16756</v>
      </c>
      <c r="J3366">
        <v>30</v>
      </c>
      <c r="K3366">
        <v>4</v>
      </c>
      <c r="L3366">
        <v>0</v>
      </c>
      <c r="M3366" t="s">
        <v>16757</v>
      </c>
      <c r="N3366">
        <f t="shared" si="624"/>
        <v>0</v>
      </c>
      <c r="O3366" t="str">
        <f t="shared" si="625"/>
        <v>No</v>
      </c>
      <c r="P3366">
        <f t="shared" si="626"/>
        <v>0</v>
      </c>
      <c r="Q3366">
        <f t="shared" si="627"/>
        <v>0</v>
      </c>
      <c r="R3366">
        <f t="shared" si="631"/>
        <v>27.565026697177728</v>
      </c>
      <c r="S3366" t="str">
        <f t="shared" si="628"/>
        <v>ID-30143-</v>
      </c>
      <c r="T3366">
        <f t="shared" si="629"/>
        <v>0</v>
      </c>
      <c r="U3366" t="str">
        <f t="shared" si="630"/>
        <v>Acceptable</v>
      </c>
      <c r="V3366">
        <f t="shared" si="632"/>
        <v>23</v>
      </c>
      <c r="W3366">
        <f t="shared" si="633"/>
        <v>2</v>
      </c>
      <c r="Y3366" t="str">
        <f t="shared" si="634"/>
        <v>Flight Not Found</v>
      </c>
      <c r="Z3366" t="str" cm="1">
        <f t="array" ref="Z3366">IF(AND(B:B &gt; TIME(6, 0, 0), B:B &lt;= TIME(18, 0, 0)), "Day", "Night")</f>
        <v>Night</v>
      </c>
      <c r="AA3366">
        <f t="shared" si="635"/>
        <v>1</v>
      </c>
    </row>
    <row r="3367" spans="1:27" x14ac:dyDescent="0.2">
      <c r="A3367">
        <v>30146</v>
      </c>
      <c r="B3367" t="s">
        <v>16758</v>
      </c>
      <c r="C3367" t="s">
        <v>16759</v>
      </c>
      <c r="D3367" t="s">
        <v>9581</v>
      </c>
      <c r="F3367" t="s">
        <v>16760</v>
      </c>
      <c r="G3367" t="s">
        <v>16761</v>
      </c>
      <c r="H3367" t="s">
        <v>16762</v>
      </c>
      <c r="J3367">
        <v>4</v>
      </c>
      <c r="K3367">
        <v>4</v>
      </c>
      <c r="L3367">
        <v>0</v>
      </c>
      <c r="M3367" t="s">
        <v>16763</v>
      </c>
      <c r="N3367">
        <f t="shared" si="624"/>
        <v>0</v>
      </c>
      <c r="O3367" t="str">
        <f t="shared" si="625"/>
        <v>No</v>
      </c>
      <c r="P3367">
        <f t="shared" si="626"/>
        <v>0</v>
      </c>
      <c r="Q3367">
        <f t="shared" si="627"/>
        <v>0</v>
      </c>
      <c r="R3367">
        <f t="shared" si="631"/>
        <v>27.565026697177728</v>
      </c>
      <c r="S3367" t="str">
        <f t="shared" si="628"/>
        <v>ID-30146-Imnaha, OR - Fort Fairfield, ME</v>
      </c>
      <c r="T3367" t="str">
        <f t="shared" si="629"/>
        <v>20:49</v>
      </c>
      <c r="U3367" t="str">
        <f t="shared" si="630"/>
        <v>Acceptable</v>
      </c>
      <c r="V3367">
        <f t="shared" si="632"/>
        <v>23</v>
      </c>
      <c r="W3367">
        <f t="shared" si="633"/>
        <v>2</v>
      </c>
      <c r="Y3367" t="str">
        <f t="shared" si="634"/>
        <v>Flight Not Found</v>
      </c>
      <c r="Z3367" t="str" cm="1">
        <f t="array" ref="Z3367">IF(AND(B:B &gt; TIME(6, 0, 0), B:B &lt;= TIME(18, 0, 0)), "Day", "Night")</f>
        <v>Night</v>
      </c>
      <c r="AA3367">
        <f t="shared" si="635"/>
        <v>1</v>
      </c>
    </row>
    <row r="3368" spans="1:27" x14ac:dyDescent="0.2">
      <c r="A3368">
        <v>30155</v>
      </c>
      <c r="B3368" t="s">
        <v>273</v>
      </c>
      <c r="C3368" t="s">
        <v>16764</v>
      </c>
      <c r="D3368" t="s">
        <v>16765</v>
      </c>
      <c r="F3368" t="s">
        <v>16766</v>
      </c>
      <c r="G3368" t="s">
        <v>16767</v>
      </c>
      <c r="H3368" t="s">
        <v>16768</v>
      </c>
      <c r="I3368" t="s">
        <v>16769</v>
      </c>
      <c r="J3368">
        <v>1</v>
      </c>
      <c r="K3368">
        <v>0</v>
      </c>
      <c r="L3368">
        <v>3</v>
      </c>
      <c r="M3368" t="s">
        <v>16770</v>
      </c>
      <c r="N3368">
        <f t="shared" si="624"/>
        <v>0</v>
      </c>
      <c r="O3368" t="str">
        <f t="shared" si="625"/>
        <v>No</v>
      </c>
      <c r="P3368">
        <f t="shared" si="626"/>
        <v>0</v>
      </c>
      <c r="Q3368">
        <f t="shared" si="627"/>
        <v>0</v>
      </c>
      <c r="R3368">
        <f t="shared" si="631"/>
        <v>27.565026697177728</v>
      </c>
      <c r="S3368" t="str">
        <f t="shared" si="628"/>
        <v>ID-30155-Movie set</v>
      </c>
      <c r="T3368" t="str">
        <f t="shared" si="629"/>
        <v>02:30</v>
      </c>
      <c r="U3368" t="str">
        <f t="shared" si="630"/>
        <v>Acceptable</v>
      </c>
      <c r="V3368">
        <f t="shared" si="632"/>
        <v>23</v>
      </c>
      <c r="W3368">
        <f t="shared" si="633"/>
        <v>2</v>
      </c>
      <c r="Y3368" t="str">
        <f t="shared" si="634"/>
        <v>Flight Not Found</v>
      </c>
      <c r="Z3368" t="str" cm="1">
        <f t="array" ref="Z3368">IF(AND(B:B &gt; TIME(6, 0, 0), B:B &lt;= TIME(18, 0, 0)), "Day", "Night")</f>
        <v>Night</v>
      </c>
      <c r="AA3368">
        <f t="shared" si="635"/>
        <v>1</v>
      </c>
    </row>
    <row r="3369" spans="1:27" x14ac:dyDescent="0.2">
      <c r="A3369">
        <v>30156</v>
      </c>
      <c r="B3369" t="s">
        <v>2627</v>
      </c>
      <c r="C3369" t="s">
        <v>5274</v>
      </c>
      <c r="D3369" t="s">
        <v>9581</v>
      </c>
      <c r="F3369" t="s">
        <v>16771</v>
      </c>
      <c r="G3369" t="s">
        <v>13224</v>
      </c>
      <c r="H3369" t="s">
        <v>16772</v>
      </c>
      <c r="J3369">
        <v>4</v>
      </c>
      <c r="K3369">
        <v>4</v>
      </c>
      <c r="L3369">
        <v>0</v>
      </c>
      <c r="M3369" t="s">
        <v>16773</v>
      </c>
      <c r="N3369">
        <f t="shared" si="624"/>
        <v>0</v>
      </c>
      <c r="O3369" t="str">
        <f t="shared" si="625"/>
        <v>No</v>
      </c>
      <c r="P3369">
        <f t="shared" si="626"/>
        <v>0</v>
      </c>
      <c r="Q3369">
        <f t="shared" si="627"/>
        <v>0</v>
      </c>
      <c r="R3369">
        <f t="shared" si="631"/>
        <v>27.565026697177728</v>
      </c>
      <c r="S3369" t="str">
        <f t="shared" si="628"/>
        <v>ID-30156-Sitka, AK - Warm Springs, AK</v>
      </c>
      <c r="T3369" t="str">
        <f t="shared" si="629"/>
        <v>16:00</v>
      </c>
      <c r="U3369" t="str">
        <f t="shared" si="630"/>
        <v>Acceptable</v>
      </c>
      <c r="V3369">
        <f t="shared" si="632"/>
        <v>23</v>
      </c>
      <c r="W3369">
        <f t="shared" si="633"/>
        <v>2</v>
      </c>
      <c r="Y3369" t="str">
        <f t="shared" si="634"/>
        <v>Flight Not Found</v>
      </c>
      <c r="Z3369" t="str" cm="1">
        <f t="array" ref="Z3369">IF(AND(B:B &gt; TIME(6, 0, 0), B:B &lt;= TIME(18, 0, 0)), "Day", "Night")</f>
        <v>Night</v>
      </c>
      <c r="AA3369">
        <f t="shared" si="635"/>
        <v>1</v>
      </c>
    </row>
    <row r="3370" spans="1:27" x14ac:dyDescent="0.2">
      <c r="A3370">
        <v>30167</v>
      </c>
      <c r="B3370" t="s">
        <v>2893</v>
      </c>
      <c r="C3370" t="s">
        <v>16774</v>
      </c>
      <c r="D3370" t="s">
        <v>9581</v>
      </c>
      <c r="F3370" t="s">
        <v>16775</v>
      </c>
      <c r="G3370" t="s">
        <v>16776</v>
      </c>
      <c r="H3370" t="s">
        <v>16777</v>
      </c>
      <c r="J3370">
        <v>2</v>
      </c>
      <c r="K3370">
        <v>2</v>
      </c>
      <c r="L3370">
        <v>0</v>
      </c>
      <c r="M3370" t="s">
        <v>16778</v>
      </c>
      <c r="N3370">
        <f t="shared" si="624"/>
        <v>0</v>
      </c>
      <c r="O3370" t="str">
        <f t="shared" si="625"/>
        <v>No</v>
      </c>
      <c r="P3370">
        <f t="shared" si="626"/>
        <v>0</v>
      </c>
      <c r="Q3370">
        <f t="shared" si="627"/>
        <v>0</v>
      </c>
      <c r="R3370">
        <f t="shared" si="631"/>
        <v>27.565026697177728</v>
      </c>
      <c r="S3370" t="str">
        <f t="shared" si="628"/>
        <v>ID-30167-Groton, CT - Concord, CT</v>
      </c>
      <c r="T3370" t="str">
        <f t="shared" si="629"/>
        <v>04:10</v>
      </c>
      <c r="U3370" t="str">
        <f t="shared" si="630"/>
        <v>Acceptable</v>
      </c>
      <c r="V3370">
        <f t="shared" si="632"/>
        <v>23</v>
      </c>
      <c r="W3370">
        <f t="shared" si="633"/>
        <v>2</v>
      </c>
      <c r="Y3370" t="str">
        <f t="shared" si="634"/>
        <v>Flight Not Found</v>
      </c>
      <c r="Z3370" t="str" cm="1">
        <f t="array" ref="Z3370">IF(AND(B:B &gt; TIME(6, 0, 0), B:B &lt;= TIME(18, 0, 0)), "Day", "Night")</f>
        <v>Night</v>
      </c>
      <c r="AA3370">
        <f t="shared" si="635"/>
        <v>1</v>
      </c>
    </row>
    <row r="3371" spans="1:27" x14ac:dyDescent="0.2">
      <c r="A3371">
        <v>30174</v>
      </c>
      <c r="C3371" t="s">
        <v>6561</v>
      </c>
      <c r="D3371" t="s">
        <v>1861</v>
      </c>
      <c r="E3371" t="s">
        <v>16779</v>
      </c>
      <c r="F3371" t="s">
        <v>16780</v>
      </c>
      <c r="G3371" t="s">
        <v>12307</v>
      </c>
      <c r="H3371" t="s">
        <v>16781</v>
      </c>
      <c r="I3371" t="s">
        <v>16782</v>
      </c>
      <c r="K3371">
        <v>1</v>
      </c>
      <c r="L3371">
        <v>0</v>
      </c>
      <c r="M3371" t="s">
        <v>16783</v>
      </c>
      <c r="N3371">
        <f t="shared" si="624"/>
        <v>0</v>
      </c>
      <c r="O3371" t="str">
        <f t="shared" si="625"/>
        <v>No</v>
      </c>
      <c r="P3371">
        <f t="shared" si="626"/>
        <v>0</v>
      </c>
      <c r="Q3371">
        <f t="shared" si="627"/>
        <v>0</v>
      </c>
      <c r="R3371">
        <f t="shared" si="631"/>
        <v>27.565026697177728</v>
      </c>
      <c r="S3371" t="str">
        <f t="shared" si="628"/>
        <v>ID-30174-Tokyo - Honolulu</v>
      </c>
      <c r="T3371">
        <f t="shared" si="629"/>
        <v>0</v>
      </c>
      <c r="U3371" t="str">
        <f t="shared" si="630"/>
        <v>Acceptable</v>
      </c>
      <c r="V3371">
        <f t="shared" si="632"/>
        <v>23</v>
      </c>
      <c r="W3371">
        <f t="shared" si="633"/>
        <v>2</v>
      </c>
      <c r="Y3371" t="str">
        <f t="shared" si="634"/>
        <v>Flight Not Found</v>
      </c>
      <c r="Z3371" t="str" cm="1">
        <f t="array" ref="Z3371">IF(AND(B:B &gt; TIME(6, 0, 0), B:B &lt;= TIME(18, 0, 0)), "Day", "Night")</f>
        <v>Night</v>
      </c>
      <c r="AA3371">
        <f t="shared" si="635"/>
        <v>1</v>
      </c>
    </row>
    <row r="3372" spans="1:27" x14ac:dyDescent="0.2">
      <c r="A3372">
        <v>30175</v>
      </c>
      <c r="C3372" t="s">
        <v>16784</v>
      </c>
      <c r="D3372" t="s">
        <v>12787</v>
      </c>
      <c r="G3372" t="s">
        <v>12975</v>
      </c>
      <c r="H3372" t="s">
        <v>16785</v>
      </c>
      <c r="I3372" t="s">
        <v>5420</v>
      </c>
      <c r="J3372">
        <v>8</v>
      </c>
      <c r="K3372">
        <v>8</v>
      </c>
      <c r="L3372">
        <v>0</v>
      </c>
      <c r="M3372" t="s">
        <v>16786</v>
      </c>
      <c r="N3372">
        <f t="shared" si="624"/>
        <v>0</v>
      </c>
      <c r="O3372" t="str">
        <f t="shared" si="625"/>
        <v>No</v>
      </c>
      <c r="P3372">
        <f t="shared" si="626"/>
        <v>0</v>
      </c>
      <c r="Q3372">
        <f t="shared" si="627"/>
        <v>0</v>
      </c>
      <c r="R3372">
        <f t="shared" si="631"/>
        <v>27.565026697177728</v>
      </c>
      <c r="S3372" t="str">
        <f t="shared" si="628"/>
        <v>ID-30175-</v>
      </c>
      <c r="T3372">
        <f t="shared" si="629"/>
        <v>0</v>
      </c>
      <c r="U3372" t="str">
        <f t="shared" si="630"/>
        <v>Acceptable</v>
      </c>
      <c r="V3372">
        <f t="shared" si="632"/>
        <v>23</v>
      </c>
      <c r="W3372">
        <f t="shared" si="633"/>
        <v>2</v>
      </c>
      <c r="Y3372" t="str">
        <f t="shared" si="634"/>
        <v>Flight Not Found</v>
      </c>
      <c r="Z3372" t="str" cm="1">
        <f t="array" ref="Z3372">IF(AND(B:B &gt; TIME(6, 0, 0), B:B &lt;= TIME(18, 0, 0)), "Day", "Night")</f>
        <v>Night</v>
      </c>
      <c r="AA3372">
        <f t="shared" si="635"/>
        <v>1</v>
      </c>
    </row>
    <row r="3373" spans="1:27" x14ac:dyDescent="0.2">
      <c r="A3373">
        <v>30177</v>
      </c>
      <c r="C3373" t="s">
        <v>16787</v>
      </c>
      <c r="D3373" t="s">
        <v>14498</v>
      </c>
      <c r="G3373" t="s">
        <v>16788</v>
      </c>
      <c r="H3373" t="s">
        <v>16789</v>
      </c>
      <c r="I3373" t="s">
        <v>16790</v>
      </c>
      <c r="J3373">
        <v>11</v>
      </c>
      <c r="K3373">
        <v>11</v>
      </c>
      <c r="L3373">
        <v>0</v>
      </c>
      <c r="M3373" t="s">
        <v>16791</v>
      </c>
      <c r="N3373">
        <f t="shared" si="624"/>
        <v>0</v>
      </c>
      <c r="O3373" t="str">
        <f t="shared" si="625"/>
        <v>No</v>
      </c>
      <c r="P3373">
        <f t="shared" si="626"/>
        <v>0</v>
      </c>
      <c r="Q3373">
        <f t="shared" si="627"/>
        <v>0</v>
      </c>
      <c r="R3373">
        <f t="shared" si="631"/>
        <v>27.565026697177728</v>
      </c>
      <c r="S3373" t="str">
        <f t="shared" si="628"/>
        <v>ID-30177-</v>
      </c>
      <c r="T3373">
        <f t="shared" si="629"/>
        <v>0</v>
      </c>
      <c r="U3373" t="str">
        <f t="shared" si="630"/>
        <v>Acceptable</v>
      </c>
      <c r="V3373">
        <f t="shared" si="632"/>
        <v>23</v>
      </c>
      <c r="W3373">
        <f t="shared" si="633"/>
        <v>2</v>
      </c>
      <c r="Y3373" t="str">
        <f t="shared" si="634"/>
        <v>Flight Not Found</v>
      </c>
      <c r="Z3373" t="str" cm="1">
        <f t="array" ref="Z3373">IF(AND(B:B &gt; TIME(6, 0, 0), B:B &lt;= TIME(18, 0, 0)), "Day", "Night")</f>
        <v>Night</v>
      </c>
      <c r="AA3373">
        <f t="shared" si="635"/>
        <v>1</v>
      </c>
    </row>
    <row r="3374" spans="1:27" x14ac:dyDescent="0.2">
      <c r="A3374">
        <v>30177</v>
      </c>
      <c r="B3374" t="s">
        <v>877</v>
      </c>
      <c r="C3374" t="s">
        <v>16792</v>
      </c>
      <c r="D3374" t="s">
        <v>14063</v>
      </c>
      <c r="F3374" t="s">
        <v>16793</v>
      </c>
      <c r="G3374" t="s">
        <v>16794</v>
      </c>
      <c r="H3374" t="s">
        <v>251</v>
      </c>
      <c r="J3374">
        <v>20</v>
      </c>
      <c r="K3374">
        <v>20</v>
      </c>
      <c r="L3374">
        <v>0</v>
      </c>
      <c r="M3374" t="s">
        <v>16795</v>
      </c>
      <c r="N3374">
        <f t="shared" si="624"/>
        <v>0</v>
      </c>
      <c r="O3374" t="str">
        <f t="shared" si="625"/>
        <v>No</v>
      </c>
      <c r="P3374">
        <f t="shared" si="626"/>
        <v>0</v>
      </c>
      <c r="Q3374">
        <f t="shared" si="627"/>
        <v>0</v>
      </c>
      <c r="R3374">
        <f t="shared" si="631"/>
        <v>27.565026697177728</v>
      </c>
      <c r="S3374" t="str">
        <f t="shared" si="628"/>
        <v>ID-30177-Managua - El Rodeo</v>
      </c>
      <c r="T3374">
        <f t="shared" si="629"/>
        <v>0</v>
      </c>
      <c r="U3374" t="str">
        <f t="shared" si="630"/>
        <v>Acceptable</v>
      </c>
      <c r="V3374">
        <f t="shared" si="632"/>
        <v>23</v>
      </c>
      <c r="W3374">
        <f t="shared" si="633"/>
        <v>2</v>
      </c>
      <c r="Y3374" t="str">
        <f t="shared" si="634"/>
        <v>Flight Not Found</v>
      </c>
      <c r="Z3374" t="str" cm="1">
        <f t="array" ref="Z3374">IF(AND(B:B &gt; TIME(6, 0, 0), B:B &lt;= TIME(18, 0, 0)), "Day", "Night")</f>
        <v>Night</v>
      </c>
      <c r="AA3374">
        <f t="shared" si="635"/>
        <v>1</v>
      </c>
    </row>
    <row r="3375" spans="1:27" x14ac:dyDescent="0.2">
      <c r="A3375">
        <v>30183</v>
      </c>
      <c r="C3375" t="s">
        <v>16796</v>
      </c>
      <c r="D3375" t="s">
        <v>16797</v>
      </c>
      <c r="G3375" t="s">
        <v>11932</v>
      </c>
      <c r="H3375" t="s">
        <v>16798</v>
      </c>
      <c r="I3375" t="s">
        <v>184</v>
      </c>
      <c r="J3375">
        <v>10</v>
      </c>
      <c r="K3375">
        <v>10</v>
      </c>
      <c r="L3375">
        <v>0</v>
      </c>
      <c r="M3375" t="s">
        <v>817</v>
      </c>
      <c r="N3375">
        <f t="shared" si="624"/>
        <v>0</v>
      </c>
      <c r="O3375" t="str">
        <f t="shared" si="625"/>
        <v>No</v>
      </c>
      <c r="P3375">
        <f t="shared" si="626"/>
        <v>0</v>
      </c>
      <c r="Q3375">
        <f t="shared" si="627"/>
        <v>0</v>
      </c>
      <c r="R3375">
        <f t="shared" si="631"/>
        <v>27.565026697177728</v>
      </c>
      <c r="S3375" t="str">
        <f t="shared" si="628"/>
        <v>ID-30183-</v>
      </c>
      <c r="T3375">
        <f t="shared" si="629"/>
        <v>0</v>
      </c>
      <c r="U3375" t="str">
        <f t="shared" si="630"/>
        <v>Acceptable</v>
      </c>
      <c r="V3375">
        <f t="shared" si="632"/>
        <v>23</v>
      </c>
      <c r="W3375">
        <f t="shared" si="633"/>
        <v>2</v>
      </c>
      <c r="Y3375" t="str">
        <f t="shared" si="634"/>
        <v>Flight Not Found</v>
      </c>
      <c r="Z3375" t="str" cm="1">
        <f t="array" ref="Z3375">IF(AND(B:B &gt; TIME(6, 0, 0), B:B &lt;= TIME(18, 0, 0)), "Day", "Night")</f>
        <v>Night</v>
      </c>
      <c r="AA3375">
        <f t="shared" si="635"/>
        <v>1</v>
      </c>
    </row>
    <row r="3376" spans="1:27" x14ac:dyDescent="0.2">
      <c r="A3376">
        <v>30194</v>
      </c>
      <c r="B3376" t="s">
        <v>1103</v>
      </c>
      <c r="C3376" t="s">
        <v>16799</v>
      </c>
      <c r="D3376" t="s">
        <v>2615</v>
      </c>
      <c r="F3376" t="s">
        <v>997</v>
      </c>
      <c r="G3376" t="s">
        <v>16800</v>
      </c>
      <c r="H3376" t="s">
        <v>16801</v>
      </c>
      <c r="I3376" t="s">
        <v>16802</v>
      </c>
      <c r="J3376">
        <v>9</v>
      </c>
      <c r="K3376">
        <v>9</v>
      </c>
      <c r="L3376">
        <v>0</v>
      </c>
      <c r="M3376" t="s">
        <v>16803</v>
      </c>
      <c r="N3376">
        <f t="shared" si="624"/>
        <v>0</v>
      </c>
      <c r="O3376" t="str">
        <f t="shared" si="625"/>
        <v>No</v>
      </c>
      <c r="P3376">
        <f t="shared" si="626"/>
        <v>0</v>
      </c>
      <c r="Q3376">
        <f t="shared" si="627"/>
        <v>0</v>
      </c>
      <c r="R3376">
        <f t="shared" si="631"/>
        <v>27.565026697177728</v>
      </c>
      <c r="S3376" t="str">
        <f t="shared" si="628"/>
        <v>ID-30194-Training</v>
      </c>
      <c r="T3376" t="str">
        <f t="shared" si="629"/>
        <v>14:30</v>
      </c>
      <c r="U3376" t="str">
        <f t="shared" si="630"/>
        <v>Acceptable</v>
      </c>
      <c r="V3376">
        <f t="shared" si="632"/>
        <v>23</v>
      </c>
      <c r="W3376">
        <f t="shared" si="633"/>
        <v>2</v>
      </c>
      <c r="Y3376" t="str">
        <f t="shared" si="634"/>
        <v>Flight Not Found</v>
      </c>
      <c r="Z3376" t="str" cm="1">
        <f t="array" ref="Z3376">IF(AND(B:B &gt; TIME(6, 0, 0), B:B &lt;= TIME(18, 0, 0)), "Day", "Night")</f>
        <v>Night</v>
      </c>
      <c r="AA3376">
        <f t="shared" si="635"/>
        <v>1</v>
      </c>
    </row>
    <row r="3377" spans="1:27" x14ac:dyDescent="0.2">
      <c r="A3377">
        <v>30195</v>
      </c>
      <c r="C3377" t="s">
        <v>16804</v>
      </c>
      <c r="D3377" t="s">
        <v>16805</v>
      </c>
      <c r="F3377" t="s">
        <v>16806</v>
      </c>
      <c r="G3377" t="s">
        <v>15613</v>
      </c>
      <c r="H3377" t="s">
        <v>16807</v>
      </c>
      <c r="I3377" t="s">
        <v>9744</v>
      </c>
      <c r="J3377">
        <v>44</v>
      </c>
      <c r="K3377">
        <v>44</v>
      </c>
      <c r="L3377">
        <v>0</v>
      </c>
      <c r="M3377" t="s">
        <v>16808</v>
      </c>
      <c r="N3377">
        <f t="shared" si="624"/>
        <v>0</v>
      </c>
      <c r="O3377" t="str">
        <f t="shared" si="625"/>
        <v>No</v>
      </c>
      <c r="P3377">
        <f t="shared" si="626"/>
        <v>0</v>
      </c>
      <c r="Q3377">
        <f t="shared" si="627"/>
        <v>0</v>
      </c>
      <c r="R3377">
        <f t="shared" si="631"/>
        <v>27.565026697177728</v>
      </c>
      <c r="S3377" t="str">
        <f t="shared" si="628"/>
        <v>ID-30195-Zumba - Loja</v>
      </c>
      <c r="T3377">
        <f t="shared" si="629"/>
        <v>0</v>
      </c>
      <c r="U3377" t="str">
        <f t="shared" si="630"/>
        <v>Acceptable</v>
      </c>
      <c r="V3377">
        <f t="shared" si="632"/>
        <v>23</v>
      </c>
      <c r="W3377">
        <f t="shared" si="633"/>
        <v>2</v>
      </c>
      <c r="Y3377" t="str">
        <f t="shared" si="634"/>
        <v>Flight Not Found</v>
      </c>
      <c r="Z3377" t="str" cm="1">
        <f t="array" ref="Z3377">IF(AND(B:B &gt; TIME(6, 0, 0), B:B &lt;= TIME(18, 0, 0)), "Day", "Night")</f>
        <v>Night</v>
      </c>
      <c r="AA3377">
        <f t="shared" si="635"/>
        <v>1</v>
      </c>
    </row>
    <row r="3378" spans="1:27" x14ac:dyDescent="0.2">
      <c r="A3378">
        <v>30198</v>
      </c>
      <c r="C3378" t="s">
        <v>16809</v>
      </c>
      <c r="D3378" t="s">
        <v>16810</v>
      </c>
      <c r="G3378" t="s">
        <v>16811</v>
      </c>
      <c r="H3378" t="s">
        <v>16812</v>
      </c>
      <c r="I3378" t="s">
        <v>16813</v>
      </c>
      <c r="J3378">
        <v>10</v>
      </c>
      <c r="K3378">
        <v>10</v>
      </c>
      <c r="L3378">
        <v>0</v>
      </c>
      <c r="M3378" t="s">
        <v>16814</v>
      </c>
      <c r="N3378">
        <f t="shared" si="624"/>
        <v>0</v>
      </c>
      <c r="O3378" t="str">
        <f t="shared" si="625"/>
        <v>No</v>
      </c>
      <c r="P3378">
        <f t="shared" si="626"/>
        <v>0</v>
      </c>
      <c r="Q3378">
        <f t="shared" si="627"/>
        <v>0</v>
      </c>
      <c r="R3378">
        <f t="shared" si="631"/>
        <v>27.565026697177728</v>
      </c>
      <c r="S3378" t="str">
        <f t="shared" si="628"/>
        <v>ID-30198-</v>
      </c>
      <c r="T3378">
        <f t="shared" si="629"/>
        <v>0</v>
      </c>
      <c r="U3378" t="str">
        <f t="shared" si="630"/>
        <v>Acceptable</v>
      </c>
      <c r="V3378">
        <f t="shared" si="632"/>
        <v>23</v>
      </c>
      <c r="W3378">
        <f t="shared" si="633"/>
        <v>2</v>
      </c>
      <c r="Y3378" t="str">
        <f t="shared" si="634"/>
        <v>Flight Not Found</v>
      </c>
      <c r="Z3378" t="str" cm="1">
        <f t="array" ref="Z3378">IF(AND(B:B &gt; TIME(6, 0, 0), B:B &lt;= TIME(18, 0, 0)), "Day", "Night")</f>
        <v>Night</v>
      </c>
      <c r="AA3378">
        <f t="shared" si="635"/>
        <v>1</v>
      </c>
    </row>
    <row r="3379" spans="1:27" x14ac:dyDescent="0.2">
      <c r="A3379">
        <v>30205</v>
      </c>
      <c r="B3379" t="s">
        <v>3084</v>
      </c>
      <c r="C3379" t="s">
        <v>16815</v>
      </c>
      <c r="D3379" t="s">
        <v>23</v>
      </c>
      <c r="G3379" t="s">
        <v>16816</v>
      </c>
      <c r="H3379" t="s">
        <v>16817</v>
      </c>
      <c r="J3379">
        <v>46</v>
      </c>
      <c r="K3379">
        <v>46</v>
      </c>
      <c r="L3379">
        <v>0</v>
      </c>
      <c r="M3379" t="s">
        <v>16818</v>
      </c>
      <c r="N3379">
        <f t="shared" si="624"/>
        <v>0</v>
      </c>
      <c r="O3379" t="str">
        <f t="shared" si="625"/>
        <v>No</v>
      </c>
      <c r="P3379">
        <f t="shared" si="626"/>
        <v>0</v>
      </c>
      <c r="Q3379">
        <f t="shared" si="627"/>
        <v>0</v>
      </c>
      <c r="R3379">
        <f t="shared" si="631"/>
        <v>27.565026697177728</v>
      </c>
      <c r="S3379" t="str">
        <f t="shared" si="628"/>
        <v>ID-30205-</v>
      </c>
      <c r="T3379" t="str">
        <f t="shared" si="629"/>
        <v>12:50</v>
      </c>
      <c r="U3379" t="str">
        <f t="shared" si="630"/>
        <v>Acceptable</v>
      </c>
      <c r="V3379">
        <f t="shared" si="632"/>
        <v>23</v>
      </c>
      <c r="W3379">
        <f t="shared" si="633"/>
        <v>2</v>
      </c>
      <c r="Y3379" t="str">
        <f t="shared" si="634"/>
        <v>Flight Not Found</v>
      </c>
      <c r="Z3379" t="str" cm="1">
        <f t="array" ref="Z3379">IF(AND(B:B &gt; TIME(6, 0, 0), B:B &lt;= TIME(18, 0, 0)), "Day", "Night")</f>
        <v>Night</v>
      </c>
      <c r="AA3379">
        <f t="shared" si="635"/>
        <v>1</v>
      </c>
    </row>
    <row r="3380" spans="1:27" x14ac:dyDescent="0.2">
      <c r="A3380">
        <v>30207</v>
      </c>
      <c r="B3380" t="s">
        <v>2146</v>
      </c>
      <c r="C3380" t="s">
        <v>16819</v>
      </c>
      <c r="D3380" t="s">
        <v>9873</v>
      </c>
      <c r="E3380" t="s">
        <v>16820</v>
      </c>
      <c r="F3380" t="s">
        <v>16821</v>
      </c>
      <c r="G3380" t="s">
        <v>16596</v>
      </c>
      <c r="H3380" t="s">
        <v>16822</v>
      </c>
      <c r="I3380" t="s">
        <v>16823</v>
      </c>
      <c r="J3380">
        <v>394</v>
      </c>
      <c r="K3380">
        <v>50</v>
      </c>
      <c r="L3380">
        <v>0</v>
      </c>
      <c r="M3380" t="s">
        <v>16824</v>
      </c>
      <c r="N3380">
        <f t="shared" si="624"/>
        <v>0</v>
      </c>
      <c r="O3380" t="str">
        <f t="shared" si="625"/>
        <v>No</v>
      </c>
      <c r="P3380">
        <f t="shared" si="626"/>
        <v>0</v>
      </c>
      <c r="Q3380">
        <f t="shared" si="627"/>
        <v>0</v>
      </c>
      <c r="R3380">
        <f t="shared" si="631"/>
        <v>27.565026697177728</v>
      </c>
      <c r="S3380" t="str">
        <f t="shared" si="628"/>
        <v>ID-30207-Malaga - New York City</v>
      </c>
      <c r="T3380" t="str">
        <f t="shared" si="629"/>
        <v>12:00</v>
      </c>
      <c r="U3380" t="str">
        <f t="shared" si="630"/>
        <v>Acceptable</v>
      </c>
      <c r="V3380">
        <f t="shared" si="632"/>
        <v>23</v>
      </c>
      <c r="W3380">
        <f t="shared" si="633"/>
        <v>2</v>
      </c>
      <c r="Y3380" t="str">
        <f t="shared" si="634"/>
        <v>Flight Not Found</v>
      </c>
      <c r="Z3380" t="str" cm="1">
        <f t="array" ref="Z3380">IF(AND(B:B &gt; TIME(6, 0, 0), B:B &lt;= TIME(18, 0, 0)), "Day", "Night")</f>
        <v>Night</v>
      </c>
      <c r="AA3380">
        <f t="shared" si="635"/>
        <v>1</v>
      </c>
    </row>
    <row r="3381" spans="1:27" x14ac:dyDescent="0.2">
      <c r="A3381">
        <v>30211</v>
      </c>
      <c r="B3381" t="s">
        <v>2474</v>
      </c>
      <c r="C3381" t="s">
        <v>16825</v>
      </c>
      <c r="D3381" t="s">
        <v>9581</v>
      </c>
      <c r="F3381" t="s">
        <v>16826</v>
      </c>
      <c r="G3381" t="s">
        <v>16827</v>
      </c>
      <c r="H3381" t="s">
        <v>16828</v>
      </c>
      <c r="J3381">
        <v>5</v>
      </c>
      <c r="K3381">
        <v>4</v>
      </c>
      <c r="L3381">
        <v>0</v>
      </c>
      <c r="M3381" t="s">
        <v>16829</v>
      </c>
      <c r="N3381">
        <f t="shared" si="624"/>
        <v>0</v>
      </c>
      <c r="O3381" t="str">
        <f t="shared" si="625"/>
        <v>No</v>
      </c>
      <c r="P3381">
        <f t="shared" si="626"/>
        <v>0</v>
      </c>
      <c r="Q3381">
        <f t="shared" si="627"/>
        <v>0</v>
      </c>
      <c r="R3381">
        <f t="shared" si="631"/>
        <v>27.565026697177728</v>
      </c>
      <c r="S3381" t="str">
        <f t="shared" si="628"/>
        <v>ID-30211-Nondalton, AK - Port Alsworth, AK</v>
      </c>
      <c r="T3381" t="str">
        <f t="shared" si="629"/>
        <v>09:30</v>
      </c>
      <c r="U3381" t="str">
        <f t="shared" si="630"/>
        <v>Acceptable</v>
      </c>
      <c r="V3381">
        <f t="shared" si="632"/>
        <v>23</v>
      </c>
      <c r="W3381">
        <f t="shared" si="633"/>
        <v>2</v>
      </c>
      <c r="Y3381" t="str">
        <f t="shared" si="634"/>
        <v>Flight Not Found</v>
      </c>
      <c r="Z3381" t="str" cm="1">
        <f t="array" ref="Z3381">IF(AND(B:B &gt; TIME(6, 0, 0), B:B &lt;= TIME(18, 0, 0)), "Day", "Night")</f>
        <v>Night</v>
      </c>
      <c r="AA3381">
        <f t="shared" si="635"/>
        <v>1</v>
      </c>
    </row>
    <row r="3382" spans="1:27" x14ac:dyDescent="0.2">
      <c r="A3382">
        <v>30212</v>
      </c>
      <c r="C3382" t="s">
        <v>16830</v>
      </c>
      <c r="D3382" t="s">
        <v>16831</v>
      </c>
      <c r="G3382" t="s">
        <v>7186</v>
      </c>
      <c r="H3382" t="s">
        <v>16832</v>
      </c>
      <c r="I3382" t="s">
        <v>16833</v>
      </c>
      <c r="J3382">
        <v>5</v>
      </c>
      <c r="K3382">
        <v>5</v>
      </c>
      <c r="L3382">
        <v>0</v>
      </c>
      <c r="N3382">
        <f t="shared" si="624"/>
        <v>0</v>
      </c>
      <c r="O3382" t="str">
        <f t="shared" si="625"/>
        <v>No</v>
      </c>
      <c r="P3382">
        <f t="shared" si="626"/>
        <v>0</v>
      </c>
      <c r="Q3382">
        <f t="shared" si="627"/>
        <v>0</v>
      </c>
      <c r="R3382">
        <f t="shared" si="631"/>
        <v>27.565026697177728</v>
      </c>
      <c r="S3382" t="str">
        <f t="shared" si="628"/>
        <v>ID-30212-</v>
      </c>
      <c r="T3382">
        <f t="shared" si="629"/>
        <v>0</v>
      </c>
      <c r="U3382" t="str">
        <f t="shared" si="630"/>
        <v>Acceptable</v>
      </c>
      <c r="V3382">
        <f t="shared" si="632"/>
        <v>23</v>
      </c>
      <c r="W3382">
        <f t="shared" si="633"/>
        <v>2</v>
      </c>
      <c r="Y3382" t="str">
        <f t="shared" si="634"/>
        <v>Flight Not Found</v>
      </c>
      <c r="Z3382" t="str" cm="1">
        <f t="array" ref="Z3382">IF(AND(B:B &gt; TIME(6, 0, 0), B:B &lt;= TIME(18, 0, 0)), "Day", "Night")</f>
        <v>Night</v>
      </c>
      <c r="AA3382">
        <f t="shared" si="635"/>
        <v>1</v>
      </c>
    </row>
    <row r="3383" spans="1:27" x14ac:dyDescent="0.2">
      <c r="A3383">
        <v>30215</v>
      </c>
      <c r="B3383" t="s">
        <v>2575</v>
      </c>
      <c r="C3383" t="s">
        <v>16834</v>
      </c>
      <c r="D3383" t="s">
        <v>9581</v>
      </c>
      <c r="F3383" t="s">
        <v>16835</v>
      </c>
      <c r="G3383" t="s">
        <v>16836</v>
      </c>
      <c r="H3383" t="s">
        <v>16837</v>
      </c>
      <c r="J3383">
        <v>6</v>
      </c>
      <c r="K3383">
        <v>4</v>
      </c>
      <c r="L3383">
        <v>0</v>
      </c>
      <c r="M3383" t="s">
        <v>16838</v>
      </c>
      <c r="N3383">
        <f t="shared" si="624"/>
        <v>0</v>
      </c>
      <c r="O3383" t="str">
        <f t="shared" si="625"/>
        <v>No</v>
      </c>
      <c r="P3383">
        <f t="shared" si="626"/>
        <v>0</v>
      </c>
      <c r="Q3383">
        <f t="shared" si="627"/>
        <v>0</v>
      </c>
      <c r="R3383">
        <f t="shared" si="631"/>
        <v>27.565026697177728</v>
      </c>
      <c r="S3383" t="str">
        <f t="shared" si="628"/>
        <v>ID-30215-Kiana, AK - Kotzebue, AK</v>
      </c>
      <c r="T3383" t="str">
        <f t="shared" si="629"/>
        <v>11:00</v>
      </c>
      <c r="U3383" t="str">
        <f t="shared" si="630"/>
        <v>Acceptable</v>
      </c>
      <c r="V3383">
        <f t="shared" si="632"/>
        <v>23</v>
      </c>
      <c r="W3383">
        <f t="shared" si="633"/>
        <v>2</v>
      </c>
      <c r="Y3383" t="str">
        <f t="shared" si="634"/>
        <v>Flight Not Found</v>
      </c>
      <c r="Z3383" t="str" cm="1">
        <f t="array" ref="Z3383">IF(AND(B:B &gt; TIME(6, 0, 0), B:B &lt;= TIME(18, 0, 0)), "Day", "Night")</f>
        <v>Night</v>
      </c>
      <c r="AA3383">
        <f t="shared" si="635"/>
        <v>1</v>
      </c>
    </row>
    <row r="3384" spans="1:27" x14ac:dyDescent="0.2">
      <c r="A3384">
        <v>30223</v>
      </c>
      <c r="C3384" t="s">
        <v>16839</v>
      </c>
      <c r="D3384" t="s">
        <v>3562</v>
      </c>
      <c r="E3384" t="s">
        <v>8097</v>
      </c>
      <c r="F3384" t="s">
        <v>16840</v>
      </c>
      <c r="G3384" t="s">
        <v>14763</v>
      </c>
      <c r="H3384" t="s">
        <v>16841</v>
      </c>
      <c r="I3384" t="s">
        <v>16842</v>
      </c>
      <c r="J3384">
        <v>77</v>
      </c>
      <c r="K3384">
        <v>7</v>
      </c>
      <c r="L3384">
        <v>0</v>
      </c>
      <c r="M3384" t="s">
        <v>16843</v>
      </c>
      <c r="N3384">
        <f t="shared" si="624"/>
        <v>0</v>
      </c>
      <c r="O3384" t="str">
        <f t="shared" si="625"/>
        <v>No</v>
      </c>
      <c r="P3384">
        <f t="shared" si="626"/>
        <v>0</v>
      </c>
      <c r="Q3384">
        <f t="shared" si="627"/>
        <v>0</v>
      </c>
      <c r="R3384">
        <f t="shared" si="631"/>
        <v>27.565026697177728</v>
      </c>
      <c r="S3384" t="str">
        <f t="shared" si="628"/>
        <v>ID-30223-Moscow - Luxembourg</v>
      </c>
      <c r="T3384">
        <f t="shared" si="629"/>
        <v>0</v>
      </c>
      <c r="U3384" t="str">
        <f t="shared" si="630"/>
        <v>Acceptable</v>
      </c>
      <c r="V3384">
        <f t="shared" si="632"/>
        <v>23</v>
      </c>
      <c r="W3384">
        <f t="shared" si="633"/>
        <v>2</v>
      </c>
      <c r="Y3384" t="str">
        <f t="shared" si="634"/>
        <v>Flight Not Found</v>
      </c>
      <c r="Z3384" t="str" cm="1">
        <f t="array" ref="Z3384">IF(AND(B:B &gt; TIME(6, 0, 0), B:B &lt;= TIME(18, 0, 0)), "Day", "Night")</f>
        <v>Night</v>
      </c>
      <c r="AA3384">
        <f t="shared" si="635"/>
        <v>1</v>
      </c>
    </row>
    <row r="3385" spans="1:27" x14ac:dyDescent="0.2">
      <c r="A3385">
        <v>30244</v>
      </c>
      <c r="C3385" t="s">
        <v>2125</v>
      </c>
      <c r="D3385" t="s">
        <v>9581</v>
      </c>
      <c r="F3385" t="s">
        <v>16844</v>
      </c>
      <c r="G3385" t="s">
        <v>12333</v>
      </c>
      <c r="J3385">
        <v>8</v>
      </c>
      <c r="K3385">
        <v>8</v>
      </c>
      <c r="L3385">
        <v>0</v>
      </c>
      <c r="M3385" t="s">
        <v>16845</v>
      </c>
      <c r="N3385">
        <f t="shared" si="624"/>
        <v>0</v>
      </c>
      <c r="O3385" t="str">
        <f t="shared" si="625"/>
        <v>No</v>
      </c>
      <c r="P3385">
        <f t="shared" si="626"/>
        <v>0</v>
      </c>
      <c r="Q3385">
        <f t="shared" si="627"/>
        <v>0</v>
      </c>
      <c r="R3385">
        <f t="shared" si="631"/>
        <v>27.565026697177728</v>
      </c>
      <c r="S3385" t="str">
        <f t="shared" si="628"/>
        <v>ID-30244-Anguilla - St. Thomas, VI</v>
      </c>
      <c r="T3385">
        <f t="shared" si="629"/>
        <v>0</v>
      </c>
      <c r="U3385" t="str">
        <f t="shared" si="630"/>
        <v>Acceptable</v>
      </c>
      <c r="V3385">
        <f t="shared" si="632"/>
        <v>23</v>
      </c>
      <c r="W3385">
        <f t="shared" si="633"/>
        <v>2</v>
      </c>
      <c r="Y3385" t="str">
        <f t="shared" si="634"/>
        <v>Flight Not Found</v>
      </c>
      <c r="Z3385" t="str" cm="1">
        <f t="array" ref="Z3385">IF(AND(B:B &gt; TIME(6, 0, 0), B:B &lt;= TIME(18, 0, 0)), "Day", "Night")</f>
        <v>Night</v>
      </c>
      <c r="AA3385">
        <f t="shared" si="635"/>
        <v>1</v>
      </c>
    </row>
    <row r="3386" spans="1:27" x14ac:dyDescent="0.2">
      <c r="A3386">
        <v>30272</v>
      </c>
      <c r="C3386" t="s">
        <v>16846</v>
      </c>
      <c r="D3386" t="s">
        <v>3578</v>
      </c>
      <c r="G3386" t="s">
        <v>14148</v>
      </c>
      <c r="H3386" t="s">
        <v>16847</v>
      </c>
      <c r="I3386" t="s">
        <v>16848</v>
      </c>
      <c r="J3386">
        <v>15</v>
      </c>
      <c r="K3386">
        <v>15</v>
      </c>
      <c r="L3386">
        <v>0</v>
      </c>
      <c r="M3386" t="s">
        <v>16717</v>
      </c>
      <c r="N3386">
        <f t="shared" si="624"/>
        <v>0</v>
      </c>
      <c r="O3386" t="str">
        <f t="shared" si="625"/>
        <v>No</v>
      </c>
      <c r="P3386">
        <f t="shared" si="626"/>
        <v>0</v>
      </c>
      <c r="Q3386">
        <f t="shared" si="627"/>
        <v>0</v>
      </c>
      <c r="R3386">
        <f t="shared" si="631"/>
        <v>27.565026697177728</v>
      </c>
      <c r="S3386" t="str">
        <f t="shared" si="628"/>
        <v>ID-30272-</v>
      </c>
      <c r="T3386">
        <f t="shared" si="629"/>
        <v>0</v>
      </c>
      <c r="U3386" t="str">
        <f t="shared" si="630"/>
        <v>Acceptable</v>
      </c>
      <c r="V3386">
        <f t="shared" si="632"/>
        <v>23</v>
      </c>
      <c r="W3386">
        <f t="shared" si="633"/>
        <v>2</v>
      </c>
      <c r="Y3386" t="str">
        <f t="shared" si="634"/>
        <v>Flight Not Found</v>
      </c>
      <c r="Z3386" t="str" cm="1">
        <f t="array" ref="Z3386">IF(AND(B:B &gt; TIME(6, 0, 0), B:B &lt;= TIME(18, 0, 0)), "Day", "Night")</f>
        <v>Night</v>
      </c>
      <c r="AA3386">
        <f t="shared" si="635"/>
        <v>1</v>
      </c>
    </row>
    <row r="3387" spans="1:27" x14ac:dyDescent="0.2">
      <c r="A3387">
        <v>30278</v>
      </c>
      <c r="B3387" t="s">
        <v>16849</v>
      </c>
      <c r="C3387" t="s">
        <v>16850</v>
      </c>
      <c r="D3387" t="s">
        <v>9581</v>
      </c>
      <c r="F3387" t="s">
        <v>16851</v>
      </c>
      <c r="G3387" t="s">
        <v>13761</v>
      </c>
      <c r="H3387" t="s">
        <v>16852</v>
      </c>
      <c r="J3387">
        <v>2</v>
      </c>
      <c r="K3387">
        <v>2</v>
      </c>
      <c r="L3387">
        <v>0</v>
      </c>
      <c r="M3387" t="s">
        <v>16853</v>
      </c>
      <c r="N3387">
        <f t="shared" si="624"/>
        <v>0</v>
      </c>
      <c r="O3387" t="str">
        <f t="shared" si="625"/>
        <v>No</v>
      </c>
      <c r="P3387">
        <f t="shared" si="626"/>
        <v>0</v>
      </c>
      <c r="Q3387">
        <f t="shared" si="627"/>
        <v>0</v>
      </c>
      <c r="R3387">
        <f t="shared" si="631"/>
        <v>27.565026697177728</v>
      </c>
      <c r="S3387" t="str">
        <f t="shared" si="628"/>
        <v>ID-30278-Cullman, AL - Louisville, KY</v>
      </c>
      <c r="T3387" t="str">
        <f t="shared" si="629"/>
        <v>22:40</v>
      </c>
      <c r="U3387" t="str">
        <f t="shared" si="630"/>
        <v>Acceptable</v>
      </c>
      <c r="V3387">
        <f t="shared" si="632"/>
        <v>23</v>
      </c>
      <c r="W3387">
        <f t="shared" si="633"/>
        <v>2</v>
      </c>
      <c r="Y3387" t="str">
        <f t="shared" si="634"/>
        <v>Flight Not Found</v>
      </c>
      <c r="Z3387" t="str" cm="1">
        <f t="array" ref="Z3387">IF(AND(B:B &gt; TIME(6, 0, 0), B:B &lt;= TIME(18, 0, 0)), "Day", "Night")</f>
        <v>Night</v>
      </c>
      <c r="AA3387">
        <f t="shared" si="635"/>
        <v>1</v>
      </c>
    </row>
    <row r="3388" spans="1:27" x14ac:dyDescent="0.2">
      <c r="A3388">
        <v>30284</v>
      </c>
      <c r="C3388" t="s">
        <v>16854</v>
      </c>
      <c r="D3388" t="s">
        <v>16354</v>
      </c>
      <c r="G3388" t="s">
        <v>12448</v>
      </c>
      <c r="H3388" t="s">
        <v>16855</v>
      </c>
      <c r="I3388" t="s">
        <v>16856</v>
      </c>
      <c r="J3388">
        <v>15</v>
      </c>
      <c r="K3388">
        <v>15</v>
      </c>
      <c r="L3388">
        <v>0</v>
      </c>
      <c r="M3388" t="s">
        <v>16857</v>
      </c>
      <c r="N3388">
        <f t="shared" si="624"/>
        <v>0</v>
      </c>
      <c r="O3388" t="str">
        <f t="shared" si="625"/>
        <v>No</v>
      </c>
      <c r="P3388">
        <f t="shared" si="626"/>
        <v>0</v>
      </c>
      <c r="Q3388">
        <f t="shared" si="627"/>
        <v>0</v>
      </c>
      <c r="R3388">
        <f t="shared" si="631"/>
        <v>27.565026697177728</v>
      </c>
      <c r="S3388" t="str">
        <f t="shared" si="628"/>
        <v>ID-30284-</v>
      </c>
      <c r="T3388">
        <f t="shared" si="629"/>
        <v>0</v>
      </c>
      <c r="U3388" t="str">
        <f t="shared" si="630"/>
        <v>Acceptable</v>
      </c>
      <c r="V3388">
        <f t="shared" si="632"/>
        <v>23</v>
      </c>
      <c r="W3388">
        <f t="shared" si="633"/>
        <v>2</v>
      </c>
      <c r="Y3388" t="str">
        <f t="shared" si="634"/>
        <v>Flight Not Found</v>
      </c>
      <c r="Z3388" t="str" cm="1">
        <f t="array" ref="Z3388">IF(AND(B:B &gt; TIME(6, 0, 0), B:B &lt;= TIME(18, 0, 0)), "Day", "Night")</f>
        <v>Night</v>
      </c>
      <c r="AA3388">
        <f t="shared" si="635"/>
        <v>1</v>
      </c>
    </row>
    <row r="3389" spans="1:27" x14ac:dyDescent="0.2">
      <c r="A3389">
        <v>30285</v>
      </c>
      <c r="C3389" t="s">
        <v>16858</v>
      </c>
      <c r="D3389" t="s">
        <v>16859</v>
      </c>
      <c r="G3389" t="s">
        <v>16860</v>
      </c>
      <c r="H3389" t="s">
        <v>16861</v>
      </c>
      <c r="I3389" t="s">
        <v>16862</v>
      </c>
      <c r="J3389">
        <v>22</v>
      </c>
      <c r="K3389">
        <v>22</v>
      </c>
      <c r="L3389">
        <v>0</v>
      </c>
      <c r="M3389" t="s">
        <v>16863</v>
      </c>
      <c r="N3389">
        <f t="shared" si="624"/>
        <v>0</v>
      </c>
      <c r="O3389" t="str">
        <f t="shared" si="625"/>
        <v>No</v>
      </c>
      <c r="P3389">
        <f t="shared" si="626"/>
        <v>0</v>
      </c>
      <c r="Q3389">
        <f t="shared" si="627"/>
        <v>0</v>
      </c>
      <c r="R3389">
        <f t="shared" si="631"/>
        <v>27.565026697177728</v>
      </c>
      <c r="S3389" t="str">
        <f t="shared" si="628"/>
        <v>ID-30285-</v>
      </c>
      <c r="T3389">
        <f t="shared" si="629"/>
        <v>0</v>
      </c>
      <c r="U3389" t="str">
        <f t="shared" si="630"/>
        <v>Acceptable</v>
      </c>
      <c r="V3389">
        <f t="shared" si="632"/>
        <v>23</v>
      </c>
      <c r="W3389">
        <f t="shared" si="633"/>
        <v>2</v>
      </c>
      <c r="Y3389" t="str">
        <f t="shared" si="634"/>
        <v>Flight Not Found</v>
      </c>
      <c r="Z3389" t="str" cm="1">
        <f t="array" ref="Z3389">IF(AND(B:B &gt; TIME(6, 0, 0), B:B &lt;= TIME(18, 0, 0)), "Day", "Night")</f>
        <v>Night</v>
      </c>
      <c r="AA3389">
        <f t="shared" si="635"/>
        <v>1</v>
      </c>
    </row>
    <row r="3390" spans="1:27" x14ac:dyDescent="0.2">
      <c r="A3390">
        <v>30286</v>
      </c>
      <c r="B3390" t="s">
        <v>4428</v>
      </c>
      <c r="C3390" t="s">
        <v>16864</v>
      </c>
      <c r="D3390" t="s">
        <v>16865</v>
      </c>
      <c r="F3390" t="s">
        <v>16866</v>
      </c>
      <c r="G3390" t="s">
        <v>16867</v>
      </c>
      <c r="H3390" t="s">
        <v>16868</v>
      </c>
      <c r="I3390" t="s">
        <v>16869</v>
      </c>
      <c r="J3390">
        <v>5</v>
      </c>
      <c r="K3390">
        <v>3</v>
      </c>
      <c r="L3390">
        <v>0</v>
      </c>
      <c r="M3390" t="s">
        <v>16870</v>
      </c>
      <c r="N3390">
        <f t="shared" si="624"/>
        <v>0</v>
      </c>
      <c r="O3390" t="str">
        <f t="shared" si="625"/>
        <v>No</v>
      </c>
      <c r="P3390">
        <f t="shared" si="626"/>
        <v>0</v>
      </c>
      <c r="Q3390">
        <f t="shared" si="627"/>
        <v>0</v>
      </c>
      <c r="R3390">
        <f t="shared" si="631"/>
        <v>27.565026697177728</v>
      </c>
      <c r="S3390" t="str">
        <f t="shared" si="628"/>
        <v>ID-30286-Philadelphia, PA - Pottstown, PA</v>
      </c>
      <c r="T3390" t="str">
        <f t="shared" si="629"/>
        <v>22:05</v>
      </c>
      <c r="U3390" t="str">
        <f t="shared" si="630"/>
        <v>Acceptable</v>
      </c>
      <c r="V3390">
        <f t="shared" si="632"/>
        <v>23</v>
      </c>
      <c r="W3390">
        <f t="shared" si="633"/>
        <v>2</v>
      </c>
      <c r="Y3390" t="str">
        <f t="shared" si="634"/>
        <v>Flight Not Found</v>
      </c>
      <c r="Z3390" t="str" cm="1">
        <f t="array" ref="Z3390">IF(AND(B:B &gt; TIME(6, 0, 0), B:B &lt;= TIME(18, 0, 0)), "Day", "Night")</f>
        <v>Night</v>
      </c>
      <c r="AA3390">
        <f t="shared" si="635"/>
        <v>1</v>
      </c>
    </row>
    <row r="3391" spans="1:27" x14ac:dyDescent="0.2">
      <c r="A3391">
        <v>30292</v>
      </c>
      <c r="B3391" t="s">
        <v>1554</v>
      </c>
      <c r="C3391" t="s">
        <v>16871</v>
      </c>
      <c r="D3391" t="s">
        <v>16872</v>
      </c>
      <c r="F3391" t="s">
        <v>16873</v>
      </c>
      <c r="G3391" t="s">
        <v>16874</v>
      </c>
      <c r="H3391" t="s">
        <v>16875</v>
      </c>
      <c r="I3391" t="s">
        <v>16876</v>
      </c>
      <c r="J3391">
        <v>2</v>
      </c>
      <c r="K3391">
        <v>2</v>
      </c>
      <c r="L3391">
        <v>0</v>
      </c>
      <c r="M3391" t="s">
        <v>16877</v>
      </c>
      <c r="N3391">
        <f t="shared" si="624"/>
        <v>0</v>
      </c>
      <c r="O3391" t="str">
        <f t="shared" si="625"/>
        <v>No</v>
      </c>
      <c r="P3391">
        <f t="shared" si="626"/>
        <v>0</v>
      </c>
      <c r="Q3391">
        <f t="shared" si="627"/>
        <v>0</v>
      </c>
      <c r="R3391">
        <f t="shared" si="631"/>
        <v>27.565026697177728</v>
      </c>
      <c r="S3391" t="str">
        <f t="shared" si="628"/>
        <v>ID-30292-Sante Fe, NM - Pueblo, CO</v>
      </c>
      <c r="T3391" t="str">
        <f t="shared" si="629"/>
        <v>19:10</v>
      </c>
      <c r="U3391" t="str">
        <f t="shared" si="630"/>
        <v>Acceptable</v>
      </c>
      <c r="V3391">
        <f t="shared" si="632"/>
        <v>23</v>
      </c>
      <c r="W3391">
        <f t="shared" si="633"/>
        <v>2</v>
      </c>
      <c r="Y3391" t="str">
        <f t="shared" si="634"/>
        <v>Flight Not Found</v>
      </c>
      <c r="Z3391" t="str" cm="1">
        <f t="array" ref="Z3391">IF(AND(B:B &gt; TIME(6, 0, 0), B:B &lt;= TIME(18, 0, 0)), "Day", "Night")</f>
        <v>Night</v>
      </c>
      <c r="AA3391">
        <f t="shared" si="635"/>
        <v>1</v>
      </c>
    </row>
    <row r="3392" spans="1:27" x14ac:dyDescent="0.2">
      <c r="A3392">
        <v>30294</v>
      </c>
      <c r="B3392" t="s">
        <v>16878</v>
      </c>
      <c r="C3392" t="s">
        <v>16879</v>
      </c>
      <c r="D3392" t="s">
        <v>14063</v>
      </c>
      <c r="G3392" t="s">
        <v>16880</v>
      </c>
      <c r="H3392" t="s">
        <v>8910</v>
      </c>
      <c r="J3392">
        <v>88</v>
      </c>
      <c r="K3392">
        <v>84</v>
      </c>
      <c r="L3392">
        <v>0</v>
      </c>
      <c r="M3392" t="s">
        <v>16881</v>
      </c>
      <c r="N3392">
        <f t="shared" si="624"/>
        <v>0</v>
      </c>
      <c r="O3392" t="str">
        <f t="shared" si="625"/>
        <v>No</v>
      </c>
      <c r="P3392">
        <f t="shared" si="626"/>
        <v>0</v>
      </c>
      <c r="Q3392">
        <f t="shared" si="627"/>
        <v>0</v>
      </c>
      <c r="R3392">
        <f t="shared" si="631"/>
        <v>27.565026697177728</v>
      </c>
      <c r="S3392" t="str">
        <f t="shared" si="628"/>
        <v>ID-30294-</v>
      </c>
      <c r="T3392" t="str">
        <f t="shared" si="629"/>
        <v>c14:30</v>
      </c>
      <c r="U3392" t="str">
        <f t="shared" si="630"/>
        <v>Acceptable</v>
      </c>
      <c r="V3392">
        <f t="shared" si="632"/>
        <v>23</v>
      </c>
      <c r="W3392">
        <f t="shared" si="633"/>
        <v>2</v>
      </c>
      <c r="Y3392" t="str">
        <f t="shared" si="634"/>
        <v>Flight Not Found</v>
      </c>
      <c r="Z3392" t="str" cm="1">
        <f t="array" ref="Z3392">IF(AND(B:B &gt; TIME(6, 0, 0), B:B &lt;= TIME(18, 0, 0)), "Day", "Night")</f>
        <v>Night</v>
      </c>
      <c r="AA3392">
        <f t="shared" si="635"/>
        <v>1</v>
      </c>
    </row>
    <row r="3393" spans="1:27" x14ac:dyDescent="0.2">
      <c r="A3393">
        <v>30294</v>
      </c>
      <c r="B3393" t="s">
        <v>3572</v>
      </c>
      <c r="C3393" t="s">
        <v>16882</v>
      </c>
      <c r="D3393" t="s">
        <v>16883</v>
      </c>
      <c r="F3393" t="s">
        <v>16884</v>
      </c>
      <c r="G3393" t="s">
        <v>11353</v>
      </c>
      <c r="H3393" t="s">
        <v>16885</v>
      </c>
      <c r="J3393">
        <v>8</v>
      </c>
      <c r="K3393">
        <v>8</v>
      </c>
      <c r="L3393">
        <v>0</v>
      </c>
      <c r="M3393" t="s">
        <v>16886</v>
      </c>
      <c r="N3393">
        <f t="shared" si="624"/>
        <v>0</v>
      </c>
      <c r="O3393" t="str">
        <f t="shared" si="625"/>
        <v>No</v>
      </c>
      <c r="P3393">
        <f t="shared" si="626"/>
        <v>0</v>
      </c>
      <c r="Q3393">
        <f t="shared" si="627"/>
        <v>0</v>
      </c>
      <c r="R3393">
        <f t="shared" si="631"/>
        <v>27.565026697177728</v>
      </c>
      <c r="S3393" t="str">
        <f t="shared" si="628"/>
        <v>ID-30294-Ketchikan, AK - Craig, AK</v>
      </c>
      <c r="T3393" t="str">
        <f t="shared" si="629"/>
        <v>c14:30</v>
      </c>
      <c r="U3393" t="str">
        <f t="shared" si="630"/>
        <v>Acceptable</v>
      </c>
      <c r="V3393">
        <f t="shared" si="632"/>
        <v>23</v>
      </c>
      <c r="W3393">
        <f t="shared" si="633"/>
        <v>2</v>
      </c>
      <c r="Y3393" t="str">
        <f t="shared" si="634"/>
        <v>Flight Not Found</v>
      </c>
      <c r="Z3393" t="str" cm="1">
        <f t="array" ref="Z3393">IF(AND(B:B &gt; TIME(6, 0, 0), B:B &lt;= TIME(18, 0, 0)), "Day", "Night")</f>
        <v>Night</v>
      </c>
      <c r="AA3393">
        <f t="shared" si="635"/>
        <v>1</v>
      </c>
    </row>
    <row r="3394" spans="1:27" x14ac:dyDescent="0.2">
      <c r="A3394">
        <v>30294</v>
      </c>
      <c r="B3394" t="s">
        <v>4090</v>
      </c>
      <c r="C3394" t="s">
        <v>16887</v>
      </c>
      <c r="D3394" t="s">
        <v>16888</v>
      </c>
      <c r="E3394" t="s">
        <v>6761</v>
      </c>
      <c r="F3394" t="s">
        <v>16889</v>
      </c>
      <c r="G3394" t="s">
        <v>16028</v>
      </c>
      <c r="H3394" t="s">
        <v>16890</v>
      </c>
      <c r="I3394" t="s">
        <v>16891</v>
      </c>
      <c r="J3394">
        <v>46</v>
      </c>
      <c r="K3394">
        <v>46</v>
      </c>
      <c r="L3394">
        <v>0</v>
      </c>
      <c r="M3394" t="s">
        <v>16892</v>
      </c>
      <c r="N3394">
        <f t="shared" ref="N3394:N3457" si="636">SUM(B3394,C3394)</f>
        <v>0</v>
      </c>
      <c r="O3394" t="str">
        <f t="shared" ref="O3394:O3457" si="637">IF(F3394="good","Yes","No")</f>
        <v>No</v>
      </c>
      <c r="P3394">
        <f t="shared" ref="P3394:P3457" si="638">COUNTIF(C:C,"&lt;0")</f>
        <v>0</v>
      </c>
      <c r="Q3394">
        <f t="shared" ref="Q3394:Q3457" si="639">SUMIF(E:E,"&gt;"&amp;AVERAGE(E:E))</f>
        <v>0</v>
      </c>
      <c r="R3394">
        <f t="shared" si="631"/>
        <v>27.565026697177728</v>
      </c>
      <c r="S3394" t="str">
        <f t="shared" ref="S3394:S3457" si="640">CONCATENATE("ID-",A3394,"-",F3394)</f>
        <v>ID-30294-Santiago - La Serena</v>
      </c>
      <c r="T3394" t="str">
        <f t="shared" ref="T3394:T3457" si="641">INDEX(B:B,MATCH(A3394,A:A,0))</f>
        <v>c14:30</v>
      </c>
      <c r="U3394" t="str">
        <f t="shared" ref="U3394:U3457" si="642">IF(OR(B3394&gt;0,C3394&gt;0),"Acceptable","Check")</f>
        <v>Acceptable</v>
      </c>
      <c r="V3394">
        <f t="shared" si="632"/>
        <v>23</v>
      </c>
      <c r="W3394">
        <f t="shared" si="633"/>
        <v>2</v>
      </c>
      <c r="Y3394" t="str">
        <f t="shared" si="634"/>
        <v>Flight Not Found</v>
      </c>
      <c r="Z3394" t="str" cm="1">
        <f t="array" ref="Z3394">IF(AND(B:B &gt; TIME(6, 0, 0), B:B &lt;= TIME(18, 0, 0)), "Day", "Night")</f>
        <v>Night</v>
      </c>
      <c r="AA3394">
        <f t="shared" si="635"/>
        <v>1</v>
      </c>
    </row>
    <row r="3395" spans="1:27" x14ac:dyDescent="0.2">
      <c r="A3395">
        <v>30300</v>
      </c>
      <c r="B3395" t="s">
        <v>1741</v>
      </c>
      <c r="C3395" t="s">
        <v>16893</v>
      </c>
      <c r="D3395" t="s">
        <v>16894</v>
      </c>
      <c r="F3395" t="s">
        <v>16895</v>
      </c>
      <c r="G3395" t="s">
        <v>16896</v>
      </c>
      <c r="H3395" t="s">
        <v>16897</v>
      </c>
      <c r="J3395">
        <v>2</v>
      </c>
      <c r="K3395">
        <v>2</v>
      </c>
      <c r="L3395">
        <v>0</v>
      </c>
      <c r="M3395" t="s">
        <v>16898</v>
      </c>
      <c r="N3395">
        <f t="shared" si="636"/>
        <v>0</v>
      </c>
      <c r="O3395" t="str">
        <f t="shared" si="637"/>
        <v>No</v>
      </c>
      <c r="P3395">
        <f t="shared" si="638"/>
        <v>0</v>
      </c>
      <c r="Q3395">
        <f t="shared" si="639"/>
        <v>0</v>
      </c>
      <c r="R3395">
        <f t="shared" ref="R3395:R3458" si="643">AVERAGEIF(J:J,"&gt;0")</f>
        <v>27.565026697177728</v>
      </c>
      <c r="S3395" t="str">
        <f t="shared" si="640"/>
        <v>ID-30300-Columbus, OH - Difiance, OH</v>
      </c>
      <c r="T3395" t="str">
        <f t="shared" si="641"/>
        <v>18:40</v>
      </c>
      <c r="U3395" t="str">
        <f t="shared" si="642"/>
        <v>Acceptable</v>
      </c>
      <c r="V3395">
        <f t="shared" ref="V3395:V3458" si="644">COUNTIF(D:D, "Military - U.S. Army")</f>
        <v>23</v>
      </c>
      <c r="W3395">
        <f t="shared" ref="W3395:W3458" si="645">AVERAGEIF(C:C,"Fort Myer, Virginia", J:J)</f>
        <v>2</v>
      </c>
      <c r="Y3395" t="str">
        <f t="shared" ref="Y3395:Y3458" si="646">IFERROR(VLOOKUP("FlightNumber", A:E, 4, FALSE), "Flight Not Found")</f>
        <v>Flight Not Found</v>
      </c>
      <c r="Z3395" t="str" cm="1">
        <f t="array" ref="Z3395">IF(AND(B:B &gt; TIME(6, 0, 0), B:B &lt;= TIME(18, 0, 0)), "Day", "Night")</f>
        <v>Night</v>
      </c>
      <c r="AA3395">
        <f t="shared" ref="AA3395:AA3458" si="647">COUNTIFS(D:D, "Military - U.S. Army", C:C, "Fort Myer, Virginia")</f>
        <v>1</v>
      </c>
    </row>
    <row r="3396" spans="1:27" x14ac:dyDescent="0.2">
      <c r="A3396">
        <v>30307</v>
      </c>
      <c r="C3396" t="s">
        <v>16899</v>
      </c>
      <c r="D3396" t="s">
        <v>16900</v>
      </c>
      <c r="G3396" t="s">
        <v>15256</v>
      </c>
      <c r="H3396" t="s">
        <v>16901</v>
      </c>
      <c r="I3396" t="s">
        <v>16902</v>
      </c>
      <c r="J3396">
        <v>10</v>
      </c>
      <c r="K3396">
        <v>10</v>
      </c>
      <c r="L3396">
        <v>0</v>
      </c>
      <c r="N3396">
        <f t="shared" si="636"/>
        <v>0</v>
      </c>
      <c r="O3396" t="str">
        <f t="shared" si="637"/>
        <v>No</v>
      </c>
      <c r="P3396">
        <f t="shared" si="638"/>
        <v>0</v>
      </c>
      <c r="Q3396">
        <f t="shared" si="639"/>
        <v>0</v>
      </c>
      <c r="R3396">
        <f t="shared" si="643"/>
        <v>27.565026697177728</v>
      </c>
      <c r="S3396" t="str">
        <f t="shared" si="640"/>
        <v>ID-30307-</v>
      </c>
      <c r="T3396">
        <f t="shared" si="641"/>
        <v>0</v>
      </c>
      <c r="U3396" t="str">
        <f t="shared" si="642"/>
        <v>Acceptable</v>
      </c>
      <c r="V3396">
        <f t="shared" si="644"/>
        <v>23</v>
      </c>
      <c r="W3396">
        <f t="shared" si="645"/>
        <v>2</v>
      </c>
      <c r="Y3396" t="str">
        <f t="shared" si="646"/>
        <v>Flight Not Found</v>
      </c>
      <c r="Z3396" t="str" cm="1">
        <f t="array" ref="Z3396">IF(AND(B:B &gt; TIME(6, 0, 0), B:B &lt;= TIME(18, 0, 0)), "Day", "Night")</f>
        <v>Night</v>
      </c>
      <c r="AA3396">
        <f t="shared" si="647"/>
        <v>1</v>
      </c>
    </row>
    <row r="3397" spans="1:27" x14ac:dyDescent="0.2">
      <c r="A3397">
        <v>30308</v>
      </c>
      <c r="C3397" t="s">
        <v>16903</v>
      </c>
      <c r="D3397" t="s">
        <v>3562</v>
      </c>
      <c r="G3397" t="s">
        <v>12448</v>
      </c>
      <c r="H3397" t="s">
        <v>16904</v>
      </c>
      <c r="I3397" t="s">
        <v>16905</v>
      </c>
      <c r="J3397">
        <v>16</v>
      </c>
      <c r="K3397">
        <v>16</v>
      </c>
      <c r="L3397">
        <v>0</v>
      </c>
      <c r="N3397">
        <f t="shared" si="636"/>
        <v>0</v>
      </c>
      <c r="O3397" t="str">
        <f t="shared" si="637"/>
        <v>No</v>
      </c>
      <c r="P3397">
        <f t="shared" si="638"/>
        <v>0</v>
      </c>
      <c r="Q3397">
        <f t="shared" si="639"/>
        <v>0</v>
      </c>
      <c r="R3397">
        <f t="shared" si="643"/>
        <v>27.565026697177728</v>
      </c>
      <c r="S3397" t="str">
        <f t="shared" si="640"/>
        <v>ID-30308-</v>
      </c>
      <c r="T3397">
        <f t="shared" si="641"/>
        <v>0</v>
      </c>
      <c r="U3397" t="str">
        <f t="shared" si="642"/>
        <v>Acceptable</v>
      </c>
      <c r="V3397">
        <f t="shared" si="644"/>
        <v>23</v>
      </c>
      <c r="W3397">
        <f t="shared" si="645"/>
        <v>2</v>
      </c>
      <c r="Y3397" t="str">
        <f t="shared" si="646"/>
        <v>Flight Not Found</v>
      </c>
      <c r="Z3397" t="str" cm="1">
        <f t="array" ref="Z3397">IF(AND(B:B &gt; TIME(6, 0, 0), B:B &lt;= TIME(18, 0, 0)), "Day", "Night")</f>
        <v>Night</v>
      </c>
      <c r="AA3397">
        <f t="shared" si="647"/>
        <v>1</v>
      </c>
    </row>
    <row r="3398" spans="1:27" x14ac:dyDescent="0.2">
      <c r="A3398">
        <v>30309</v>
      </c>
      <c r="C3398" t="s">
        <v>16906</v>
      </c>
      <c r="D3398" t="s">
        <v>14243</v>
      </c>
      <c r="G3398" t="s">
        <v>7890</v>
      </c>
      <c r="H3398" t="s">
        <v>16907</v>
      </c>
      <c r="I3398" t="s">
        <v>16908</v>
      </c>
      <c r="J3398">
        <v>69</v>
      </c>
      <c r="K3398">
        <v>25</v>
      </c>
      <c r="L3398">
        <v>0</v>
      </c>
      <c r="M3398" t="s">
        <v>16909</v>
      </c>
      <c r="N3398">
        <f t="shared" si="636"/>
        <v>0</v>
      </c>
      <c r="O3398" t="str">
        <f t="shared" si="637"/>
        <v>No</v>
      </c>
      <c r="P3398">
        <f t="shared" si="638"/>
        <v>0</v>
      </c>
      <c r="Q3398">
        <f t="shared" si="639"/>
        <v>0</v>
      </c>
      <c r="R3398">
        <f t="shared" si="643"/>
        <v>27.565026697177728</v>
      </c>
      <c r="S3398" t="str">
        <f t="shared" si="640"/>
        <v>ID-30309-</v>
      </c>
      <c r="T3398">
        <f t="shared" si="641"/>
        <v>0</v>
      </c>
      <c r="U3398" t="str">
        <f t="shared" si="642"/>
        <v>Acceptable</v>
      </c>
      <c r="V3398">
        <f t="shared" si="644"/>
        <v>23</v>
      </c>
      <c r="W3398">
        <f t="shared" si="645"/>
        <v>2</v>
      </c>
      <c r="Y3398" t="str">
        <f t="shared" si="646"/>
        <v>Flight Not Found</v>
      </c>
      <c r="Z3398" t="str" cm="1">
        <f t="array" ref="Z3398">IF(AND(B:B &gt; TIME(6, 0, 0), B:B &lt;= TIME(18, 0, 0)), "Day", "Night")</f>
        <v>Night</v>
      </c>
      <c r="AA3398">
        <f t="shared" si="647"/>
        <v>1</v>
      </c>
    </row>
    <row r="3399" spans="1:27" x14ac:dyDescent="0.2">
      <c r="A3399">
        <v>30325</v>
      </c>
      <c r="C3399" t="s">
        <v>16910</v>
      </c>
      <c r="D3399" t="s">
        <v>16911</v>
      </c>
      <c r="E3399" t="s">
        <v>16912</v>
      </c>
      <c r="F3399" t="s">
        <v>16913</v>
      </c>
      <c r="G3399" t="s">
        <v>16914</v>
      </c>
      <c r="H3399" t="s">
        <v>16915</v>
      </c>
      <c r="I3399" t="s">
        <v>16916</v>
      </c>
      <c r="J3399">
        <v>33</v>
      </c>
      <c r="K3399">
        <v>1</v>
      </c>
      <c r="L3399">
        <v>0</v>
      </c>
      <c r="M3399" t="s">
        <v>16917</v>
      </c>
      <c r="N3399">
        <f t="shared" si="636"/>
        <v>0</v>
      </c>
      <c r="O3399" t="str">
        <f t="shared" si="637"/>
        <v>No</v>
      </c>
      <c r="P3399">
        <f t="shared" si="638"/>
        <v>0</v>
      </c>
      <c r="Q3399">
        <f t="shared" si="639"/>
        <v>0</v>
      </c>
      <c r="R3399">
        <f t="shared" si="643"/>
        <v>27.565026697177728</v>
      </c>
      <c r="S3399" t="str">
        <f t="shared" si="640"/>
        <v>ID-30325-Minneapolis-St Paul - Brainerd</v>
      </c>
      <c r="T3399">
        <f t="shared" si="641"/>
        <v>0</v>
      </c>
      <c r="U3399" t="str">
        <f t="shared" si="642"/>
        <v>Acceptable</v>
      </c>
      <c r="V3399">
        <f t="shared" si="644"/>
        <v>23</v>
      </c>
      <c r="W3399">
        <f t="shared" si="645"/>
        <v>2</v>
      </c>
      <c r="Y3399" t="str">
        <f t="shared" si="646"/>
        <v>Flight Not Found</v>
      </c>
      <c r="Z3399" t="str" cm="1">
        <f t="array" ref="Z3399">IF(AND(B:B &gt; TIME(6, 0, 0), B:B &lt;= TIME(18, 0, 0)), "Day", "Night")</f>
        <v>Night</v>
      </c>
      <c r="AA3399">
        <f t="shared" si="647"/>
        <v>1</v>
      </c>
    </row>
    <row r="3400" spans="1:27" x14ac:dyDescent="0.2">
      <c r="A3400">
        <v>30327</v>
      </c>
      <c r="B3400" t="s">
        <v>4666</v>
      </c>
      <c r="C3400" t="s">
        <v>9229</v>
      </c>
      <c r="D3400" t="s">
        <v>1147</v>
      </c>
      <c r="E3400" t="s">
        <v>16918</v>
      </c>
      <c r="F3400" t="s">
        <v>16919</v>
      </c>
      <c r="G3400" t="s">
        <v>16920</v>
      </c>
      <c r="H3400" t="s">
        <v>16921</v>
      </c>
      <c r="I3400" t="s">
        <v>16922</v>
      </c>
      <c r="J3400">
        <v>3</v>
      </c>
      <c r="K3400">
        <v>3</v>
      </c>
      <c r="L3400">
        <v>0</v>
      </c>
      <c r="M3400" t="s">
        <v>16923</v>
      </c>
      <c r="N3400">
        <f t="shared" si="636"/>
        <v>0</v>
      </c>
      <c r="O3400" t="str">
        <f t="shared" si="637"/>
        <v>No</v>
      </c>
      <c r="P3400">
        <f t="shared" si="638"/>
        <v>0</v>
      </c>
      <c r="Q3400">
        <f t="shared" si="639"/>
        <v>0</v>
      </c>
      <c r="R3400">
        <f t="shared" si="643"/>
        <v>27.565026697177728</v>
      </c>
      <c r="S3400" t="str">
        <f t="shared" si="640"/>
        <v>ID-30327-Detroit - Los Angeles</v>
      </c>
      <c r="T3400" t="str">
        <f t="shared" si="641"/>
        <v>02:50</v>
      </c>
      <c r="U3400" t="str">
        <f t="shared" si="642"/>
        <v>Acceptable</v>
      </c>
      <c r="V3400">
        <f t="shared" si="644"/>
        <v>23</v>
      </c>
      <c r="W3400">
        <f t="shared" si="645"/>
        <v>2</v>
      </c>
      <c r="Y3400" t="str">
        <f t="shared" si="646"/>
        <v>Flight Not Found</v>
      </c>
      <c r="Z3400" t="str" cm="1">
        <f t="array" ref="Z3400">IF(AND(B:B &gt; TIME(6, 0, 0), B:B &lt;= TIME(18, 0, 0)), "Day", "Night")</f>
        <v>Night</v>
      </c>
      <c r="AA3400">
        <f t="shared" si="647"/>
        <v>1</v>
      </c>
    </row>
    <row r="3401" spans="1:27" x14ac:dyDescent="0.2">
      <c r="A3401">
        <v>30330</v>
      </c>
      <c r="C3401" t="s">
        <v>16924</v>
      </c>
      <c r="D3401" t="s">
        <v>16316</v>
      </c>
      <c r="G3401" t="s">
        <v>16925</v>
      </c>
      <c r="H3401" t="s">
        <v>16926</v>
      </c>
      <c r="I3401" t="s">
        <v>16927</v>
      </c>
      <c r="J3401">
        <v>10</v>
      </c>
      <c r="K3401">
        <v>10</v>
      </c>
      <c r="L3401">
        <v>0</v>
      </c>
      <c r="N3401">
        <f t="shared" si="636"/>
        <v>0</v>
      </c>
      <c r="O3401" t="str">
        <f t="shared" si="637"/>
        <v>No</v>
      </c>
      <c r="P3401">
        <f t="shared" si="638"/>
        <v>0</v>
      </c>
      <c r="Q3401">
        <f t="shared" si="639"/>
        <v>0</v>
      </c>
      <c r="R3401">
        <f t="shared" si="643"/>
        <v>27.565026697177728</v>
      </c>
      <c r="S3401" t="str">
        <f t="shared" si="640"/>
        <v>ID-30330-</v>
      </c>
      <c r="T3401">
        <f t="shared" si="641"/>
        <v>0</v>
      </c>
      <c r="U3401" t="str">
        <f t="shared" si="642"/>
        <v>Acceptable</v>
      </c>
      <c r="V3401">
        <f t="shared" si="644"/>
        <v>23</v>
      </c>
      <c r="W3401">
        <f t="shared" si="645"/>
        <v>2</v>
      </c>
      <c r="Y3401" t="str">
        <f t="shared" si="646"/>
        <v>Flight Not Found</v>
      </c>
      <c r="Z3401" t="str" cm="1">
        <f t="array" ref="Z3401">IF(AND(B:B &gt; TIME(6, 0, 0), B:B &lt;= TIME(18, 0, 0)), "Day", "Night")</f>
        <v>Night</v>
      </c>
      <c r="AA3401">
        <f t="shared" si="647"/>
        <v>1</v>
      </c>
    </row>
    <row r="3402" spans="1:27" x14ac:dyDescent="0.2">
      <c r="A3402">
        <v>30332</v>
      </c>
      <c r="C3402" t="s">
        <v>4808</v>
      </c>
      <c r="D3402" t="s">
        <v>7590</v>
      </c>
      <c r="F3402" t="s">
        <v>7884</v>
      </c>
      <c r="G3402" t="s">
        <v>14515</v>
      </c>
      <c r="H3402" t="s">
        <v>16928</v>
      </c>
      <c r="I3402" t="s">
        <v>16929</v>
      </c>
      <c r="J3402">
        <v>67</v>
      </c>
      <c r="K3402">
        <v>47</v>
      </c>
      <c r="L3402">
        <v>0</v>
      </c>
      <c r="M3402" t="s">
        <v>16930</v>
      </c>
      <c r="N3402">
        <f t="shared" si="636"/>
        <v>0</v>
      </c>
      <c r="O3402" t="str">
        <f t="shared" si="637"/>
        <v>No</v>
      </c>
      <c r="P3402">
        <f t="shared" si="638"/>
        <v>0</v>
      </c>
      <c r="Q3402">
        <f t="shared" si="639"/>
        <v>0</v>
      </c>
      <c r="R3402">
        <f t="shared" si="643"/>
        <v>27.565026697177728</v>
      </c>
      <c r="S3402" t="str">
        <f t="shared" si="640"/>
        <v>ID-30332-Istanbul - Ankara</v>
      </c>
      <c r="T3402">
        <f t="shared" si="641"/>
        <v>0</v>
      </c>
      <c r="U3402" t="str">
        <f t="shared" si="642"/>
        <v>Acceptable</v>
      </c>
      <c r="V3402">
        <f t="shared" si="644"/>
        <v>23</v>
      </c>
      <c r="W3402">
        <f t="shared" si="645"/>
        <v>2</v>
      </c>
      <c r="Y3402" t="str">
        <f t="shared" si="646"/>
        <v>Flight Not Found</v>
      </c>
      <c r="Z3402" t="str" cm="1">
        <f t="array" ref="Z3402">IF(AND(B:B &gt; TIME(6, 0, 0), B:B &lt;= TIME(18, 0, 0)), "Day", "Night")</f>
        <v>Night</v>
      </c>
      <c r="AA3402">
        <f t="shared" si="647"/>
        <v>1</v>
      </c>
    </row>
    <row r="3403" spans="1:27" x14ac:dyDescent="0.2">
      <c r="A3403">
        <v>30360</v>
      </c>
      <c r="C3403" t="s">
        <v>16931</v>
      </c>
      <c r="D3403" t="s">
        <v>2615</v>
      </c>
      <c r="G3403" t="s">
        <v>16187</v>
      </c>
      <c r="H3403" t="s">
        <v>16932</v>
      </c>
      <c r="I3403" t="s">
        <v>16933</v>
      </c>
      <c r="J3403">
        <v>6</v>
      </c>
      <c r="K3403">
        <v>6</v>
      </c>
      <c r="L3403">
        <v>0</v>
      </c>
      <c r="M3403" t="s">
        <v>16934</v>
      </c>
      <c r="N3403">
        <f t="shared" si="636"/>
        <v>0</v>
      </c>
      <c r="O3403" t="str">
        <f t="shared" si="637"/>
        <v>No</v>
      </c>
      <c r="P3403">
        <f t="shared" si="638"/>
        <v>0</v>
      </c>
      <c r="Q3403">
        <f t="shared" si="639"/>
        <v>0</v>
      </c>
      <c r="R3403">
        <f t="shared" si="643"/>
        <v>27.565026697177728</v>
      </c>
      <c r="S3403" t="str">
        <f t="shared" si="640"/>
        <v>ID-30360-</v>
      </c>
      <c r="T3403">
        <f t="shared" si="641"/>
        <v>0</v>
      </c>
      <c r="U3403" t="str">
        <f t="shared" si="642"/>
        <v>Acceptable</v>
      </c>
      <c r="V3403">
        <f t="shared" si="644"/>
        <v>23</v>
      </c>
      <c r="W3403">
        <f t="shared" si="645"/>
        <v>2</v>
      </c>
      <c r="Y3403" t="str">
        <f t="shared" si="646"/>
        <v>Flight Not Found</v>
      </c>
      <c r="Z3403" t="str" cm="1">
        <f t="array" ref="Z3403">IF(AND(B:B &gt; TIME(6, 0, 0), B:B &lt;= TIME(18, 0, 0)), "Day", "Night")</f>
        <v>Night</v>
      </c>
      <c r="AA3403">
        <f t="shared" si="647"/>
        <v>1</v>
      </c>
    </row>
    <row r="3404" spans="1:27" x14ac:dyDescent="0.2">
      <c r="A3404">
        <v>30370</v>
      </c>
      <c r="B3404" t="s">
        <v>2642</v>
      </c>
      <c r="C3404" t="s">
        <v>16935</v>
      </c>
      <c r="D3404" t="s">
        <v>9581</v>
      </c>
      <c r="F3404" t="s">
        <v>16936</v>
      </c>
      <c r="G3404" t="s">
        <v>16937</v>
      </c>
      <c r="H3404" t="s">
        <v>16938</v>
      </c>
      <c r="J3404">
        <v>2</v>
      </c>
      <c r="K3404">
        <v>2</v>
      </c>
      <c r="L3404">
        <v>0</v>
      </c>
      <c r="M3404" t="s">
        <v>16939</v>
      </c>
      <c r="N3404">
        <f t="shared" si="636"/>
        <v>0</v>
      </c>
      <c r="O3404" t="str">
        <f t="shared" si="637"/>
        <v>No</v>
      </c>
      <c r="P3404">
        <f t="shared" si="638"/>
        <v>0</v>
      </c>
      <c r="Q3404">
        <f t="shared" si="639"/>
        <v>0</v>
      </c>
      <c r="R3404">
        <f t="shared" si="643"/>
        <v>27.565026697177728</v>
      </c>
      <c r="S3404" t="str">
        <f t="shared" si="640"/>
        <v>ID-30370-Tallahssee, FL - Lakeland, FL</v>
      </c>
      <c r="T3404" t="str">
        <f t="shared" si="641"/>
        <v>23:17</v>
      </c>
      <c r="U3404" t="str">
        <f t="shared" si="642"/>
        <v>Acceptable</v>
      </c>
      <c r="V3404">
        <f t="shared" si="644"/>
        <v>23</v>
      </c>
      <c r="W3404">
        <f t="shared" si="645"/>
        <v>2</v>
      </c>
      <c r="Y3404" t="str">
        <f t="shared" si="646"/>
        <v>Flight Not Found</v>
      </c>
      <c r="Z3404" t="str" cm="1">
        <f t="array" ref="Z3404">IF(AND(B:B &gt; TIME(6, 0, 0), B:B &lt;= TIME(18, 0, 0)), "Day", "Night")</f>
        <v>Night</v>
      </c>
      <c r="AA3404">
        <f t="shared" si="647"/>
        <v>1</v>
      </c>
    </row>
    <row r="3405" spans="1:27" x14ac:dyDescent="0.2">
      <c r="A3405">
        <v>30384</v>
      </c>
      <c r="C3405" t="s">
        <v>15966</v>
      </c>
      <c r="D3405" t="s">
        <v>16940</v>
      </c>
      <c r="G3405" t="s">
        <v>14148</v>
      </c>
      <c r="H3405" t="s">
        <v>16941</v>
      </c>
      <c r="I3405" t="s">
        <v>16942</v>
      </c>
      <c r="J3405">
        <v>11</v>
      </c>
      <c r="K3405">
        <v>11</v>
      </c>
      <c r="L3405">
        <v>0</v>
      </c>
      <c r="M3405" t="s">
        <v>817</v>
      </c>
      <c r="N3405">
        <f t="shared" si="636"/>
        <v>0</v>
      </c>
      <c r="O3405" t="str">
        <f t="shared" si="637"/>
        <v>No</v>
      </c>
      <c r="P3405">
        <f t="shared" si="638"/>
        <v>0</v>
      </c>
      <c r="Q3405">
        <f t="shared" si="639"/>
        <v>0</v>
      </c>
      <c r="R3405">
        <f t="shared" si="643"/>
        <v>27.565026697177728</v>
      </c>
      <c r="S3405" t="str">
        <f t="shared" si="640"/>
        <v>ID-30384-</v>
      </c>
      <c r="T3405">
        <f t="shared" si="641"/>
        <v>0</v>
      </c>
      <c r="U3405" t="str">
        <f t="shared" si="642"/>
        <v>Acceptable</v>
      </c>
      <c r="V3405">
        <f t="shared" si="644"/>
        <v>23</v>
      </c>
      <c r="W3405">
        <f t="shared" si="645"/>
        <v>2</v>
      </c>
      <c r="Y3405" t="str">
        <f t="shared" si="646"/>
        <v>Flight Not Found</v>
      </c>
      <c r="Z3405" t="str" cm="1">
        <f t="array" ref="Z3405">IF(AND(B:B &gt; TIME(6, 0, 0), B:B &lt;= TIME(18, 0, 0)), "Day", "Night")</f>
        <v>Night</v>
      </c>
      <c r="AA3405">
        <f t="shared" si="647"/>
        <v>1</v>
      </c>
    </row>
    <row r="3406" spans="1:27" x14ac:dyDescent="0.2">
      <c r="A3406">
        <v>30385</v>
      </c>
      <c r="C3406" t="s">
        <v>16943</v>
      </c>
      <c r="D3406" t="s">
        <v>13128</v>
      </c>
      <c r="G3406" t="s">
        <v>12975</v>
      </c>
      <c r="H3406" t="s">
        <v>16944</v>
      </c>
      <c r="I3406" t="s">
        <v>8850</v>
      </c>
      <c r="J3406">
        <v>19</v>
      </c>
      <c r="K3406">
        <v>19</v>
      </c>
      <c r="L3406">
        <v>0</v>
      </c>
      <c r="M3406" t="s">
        <v>16945</v>
      </c>
      <c r="N3406">
        <f t="shared" si="636"/>
        <v>0</v>
      </c>
      <c r="O3406" t="str">
        <f t="shared" si="637"/>
        <v>No</v>
      </c>
      <c r="P3406">
        <f t="shared" si="638"/>
        <v>0</v>
      </c>
      <c r="Q3406">
        <f t="shared" si="639"/>
        <v>0</v>
      </c>
      <c r="R3406">
        <f t="shared" si="643"/>
        <v>27.565026697177728</v>
      </c>
      <c r="S3406" t="str">
        <f t="shared" si="640"/>
        <v>ID-30385-</v>
      </c>
      <c r="T3406">
        <f t="shared" si="641"/>
        <v>0</v>
      </c>
      <c r="U3406" t="str">
        <f t="shared" si="642"/>
        <v>Acceptable</v>
      </c>
      <c r="V3406">
        <f t="shared" si="644"/>
        <v>23</v>
      </c>
      <c r="W3406">
        <f t="shared" si="645"/>
        <v>2</v>
      </c>
      <c r="Y3406" t="str">
        <f t="shared" si="646"/>
        <v>Flight Not Found</v>
      </c>
      <c r="Z3406" t="str" cm="1">
        <f t="array" ref="Z3406">IF(AND(B:B &gt; TIME(6, 0, 0), B:B &lt;= TIME(18, 0, 0)), "Day", "Night")</f>
        <v>Night</v>
      </c>
      <c r="AA3406">
        <f t="shared" si="647"/>
        <v>1</v>
      </c>
    </row>
    <row r="3407" spans="1:27" x14ac:dyDescent="0.2">
      <c r="A3407">
        <v>30386</v>
      </c>
      <c r="B3407" t="s">
        <v>87</v>
      </c>
      <c r="C3407" t="s">
        <v>16946</v>
      </c>
      <c r="D3407" t="s">
        <v>4300</v>
      </c>
      <c r="F3407" t="s">
        <v>16947</v>
      </c>
      <c r="G3407" t="s">
        <v>11308</v>
      </c>
      <c r="H3407" t="s">
        <v>16948</v>
      </c>
      <c r="I3407" t="s">
        <v>16949</v>
      </c>
      <c r="J3407">
        <v>50</v>
      </c>
      <c r="K3407">
        <v>23</v>
      </c>
      <c r="L3407">
        <v>0</v>
      </c>
      <c r="M3407" t="s">
        <v>16950</v>
      </c>
      <c r="N3407">
        <f t="shared" si="636"/>
        <v>0</v>
      </c>
      <c r="O3407" t="str">
        <f t="shared" si="637"/>
        <v>No</v>
      </c>
      <c r="P3407">
        <f t="shared" si="638"/>
        <v>0</v>
      </c>
      <c r="Q3407">
        <f t="shared" si="639"/>
        <v>0</v>
      </c>
      <c r="R3407">
        <f t="shared" si="643"/>
        <v>27.565026697177728</v>
      </c>
      <c r="S3407" t="str">
        <f t="shared" si="640"/>
        <v>ID-30386-Caracas - Barquisimeto</v>
      </c>
      <c r="T3407" t="str">
        <f t="shared" si="641"/>
        <v>07:00</v>
      </c>
      <c r="U3407" t="str">
        <f t="shared" si="642"/>
        <v>Acceptable</v>
      </c>
      <c r="V3407">
        <f t="shared" si="644"/>
        <v>23</v>
      </c>
      <c r="W3407">
        <f t="shared" si="645"/>
        <v>2</v>
      </c>
      <c r="Y3407" t="str">
        <f t="shared" si="646"/>
        <v>Flight Not Found</v>
      </c>
      <c r="Z3407" t="str" cm="1">
        <f t="array" ref="Z3407">IF(AND(B:B &gt; TIME(6, 0, 0), B:B &lt;= TIME(18, 0, 0)), "Day", "Night")</f>
        <v>Night</v>
      </c>
      <c r="AA3407">
        <f t="shared" si="647"/>
        <v>1</v>
      </c>
    </row>
    <row r="3408" spans="1:27" x14ac:dyDescent="0.2">
      <c r="A3408">
        <v>30399</v>
      </c>
      <c r="B3408" t="s">
        <v>16951</v>
      </c>
      <c r="C3408" t="s">
        <v>16952</v>
      </c>
      <c r="D3408" t="s">
        <v>9581</v>
      </c>
      <c r="F3408" t="s">
        <v>16953</v>
      </c>
      <c r="G3408" t="s">
        <v>16954</v>
      </c>
      <c r="H3408" t="s">
        <v>16955</v>
      </c>
      <c r="J3408">
        <v>4</v>
      </c>
      <c r="K3408">
        <v>4</v>
      </c>
      <c r="L3408">
        <v>0</v>
      </c>
      <c r="M3408" t="s">
        <v>16956</v>
      </c>
      <c r="N3408">
        <f t="shared" si="636"/>
        <v>0</v>
      </c>
      <c r="O3408" t="str">
        <f t="shared" si="637"/>
        <v>No</v>
      </c>
      <c r="P3408">
        <f t="shared" si="638"/>
        <v>0</v>
      </c>
      <c r="Q3408">
        <f t="shared" si="639"/>
        <v>0</v>
      </c>
      <c r="R3408">
        <f t="shared" si="643"/>
        <v>27.565026697177728</v>
      </c>
      <c r="S3408" t="str">
        <f t="shared" si="640"/>
        <v>ID-30399-Jacksonville, FL - Atlanta, GA</v>
      </c>
      <c r="T3408" t="str">
        <f t="shared" si="641"/>
        <v>02:36</v>
      </c>
      <c r="U3408" t="str">
        <f t="shared" si="642"/>
        <v>Acceptable</v>
      </c>
      <c r="V3408">
        <f t="shared" si="644"/>
        <v>23</v>
      </c>
      <c r="W3408">
        <f t="shared" si="645"/>
        <v>2</v>
      </c>
      <c r="Y3408" t="str">
        <f t="shared" si="646"/>
        <v>Flight Not Found</v>
      </c>
      <c r="Z3408" t="str" cm="1">
        <f t="array" ref="Z3408">IF(AND(B:B &gt; TIME(6, 0, 0), B:B &lt;= TIME(18, 0, 0)), "Day", "Night")</f>
        <v>Night</v>
      </c>
      <c r="AA3408">
        <f t="shared" si="647"/>
        <v>1</v>
      </c>
    </row>
    <row r="3409" spans="1:27" x14ac:dyDescent="0.2">
      <c r="A3409">
        <v>30405</v>
      </c>
      <c r="B3409" t="s">
        <v>16957</v>
      </c>
      <c r="C3409" t="s">
        <v>126</v>
      </c>
      <c r="D3409" t="s">
        <v>16958</v>
      </c>
      <c r="F3409" t="s">
        <v>16959</v>
      </c>
      <c r="G3409" t="s">
        <v>16960</v>
      </c>
      <c r="H3409" t="s">
        <v>16961</v>
      </c>
      <c r="I3409" t="s">
        <v>16962</v>
      </c>
      <c r="J3409">
        <v>2</v>
      </c>
      <c r="K3409">
        <v>2</v>
      </c>
      <c r="L3409">
        <v>0</v>
      </c>
      <c r="M3409" t="s">
        <v>16963</v>
      </c>
      <c r="N3409">
        <f t="shared" si="636"/>
        <v>0</v>
      </c>
      <c r="O3409" t="str">
        <f t="shared" si="637"/>
        <v>No</v>
      </c>
      <c r="P3409">
        <f t="shared" si="638"/>
        <v>0</v>
      </c>
      <c r="Q3409">
        <f t="shared" si="639"/>
        <v>0</v>
      </c>
      <c r="R3409">
        <f t="shared" si="643"/>
        <v>27.565026697177728</v>
      </c>
      <c r="S3409" t="str">
        <f t="shared" si="640"/>
        <v>ID-30405-Chicago - Newark</v>
      </c>
      <c r="T3409" t="str">
        <f t="shared" si="641"/>
        <v>05:14</v>
      </c>
      <c r="U3409" t="str">
        <f t="shared" si="642"/>
        <v>Acceptable</v>
      </c>
      <c r="V3409">
        <f t="shared" si="644"/>
        <v>23</v>
      </c>
      <c r="W3409">
        <f t="shared" si="645"/>
        <v>2</v>
      </c>
      <c r="Y3409" t="str">
        <f t="shared" si="646"/>
        <v>Flight Not Found</v>
      </c>
      <c r="Z3409" t="str" cm="1">
        <f t="array" ref="Z3409">IF(AND(B:B &gt; TIME(6, 0, 0), B:B &lt;= TIME(18, 0, 0)), "Day", "Night")</f>
        <v>Night</v>
      </c>
      <c r="AA3409">
        <f t="shared" si="647"/>
        <v>1</v>
      </c>
    </row>
    <row r="3410" spans="1:27" x14ac:dyDescent="0.2">
      <c r="A3410">
        <v>30409</v>
      </c>
      <c r="C3410" t="s">
        <v>16906</v>
      </c>
      <c r="D3410" t="s">
        <v>16964</v>
      </c>
      <c r="G3410" t="s">
        <v>16965</v>
      </c>
      <c r="H3410" t="s">
        <v>16966</v>
      </c>
      <c r="I3410" t="s">
        <v>16967</v>
      </c>
      <c r="J3410">
        <v>8</v>
      </c>
      <c r="K3410">
        <v>8</v>
      </c>
      <c r="L3410">
        <v>0</v>
      </c>
      <c r="N3410">
        <f t="shared" si="636"/>
        <v>0</v>
      </c>
      <c r="O3410" t="str">
        <f t="shared" si="637"/>
        <v>No</v>
      </c>
      <c r="P3410">
        <f t="shared" si="638"/>
        <v>0</v>
      </c>
      <c r="Q3410">
        <f t="shared" si="639"/>
        <v>0</v>
      </c>
      <c r="R3410">
        <f t="shared" si="643"/>
        <v>27.565026697177728</v>
      </c>
      <c r="S3410" t="str">
        <f t="shared" si="640"/>
        <v>ID-30409-</v>
      </c>
      <c r="T3410">
        <f t="shared" si="641"/>
        <v>0</v>
      </c>
      <c r="U3410" t="str">
        <f t="shared" si="642"/>
        <v>Acceptable</v>
      </c>
      <c r="V3410">
        <f t="shared" si="644"/>
        <v>23</v>
      </c>
      <c r="W3410">
        <f t="shared" si="645"/>
        <v>2</v>
      </c>
      <c r="Y3410" t="str">
        <f t="shared" si="646"/>
        <v>Flight Not Found</v>
      </c>
      <c r="Z3410" t="str" cm="1">
        <f t="array" ref="Z3410">IF(AND(B:B &gt; TIME(6, 0, 0), B:B &lt;= TIME(18, 0, 0)), "Day", "Night")</f>
        <v>Night</v>
      </c>
      <c r="AA3410">
        <f t="shared" si="647"/>
        <v>1</v>
      </c>
    </row>
    <row r="3411" spans="1:27" x14ac:dyDescent="0.2">
      <c r="A3411">
        <v>30413</v>
      </c>
      <c r="B3411" t="s">
        <v>6679</v>
      </c>
      <c r="C3411" t="s">
        <v>16968</v>
      </c>
      <c r="D3411" t="s">
        <v>14962</v>
      </c>
      <c r="E3411" t="s">
        <v>7558</v>
      </c>
      <c r="F3411" t="s">
        <v>16969</v>
      </c>
      <c r="G3411" t="s">
        <v>14963</v>
      </c>
      <c r="H3411" t="s">
        <v>16970</v>
      </c>
      <c r="I3411" t="s">
        <v>2891</v>
      </c>
      <c r="J3411">
        <v>3</v>
      </c>
      <c r="K3411">
        <v>2</v>
      </c>
      <c r="L3411">
        <v>0</v>
      </c>
      <c r="M3411" t="s">
        <v>16971</v>
      </c>
      <c r="N3411">
        <f t="shared" si="636"/>
        <v>0</v>
      </c>
      <c r="O3411" t="str">
        <f t="shared" si="637"/>
        <v>No</v>
      </c>
      <c r="P3411">
        <f t="shared" si="638"/>
        <v>0</v>
      </c>
      <c r="Q3411">
        <f t="shared" si="639"/>
        <v>0</v>
      </c>
      <c r="R3411">
        <f t="shared" si="643"/>
        <v>27.565026697177728</v>
      </c>
      <c r="S3411" t="str">
        <f t="shared" si="640"/>
        <v>ID-30413-Nome - Ambler</v>
      </c>
      <c r="T3411" t="str">
        <f t="shared" si="641"/>
        <v>14:55</v>
      </c>
      <c r="U3411" t="str">
        <f t="shared" si="642"/>
        <v>Acceptable</v>
      </c>
      <c r="V3411">
        <f t="shared" si="644"/>
        <v>23</v>
      </c>
      <c r="W3411">
        <f t="shared" si="645"/>
        <v>2</v>
      </c>
      <c r="Y3411" t="str">
        <f t="shared" si="646"/>
        <v>Flight Not Found</v>
      </c>
      <c r="Z3411" t="str" cm="1">
        <f t="array" ref="Z3411">IF(AND(B:B &gt; TIME(6, 0, 0), B:B &lt;= TIME(18, 0, 0)), "Day", "Night")</f>
        <v>Night</v>
      </c>
      <c r="AA3411">
        <f t="shared" si="647"/>
        <v>1</v>
      </c>
    </row>
    <row r="3412" spans="1:27" x14ac:dyDescent="0.2">
      <c r="A3412">
        <v>30422</v>
      </c>
      <c r="C3412" t="s">
        <v>16972</v>
      </c>
      <c r="D3412" t="s">
        <v>16973</v>
      </c>
      <c r="G3412" t="s">
        <v>16974</v>
      </c>
      <c r="H3412" t="s">
        <v>16975</v>
      </c>
      <c r="I3412" t="s">
        <v>16976</v>
      </c>
      <c r="J3412">
        <v>9</v>
      </c>
      <c r="K3412">
        <v>8</v>
      </c>
      <c r="L3412">
        <v>9</v>
      </c>
      <c r="M3412" t="s">
        <v>16977</v>
      </c>
      <c r="N3412">
        <f t="shared" si="636"/>
        <v>0</v>
      </c>
      <c r="O3412" t="str">
        <f t="shared" si="637"/>
        <v>No</v>
      </c>
      <c r="P3412">
        <f t="shared" si="638"/>
        <v>0</v>
      </c>
      <c r="Q3412">
        <f t="shared" si="639"/>
        <v>0</v>
      </c>
      <c r="R3412">
        <f t="shared" si="643"/>
        <v>27.565026697177728</v>
      </c>
      <c r="S3412" t="str">
        <f t="shared" si="640"/>
        <v>ID-30422-</v>
      </c>
      <c r="T3412">
        <f t="shared" si="641"/>
        <v>0</v>
      </c>
      <c r="U3412" t="str">
        <f t="shared" si="642"/>
        <v>Acceptable</v>
      </c>
      <c r="V3412">
        <f t="shared" si="644"/>
        <v>23</v>
      </c>
      <c r="W3412">
        <f t="shared" si="645"/>
        <v>2</v>
      </c>
      <c r="Y3412" t="str">
        <f t="shared" si="646"/>
        <v>Flight Not Found</v>
      </c>
      <c r="Z3412" t="str" cm="1">
        <f t="array" ref="Z3412">IF(AND(B:B &gt; TIME(6, 0, 0), B:B &lt;= TIME(18, 0, 0)), "Day", "Night")</f>
        <v>Night</v>
      </c>
      <c r="AA3412">
        <f t="shared" si="647"/>
        <v>1</v>
      </c>
    </row>
    <row r="3413" spans="1:27" x14ac:dyDescent="0.2">
      <c r="A3413">
        <v>30425</v>
      </c>
      <c r="B3413" t="s">
        <v>16978</v>
      </c>
      <c r="C3413" t="s">
        <v>16979</v>
      </c>
      <c r="D3413" t="s">
        <v>3562</v>
      </c>
      <c r="F3413" t="s">
        <v>16980</v>
      </c>
      <c r="G3413" t="s">
        <v>11940</v>
      </c>
      <c r="H3413" t="s">
        <v>16981</v>
      </c>
      <c r="I3413" t="s">
        <v>16982</v>
      </c>
      <c r="J3413">
        <v>21</v>
      </c>
      <c r="K3413">
        <v>21</v>
      </c>
      <c r="L3413">
        <v>0</v>
      </c>
      <c r="M3413" t="s">
        <v>16983</v>
      </c>
      <c r="N3413">
        <f t="shared" si="636"/>
        <v>0</v>
      </c>
      <c r="O3413" t="str">
        <f t="shared" si="637"/>
        <v>No</v>
      </c>
      <c r="P3413">
        <f t="shared" si="638"/>
        <v>0</v>
      </c>
      <c r="Q3413">
        <f t="shared" si="639"/>
        <v>0</v>
      </c>
      <c r="R3413">
        <f t="shared" si="643"/>
        <v>27.565026697177728</v>
      </c>
      <c r="S3413" t="str">
        <f t="shared" si="640"/>
        <v>ID-30425-Nalchik - Leninakan</v>
      </c>
      <c r="T3413" t="str">
        <f t="shared" si="641"/>
        <v>18:09</v>
      </c>
      <c r="U3413" t="str">
        <f t="shared" si="642"/>
        <v>Acceptable</v>
      </c>
      <c r="V3413">
        <f t="shared" si="644"/>
        <v>23</v>
      </c>
      <c r="W3413">
        <f t="shared" si="645"/>
        <v>2</v>
      </c>
      <c r="Y3413" t="str">
        <f t="shared" si="646"/>
        <v>Flight Not Found</v>
      </c>
      <c r="Z3413" t="str" cm="1">
        <f t="array" ref="Z3413">IF(AND(B:B &gt; TIME(6, 0, 0), B:B &lt;= TIME(18, 0, 0)), "Day", "Night")</f>
        <v>Night</v>
      </c>
      <c r="AA3413">
        <f t="shared" si="647"/>
        <v>1</v>
      </c>
    </row>
    <row r="3414" spans="1:27" x14ac:dyDescent="0.2">
      <c r="A3414">
        <v>30425</v>
      </c>
      <c r="B3414" t="s">
        <v>4439</v>
      </c>
      <c r="C3414" t="s">
        <v>16984</v>
      </c>
      <c r="D3414" t="s">
        <v>16985</v>
      </c>
      <c r="G3414" t="s">
        <v>16986</v>
      </c>
      <c r="H3414" t="s">
        <v>16987</v>
      </c>
      <c r="J3414">
        <v>14</v>
      </c>
      <c r="K3414">
        <v>14</v>
      </c>
      <c r="L3414">
        <v>0</v>
      </c>
      <c r="M3414" t="s">
        <v>16988</v>
      </c>
      <c r="N3414">
        <f t="shared" si="636"/>
        <v>0</v>
      </c>
      <c r="O3414" t="str">
        <f t="shared" si="637"/>
        <v>No</v>
      </c>
      <c r="P3414">
        <f t="shared" si="638"/>
        <v>0</v>
      </c>
      <c r="Q3414">
        <f t="shared" si="639"/>
        <v>0</v>
      </c>
      <c r="R3414">
        <f t="shared" si="643"/>
        <v>27.565026697177728</v>
      </c>
      <c r="S3414" t="str">
        <f t="shared" si="640"/>
        <v>ID-30425-</v>
      </c>
      <c r="T3414" t="str">
        <f t="shared" si="641"/>
        <v>18:09</v>
      </c>
      <c r="U3414" t="str">
        <f t="shared" si="642"/>
        <v>Acceptable</v>
      </c>
      <c r="V3414">
        <f t="shared" si="644"/>
        <v>23</v>
      </c>
      <c r="W3414">
        <f t="shared" si="645"/>
        <v>2</v>
      </c>
      <c r="Y3414" t="str">
        <f t="shared" si="646"/>
        <v>Flight Not Found</v>
      </c>
      <c r="Z3414" t="str" cm="1">
        <f t="array" ref="Z3414">IF(AND(B:B &gt; TIME(6, 0, 0), B:B &lt;= TIME(18, 0, 0)), "Day", "Night")</f>
        <v>Night</v>
      </c>
      <c r="AA3414">
        <f t="shared" si="647"/>
        <v>1</v>
      </c>
    </row>
    <row r="3415" spans="1:27" x14ac:dyDescent="0.2">
      <c r="A3415">
        <v>30432</v>
      </c>
      <c r="B3415" t="s">
        <v>16989</v>
      </c>
      <c r="C3415" t="s">
        <v>16990</v>
      </c>
      <c r="D3415" t="s">
        <v>8729</v>
      </c>
      <c r="G3415" t="s">
        <v>16991</v>
      </c>
      <c r="J3415">
        <v>14</v>
      </c>
      <c r="K3415">
        <v>11</v>
      </c>
      <c r="L3415">
        <v>0</v>
      </c>
      <c r="M3415" t="s">
        <v>16992</v>
      </c>
      <c r="N3415">
        <f t="shared" si="636"/>
        <v>0</v>
      </c>
      <c r="O3415" t="str">
        <f t="shared" si="637"/>
        <v>No</v>
      </c>
      <c r="P3415">
        <f t="shared" si="638"/>
        <v>0</v>
      </c>
      <c r="Q3415">
        <f t="shared" si="639"/>
        <v>0</v>
      </c>
      <c r="R3415">
        <f t="shared" si="643"/>
        <v>27.565026697177728</v>
      </c>
      <c r="S3415" t="str">
        <f t="shared" si="640"/>
        <v>ID-30432-</v>
      </c>
      <c r="T3415" t="str">
        <f t="shared" si="641"/>
        <v>17:37</v>
      </c>
      <c r="U3415" t="str">
        <f t="shared" si="642"/>
        <v>Acceptable</v>
      </c>
      <c r="V3415">
        <f t="shared" si="644"/>
        <v>23</v>
      </c>
      <c r="W3415">
        <f t="shared" si="645"/>
        <v>2</v>
      </c>
      <c r="Y3415" t="str">
        <f t="shared" si="646"/>
        <v>Flight Not Found</v>
      </c>
      <c r="Z3415" t="str" cm="1">
        <f t="array" ref="Z3415">IF(AND(B:B &gt; TIME(6, 0, 0), B:B &lt;= TIME(18, 0, 0)), "Day", "Night")</f>
        <v>Night</v>
      </c>
      <c r="AA3415">
        <f t="shared" si="647"/>
        <v>1</v>
      </c>
    </row>
    <row r="3416" spans="1:27" x14ac:dyDescent="0.2">
      <c r="A3416">
        <v>30435</v>
      </c>
      <c r="B3416" t="s">
        <v>2855</v>
      </c>
      <c r="C3416" t="s">
        <v>2147</v>
      </c>
      <c r="D3416" t="s">
        <v>16993</v>
      </c>
      <c r="E3416" t="s">
        <v>16994</v>
      </c>
      <c r="F3416" t="s">
        <v>7287</v>
      </c>
      <c r="G3416" t="s">
        <v>16995</v>
      </c>
      <c r="H3416" t="s">
        <v>16996</v>
      </c>
      <c r="I3416" t="s">
        <v>5906</v>
      </c>
      <c r="J3416">
        <v>100</v>
      </c>
      <c r="K3416">
        <v>8</v>
      </c>
      <c r="L3416">
        <v>0</v>
      </c>
      <c r="M3416" t="s">
        <v>16997</v>
      </c>
      <c r="N3416">
        <f t="shared" si="636"/>
        <v>0</v>
      </c>
      <c r="O3416" t="str">
        <f t="shared" si="637"/>
        <v>No</v>
      </c>
      <c r="P3416">
        <f t="shared" si="638"/>
        <v>0</v>
      </c>
      <c r="Q3416">
        <f t="shared" si="639"/>
        <v>0</v>
      </c>
      <c r="R3416">
        <f t="shared" si="643"/>
        <v>27.565026697177728</v>
      </c>
      <c r="S3416" t="str">
        <f t="shared" si="640"/>
        <v>ID-30435-Guayaquil - Quito</v>
      </c>
      <c r="T3416" t="str">
        <f t="shared" si="641"/>
        <v>15:10</v>
      </c>
      <c r="U3416" t="str">
        <f t="shared" si="642"/>
        <v>Acceptable</v>
      </c>
      <c r="V3416">
        <f t="shared" si="644"/>
        <v>23</v>
      </c>
      <c r="W3416">
        <f t="shared" si="645"/>
        <v>2</v>
      </c>
      <c r="Y3416" t="str">
        <f t="shared" si="646"/>
        <v>Flight Not Found</v>
      </c>
      <c r="Z3416" t="str" cm="1">
        <f t="array" ref="Z3416">IF(AND(B:B &gt; TIME(6, 0, 0), B:B &lt;= TIME(18, 0, 0)), "Day", "Night")</f>
        <v>Night</v>
      </c>
      <c r="AA3416">
        <f t="shared" si="647"/>
        <v>1</v>
      </c>
    </row>
    <row r="3417" spans="1:27" x14ac:dyDescent="0.2">
      <c r="A3417">
        <v>30436</v>
      </c>
      <c r="C3417" t="s">
        <v>6626</v>
      </c>
      <c r="D3417" t="s">
        <v>11900</v>
      </c>
      <c r="F3417" t="s">
        <v>16998</v>
      </c>
      <c r="G3417" t="s">
        <v>6370</v>
      </c>
      <c r="H3417" t="s">
        <v>16999</v>
      </c>
      <c r="I3417" t="s">
        <v>9002</v>
      </c>
      <c r="J3417">
        <v>15</v>
      </c>
      <c r="K3417">
        <v>14</v>
      </c>
      <c r="L3417">
        <v>0</v>
      </c>
      <c r="M3417" t="s">
        <v>17000</v>
      </c>
      <c r="N3417">
        <f t="shared" si="636"/>
        <v>0</v>
      </c>
      <c r="O3417" t="str">
        <f t="shared" si="637"/>
        <v>No</v>
      </c>
      <c r="P3417">
        <f t="shared" si="638"/>
        <v>0</v>
      </c>
      <c r="Q3417">
        <f t="shared" si="639"/>
        <v>0</v>
      </c>
      <c r="R3417">
        <f t="shared" si="643"/>
        <v>27.565026697177728</v>
      </c>
      <c r="S3417" t="str">
        <f t="shared" si="640"/>
        <v>ID-30436-Jacksonville NAS - Guantanamo Bay, Cuba</v>
      </c>
      <c r="T3417">
        <f t="shared" si="641"/>
        <v>0</v>
      </c>
      <c r="U3417" t="str">
        <f t="shared" si="642"/>
        <v>Acceptable</v>
      </c>
      <c r="V3417">
        <f t="shared" si="644"/>
        <v>23</v>
      </c>
      <c r="W3417">
        <f t="shared" si="645"/>
        <v>2</v>
      </c>
      <c r="Y3417" t="str">
        <f t="shared" si="646"/>
        <v>Flight Not Found</v>
      </c>
      <c r="Z3417" t="str" cm="1">
        <f t="array" ref="Z3417">IF(AND(B:B &gt; TIME(6, 0, 0), B:B &lt;= TIME(18, 0, 0)), "Day", "Night")</f>
        <v>Night</v>
      </c>
      <c r="AA3417">
        <f t="shared" si="647"/>
        <v>1</v>
      </c>
    </row>
    <row r="3418" spans="1:27" x14ac:dyDescent="0.2">
      <c r="A3418">
        <v>30441</v>
      </c>
      <c r="B3418" t="s">
        <v>1559</v>
      </c>
      <c r="C3418" t="s">
        <v>17001</v>
      </c>
      <c r="D3418" t="s">
        <v>6703</v>
      </c>
      <c r="G3418" t="s">
        <v>10579</v>
      </c>
      <c r="H3418" t="s">
        <v>17002</v>
      </c>
      <c r="I3418" t="s">
        <v>17003</v>
      </c>
      <c r="J3418">
        <v>30</v>
      </c>
      <c r="K3418">
        <v>30</v>
      </c>
      <c r="L3418">
        <v>0</v>
      </c>
      <c r="M3418" t="s">
        <v>17004</v>
      </c>
      <c r="N3418">
        <f t="shared" si="636"/>
        <v>0</v>
      </c>
      <c r="O3418" t="str">
        <f t="shared" si="637"/>
        <v>No</v>
      </c>
      <c r="P3418">
        <f t="shared" si="638"/>
        <v>0</v>
      </c>
      <c r="Q3418">
        <f t="shared" si="639"/>
        <v>0</v>
      </c>
      <c r="R3418">
        <f t="shared" si="643"/>
        <v>27.565026697177728</v>
      </c>
      <c r="S3418" t="str">
        <f t="shared" si="640"/>
        <v>ID-30441-</v>
      </c>
      <c r="T3418" t="str">
        <f t="shared" si="641"/>
        <v>10:20</v>
      </c>
      <c r="U3418" t="str">
        <f t="shared" si="642"/>
        <v>Acceptable</v>
      </c>
      <c r="V3418">
        <f t="shared" si="644"/>
        <v>23</v>
      </c>
      <c r="W3418">
        <f t="shared" si="645"/>
        <v>2</v>
      </c>
      <c r="Y3418" t="str">
        <f t="shared" si="646"/>
        <v>Flight Not Found</v>
      </c>
      <c r="Z3418" t="str" cm="1">
        <f t="array" ref="Z3418">IF(AND(B:B &gt; TIME(6, 0, 0), B:B &lt;= TIME(18, 0, 0)), "Day", "Night")</f>
        <v>Night</v>
      </c>
      <c r="AA3418">
        <f t="shared" si="647"/>
        <v>1</v>
      </c>
    </row>
    <row r="3419" spans="1:27" x14ac:dyDescent="0.2">
      <c r="A3419">
        <v>30441</v>
      </c>
      <c r="B3419" t="s">
        <v>3408</v>
      </c>
      <c r="C3419" t="s">
        <v>17005</v>
      </c>
      <c r="D3419" t="s">
        <v>1684</v>
      </c>
      <c r="E3419" t="s">
        <v>15052</v>
      </c>
      <c r="F3419" t="s">
        <v>17006</v>
      </c>
      <c r="G3419" t="s">
        <v>17007</v>
      </c>
      <c r="H3419" t="s">
        <v>17008</v>
      </c>
      <c r="I3419" t="s">
        <v>13768</v>
      </c>
      <c r="J3419">
        <v>172</v>
      </c>
      <c r="K3419">
        <v>0</v>
      </c>
      <c r="L3419">
        <v>0</v>
      </c>
      <c r="M3419" t="s">
        <v>17009</v>
      </c>
      <c r="N3419">
        <f t="shared" si="636"/>
        <v>0</v>
      </c>
      <c r="O3419" t="str">
        <f t="shared" si="637"/>
        <v>No</v>
      </c>
      <c r="P3419">
        <f t="shared" si="638"/>
        <v>0</v>
      </c>
      <c r="Q3419">
        <f t="shared" si="639"/>
        <v>0</v>
      </c>
      <c r="R3419">
        <f t="shared" si="643"/>
        <v>27.565026697177728</v>
      </c>
      <c r="S3419" t="str">
        <f t="shared" si="640"/>
        <v>ID-30441-Miami, FL - Nassau, Bahamas</v>
      </c>
      <c r="T3419" t="str">
        <f t="shared" si="641"/>
        <v>10:20</v>
      </c>
      <c r="U3419" t="str">
        <f t="shared" si="642"/>
        <v>Acceptable</v>
      </c>
      <c r="V3419">
        <f t="shared" si="644"/>
        <v>23</v>
      </c>
      <c r="W3419">
        <f t="shared" si="645"/>
        <v>2</v>
      </c>
      <c r="Y3419" t="str">
        <f t="shared" si="646"/>
        <v>Flight Not Found</v>
      </c>
      <c r="Z3419" t="str" cm="1">
        <f t="array" ref="Z3419">IF(AND(B:B &gt; TIME(6, 0, 0), B:B &lt;= TIME(18, 0, 0)), "Day", "Night")</f>
        <v>Night</v>
      </c>
      <c r="AA3419">
        <f t="shared" si="647"/>
        <v>1</v>
      </c>
    </row>
    <row r="3420" spans="1:27" x14ac:dyDescent="0.2">
      <c r="A3420">
        <v>30469</v>
      </c>
      <c r="C3420" t="s">
        <v>17010</v>
      </c>
      <c r="D3420" t="s">
        <v>5018</v>
      </c>
      <c r="G3420" t="s">
        <v>17011</v>
      </c>
      <c r="H3420" t="s">
        <v>17012</v>
      </c>
      <c r="I3420" t="s">
        <v>17013</v>
      </c>
      <c r="J3420">
        <v>61</v>
      </c>
      <c r="K3420">
        <v>3</v>
      </c>
      <c r="L3420">
        <v>0</v>
      </c>
      <c r="M3420" t="s">
        <v>17014</v>
      </c>
      <c r="N3420">
        <f t="shared" si="636"/>
        <v>0</v>
      </c>
      <c r="O3420" t="str">
        <f t="shared" si="637"/>
        <v>No</v>
      </c>
      <c r="P3420">
        <f t="shared" si="638"/>
        <v>0</v>
      </c>
      <c r="Q3420">
        <f t="shared" si="639"/>
        <v>0</v>
      </c>
      <c r="R3420">
        <f t="shared" si="643"/>
        <v>27.565026697177728</v>
      </c>
      <c r="S3420" t="str">
        <f t="shared" si="640"/>
        <v>ID-30469-</v>
      </c>
      <c r="T3420">
        <f t="shared" si="641"/>
        <v>0</v>
      </c>
      <c r="U3420" t="str">
        <f t="shared" si="642"/>
        <v>Acceptable</v>
      </c>
      <c r="V3420">
        <f t="shared" si="644"/>
        <v>23</v>
      </c>
      <c r="W3420">
        <f t="shared" si="645"/>
        <v>2</v>
      </c>
      <c r="Y3420" t="str">
        <f t="shared" si="646"/>
        <v>Flight Not Found</v>
      </c>
      <c r="Z3420" t="str" cm="1">
        <f t="array" ref="Z3420">IF(AND(B:B &gt; TIME(6, 0, 0), B:B &lt;= TIME(18, 0, 0)), "Day", "Night")</f>
        <v>Night</v>
      </c>
      <c r="AA3420">
        <f t="shared" si="647"/>
        <v>1</v>
      </c>
    </row>
    <row r="3421" spans="1:27" x14ac:dyDescent="0.2">
      <c r="A3421">
        <v>30469</v>
      </c>
      <c r="B3421" t="s">
        <v>6704</v>
      </c>
      <c r="C3421" t="s">
        <v>10644</v>
      </c>
      <c r="D3421" t="s">
        <v>10470</v>
      </c>
      <c r="E3421" t="s">
        <v>17015</v>
      </c>
      <c r="F3421" t="s">
        <v>17016</v>
      </c>
      <c r="G3421" t="s">
        <v>11308</v>
      </c>
      <c r="H3421" t="s">
        <v>17017</v>
      </c>
      <c r="I3421" t="s">
        <v>17018</v>
      </c>
      <c r="J3421">
        <v>46</v>
      </c>
      <c r="K3421">
        <v>23</v>
      </c>
      <c r="L3421">
        <v>0</v>
      </c>
      <c r="M3421" t="s">
        <v>17019</v>
      </c>
      <c r="N3421">
        <f t="shared" si="636"/>
        <v>0</v>
      </c>
      <c r="O3421" t="str">
        <f t="shared" si="637"/>
        <v>No</v>
      </c>
      <c r="P3421">
        <f t="shared" si="638"/>
        <v>0</v>
      </c>
      <c r="Q3421">
        <f t="shared" si="639"/>
        <v>0</v>
      </c>
      <c r="R3421">
        <f t="shared" si="643"/>
        <v>27.565026697177728</v>
      </c>
      <c r="S3421" t="str">
        <f t="shared" si="640"/>
        <v>ID-30469-Dallas-Fort Worth - Toronto</v>
      </c>
      <c r="T3421">
        <f t="shared" si="641"/>
        <v>0</v>
      </c>
      <c r="U3421" t="str">
        <f t="shared" si="642"/>
        <v>Acceptable</v>
      </c>
      <c r="V3421">
        <f t="shared" si="644"/>
        <v>23</v>
      </c>
      <c r="W3421">
        <f t="shared" si="645"/>
        <v>2</v>
      </c>
      <c r="Y3421" t="str">
        <f t="shared" si="646"/>
        <v>Flight Not Found</v>
      </c>
      <c r="Z3421" t="str" cm="1">
        <f t="array" ref="Z3421">IF(AND(B:B &gt; TIME(6, 0, 0), B:B &lt;= TIME(18, 0, 0)), "Day", "Night")</f>
        <v>Night</v>
      </c>
      <c r="AA3421">
        <f t="shared" si="647"/>
        <v>1</v>
      </c>
    </row>
    <row r="3422" spans="1:27" x14ac:dyDescent="0.2">
      <c r="A3422">
        <v>30473</v>
      </c>
      <c r="B3422" t="s">
        <v>2968</v>
      </c>
      <c r="C3422" t="s">
        <v>17020</v>
      </c>
      <c r="D3422" t="s">
        <v>17021</v>
      </c>
      <c r="G3422" t="s">
        <v>17022</v>
      </c>
      <c r="J3422">
        <v>47</v>
      </c>
      <c r="K3422">
        <v>47</v>
      </c>
      <c r="L3422">
        <v>0</v>
      </c>
      <c r="M3422" t="s">
        <v>17023</v>
      </c>
      <c r="N3422">
        <f t="shared" si="636"/>
        <v>0</v>
      </c>
      <c r="O3422" t="str">
        <f t="shared" si="637"/>
        <v>No</v>
      </c>
      <c r="P3422">
        <f t="shared" si="638"/>
        <v>0</v>
      </c>
      <c r="Q3422">
        <f t="shared" si="639"/>
        <v>0</v>
      </c>
      <c r="R3422">
        <f t="shared" si="643"/>
        <v>27.565026697177728</v>
      </c>
      <c r="S3422" t="str">
        <f t="shared" si="640"/>
        <v>ID-30473-</v>
      </c>
      <c r="T3422" t="str">
        <f t="shared" si="641"/>
        <v>12:40</v>
      </c>
      <c r="U3422" t="str">
        <f t="shared" si="642"/>
        <v>Acceptable</v>
      </c>
      <c r="V3422">
        <f t="shared" si="644"/>
        <v>23</v>
      </c>
      <c r="W3422">
        <f t="shared" si="645"/>
        <v>2</v>
      </c>
      <c r="Y3422" t="str">
        <f t="shared" si="646"/>
        <v>Flight Not Found</v>
      </c>
      <c r="Z3422" t="str" cm="1">
        <f t="array" ref="Z3422">IF(AND(B:B &gt; TIME(6, 0, 0), B:B &lt;= TIME(18, 0, 0)), "Day", "Night")</f>
        <v>Night</v>
      </c>
      <c r="AA3422">
        <f t="shared" si="647"/>
        <v>1</v>
      </c>
    </row>
    <row r="3423" spans="1:27" x14ac:dyDescent="0.2">
      <c r="A3423">
        <v>30483</v>
      </c>
      <c r="C3423" t="s">
        <v>17024</v>
      </c>
      <c r="D3423" t="s">
        <v>30</v>
      </c>
      <c r="G3423" t="s">
        <v>10755</v>
      </c>
      <c r="H3423" t="s">
        <v>17025</v>
      </c>
      <c r="I3423" t="s">
        <v>17026</v>
      </c>
      <c r="J3423">
        <v>14</v>
      </c>
      <c r="K3423">
        <v>14</v>
      </c>
      <c r="L3423">
        <v>0</v>
      </c>
      <c r="M3423" t="s">
        <v>17027</v>
      </c>
      <c r="N3423">
        <f t="shared" si="636"/>
        <v>0</v>
      </c>
      <c r="O3423" t="str">
        <f t="shared" si="637"/>
        <v>No</v>
      </c>
      <c r="P3423">
        <f t="shared" si="638"/>
        <v>0</v>
      </c>
      <c r="Q3423">
        <f t="shared" si="639"/>
        <v>0</v>
      </c>
      <c r="R3423">
        <f t="shared" si="643"/>
        <v>27.565026697177728</v>
      </c>
      <c r="S3423" t="str">
        <f t="shared" si="640"/>
        <v>ID-30483-</v>
      </c>
      <c r="T3423">
        <f t="shared" si="641"/>
        <v>0</v>
      </c>
      <c r="U3423" t="str">
        <f t="shared" si="642"/>
        <v>Acceptable</v>
      </c>
      <c r="V3423">
        <f t="shared" si="644"/>
        <v>23</v>
      </c>
      <c r="W3423">
        <f t="shared" si="645"/>
        <v>2</v>
      </c>
      <c r="Y3423" t="str">
        <f t="shared" si="646"/>
        <v>Flight Not Found</v>
      </c>
      <c r="Z3423" t="str" cm="1">
        <f t="array" ref="Z3423">IF(AND(B:B &gt; TIME(6, 0, 0), B:B &lt;= TIME(18, 0, 0)), "Day", "Night")</f>
        <v>Night</v>
      </c>
      <c r="AA3423">
        <f t="shared" si="647"/>
        <v>1</v>
      </c>
    </row>
    <row r="3424" spans="1:27" x14ac:dyDescent="0.2">
      <c r="A3424">
        <v>30488</v>
      </c>
      <c r="C3424" t="s">
        <v>17028</v>
      </c>
      <c r="D3424" t="s">
        <v>17029</v>
      </c>
      <c r="G3424" t="s">
        <v>12975</v>
      </c>
      <c r="H3424" t="s">
        <v>17030</v>
      </c>
      <c r="I3424" t="s">
        <v>11017</v>
      </c>
      <c r="J3424">
        <v>7</v>
      </c>
      <c r="K3424">
        <v>7</v>
      </c>
      <c r="L3424">
        <v>0</v>
      </c>
      <c r="N3424">
        <f t="shared" si="636"/>
        <v>0</v>
      </c>
      <c r="O3424" t="str">
        <f t="shared" si="637"/>
        <v>No</v>
      </c>
      <c r="P3424">
        <f t="shared" si="638"/>
        <v>0</v>
      </c>
      <c r="Q3424">
        <f t="shared" si="639"/>
        <v>0</v>
      </c>
      <c r="R3424">
        <f t="shared" si="643"/>
        <v>27.565026697177728</v>
      </c>
      <c r="S3424" t="str">
        <f t="shared" si="640"/>
        <v>ID-30488-</v>
      </c>
      <c r="T3424">
        <f t="shared" si="641"/>
        <v>0</v>
      </c>
      <c r="U3424" t="str">
        <f t="shared" si="642"/>
        <v>Acceptable</v>
      </c>
      <c r="V3424">
        <f t="shared" si="644"/>
        <v>23</v>
      </c>
      <c r="W3424">
        <f t="shared" si="645"/>
        <v>2</v>
      </c>
      <c r="Y3424" t="str">
        <f t="shared" si="646"/>
        <v>Flight Not Found</v>
      </c>
      <c r="Z3424" t="str" cm="1">
        <f t="array" ref="Z3424">IF(AND(B:B &gt; TIME(6, 0, 0), B:B &lt;= TIME(18, 0, 0)), "Day", "Night")</f>
        <v>Night</v>
      </c>
      <c r="AA3424">
        <f t="shared" si="647"/>
        <v>1</v>
      </c>
    </row>
    <row r="3425" spans="1:27" x14ac:dyDescent="0.2">
      <c r="A3425">
        <v>30492</v>
      </c>
      <c r="B3425" t="s">
        <v>2237</v>
      </c>
      <c r="C3425" t="s">
        <v>17031</v>
      </c>
      <c r="D3425" t="s">
        <v>17032</v>
      </c>
      <c r="F3425" t="s">
        <v>17033</v>
      </c>
      <c r="G3425" t="s">
        <v>14835</v>
      </c>
      <c r="H3425" t="s">
        <v>17034</v>
      </c>
      <c r="J3425">
        <v>5</v>
      </c>
      <c r="K3425">
        <v>2</v>
      </c>
      <c r="L3425">
        <v>0</v>
      </c>
      <c r="M3425" t="s">
        <v>17035</v>
      </c>
      <c r="N3425">
        <f t="shared" si="636"/>
        <v>0</v>
      </c>
      <c r="O3425" t="str">
        <f t="shared" si="637"/>
        <v>No</v>
      </c>
      <c r="P3425">
        <f t="shared" si="638"/>
        <v>0</v>
      </c>
      <c r="Q3425">
        <f t="shared" si="639"/>
        <v>0</v>
      </c>
      <c r="R3425">
        <f t="shared" si="643"/>
        <v>27.565026697177728</v>
      </c>
      <c r="S3425" t="str">
        <f t="shared" si="640"/>
        <v>ID-30492-Blanding, UT - Farnington, New Mexico</v>
      </c>
      <c r="T3425" t="str">
        <f t="shared" si="641"/>
        <v>10:15</v>
      </c>
      <c r="U3425" t="str">
        <f t="shared" si="642"/>
        <v>Acceptable</v>
      </c>
      <c r="V3425">
        <f t="shared" si="644"/>
        <v>23</v>
      </c>
      <c r="W3425">
        <f t="shared" si="645"/>
        <v>2</v>
      </c>
      <c r="Y3425" t="str">
        <f t="shared" si="646"/>
        <v>Flight Not Found</v>
      </c>
      <c r="Z3425" t="str" cm="1">
        <f t="array" ref="Z3425">IF(AND(B:B &gt; TIME(6, 0, 0), B:B &lt;= TIME(18, 0, 0)), "Day", "Night")</f>
        <v>Night</v>
      </c>
      <c r="AA3425">
        <f t="shared" si="647"/>
        <v>1</v>
      </c>
    </row>
    <row r="3426" spans="1:27" x14ac:dyDescent="0.2">
      <c r="A3426">
        <v>30495</v>
      </c>
      <c r="C3426" t="s">
        <v>9470</v>
      </c>
      <c r="D3426" t="s">
        <v>2615</v>
      </c>
      <c r="F3426" t="s">
        <v>997</v>
      </c>
      <c r="G3426" t="s">
        <v>16187</v>
      </c>
      <c r="H3426" t="s">
        <v>17036</v>
      </c>
      <c r="I3426" t="s">
        <v>17037</v>
      </c>
      <c r="J3426">
        <v>6</v>
      </c>
      <c r="K3426">
        <v>6</v>
      </c>
      <c r="L3426">
        <v>0</v>
      </c>
      <c r="M3426" t="s">
        <v>17038</v>
      </c>
      <c r="N3426">
        <f t="shared" si="636"/>
        <v>0</v>
      </c>
      <c r="O3426" t="str">
        <f t="shared" si="637"/>
        <v>No</v>
      </c>
      <c r="P3426">
        <f t="shared" si="638"/>
        <v>0</v>
      </c>
      <c r="Q3426">
        <f t="shared" si="639"/>
        <v>0</v>
      </c>
      <c r="R3426">
        <f t="shared" si="643"/>
        <v>27.565026697177728</v>
      </c>
      <c r="S3426" t="str">
        <f t="shared" si="640"/>
        <v>ID-30495-Training</v>
      </c>
      <c r="T3426">
        <f t="shared" si="641"/>
        <v>0</v>
      </c>
      <c r="U3426" t="str">
        <f t="shared" si="642"/>
        <v>Acceptable</v>
      </c>
      <c r="V3426">
        <f t="shared" si="644"/>
        <v>23</v>
      </c>
      <c r="W3426">
        <f t="shared" si="645"/>
        <v>2</v>
      </c>
      <c r="Y3426" t="str">
        <f t="shared" si="646"/>
        <v>Flight Not Found</v>
      </c>
      <c r="Z3426" t="str" cm="1">
        <f t="array" ref="Z3426">IF(AND(B:B &gt; TIME(6, 0, 0), B:B &lt;= TIME(18, 0, 0)), "Day", "Night")</f>
        <v>Night</v>
      </c>
      <c r="AA3426">
        <f t="shared" si="647"/>
        <v>1</v>
      </c>
    </row>
    <row r="3427" spans="1:27" x14ac:dyDescent="0.2">
      <c r="A3427">
        <v>30498</v>
      </c>
      <c r="C3427" t="s">
        <v>17039</v>
      </c>
      <c r="D3427" t="s">
        <v>17040</v>
      </c>
      <c r="F3427" t="s">
        <v>17041</v>
      </c>
      <c r="G3427" t="s">
        <v>14763</v>
      </c>
      <c r="H3427" t="s">
        <v>17042</v>
      </c>
      <c r="J3427">
        <v>23</v>
      </c>
      <c r="K3427">
        <v>23</v>
      </c>
      <c r="L3427">
        <v>0</v>
      </c>
      <c r="M3427" t="s">
        <v>17043</v>
      </c>
      <c r="N3427">
        <f t="shared" si="636"/>
        <v>0</v>
      </c>
      <c r="O3427" t="str">
        <f t="shared" si="637"/>
        <v>No</v>
      </c>
      <c r="P3427">
        <f t="shared" si="638"/>
        <v>0</v>
      </c>
      <c r="Q3427">
        <f t="shared" si="639"/>
        <v>0</v>
      </c>
      <c r="R3427">
        <f t="shared" si="643"/>
        <v>27.565026697177728</v>
      </c>
      <c r="S3427" t="str">
        <f t="shared" si="640"/>
        <v>ID-30498-Pyongyang, North Korea - Conakry, Guinea</v>
      </c>
      <c r="T3427">
        <f t="shared" si="641"/>
        <v>0</v>
      </c>
      <c r="U3427" t="str">
        <f t="shared" si="642"/>
        <v>Acceptable</v>
      </c>
      <c r="V3427">
        <f t="shared" si="644"/>
        <v>23</v>
      </c>
      <c r="W3427">
        <f t="shared" si="645"/>
        <v>2</v>
      </c>
      <c r="Y3427" t="str">
        <f t="shared" si="646"/>
        <v>Flight Not Found</v>
      </c>
      <c r="Z3427" t="str" cm="1">
        <f t="array" ref="Z3427">IF(AND(B:B &gt; TIME(6, 0, 0), B:B &lt;= TIME(18, 0, 0)), "Day", "Night")</f>
        <v>Night</v>
      </c>
      <c r="AA3427">
        <f t="shared" si="647"/>
        <v>1</v>
      </c>
    </row>
    <row r="3428" spans="1:27" x14ac:dyDescent="0.2">
      <c r="A3428">
        <v>30508</v>
      </c>
      <c r="B3428" t="s">
        <v>3308</v>
      </c>
      <c r="C3428" t="s">
        <v>17044</v>
      </c>
      <c r="D3428" t="s">
        <v>12151</v>
      </c>
      <c r="F3428" t="s">
        <v>14461</v>
      </c>
      <c r="G3428" t="s">
        <v>17045</v>
      </c>
      <c r="H3428" t="s">
        <v>17046</v>
      </c>
      <c r="I3428" t="s">
        <v>17047</v>
      </c>
      <c r="J3428">
        <v>119</v>
      </c>
      <c r="K3428">
        <v>119</v>
      </c>
      <c r="L3428">
        <v>0</v>
      </c>
      <c r="M3428" t="s">
        <v>17048</v>
      </c>
      <c r="N3428">
        <f t="shared" si="636"/>
        <v>0</v>
      </c>
      <c r="O3428" t="str">
        <f t="shared" si="637"/>
        <v>No</v>
      </c>
      <c r="P3428">
        <f t="shared" si="638"/>
        <v>0</v>
      </c>
      <c r="Q3428">
        <f t="shared" si="639"/>
        <v>0</v>
      </c>
      <c r="R3428">
        <f t="shared" si="643"/>
        <v>27.565026697177728</v>
      </c>
      <c r="S3428" t="str">
        <f t="shared" si="640"/>
        <v>ID-30508-Quito - Cuenca</v>
      </c>
      <c r="T3428" t="str">
        <f t="shared" si="641"/>
        <v>07:40</v>
      </c>
      <c r="U3428" t="str">
        <f t="shared" si="642"/>
        <v>Acceptable</v>
      </c>
      <c r="V3428">
        <f t="shared" si="644"/>
        <v>23</v>
      </c>
      <c r="W3428">
        <f t="shared" si="645"/>
        <v>2</v>
      </c>
      <c r="Y3428" t="str">
        <f t="shared" si="646"/>
        <v>Flight Not Found</v>
      </c>
      <c r="Z3428" t="str" cm="1">
        <f t="array" ref="Z3428">IF(AND(B:B &gt; TIME(6, 0, 0), B:B &lt;= TIME(18, 0, 0)), "Day", "Night")</f>
        <v>Night</v>
      </c>
      <c r="AA3428">
        <f t="shared" si="647"/>
        <v>1</v>
      </c>
    </row>
    <row r="3429" spans="1:27" x14ac:dyDescent="0.2">
      <c r="A3429">
        <v>30513</v>
      </c>
      <c r="C3429" t="s">
        <v>17049</v>
      </c>
      <c r="D3429" t="s">
        <v>17050</v>
      </c>
      <c r="F3429" t="s">
        <v>17051</v>
      </c>
      <c r="G3429" t="s">
        <v>17052</v>
      </c>
      <c r="H3429" t="s">
        <v>17053</v>
      </c>
      <c r="I3429" t="s">
        <v>17054</v>
      </c>
      <c r="J3429">
        <v>26</v>
      </c>
      <c r="K3429">
        <v>20</v>
      </c>
      <c r="L3429">
        <v>0</v>
      </c>
      <c r="M3429" t="s">
        <v>17055</v>
      </c>
      <c r="N3429">
        <f t="shared" si="636"/>
        <v>0</v>
      </c>
      <c r="O3429" t="str">
        <f t="shared" si="637"/>
        <v>No</v>
      </c>
      <c r="P3429">
        <f t="shared" si="638"/>
        <v>0</v>
      </c>
      <c r="Q3429">
        <f t="shared" si="639"/>
        <v>0</v>
      </c>
      <c r="R3429">
        <f t="shared" si="643"/>
        <v>27.565026697177728</v>
      </c>
      <c r="S3429" t="str">
        <f t="shared" si="640"/>
        <v>ID-30513-Penzance - Scilly Islands</v>
      </c>
      <c r="T3429">
        <f t="shared" si="641"/>
        <v>0</v>
      </c>
      <c r="U3429" t="str">
        <f t="shared" si="642"/>
        <v>Acceptable</v>
      </c>
      <c r="V3429">
        <f t="shared" si="644"/>
        <v>23</v>
      </c>
      <c r="W3429">
        <f t="shared" si="645"/>
        <v>2</v>
      </c>
      <c r="Y3429" t="str">
        <f t="shared" si="646"/>
        <v>Flight Not Found</v>
      </c>
      <c r="Z3429" t="str" cm="1">
        <f t="array" ref="Z3429">IF(AND(B:B &gt; TIME(6, 0, 0), B:B &lt;= TIME(18, 0, 0)), "Day", "Night")</f>
        <v>Night</v>
      </c>
      <c r="AA3429">
        <f t="shared" si="647"/>
        <v>1</v>
      </c>
    </row>
    <row r="3430" spans="1:27" x14ac:dyDescent="0.2">
      <c r="A3430">
        <v>30520</v>
      </c>
      <c r="B3430" t="s">
        <v>8596</v>
      </c>
      <c r="C3430" t="s">
        <v>17056</v>
      </c>
      <c r="D3430" t="s">
        <v>10470</v>
      </c>
      <c r="E3430" t="s">
        <v>14737</v>
      </c>
      <c r="F3430" t="s">
        <v>17057</v>
      </c>
      <c r="G3430" t="s">
        <v>17058</v>
      </c>
      <c r="H3430" t="s">
        <v>17059</v>
      </c>
      <c r="I3430" t="s">
        <v>17060</v>
      </c>
      <c r="J3430">
        <v>69</v>
      </c>
      <c r="K3430">
        <v>0</v>
      </c>
      <c r="L3430">
        <v>0</v>
      </c>
      <c r="M3430" t="s">
        <v>17061</v>
      </c>
      <c r="N3430">
        <f t="shared" si="636"/>
        <v>0</v>
      </c>
      <c r="O3430" t="str">
        <f t="shared" si="637"/>
        <v>No</v>
      </c>
      <c r="P3430">
        <f t="shared" si="638"/>
        <v>0</v>
      </c>
      <c r="Q3430">
        <f t="shared" si="639"/>
        <v>0</v>
      </c>
      <c r="R3430">
        <f t="shared" si="643"/>
        <v>27.565026697177728</v>
      </c>
      <c r="S3430" t="str">
        <f t="shared" si="640"/>
        <v>ID-30520-Ottawa - Edmonton</v>
      </c>
      <c r="T3430" t="str">
        <f t="shared" si="641"/>
        <v>19:30</v>
      </c>
      <c r="U3430" t="str">
        <f t="shared" si="642"/>
        <v>Acceptable</v>
      </c>
      <c r="V3430">
        <f t="shared" si="644"/>
        <v>23</v>
      </c>
      <c r="W3430">
        <f t="shared" si="645"/>
        <v>2</v>
      </c>
      <c r="Y3430" t="str">
        <f t="shared" si="646"/>
        <v>Flight Not Found</v>
      </c>
      <c r="Z3430" t="str" cm="1">
        <f t="array" ref="Z3430">IF(AND(B:B &gt; TIME(6, 0, 0), B:B &lt;= TIME(18, 0, 0)), "Day", "Night")</f>
        <v>Night</v>
      </c>
      <c r="AA3430">
        <f t="shared" si="647"/>
        <v>1</v>
      </c>
    </row>
    <row r="3431" spans="1:27" x14ac:dyDescent="0.2">
      <c r="A3431">
        <v>30523</v>
      </c>
      <c r="C3431" t="s">
        <v>17062</v>
      </c>
      <c r="D3431" t="s">
        <v>14574</v>
      </c>
      <c r="G3431" t="s">
        <v>16495</v>
      </c>
      <c r="H3431" t="s">
        <v>17063</v>
      </c>
      <c r="I3431" t="s">
        <v>17064</v>
      </c>
      <c r="J3431">
        <v>11</v>
      </c>
      <c r="K3431">
        <v>7</v>
      </c>
      <c r="L3431">
        <v>0</v>
      </c>
      <c r="N3431">
        <f t="shared" si="636"/>
        <v>0</v>
      </c>
      <c r="O3431" t="str">
        <f t="shared" si="637"/>
        <v>No</v>
      </c>
      <c r="P3431">
        <f t="shared" si="638"/>
        <v>0</v>
      </c>
      <c r="Q3431">
        <f t="shared" si="639"/>
        <v>0</v>
      </c>
      <c r="R3431">
        <f t="shared" si="643"/>
        <v>27.565026697177728</v>
      </c>
      <c r="S3431" t="str">
        <f t="shared" si="640"/>
        <v>ID-30523-</v>
      </c>
      <c r="T3431">
        <f t="shared" si="641"/>
        <v>0</v>
      </c>
      <c r="U3431" t="str">
        <f t="shared" si="642"/>
        <v>Acceptable</v>
      </c>
      <c r="V3431">
        <f t="shared" si="644"/>
        <v>23</v>
      </c>
      <c r="W3431">
        <f t="shared" si="645"/>
        <v>2</v>
      </c>
      <c r="Y3431" t="str">
        <f t="shared" si="646"/>
        <v>Flight Not Found</v>
      </c>
      <c r="Z3431" t="str" cm="1">
        <f t="array" ref="Z3431">IF(AND(B:B &gt; TIME(6, 0, 0), B:B &lt;= TIME(18, 0, 0)), "Day", "Night")</f>
        <v>Night</v>
      </c>
      <c r="AA3431">
        <f t="shared" si="647"/>
        <v>1</v>
      </c>
    </row>
    <row r="3432" spans="1:27" x14ac:dyDescent="0.2">
      <c r="A3432">
        <v>30533</v>
      </c>
      <c r="C3432" t="s">
        <v>17065</v>
      </c>
      <c r="D3432" t="s">
        <v>14574</v>
      </c>
      <c r="G3432" t="s">
        <v>14187</v>
      </c>
      <c r="H3432" t="s">
        <v>17066</v>
      </c>
      <c r="I3432" t="s">
        <v>13114</v>
      </c>
      <c r="J3432">
        <v>2</v>
      </c>
      <c r="K3432">
        <v>2</v>
      </c>
      <c r="L3432">
        <v>0</v>
      </c>
      <c r="N3432">
        <f t="shared" si="636"/>
        <v>0</v>
      </c>
      <c r="O3432" t="str">
        <f t="shared" si="637"/>
        <v>No</v>
      </c>
      <c r="P3432">
        <f t="shared" si="638"/>
        <v>0</v>
      </c>
      <c r="Q3432">
        <f t="shared" si="639"/>
        <v>0</v>
      </c>
      <c r="R3432">
        <f t="shared" si="643"/>
        <v>27.565026697177728</v>
      </c>
      <c r="S3432" t="str">
        <f t="shared" si="640"/>
        <v>ID-30533-</v>
      </c>
      <c r="T3432">
        <f t="shared" si="641"/>
        <v>0</v>
      </c>
      <c r="U3432" t="str">
        <f t="shared" si="642"/>
        <v>Acceptable</v>
      </c>
      <c r="V3432">
        <f t="shared" si="644"/>
        <v>23</v>
      </c>
      <c r="W3432">
        <f t="shared" si="645"/>
        <v>2</v>
      </c>
      <c r="Y3432" t="str">
        <f t="shared" si="646"/>
        <v>Flight Not Found</v>
      </c>
      <c r="Z3432" t="str" cm="1">
        <f t="array" ref="Z3432">IF(AND(B:B &gt; TIME(6, 0, 0), B:B &lt;= TIME(18, 0, 0)), "Day", "Night")</f>
        <v>Night</v>
      </c>
      <c r="AA3432">
        <f t="shared" si="647"/>
        <v>1</v>
      </c>
    </row>
    <row r="3433" spans="1:27" x14ac:dyDescent="0.2">
      <c r="A3433">
        <v>30539</v>
      </c>
      <c r="B3433" t="s">
        <v>8564</v>
      </c>
      <c r="C3433" t="s">
        <v>17067</v>
      </c>
      <c r="D3433" t="s">
        <v>17068</v>
      </c>
      <c r="G3433" t="s">
        <v>15373</v>
      </c>
      <c r="H3433" t="s">
        <v>17069</v>
      </c>
      <c r="J3433">
        <v>2</v>
      </c>
      <c r="K3433">
        <v>2</v>
      </c>
      <c r="L3433">
        <v>0</v>
      </c>
      <c r="M3433" t="s">
        <v>17070</v>
      </c>
      <c r="N3433">
        <f t="shared" si="636"/>
        <v>0</v>
      </c>
      <c r="O3433" t="str">
        <f t="shared" si="637"/>
        <v>No</v>
      </c>
      <c r="P3433">
        <f t="shared" si="638"/>
        <v>0</v>
      </c>
      <c r="Q3433">
        <f t="shared" si="639"/>
        <v>0</v>
      </c>
      <c r="R3433">
        <f t="shared" si="643"/>
        <v>27.565026697177728</v>
      </c>
      <c r="S3433" t="str">
        <f t="shared" si="640"/>
        <v>ID-30539-</v>
      </c>
      <c r="T3433" t="str">
        <f t="shared" si="641"/>
        <v>17:45</v>
      </c>
      <c r="U3433" t="str">
        <f t="shared" si="642"/>
        <v>Acceptable</v>
      </c>
      <c r="V3433">
        <f t="shared" si="644"/>
        <v>23</v>
      </c>
      <c r="W3433">
        <f t="shared" si="645"/>
        <v>2</v>
      </c>
      <c r="Y3433" t="str">
        <f t="shared" si="646"/>
        <v>Flight Not Found</v>
      </c>
      <c r="Z3433" t="str" cm="1">
        <f t="array" ref="Z3433">IF(AND(B:B &gt; TIME(6, 0, 0), B:B &lt;= TIME(18, 0, 0)), "Day", "Night")</f>
        <v>Night</v>
      </c>
      <c r="AA3433">
        <f t="shared" si="647"/>
        <v>1</v>
      </c>
    </row>
    <row r="3434" spans="1:27" x14ac:dyDescent="0.2">
      <c r="A3434">
        <v>30545</v>
      </c>
      <c r="B3434" t="s">
        <v>17071</v>
      </c>
      <c r="C3434" t="s">
        <v>6752</v>
      </c>
      <c r="D3434" t="s">
        <v>15254</v>
      </c>
      <c r="F3434" t="s">
        <v>17072</v>
      </c>
      <c r="G3434" t="s">
        <v>15256</v>
      </c>
      <c r="H3434" t="s">
        <v>17073</v>
      </c>
      <c r="I3434" t="s">
        <v>17074</v>
      </c>
      <c r="J3434">
        <v>10</v>
      </c>
      <c r="K3434">
        <v>10</v>
      </c>
      <c r="L3434">
        <v>0</v>
      </c>
      <c r="M3434" t="s">
        <v>17075</v>
      </c>
      <c r="N3434">
        <f t="shared" si="636"/>
        <v>0</v>
      </c>
      <c r="O3434" t="str">
        <f t="shared" si="637"/>
        <v>No</v>
      </c>
      <c r="P3434">
        <f t="shared" si="638"/>
        <v>0</v>
      </c>
      <c r="Q3434">
        <f t="shared" si="639"/>
        <v>0</v>
      </c>
      <c r="R3434">
        <f t="shared" si="643"/>
        <v>27.565026697177728</v>
      </c>
      <c r="S3434" t="str">
        <f t="shared" si="640"/>
        <v>ID-30545-Las Vegas, NV  - Grand Canyon, AZ</v>
      </c>
      <c r="T3434" t="str">
        <f t="shared" si="641"/>
        <v>12:27</v>
      </c>
      <c r="U3434" t="str">
        <f t="shared" si="642"/>
        <v>Acceptable</v>
      </c>
      <c r="V3434">
        <f t="shared" si="644"/>
        <v>23</v>
      </c>
      <c r="W3434">
        <f t="shared" si="645"/>
        <v>2</v>
      </c>
      <c r="Y3434" t="str">
        <f t="shared" si="646"/>
        <v>Flight Not Found</v>
      </c>
      <c r="Z3434" t="str" cm="1">
        <f t="array" ref="Z3434">IF(AND(B:B &gt; TIME(6, 0, 0), B:B &lt;= TIME(18, 0, 0)), "Day", "Night")</f>
        <v>Night</v>
      </c>
      <c r="AA3434">
        <f t="shared" si="647"/>
        <v>1</v>
      </c>
    </row>
    <row r="3435" spans="1:27" x14ac:dyDescent="0.2">
      <c r="A3435">
        <v>30555</v>
      </c>
      <c r="C3435" t="s">
        <v>17076</v>
      </c>
      <c r="D3435" t="s">
        <v>1013</v>
      </c>
      <c r="G3435" t="s">
        <v>13590</v>
      </c>
      <c r="H3435" t="s">
        <v>17077</v>
      </c>
      <c r="I3435" t="s">
        <v>17078</v>
      </c>
      <c r="J3435">
        <v>7</v>
      </c>
      <c r="K3435">
        <v>7</v>
      </c>
      <c r="L3435">
        <v>0</v>
      </c>
      <c r="N3435">
        <f t="shared" si="636"/>
        <v>0</v>
      </c>
      <c r="O3435" t="str">
        <f t="shared" si="637"/>
        <v>No</v>
      </c>
      <c r="P3435">
        <f t="shared" si="638"/>
        <v>0</v>
      </c>
      <c r="Q3435">
        <f t="shared" si="639"/>
        <v>0</v>
      </c>
      <c r="R3435">
        <f t="shared" si="643"/>
        <v>27.565026697177728</v>
      </c>
      <c r="S3435" t="str">
        <f t="shared" si="640"/>
        <v>ID-30555-</v>
      </c>
      <c r="T3435">
        <f t="shared" si="641"/>
        <v>0</v>
      </c>
      <c r="U3435" t="str">
        <f t="shared" si="642"/>
        <v>Acceptable</v>
      </c>
      <c r="V3435">
        <f t="shared" si="644"/>
        <v>23</v>
      </c>
      <c r="W3435">
        <f t="shared" si="645"/>
        <v>2</v>
      </c>
      <c r="Y3435" t="str">
        <f t="shared" si="646"/>
        <v>Flight Not Found</v>
      </c>
      <c r="Z3435" t="str" cm="1">
        <f t="array" ref="Z3435">IF(AND(B:B &gt; TIME(6, 0, 0), B:B &lt;= TIME(18, 0, 0)), "Day", "Night")</f>
        <v>Night</v>
      </c>
      <c r="AA3435">
        <f t="shared" si="647"/>
        <v>1</v>
      </c>
    </row>
    <row r="3436" spans="1:27" x14ac:dyDescent="0.2">
      <c r="A3436">
        <v>30556</v>
      </c>
      <c r="C3436" t="s">
        <v>17079</v>
      </c>
      <c r="D3436" t="s">
        <v>17080</v>
      </c>
      <c r="G3436" t="s">
        <v>16965</v>
      </c>
      <c r="H3436" t="s">
        <v>17081</v>
      </c>
      <c r="I3436" t="s">
        <v>17082</v>
      </c>
      <c r="J3436">
        <v>12</v>
      </c>
      <c r="K3436">
        <v>12</v>
      </c>
      <c r="L3436">
        <v>0</v>
      </c>
      <c r="N3436">
        <f t="shared" si="636"/>
        <v>0</v>
      </c>
      <c r="O3436" t="str">
        <f t="shared" si="637"/>
        <v>No</v>
      </c>
      <c r="P3436">
        <f t="shared" si="638"/>
        <v>0</v>
      </c>
      <c r="Q3436">
        <f t="shared" si="639"/>
        <v>0</v>
      </c>
      <c r="R3436">
        <f t="shared" si="643"/>
        <v>27.565026697177728</v>
      </c>
      <c r="S3436" t="str">
        <f t="shared" si="640"/>
        <v>ID-30556-</v>
      </c>
      <c r="T3436">
        <f t="shared" si="641"/>
        <v>0</v>
      </c>
      <c r="U3436" t="str">
        <f t="shared" si="642"/>
        <v>Acceptable</v>
      </c>
      <c r="V3436">
        <f t="shared" si="644"/>
        <v>23</v>
      </c>
      <c r="W3436">
        <f t="shared" si="645"/>
        <v>2</v>
      </c>
      <c r="Y3436" t="str">
        <f t="shared" si="646"/>
        <v>Flight Not Found</v>
      </c>
      <c r="Z3436" t="str" cm="1">
        <f t="array" ref="Z3436">IF(AND(B:B &gt; TIME(6, 0, 0), B:B &lt;= TIME(18, 0, 0)), "Day", "Night")</f>
        <v>Night</v>
      </c>
      <c r="AA3436">
        <f t="shared" si="647"/>
        <v>1</v>
      </c>
    </row>
    <row r="3437" spans="1:27" x14ac:dyDescent="0.2">
      <c r="A3437">
        <v>30558</v>
      </c>
      <c r="B3437" t="s">
        <v>2642</v>
      </c>
      <c r="C3437" t="s">
        <v>17083</v>
      </c>
      <c r="D3437" t="s">
        <v>3562</v>
      </c>
      <c r="F3437" t="s">
        <v>17084</v>
      </c>
      <c r="G3437" t="s">
        <v>12216</v>
      </c>
      <c r="H3437" t="s">
        <v>17085</v>
      </c>
      <c r="I3437" t="s">
        <v>17086</v>
      </c>
      <c r="J3437">
        <v>90</v>
      </c>
      <c r="K3437">
        <v>90</v>
      </c>
      <c r="L3437">
        <v>0</v>
      </c>
      <c r="M3437" t="s">
        <v>17087</v>
      </c>
      <c r="N3437">
        <f t="shared" si="636"/>
        <v>0</v>
      </c>
      <c r="O3437" t="str">
        <f t="shared" si="637"/>
        <v>No</v>
      </c>
      <c r="P3437">
        <f t="shared" si="638"/>
        <v>0</v>
      </c>
      <c r="Q3437">
        <f t="shared" si="639"/>
        <v>0</v>
      </c>
      <c r="R3437">
        <f t="shared" si="643"/>
        <v>27.565026697177728</v>
      </c>
      <c r="S3437" t="str">
        <f t="shared" si="640"/>
        <v>ID-30558-Kazan - Chelyabinsk - Alma-Ata</v>
      </c>
      <c r="T3437" t="str">
        <f t="shared" si="641"/>
        <v>23:17</v>
      </c>
      <c r="U3437" t="str">
        <f t="shared" si="642"/>
        <v>Acceptable</v>
      </c>
      <c r="V3437">
        <f t="shared" si="644"/>
        <v>23</v>
      </c>
      <c r="W3437">
        <f t="shared" si="645"/>
        <v>2</v>
      </c>
      <c r="Y3437" t="str">
        <f t="shared" si="646"/>
        <v>Flight Not Found</v>
      </c>
      <c r="Z3437" t="str" cm="1">
        <f t="array" ref="Z3437">IF(AND(B:B &gt; TIME(6, 0, 0), B:B &lt;= TIME(18, 0, 0)), "Day", "Night")</f>
        <v>Night</v>
      </c>
      <c r="AA3437">
        <f t="shared" si="647"/>
        <v>1</v>
      </c>
    </row>
    <row r="3438" spans="1:27" x14ac:dyDescent="0.2">
      <c r="A3438">
        <v>30560</v>
      </c>
      <c r="B3438" t="s">
        <v>9564</v>
      </c>
      <c r="C3438" t="s">
        <v>17088</v>
      </c>
      <c r="D3438" t="s">
        <v>12128</v>
      </c>
      <c r="E3438" t="s">
        <v>15950</v>
      </c>
      <c r="F3438" t="s">
        <v>16200</v>
      </c>
      <c r="G3438" t="s">
        <v>17089</v>
      </c>
      <c r="H3438" t="s">
        <v>17090</v>
      </c>
      <c r="I3438" t="s">
        <v>17091</v>
      </c>
      <c r="J3438">
        <v>269</v>
      </c>
      <c r="K3438">
        <v>269</v>
      </c>
      <c r="L3438">
        <v>0</v>
      </c>
      <c r="M3438" t="s">
        <v>17092</v>
      </c>
      <c r="N3438">
        <f t="shared" si="636"/>
        <v>0</v>
      </c>
      <c r="O3438" t="str">
        <f t="shared" si="637"/>
        <v>No</v>
      </c>
      <c r="P3438">
        <f t="shared" si="638"/>
        <v>0</v>
      </c>
      <c r="Q3438">
        <f t="shared" si="639"/>
        <v>0</v>
      </c>
      <c r="R3438">
        <f t="shared" si="643"/>
        <v>27.565026697177728</v>
      </c>
      <c r="S3438" t="str">
        <f t="shared" si="640"/>
        <v>ID-30560-Anchorage - Seoul</v>
      </c>
      <c r="T3438" t="str">
        <f t="shared" si="641"/>
        <v>18:26</v>
      </c>
      <c r="U3438" t="str">
        <f t="shared" si="642"/>
        <v>Acceptable</v>
      </c>
      <c r="V3438">
        <f t="shared" si="644"/>
        <v>23</v>
      </c>
      <c r="W3438">
        <f t="shared" si="645"/>
        <v>2</v>
      </c>
      <c r="Y3438" t="str">
        <f t="shared" si="646"/>
        <v>Flight Not Found</v>
      </c>
      <c r="Z3438" t="str" cm="1">
        <f t="array" ref="Z3438">IF(AND(B:B &gt; TIME(6, 0, 0), B:B &lt;= TIME(18, 0, 0)), "Day", "Night")</f>
        <v>Night</v>
      </c>
      <c r="AA3438">
        <f t="shared" si="647"/>
        <v>1</v>
      </c>
    </row>
    <row r="3439" spans="1:27" x14ac:dyDescent="0.2">
      <c r="A3439">
        <v>30561</v>
      </c>
      <c r="C3439" t="s">
        <v>17093</v>
      </c>
      <c r="D3439" t="s">
        <v>16831</v>
      </c>
      <c r="G3439" t="s">
        <v>14187</v>
      </c>
      <c r="H3439" t="s">
        <v>17094</v>
      </c>
      <c r="I3439" t="s">
        <v>17095</v>
      </c>
      <c r="J3439">
        <v>9</v>
      </c>
      <c r="K3439">
        <v>9</v>
      </c>
      <c r="L3439">
        <v>0</v>
      </c>
      <c r="N3439">
        <f t="shared" si="636"/>
        <v>0</v>
      </c>
      <c r="O3439" t="str">
        <f t="shared" si="637"/>
        <v>No</v>
      </c>
      <c r="P3439">
        <f t="shared" si="638"/>
        <v>0</v>
      </c>
      <c r="Q3439">
        <f t="shared" si="639"/>
        <v>0</v>
      </c>
      <c r="R3439">
        <f t="shared" si="643"/>
        <v>27.565026697177728</v>
      </c>
      <c r="S3439" t="str">
        <f t="shared" si="640"/>
        <v>ID-30561-</v>
      </c>
      <c r="T3439">
        <f t="shared" si="641"/>
        <v>0</v>
      </c>
      <c r="U3439" t="str">
        <f t="shared" si="642"/>
        <v>Acceptable</v>
      </c>
      <c r="V3439">
        <f t="shared" si="644"/>
        <v>23</v>
      </c>
      <c r="W3439">
        <f t="shared" si="645"/>
        <v>2</v>
      </c>
      <c r="Y3439" t="str">
        <f t="shared" si="646"/>
        <v>Flight Not Found</v>
      </c>
      <c r="Z3439" t="str" cm="1">
        <f t="array" ref="Z3439">IF(AND(B:B &gt; TIME(6, 0, 0), B:B &lt;= TIME(18, 0, 0)), "Day", "Night")</f>
        <v>Night</v>
      </c>
      <c r="AA3439">
        <f t="shared" si="647"/>
        <v>1</v>
      </c>
    </row>
    <row r="3440" spans="1:27" x14ac:dyDescent="0.2">
      <c r="A3440">
        <v>30573</v>
      </c>
      <c r="B3440" t="s">
        <v>17096</v>
      </c>
      <c r="C3440" t="s">
        <v>17097</v>
      </c>
      <c r="D3440" t="s">
        <v>14243</v>
      </c>
      <c r="F3440" t="s">
        <v>17098</v>
      </c>
      <c r="G3440" t="s">
        <v>17099</v>
      </c>
      <c r="H3440" t="s">
        <v>17100</v>
      </c>
      <c r="I3440" t="s">
        <v>17101</v>
      </c>
      <c r="J3440">
        <v>106</v>
      </c>
      <c r="K3440">
        <v>11</v>
      </c>
      <c r="L3440">
        <v>0</v>
      </c>
      <c r="M3440" t="s">
        <v>17102</v>
      </c>
      <c r="N3440">
        <f t="shared" si="636"/>
        <v>0</v>
      </c>
      <c r="O3440" t="str">
        <f t="shared" si="637"/>
        <v>No</v>
      </c>
      <c r="P3440">
        <f t="shared" si="638"/>
        <v>0</v>
      </c>
      <c r="Q3440">
        <f t="shared" si="639"/>
        <v>0</v>
      </c>
      <c r="R3440">
        <f t="shared" si="643"/>
        <v>27.565026697177728</v>
      </c>
      <c r="S3440" t="str">
        <f t="shared" si="640"/>
        <v>ID-30573-Guilin - Beijing</v>
      </c>
      <c r="T3440" t="str">
        <f t="shared" si="641"/>
        <v>09:34</v>
      </c>
      <c r="U3440" t="str">
        <f t="shared" si="642"/>
        <v>Acceptable</v>
      </c>
      <c r="V3440">
        <f t="shared" si="644"/>
        <v>23</v>
      </c>
      <c r="W3440">
        <f t="shared" si="645"/>
        <v>2</v>
      </c>
      <c r="Y3440" t="str">
        <f t="shared" si="646"/>
        <v>Flight Not Found</v>
      </c>
      <c r="Z3440" t="str" cm="1">
        <f t="array" ref="Z3440">IF(AND(B:B &gt; TIME(6, 0, 0), B:B &lt;= TIME(18, 0, 0)), "Day", "Night")</f>
        <v>Night</v>
      </c>
      <c r="AA3440">
        <f t="shared" si="647"/>
        <v>1</v>
      </c>
    </row>
    <row r="3441" spans="1:27" x14ac:dyDescent="0.2">
      <c r="A3441">
        <v>30582</v>
      </c>
      <c r="B3441" t="s">
        <v>3130</v>
      </c>
      <c r="C3441" t="s">
        <v>17103</v>
      </c>
      <c r="D3441" t="s">
        <v>17104</v>
      </c>
      <c r="E3441" t="s">
        <v>8656</v>
      </c>
      <c r="F3441" t="s">
        <v>17105</v>
      </c>
      <c r="G3441" t="s">
        <v>17106</v>
      </c>
      <c r="H3441" t="s">
        <v>17107</v>
      </c>
      <c r="I3441" t="s">
        <v>17108</v>
      </c>
      <c r="J3441">
        <v>112</v>
      </c>
      <c r="K3441">
        <v>112</v>
      </c>
      <c r="L3441">
        <v>0</v>
      </c>
      <c r="M3441" t="s">
        <v>17109</v>
      </c>
      <c r="N3441">
        <f t="shared" si="636"/>
        <v>0</v>
      </c>
      <c r="O3441" t="str">
        <f t="shared" si="637"/>
        <v>No</v>
      </c>
      <c r="P3441">
        <f t="shared" si="638"/>
        <v>0</v>
      </c>
      <c r="Q3441">
        <f t="shared" si="639"/>
        <v>0</v>
      </c>
      <c r="R3441">
        <f t="shared" si="643"/>
        <v>27.565026697177728</v>
      </c>
      <c r="S3441" t="str">
        <f t="shared" si="640"/>
        <v>ID-30582-Karachi - Abu Dhabi</v>
      </c>
      <c r="T3441" t="str">
        <f t="shared" si="641"/>
        <v>15:30</v>
      </c>
      <c r="U3441" t="str">
        <f t="shared" si="642"/>
        <v>Acceptable</v>
      </c>
      <c r="V3441">
        <f t="shared" si="644"/>
        <v>23</v>
      </c>
      <c r="W3441">
        <f t="shared" si="645"/>
        <v>2</v>
      </c>
      <c r="Y3441" t="str">
        <f t="shared" si="646"/>
        <v>Flight Not Found</v>
      </c>
      <c r="Z3441" t="str" cm="1">
        <f t="array" ref="Z3441">IF(AND(B:B &gt; TIME(6, 0, 0), B:B &lt;= TIME(18, 0, 0)), "Day", "Night")</f>
        <v>Night</v>
      </c>
      <c r="AA3441">
        <f t="shared" si="647"/>
        <v>1</v>
      </c>
    </row>
    <row r="3442" spans="1:27" x14ac:dyDescent="0.2">
      <c r="A3442">
        <v>30582</v>
      </c>
      <c r="B3442" t="s">
        <v>8596</v>
      </c>
      <c r="C3442" t="s">
        <v>17110</v>
      </c>
      <c r="D3442" t="s">
        <v>9581</v>
      </c>
      <c r="F3442" t="s">
        <v>17111</v>
      </c>
      <c r="G3442" t="s">
        <v>17112</v>
      </c>
      <c r="H3442" t="s">
        <v>17113</v>
      </c>
      <c r="J3442">
        <v>2</v>
      </c>
      <c r="K3442">
        <v>2</v>
      </c>
      <c r="L3442">
        <v>0</v>
      </c>
      <c r="M3442" t="s">
        <v>17114</v>
      </c>
      <c r="N3442">
        <f t="shared" si="636"/>
        <v>0</v>
      </c>
      <c r="O3442" t="str">
        <f t="shared" si="637"/>
        <v>No</v>
      </c>
      <c r="P3442">
        <f t="shared" si="638"/>
        <v>0</v>
      </c>
      <c r="Q3442">
        <f t="shared" si="639"/>
        <v>0</v>
      </c>
      <c r="R3442">
        <f t="shared" si="643"/>
        <v>27.565026697177728</v>
      </c>
      <c r="S3442" t="str">
        <f t="shared" si="640"/>
        <v>ID-30582-Flagstaff, AZ - Mesa, AZ</v>
      </c>
      <c r="T3442" t="str">
        <f t="shared" si="641"/>
        <v>15:30</v>
      </c>
      <c r="U3442" t="str">
        <f t="shared" si="642"/>
        <v>Acceptable</v>
      </c>
      <c r="V3442">
        <f t="shared" si="644"/>
        <v>23</v>
      </c>
      <c r="W3442">
        <f t="shared" si="645"/>
        <v>2</v>
      </c>
      <c r="Y3442" t="str">
        <f t="shared" si="646"/>
        <v>Flight Not Found</v>
      </c>
      <c r="Z3442" t="str" cm="1">
        <f t="array" ref="Z3442">IF(AND(B:B &gt; TIME(6, 0, 0), B:B &lt;= TIME(18, 0, 0)), "Day", "Night")</f>
        <v>Night</v>
      </c>
      <c r="AA3442">
        <f t="shared" si="647"/>
        <v>1</v>
      </c>
    </row>
    <row r="3443" spans="1:27" x14ac:dyDescent="0.2">
      <c r="A3443">
        <v>30587</v>
      </c>
      <c r="C3443" t="s">
        <v>17115</v>
      </c>
      <c r="D3443" t="s">
        <v>16385</v>
      </c>
      <c r="G3443" t="s">
        <v>17116</v>
      </c>
      <c r="H3443" t="s">
        <v>17117</v>
      </c>
      <c r="I3443" t="s">
        <v>17118</v>
      </c>
      <c r="J3443">
        <v>10</v>
      </c>
      <c r="K3443">
        <v>10</v>
      </c>
      <c r="L3443">
        <v>0</v>
      </c>
      <c r="M3443" t="s">
        <v>817</v>
      </c>
      <c r="N3443">
        <f t="shared" si="636"/>
        <v>0</v>
      </c>
      <c r="O3443" t="str">
        <f t="shared" si="637"/>
        <v>No</v>
      </c>
      <c r="P3443">
        <f t="shared" si="638"/>
        <v>0</v>
      </c>
      <c r="Q3443">
        <f t="shared" si="639"/>
        <v>0</v>
      </c>
      <c r="R3443">
        <f t="shared" si="643"/>
        <v>27.565026697177728</v>
      </c>
      <c r="S3443" t="str">
        <f t="shared" si="640"/>
        <v>ID-30587-</v>
      </c>
      <c r="T3443">
        <f t="shared" si="641"/>
        <v>0</v>
      </c>
      <c r="U3443" t="str">
        <f t="shared" si="642"/>
        <v>Acceptable</v>
      </c>
      <c r="V3443">
        <f t="shared" si="644"/>
        <v>23</v>
      </c>
      <c r="W3443">
        <f t="shared" si="645"/>
        <v>2</v>
      </c>
      <c r="Y3443" t="str">
        <f t="shared" si="646"/>
        <v>Flight Not Found</v>
      </c>
      <c r="Z3443" t="str" cm="1">
        <f t="array" ref="Z3443">IF(AND(B:B &gt; TIME(6, 0, 0), B:B &lt;= TIME(18, 0, 0)), "Day", "Night")</f>
        <v>Night</v>
      </c>
      <c r="AA3443">
        <f t="shared" si="647"/>
        <v>1</v>
      </c>
    </row>
    <row r="3444" spans="1:27" x14ac:dyDescent="0.2">
      <c r="A3444">
        <v>31793</v>
      </c>
      <c r="B3444" t="s">
        <v>17119</v>
      </c>
      <c r="C3444" t="s">
        <v>13564</v>
      </c>
      <c r="D3444" t="s">
        <v>3562</v>
      </c>
      <c r="G3444" t="s">
        <v>11940</v>
      </c>
      <c r="H3444" t="s">
        <v>17120</v>
      </c>
      <c r="I3444" t="s">
        <v>17121</v>
      </c>
      <c r="J3444">
        <v>9</v>
      </c>
      <c r="K3444">
        <v>9</v>
      </c>
      <c r="L3444">
        <v>0</v>
      </c>
      <c r="M3444" t="s">
        <v>17122</v>
      </c>
      <c r="N3444">
        <f t="shared" si="636"/>
        <v>0</v>
      </c>
      <c r="O3444" t="str">
        <f t="shared" si="637"/>
        <v>No</v>
      </c>
      <c r="P3444">
        <f t="shared" si="638"/>
        <v>0</v>
      </c>
      <c r="Q3444">
        <f t="shared" si="639"/>
        <v>0</v>
      </c>
      <c r="R3444">
        <f t="shared" si="643"/>
        <v>27.565026697177728</v>
      </c>
      <c r="S3444" t="str">
        <f t="shared" si="640"/>
        <v>ID-31793-</v>
      </c>
      <c r="T3444" t="str">
        <f t="shared" si="641"/>
        <v>08:11</v>
      </c>
      <c r="U3444" t="str">
        <f t="shared" si="642"/>
        <v>Acceptable</v>
      </c>
      <c r="V3444">
        <f t="shared" si="644"/>
        <v>23</v>
      </c>
      <c r="W3444">
        <f t="shared" si="645"/>
        <v>2</v>
      </c>
      <c r="Y3444" t="str">
        <f t="shared" si="646"/>
        <v>Flight Not Found</v>
      </c>
      <c r="Z3444" t="str" cm="1">
        <f t="array" ref="Z3444">IF(AND(B:B &gt; TIME(6, 0, 0), B:B &lt;= TIME(18, 0, 0)), "Day", "Night")</f>
        <v>Night</v>
      </c>
      <c r="AA3444">
        <f t="shared" si="647"/>
        <v>1</v>
      </c>
    </row>
    <row r="3445" spans="1:27" x14ac:dyDescent="0.2">
      <c r="A3445">
        <v>30594</v>
      </c>
      <c r="B3445" t="s">
        <v>2146</v>
      </c>
      <c r="C3445" t="s">
        <v>17123</v>
      </c>
      <c r="D3445" t="s">
        <v>17124</v>
      </c>
      <c r="F3445" t="s">
        <v>17125</v>
      </c>
      <c r="G3445" t="s">
        <v>17126</v>
      </c>
      <c r="H3445" t="s">
        <v>17127</v>
      </c>
      <c r="J3445">
        <v>4</v>
      </c>
      <c r="K3445">
        <v>4</v>
      </c>
      <c r="L3445">
        <v>0</v>
      </c>
      <c r="M3445" t="s">
        <v>17128</v>
      </c>
      <c r="N3445">
        <f t="shared" si="636"/>
        <v>0</v>
      </c>
      <c r="O3445" t="str">
        <f t="shared" si="637"/>
        <v>No</v>
      </c>
      <c r="P3445">
        <f t="shared" si="638"/>
        <v>0</v>
      </c>
      <c r="Q3445">
        <f t="shared" si="639"/>
        <v>0</v>
      </c>
      <c r="R3445">
        <f t="shared" si="643"/>
        <v>27.565026697177728</v>
      </c>
      <c r="S3445" t="str">
        <f t="shared" si="640"/>
        <v>ID-30594-Little Rock, AR - Springfield, MO</v>
      </c>
      <c r="T3445" t="str">
        <f t="shared" si="641"/>
        <v>12:00</v>
      </c>
      <c r="U3445" t="str">
        <f t="shared" si="642"/>
        <v>Acceptable</v>
      </c>
      <c r="V3445">
        <f t="shared" si="644"/>
        <v>23</v>
      </c>
      <c r="W3445">
        <f t="shared" si="645"/>
        <v>2</v>
      </c>
      <c r="Y3445" t="str">
        <f t="shared" si="646"/>
        <v>Flight Not Found</v>
      </c>
      <c r="Z3445" t="str" cm="1">
        <f t="array" ref="Z3445">IF(AND(B:B &gt; TIME(6, 0, 0), B:B &lt;= TIME(18, 0, 0)), "Day", "Night")</f>
        <v>Night</v>
      </c>
      <c r="AA3445">
        <f t="shared" si="647"/>
        <v>1</v>
      </c>
    </row>
    <row r="3446" spans="1:27" x14ac:dyDescent="0.2">
      <c r="A3446">
        <v>30596</v>
      </c>
      <c r="C3446" t="s">
        <v>17129</v>
      </c>
      <c r="D3446" t="s">
        <v>15476</v>
      </c>
      <c r="G3446" t="s">
        <v>13930</v>
      </c>
      <c r="H3446" t="s">
        <v>17130</v>
      </c>
      <c r="I3446" t="s">
        <v>17131</v>
      </c>
      <c r="J3446">
        <v>15</v>
      </c>
      <c r="K3446">
        <v>7</v>
      </c>
      <c r="L3446">
        <v>0</v>
      </c>
      <c r="M3446" t="s">
        <v>17132</v>
      </c>
      <c r="N3446">
        <f t="shared" si="636"/>
        <v>0</v>
      </c>
      <c r="O3446" t="str">
        <f t="shared" si="637"/>
        <v>No</v>
      </c>
      <c r="P3446">
        <f t="shared" si="638"/>
        <v>0</v>
      </c>
      <c r="Q3446">
        <f t="shared" si="639"/>
        <v>0</v>
      </c>
      <c r="R3446">
        <f t="shared" si="643"/>
        <v>27.565026697177728</v>
      </c>
      <c r="S3446" t="str">
        <f t="shared" si="640"/>
        <v>ID-30596-</v>
      </c>
      <c r="T3446">
        <f t="shared" si="641"/>
        <v>0</v>
      </c>
      <c r="U3446" t="str">
        <f t="shared" si="642"/>
        <v>Acceptable</v>
      </c>
      <c r="V3446">
        <f t="shared" si="644"/>
        <v>23</v>
      </c>
      <c r="W3446">
        <f t="shared" si="645"/>
        <v>2</v>
      </c>
      <c r="Y3446" t="str">
        <f t="shared" si="646"/>
        <v>Flight Not Found</v>
      </c>
      <c r="Z3446" t="str" cm="1">
        <f t="array" ref="Z3446">IF(AND(B:B &gt; TIME(6, 0, 0), B:B &lt;= TIME(18, 0, 0)), "Day", "Night")</f>
        <v>Night</v>
      </c>
      <c r="AA3446">
        <f t="shared" si="647"/>
        <v>1</v>
      </c>
    </row>
    <row r="3447" spans="1:27" x14ac:dyDescent="0.2">
      <c r="A3447">
        <v>30597</v>
      </c>
      <c r="C3447" t="s">
        <v>17133</v>
      </c>
      <c r="D3447" t="s">
        <v>12787</v>
      </c>
      <c r="F3447" t="s">
        <v>17134</v>
      </c>
      <c r="G3447" t="s">
        <v>12975</v>
      </c>
      <c r="H3447" t="s">
        <v>17135</v>
      </c>
      <c r="I3447" t="s">
        <v>5936</v>
      </c>
      <c r="J3447">
        <v>14</v>
      </c>
      <c r="K3447">
        <v>9</v>
      </c>
      <c r="L3447">
        <v>0</v>
      </c>
      <c r="M3447" t="s">
        <v>17136</v>
      </c>
      <c r="N3447">
        <f t="shared" si="636"/>
        <v>0</v>
      </c>
      <c r="O3447" t="str">
        <f t="shared" si="637"/>
        <v>No</v>
      </c>
      <c r="P3447">
        <f t="shared" si="638"/>
        <v>0</v>
      </c>
      <c r="Q3447">
        <f t="shared" si="639"/>
        <v>0</v>
      </c>
      <c r="R3447">
        <f t="shared" si="643"/>
        <v>27.565026697177728</v>
      </c>
      <c r="S3447" t="str">
        <f t="shared" si="640"/>
        <v>ID-30597-Lonkin - Myitkyina</v>
      </c>
      <c r="T3447">
        <f t="shared" si="641"/>
        <v>0</v>
      </c>
      <c r="U3447" t="str">
        <f t="shared" si="642"/>
        <v>Acceptable</v>
      </c>
      <c r="V3447">
        <f t="shared" si="644"/>
        <v>23</v>
      </c>
      <c r="W3447">
        <f t="shared" si="645"/>
        <v>2</v>
      </c>
      <c r="Y3447" t="str">
        <f t="shared" si="646"/>
        <v>Flight Not Found</v>
      </c>
      <c r="Z3447" t="str" cm="1">
        <f t="array" ref="Z3447">IF(AND(B:B &gt; TIME(6, 0, 0), B:B &lt;= TIME(18, 0, 0)), "Day", "Night")</f>
        <v>Night</v>
      </c>
      <c r="AA3447">
        <f t="shared" si="647"/>
        <v>1</v>
      </c>
    </row>
    <row r="3448" spans="1:27" x14ac:dyDescent="0.2">
      <c r="A3448">
        <v>30600</v>
      </c>
      <c r="B3448" t="s">
        <v>5741</v>
      </c>
      <c r="C3448" t="s">
        <v>17137</v>
      </c>
      <c r="D3448" t="s">
        <v>17138</v>
      </c>
      <c r="E3448" t="s">
        <v>6800</v>
      </c>
      <c r="F3448" t="s">
        <v>17139</v>
      </c>
      <c r="G3448" t="s">
        <v>17140</v>
      </c>
      <c r="H3448" t="s">
        <v>17141</v>
      </c>
      <c r="I3448" t="s">
        <v>17142</v>
      </c>
      <c r="J3448">
        <v>10</v>
      </c>
      <c r="K3448">
        <v>10</v>
      </c>
      <c r="L3448">
        <v>0</v>
      </c>
      <c r="M3448" t="s">
        <v>17143</v>
      </c>
      <c r="N3448">
        <f t="shared" si="636"/>
        <v>0</v>
      </c>
      <c r="O3448" t="str">
        <f t="shared" si="637"/>
        <v>No</v>
      </c>
      <c r="P3448">
        <f t="shared" si="638"/>
        <v>0</v>
      </c>
      <c r="Q3448">
        <f t="shared" si="639"/>
        <v>0</v>
      </c>
      <c r="R3448">
        <f t="shared" si="643"/>
        <v>27.565026697177728</v>
      </c>
      <c r="S3448" t="str">
        <f t="shared" si="640"/>
        <v>ID-30600-Springfield, Il - Carbondale, IL</v>
      </c>
      <c r="T3448" t="str">
        <f t="shared" si="641"/>
        <v>20:53</v>
      </c>
      <c r="U3448" t="str">
        <f t="shared" si="642"/>
        <v>Acceptable</v>
      </c>
      <c r="V3448">
        <f t="shared" si="644"/>
        <v>23</v>
      </c>
      <c r="W3448">
        <f t="shared" si="645"/>
        <v>2</v>
      </c>
      <c r="Y3448" t="str">
        <f t="shared" si="646"/>
        <v>Flight Not Found</v>
      </c>
      <c r="Z3448" t="str" cm="1">
        <f t="array" ref="Z3448">IF(AND(B:B &gt; TIME(6, 0, 0), B:B &lt;= TIME(18, 0, 0)), "Day", "Night")</f>
        <v>Night</v>
      </c>
      <c r="AA3448">
        <f t="shared" si="647"/>
        <v>1</v>
      </c>
    </row>
    <row r="3449" spans="1:27" x14ac:dyDescent="0.2">
      <c r="A3449">
        <v>30617</v>
      </c>
      <c r="B3449" t="s">
        <v>15709</v>
      </c>
      <c r="C3449" t="s">
        <v>17144</v>
      </c>
      <c r="D3449" t="s">
        <v>17145</v>
      </c>
      <c r="F3449" t="s">
        <v>17146</v>
      </c>
      <c r="G3449" t="s">
        <v>17147</v>
      </c>
      <c r="H3449" t="s">
        <v>17148</v>
      </c>
      <c r="I3449" t="s">
        <v>17149</v>
      </c>
      <c r="J3449">
        <v>30</v>
      </c>
      <c r="K3449">
        <v>1</v>
      </c>
      <c r="L3449">
        <v>0</v>
      </c>
      <c r="M3449" t="s">
        <v>17150</v>
      </c>
      <c r="N3449">
        <f t="shared" si="636"/>
        <v>0</v>
      </c>
      <c r="O3449" t="str">
        <f t="shared" si="637"/>
        <v>No</v>
      </c>
      <c r="P3449">
        <f t="shared" si="638"/>
        <v>0</v>
      </c>
      <c r="Q3449">
        <f t="shared" si="639"/>
        <v>0</v>
      </c>
      <c r="R3449">
        <f t="shared" si="643"/>
        <v>27.565026697177728</v>
      </c>
      <c r="S3449" t="str">
        <f t="shared" si="640"/>
        <v>ID-30617-Middletown - Washington DC</v>
      </c>
      <c r="T3449" t="str">
        <f t="shared" si="641"/>
        <v>13:35</v>
      </c>
      <c r="U3449" t="str">
        <f t="shared" si="642"/>
        <v>Acceptable</v>
      </c>
      <c r="V3449">
        <f t="shared" si="644"/>
        <v>23</v>
      </c>
      <c r="W3449">
        <f t="shared" si="645"/>
        <v>2</v>
      </c>
      <c r="Y3449" t="str">
        <f t="shared" si="646"/>
        <v>Flight Not Found</v>
      </c>
      <c r="Z3449" t="str" cm="1">
        <f t="array" ref="Z3449">IF(AND(B:B &gt; TIME(6, 0, 0), B:B &lt;= TIME(18, 0, 0)), "Day", "Night")</f>
        <v>Night</v>
      </c>
      <c r="AA3449">
        <f t="shared" si="647"/>
        <v>1</v>
      </c>
    </row>
    <row r="3450" spans="1:27" x14ac:dyDescent="0.2">
      <c r="A3450">
        <v>30628</v>
      </c>
      <c r="B3450" t="s">
        <v>52</v>
      </c>
      <c r="C3450" t="s">
        <v>17151</v>
      </c>
      <c r="D3450" t="s">
        <v>16354</v>
      </c>
      <c r="F3450" t="s">
        <v>17152</v>
      </c>
      <c r="G3450" t="s">
        <v>16710</v>
      </c>
      <c r="H3450" t="s">
        <v>17153</v>
      </c>
      <c r="I3450" t="s">
        <v>17154</v>
      </c>
      <c r="J3450">
        <v>130</v>
      </c>
      <c r="K3450">
        <v>130</v>
      </c>
      <c r="L3450">
        <v>0</v>
      </c>
      <c r="M3450" t="s">
        <v>17155</v>
      </c>
      <c r="N3450">
        <f t="shared" si="636"/>
        <v>0</v>
      </c>
      <c r="O3450" t="str">
        <f t="shared" si="637"/>
        <v>No</v>
      </c>
      <c r="P3450">
        <f t="shared" si="638"/>
        <v>0</v>
      </c>
      <c r="Q3450">
        <f t="shared" si="639"/>
        <v>0</v>
      </c>
      <c r="R3450">
        <f t="shared" si="643"/>
        <v>27.565026697177728</v>
      </c>
      <c r="S3450" t="str">
        <f t="shared" si="640"/>
        <v>ID-30628-Lubango - Luanda</v>
      </c>
      <c r="T3450" t="str">
        <f t="shared" si="641"/>
        <v>15:20</v>
      </c>
      <c r="U3450" t="str">
        <f t="shared" si="642"/>
        <v>Acceptable</v>
      </c>
      <c r="V3450">
        <f t="shared" si="644"/>
        <v>23</v>
      </c>
      <c r="W3450">
        <f t="shared" si="645"/>
        <v>2</v>
      </c>
      <c r="Y3450" t="str">
        <f t="shared" si="646"/>
        <v>Flight Not Found</v>
      </c>
      <c r="Z3450" t="str" cm="1">
        <f t="array" ref="Z3450">IF(AND(B:B &gt; TIME(6, 0, 0), B:B &lt;= TIME(18, 0, 0)), "Day", "Night")</f>
        <v>Night</v>
      </c>
      <c r="AA3450">
        <f t="shared" si="647"/>
        <v>1</v>
      </c>
    </row>
    <row r="3451" spans="1:27" x14ac:dyDescent="0.2">
      <c r="A3451">
        <v>30643</v>
      </c>
      <c r="C3451" t="s">
        <v>17156</v>
      </c>
      <c r="D3451" t="s">
        <v>11590</v>
      </c>
      <c r="G3451" t="s">
        <v>12975</v>
      </c>
      <c r="H3451" t="s">
        <v>17157</v>
      </c>
      <c r="I3451" t="s">
        <v>17158</v>
      </c>
      <c r="J3451">
        <v>7</v>
      </c>
      <c r="K3451">
        <v>4</v>
      </c>
      <c r="L3451">
        <v>0</v>
      </c>
      <c r="M3451" t="s">
        <v>17159</v>
      </c>
      <c r="N3451">
        <f t="shared" si="636"/>
        <v>0</v>
      </c>
      <c r="O3451" t="str">
        <f t="shared" si="637"/>
        <v>No</v>
      </c>
      <c r="P3451">
        <f t="shared" si="638"/>
        <v>0</v>
      </c>
      <c r="Q3451">
        <f t="shared" si="639"/>
        <v>0</v>
      </c>
      <c r="R3451">
        <f t="shared" si="643"/>
        <v>27.565026697177728</v>
      </c>
      <c r="S3451" t="str">
        <f t="shared" si="640"/>
        <v>ID-30643-</v>
      </c>
      <c r="T3451">
        <f t="shared" si="641"/>
        <v>0</v>
      </c>
      <c r="U3451" t="str">
        <f t="shared" si="642"/>
        <v>Acceptable</v>
      </c>
      <c r="V3451">
        <f t="shared" si="644"/>
        <v>23</v>
      </c>
      <c r="W3451">
        <f t="shared" si="645"/>
        <v>2</v>
      </c>
      <c r="Y3451" t="str">
        <f t="shared" si="646"/>
        <v>Flight Not Found</v>
      </c>
      <c r="Z3451" t="str" cm="1">
        <f t="array" ref="Z3451">IF(AND(B:B &gt; TIME(6, 0, 0), B:B &lt;= TIME(18, 0, 0)), "Day", "Night")</f>
        <v>Night</v>
      </c>
      <c r="AA3451">
        <f t="shared" si="647"/>
        <v>1</v>
      </c>
    </row>
    <row r="3452" spans="1:27" x14ac:dyDescent="0.2">
      <c r="A3452">
        <v>30646</v>
      </c>
      <c r="B3452" t="s">
        <v>3130</v>
      </c>
      <c r="C3452" t="s">
        <v>17160</v>
      </c>
      <c r="D3452" t="s">
        <v>9581</v>
      </c>
      <c r="F3452" t="s">
        <v>17161</v>
      </c>
      <c r="G3452" t="s">
        <v>17162</v>
      </c>
      <c r="H3452" t="s">
        <v>17163</v>
      </c>
      <c r="J3452">
        <v>8</v>
      </c>
      <c r="K3452">
        <v>8</v>
      </c>
      <c r="L3452">
        <v>0</v>
      </c>
      <c r="M3452" t="s">
        <v>17164</v>
      </c>
      <c r="N3452">
        <f t="shared" si="636"/>
        <v>0</v>
      </c>
      <c r="O3452" t="str">
        <f t="shared" si="637"/>
        <v>No</v>
      </c>
      <c r="P3452">
        <f t="shared" si="638"/>
        <v>0</v>
      </c>
      <c r="Q3452">
        <f t="shared" si="639"/>
        <v>0</v>
      </c>
      <c r="R3452">
        <f t="shared" si="643"/>
        <v>27.565026697177728</v>
      </c>
      <c r="S3452" t="str">
        <f t="shared" si="640"/>
        <v>ID-30646-Wichita, TX - Midland, TX</v>
      </c>
      <c r="T3452" t="str">
        <f t="shared" si="641"/>
        <v>15:30</v>
      </c>
      <c r="U3452" t="str">
        <f t="shared" si="642"/>
        <v>Acceptable</v>
      </c>
      <c r="V3452">
        <f t="shared" si="644"/>
        <v>23</v>
      </c>
      <c r="W3452">
        <f t="shared" si="645"/>
        <v>2</v>
      </c>
      <c r="Y3452" t="str">
        <f t="shared" si="646"/>
        <v>Flight Not Found</v>
      </c>
      <c r="Z3452" t="str" cm="1">
        <f t="array" ref="Z3452">IF(AND(B:B &gt; TIME(6, 0, 0), B:B &lt;= TIME(18, 0, 0)), "Day", "Night")</f>
        <v>Night</v>
      </c>
      <c r="AA3452">
        <f t="shared" si="647"/>
        <v>1</v>
      </c>
    </row>
    <row r="3453" spans="1:27" x14ac:dyDescent="0.2">
      <c r="A3453">
        <v>30647</v>
      </c>
      <c r="B3453" t="s">
        <v>13032</v>
      </c>
      <c r="C3453" t="s">
        <v>17165</v>
      </c>
      <c r="D3453" t="s">
        <v>3442</v>
      </c>
      <c r="E3453" t="s">
        <v>1847</v>
      </c>
      <c r="F3453" t="s">
        <v>17166</v>
      </c>
      <c r="G3453" t="s">
        <v>17167</v>
      </c>
      <c r="H3453" t="s">
        <v>17168</v>
      </c>
      <c r="I3453" t="s">
        <v>17169</v>
      </c>
      <c r="J3453">
        <v>192</v>
      </c>
      <c r="K3453">
        <v>181</v>
      </c>
      <c r="L3453">
        <v>0</v>
      </c>
      <c r="M3453" t="s">
        <v>17170</v>
      </c>
      <c r="N3453">
        <f t="shared" si="636"/>
        <v>0</v>
      </c>
      <c r="O3453" t="str">
        <f t="shared" si="637"/>
        <v>No</v>
      </c>
      <c r="P3453">
        <f t="shared" si="638"/>
        <v>0</v>
      </c>
      <c r="Q3453">
        <f t="shared" si="639"/>
        <v>0</v>
      </c>
      <c r="R3453">
        <f t="shared" si="643"/>
        <v>27.565026697177728</v>
      </c>
      <c r="S3453" t="str">
        <f t="shared" si="640"/>
        <v>ID-30647-Paris - Madrid - Bogota</v>
      </c>
      <c r="T3453" t="str">
        <f t="shared" si="641"/>
        <v>10:06</v>
      </c>
      <c r="U3453" t="str">
        <f t="shared" si="642"/>
        <v>Acceptable</v>
      </c>
      <c r="V3453">
        <f t="shared" si="644"/>
        <v>23</v>
      </c>
      <c r="W3453">
        <f t="shared" si="645"/>
        <v>2</v>
      </c>
      <c r="Y3453" t="str">
        <f t="shared" si="646"/>
        <v>Flight Not Found</v>
      </c>
      <c r="Z3453" t="str" cm="1">
        <f t="array" ref="Z3453">IF(AND(B:B &gt; TIME(6, 0, 0), B:B &lt;= TIME(18, 0, 0)), "Day", "Night")</f>
        <v>Night</v>
      </c>
      <c r="AA3453">
        <f t="shared" si="647"/>
        <v>1</v>
      </c>
    </row>
    <row r="3454" spans="1:27" x14ac:dyDescent="0.2">
      <c r="A3454">
        <v>30648</v>
      </c>
      <c r="C3454" t="s">
        <v>17171</v>
      </c>
      <c r="D3454" t="s">
        <v>11612</v>
      </c>
      <c r="G3454" t="s">
        <v>17172</v>
      </c>
      <c r="H3454" t="s">
        <v>17173</v>
      </c>
      <c r="I3454" t="s">
        <v>17174</v>
      </c>
      <c r="J3454">
        <v>72</v>
      </c>
      <c r="K3454">
        <v>53</v>
      </c>
      <c r="L3454">
        <v>0</v>
      </c>
      <c r="M3454" t="s">
        <v>17175</v>
      </c>
      <c r="N3454">
        <f t="shared" si="636"/>
        <v>0</v>
      </c>
      <c r="O3454" t="str">
        <f t="shared" si="637"/>
        <v>No</v>
      </c>
      <c r="P3454">
        <f t="shared" si="638"/>
        <v>0</v>
      </c>
      <c r="Q3454">
        <f t="shared" si="639"/>
        <v>0</v>
      </c>
      <c r="R3454">
        <f t="shared" si="643"/>
        <v>27.565026697177728</v>
      </c>
      <c r="S3454" t="str">
        <f t="shared" si="640"/>
        <v>ID-30648-</v>
      </c>
      <c r="T3454">
        <f t="shared" si="641"/>
        <v>0</v>
      </c>
      <c r="U3454" t="str">
        <f t="shared" si="642"/>
        <v>Acceptable</v>
      </c>
      <c r="V3454">
        <f t="shared" si="644"/>
        <v>23</v>
      </c>
      <c r="W3454">
        <f t="shared" si="645"/>
        <v>2</v>
      </c>
      <c r="Y3454" t="str">
        <f t="shared" si="646"/>
        <v>Flight Not Found</v>
      </c>
      <c r="Z3454" t="str" cm="1">
        <f t="array" ref="Z3454">IF(AND(B:B &gt; TIME(6, 0, 0), B:B &lt;= TIME(18, 0, 0)), "Day", "Night")</f>
        <v>Night</v>
      </c>
      <c r="AA3454">
        <f t="shared" si="647"/>
        <v>1</v>
      </c>
    </row>
    <row r="3455" spans="1:27" x14ac:dyDescent="0.2">
      <c r="A3455">
        <v>30657</v>
      </c>
      <c r="B3455" t="s">
        <v>4531</v>
      </c>
      <c r="C3455" t="s">
        <v>4409</v>
      </c>
      <c r="D3455" t="s">
        <v>17176</v>
      </c>
      <c r="E3455" t="s">
        <v>17177</v>
      </c>
      <c r="F3455" t="s">
        <v>17178</v>
      </c>
      <c r="G3455" t="s">
        <v>17179</v>
      </c>
      <c r="H3455" t="s">
        <v>17180</v>
      </c>
      <c r="I3455" t="s">
        <v>17181</v>
      </c>
      <c r="J3455">
        <v>135</v>
      </c>
      <c r="K3455">
        <v>93</v>
      </c>
      <c r="L3455">
        <v>0</v>
      </c>
      <c r="M3455" t="s">
        <v>17182</v>
      </c>
      <c r="N3455">
        <f t="shared" si="636"/>
        <v>0</v>
      </c>
      <c r="O3455" t="str">
        <f t="shared" si="637"/>
        <v>No</v>
      </c>
      <c r="P3455">
        <f t="shared" si="638"/>
        <v>0</v>
      </c>
      <c r="Q3455">
        <f t="shared" si="639"/>
        <v>0</v>
      </c>
      <c r="R3455">
        <f t="shared" si="643"/>
        <v>27.565026697177728</v>
      </c>
      <c r="S3455" t="str">
        <f t="shared" si="640"/>
        <v>ID-30657-Madrid - Rome</v>
      </c>
      <c r="T3455" t="str">
        <f t="shared" si="641"/>
        <v>09:40</v>
      </c>
      <c r="U3455" t="str">
        <f t="shared" si="642"/>
        <v>Acceptable</v>
      </c>
      <c r="V3455">
        <f t="shared" si="644"/>
        <v>23</v>
      </c>
      <c r="W3455">
        <f t="shared" si="645"/>
        <v>2</v>
      </c>
      <c r="Y3455" t="str">
        <f t="shared" si="646"/>
        <v>Flight Not Found</v>
      </c>
      <c r="Z3455" t="str" cm="1">
        <f t="array" ref="Z3455">IF(AND(B:B &gt; TIME(6, 0, 0), B:B &lt;= TIME(18, 0, 0)), "Day", "Night")</f>
        <v>Night</v>
      </c>
      <c r="AA3455">
        <f t="shared" si="647"/>
        <v>1</v>
      </c>
    </row>
    <row r="3456" spans="1:27" x14ac:dyDescent="0.2">
      <c r="A3456">
        <v>30659</v>
      </c>
      <c r="B3456" t="s">
        <v>94</v>
      </c>
      <c r="C3456" t="s">
        <v>17183</v>
      </c>
      <c r="D3456" t="s">
        <v>17184</v>
      </c>
      <c r="F3456" t="s">
        <v>17185</v>
      </c>
      <c r="G3456" t="s">
        <v>14306</v>
      </c>
      <c r="H3456" t="s">
        <v>17186</v>
      </c>
      <c r="J3456">
        <v>4</v>
      </c>
      <c r="K3456">
        <v>4</v>
      </c>
      <c r="L3456">
        <v>0</v>
      </c>
      <c r="N3456">
        <f t="shared" si="636"/>
        <v>0</v>
      </c>
      <c r="O3456" t="str">
        <f t="shared" si="637"/>
        <v>No</v>
      </c>
      <c r="P3456">
        <f t="shared" si="638"/>
        <v>0</v>
      </c>
      <c r="Q3456">
        <f t="shared" si="639"/>
        <v>0</v>
      </c>
      <c r="R3456">
        <f t="shared" si="643"/>
        <v>27.565026697177728</v>
      </c>
      <c r="S3456" t="str">
        <f t="shared" si="640"/>
        <v>ID-30659-Put-In-Bay, OH - Kelly's Island, OH</v>
      </c>
      <c r="T3456" t="str">
        <f t="shared" si="641"/>
        <v>21:30</v>
      </c>
      <c r="U3456" t="str">
        <f t="shared" si="642"/>
        <v>Acceptable</v>
      </c>
      <c r="V3456">
        <f t="shared" si="644"/>
        <v>23</v>
      </c>
      <c r="W3456">
        <f t="shared" si="645"/>
        <v>2</v>
      </c>
      <c r="Y3456" t="str">
        <f t="shared" si="646"/>
        <v>Flight Not Found</v>
      </c>
      <c r="Z3456" t="str" cm="1">
        <f t="array" ref="Z3456">IF(AND(B:B &gt; TIME(6, 0, 0), B:B &lt;= TIME(18, 0, 0)), "Day", "Night")</f>
        <v>Night</v>
      </c>
      <c r="AA3456">
        <f t="shared" si="647"/>
        <v>1</v>
      </c>
    </row>
    <row r="3457" spans="1:27" x14ac:dyDescent="0.2">
      <c r="A3457">
        <v>30664</v>
      </c>
      <c r="B3457" t="s">
        <v>3130</v>
      </c>
      <c r="C3457" t="s">
        <v>3756</v>
      </c>
      <c r="D3457" t="s">
        <v>17187</v>
      </c>
      <c r="F3457" t="s">
        <v>17188</v>
      </c>
      <c r="G3457" t="s">
        <v>17189</v>
      </c>
      <c r="H3457" t="s">
        <v>17190</v>
      </c>
      <c r="I3457" t="s">
        <v>17191</v>
      </c>
      <c r="J3457">
        <v>3</v>
      </c>
      <c r="K3457">
        <v>3</v>
      </c>
      <c r="L3457">
        <v>22</v>
      </c>
      <c r="M3457" t="s">
        <v>17192</v>
      </c>
      <c r="N3457">
        <f t="shared" si="636"/>
        <v>0</v>
      </c>
      <c r="O3457" t="str">
        <f t="shared" si="637"/>
        <v>No</v>
      </c>
      <c r="P3457">
        <f t="shared" si="638"/>
        <v>0</v>
      </c>
      <c r="Q3457">
        <f t="shared" si="639"/>
        <v>0</v>
      </c>
      <c r="R3457">
        <f t="shared" si="643"/>
        <v>27.565026697177728</v>
      </c>
      <c r="S3457" t="str">
        <f t="shared" si="640"/>
        <v>ID-30664-Medellin - Miami</v>
      </c>
      <c r="T3457" t="str">
        <f t="shared" si="641"/>
        <v>15:30</v>
      </c>
      <c r="U3457" t="str">
        <f t="shared" si="642"/>
        <v>Acceptable</v>
      </c>
      <c r="V3457">
        <f t="shared" si="644"/>
        <v>23</v>
      </c>
      <c r="W3457">
        <f t="shared" si="645"/>
        <v>2</v>
      </c>
      <c r="Y3457" t="str">
        <f t="shared" si="646"/>
        <v>Flight Not Found</v>
      </c>
      <c r="Z3457" t="str" cm="1">
        <f t="array" ref="Z3457">IF(AND(B:B &gt; TIME(6, 0, 0), B:B &lt;= TIME(18, 0, 0)), "Day", "Night")</f>
        <v>Night</v>
      </c>
      <c r="AA3457">
        <f t="shared" si="647"/>
        <v>1</v>
      </c>
    </row>
    <row r="3458" spans="1:27" x14ac:dyDescent="0.2">
      <c r="A3458">
        <v>30667</v>
      </c>
      <c r="B3458" t="s">
        <v>3572</v>
      </c>
      <c r="C3458" t="s">
        <v>17193</v>
      </c>
      <c r="D3458" t="s">
        <v>17194</v>
      </c>
      <c r="F3458" t="s">
        <v>17195</v>
      </c>
      <c r="G3458" t="s">
        <v>11148</v>
      </c>
      <c r="H3458" t="s">
        <v>17196</v>
      </c>
      <c r="I3458" t="s">
        <v>9191</v>
      </c>
      <c r="J3458">
        <v>12</v>
      </c>
      <c r="K3458">
        <v>2</v>
      </c>
      <c r="L3458">
        <v>0</v>
      </c>
      <c r="M3458" t="s">
        <v>17197</v>
      </c>
      <c r="N3458">
        <f t="shared" ref="N3458:N3521" si="648">SUM(B3458,C3458)</f>
        <v>0</v>
      </c>
      <c r="O3458" t="str">
        <f t="shared" ref="O3458:O3521" si="649">IF(F3458="good","Yes","No")</f>
        <v>No</v>
      </c>
      <c r="P3458">
        <f t="shared" ref="P3458:P3521" si="650">COUNTIF(C:C,"&lt;0")</f>
        <v>0</v>
      </c>
      <c r="Q3458">
        <f t="shared" ref="Q3458:Q3521" si="651">SUMIF(E:E,"&gt;"&amp;AVERAGE(E:E))</f>
        <v>0</v>
      </c>
      <c r="R3458">
        <f t="shared" si="643"/>
        <v>27.565026697177728</v>
      </c>
      <c r="S3458" t="str">
        <f t="shared" ref="S3458:S3521" si="652">CONCATENATE("ID-",A3458,"-",F3458)</f>
        <v>ID-30667-Inuvik - Paulatuk</v>
      </c>
      <c r="T3458" t="str">
        <f t="shared" ref="T3458:T3521" si="653">INDEX(B:B,MATCH(A3458,A:A,0))</f>
        <v>13:10</v>
      </c>
      <c r="U3458" t="str">
        <f t="shared" ref="U3458:U3521" si="654">IF(OR(B3458&gt;0,C3458&gt;0),"Acceptable","Check")</f>
        <v>Acceptable</v>
      </c>
      <c r="V3458">
        <f t="shared" si="644"/>
        <v>23</v>
      </c>
      <c r="W3458">
        <f t="shared" si="645"/>
        <v>2</v>
      </c>
      <c r="Y3458" t="str">
        <f t="shared" si="646"/>
        <v>Flight Not Found</v>
      </c>
      <c r="Z3458" t="str" cm="1">
        <f t="array" ref="Z3458">IF(AND(B:B &gt; TIME(6, 0, 0), B:B &lt;= TIME(18, 0, 0)), "Day", "Night")</f>
        <v>Night</v>
      </c>
      <c r="AA3458">
        <f t="shared" si="647"/>
        <v>1</v>
      </c>
    </row>
    <row r="3459" spans="1:27" x14ac:dyDescent="0.2">
      <c r="A3459">
        <v>30674</v>
      </c>
      <c r="C3459" t="s">
        <v>17198</v>
      </c>
      <c r="D3459" t="s">
        <v>3562</v>
      </c>
      <c r="F3459" t="s">
        <v>17199</v>
      </c>
      <c r="G3459" t="s">
        <v>10173</v>
      </c>
      <c r="H3459" t="s">
        <v>17200</v>
      </c>
      <c r="I3459" t="s">
        <v>17201</v>
      </c>
      <c r="J3459">
        <v>49</v>
      </c>
      <c r="K3459">
        <v>44</v>
      </c>
      <c r="L3459">
        <v>0</v>
      </c>
      <c r="M3459" t="s">
        <v>17202</v>
      </c>
      <c r="N3459">
        <f t="shared" si="648"/>
        <v>0</v>
      </c>
      <c r="O3459" t="str">
        <f t="shared" si="649"/>
        <v>No</v>
      </c>
      <c r="P3459">
        <f t="shared" si="650"/>
        <v>0</v>
      </c>
      <c r="Q3459">
        <f t="shared" si="651"/>
        <v>0</v>
      </c>
      <c r="R3459">
        <f t="shared" ref="R3459:R3522" si="655">AVERAGEIF(J:J,"&gt;0")</f>
        <v>27.565026697177728</v>
      </c>
      <c r="S3459" t="str">
        <f t="shared" si="652"/>
        <v>ID-30674-Arkhangelsk - Leshukonskoye</v>
      </c>
      <c r="T3459">
        <f t="shared" si="653"/>
        <v>0</v>
      </c>
      <c r="U3459" t="str">
        <f t="shared" si="654"/>
        <v>Acceptable</v>
      </c>
      <c r="V3459">
        <f t="shared" ref="V3459:V3522" si="656">COUNTIF(D:D, "Military - U.S. Army")</f>
        <v>23</v>
      </c>
      <c r="W3459">
        <f t="shared" ref="W3459:W3522" si="657">AVERAGEIF(C:C,"Fort Myer, Virginia", J:J)</f>
        <v>2</v>
      </c>
      <c r="Y3459" t="str">
        <f t="shared" ref="Y3459:Y3522" si="658">IFERROR(VLOOKUP("FlightNumber", A:E, 4, FALSE), "Flight Not Found")</f>
        <v>Flight Not Found</v>
      </c>
      <c r="Z3459" t="str" cm="1">
        <f t="array" ref="Z3459">IF(AND(B:B &gt; TIME(6, 0, 0), B:B &lt;= TIME(18, 0, 0)), "Day", "Night")</f>
        <v>Night</v>
      </c>
      <c r="AA3459">
        <f t="shared" ref="AA3459:AA3522" si="659">COUNTIFS(D:D, "Military - U.S. Army", C:C, "Fort Myer, Virginia")</f>
        <v>1</v>
      </c>
    </row>
    <row r="3460" spans="1:27" x14ac:dyDescent="0.2">
      <c r="A3460">
        <v>30683</v>
      </c>
      <c r="C3460" t="s">
        <v>6788</v>
      </c>
      <c r="D3460" t="s">
        <v>17203</v>
      </c>
      <c r="G3460" t="s">
        <v>17204</v>
      </c>
      <c r="H3460" t="s">
        <v>5444</v>
      </c>
      <c r="I3460" t="s">
        <v>6765</v>
      </c>
      <c r="J3460">
        <v>13</v>
      </c>
      <c r="K3460">
        <v>13</v>
      </c>
      <c r="L3460">
        <v>0</v>
      </c>
      <c r="M3460" t="s">
        <v>17205</v>
      </c>
      <c r="N3460">
        <f t="shared" si="648"/>
        <v>0</v>
      </c>
      <c r="O3460" t="str">
        <f t="shared" si="649"/>
        <v>No</v>
      </c>
      <c r="P3460">
        <f t="shared" si="650"/>
        <v>0</v>
      </c>
      <c r="Q3460">
        <f t="shared" si="651"/>
        <v>0</v>
      </c>
      <c r="R3460">
        <f t="shared" si="655"/>
        <v>27.565026697177728</v>
      </c>
      <c r="S3460" t="str">
        <f t="shared" si="652"/>
        <v>ID-30683-</v>
      </c>
      <c r="T3460">
        <f t="shared" si="653"/>
        <v>0</v>
      </c>
      <c r="U3460" t="str">
        <f t="shared" si="654"/>
        <v>Acceptable</v>
      </c>
      <c r="V3460">
        <f t="shared" si="656"/>
        <v>23</v>
      </c>
      <c r="W3460">
        <f t="shared" si="657"/>
        <v>2</v>
      </c>
      <c r="Y3460" t="str">
        <f t="shared" si="658"/>
        <v>Flight Not Found</v>
      </c>
      <c r="Z3460" t="str" cm="1">
        <f t="array" ref="Z3460">IF(AND(B:B &gt; TIME(6, 0, 0), B:B &lt;= TIME(18, 0, 0)), "Day", "Night")</f>
        <v>Night</v>
      </c>
      <c r="AA3460">
        <f t="shared" si="659"/>
        <v>1</v>
      </c>
    </row>
    <row r="3461" spans="1:27" x14ac:dyDescent="0.2">
      <c r="A3461">
        <v>30690</v>
      </c>
      <c r="B3461" t="s">
        <v>873</v>
      </c>
      <c r="C3461" t="s">
        <v>14694</v>
      </c>
      <c r="D3461" t="s">
        <v>17206</v>
      </c>
      <c r="F3461" t="s">
        <v>17207</v>
      </c>
      <c r="G3461" t="s">
        <v>1814</v>
      </c>
      <c r="H3461" t="s">
        <v>17208</v>
      </c>
      <c r="I3461" t="s">
        <v>17209</v>
      </c>
      <c r="J3461">
        <v>2</v>
      </c>
      <c r="K3461">
        <v>1</v>
      </c>
      <c r="L3461">
        <v>0</v>
      </c>
      <c r="M3461" t="s">
        <v>17210</v>
      </c>
      <c r="N3461">
        <f t="shared" si="648"/>
        <v>0</v>
      </c>
      <c r="O3461" t="str">
        <f t="shared" si="649"/>
        <v>No</v>
      </c>
      <c r="P3461">
        <f t="shared" si="650"/>
        <v>0</v>
      </c>
      <c r="Q3461">
        <f t="shared" si="651"/>
        <v>0</v>
      </c>
      <c r="R3461">
        <f t="shared" si="655"/>
        <v>27.565026697177728</v>
      </c>
      <c r="S3461" t="str">
        <f t="shared" si="652"/>
        <v>ID-30690-Saint Louis, MO - Toronto, Canada</v>
      </c>
      <c r="T3461" t="str">
        <f t="shared" si="653"/>
        <v>22:30</v>
      </c>
      <c r="U3461" t="str">
        <f t="shared" si="654"/>
        <v>Acceptable</v>
      </c>
      <c r="V3461">
        <f t="shared" si="656"/>
        <v>23</v>
      </c>
      <c r="W3461">
        <f t="shared" si="657"/>
        <v>2</v>
      </c>
      <c r="Y3461" t="str">
        <f t="shared" si="658"/>
        <v>Flight Not Found</v>
      </c>
      <c r="Z3461" t="str" cm="1">
        <f t="array" ref="Z3461">IF(AND(B:B &gt; TIME(6, 0, 0), B:B &lt;= TIME(18, 0, 0)), "Day", "Night")</f>
        <v>Night</v>
      </c>
      <c r="AA3461">
        <f t="shared" si="659"/>
        <v>1</v>
      </c>
    </row>
    <row r="3462" spans="1:27" x14ac:dyDescent="0.2">
      <c r="A3462">
        <v>30691</v>
      </c>
      <c r="C3462" t="s">
        <v>8635</v>
      </c>
      <c r="D3462" t="s">
        <v>12101</v>
      </c>
      <c r="F3462" t="s">
        <v>17211</v>
      </c>
      <c r="G3462" t="s">
        <v>12216</v>
      </c>
      <c r="H3462" t="s">
        <v>17212</v>
      </c>
      <c r="I3462" t="s">
        <v>17213</v>
      </c>
      <c r="J3462">
        <v>50</v>
      </c>
      <c r="K3462">
        <v>50</v>
      </c>
      <c r="L3462">
        <v>0</v>
      </c>
      <c r="M3462" t="s">
        <v>17214</v>
      </c>
      <c r="N3462">
        <f t="shared" si="648"/>
        <v>0</v>
      </c>
      <c r="O3462" t="str">
        <f t="shared" si="649"/>
        <v>No</v>
      </c>
      <c r="P3462">
        <f t="shared" si="650"/>
        <v>0</v>
      </c>
      <c r="Q3462">
        <f t="shared" si="651"/>
        <v>0</v>
      </c>
      <c r="R3462">
        <f t="shared" si="655"/>
        <v>27.565026697177728</v>
      </c>
      <c r="S3462" t="str">
        <f t="shared" si="652"/>
        <v>ID-30691-Berlin - Sofia</v>
      </c>
      <c r="T3462">
        <f t="shared" si="653"/>
        <v>0</v>
      </c>
      <c r="U3462" t="str">
        <f t="shared" si="654"/>
        <v>Acceptable</v>
      </c>
      <c r="V3462">
        <f t="shared" si="656"/>
        <v>23</v>
      </c>
      <c r="W3462">
        <f t="shared" si="657"/>
        <v>2</v>
      </c>
      <c r="Y3462" t="str">
        <f t="shared" si="658"/>
        <v>Flight Not Found</v>
      </c>
      <c r="Z3462" t="str" cm="1">
        <f t="array" ref="Z3462">IF(AND(B:B &gt; TIME(6, 0, 0), B:B &lt;= TIME(18, 0, 0)), "Day", "Night")</f>
        <v>Night</v>
      </c>
      <c r="AA3462">
        <f t="shared" si="659"/>
        <v>1</v>
      </c>
    </row>
    <row r="3463" spans="1:27" x14ac:dyDescent="0.2">
      <c r="A3463">
        <v>30694</v>
      </c>
      <c r="C3463" t="s">
        <v>5283</v>
      </c>
      <c r="D3463" t="s">
        <v>17215</v>
      </c>
      <c r="G3463" t="s">
        <v>17216</v>
      </c>
      <c r="H3463" t="s">
        <v>17217</v>
      </c>
      <c r="I3463" t="s">
        <v>17218</v>
      </c>
      <c r="J3463">
        <v>3</v>
      </c>
      <c r="K3463">
        <v>1</v>
      </c>
      <c r="L3463">
        <v>0</v>
      </c>
      <c r="M3463" t="s">
        <v>17219</v>
      </c>
      <c r="N3463">
        <f t="shared" si="648"/>
        <v>0</v>
      </c>
      <c r="O3463" t="str">
        <f t="shared" si="649"/>
        <v>No</v>
      </c>
      <c r="P3463">
        <f t="shared" si="650"/>
        <v>0</v>
      </c>
      <c r="Q3463">
        <f t="shared" si="651"/>
        <v>0</v>
      </c>
      <c r="R3463">
        <f t="shared" si="655"/>
        <v>27.565026697177728</v>
      </c>
      <c r="S3463" t="str">
        <f t="shared" si="652"/>
        <v>ID-30694-</v>
      </c>
      <c r="T3463">
        <f t="shared" si="653"/>
        <v>0</v>
      </c>
      <c r="U3463" t="str">
        <f t="shared" si="654"/>
        <v>Acceptable</v>
      </c>
      <c r="V3463">
        <f t="shared" si="656"/>
        <v>23</v>
      </c>
      <c r="W3463">
        <f t="shared" si="657"/>
        <v>2</v>
      </c>
      <c r="Y3463" t="str">
        <f t="shared" si="658"/>
        <v>Flight Not Found</v>
      </c>
      <c r="Z3463" t="str" cm="1">
        <f t="array" ref="Z3463">IF(AND(B:B &gt; TIME(6, 0, 0), B:B &lt;= TIME(18, 0, 0)), "Day", "Night")</f>
        <v>Night</v>
      </c>
      <c r="AA3463">
        <f t="shared" si="659"/>
        <v>1</v>
      </c>
    </row>
    <row r="3464" spans="1:27" x14ac:dyDescent="0.2">
      <c r="A3464">
        <v>30705</v>
      </c>
      <c r="C3464" t="s">
        <v>17220</v>
      </c>
      <c r="D3464" t="s">
        <v>10441</v>
      </c>
      <c r="G3464" t="s">
        <v>17221</v>
      </c>
      <c r="H3464" t="s">
        <v>17222</v>
      </c>
      <c r="I3464" t="s">
        <v>17223</v>
      </c>
      <c r="J3464">
        <v>9</v>
      </c>
      <c r="K3464">
        <v>6</v>
      </c>
      <c r="L3464">
        <v>0</v>
      </c>
      <c r="M3464" t="s">
        <v>17224</v>
      </c>
      <c r="N3464">
        <f t="shared" si="648"/>
        <v>0</v>
      </c>
      <c r="O3464" t="str">
        <f t="shared" si="649"/>
        <v>No</v>
      </c>
      <c r="P3464">
        <f t="shared" si="650"/>
        <v>0</v>
      </c>
      <c r="Q3464">
        <f t="shared" si="651"/>
        <v>0</v>
      </c>
      <c r="R3464">
        <f t="shared" si="655"/>
        <v>27.565026697177728</v>
      </c>
      <c r="S3464" t="str">
        <f t="shared" si="652"/>
        <v>ID-30705-</v>
      </c>
      <c r="T3464">
        <f t="shared" si="653"/>
        <v>0</v>
      </c>
      <c r="U3464" t="str">
        <f t="shared" si="654"/>
        <v>Acceptable</v>
      </c>
      <c r="V3464">
        <f t="shared" si="656"/>
        <v>23</v>
      </c>
      <c r="W3464">
        <f t="shared" si="657"/>
        <v>2</v>
      </c>
      <c r="Y3464" t="str">
        <f t="shared" si="658"/>
        <v>Flight Not Found</v>
      </c>
      <c r="Z3464" t="str" cm="1">
        <f t="array" ref="Z3464">IF(AND(B:B &gt; TIME(6, 0, 0), B:B &lt;= TIME(18, 0, 0)), "Day", "Night")</f>
        <v>Night</v>
      </c>
      <c r="AA3464">
        <f t="shared" si="659"/>
        <v>1</v>
      </c>
    </row>
    <row r="3465" spans="1:27" x14ac:dyDescent="0.2">
      <c r="A3465">
        <v>30709</v>
      </c>
      <c r="C3465" t="s">
        <v>17225</v>
      </c>
      <c r="D3465" t="s">
        <v>3562</v>
      </c>
      <c r="G3465" t="s">
        <v>16601</v>
      </c>
      <c r="H3465" t="s">
        <v>17226</v>
      </c>
      <c r="I3465" t="s">
        <v>17227</v>
      </c>
      <c r="J3465">
        <v>47</v>
      </c>
      <c r="K3465">
        <v>4</v>
      </c>
      <c r="L3465">
        <v>0</v>
      </c>
      <c r="M3465" t="s">
        <v>17228</v>
      </c>
      <c r="N3465">
        <f t="shared" si="648"/>
        <v>0</v>
      </c>
      <c r="O3465" t="str">
        <f t="shared" si="649"/>
        <v>No</v>
      </c>
      <c r="P3465">
        <f t="shared" si="650"/>
        <v>0</v>
      </c>
      <c r="Q3465">
        <f t="shared" si="651"/>
        <v>0</v>
      </c>
      <c r="R3465">
        <f t="shared" si="655"/>
        <v>27.565026697177728</v>
      </c>
      <c r="S3465" t="str">
        <f t="shared" si="652"/>
        <v>ID-30709-</v>
      </c>
      <c r="T3465">
        <f t="shared" si="653"/>
        <v>0</v>
      </c>
      <c r="U3465" t="str">
        <f t="shared" si="654"/>
        <v>Acceptable</v>
      </c>
      <c r="V3465">
        <f t="shared" si="656"/>
        <v>23</v>
      </c>
      <c r="W3465">
        <f t="shared" si="657"/>
        <v>2</v>
      </c>
      <c r="Y3465" t="str">
        <f t="shared" si="658"/>
        <v>Flight Not Found</v>
      </c>
      <c r="Z3465" t="str" cm="1">
        <f t="array" ref="Z3465">IF(AND(B:B &gt; TIME(6, 0, 0), B:B &lt;= TIME(18, 0, 0)), "Day", "Night")</f>
        <v>Night</v>
      </c>
      <c r="AA3465">
        <f t="shared" si="659"/>
        <v>1</v>
      </c>
    </row>
    <row r="3466" spans="1:27" x14ac:dyDescent="0.2">
      <c r="A3466">
        <v>30711</v>
      </c>
      <c r="B3466" t="s">
        <v>28</v>
      </c>
      <c r="C3466" t="s">
        <v>17229</v>
      </c>
      <c r="D3466" t="s">
        <v>17230</v>
      </c>
      <c r="F3466" t="s">
        <v>997</v>
      </c>
      <c r="G3466" t="s">
        <v>17231</v>
      </c>
      <c r="H3466" t="s">
        <v>17232</v>
      </c>
      <c r="I3466" t="s">
        <v>17233</v>
      </c>
      <c r="J3466">
        <v>3</v>
      </c>
      <c r="K3466">
        <v>3</v>
      </c>
      <c r="L3466">
        <v>0</v>
      </c>
      <c r="M3466" t="s">
        <v>17234</v>
      </c>
      <c r="N3466">
        <f t="shared" si="648"/>
        <v>0</v>
      </c>
      <c r="O3466" t="str">
        <f t="shared" si="649"/>
        <v>No</v>
      </c>
      <c r="P3466">
        <f t="shared" si="650"/>
        <v>0</v>
      </c>
      <c r="Q3466">
        <f t="shared" si="651"/>
        <v>0</v>
      </c>
      <c r="R3466">
        <f t="shared" si="655"/>
        <v>27.565026697177728</v>
      </c>
      <c r="S3466" t="str">
        <f t="shared" si="652"/>
        <v>ID-30711-Training</v>
      </c>
      <c r="T3466" t="str">
        <f t="shared" si="653"/>
        <v>06:30</v>
      </c>
      <c r="U3466" t="str">
        <f t="shared" si="654"/>
        <v>Acceptable</v>
      </c>
      <c r="V3466">
        <f t="shared" si="656"/>
        <v>23</v>
      </c>
      <c r="W3466">
        <f t="shared" si="657"/>
        <v>2</v>
      </c>
      <c r="Y3466" t="str">
        <f t="shared" si="658"/>
        <v>Flight Not Found</v>
      </c>
      <c r="Z3466" t="str" cm="1">
        <f t="array" ref="Z3466">IF(AND(B:B &gt; TIME(6, 0, 0), B:B &lt;= TIME(18, 0, 0)), "Day", "Night")</f>
        <v>Night</v>
      </c>
      <c r="AA3466">
        <f t="shared" si="659"/>
        <v>1</v>
      </c>
    </row>
    <row r="3467" spans="1:27" x14ac:dyDescent="0.2">
      <c r="A3467">
        <v>30728</v>
      </c>
      <c r="C3467" t="s">
        <v>17235</v>
      </c>
      <c r="D3467" t="s">
        <v>16590</v>
      </c>
      <c r="G3467" t="s">
        <v>9148</v>
      </c>
      <c r="H3467" t="s">
        <v>17236</v>
      </c>
      <c r="I3467" t="s">
        <v>17237</v>
      </c>
      <c r="J3467">
        <v>38</v>
      </c>
      <c r="K3467">
        <v>26</v>
      </c>
      <c r="L3467">
        <v>0</v>
      </c>
      <c r="M3467" t="s">
        <v>17238</v>
      </c>
      <c r="N3467">
        <f t="shared" si="648"/>
        <v>0</v>
      </c>
      <c r="O3467" t="str">
        <f t="shared" si="649"/>
        <v>No</v>
      </c>
      <c r="P3467">
        <f t="shared" si="650"/>
        <v>0</v>
      </c>
      <c r="Q3467">
        <f t="shared" si="651"/>
        <v>0</v>
      </c>
      <c r="R3467">
        <f t="shared" si="655"/>
        <v>27.565026697177728</v>
      </c>
      <c r="S3467" t="str">
        <f t="shared" si="652"/>
        <v>ID-30728-</v>
      </c>
      <c r="T3467">
        <f t="shared" si="653"/>
        <v>0</v>
      </c>
      <c r="U3467" t="str">
        <f t="shared" si="654"/>
        <v>Acceptable</v>
      </c>
      <c r="V3467">
        <f t="shared" si="656"/>
        <v>23</v>
      </c>
      <c r="W3467">
        <f t="shared" si="657"/>
        <v>2</v>
      </c>
      <c r="Y3467" t="str">
        <f t="shared" si="658"/>
        <v>Flight Not Found</v>
      </c>
      <c r="Z3467" t="str" cm="1">
        <f t="array" ref="Z3467">IF(AND(B:B &gt; TIME(6, 0, 0), B:B &lt;= TIME(18, 0, 0)), "Day", "Night")</f>
        <v>Night</v>
      </c>
      <c r="AA3467">
        <f t="shared" si="659"/>
        <v>1</v>
      </c>
    </row>
    <row r="3468" spans="1:27" x14ac:dyDescent="0.2">
      <c r="A3468">
        <v>30731</v>
      </c>
      <c r="C3468" t="s">
        <v>17239</v>
      </c>
      <c r="D3468" t="s">
        <v>17240</v>
      </c>
      <c r="G3468" t="s">
        <v>17241</v>
      </c>
      <c r="J3468">
        <v>28</v>
      </c>
      <c r="K3468">
        <v>28</v>
      </c>
      <c r="L3468">
        <v>0</v>
      </c>
      <c r="M3468" t="s">
        <v>17242</v>
      </c>
      <c r="N3468">
        <f t="shared" si="648"/>
        <v>0</v>
      </c>
      <c r="O3468" t="str">
        <f t="shared" si="649"/>
        <v>No</v>
      </c>
      <c r="P3468">
        <f t="shared" si="650"/>
        <v>0</v>
      </c>
      <c r="Q3468">
        <f t="shared" si="651"/>
        <v>0</v>
      </c>
      <c r="R3468">
        <f t="shared" si="655"/>
        <v>27.565026697177728</v>
      </c>
      <c r="S3468" t="str">
        <f t="shared" si="652"/>
        <v>ID-30731-</v>
      </c>
      <c r="T3468">
        <f t="shared" si="653"/>
        <v>0</v>
      </c>
      <c r="U3468" t="str">
        <f t="shared" si="654"/>
        <v>Acceptable</v>
      </c>
      <c r="V3468">
        <f t="shared" si="656"/>
        <v>23</v>
      </c>
      <c r="W3468">
        <f t="shared" si="657"/>
        <v>2</v>
      </c>
      <c r="Y3468" t="str">
        <f t="shared" si="658"/>
        <v>Flight Not Found</v>
      </c>
      <c r="Z3468" t="str" cm="1">
        <f t="array" ref="Z3468">IF(AND(B:B &gt; TIME(6, 0, 0), B:B &lt;= TIME(18, 0, 0)), "Day", "Night")</f>
        <v>Night</v>
      </c>
      <c r="AA3468">
        <f t="shared" si="659"/>
        <v>1</v>
      </c>
    </row>
    <row r="3469" spans="1:27" x14ac:dyDescent="0.2">
      <c r="A3469">
        <v>30732</v>
      </c>
      <c r="C3469" t="s">
        <v>17243</v>
      </c>
      <c r="D3469" t="s">
        <v>17244</v>
      </c>
      <c r="G3469" t="s">
        <v>13795</v>
      </c>
      <c r="H3469" t="s">
        <v>17245</v>
      </c>
      <c r="I3469" t="s">
        <v>17246</v>
      </c>
      <c r="J3469">
        <v>2</v>
      </c>
      <c r="K3469">
        <v>2</v>
      </c>
      <c r="L3469">
        <v>0</v>
      </c>
      <c r="M3469" t="s">
        <v>17247</v>
      </c>
      <c r="N3469">
        <f t="shared" si="648"/>
        <v>0</v>
      </c>
      <c r="O3469" t="str">
        <f t="shared" si="649"/>
        <v>No</v>
      </c>
      <c r="P3469">
        <f t="shared" si="650"/>
        <v>0</v>
      </c>
      <c r="Q3469">
        <f t="shared" si="651"/>
        <v>0</v>
      </c>
      <c r="R3469">
        <f t="shared" si="655"/>
        <v>27.565026697177728</v>
      </c>
      <c r="S3469" t="str">
        <f t="shared" si="652"/>
        <v>ID-30732-</v>
      </c>
      <c r="T3469">
        <f t="shared" si="653"/>
        <v>0</v>
      </c>
      <c r="U3469" t="str">
        <f t="shared" si="654"/>
        <v>Acceptable</v>
      </c>
      <c r="V3469">
        <f t="shared" si="656"/>
        <v>23</v>
      </c>
      <c r="W3469">
        <f t="shared" si="657"/>
        <v>2</v>
      </c>
      <c r="Y3469" t="str">
        <f t="shared" si="658"/>
        <v>Flight Not Found</v>
      </c>
      <c r="Z3469" t="str" cm="1">
        <f t="array" ref="Z3469">IF(AND(B:B &gt; TIME(6, 0, 0), B:B &lt;= TIME(18, 0, 0)), "Day", "Night")</f>
        <v>Night</v>
      </c>
      <c r="AA3469">
        <f t="shared" si="659"/>
        <v>1</v>
      </c>
    </row>
    <row r="3470" spans="1:27" x14ac:dyDescent="0.2">
      <c r="A3470">
        <v>30736</v>
      </c>
      <c r="C3470" t="s">
        <v>17248</v>
      </c>
      <c r="D3470" t="s">
        <v>17249</v>
      </c>
      <c r="G3470" t="s">
        <v>16495</v>
      </c>
      <c r="H3470" t="s">
        <v>17250</v>
      </c>
      <c r="I3470" t="s">
        <v>17251</v>
      </c>
      <c r="J3470">
        <v>7</v>
      </c>
      <c r="K3470">
        <v>7</v>
      </c>
      <c r="L3470">
        <v>0</v>
      </c>
      <c r="N3470">
        <f t="shared" si="648"/>
        <v>0</v>
      </c>
      <c r="O3470" t="str">
        <f t="shared" si="649"/>
        <v>No</v>
      </c>
      <c r="P3470">
        <f t="shared" si="650"/>
        <v>0</v>
      </c>
      <c r="Q3470">
        <f t="shared" si="651"/>
        <v>0</v>
      </c>
      <c r="R3470">
        <f t="shared" si="655"/>
        <v>27.565026697177728</v>
      </c>
      <c r="S3470" t="str">
        <f t="shared" si="652"/>
        <v>ID-30736-</v>
      </c>
      <c r="T3470">
        <f t="shared" si="653"/>
        <v>0</v>
      </c>
      <c r="U3470" t="str">
        <f t="shared" si="654"/>
        <v>Acceptable</v>
      </c>
      <c r="V3470">
        <f t="shared" si="656"/>
        <v>23</v>
      </c>
      <c r="W3470">
        <f t="shared" si="657"/>
        <v>2</v>
      </c>
      <c r="Y3470" t="str">
        <f t="shared" si="658"/>
        <v>Flight Not Found</v>
      </c>
      <c r="Z3470" t="str" cm="1">
        <f t="array" ref="Z3470">IF(AND(B:B &gt; TIME(6, 0, 0), B:B &lt;= TIME(18, 0, 0)), "Day", "Night")</f>
        <v>Night</v>
      </c>
      <c r="AA3470">
        <f t="shared" si="659"/>
        <v>1</v>
      </c>
    </row>
    <row r="3471" spans="1:27" x14ac:dyDescent="0.2">
      <c r="A3471">
        <v>30739</v>
      </c>
      <c r="C3471" t="s">
        <v>10197</v>
      </c>
      <c r="D3471" t="s">
        <v>8729</v>
      </c>
      <c r="G3471" t="s">
        <v>16991</v>
      </c>
      <c r="J3471">
        <v>12</v>
      </c>
      <c r="K3471">
        <v>12</v>
      </c>
      <c r="L3471">
        <v>0</v>
      </c>
      <c r="M3471" t="s">
        <v>17252</v>
      </c>
      <c r="N3471">
        <f t="shared" si="648"/>
        <v>0</v>
      </c>
      <c r="O3471" t="str">
        <f t="shared" si="649"/>
        <v>No</v>
      </c>
      <c r="P3471">
        <f t="shared" si="650"/>
        <v>0</v>
      </c>
      <c r="Q3471">
        <f t="shared" si="651"/>
        <v>0</v>
      </c>
      <c r="R3471">
        <f t="shared" si="655"/>
        <v>27.565026697177728</v>
      </c>
      <c r="S3471" t="str">
        <f t="shared" si="652"/>
        <v>ID-30739-</v>
      </c>
      <c r="T3471">
        <f t="shared" si="653"/>
        <v>0</v>
      </c>
      <c r="U3471" t="str">
        <f t="shared" si="654"/>
        <v>Acceptable</v>
      </c>
      <c r="V3471">
        <f t="shared" si="656"/>
        <v>23</v>
      </c>
      <c r="W3471">
        <f t="shared" si="657"/>
        <v>2</v>
      </c>
      <c r="Y3471" t="str">
        <f t="shared" si="658"/>
        <v>Flight Not Found</v>
      </c>
      <c r="Z3471" t="str" cm="1">
        <f t="array" ref="Z3471">IF(AND(B:B &gt; TIME(6, 0, 0), B:B &lt;= TIME(18, 0, 0)), "Day", "Night")</f>
        <v>Night</v>
      </c>
      <c r="AA3471">
        <f t="shared" si="659"/>
        <v>1</v>
      </c>
    </row>
    <row r="3472" spans="1:27" x14ac:dyDescent="0.2">
      <c r="A3472">
        <v>30740</v>
      </c>
      <c r="B3472" t="s">
        <v>17253</v>
      </c>
      <c r="C3472" t="s">
        <v>14003</v>
      </c>
      <c r="D3472" t="s">
        <v>4244</v>
      </c>
      <c r="E3472" t="s">
        <v>7938</v>
      </c>
      <c r="F3472" t="s">
        <v>17254</v>
      </c>
      <c r="G3472" t="s">
        <v>15857</v>
      </c>
      <c r="H3472" t="s">
        <v>17255</v>
      </c>
      <c r="I3472" t="s">
        <v>17256</v>
      </c>
      <c r="J3472">
        <v>177</v>
      </c>
      <c r="K3472">
        <v>0</v>
      </c>
      <c r="L3472">
        <v>0</v>
      </c>
      <c r="M3472" t="s">
        <v>17257</v>
      </c>
      <c r="N3472">
        <f t="shared" si="648"/>
        <v>0</v>
      </c>
      <c r="O3472" t="str">
        <f t="shared" si="649"/>
        <v>No</v>
      </c>
      <c r="P3472">
        <f t="shared" si="650"/>
        <v>0</v>
      </c>
      <c r="Q3472">
        <f t="shared" si="651"/>
        <v>0</v>
      </c>
      <c r="R3472">
        <f t="shared" si="655"/>
        <v>27.565026697177728</v>
      </c>
      <c r="S3472" t="str">
        <f t="shared" si="652"/>
        <v>ID-30740-Oslo, Norway, New York, NY</v>
      </c>
      <c r="T3472" t="str">
        <f t="shared" si="653"/>
        <v>16:16</v>
      </c>
      <c r="U3472" t="str">
        <f t="shared" si="654"/>
        <v>Acceptable</v>
      </c>
      <c r="V3472">
        <f t="shared" si="656"/>
        <v>23</v>
      </c>
      <c r="W3472">
        <f t="shared" si="657"/>
        <v>2</v>
      </c>
      <c r="Y3472" t="str">
        <f t="shared" si="658"/>
        <v>Flight Not Found</v>
      </c>
      <c r="Z3472" t="str" cm="1">
        <f t="array" ref="Z3472">IF(AND(B:B &gt; TIME(6, 0, 0), B:B &lt;= TIME(18, 0, 0)), "Day", "Night")</f>
        <v>Night</v>
      </c>
      <c r="AA3472">
        <f t="shared" si="659"/>
        <v>1</v>
      </c>
    </row>
    <row r="3473" spans="1:27" x14ac:dyDescent="0.2">
      <c r="A3473">
        <v>30740</v>
      </c>
      <c r="B3473" t="s">
        <v>8596</v>
      </c>
      <c r="C3473" t="s">
        <v>17258</v>
      </c>
      <c r="D3473" t="s">
        <v>2615</v>
      </c>
      <c r="G3473" t="s">
        <v>11986</v>
      </c>
      <c r="H3473" t="s">
        <v>17259</v>
      </c>
      <c r="I3473" t="s">
        <v>17260</v>
      </c>
      <c r="J3473">
        <v>18</v>
      </c>
      <c r="K3473">
        <v>18</v>
      </c>
      <c r="L3473">
        <v>0</v>
      </c>
      <c r="M3473" t="s">
        <v>17261</v>
      </c>
      <c r="N3473">
        <f t="shared" si="648"/>
        <v>0</v>
      </c>
      <c r="O3473" t="str">
        <f t="shared" si="649"/>
        <v>No</v>
      </c>
      <c r="P3473">
        <f t="shared" si="650"/>
        <v>0</v>
      </c>
      <c r="Q3473">
        <f t="shared" si="651"/>
        <v>0</v>
      </c>
      <c r="R3473">
        <f t="shared" si="655"/>
        <v>27.565026697177728</v>
      </c>
      <c r="S3473" t="str">
        <f t="shared" si="652"/>
        <v>ID-30740-</v>
      </c>
      <c r="T3473" t="str">
        <f t="shared" si="653"/>
        <v>16:16</v>
      </c>
      <c r="U3473" t="str">
        <f t="shared" si="654"/>
        <v>Acceptable</v>
      </c>
      <c r="V3473">
        <f t="shared" si="656"/>
        <v>23</v>
      </c>
      <c r="W3473">
        <f t="shared" si="657"/>
        <v>2</v>
      </c>
      <c r="Y3473" t="str">
        <f t="shared" si="658"/>
        <v>Flight Not Found</v>
      </c>
      <c r="Z3473" t="str" cm="1">
        <f t="array" ref="Z3473">IF(AND(B:B &gt; TIME(6, 0, 0), B:B &lt;= TIME(18, 0, 0)), "Day", "Night")</f>
        <v>Night</v>
      </c>
      <c r="AA3473">
        <f t="shared" si="659"/>
        <v>1</v>
      </c>
    </row>
    <row r="3474" spans="1:27" x14ac:dyDescent="0.2">
      <c r="A3474">
        <v>30746</v>
      </c>
      <c r="C3474" t="s">
        <v>17262</v>
      </c>
      <c r="D3474" t="s">
        <v>9581</v>
      </c>
      <c r="G3474" t="s">
        <v>12333</v>
      </c>
      <c r="H3474" t="s">
        <v>17263</v>
      </c>
      <c r="J3474">
        <v>3</v>
      </c>
      <c r="K3474">
        <v>3</v>
      </c>
      <c r="L3474">
        <v>0</v>
      </c>
      <c r="M3474" t="s">
        <v>17264</v>
      </c>
      <c r="N3474">
        <f t="shared" si="648"/>
        <v>0</v>
      </c>
      <c r="O3474" t="str">
        <f t="shared" si="649"/>
        <v>No</v>
      </c>
      <c r="P3474">
        <f t="shared" si="650"/>
        <v>0</v>
      </c>
      <c r="Q3474">
        <f t="shared" si="651"/>
        <v>0</v>
      </c>
      <c r="R3474">
        <f t="shared" si="655"/>
        <v>27.565026697177728</v>
      </c>
      <c r="S3474" t="str">
        <f t="shared" si="652"/>
        <v>ID-30746-</v>
      </c>
      <c r="T3474">
        <f t="shared" si="653"/>
        <v>0</v>
      </c>
      <c r="U3474" t="str">
        <f t="shared" si="654"/>
        <v>Acceptable</v>
      </c>
      <c r="V3474">
        <f t="shared" si="656"/>
        <v>23</v>
      </c>
      <c r="W3474">
        <f t="shared" si="657"/>
        <v>2</v>
      </c>
      <c r="Y3474" t="str">
        <f t="shared" si="658"/>
        <v>Flight Not Found</v>
      </c>
      <c r="Z3474" t="str" cm="1">
        <f t="array" ref="Z3474">IF(AND(B:B &gt; TIME(6, 0, 0), B:B &lt;= TIME(18, 0, 0)), "Day", "Night")</f>
        <v>Night</v>
      </c>
      <c r="AA3474">
        <f t="shared" si="659"/>
        <v>1</v>
      </c>
    </row>
    <row r="3475" spans="1:27" x14ac:dyDescent="0.2">
      <c r="A3475">
        <v>30754</v>
      </c>
      <c r="B3475" t="s">
        <v>15253</v>
      </c>
      <c r="C3475" t="s">
        <v>290</v>
      </c>
      <c r="D3475" t="s">
        <v>17265</v>
      </c>
      <c r="F3475" t="s">
        <v>3728</v>
      </c>
      <c r="G3475" t="s">
        <v>2928</v>
      </c>
      <c r="H3475" t="s">
        <v>17266</v>
      </c>
      <c r="I3475" t="s">
        <v>8794</v>
      </c>
      <c r="J3475">
        <v>6</v>
      </c>
      <c r="K3475">
        <v>4</v>
      </c>
      <c r="L3475">
        <v>0</v>
      </c>
      <c r="M3475" t="s">
        <v>17267</v>
      </c>
      <c r="N3475">
        <f t="shared" si="648"/>
        <v>0</v>
      </c>
      <c r="O3475" t="str">
        <f t="shared" si="649"/>
        <v>No</v>
      </c>
      <c r="P3475">
        <f t="shared" si="650"/>
        <v>0</v>
      </c>
      <c r="Q3475">
        <f t="shared" si="651"/>
        <v>0</v>
      </c>
      <c r="R3475">
        <f t="shared" si="655"/>
        <v>27.565026697177728</v>
      </c>
      <c r="S3475" t="str">
        <f t="shared" si="652"/>
        <v>ID-30754-Barranquilla - Bogota</v>
      </c>
      <c r="T3475" t="str">
        <f t="shared" si="653"/>
        <v>07:47</v>
      </c>
      <c r="U3475" t="str">
        <f t="shared" si="654"/>
        <v>Acceptable</v>
      </c>
      <c r="V3475">
        <f t="shared" si="656"/>
        <v>23</v>
      </c>
      <c r="W3475">
        <f t="shared" si="657"/>
        <v>2</v>
      </c>
      <c r="Y3475" t="str">
        <f t="shared" si="658"/>
        <v>Flight Not Found</v>
      </c>
      <c r="Z3475" t="str" cm="1">
        <f t="array" ref="Z3475">IF(AND(B:B &gt; TIME(6, 0, 0), B:B &lt;= TIME(18, 0, 0)), "Day", "Night")</f>
        <v>Night</v>
      </c>
      <c r="AA3475">
        <f t="shared" si="659"/>
        <v>1</v>
      </c>
    </row>
    <row r="3476" spans="1:27" x14ac:dyDescent="0.2">
      <c r="A3476">
        <v>30757</v>
      </c>
      <c r="C3476" t="s">
        <v>17268</v>
      </c>
      <c r="D3476" t="s">
        <v>1523</v>
      </c>
      <c r="G3476" t="s">
        <v>17269</v>
      </c>
      <c r="H3476" t="s">
        <v>17270</v>
      </c>
      <c r="I3476" t="s">
        <v>17271</v>
      </c>
      <c r="J3476">
        <v>23</v>
      </c>
      <c r="K3476">
        <v>23</v>
      </c>
      <c r="L3476">
        <v>0</v>
      </c>
      <c r="M3476" t="s">
        <v>17272</v>
      </c>
      <c r="N3476">
        <f t="shared" si="648"/>
        <v>0</v>
      </c>
      <c r="O3476" t="str">
        <f t="shared" si="649"/>
        <v>No</v>
      </c>
      <c r="P3476">
        <f t="shared" si="650"/>
        <v>0</v>
      </c>
      <c r="Q3476">
        <f t="shared" si="651"/>
        <v>0</v>
      </c>
      <c r="R3476">
        <f t="shared" si="655"/>
        <v>27.565026697177728</v>
      </c>
      <c r="S3476" t="str">
        <f t="shared" si="652"/>
        <v>ID-30757-</v>
      </c>
      <c r="T3476">
        <f t="shared" si="653"/>
        <v>0</v>
      </c>
      <c r="U3476" t="str">
        <f t="shared" si="654"/>
        <v>Acceptable</v>
      </c>
      <c r="V3476">
        <f t="shared" si="656"/>
        <v>23</v>
      </c>
      <c r="W3476">
        <f t="shared" si="657"/>
        <v>2</v>
      </c>
      <c r="Y3476" t="str">
        <f t="shared" si="658"/>
        <v>Flight Not Found</v>
      </c>
      <c r="Z3476" t="str" cm="1">
        <f t="array" ref="Z3476">IF(AND(B:B &gt; TIME(6, 0, 0), B:B &lt;= TIME(18, 0, 0)), "Day", "Night")</f>
        <v>Night</v>
      </c>
      <c r="AA3476">
        <f t="shared" si="659"/>
        <v>1</v>
      </c>
    </row>
    <row r="3477" spans="1:27" x14ac:dyDescent="0.2">
      <c r="A3477">
        <v>30765</v>
      </c>
      <c r="B3477" t="s">
        <v>918</v>
      </c>
      <c r="C3477" t="s">
        <v>17273</v>
      </c>
      <c r="D3477" t="s">
        <v>3567</v>
      </c>
      <c r="F3477" t="s">
        <v>17274</v>
      </c>
      <c r="G3477" t="s">
        <v>17275</v>
      </c>
      <c r="H3477" t="s">
        <v>17276</v>
      </c>
      <c r="J3477">
        <v>29</v>
      </c>
      <c r="K3477">
        <v>29</v>
      </c>
      <c r="L3477">
        <v>0</v>
      </c>
      <c r="M3477" t="s">
        <v>17277</v>
      </c>
      <c r="N3477">
        <f t="shared" si="648"/>
        <v>0</v>
      </c>
      <c r="O3477" t="str">
        <f t="shared" si="649"/>
        <v>No</v>
      </c>
      <c r="P3477">
        <f t="shared" si="650"/>
        <v>0</v>
      </c>
      <c r="Q3477">
        <f t="shared" si="651"/>
        <v>0</v>
      </c>
      <c r="R3477">
        <f t="shared" si="655"/>
        <v>27.565026697177728</v>
      </c>
      <c r="S3477" t="str">
        <f t="shared" si="652"/>
        <v>ID-30765-Pohang - Kannung</v>
      </c>
      <c r="T3477" t="str">
        <f t="shared" si="653"/>
        <v>04:00</v>
      </c>
      <c r="U3477" t="str">
        <f t="shared" si="654"/>
        <v>Acceptable</v>
      </c>
      <c r="V3477">
        <f t="shared" si="656"/>
        <v>23</v>
      </c>
      <c r="W3477">
        <f t="shared" si="657"/>
        <v>2</v>
      </c>
      <c r="Y3477" t="str">
        <f t="shared" si="658"/>
        <v>Flight Not Found</v>
      </c>
      <c r="Z3477" t="str" cm="1">
        <f t="array" ref="Z3477">IF(AND(B:B &gt; TIME(6, 0, 0), B:B &lt;= TIME(18, 0, 0)), "Day", "Night")</f>
        <v>Night</v>
      </c>
      <c r="AA3477">
        <f t="shared" si="659"/>
        <v>1</v>
      </c>
    </row>
    <row r="3478" spans="1:27" x14ac:dyDescent="0.2">
      <c r="A3478">
        <v>30765</v>
      </c>
      <c r="C3478" t="s">
        <v>17278</v>
      </c>
      <c r="D3478" t="s">
        <v>17279</v>
      </c>
      <c r="G3478" t="s">
        <v>3160</v>
      </c>
      <c r="H3478" t="s">
        <v>17280</v>
      </c>
      <c r="I3478" t="s">
        <v>17281</v>
      </c>
      <c r="J3478">
        <v>5</v>
      </c>
      <c r="K3478">
        <v>5</v>
      </c>
      <c r="L3478">
        <v>0</v>
      </c>
      <c r="M3478" t="s">
        <v>17282</v>
      </c>
      <c r="N3478">
        <f t="shared" si="648"/>
        <v>0</v>
      </c>
      <c r="O3478" t="str">
        <f t="shared" si="649"/>
        <v>No</v>
      </c>
      <c r="P3478">
        <f t="shared" si="650"/>
        <v>0</v>
      </c>
      <c r="Q3478">
        <f t="shared" si="651"/>
        <v>0</v>
      </c>
      <c r="R3478">
        <f t="shared" si="655"/>
        <v>27.565026697177728</v>
      </c>
      <c r="S3478" t="str">
        <f t="shared" si="652"/>
        <v>ID-30765-</v>
      </c>
      <c r="T3478" t="str">
        <f t="shared" si="653"/>
        <v>04:00</v>
      </c>
      <c r="U3478" t="str">
        <f t="shared" si="654"/>
        <v>Acceptable</v>
      </c>
      <c r="V3478">
        <f t="shared" si="656"/>
        <v>23</v>
      </c>
      <c r="W3478">
        <f t="shared" si="657"/>
        <v>2</v>
      </c>
      <c r="Y3478" t="str">
        <f t="shared" si="658"/>
        <v>Flight Not Found</v>
      </c>
      <c r="Z3478" t="str" cm="1">
        <f t="array" ref="Z3478">IF(AND(B:B &gt; TIME(6, 0, 0), B:B &lt;= TIME(18, 0, 0)), "Day", "Night")</f>
        <v>Night</v>
      </c>
      <c r="AA3478">
        <f t="shared" si="659"/>
        <v>1</v>
      </c>
    </row>
    <row r="3479" spans="1:27" x14ac:dyDescent="0.2">
      <c r="A3479">
        <v>30772</v>
      </c>
      <c r="B3479" t="s">
        <v>400</v>
      </c>
      <c r="C3479" t="s">
        <v>17283</v>
      </c>
      <c r="D3479" t="s">
        <v>17284</v>
      </c>
      <c r="F3479" t="s">
        <v>17285</v>
      </c>
      <c r="G3479" t="s">
        <v>13138</v>
      </c>
      <c r="H3479" t="s">
        <v>17286</v>
      </c>
      <c r="I3479" t="s">
        <v>17287</v>
      </c>
      <c r="J3479">
        <v>6</v>
      </c>
      <c r="K3479">
        <v>6</v>
      </c>
      <c r="L3479">
        <v>0</v>
      </c>
      <c r="M3479" t="s">
        <v>17288</v>
      </c>
      <c r="N3479">
        <f t="shared" si="648"/>
        <v>0</v>
      </c>
      <c r="O3479" t="str">
        <f t="shared" si="649"/>
        <v>No</v>
      </c>
      <c r="P3479">
        <f t="shared" si="650"/>
        <v>0</v>
      </c>
      <c r="Q3479">
        <f t="shared" si="651"/>
        <v>0</v>
      </c>
      <c r="R3479">
        <f t="shared" si="655"/>
        <v>27.565026697177728</v>
      </c>
      <c r="S3479" t="str">
        <f t="shared" si="652"/>
        <v>ID-30772-Ft. Lauderdale - Bimini</v>
      </c>
      <c r="T3479" t="str">
        <f t="shared" si="653"/>
        <v>08:30</v>
      </c>
      <c r="U3479" t="str">
        <f t="shared" si="654"/>
        <v>Acceptable</v>
      </c>
      <c r="V3479">
        <f t="shared" si="656"/>
        <v>23</v>
      </c>
      <c r="W3479">
        <f t="shared" si="657"/>
        <v>2</v>
      </c>
      <c r="Y3479" t="str">
        <f t="shared" si="658"/>
        <v>Flight Not Found</v>
      </c>
      <c r="Z3479" t="str" cm="1">
        <f t="array" ref="Z3479">IF(AND(B:B &gt; TIME(6, 0, 0), B:B &lt;= TIME(18, 0, 0)), "Day", "Night")</f>
        <v>Night</v>
      </c>
      <c r="AA3479">
        <f t="shared" si="659"/>
        <v>1</v>
      </c>
    </row>
    <row r="3480" spans="1:27" x14ac:dyDescent="0.2">
      <c r="A3480">
        <v>30776</v>
      </c>
      <c r="C3480" t="s">
        <v>15979</v>
      </c>
      <c r="D3480" t="s">
        <v>17289</v>
      </c>
      <c r="G3480" t="s">
        <v>17290</v>
      </c>
      <c r="H3480" t="s">
        <v>17290</v>
      </c>
      <c r="I3480" t="s">
        <v>17291</v>
      </c>
      <c r="J3480">
        <v>4</v>
      </c>
      <c r="K3480">
        <v>4</v>
      </c>
      <c r="L3480">
        <v>0</v>
      </c>
      <c r="M3480" t="s">
        <v>158</v>
      </c>
      <c r="N3480">
        <f t="shared" si="648"/>
        <v>0</v>
      </c>
      <c r="O3480" t="str">
        <f t="shared" si="649"/>
        <v>No</v>
      </c>
      <c r="P3480">
        <f t="shared" si="650"/>
        <v>0</v>
      </c>
      <c r="Q3480">
        <f t="shared" si="651"/>
        <v>0</v>
      </c>
      <c r="R3480">
        <f t="shared" si="655"/>
        <v>27.565026697177728</v>
      </c>
      <c r="S3480" t="str">
        <f t="shared" si="652"/>
        <v>ID-30776-</v>
      </c>
      <c r="T3480">
        <f t="shared" si="653"/>
        <v>0</v>
      </c>
      <c r="U3480" t="str">
        <f t="shared" si="654"/>
        <v>Acceptable</v>
      </c>
      <c r="V3480">
        <f t="shared" si="656"/>
        <v>23</v>
      </c>
      <c r="W3480">
        <f t="shared" si="657"/>
        <v>2</v>
      </c>
      <c r="Y3480" t="str">
        <f t="shared" si="658"/>
        <v>Flight Not Found</v>
      </c>
      <c r="Z3480" t="str" cm="1">
        <f t="array" ref="Z3480">IF(AND(B:B &gt; TIME(6, 0, 0), B:B &lt;= TIME(18, 0, 0)), "Day", "Night")</f>
        <v>Night</v>
      </c>
      <c r="AA3480">
        <f t="shared" si="659"/>
        <v>1</v>
      </c>
    </row>
    <row r="3481" spans="1:27" x14ac:dyDescent="0.2">
      <c r="A3481">
        <v>30790</v>
      </c>
      <c r="C3481" t="s">
        <v>17292</v>
      </c>
      <c r="D3481" t="s">
        <v>17293</v>
      </c>
      <c r="G3481" t="s">
        <v>17294</v>
      </c>
      <c r="H3481" t="s">
        <v>17295</v>
      </c>
      <c r="I3481" t="s">
        <v>17296</v>
      </c>
      <c r="J3481">
        <v>35</v>
      </c>
      <c r="K3481">
        <v>19</v>
      </c>
      <c r="L3481">
        <v>0</v>
      </c>
      <c r="M3481" t="s">
        <v>17297</v>
      </c>
      <c r="N3481">
        <f t="shared" si="648"/>
        <v>0</v>
      </c>
      <c r="O3481" t="str">
        <f t="shared" si="649"/>
        <v>No</v>
      </c>
      <c r="P3481">
        <f t="shared" si="650"/>
        <v>0</v>
      </c>
      <c r="Q3481">
        <f t="shared" si="651"/>
        <v>0</v>
      </c>
      <c r="R3481">
        <f t="shared" si="655"/>
        <v>27.565026697177728</v>
      </c>
      <c r="S3481" t="str">
        <f t="shared" si="652"/>
        <v>ID-30790-</v>
      </c>
      <c r="T3481">
        <f t="shared" si="653"/>
        <v>0</v>
      </c>
      <c r="U3481" t="str">
        <f t="shared" si="654"/>
        <v>Acceptable</v>
      </c>
      <c r="V3481">
        <f t="shared" si="656"/>
        <v>23</v>
      </c>
      <c r="W3481">
        <f t="shared" si="657"/>
        <v>2</v>
      </c>
      <c r="Y3481" t="str">
        <f t="shared" si="658"/>
        <v>Flight Not Found</v>
      </c>
      <c r="Z3481" t="str" cm="1">
        <f t="array" ref="Z3481">IF(AND(B:B &gt; TIME(6, 0, 0), B:B &lt;= TIME(18, 0, 0)), "Day", "Night")</f>
        <v>Night</v>
      </c>
      <c r="AA3481">
        <f t="shared" si="659"/>
        <v>1</v>
      </c>
    </row>
    <row r="3482" spans="1:27" x14ac:dyDescent="0.2">
      <c r="A3482">
        <v>30810</v>
      </c>
      <c r="C3482" t="s">
        <v>17298</v>
      </c>
      <c r="D3482" t="s">
        <v>5785</v>
      </c>
      <c r="G3482" t="s">
        <v>17299</v>
      </c>
      <c r="J3482">
        <v>2</v>
      </c>
      <c r="K3482">
        <v>2</v>
      </c>
      <c r="L3482">
        <v>19</v>
      </c>
      <c r="M3482" t="s">
        <v>17300</v>
      </c>
      <c r="N3482">
        <f t="shared" si="648"/>
        <v>0</v>
      </c>
      <c r="O3482" t="str">
        <f t="shared" si="649"/>
        <v>No</v>
      </c>
      <c r="P3482">
        <f t="shared" si="650"/>
        <v>0</v>
      </c>
      <c r="Q3482">
        <f t="shared" si="651"/>
        <v>0</v>
      </c>
      <c r="R3482">
        <f t="shared" si="655"/>
        <v>27.565026697177728</v>
      </c>
      <c r="S3482" t="str">
        <f t="shared" si="652"/>
        <v>ID-30810-</v>
      </c>
      <c r="T3482">
        <f t="shared" si="653"/>
        <v>0</v>
      </c>
      <c r="U3482" t="str">
        <f t="shared" si="654"/>
        <v>Acceptable</v>
      </c>
      <c r="V3482">
        <f t="shared" si="656"/>
        <v>23</v>
      </c>
      <c r="W3482">
        <f t="shared" si="657"/>
        <v>2</v>
      </c>
      <c r="Y3482" t="str">
        <f t="shared" si="658"/>
        <v>Flight Not Found</v>
      </c>
      <c r="Z3482" t="str" cm="1">
        <f t="array" ref="Z3482">IF(AND(B:B &gt; TIME(6, 0, 0), B:B &lt;= TIME(18, 0, 0)), "Day", "Night")</f>
        <v>Night</v>
      </c>
      <c r="AA3482">
        <f t="shared" si="659"/>
        <v>1</v>
      </c>
    </row>
    <row r="3483" spans="1:27" x14ac:dyDescent="0.2">
      <c r="A3483">
        <v>30817</v>
      </c>
      <c r="C3483" t="s">
        <v>17301</v>
      </c>
      <c r="D3483" t="s">
        <v>17302</v>
      </c>
      <c r="G3483" t="s">
        <v>17303</v>
      </c>
      <c r="H3483" t="s">
        <v>17304</v>
      </c>
      <c r="I3483" t="s">
        <v>17305</v>
      </c>
      <c r="J3483">
        <v>12</v>
      </c>
      <c r="K3483">
        <v>12</v>
      </c>
      <c r="L3483">
        <v>0</v>
      </c>
      <c r="M3483" t="s">
        <v>17306</v>
      </c>
      <c r="N3483">
        <f t="shared" si="648"/>
        <v>0</v>
      </c>
      <c r="O3483" t="str">
        <f t="shared" si="649"/>
        <v>No</v>
      </c>
      <c r="P3483">
        <f t="shared" si="650"/>
        <v>0</v>
      </c>
      <c r="Q3483">
        <f t="shared" si="651"/>
        <v>0</v>
      </c>
      <c r="R3483">
        <f t="shared" si="655"/>
        <v>27.565026697177728</v>
      </c>
      <c r="S3483" t="str">
        <f t="shared" si="652"/>
        <v>ID-30817-</v>
      </c>
      <c r="T3483">
        <f t="shared" si="653"/>
        <v>0</v>
      </c>
      <c r="U3483" t="str">
        <f t="shared" si="654"/>
        <v>Acceptable</v>
      </c>
      <c r="V3483">
        <f t="shared" si="656"/>
        <v>23</v>
      </c>
      <c r="W3483">
        <f t="shared" si="657"/>
        <v>2</v>
      </c>
      <c r="Y3483" t="str">
        <f t="shared" si="658"/>
        <v>Flight Not Found</v>
      </c>
      <c r="Z3483" t="str" cm="1">
        <f t="array" ref="Z3483">IF(AND(B:B &gt; TIME(6, 0, 0), B:B &lt;= TIME(18, 0, 0)), "Day", "Night")</f>
        <v>Night</v>
      </c>
      <c r="AA3483">
        <f t="shared" si="659"/>
        <v>1</v>
      </c>
    </row>
    <row r="3484" spans="1:27" x14ac:dyDescent="0.2">
      <c r="A3484">
        <v>30832</v>
      </c>
      <c r="B3484" t="s">
        <v>17307</v>
      </c>
      <c r="C3484" t="s">
        <v>17308</v>
      </c>
      <c r="D3484" t="s">
        <v>17309</v>
      </c>
      <c r="F3484" t="s">
        <v>17310</v>
      </c>
      <c r="G3484" t="s">
        <v>14031</v>
      </c>
      <c r="H3484" t="s">
        <v>17311</v>
      </c>
      <c r="I3484" t="s">
        <v>17312</v>
      </c>
      <c r="J3484">
        <v>4</v>
      </c>
      <c r="K3484">
        <v>4</v>
      </c>
      <c r="L3484">
        <v>0</v>
      </c>
      <c r="M3484" t="s">
        <v>17313</v>
      </c>
      <c r="N3484">
        <f t="shared" si="648"/>
        <v>0</v>
      </c>
      <c r="O3484" t="str">
        <f t="shared" si="649"/>
        <v>No</v>
      </c>
      <c r="P3484">
        <f t="shared" si="650"/>
        <v>0</v>
      </c>
      <c r="Q3484">
        <f t="shared" si="651"/>
        <v>0</v>
      </c>
      <c r="R3484">
        <f t="shared" si="655"/>
        <v>27.565026697177728</v>
      </c>
      <c r="S3484" t="str">
        <f t="shared" si="652"/>
        <v>ID-30832-Baltimore - Detroit</v>
      </c>
      <c r="T3484" t="str">
        <f t="shared" si="653"/>
        <v>01:45</v>
      </c>
      <c r="U3484" t="str">
        <f t="shared" si="654"/>
        <v>Acceptable</v>
      </c>
      <c r="V3484">
        <f t="shared" si="656"/>
        <v>23</v>
      </c>
      <c r="W3484">
        <f t="shared" si="657"/>
        <v>2</v>
      </c>
      <c r="Y3484" t="str">
        <f t="shared" si="658"/>
        <v>Flight Not Found</v>
      </c>
      <c r="Z3484" t="str" cm="1">
        <f t="array" ref="Z3484">IF(AND(B:B &gt; TIME(6, 0, 0), B:B &lt;= TIME(18, 0, 0)), "Day", "Night")</f>
        <v>Night</v>
      </c>
      <c r="AA3484">
        <f t="shared" si="659"/>
        <v>1</v>
      </c>
    </row>
    <row r="3485" spans="1:27" x14ac:dyDescent="0.2">
      <c r="A3485">
        <v>30837</v>
      </c>
      <c r="C3485" t="s">
        <v>5802</v>
      </c>
      <c r="D3485" t="s">
        <v>17314</v>
      </c>
      <c r="G3485" t="s">
        <v>17315</v>
      </c>
      <c r="H3485" t="s">
        <v>17316</v>
      </c>
      <c r="I3485" t="s">
        <v>17317</v>
      </c>
      <c r="J3485">
        <v>3</v>
      </c>
      <c r="K3485">
        <v>3</v>
      </c>
      <c r="L3485">
        <v>0</v>
      </c>
      <c r="M3485" t="s">
        <v>17318</v>
      </c>
      <c r="N3485">
        <f t="shared" si="648"/>
        <v>0</v>
      </c>
      <c r="O3485" t="str">
        <f t="shared" si="649"/>
        <v>No</v>
      </c>
      <c r="P3485">
        <f t="shared" si="650"/>
        <v>0</v>
      </c>
      <c r="Q3485">
        <f t="shared" si="651"/>
        <v>0</v>
      </c>
      <c r="R3485">
        <f t="shared" si="655"/>
        <v>27.565026697177728</v>
      </c>
      <c r="S3485" t="str">
        <f t="shared" si="652"/>
        <v>ID-30837-</v>
      </c>
      <c r="T3485">
        <f t="shared" si="653"/>
        <v>0</v>
      </c>
      <c r="U3485" t="str">
        <f t="shared" si="654"/>
        <v>Acceptable</v>
      </c>
      <c r="V3485">
        <f t="shared" si="656"/>
        <v>23</v>
      </c>
      <c r="W3485">
        <f t="shared" si="657"/>
        <v>2</v>
      </c>
      <c r="Y3485" t="str">
        <f t="shared" si="658"/>
        <v>Flight Not Found</v>
      </c>
      <c r="Z3485" t="str" cm="1">
        <f t="array" ref="Z3485">IF(AND(B:B &gt; TIME(6, 0, 0), B:B &lt;= TIME(18, 0, 0)), "Day", "Night")</f>
        <v>Night</v>
      </c>
      <c r="AA3485">
        <f t="shared" si="659"/>
        <v>1</v>
      </c>
    </row>
    <row r="3486" spans="1:27" x14ac:dyDescent="0.2">
      <c r="A3486">
        <v>30852</v>
      </c>
      <c r="B3486" t="s">
        <v>10240</v>
      </c>
      <c r="C3486" t="s">
        <v>17319</v>
      </c>
      <c r="D3486" t="s">
        <v>17320</v>
      </c>
      <c r="G3486" t="s">
        <v>17321</v>
      </c>
      <c r="H3486" t="s">
        <v>17322</v>
      </c>
      <c r="J3486">
        <v>3</v>
      </c>
      <c r="K3486">
        <v>3</v>
      </c>
      <c r="L3486">
        <v>0</v>
      </c>
      <c r="M3486" t="s">
        <v>17323</v>
      </c>
      <c r="N3486">
        <f t="shared" si="648"/>
        <v>0</v>
      </c>
      <c r="O3486" t="str">
        <f t="shared" si="649"/>
        <v>No</v>
      </c>
      <c r="P3486">
        <f t="shared" si="650"/>
        <v>0</v>
      </c>
      <c r="Q3486">
        <f t="shared" si="651"/>
        <v>0</v>
      </c>
      <c r="R3486">
        <f t="shared" si="655"/>
        <v>27.565026697177728</v>
      </c>
      <c r="S3486" t="str">
        <f t="shared" si="652"/>
        <v>ID-30852-</v>
      </c>
      <c r="T3486" t="str">
        <f t="shared" si="653"/>
        <v>02:55</v>
      </c>
      <c r="U3486" t="str">
        <f t="shared" si="654"/>
        <v>Acceptable</v>
      </c>
      <c r="V3486">
        <f t="shared" si="656"/>
        <v>23</v>
      </c>
      <c r="W3486">
        <f t="shared" si="657"/>
        <v>2</v>
      </c>
      <c r="Y3486" t="str">
        <f t="shared" si="658"/>
        <v>Flight Not Found</v>
      </c>
      <c r="Z3486" t="str" cm="1">
        <f t="array" ref="Z3486">IF(AND(B:B &gt; TIME(6, 0, 0), B:B &lt;= TIME(18, 0, 0)), "Day", "Night")</f>
        <v>Night</v>
      </c>
      <c r="AA3486">
        <f t="shared" si="659"/>
        <v>1</v>
      </c>
    </row>
    <row r="3487" spans="1:27" x14ac:dyDescent="0.2">
      <c r="A3487">
        <v>30861</v>
      </c>
      <c r="C3487" t="s">
        <v>17324</v>
      </c>
      <c r="D3487" t="s">
        <v>15476</v>
      </c>
      <c r="G3487" t="s">
        <v>13930</v>
      </c>
      <c r="H3487" t="s">
        <v>17325</v>
      </c>
      <c r="I3487" t="s">
        <v>17326</v>
      </c>
      <c r="J3487">
        <v>18</v>
      </c>
      <c r="K3487">
        <v>18</v>
      </c>
      <c r="L3487">
        <v>0</v>
      </c>
      <c r="M3487" t="s">
        <v>17327</v>
      </c>
      <c r="N3487">
        <f t="shared" si="648"/>
        <v>0</v>
      </c>
      <c r="O3487" t="str">
        <f t="shared" si="649"/>
        <v>No</v>
      </c>
      <c r="P3487">
        <f t="shared" si="650"/>
        <v>0</v>
      </c>
      <c r="Q3487">
        <f t="shared" si="651"/>
        <v>0</v>
      </c>
      <c r="R3487">
        <f t="shared" si="655"/>
        <v>27.565026697177728</v>
      </c>
      <c r="S3487" t="str">
        <f t="shared" si="652"/>
        <v>ID-30861-</v>
      </c>
      <c r="T3487">
        <f t="shared" si="653"/>
        <v>0</v>
      </c>
      <c r="U3487" t="str">
        <f t="shared" si="654"/>
        <v>Acceptable</v>
      </c>
      <c r="V3487">
        <f t="shared" si="656"/>
        <v>23</v>
      </c>
      <c r="W3487">
        <f t="shared" si="657"/>
        <v>2</v>
      </c>
      <c r="Y3487" t="str">
        <f t="shared" si="658"/>
        <v>Flight Not Found</v>
      </c>
      <c r="Z3487" t="str" cm="1">
        <f t="array" ref="Z3487">IF(AND(B:B &gt; TIME(6, 0, 0), B:B &lt;= TIME(18, 0, 0)), "Day", "Night")</f>
        <v>Night</v>
      </c>
      <c r="AA3487">
        <f t="shared" si="659"/>
        <v>1</v>
      </c>
    </row>
    <row r="3488" spans="1:27" x14ac:dyDescent="0.2">
      <c r="A3488">
        <v>30864</v>
      </c>
      <c r="B3488" t="s">
        <v>17328</v>
      </c>
      <c r="C3488" t="s">
        <v>17329</v>
      </c>
      <c r="D3488" t="s">
        <v>17330</v>
      </c>
      <c r="G3488" t="s">
        <v>17331</v>
      </c>
      <c r="J3488">
        <v>9</v>
      </c>
      <c r="K3488">
        <v>9</v>
      </c>
      <c r="L3488">
        <v>0</v>
      </c>
      <c r="M3488" t="s">
        <v>17332</v>
      </c>
      <c r="N3488">
        <f t="shared" si="648"/>
        <v>0</v>
      </c>
      <c r="O3488" t="str">
        <f t="shared" si="649"/>
        <v>No</v>
      </c>
      <c r="P3488">
        <f t="shared" si="650"/>
        <v>0</v>
      </c>
      <c r="Q3488">
        <f t="shared" si="651"/>
        <v>0</v>
      </c>
      <c r="R3488">
        <f t="shared" si="655"/>
        <v>27.565026697177728</v>
      </c>
      <c r="S3488" t="str">
        <f t="shared" si="652"/>
        <v>ID-30864-</v>
      </c>
      <c r="T3488" t="str">
        <f t="shared" si="653"/>
        <v>11:34</v>
      </c>
      <c r="U3488" t="str">
        <f t="shared" si="654"/>
        <v>Acceptable</v>
      </c>
      <c r="V3488">
        <f t="shared" si="656"/>
        <v>23</v>
      </c>
      <c r="W3488">
        <f t="shared" si="657"/>
        <v>2</v>
      </c>
      <c r="Y3488" t="str">
        <f t="shared" si="658"/>
        <v>Flight Not Found</v>
      </c>
      <c r="Z3488" t="str" cm="1">
        <f t="array" ref="Z3488">IF(AND(B:B &gt; TIME(6, 0, 0), B:B &lt;= TIME(18, 0, 0)), "Day", "Night")</f>
        <v>Night</v>
      </c>
      <c r="AA3488">
        <f t="shared" si="659"/>
        <v>1</v>
      </c>
    </row>
    <row r="3489" spans="1:27" x14ac:dyDescent="0.2">
      <c r="A3489">
        <v>30874</v>
      </c>
      <c r="C3489" t="s">
        <v>17333</v>
      </c>
      <c r="D3489" t="s">
        <v>6967</v>
      </c>
      <c r="G3489" t="s">
        <v>17334</v>
      </c>
      <c r="J3489">
        <v>30</v>
      </c>
      <c r="K3489">
        <v>30</v>
      </c>
      <c r="L3489">
        <v>0</v>
      </c>
      <c r="M3489" t="s">
        <v>17335</v>
      </c>
      <c r="N3489">
        <f t="shared" si="648"/>
        <v>0</v>
      </c>
      <c r="O3489" t="str">
        <f t="shared" si="649"/>
        <v>No</v>
      </c>
      <c r="P3489">
        <f t="shared" si="650"/>
        <v>0</v>
      </c>
      <c r="Q3489">
        <f t="shared" si="651"/>
        <v>0</v>
      </c>
      <c r="R3489">
        <f t="shared" si="655"/>
        <v>27.565026697177728</v>
      </c>
      <c r="S3489" t="str">
        <f t="shared" si="652"/>
        <v>ID-30874-</v>
      </c>
      <c r="T3489">
        <f t="shared" si="653"/>
        <v>0</v>
      </c>
      <c r="U3489" t="str">
        <f t="shared" si="654"/>
        <v>Acceptable</v>
      </c>
      <c r="V3489">
        <f t="shared" si="656"/>
        <v>23</v>
      </c>
      <c r="W3489">
        <f t="shared" si="657"/>
        <v>2</v>
      </c>
      <c r="Y3489" t="str">
        <f t="shared" si="658"/>
        <v>Flight Not Found</v>
      </c>
      <c r="Z3489" t="str" cm="1">
        <f t="array" ref="Z3489">IF(AND(B:B &gt; TIME(6, 0, 0), B:B &lt;= TIME(18, 0, 0)), "Day", "Night")</f>
        <v>Night</v>
      </c>
      <c r="AA3489">
        <f t="shared" si="659"/>
        <v>1</v>
      </c>
    </row>
    <row r="3490" spans="1:27" x14ac:dyDescent="0.2">
      <c r="A3490">
        <v>30875</v>
      </c>
      <c r="C3490" t="s">
        <v>17336</v>
      </c>
      <c r="D3490" t="s">
        <v>2615</v>
      </c>
      <c r="G3490" t="s">
        <v>16800</v>
      </c>
      <c r="H3490" t="s">
        <v>17337</v>
      </c>
      <c r="I3490" t="s">
        <v>17338</v>
      </c>
      <c r="J3490">
        <v>9</v>
      </c>
      <c r="K3490">
        <v>9</v>
      </c>
      <c r="L3490">
        <v>0</v>
      </c>
      <c r="M3490" t="s">
        <v>17339</v>
      </c>
      <c r="N3490">
        <f t="shared" si="648"/>
        <v>0</v>
      </c>
      <c r="O3490" t="str">
        <f t="shared" si="649"/>
        <v>No</v>
      </c>
      <c r="P3490">
        <f t="shared" si="650"/>
        <v>0</v>
      </c>
      <c r="Q3490">
        <f t="shared" si="651"/>
        <v>0</v>
      </c>
      <c r="R3490">
        <f t="shared" si="655"/>
        <v>27.565026697177728</v>
      </c>
      <c r="S3490" t="str">
        <f t="shared" si="652"/>
        <v>ID-30875-</v>
      </c>
      <c r="T3490">
        <f t="shared" si="653"/>
        <v>0</v>
      </c>
      <c r="U3490" t="str">
        <f t="shared" si="654"/>
        <v>Acceptable</v>
      </c>
      <c r="V3490">
        <f t="shared" si="656"/>
        <v>23</v>
      </c>
      <c r="W3490">
        <f t="shared" si="657"/>
        <v>2</v>
      </c>
      <c r="Y3490" t="str">
        <f t="shared" si="658"/>
        <v>Flight Not Found</v>
      </c>
      <c r="Z3490" t="str" cm="1">
        <f t="array" ref="Z3490">IF(AND(B:B &gt; TIME(6, 0, 0), B:B &lt;= TIME(18, 0, 0)), "Day", "Night")</f>
        <v>Night</v>
      </c>
      <c r="AA3490">
        <f t="shared" si="659"/>
        <v>1</v>
      </c>
    </row>
    <row r="3491" spans="1:27" x14ac:dyDescent="0.2">
      <c r="A3491">
        <v>30884</v>
      </c>
      <c r="B3491" t="s">
        <v>2675</v>
      </c>
      <c r="C3491" t="s">
        <v>17340</v>
      </c>
      <c r="D3491" t="s">
        <v>9581</v>
      </c>
      <c r="F3491" t="s">
        <v>17341</v>
      </c>
      <c r="G3491" t="s">
        <v>9985</v>
      </c>
      <c r="H3491" t="s">
        <v>17342</v>
      </c>
      <c r="J3491">
        <v>4</v>
      </c>
      <c r="K3491">
        <v>4</v>
      </c>
      <c r="L3491">
        <v>0</v>
      </c>
      <c r="M3491" t="s">
        <v>17343</v>
      </c>
      <c r="N3491">
        <f t="shared" si="648"/>
        <v>0</v>
      </c>
      <c r="O3491" t="str">
        <f t="shared" si="649"/>
        <v>No</v>
      </c>
      <c r="P3491">
        <f t="shared" si="650"/>
        <v>0</v>
      </c>
      <c r="Q3491">
        <f t="shared" si="651"/>
        <v>0</v>
      </c>
      <c r="R3491">
        <f t="shared" si="655"/>
        <v>27.565026697177728</v>
      </c>
      <c r="S3491" t="str">
        <f t="shared" si="652"/>
        <v>ID-30884-Kodiak, AK - Ouzinkie, AK</v>
      </c>
      <c r="T3491" t="str">
        <f t="shared" si="653"/>
        <v>09:20</v>
      </c>
      <c r="U3491" t="str">
        <f t="shared" si="654"/>
        <v>Acceptable</v>
      </c>
      <c r="V3491">
        <f t="shared" si="656"/>
        <v>23</v>
      </c>
      <c r="W3491">
        <f t="shared" si="657"/>
        <v>2</v>
      </c>
      <c r="Y3491" t="str">
        <f t="shared" si="658"/>
        <v>Flight Not Found</v>
      </c>
      <c r="Z3491" t="str" cm="1">
        <f t="array" ref="Z3491">IF(AND(B:B &gt; TIME(6, 0, 0), B:B &lt;= TIME(18, 0, 0)), "Day", "Night")</f>
        <v>Night</v>
      </c>
      <c r="AA3491">
        <f t="shared" si="659"/>
        <v>1</v>
      </c>
    </row>
    <row r="3492" spans="1:27" x14ac:dyDescent="0.2">
      <c r="A3492">
        <v>30884</v>
      </c>
      <c r="B3492" t="s">
        <v>1723</v>
      </c>
      <c r="C3492" t="s">
        <v>17344</v>
      </c>
      <c r="D3492" t="s">
        <v>15185</v>
      </c>
      <c r="F3492" t="s">
        <v>17345</v>
      </c>
      <c r="G3492" t="s">
        <v>12975</v>
      </c>
      <c r="H3492" t="s">
        <v>17346</v>
      </c>
      <c r="I3492" t="s">
        <v>17347</v>
      </c>
      <c r="J3492">
        <v>14</v>
      </c>
      <c r="K3492">
        <v>1</v>
      </c>
      <c r="L3492">
        <v>0</v>
      </c>
      <c r="M3492" t="s">
        <v>17348</v>
      </c>
      <c r="N3492">
        <f t="shared" si="648"/>
        <v>0</v>
      </c>
      <c r="O3492" t="str">
        <f t="shared" si="649"/>
        <v>No</v>
      </c>
      <c r="P3492">
        <f t="shared" si="650"/>
        <v>0</v>
      </c>
      <c r="Q3492">
        <f t="shared" si="651"/>
        <v>0</v>
      </c>
      <c r="R3492">
        <f t="shared" si="655"/>
        <v>27.565026697177728</v>
      </c>
      <c r="S3492" t="str">
        <f t="shared" si="652"/>
        <v>ID-30884-Pango Pango - Tau Island</v>
      </c>
      <c r="T3492" t="str">
        <f t="shared" si="653"/>
        <v>09:20</v>
      </c>
      <c r="U3492" t="str">
        <f t="shared" si="654"/>
        <v>Acceptable</v>
      </c>
      <c r="V3492">
        <f t="shared" si="656"/>
        <v>23</v>
      </c>
      <c r="W3492">
        <f t="shared" si="657"/>
        <v>2</v>
      </c>
      <c r="Y3492" t="str">
        <f t="shared" si="658"/>
        <v>Flight Not Found</v>
      </c>
      <c r="Z3492" t="str" cm="1">
        <f t="array" ref="Z3492">IF(AND(B:B &gt; TIME(6, 0, 0), B:B &lt;= TIME(18, 0, 0)), "Day", "Night")</f>
        <v>Night</v>
      </c>
      <c r="AA3492">
        <f t="shared" si="659"/>
        <v>1</v>
      </c>
    </row>
    <row r="3493" spans="1:27" x14ac:dyDescent="0.2">
      <c r="A3493">
        <v>30888</v>
      </c>
      <c r="B3493" t="s">
        <v>1313</v>
      </c>
      <c r="C3493" t="s">
        <v>10104</v>
      </c>
      <c r="D3493" t="s">
        <v>9581</v>
      </c>
      <c r="F3493" t="s">
        <v>17349</v>
      </c>
      <c r="G3493" t="s">
        <v>16402</v>
      </c>
      <c r="H3493" t="s">
        <v>17350</v>
      </c>
      <c r="J3493">
        <v>5</v>
      </c>
      <c r="K3493">
        <v>5</v>
      </c>
      <c r="L3493">
        <v>0</v>
      </c>
      <c r="M3493" t="s">
        <v>17351</v>
      </c>
      <c r="N3493">
        <f t="shared" si="648"/>
        <v>0</v>
      </c>
      <c r="O3493" t="str">
        <f t="shared" si="649"/>
        <v>No</v>
      </c>
      <c r="P3493">
        <f t="shared" si="650"/>
        <v>0</v>
      </c>
      <c r="Q3493">
        <f t="shared" si="651"/>
        <v>0</v>
      </c>
      <c r="R3493">
        <f t="shared" si="655"/>
        <v>27.565026697177728</v>
      </c>
      <c r="S3493" t="str">
        <f t="shared" si="652"/>
        <v>ID-30888-Anchorage, AK - Cantwell, AK</v>
      </c>
      <c r="T3493" t="str">
        <f t="shared" si="653"/>
        <v>07:30</v>
      </c>
      <c r="U3493" t="str">
        <f t="shared" si="654"/>
        <v>Acceptable</v>
      </c>
      <c r="V3493">
        <f t="shared" si="656"/>
        <v>23</v>
      </c>
      <c r="W3493">
        <f t="shared" si="657"/>
        <v>2</v>
      </c>
      <c r="Y3493" t="str">
        <f t="shared" si="658"/>
        <v>Flight Not Found</v>
      </c>
      <c r="Z3493" t="str" cm="1">
        <f t="array" ref="Z3493">IF(AND(B:B &gt; TIME(6, 0, 0), B:B &lt;= TIME(18, 0, 0)), "Day", "Night")</f>
        <v>Night</v>
      </c>
      <c r="AA3493">
        <f t="shared" si="659"/>
        <v>1</v>
      </c>
    </row>
    <row r="3494" spans="1:27" x14ac:dyDescent="0.2">
      <c r="A3494">
        <v>30896</v>
      </c>
      <c r="B3494" t="s">
        <v>3755</v>
      </c>
      <c r="C3494" t="s">
        <v>15029</v>
      </c>
      <c r="D3494" t="s">
        <v>15030</v>
      </c>
      <c r="F3494" t="s">
        <v>17352</v>
      </c>
      <c r="G3494" t="s">
        <v>11932</v>
      </c>
      <c r="H3494" t="s">
        <v>17353</v>
      </c>
      <c r="I3494" t="s">
        <v>17354</v>
      </c>
      <c r="J3494">
        <v>9</v>
      </c>
      <c r="K3494">
        <v>9</v>
      </c>
      <c r="L3494">
        <v>0</v>
      </c>
      <c r="M3494" t="s">
        <v>17355</v>
      </c>
      <c r="N3494">
        <f t="shared" si="648"/>
        <v>0</v>
      </c>
      <c r="O3494" t="str">
        <f t="shared" si="649"/>
        <v>No</v>
      </c>
      <c r="P3494">
        <f t="shared" si="650"/>
        <v>0</v>
      </c>
      <c r="Q3494">
        <f t="shared" si="651"/>
        <v>0</v>
      </c>
      <c r="R3494">
        <f t="shared" si="655"/>
        <v>27.565026697177728</v>
      </c>
      <c r="S3494" t="str">
        <f t="shared" si="652"/>
        <v>ID-30896-Vieques, PR - St. Croix, VI</v>
      </c>
      <c r="T3494" t="str">
        <f t="shared" si="653"/>
        <v>08:05</v>
      </c>
      <c r="U3494" t="str">
        <f t="shared" si="654"/>
        <v>Acceptable</v>
      </c>
      <c r="V3494">
        <f t="shared" si="656"/>
        <v>23</v>
      </c>
      <c r="W3494">
        <f t="shared" si="657"/>
        <v>2</v>
      </c>
      <c r="Y3494" t="str">
        <f t="shared" si="658"/>
        <v>Flight Not Found</v>
      </c>
      <c r="Z3494" t="str" cm="1">
        <f t="array" ref="Z3494">IF(AND(B:B &gt; TIME(6, 0, 0), B:B &lt;= TIME(18, 0, 0)), "Day", "Night")</f>
        <v>Night</v>
      </c>
      <c r="AA3494">
        <f t="shared" si="659"/>
        <v>1</v>
      </c>
    </row>
    <row r="3495" spans="1:27" x14ac:dyDescent="0.2">
      <c r="A3495">
        <v>30899</v>
      </c>
      <c r="C3495" t="s">
        <v>17356</v>
      </c>
      <c r="D3495" t="s">
        <v>17357</v>
      </c>
      <c r="F3495" t="s">
        <v>17358</v>
      </c>
      <c r="G3495" t="s">
        <v>11401</v>
      </c>
      <c r="H3495" t="s">
        <v>17359</v>
      </c>
      <c r="I3495" t="s">
        <v>17360</v>
      </c>
      <c r="J3495">
        <v>49</v>
      </c>
      <c r="K3495">
        <v>49</v>
      </c>
      <c r="L3495">
        <v>0</v>
      </c>
      <c r="M3495" t="s">
        <v>17361</v>
      </c>
      <c r="N3495">
        <f t="shared" si="648"/>
        <v>0</v>
      </c>
      <c r="O3495" t="str">
        <f t="shared" si="649"/>
        <v>No</v>
      </c>
      <c r="P3495">
        <f t="shared" si="650"/>
        <v>0</v>
      </c>
      <c r="Q3495">
        <f t="shared" si="651"/>
        <v>0</v>
      </c>
      <c r="R3495">
        <f t="shared" si="655"/>
        <v>27.565026697177728</v>
      </c>
      <c r="S3495" t="str">
        <f t="shared" si="652"/>
        <v>ID-30899-Chittagong-Patenga - Dhaka</v>
      </c>
      <c r="T3495">
        <f t="shared" si="653"/>
        <v>0</v>
      </c>
      <c r="U3495" t="str">
        <f t="shared" si="654"/>
        <v>Acceptable</v>
      </c>
      <c r="V3495">
        <f t="shared" si="656"/>
        <v>23</v>
      </c>
      <c r="W3495">
        <f t="shared" si="657"/>
        <v>2</v>
      </c>
      <c r="Y3495" t="str">
        <f t="shared" si="658"/>
        <v>Flight Not Found</v>
      </c>
      <c r="Z3495" t="str" cm="1">
        <f t="array" ref="Z3495">IF(AND(B:B &gt; TIME(6, 0, 0), B:B &lt;= TIME(18, 0, 0)), "Day", "Night")</f>
        <v>Night</v>
      </c>
      <c r="AA3495">
        <f t="shared" si="659"/>
        <v>1</v>
      </c>
    </row>
    <row r="3496" spans="1:27" x14ac:dyDescent="0.2">
      <c r="A3496">
        <v>30899</v>
      </c>
      <c r="C3496" t="s">
        <v>17362</v>
      </c>
      <c r="D3496" t="s">
        <v>3562</v>
      </c>
      <c r="F3496" t="s">
        <v>17363</v>
      </c>
      <c r="G3496" t="s">
        <v>10768</v>
      </c>
      <c r="H3496" t="s">
        <v>17364</v>
      </c>
      <c r="J3496">
        <v>24</v>
      </c>
      <c r="K3496">
        <v>24</v>
      </c>
      <c r="L3496">
        <v>0</v>
      </c>
      <c r="M3496" t="s">
        <v>17365</v>
      </c>
      <c r="N3496">
        <f t="shared" si="648"/>
        <v>0</v>
      </c>
      <c r="O3496" t="str">
        <f t="shared" si="649"/>
        <v>No</v>
      </c>
      <c r="P3496">
        <f t="shared" si="650"/>
        <v>0</v>
      </c>
      <c r="Q3496">
        <f t="shared" si="651"/>
        <v>0</v>
      </c>
      <c r="R3496">
        <f t="shared" si="655"/>
        <v>27.565026697177728</v>
      </c>
      <c r="S3496" t="str">
        <f t="shared" si="652"/>
        <v>ID-30899-Karachi - Tashkent</v>
      </c>
      <c r="T3496">
        <f t="shared" si="653"/>
        <v>0</v>
      </c>
      <c r="U3496" t="str">
        <f t="shared" si="654"/>
        <v>Acceptable</v>
      </c>
      <c r="V3496">
        <f t="shared" si="656"/>
        <v>23</v>
      </c>
      <c r="W3496">
        <f t="shared" si="657"/>
        <v>2</v>
      </c>
      <c r="Y3496" t="str">
        <f t="shared" si="658"/>
        <v>Flight Not Found</v>
      </c>
      <c r="Z3496" t="str" cm="1">
        <f t="array" ref="Z3496">IF(AND(B:B &gt; TIME(6, 0, 0), B:B &lt;= TIME(18, 0, 0)), "Day", "Night")</f>
        <v>Night</v>
      </c>
      <c r="AA3496">
        <f t="shared" si="659"/>
        <v>1</v>
      </c>
    </row>
    <row r="3497" spans="1:27" x14ac:dyDescent="0.2">
      <c r="A3497">
        <v>30902</v>
      </c>
      <c r="C3497" t="s">
        <v>17366</v>
      </c>
      <c r="D3497" t="s">
        <v>16872</v>
      </c>
      <c r="G3497" t="s">
        <v>17367</v>
      </c>
      <c r="H3497" t="s">
        <v>17368</v>
      </c>
      <c r="I3497" t="s">
        <v>17369</v>
      </c>
      <c r="J3497">
        <v>9</v>
      </c>
      <c r="K3497">
        <v>9</v>
      </c>
      <c r="L3497">
        <v>0</v>
      </c>
      <c r="N3497">
        <f t="shared" si="648"/>
        <v>0</v>
      </c>
      <c r="O3497" t="str">
        <f t="shared" si="649"/>
        <v>No</v>
      </c>
      <c r="P3497">
        <f t="shared" si="650"/>
        <v>0</v>
      </c>
      <c r="Q3497">
        <f t="shared" si="651"/>
        <v>0</v>
      </c>
      <c r="R3497">
        <f t="shared" si="655"/>
        <v>27.565026697177728</v>
      </c>
      <c r="S3497" t="str">
        <f t="shared" si="652"/>
        <v>ID-30902-</v>
      </c>
      <c r="T3497">
        <f t="shared" si="653"/>
        <v>0</v>
      </c>
      <c r="U3497" t="str">
        <f t="shared" si="654"/>
        <v>Acceptable</v>
      </c>
      <c r="V3497">
        <f t="shared" si="656"/>
        <v>23</v>
      </c>
      <c r="W3497">
        <f t="shared" si="657"/>
        <v>2</v>
      </c>
      <c r="Y3497" t="str">
        <f t="shared" si="658"/>
        <v>Flight Not Found</v>
      </c>
      <c r="Z3497" t="str" cm="1">
        <f t="array" ref="Z3497">IF(AND(B:B &gt; TIME(6, 0, 0), B:B &lt;= TIME(18, 0, 0)), "Day", "Night")</f>
        <v>Night</v>
      </c>
      <c r="AA3497">
        <f t="shared" si="659"/>
        <v>1</v>
      </c>
    </row>
    <row r="3498" spans="1:27" x14ac:dyDescent="0.2">
      <c r="A3498">
        <v>30905</v>
      </c>
      <c r="B3498" t="s">
        <v>48</v>
      </c>
      <c r="C3498" t="s">
        <v>4015</v>
      </c>
      <c r="D3498" t="s">
        <v>17370</v>
      </c>
      <c r="F3498" t="s">
        <v>17371</v>
      </c>
      <c r="G3498" t="s">
        <v>1814</v>
      </c>
      <c r="H3498" t="s">
        <v>17372</v>
      </c>
      <c r="I3498" t="s">
        <v>17373</v>
      </c>
      <c r="J3498">
        <v>3</v>
      </c>
      <c r="K3498">
        <v>3</v>
      </c>
      <c r="L3498">
        <v>0</v>
      </c>
      <c r="M3498" t="s">
        <v>17374</v>
      </c>
      <c r="N3498">
        <f t="shared" si="648"/>
        <v>0</v>
      </c>
      <c r="O3498" t="str">
        <f t="shared" si="649"/>
        <v>No</v>
      </c>
      <c r="P3498">
        <f t="shared" si="650"/>
        <v>0</v>
      </c>
      <c r="Q3498">
        <f t="shared" si="651"/>
        <v>0</v>
      </c>
      <c r="R3498">
        <f t="shared" si="655"/>
        <v>27.565026697177728</v>
      </c>
      <c r="S3498" t="str">
        <f t="shared" si="652"/>
        <v>ID-30905-Memphis - Chicago</v>
      </c>
      <c r="T3498" t="str">
        <f t="shared" si="653"/>
        <v>01:00</v>
      </c>
      <c r="U3498" t="str">
        <f t="shared" si="654"/>
        <v>Acceptable</v>
      </c>
      <c r="V3498">
        <f t="shared" si="656"/>
        <v>23</v>
      </c>
      <c r="W3498">
        <f t="shared" si="657"/>
        <v>2</v>
      </c>
      <c r="Y3498" t="str">
        <f t="shared" si="658"/>
        <v>Flight Not Found</v>
      </c>
      <c r="Z3498" t="str" cm="1">
        <f t="array" ref="Z3498">IF(AND(B:B &gt; TIME(6, 0, 0), B:B &lt;= TIME(18, 0, 0)), "Day", "Night")</f>
        <v>Night</v>
      </c>
      <c r="AA3498">
        <f t="shared" si="659"/>
        <v>1</v>
      </c>
    </row>
    <row r="3499" spans="1:27" x14ac:dyDescent="0.2">
      <c r="A3499">
        <v>30909</v>
      </c>
      <c r="C3499" t="s">
        <v>17375</v>
      </c>
      <c r="D3499" t="s">
        <v>16337</v>
      </c>
      <c r="G3499" t="s">
        <v>2731</v>
      </c>
      <c r="H3499" t="s">
        <v>17376</v>
      </c>
      <c r="I3499" t="s">
        <v>17377</v>
      </c>
      <c r="J3499">
        <v>3</v>
      </c>
      <c r="K3499">
        <v>2</v>
      </c>
      <c r="L3499">
        <v>0</v>
      </c>
      <c r="M3499" t="s">
        <v>1320</v>
      </c>
      <c r="N3499">
        <f t="shared" si="648"/>
        <v>0</v>
      </c>
      <c r="O3499" t="str">
        <f t="shared" si="649"/>
        <v>No</v>
      </c>
      <c r="P3499">
        <f t="shared" si="650"/>
        <v>0</v>
      </c>
      <c r="Q3499">
        <f t="shared" si="651"/>
        <v>0</v>
      </c>
      <c r="R3499">
        <f t="shared" si="655"/>
        <v>27.565026697177728</v>
      </c>
      <c r="S3499" t="str">
        <f t="shared" si="652"/>
        <v>ID-30909-</v>
      </c>
      <c r="T3499">
        <f t="shared" si="653"/>
        <v>0</v>
      </c>
      <c r="U3499" t="str">
        <f t="shared" si="654"/>
        <v>Acceptable</v>
      </c>
      <c r="V3499">
        <f t="shared" si="656"/>
        <v>23</v>
      </c>
      <c r="W3499">
        <f t="shared" si="657"/>
        <v>2</v>
      </c>
      <c r="Y3499" t="str">
        <f t="shared" si="658"/>
        <v>Flight Not Found</v>
      </c>
      <c r="Z3499" t="str" cm="1">
        <f t="array" ref="Z3499">IF(AND(B:B &gt; TIME(6, 0, 0), B:B &lt;= TIME(18, 0, 0)), "Day", "Night")</f>
        <v>Night</v>
      </c>
      <c r="AA3499">
        <f t="shared" si="659"/>
        <v>1</v>
      </c>
    </row>
    <row r="3500" spans="1:27" x14ac:dyDescent="0.2">
      <c r="A3500">
        <v>31027</v>
      </c>
      <c r="B3500" t="s">
        <v>1515</v>
      </c>
      <c r="C3500" t="s">
        <v>17378</v>
      </c>
      <c r="D3500" t="s">
        <v>17379</v>
      </c>
      <c r="F3500" t="s">
        <v>17380</v>
      </c>
      <c r="G3500" t="s">
        <v>12333</v>
      </c>
      <c r="H3500" t="s">
        <v>17381</v>
      </c>
      <c r="J3500">
        <v>2</v>
      </c>
      <c r="K3500">
        <v>2</v>
      </c>
      <c r="L3500">
        <v>0</v>
      </c>
      <c r="M3500" t="s">
        <v>17382</v>
      </c>
      <c r="N3500">
        <f t="shared" si="648"/>
        <v>0</v>
      </c>
      <c r="O3500" t="str">
        <f t="shared" si="649"/>
        <v>No</v>
      </c>
      <c r="P3500">
        <f t="shared" si="650"/>
        <v>0</v>
      </c>
      <c r="Q3500">
        <f t="shared" si="651"/>
        <v>0</v>
      </c>
      <c r="R3500">
        <f t="shared" si="655"/>
        <v>27.565026697177728</v>
      </c>
      <c r="S3500" t="str">
        <f t="shared" si="652"/>
        <v>ID-31027-Bolivar, TN - Pontiac, MI</v>
      </c>
      <c r="T3500" t="str">
        <f t="shared" si="653"/>
        <v>19:32</v>
      </c>
      <c r="U3500" t="str">
        <f t="shared" si="654"/>
        <v>Acceptable</v>
      </c>
      <c r="V3500">
        <f t="shared" si="656"/>
        <v>23</v>
      </c>
      <c r="W3500">
        <f t="shared" si="657"/>
        <v>2</v>
      </c>
      <c r="Y3500" t="str">
        <f t="shared" si="658"/>
        <v>Flight Not Found</v>
      </c>
      <c r="Z3500" t="str" cm="1">
        <f t="array" ref="Z3500">IF(AND(B:B &gt; TIME(6, 0, 0), B:B &lt;= TIME(18, 0, 0)), "Day", "Night")</f>
        <v>Night</v>
      </c>
      <c r="AA3500">
        <f t="shared" si="659"/>
        <v>1</v>
      </c>
    </row>
    <row r="3501" spans="1:27" x14ac:dyDescent="0.2">
      <c r="A3501">
        <v>30918</v>
      </c>
      <c r="B3501" t="s">
        <v>6925</v>
      </c>
      <c r="C3501" t="s">
        <v>17383</v>
      </c>
      <c r="D3501" t="s">
        <v>17384</v>
      </c>
      <c r="E3501" t="s">
        <v>17385</v>
      </c>
      <c r="F3501" t="s">
        <v>17386</v>
      </c>
      <c r="G3501" t="s">
        <v>17387</v>
      </c>
      <c r="H3501" t="s">
        <v>17388</v>
      </c>
      <c r="I3501" t="s">
        <v>17389</v>
      </c>
      <c r="J3501">
        <v>17</v>
      </c>
      <c r="K3501">
        <v>17</v>
      </c>
      <c r="L3501">
        <v>0</v>
      </c>
      <c r="M3501" t="s">
        <v>17390</v>
      </c>
      <c r="N3501">
        <f t="shared" si="648"/>
        <v>0</v>
      </c>
      <c r="O3501" t="str">
        <f t="shared" si="649"/>
        <v>No</v>
      </c>
      <c r="P3501">
        <f t="shared" si="650"/>
        <v>0</v>
      </c>
      <c r="Q3501">
        <f t="shared" si="651"/>
        <v>0</v>
      </c>
      <c r="R3501">
        <f t="shared" si="655"/>
        <v>27.565026697177728</v>
      </c>
      <c r="S3501" t="str">
        <f t="shared" si="652"/>
        <v>ID-30918-San Luis Obispo - San Fransisco</v>
      </c>
      <c r="T3501" t="str">
        <f t="shared" si="653"/>
        <v>11:18</v>
      </c>
      <c r="U3501" t="str">
        <f t="shared" si="654"/>
        <v>Acceptable</v>
      </c>
      <c r="V3501">
        <f t="shared" si="656"/>
        <v>23</v>
      </c>
      <c r="W3501">
        <f t="shared" si="657"/>
        <v>2</v>
      </c>
      <c r="Y3501" t="str">
        <f t="shared" si="658"/>
        <v>Flight Not Found</v>
      </c>
      <c r="Z3501" t="str" cm="1">
        <f t="array" ref="Z3501">IF(AND(B:B &gt; TIME(6, 0, 0), B:B &lt;= TIME(18, 0, 0)), "Day", "Night")</f>
        <v>Night</v>
      </c>
      <c r="AA3501">
        <f t="shared" si="659"/>
        <v>1</v>
      </c>
    </row>
    <row r="3502" spans="1:27" x14ac:dyDescent="0.2">
      <c r="A3502">
        <v>30924</v>
      </c>
      <c r="C3502" t="s">
        <v>8522</v>
      </c>
      <c r="D3502" t="s">
        <v>16505</v>
      </c>
      <c r="E3502" t="s">
        <v>17391</v>
      </c>
      <c r="F3502" t="s">
        <v>17392</v>
      </c>
      <c r="G3502" t="s">
        <v>17393</v>
      </c>
      <c r="H3502" t="s">
        <v>17394</v>
      </c>
      <c r="I3502" t="s">
        <v>17395</v>
      </c>
      <c r="J3502">
        <v>116</v>
      </c>
      <c r="K3502">
        <v>2</v>
      </c>
      <c r="L3502">
        <v>0</v>
      </c>
      <c r="M3502" t="s">
        <v>17396</v>
      </c>
      <c r="N3502">
        <f t="shared" si="648"/>
        <v>0</v>
      </c>
      <c r="O3502" t="str">
        <f t="shared" si="649"/>
        <v>No</v>
      </c>
      <c r="P3502">
        <f t="shared" si="650"/>
        <v>0</v>
      </c>
      <c r="Q3502">
        <f t="shared" si="651"/>
        <v>0</v>
      </c>
      <c r="R3502">
        <f t="shared" si="655"/>
        <v>27.565026697177728</v>
      </c>
      <c r="S3502" t="str">
        <f t="shared" si="652"/>
        <v>ID-30924-Douala - Yaounde</v>
      </c>
      <c r="T3502">
        <f t="shared" si="653"/>
        <v>0</v>
      </c>
      <c r="U3502" t="str">
        <f t="shared" si="654"/>
        <v>Acceptable</v>
      </c>
      <c r="V3502">
        <f t="shared" si="656"/>
        <v>23</v>
      </c>
      <c r="W3502">
        <f t="shared" si="657"/>
        <v>2</v>
      </c>
      <c r="Y3502" t="str">
        <f t="shared" si="658"/>
        <v>Flight Not Found</v>
      </c>
      <c r="Z3502" t="str" cm="1">
        <f t="array" ref="Z3502">IF(AND(B:B &gt; TIME(6, 0, 0), B:B &lt;= TIME(18, 0, 0)), "Day", "Night")</f>
        <v>Night</v>
      </c>
      <c r="AA3502">
        <f t="shared" si="659"/>
        <v>1</v>
      </c>
    </row>
    <row r="3503" spans="1:27" x14ac:dyDescent="0.2">
      <c r="A3503">
        <v>30931</v>
      </c>
      <c r="C3503" t="s">
        <v>17397</v>
      </c>
      <c r="D3503" t="s">
        <v>16316</v>
      </c>
      <c r="G3503" t="s">
        <v>17398</v>
      </c>
      <c r="H3503" t="s">
        <v>17399</v>
      </c>
      <c r="I3503" t="s">
        <v>17400</v>
      </c>
      <c r="J3503">
        <v>11</v>
      </c>
      <c r="K3503">
        <v>9</v>
      </c>
      <c r="L3503">
        <v>0</v>
      </c>
      <c r="M3503" t="s">
        <v>17401</v>
      </c>
      <c r="N3503">
        <f t="shared" si="648"/>
        <v>0</v>
      </c>
      <c r="O3503" t="str">
        <f t="shared" si="649"/>
        <v>No</v>
      </c>
      <c r="P3503">
        <f t="shared" si="650"/>
        <v>0</v>
      </c>
      <c r="Q3503">
        <f t="shared" si="651"/>
        <v>0</v>
      </c>
      <c r="R3503">
        <f t="shared" si="655"/>
        <v>27.565026697177728</v>
      </c>
      <c r="S3503" t="str">
        <f t="shared" si="652"/>
        <v>ID-30931-</v>
      </c>
      <c r="T3503">
        <f t="shared" si="653"/>
        <v>0</v>
      </c>
      <c r="U3503" t="str">
        <f t="shared" si="654"/>
        <v>Acceptable</v>
      </c>
      <c r="V3503">
        <f t="shared" si="656"/>
        <v>23</v>
      </c>
      <c r="W3503">
        <f t="shared" si="657"/>
        <v>2</v>
      </c>
      <c r="Y3503" t="str">
        <f t="shared" si="658"/>
        <v>Flight Not Found</v>
      </c>
      <c r="Z3503" t="str" cm="1">
        <f t="array" ref="Z3503">IF(AND(B:B &gt; TIME(6, 0, 0), B:B &lt;= TIME(18, 0, 0)), "Day", "Night")</f>
        <v>Night</v>
      </c>
      <c r="AA3503">
        <f t="shared" si="659"/>
        <v>1</v>
      </c>
    </row>
    <row r="3504" spans="1:27" x14ac:dyDescent="0.2">
      <c r="A3504">
        <v>30932</v>
      </c>
      <c r="B3504" t="s">
        <v>3357</v>
      </c>
      <c r="C3504" t="s">
        <v>17402</v>
      </c>
      <c r="D3504" t="s">
        <v>17403</v>
      </c>
      <c r="F3504" t="s">
        <v>17404</v>
      </c>
      <c r="G3504" t="s">
        <v>17405</v>
      </c>
      <c r="H3504" t="s">
        <v>17406</v>
      </c>
      <c r="I3504" t="s">
        <v>17407</v>
      </c>
      <c r="J3504">
        <v>6</v>
      </c>
      <c r="K3504">
        <v>1</v>
      </c>
      <c r="L3504">
        <v>0</v>
      </c>
      <c r="M3504" t="s">
        <v>17408</v>
      </c>
      <c r="N3504">
        <f t="shared" si="648"/>
        <v>0</v>
      </c>
      <c r="O3504" t="str">
        <f t="shared" si="649"/>
        <v>No</v>
      </c>
      <c r="P3504">
        <f t="shared" si="650"/>
        <v>0</v>
      </c>
      <c r="Q3504">
        <f t="shared" si="651"/>
        <v>0</v>
      </c>
      <c r="R3504">
        <f t="shared" si="655"/>
        <v>27.565026697177728</v>
      </c>
      <c r="S3504" t="str">
        <f t="shared" si="652"/>
        <v>ID-30932-Naples, FL - Tampa, FL</v>
      </c>
      <c r="T3504" t="str">
        <f t="shared" si="653"/>
        <v>21:10</v>
      </c>
      <c r="U3504" t="str">
        <f t="shared" si="654"/>
        <v>Acceptable</v>
      </c>
      <c r="V3504">
        <f t="shared" si="656"/>
        <v>23</v>
      </c>
      <c r="W3504">
        <f t="shared" si="657"/>
        <v>2</v>
      </c>
      <c r="Y3504" t="str">
        <f t="shared" si="658"/>
        <v>Flight Not Found</v>
      </c>
      <c r="Z3504" t="str" cm="1">
        <f t="array" ref="Z3504">IF(AND(B:B &gt; TIME(6, 0, 0), B:B &lt;= TIME(18, 0, 0)), "Day", "Night")</f>
        <v>Night</v>
      </c>
      <c r="AA3504">
        <f t="shared" si="659"/>
        <v>1</v>
      </c>
    </row>
    <row r="3505" spans="1:27" x14ac:dyDescent="0.2">
      <c r="A3505">
        <v>30936</v>
      </c>
      <c r="C3505" t="s">
        <v>17409</v>
      </c>
      <c r="D3505" t="s">
        <v>17410</v>
      </c>
      <c r="G3505" t="s">
        <v>17411</v>
      </c>
      <c r="H3505" t="s">
        <v>17412</v>
      </c>
      <c r="I3505" t="s">
        <v>17413</v>
      </c>
      <c r="J3505">
        <v>30</v>
      </c>
      <c r="K3505">
        <v>30</v>
      </c>
      <c r="L3505">
        <v>0</v>
      </c>
      <c r="N3505">
        <f t="shared" si="648"/>
        <v>0</v>
      </c>
      <c r="O3505" t="str">
        <f t="shared" si="649"/>
        <v>No</v>
      </c>
      <c r="P3505">
        <f t="shared" si="650"/>
        <v>0</v>
      </c>
      <c r="Q3505">
        <f t="shared" si="651"/>
        <v>0</v>
      </c>
      <c r="R3505">
        <f t="shared" si="655"/>
        <v>27.565026697177728</v>
      </c>
      <c r="S3505" t="str">
        <f t="shared" si="652"/>
        <v>ID-30936-</v>
      </c>
      <c r="T3505">
        <f t="shared" si="653"/>
        <v>0</v>
      </c>
      <c r="U3505" t="str">
        <f t="shared" si="654"/>
        <v>Acceptable</v>
      </c>
      <c r="V3505">
        <f t="shared" si="656"/>
        <v>23</v>
      </c>
      <c r="W3505">
        <f t="shared" si="657"/>
        <v>2</v>
      </c>
      <c r="Y3505" t="str">
        <f t="shared" si="658"/>
        <v>Flight Not Found</v>
      </c>
      <c r="Z3505" t="str" cm="1">
        <f t="array" ref="Z3505">IF(AND(B:B &gt; TIME(6, 0, 0), B:B &lt;= TIME(18, 0, 0)), "Day", "Night")</f>
        <v>Night</v>
      </c>
      <c r="AA3505">
        <f t="shared" si="659"/>
        <v>1</v>
      </c>
    </row>
    <row r="3506" spans="1:27" x14ac:dyDescent="0.2">
      <c r="A3506">
        <v>30941</v>
      </c>
      <c r="C3506" t="s">
        <v>17414</v>
      </c>
      <c r="D3506" t="s">
        <v>17415</v>
      </c>
      <c r="F3506" t="s">
        <v>17416</v>
      </c>
      <c r="G3506" t="s">
        <v>17417</v>
      </c>
      <c r="H3506" t="s">
        <v>17418</v>
      </c>
      <c r="I3506" t="s">
        <v>17419</v>
      </c>
      <c r="J3506">
        <v>26</v>
      </c>
      <c r="K3506">
        <v>11</v>
      </c>
      <c r="L3506">
        <v>0</v>
      </c>
      <c r="M3506" t="s">
        <v>17420</v>
      </c>
      <c r="N3506">
        <f t="shared" si="648"/>
        <v>0</v>
      </c>
      <c r="O3506" t="str">
        <f t="shared" si="649"/>
        <v>No</v>
      </c>
      <c r="P3506">
        <f t="shared" si="650"/>
        <v>0</v>
      </c>
      <c r="Q3506">
        <f t="shared" si="651"/>
        <v>0</v>
      </c>
      <c r="R3506">
        <f t="shared" si="655"/>
        <v>27.565026697177728</v>
      </c>
      <c r="S3506" t="str">
        <f t="shared" si="652"/>
        <v>ID-30941-Airshow</v>
      </c>
      <c r="T3506">
        <f t="shared" si="653"/>
        <v>0</v>
      </c>
      <c r="U3506" t="str">
        <f t="shared" si="654"/>
        <v>Acceptable</v>
      </c>
      <c r="V3506">
        <f t="shared" si="656"/>
        <v>23</v>
      </c>
      <c r="W3506">
        <f t="shared" si="657"/>
        <v>2</v>
      </c>
      <c r="Y3506" t="str">
        <f t="shared" si="658"/>
        <v>Flight Not Found</v>
      </c>
      <c r="Z3506" t="str" cm="1">
        <f t="array" ref="Z3506">IF(AND(B:B &gt; TIME(6, 0, 0), B:B &lt;= TIME(18, 0, 0)), "Day", "Night")</f>
        <v>Night</v>
      </c>
      <c r="AA3506">
        <f t="shared" si="659"/>
        <v>1</v>
      </c>
    </row>
    <row r="3507" spans="1:27" x14ac:dyDescent="0.2">
      <c r="A3507">
        <v>30943</v>
      </c>
      <c r="B3507" t="s">
        <v>17421</v>
      </c>
      <c r="C3507" t="s">
        <v>7273</v>
      </c>
      <c r="D3507" t="s">
        <v>17422</v>
      </c>
      <c r="E3507" t="s">
        <v>17423</v>
      </c>
      <c r="F3507" t="s">
        <v>4835</v>
      </c>
      <c r="G3507" t="s">
        <v>17424</v>
      </c>
      <c r="H3507" t="s">
        <v>17425</v>
      </c>
      <c r="I3507" t="s">
        <v>17426</v>
      </c>
      <c r="J3507">
        <v>4</v>
      </c>
      <c r="K3507">
        <v>4</v>
      </c>
      <c r="L3507">
        <v>49</v>
      </c>
      <c r="M3507" t="s">
        <v>17427</v>
      </c>
      <c r="N3507">
        <f t="shared" si="648"/>
        <v>0</v>
      </c>
      <c r="O3507" t="str">
        <f t="shared" si="649"/>
        <v>No</v>
      </c>
      <c r="P3507">
        <f t="shared" si="650"/>
        <v>0</v>
      </c>
      <c r="Q3507">
        <f t="shared" si="651"/>
        <v>0</v>
      </c>
      <c r="R3507">
        <f t="shared" si="655"/>
        <v>27.565026697177728</v>
      </c>
      <c r="S3507" t="str">
        <f t="shared" si="652"/>
        <v>ID-30943-Quito - Guayaquil</v>
      </c>
      <c r="T3507" t="str">
        <f t="shared" si="653"/>
        <v>11:04</v>
      </c>
      <c r="U3507" t="str">
        <f t="shared" si="654"/>
        <v>Acceptable</v>
      </c>
      <c r="V3507">
        <f t="shared" si="656"/>
        <v>23</v>
      </c>
      <c r="W3507">
        <f t="shared" si="657"/>
        <v>2</v>
      </c>
      <c r="Y3507" t="str">
        <f t="shared" si="658"/>
        <v>Flight Not Found</v>
      </c>
      <c r="Z3507" t="str" cm="1">
        <f t="array" ref="Z3507">IF(AND(B:B &gt; TIME(6, 0, 0), B:B &lt;= TIME(18, 0, 0)), "Day", "Night")</f>
        <v>Night</v>
      </c>
      <c r="AA3507">
        <f t="shared" si="659"/>
        <v>1</v>
      </c>
    </row>
    <row r="3508" spans="1:27" x14ac:dyDescent="0.2">
      <c r="A3508">
        <v>30946</v>
      </c>
      <c r="C3508" t="s">
        <v>17428</v>
      </c>
      <c r="D3508" t="s">
        <v>10844</v>
      </c>
      <c r="G3508" t="s">
        <v>9148</v>
      </c>
      <c r="J3508">
        <v>50</v>
      </c>
      <c r="K3508">
        <v>50</v>
      </c>
      <c r="L3508">
        <v>0</v>
      </c>
      <c r="M3508" t="s">
        <v>17429</v>
      </c>
      <c r="N3508">
        <f t="shared" si="648"/>
        <v>0</v>
      </c>
      <c r="O3508" t="str">
        <f t="shared" si="649"/>
        <v>No</v>
      </c>
      <c r="P3508">
        <f t="shared" si="650"/>
        <v>0</v>
      </c>
      <c r="Q3508">
        <f t="shared" si="651"/>
        <v>0</v>
      </c>
      <c r="R3508">
        <f t="shared" si="655"/>
        <v>27.565026697177728</v>
      </c>
      <c r="S3508" t="str">
        <f t="shared" si="652"/>
        <v>ID-30946-</v>
      </c>
      <c r="T3508">
        <f t="shared" si="653"/>
        <v>0</v>
      </c>
      <c r="U3508" t="str">
        <f t="shared" si="654"/>
        <v>Acceptable</v>
      </c>
      <c r="V3508">
        <f t="shared" si="656"/>
        <v>23</v>
      </c>
      <c r="W3508">
        <f t="shared" si="657"/>
        <v>2</v>
      </c>
      <c r="Y3508" t="str">
        <f t="shared" si="658"/>
        <v>Flight Not Found</v>
      </c>
      <c r="Z3508" t="str" cm="1">
        <f t="array" ref="Z3508">IF(AND(B:B &gt; TIME(6, 0, 0), B:B &lt;= TIME(18, 0, 0)), "Day", "Night")</f>
        <v>Night</v>
      </c>
      <c r="AA3508">
        <f t="shared" si="659"/>
        <v>1</v>
      </c>
    </row>
    <row r="3509" spans="1:27" x14ac:dyDescent="0.2">
      <c r="A3509">
        <v>30951</v>
      </c>
      <c r="B3509" t="s">
        <v>17430</v>
      </c>
      <c r="C3509" t="s">
        <v>17431</v>
      </c>
      <c r="D3509" t="s">
        <v>17432</v>
      </c>
      <c r="F3509" t="s">
        <v>997</v>
      </c>
      <c r="G3509" t="s">
        <v>13795</v>
      </c>
      <c r="H3509" t="s">
        <v>17433</v>
      </c>
      <c r="I3509" t="s">
        <v>17434</v>
      </c>
      <c r="J3509">
        <v>2</v>
      </c>
      <c r="K3509">
        <v>2</v>
      </c>
      <c r="L3509">
        <v>0</v>
      </c>
      <c r="M3509" t="s">
        <v>17435</v>
      </c>
      <c r="N3509">
        <f t="shared" si="648"/>
        <v>0</v>
      </c>
      <c r="O3509" t="str">
        <f t="shared" si="649"/>
        <v>No</v>
      </c>
      <c r="P3509">
        <f t="shared" si="650"/>
        <v>0</v>
      </c>
      <c r="Q3509">
        <f t="shared" si="651"/>
        <v>0</v>
      </c>
      <c r="R3509">
        <f t="shared" si="655"/>
        <v>27.565026697177728</v>
      </c>
      <c r="S3509" t="str">
        <f t="shared" si="652"/>
        <v>ID-30951-Training</v>
      </c>
      <c r="T3509" t="str">
        <f t="shared" si="653"/>
        <v>11:55</v>
      </c>
      <c r="U3509" t="str">
        <f t="shared" si="654"/>
        <v>Acceptable</v>
      </c>
      <c r="V3509">
        <f t="shared" si="656"/>
        <v>23</v>
      </c>
      <c r="W3509">
        <f t="shared" si="657"/>
        <v>2</v>
      </c>
      <c r="Y3509" t="str">
        <f t="shared" si="658"/>
        <v>Flight Not Found</v>
      </c>
      <c r="Z3509" t="str" cm="1">
        <f t="array" ref="Z3509">IF(AND(B:B &gt; TIME(6, 0, 0), B:B &lt;= TIME(18, 0, 0)), "Day", "Night")</f>
        <v>Night</v>
      </c>
      <c r="AA3509">
        <f t="shared" si="659"/>
        <v>1</v>
      </c>
    </row>
    <row r="3510" spans="1:27" x14ac:dyDescent="0.2">
      <c r="A3510">
        <v>30957</v>
      </c>
      <c r="B3510" t="s">
        <v>5003</v>
      </c>
      <c r="C3510" t="s">
        <v>17436</v>
      </c>
      <c r="D3510" t="s">
        <v>17437</v>
      </c>
      <c r="F3510" t="s">
        <v>17438</v>
      </c>
      <c r="G3510" t="s">
        <v>17439</v>
      </c>
      <c r="H3510" t="s">
        <v>17440</v>
      </c>
      <c r="J3510">
        <v>3</v>
      </c>
      <c r="K3510">
        <v>3</v>
      </c>
      <c r="L3510">
        <v>0</v>
      </c>
      <c r="M3510" t="s">
        <v>17441</v>
      </c>
      <c r="N3510">
        <f t="shared" si="648"/>
        <v>0</v>
      </c>
      <c r="O3510" t="str">
        <f t="shared" si="649"/>
        <v>No</v>
      </c>
      <c r="P3510">
        <f t="shared" si="650"/>
        <v>0</v>
      </c>
      <c r="Q3510">
        <f t="shared" si="651"/>
        <v>0</v>
      </c>
      <c r="R3510">
        <f t="shared" si="655"/>
        <v>27.565026697177728</v>
      </c>
      <c r="S3510" t="str">
        <f t="shared" si="652"/>
        <v>ID-30957-Reno, NV - Eureka, NV</v>
      </c>
      <c r="T3510" t="str">
        <f t="shared" si="653"/>
        <v>08:15</v>
      </c>
      <c r="U3510" t="str">
        <f t="shared" si="654"/>
        <v>Acceptable</v>
      </c>
      <c r="V3510">
        <f t="shared" si="656"/>
        <v>23</v>
      </c>
      <c r="W3510">
        <f t="shared" si="657"/>
        <v>2</v>
      </c>
      <c r="Y3510" t="str">
        <f t="shared" si="658"/>
        <v>Flight Not Found</v>
      </c>
      <c r="Z3510" t="str" cm="1">
        <f t="array" ref="Z3510">IF(AND(B:B &gt; TIME(6, 0, 0), B:B &lt;= TIME(18, 0, 0)), "Day", "Night")</f>
        <v>Night</v>
      </c>
      <c r="AA3510">
        <f t="shared" si="659"/>
        <v>1</v>
      </c>
    </row>
    <row r="3511" spans="1:27" x14ac:dyDescent="0.2">
      <c r="A3511">
        <v>30964</v>
      </c>
      <c r="C3511" t="s">
        <v>17442</v>
      </c>
      <c r="D3511" t="s">
        <v>17443</v>
      </c>
      <c r="F3511" t="s">
        <v>17444</v>
      </c>
      <c r="G3511" t="s">
        <v>10371</v>
      </c>
      <c r="H3511" t="s">
        <v>17445</v>
      </c>
      <c r="I3511" t="s">
        <v>3606</v>
      </c>
      <c r="J3511">
        <v>7</v>
      </c>
      <c r="K3511">
        <v>7</v>
      </c>
      <c r="L3511">
        <v>0</v>
      </c>
      <c r="M3511" t="s">
        <v>17446</v>
      </c>
      <c r="N3511">
        <f t="shared" si="648"/>
        <v>0</v>
      </c>
      <c r="O3511" t="str">
        <f t="shared" si="649"/>
        <v>No</v>
      </c>
      <c r="P3511">
        <f t="shared" si="650"/>
        <v>0</v>
      </c>
      <c r="Q3511">
        <f t="shared" si="651"/>
        <v>0</v>
      </c>
      <c r="R3511">
        <f t="shared" si="655"/>
        <v>27.565026697177728</v>
      </c>
      <c r="S3511" t="str">
        <f t="shared" si="652"/>
        <v>ID-30964-Fort Norman - Fort Franklin</v>
      </c>
      <c r="T3511">
        <f t="shared" si="653"/>
        <v>0</v>
      </c>
      <c r="U3511" t="str">
        <f t="shared" si="654"/>
        <v>Acceptable</v>
      </c>
      <c r="V3511">
        <f t="shared" si="656"/>
        <v>23</v>
      </c>
      <c r="W3511">
        <f t="shared" si="657"/>
        <v>2</v>
      </c>
      <c r="Y3511" t="str">
        <f t="shared" si="658"/>
        <v>Flight Not Found</v>
      </c>
      <c r="Z3511" t="str" cm="1">
        <f t="array" ref="Z3511">IF(AND(B:B &gt; TIME(6, 0, 0), B:B &lt;= TIME(18, 0, 0)), "Day", "Night")</f>
        <v>Night</v>
      </c>
      <c r="AA3511">
        <f t="shared" si="659"/>
        <v>1</v>
      </c>
    </row>
    <row r="3512" spans="1:27" x14ac:dyDescent="0.2">
      <c r="A3512">
        <v>30966</v>
      </c>
      <c r="B3512" t="s">
        <v>8450</v>
      </c>
      <c r="C3512" t="s">
        <v>17447</v>
      </c>
      <c r="D3512" t="s">
        <v>3562</v>
      </c>
      <c r="E3512" t="s">
        <v>17448</v>
      </c>
      <c r="F3512" t="s">
        <v>17449</v>
      </c>
      <c r="G3512" t="s">
        <v>14113</v>
      </c>
      <c r="H3512" t="s">
        <v>17450</v>
      </c>
      <c r="I3512" t="s">
        <v>17451</v>
      </c>
      <c r="J3512">
        <v>179</v>
      </c>
      <c r="K3512">
        <v>174</v>
      </c>
      <c r="L3512">
        <v>4</v>
      </c>
      <c r="M3512" t="s">
        <v>17452</v>
      </c>
      <c r="N3512">
        <f t="shared" si="648"/>
        <v>0</v>
      </c>
      <c r="O3512" t="str">
        <f t="shared" si="649"/>
        <v>No</v>
      </c>
      <c r="P3512">
        <f t="shared" si="650"/>
        <v>0</v>
      </c>
      <c r="Q3512">
        <f t="shared" si="651"/>
        <v>0</v>
      </c>
      <c r="R3512">
        <f t="shared" si="655"/>
        <v>27.565026697177728</v>
      </c>
      <c r="S3512" t="str">
        <f t="shared" si="652"/>
        <v>ID-30966-Krasnodar - Omsk</v>
      </c>
      <c r="T3512" t="str">
        <f t="shared" si="653"/>
        <v>05:40</v>
      </c>
      <c r="U3512" t="str">
        <f t="shared" si="654"/>
        <v>Acceptable</v>
      </c>
      <c r="V3512">
        <f t="shared" si="656"/>
        <v>23</v>
      </c>
      <c r="W3512">
        <f t="shared" si="657"/>
        <v>2</v>
      </c>
      <c r="Y3512" t="str">
        <f t="shared" si="658"/>
        <v>Flight Not Found</v>
      </c>
      <c r="Z3512" t="str" cm="1">
        <f t="array" ref="Z3512">IF(AND(B:B &gt; TIME(6, 0, 0), B:B &lt;= TIME(18, 0, 0)), "Day", "Night")</f>
        <v>Night</v>
      </c>
      <c r="AA3512">
        <f t="shared" si="659"/>
        <v>1</v>
      </c>
    </row>
    <row r="3513" spans="1:27" x14ac:dyDescent="0.2">
      <c r="A3513">
        <v>30966</v>
      </c>
      <c r="B3513" t="s">
        <v>16989</v>
      </c>
      <c r="C3513" t="s">
        <v>17453</v>
      </c>
      <c r="D3513" t="s">
        <v>17454</v>
      </c>
      <c r="F3513" t="s">
        <v>17455</v>
      </c>
      <c r="G3513" t="s">
        <v>10371</v>
      </c>
      <c r="H3513" t="s">
        <v>17456</v>
      </c>
      <c r="I3513" t="s">
        <v>1698</v>
      </c>
      <c r="J3513">
        <v>4</v>
      </c>
      <c r="K3513">
        <v>4</v>
      </c>
      <c r="L3513">
        <v>0</v>
      </c>
      <c r="M3513" t="s">
        <v>17457</v>
      </c>
      <c r="N3513">
        <f t="shared" si="648"/>
        <v>0</v>
      </c>
      <c r="O3513" t="str">
        <f t="shared" si="649"/>
        <v>No</v>
      </c>
      <c r="P3513">
        <f t="shared" si="650"/>
        <v>0</v>
      </c>
      <c r="Q3513">
        <f t="shared" si="651"/>
        <v>0</v>
      </c>
      <c r="R3513">
        <f t="shared" si="655"/>
        <v>27.565026697177728</v>
      </c>
      <c r="S3513" t="str">
        <f t="shared" si="652"/>
        <v>ID-30966-St. Anthony - Goose Bay</v>
      </c>
      <c r="T3513" t="str">
        <f t="shared" si="653"/>
        <v>05:40</v>
      </c>
      <c r="U3513" t="str">
        <f t="shared" si="654"/>
        <v>Acceptable</v>
      </c>
      <c r="V3513">
        <f t="shared" si="656"/>
        <v>23</v>
      </c>
      <c r="W3513">
        <f t="shared" si="657"/>
        <v>2</v>
      </c>
      <c r="Y3513" t="str">
        <f t="shared" si="658"/>
        <v>Flight Not Found</v>
      </c>
      <c r="Z3513" t="str" cm="1">
        <f t="array" ref="Z3513">IF(AND(B:B &gt; TIME(6, 0, 0), B:B &lt;= TIME(18, 0, 0)), "Day", "Night")</f>
        <v>Night</v>
      </c>
      <c r="AA3513">
        <f t="shared" si="659"/>
        <v>1</v>
      </c>
    </row>
    <row r="3514" spans="1:27" x14ac:dyDescent="0.2">
      <c r="A3514">
        <v>30982</v>
      </c>
      <c r="C3514" t="s">
        <v>17458</v>
      </c>
      <c r="D3514" t="s">
        <v>17459</v>
      </c>
      <c r="G3514" t="s">
        <v>17460</v>
      </c>
      <c r="H3514" t="s">
        <v>17461</v>
      </c>
      <c r="I3514" t="s">
        <v>17462</v>
      </c>
      <c r="J3514">
        <v>20</v>
      </c>
      <c r="K3514">
        <v>20</v>
      </c>
      <c r="L3514">
        <v>0</v>
      </c>
      <c r="M3514" t="s">
        <v>10849</v>
      </c>
      <c r="N3514">
        <f t="shared" si="648"/>
        <v>0</v>
      </c>
      <c r="O3514" t="str">
        <f t="shared" si="649"/>
        <v>No</v>
      </c>
      <c r="P3514">
        <f t="shared" si="650"/>
        <v>0</v>
      </c>
      <c r="Q3514">
        <f t="shared" si="651"/>
        <v>0</v>
      </c>
      <c r="R3514">
        <f t="shared" si="655"/>
        <v>27.565026697177728</v>
      </c>
      <c r="S3514" t="str">
        <f t="shared" si="652"/>
        <v>ID-30982-</v>
      </c>
      <c r="T3514">
        <f t="shared" si="653"/>
        <v>0</v>
      </c>
      <c r="U3514" t="str">
        <f t="shared" si="654"/>
        <v>Acceptable</v>
      </c>
      <c r="V3514">
        <f t="shared" si="656"/>
        <v>23</v>
      </c>
      <c r="W3514">
        <f t="shared" si="657"/>
        <v>2</v>
      </c>
      <c r="Y3514" t="str">
        <f t="shared" si="658"/>
        <v>Flight Not Found</v>
      </c>
      <c r="Z3514" t="str" cm="1">
        <f t="array" ref="Z3514">IF(AND(B:B &gt; TIME(6, 0, 0), B:B &lt;= TIME(18, 0, 0)), "Day", "Night")</f>
        <v>Night</v>
      </c>
      <c r="AA3514">
        <f t="shared" si="659"/>
        <v>1</v>
      </c>
    </row>
    <row r="3515" spans="1:27" x14ac:dyDescent="0.2">
      <c r="A3515">
        <v>30983</v>
      </c>
      <c r="C3515" t="s">
        <v>17458</v>
      </c>
      <c r="D3515" t="s">
        <v>10844</v>
      </c>
      <c r="G3515" t="s">
        <v>11883</v>
      </c>
      <c r="H3515" t="s">
        <v>17463</v>
      </c>
      <c r="I3515" t="s">
        <v>17464</v>
      </c>
      <c r="J3515">
        <v>240</v>
      </c>
      <c r="K3515">
        <v>240</v>
      </c>
      <c r="L3515">
        <v>0</v>
      </c>
      <c r="M3515" t="s">
        <v>17465</v>
      </c>
      <c r="N3515">
        <f t="shared" si="648"/>
        <v>0</v>
      </c>
      <c r="O3515" t="str">
        <f t="shared" si="649"/>
        <v>No</v>
      </c>
      <c r="P3515">
        <f t="shared" si="650"/>
        <v>0</v>
      </c>
      <c r="Q3515">
        <f t="shared" si="651"/>
        <v>0</v>
      </c>
      <c r="R3515">
        <f t="shared" si="655"/>
        <v>27.565026697177728</v>
      </c>
      <c r="S3515" t="str">
        <f t="shared" si="652"/>
        <v>ID-30983-</v>
      </c>
      <c r="T3515">
        <f t="shared" si="653"/>
        <v>0</v>
      </c>
      <c r="U3515" t="str">
        <f t="shared" si="654"/>
        <v>Acceptable</v>
      </c>
      <c r="V3515">
        <f t="shared" si="656"/>
        <v>23</v>
      </c>
      <c r="W3515">
        <f t="shared" si="657"/>
        <v>2</v>
      </c>
      <c r="Y3515" t="str">
        <f t="shared" si="658"/>
        <v>Flight Not Found</v>
      </c>
      <c r="Z3515" t="str" cm="1">
        <f t="array" ref="Z3515">IF(AND(B:B &gt; TIME(6, 0, 0), B:B &lt;= TIME(18, 0, 0)), "Day", "Night")</f>
        <v>Night</v>
      </c>
      <c r="AA3515">
        <f t="shared" si="659"/>
        <v>1</v>
      </c>
    </row>
    <row r="3516" spans="1:27" x14ac:dyDescent="0.2">
      <c r="A3516">
        <v>30986</v>
      </c>
      <c r="C3516" t="s">
        <v>17466</v>
      </c>
      <c r="D3516" t="s">
        <v>17467</v>
      </c>
      <c r="F3516" t="s">
        <v>14396</v>
      </c>
      <c r="G3516" t="s">
        <v>3110</v>
      </c>
      <c r="H3516" t="s">
        <v>17468</v>
      </c>
      <c r="I3516" t="s">
        <v>17469</v>
      </c>
      <c r="J3516">
        <v>4</v>
      </c>
      <c r="K3516">
        <v>4</v>
      </c>
      <c r="L3516">
        <v>0</v>
      </c>
      <c r="M3516" t="s">
        <v>17470</v>
      </c>
      <c r="N3516">
        <f t="shared" si="648"/>
        <v>0</v>
      </c>
      <c r="O3516" t="str">
        <f t="shared" si="649"/>
        <v>No</v>
      </c>
      <c r="P3516">
        <f t="shared" si="650"/>
        <v>0</v>
      </c>
      <c r="Q3516">
        <f t="shared" si="651"/>
        <v>0</v>
      </c>
      <c r="R3516">
        <f t="shared" si="655"/>
        <v>27.565026697177728</v>
      </c>
      <c r="S3516" t="str">
        <f t="shared" si="652"/>
        <v>ID-30986-Davao - Manila</v>
      </c>
      <c r="T3516">
        <f t="shared" si="653"/>
        <v>0</v>
      </c>
      <c r="U3516" t="str">
        <f t="shared" si="654"/>
        <v>Acceptable</v>
      </c>
      <c r="V3516">
        <f t="shared" si="656"/>
        <v>23</v>
      </c>
      <c r="W3516">
        <f t="shared" si="657"/>
        <v>2</v>
      </c>
      <c r="Y3516" t="str">
        <f t="shared" si="658"/>
        <v>Flight Not Found</v>
      </c>
      <c r="Z3516" t="str" cm="1">
        <f t="array" ref="Z3516">IF(AND(B:B &gt; TIME(6, 0, 0), B:B &lt;= TIME(18, 0, 0)), "Day", "Night")</f>
        <v>Night</v>
      </c>
      <c r="AA3516">
        <f t="shared" si="659"/>
        <v>1</v>
      </c>
    </row>
    <row r="3517" spans="1:27" x14ac:dyDescent="0.2">
      <c r="A3517">
        <v>31005</v>
      </c>
      <c r="C3517" t="s">
        <v>17471</v>
      </c>
      <c r="D3517" t="s">
        <v>17472</v>
      </c>
      <c r="G3517" t="s">
        <v>16064</v>
      </c>
      <c r="H3517" t="s">
        <v>17473</v>
      </c>
      <c r="I3517" t="s">
        <v>17474</v>
      </c>
      <c r="J3517">
        <v>1</v>
      </c>
      <c r="K3517">
        <v>1</v>
      </c>
      <c r="L3517">
        <v>0</v>
      </c>
      <c r="M3517" t="s">
        <v>17475</v>
      </c>
      <c r="N3517">
        <f t="shared" si="648"/>
        <v>0</v>
      </c>
      <c r="O3517" t="str">
        <f t="shared" si="649"/>
        <v>No</v>
      </c>
      <c r="P3517">
        <f t="shared" si="650"/>
        <v>0</v>
      </c>
      <c r="Q3517">
        <f t="shared" si="651"/>
        <v>0</v>
      </c>
      <c r="R3517">
        <f t="shared" si="655"/>
        <v>27.565026697177728</v>
      </c>
      <c r="S3517" t="str">
        <f t="shared" si="652"/>
        <v>ID-31005-</v>
      </c>
      <c r="T3517">
        <f t="shared" si="653"/>
        <v>0</v>
      </c>
      <c r="U3517" t="str">
        <f t="shared" si="654"/>
        <v>Acceptable</v>
      </c>
      <c r="V3517">
        <f t="shared" si="656"/>
        <v>23</v>
      </c>
      <c r="W3517">
        <f t="shared" si="657"/>
        <v>2</v>
      </c>
      <c r="Y3517" t="str">
        <f t="shared" si="658"/>
        <v>Flight Not Found</v>
      </c>
      <c r="Z3517" t="str" cm="1">
        <f t="array" ref="Z3517">IF(AND(B:B &gt; TIME(6, 0, 0), B:B &lt;= TIME(18, 0, 0)), "Day", "Night")</f>
        <v>Night</v>
      </c>
      <c r="AA3517">
        <f t="shared" si="659"/>
        <v>1</v>
      </c>
    </row>
    <row r="3518" spans="1:27" x14ac:dyDescent="0.2">
      <c r="A3518">
        <v>31006</v>
      </c>
      <c r="C3518" t="s">
        <v>17476</v>
      </c>
      <c r="D3518" t="s">
        <v>12151</v>
      </c>
      <c r="F3518" t="s">
        <v>17477</v>
      </c>
      <c r="G3518" t="s">
        <v>12975</v>
      </c>
      <c r="H3518" t="s">
        <v>17478</v>
      </c>
      <c r="I3518" t="s">
        <v>5597</v>
      </c>
      <c r="J3518">
        <v>14</v>
      </c>
      <c r="K3518">
        <v>14</v>
      </c>
      <c r="L3518">
        <v>0</v>
      </c>
      <c r="M3518" t="s">
        <v>17479</v>
      </c>
      <c r="N3518">
        <f t="shared" si="648"/>
        <v>0</v>
      </c>
      <c r="O3518" t="str">
        <f t="shared" si="649"/>
        <v>No</v>
      </c>
      <c r="P3518">
        <f t="shared" si="650"/>
        <v>0</v>
      </c>
      <c r="Q3518">
        <f t="shared" si="651"/>
        <v>0</v>
      </c>
      <c r="R3518">
        <f t="shared" si="655"/>
        <v>27.565026697177728</v>
      </c>
      <c r="S3518" t="str">
        <f t="shared" si="652"/>
        <v>ID-31006-Loja - Zumba</v>
      </c>
      <c r="T3518">
        <f t="shared" si="653"/>
        <v>0</v>
      </c>
      <c r="U3518" t="str">
        <f t="shared" si="654"/>
        <v>Acceptable</v>
      </c>
      <c r="V3518">
        <f t="shared" si="656"/>
        <v>23</v>
      </c>
      <c r="W3518">
        <f t="shared" si="657"/>
        <v>2</v>
      </c>
      <c r="Y3518" t="str">
        <f t="shared" si="658"/>
        <v>Flight Not Found</v>
      </c>
      <c r="Z3518" t="str" cm="1">
        <f t="array" ref="Z3518">IF(AND(B:B &gt; TIME(6, 0, 0), B:B &lt;= TIME(18, 0, 0)), "Day", "Night")</f>
        <v>Night</v>
      </c>
      <c r="AA3518">
        <f t="shared" si="659"/>
        <v>1</v>
      </c>
    </row>
    <row r="3519" spans="1:27" x14ac:dyDescent="0.2">
      <c r="A3519">
        <v>31020</v>
      </c>
      <c r="C3519" t="s">
        <v>17480</v>
      </c>
      <c r="D3519" t="s">
        <v>3562</v>
      </c>
      <c r="G3519" t="s">
        <v>17481</v>
      </c>
      <c r="H3519" t="s">
        <v>17482</v>
      </c>
      <c r="I3519" t="s">
        <v>17483</v>
      </c>
      <c r="J3519">
        <v>10</v>
      </c>
      <c r="K3519">
        <v>10</v>
      </c>
      <c r="L3519">
        <v>0</v>
      </c>
      <c r="N3519">
        <f t="shared" si="648"/>
        <v>0</v>
      </c>
      <c r="O3519" t="str">
        <f t="shared" si="649"/>
        <v>No</v>
      </c>
      <c r="P3519">
        <f t="shared" si="650"/>
        <v>0</v>
      </c>
      <c r="Q3519">
        <f t="shared" si="651"/>
        <v>0</v>
      </c>
      <c r="R3519">
        <f t="shared" si="655"/>
        <v>27.565026697177728</v>
      </c>
      <c r="S3519" t="str">
        <f t="shared" si="652"/>
        <v>ID-31020-</v>
      </c>
      <c r="T3519">
        <f t="shared" si="653"/>
        <v>0</v>
      </c>
      <c r="U3519" t="str">
        <f t="shared" si="654"/>
        <v>Acceptable</v>
      </c>
      <c r="V3519">
        <f t="shared" si="656"/>
        <v>23</v>
      </c>
      <c r="W3519">
        <f t="shared" si="657"/>
        <v>2</v>
      </c>
      <c r="Y3519" t="str">
        <f t="shared" si="658"/>
        <v>Flight Not Found</v>
      </c>
      <c r="Z3519" t="str" cm="1">
        <f t="array" ref="Z3519">IF(AND(B:B &gt; TIME(6, 0, 0), B:B &lt;= TIME(18, 0, 0)), "Day", "Night")</f>
        <v>Night</v>
      </c>
      <c r="AA3519">
        <f t="shared" si="659"/>
        <v>1</v>
      </c>
    </row>
    <row r="3520" spans="1:27" x14ac:dyDescent="0.2">
      <c r="A3520">
        <v>31022</v>
      </c>
      <c r="B3520" t="s">
        <v>17484</v>
      </c>
      <c r="C3520" t="s">
        <v>6626</v>
      </c>
      <c r="D3520" t="s">
        <v>17403</v>
      </c>
      <c r="E3520" t="s">
        <v>17485</v>
      </c>
      <c r="F3520" t="s">
        <v>17486</v>
      </c>
      <c r="G3520" t="s">
        <v>16064</v>
      </c>
      <c r="H3520" t="s">
        <v>17487</v>
      </c>
      <c r="I3520" t="s">
        <v>17488</v>
      </c>
      <c r="J3520">
        <v>13</v>
      </c>
      <c r="K3520">
        <v>13</v>
      </c>
      <c r="L3520">
        <v>0</v>
      </c>
      <c r="M3520" t="s">
        <v>17489</v>
      </c>
      <c r="N3520">
        <f t="shared" si="648"/>
        <v>0</v>
      </c>
      <c r="O3520" t="str">
        <f t="shared" si="649"/>
        <v>No</v>
      </c>
      <c r="P3520">
        <f t="shared" si="650"/>
        <v>0</v>
      </c>
      <c r="Q3520">
        <f t="shared" si="651"/>
        <v>0</v>
      </c>
      <c r="R3520">
        <f t="shared" si="655"/>
        <v>27.565026697177728</v>
      </c>
      <c r="S3520" t="str">
        <f t="shared" si="652"/>
        <v>ID-31022-Jacksonville - Tampa</v>
      </c>
      <c r="T3520" t="str">
        <f t="shared" si="653"/>
        <v>18:14</v>
      </c>
      <c r="U3520" t="str">
        <f t="shared" si="654"/>
        <v>Acceptable</v>
      </c>
      <c r="V3520">
        <f t="shared" si="656"/>
        <v>23</v>
      </c>
      <c r="W3520">
        <f t="shared" si="657"/>
        <v>2</v>
      </c>
      <c r="Y3520" t="str">
        <f t="shared" si="658"/>
        <v>Flight Not Found</v>
      </c>
      <c r="Z3520" t="str" cm="1">
        <f t="array" ref="Z3520">IF(AND(B:B &gt; TIME(6, 0, 0), B:B &lt;= TIME(18, 0, 0)), "Day", "Night")</f>
        <v>Night</v>
      </c>
      <c r="AA3520">
        <f t="shared" si="659"/>
        <v>1</v>
      </c>
    </row>
    <row r="3521" spans="1:27" x14ac:dyDescent="0.2">
      <c r="A3521">
        <v>31493</v>
      </c>
      <c r="C3521" t="s">
        <v>17490</v>
      </c>
      <c r="D3521" t="s">
        <v>2663</v>
      </c>
      <c r="G3521" t="s">
        <v>17491</v>
      </c>
      <c r="J3521">
        <v>19</v>
      </c>
      <c r="K3521">
        <v>19</v>
      </c>
      <c r="L3521">
        <v>0</v>
      </c>
      <c r="N3521">
        <f t="shared" si="648"/>
        <v>0</v>
      </c>
      <c r="O3521" t="str">
        <f t="shared" si="649"/>
        <v>No</v>
      </c>
      <c r="P3521">
        <f t="shared" si="650"/>
        <v>0</v>
      </c>
      <c r="Q3521">
        <f t="shared" si="651"/>
        <v>0</v>
      </c>
      <c r="R3521">
        <f t="shared" si="655"/>
        <v>27.565026697177728</v>
      </c>
      <c r="S3521" t="str">
        <f t="shared" si="652"/>
        <v>ID-31493-</v>
      </c>
      <c r="T3521">
        <f t="shared" si="653"/>
        <v>0</v>
      </c>
      <c r="U3521" t="str">
        <f t="shared" si="654"/>
        <v>Acceptable</v>
      </c>
      <c r="V3521">
        <f t="shared" si="656"/>
        <v>23</v>
      </c>
      <c r="W3521">
        <f t="shared" si="657"/>
        <v>2</v>
      </c>
      <c r="Y3521" t="str">
        <f t="shared" si="658"/>
        <v>Flight Not Found</v>
      </c>
      <c r="Z3521" t="str" cm="1">
        <f t="array" ref="Z3521">IF(AND(B:B &gt; TIME(6, 0, 0), B:B &lt;= TIME(18, 0, 0)), "Day", "Night")</f>
        <v>Night</v>
      </c>
      <c r="AA3521">
        <f t="shared" si="659"/>
        <v>1</v>
      </c>
    </row>
    <row r="3522" spans="1:27" x14ac:dyDescent="0.2">
      <c r="A3522">
        <v>31033</v>
      </c>
      <c r="B3522" t="s">
        <v>1454</v>
      </c>
      <c r="C3522" t="s">
        <v>17492</v>
      </c>
      <c r="D3522" t="s">
        <v>17493</v>
      </c>
      <c r="F3522" t="s">
        <v>17494</v>
      </c>
      <c r="G3522" t="s">
        <v>17495</v>
      </c>
      <c r="H3522" t="s">
        <v>17496</v>
      </c>
      <c r="J3522">
        <v>4</v>
      </c>
      <c r="K3522">
        <v>4</v>
      </c>
      <c r="L3522">
        <v>0</v>
      </c>
      <c r="M3522" t="s">
        <v>17497</v>
      </c>
      <c r="N3522">
        <f t="shared" ref="N3522:N3585" si="660">SUM(B3522,C3522)</f>
        <v>0</v>
      </c>
      <c r="O3522" t="str">
        <f t="shared" ref="O3522:O3585" si="661">IF(F3522="good","Yes","No")</f>
        <v>No</v>
      </c>
      <c r="P3522">
        <f t="shared" ref="P3522:P3585" si="662">COUNTIF(C:C,"&lt;0")</f>
        <v>0</v>
      </c>
      <c r="Q3522">
        <f t="shared" ref="Q3522:Q3585" si="663">SUMIF(E:E,"&gt;"&amp;AVERAGE(E:E))</f>
        <v>0</v>
      </c>
      <c r="R3522">
        <f t="shared" si="655"/>
        <v>27.565026697177728</v>
      </c>
      <c r="S3522" t="str">
        <f t="shared" ref="S3522:S3585" si="664">CONCATENATE("ID-",A3522,"-",F3522)</f>
        <v>ID-31033-Binghamton, NY - Bainbridge, NY</v>
      </c>
      <c r="T3522" t="str">
        <f t="shared" ref="T3522:T3585" si="665">INDEX(B:B,MATCH(A3522,A:A,0))</f>
        <v>23:00</v>
      </c>
      <c r="U3522" t="str">
        <f t="shared" ref="U3522:U3585" si="666">IF(OR(B3522&gt;0,C3522&gt;0),"Acceptable","Check")</f>
        <v>Acceptable</v>
      </c>
      <c r="V3522">
        <f t="shared" si="656"/>
        <v>23</v>
      </c>
      <c r="W3522">
        <f t="shared" si="657"/>
        <v>2</v>
      </c>
      <c r="Y3522" t="str">
        <f t="shared" si="658"/>
        <v>Flight Not Found</v>
      </c>
      <c r="Z3522" t="str" cm="1">
        <f t="array" ref="Z3522">IF(AND(B:B &gt; TIME(6, 0, 0), B:B &lt;= TIME(18, 0, 0)), "Day", "Night")</f>
        <v>Night</v>
      </c>
      <c r="AA3522">
        <f t="shared" si="659"/>
        <v>1</v>
      </c>
    </row>
    <row r="3523" spans="1:27" x14ac:dyDescent="0.2">
      <c r="A3523">
        <v>31035</v>
      </c>
      <c r="B3523" t="s">
        <v>2224</v>
      </c>
      <c r="C3523" t="s">
        <v>17498</v>
      </c>
      <c r="D3523" t="s">
        <v>12115</v>
      </c>
      <c r="G3523" t="s">
        <v>12975</v>
      </c>
      <c r="H3523" t="s">
        <v>17499</v>
      </c>
      <c r="I3523" t="s">
        <v>140</v>
      </c>
      <c r="J3523">
        <v>21</v>
      </c>
      <c r="K3523">
        <v>21</v>
      </c>
      <c r="L3523">
        <v>0</v>
      </c>
      <c r="M3523" t="s">
        <v>17500</v>
      </c>
      <c r="N3523">
        <f t="shared" si="660"/>
        <v>0</v>
      </c>
      <c r="O3523" t="str">
        <f t="shared" si="661"/>
        <v>No</v>
      </c>
      <c r="P3523">
        <f t="shared" si="662"/>
        <v>0</v>
      </c>
      <c r="Q3523">
        <f t="shared" si="663"/>
        <v>0</v>
      </c>
      <c r="R3523">
        <f t="shared" ref="R3523:R3586" si="667">AVERAGEIF(J:J,"&gt;0")</f>
        <v>27.565026697177728</v>
      </c>
      <c r="S3523" t="str">
        <f t="shared" si="664"/>
        <v>ID-31035-</v>
      </c>
      <c r="T3523" t="str">
        <f t="shared" si="665"/>
        <v>14:00</v>
      </c>
      <c r="U3523" t="str">
        <f t="shared" si="666"/>
        <v>Acceptable</v>
      </c>
      <c r="V3523">
        <f t="shared" ref="V3523:V3586" si="668">COUNTIF(D:D, "Military - U.S. Army")</f>
        <v>23</v>
      </c>
      <c r="W3523">
        <f t="shared" ref="W3523:W3586" si="669">AVERAGEIF(C:C,"Fort Myer, Virginia", J:J)</f>
        <v>2</v>
      </c>
      <c r="Y3523" t="str">
        <f t="shared" ref="Y3523:Y3586" si="670">IFERROR(VLOOKUP("FlightNumber", A:E, 4, FALSE), "Flight Not Found")</f>
        <v>Flight Not Found</v>
      </c>
      <c r="Z3523" t="str" cm="1">
        <f t="array" ref="Z3523">IF(AND(B:B &gt; TIME(6, 0, 0), B:B &lt;= TIME(18, 0, 0)), "Day", "Night")</f>
        <v>Night</v>
      </c>
      <c r="AA3523">
        <f t="shared" ref="AA3523:AA3586" si="671">COUNTIFS(D:D, "Military - U.S. Army", C:C, "Fort Myer, Virginia")</f>
        <v>1</v>
      </c>
    </row>
    <row r="3524" spans="1:27" x14ac:dyDescent="0.2">
      <c r="A3524">
        <v>31038</v>
      </c>
      <c r="C3524" t="s">
        <v>17501</v>
      </c>
      <c r="D3524" t="s">
        <v>8170</v>
      </c>
      <c r="G3524" t="s">
        <v>12975</v>
      </c>
      <c r="H3524" t="s">
        <v>17502</v>
      </c>
      <c r="I3524" t="s">
        <v>17503</v>
      </c>
      <c r="J3524">
        <v>23</v>
      </c>
      <c r="K3524">
        <v>15</v>
      </c>
      <c r="L3524">
        <v>0</v>
      </c>
      <c r="M3524" t="s">
        <v>17504</v>
      </c>
      <c r="N3524">
        <f t="shared" si="660"/>
        <v>0</v>
      </c>
      <c r="O3524" t="str">
        <f t="shared" si="661"/>
        <v>No</v>
      </c>
      <c r="P3524">
        <f t="shared" si="662"/>
        <v>0</v>
      </c>
      <c r="Q3524">
        <f t="shared" si="663"/>
        <v>0</v>
      </c>
      <c r="R3524">
        <f t="shared" si="667"/>
        <v>27.565026697177728</v>
      </c>
      <c r="S3524" t="str">
        <f t="shared" si="664"/>
        <v>ID-31038-</v>
      </c>
      <c r="T3524">
        <f t="shared" si="665"/>
        <v>0</v>
      </c>
      <c r="U3524" t="str">
        <f t="shared" si="666"/>
        <v>Acceptable</v>
      </c>
      <c r="V3524">
        <f t="shared" si="668"/>
        <v>23</v>
      </c>
      <c r="W3524">
        <f t="shared" si="669"/>
        <v>2</v>
      </c>
      <c r="Y3524" t="str">
        <f t="shared" si="670"/>
        <v>Flight Not Found</v>
      </c>
      <c r="Z3524" t="str" cm="1">
        <f t="array" ref="Z3524">IF(AND(B:B &gt; TIME(6, 0, 0), B:B &lt;= TIME(18, 0, 0)), "Day", "Night")</f>
        <v>Night</v>
      </c>
      <c r="AA3524">
        <f t="shared" si="671"/>
        <v>1</v>
      </c>
    </row>
    <row r="3525" spans="1:27" x14ac:dyDescent="0.2">
      <c r="A3525">
        <v>31039</v>
      </c>
      <c r="B3525" t="s">
        <v>4014</v>
      </c>
      <c r="C3525" t="s">
        <v>17505</v>
      </c>
      <c r="D3525" t="s">
        <v>3562</v>
      </c>
      <c r="E3525" t="s">
        <v>17506</v>
      </c>
      <c r="G3525" t="s">
        <v>16520</v>
      </c>
      <c r="H3525" t="s">
        <v>17507</v>
      </c>
      <c r="I3525" t="s">
        <v>17508</v>
      </c>
      <c r="J3525">
        <v>110</v>
      </c>
      <c r="K3525">
        <v>110</v>
      </c>
      <c r="L3525">
        <v>0</v>
      </c>
      <c r="M3525" t="s">
        <v>17509</v>
      </c>
      <c r="N3525">
        <f t="shared" si="660"/>
        <v>0</v>
      </c>
      <c r="O3525" t="str">
        <f t="shared" si="661"/>
        <v>No</v>
      </c>
      <c r="P3525">
        <f t="shared" si="662"/>
        <v>0</v>
      </c>
      <c r="Q3525">
        <f t="shared" si="663"/>
        <v>0</v>
      </c>
      <c r="R3525">
        <f t="shared" si="667"/>
        <v>27.565026697177728</v>
      </c>
      <c r="S3525" t="str">
        <f t="shared" si="664"/>
        <v>ID-31039-</v>
      </c>
      <c r="T3525" t="str">
        <f t="shared" si="665"/>
        <v>18:10</v>
      </c>
      <c r="U3525" t="str">
        <f t="shared" si="666"/>
        <v>Acceptable</v>
      </c>
      <c r="V3525">
        <f t="shared" si="668"/>
        <v>23</v>
      </c>
      <c r="W3525">
        <f t="shared" si="669"/>
        <v>2</v>
      </c>
      <c r="Y3525" t="str">
        <f t="shared" si="670"/>
        <v>Flight Not Found</v>
      </c>
      <c r="Z3525" t="str" cm="1">
        <f t="array" ref="Z3525">IF(AND(B:B &gt; TIME(6, 0, 0), B:B &lt;= TIME(18, 0, 0)), "Day", "Night")</f>
        <v>Night</v>
      </c>
      <c r="AA3525">
        <f t="shared" si="671"/>
        <v>1</v>
      </c>
    </row>
    <row r="3526" spans="1:27" x14ac:dyDescent="0.2">
      <c r="A3526">
        <v>31048</v>
      </c>
      <c r="B3526" t="s">
        <v>2767</v>
      </c>
      <c r="C3526" t="s">
        <v>7201</v>
      </c>
      <c r="D3526" t="s">
        <v>1684</v>
      </c>
      <c r="E3526" t="s">
        <v>11802</v>
      </c>
      <c r="F3526" t="s">
        <v>17510</v>
      </c>
      <c r="G3526" t="s">
        <v>17511</v>
      </c>
      <c r="H3526" t="s">
        <v>17512</v>
      </c>
      <c r="I3526" t="s">
        <v>17513</v>
      </c>
      <c r="J3526">
        <v>29</v>
      </c>
      <c r="K3526">
        <v>29</v>
      </c>
      <c r="L3526">
        <v>0</v>
      </c>
      <c r="M3526" t="s">
        <v>17514</v>
      </c>
      <c r="N3526">
        <f t="shared" si="660"/>
        <v>0</v>
      </c>
      <c r="O3526" t="str">
        <f t="shared" si="661"/>
        <v>No</v>
      </c>
      <c r="P3526">
        <f t="shared" si="662"/>
        <v>0</v>
      </c>
      <c r="Q3526">
        <f t="shared" si="663"/>
        <v>0</v>
      </c>
      <c r="R3526">
        <f t="shared" si="667"/>
        <v>27.565026697177728</v>
      </c>
      <c r="S3526" t="str">
        <f t="shared" si="664"/>
        <v>ID-31048-Asuncion, Paraguay - La Paz, Bolivia</v>
      </c>
      <c r="T3526" t="str">
        <f t="shared" si="665"/>
        <v>20:30</v>
      </c>
      <c r="U3526" t="str">
        <f t="shared" si="666"/>
        <v>Acceptable</v>
      </c>
      <c r="V3526">
        <f t="shared" si="668"/>
        <v>23</v>
      </c>
      <c r="W3526">
        <f t="shared" si="669"/>
        <v>2</v>
      </c>
      <c r="Y3526" t="str">
        <f t="shared" si="670"/>
        <v>Flight Not Found</v>
      </c>
      <c r="Z3526" t="str" cm="1">
        <f t="array" ref="Z3526">IF(AND(B:B &gt; TIME(6, 0, 0), B:B &lt;= TIME(18, 0, 0)), "Day", "Night")</f>
        <v>Night</v>
      </c>
      <c r="AA3526">
        <f t="shared" si="671"/>
        <v>1</v>
      </c>
    </row>
    <row r="3527" spans="1:27" x14ac:dyDescent="0.2">
      <c r="A3527">
        <v>31056</v>
      </c>
      <c r="B3527" t="s">
        <v>87</v>
      </c>
      <c r="C3527" t="s">
        <v>733</v>
      </c>
      <c r="D3527" t="s">
        <v>17515</v>
      </c>
      <c r="F3527" t="s">
        <v>17516</v>
      </c>
      <c r="G3527" t="s">
        <v>14031</v>
      </c>
      <c r="H3527" t="s">
        <v>17517</v>
      </c>
      <c r="I3527" t="s">
        <v>17518</v>
      </c>
      <c r="J3527">
        <v>3</v>
      </c>
      <c r="K3527">
        <v>3</v>
      </c>
      <c r="L3527">
        <v>0</v>
      </c>
      <c r="M3527" t="s">
        <v>17519</v>
      </c>
      <c r="N3527">
        <f t="shared" si="660"/>
        <v>0</v>
      </c>
      <c r="O3527" t="str">
        <f t="shared" si="661"/>
        <v>No</v>
      </c>
      <c r="P3527">
        <f t="shared" si="662"/>
        <v>0</v>
      </c>
      <c r="Q3527">
        <f t="shared" si="663"/>
        <v>0</v>
      </c>
      <c r="R3527">
        <f t="shared" si="667"/>
        <v>27.565026697177728</v>
      </c>
      <c r="S3527" t="str">
        <f t="shared" si="664"/>
        <v>ID-31056-Detroit - Kansas City</v>
      </c>
      <c r="T3527" t="str">
        <f t="shared" si="665"/>
        <v>07:00</v>
      </c>
      <c r="U3527" t="str">
        <f t="shared" si="666"/>
        <v>Acceptable</v>
      </c>
      <c r="V3527">
        <f t="shared" si="668"/>
        <v>23</v>
      </c>
      <c r="W3527">
        <f t="shared" si="669"/>
        <v>2</v>
      </c>
      <c r="Y3527" t="str">
        <f t="shared" si="670"/>
        <v>Flight Not Found</v>
      </c>
      <c r="Z3527" t="str" cm="1">
        <f t="array" ref="Z3527">IF(AND(B:B &gt; TIME(6, 0, 0), B:B &lt;= TIME(18, 0, 0)), "Day", "Night")</f>
        <v>Night</v>
      </c>
      <c r="AA3527">
        <f t="shared" si="671"/>
        <v>1</v>
      </c>
    </row>
    <row r="3528" spans="1:27" x14ac:dyDescent="0.2">
      <c r="A3528">
        <v>31065</v>
      </c>
      <c r="C3528" t="s">
        <v>17520</v>
      </c>
      <c r="D3528" t="s">
        <v>14243</v>
      </c>
      <c r="E3528" t="s">
        <v>17521</v>
      </c>
      <c r="F3528" t="s">
        <v>17522</v>
      </c>
      <c r="G3528" t="s">
        <v>9995</v>
      </c>
      <c r="H3528" t="s">
        <v>17523</v>
      </c>
      <c r="I3528" t="s">
        <v>17524</v>
      </c>
      <c r="J3528">
        <v>41</v>
      </c>
      <c r="K3528">
        <v>38</v>
      </c>
      <c r="L3528">
        <v>0</v>
      </c>
      <c r="M3528" t="s">
        <v>17525</v>
      </c>
      <c r="N3528">
        <f t="shared" si="660"/>
        <v>0</v>
      </c>
      <c r="O3528" t="str">
        <f t="shared" si="661"/>
        <v>No</v>
      </c>
      <c r="P3528">
        <f t="shared" si="662"/>
        <v>0</v>
      </c>
      <c r="Q3528">
        <f t="shared" si="663"/>
        <v>0</v>
      </c>
      <c r="R3528">
        <f t="shared" si="667"/>
        <v>27.565026697177728</v>
      </c>
      <c r="S3528" t="str">
        <f t="shared" si="664"/>
        <v>ID-31065-Nanjing - Jinan</v>
      </c>
      <c r="T3528">
        <f t="shared" si="665"/>
        <v>0</v>
      </c>
      <c r="U3528" t="str">
        <f t="shared" si="666"/>
        <v>Acceptable</v>
      </c>
      <c r="V3528">
        <f t="shared" si="668"/>
        <v>23</v>
      </c>
      <c r="W3528">
        <f t="shared" si="669"/>
        <v>2</v>
      </c>
      <c r="Y3528" t="str">
        <f t="shared" si="670"/>
        <v>Flight Not Found</v>
      </c>
      <c r="Z3528" t="str" cm="1">
        <f t="array" ref="Z3528">IF(AND(B:B &gt; TIME(6, 0, 0), B:B &lt;= TIME(18, 0, 0)), "Day", "Night")</f>
        <v>Night</v>
      </c>
      <c r="AA3528">
        <f t="shared" si="671"/>
        <v>1</v>
      </c>
    </row>
    <row r="3529" spans="1:27" x14ac:dyDescent="0.2">
      <c r="A3529">
        <v>31066</v>
      </c>
      <c r="B3529" t="s">
        <v>7981</v>
      </c>
      <c r="C3529" t="s">
        <v>14762</v>
      </c>
      <c r="D3529" t="s">
        <v>1315</v>
      </c>
      <c r="F3529" t="s">
        <v>17526</v>
      </c>
      <c r="G3529" t="s">
        <v>8807</v>
      </c>
      <c r="H3529" t="s">
        <v>17527</v>
      </c>
      <c r="I3529" t="s">
        <v>17528</v>
      </c>
      <c r="J3529">
        <v>38</v>
      </c>
      <c r="K3529">
        <v>38</v>
      </c>
      <c r="L3529">
        <v>0</v>
      </c>
      <c r="M3529" t="s">
        <v>17529</v>
      </c>
      <c r="N3529">
        <f t="shared" si="660"/>
        <v>0</v>
      </c>
      <c r="O3529" t="str">
        <f t="shared" si="661"/>
        <v>No</v>
      </c>
      <c r="P3529">
        <f t="shared" si="662"/>
        <v>0</v>
      </c>
      <c r="Q3529">
        <f t="shared" si="663"/>
        <v>0</v>
      </c>
      <c r="R3529">
        <f t="shared" si="667"/>
        <v>27.565026697177728</v>
      </c>
      <c r="S3529" t="str">
        <f t="shared" si="664"/>
        <v>ID-31066-Havana - Managua</v>
      </c>
      <c r="T3529" t="str">
        <f t="shared" si="665"/>
        <v>08:22</v>
      </c>
      <c r="U3529" t="str">
        <f t="shared" si="666"/>
        <v>Acceptable</v>
      </c>
      <c r="V3529">
        <f t="shared" si="668"/>
        <v>23</v>
      </c>
      <c r="W3529">
        <f t="shared" si="669"/>
        <v>2</v>
      </c>
      <c r="Y3529" t="str">
        <f t="shared" si="670"/>
        <v>Flight Not Found</v>
      </c>
      <c r="Z3529" t="str" cm="1">
        <f t="array" ref="Z3529">IF(AND(B:B &gt; TIME(6, 0, 0), B:B &lt;= TIME(18, 0, 0)), "Day", "Night")</f>
        <v>Night</v>
      </c>
      <c r="AA3529">
        <f t="shared" si="671"/>
        <v>1</v>
      </c>
    </row>
    <row r="3530" spans="1:27" x14ac:dyDescent="0.2">
      <c r="A3530">
        <v>31067</v>
      </c>
      <c r="B3530" t="s">
        <v>5942</v>
      </c>
      <c r="C3530" t="s">
        <v>17530</v>
      </c>
      <c r="D3530" t="s">
        <v>9581</v>
      </c>
      <c r="F3530" t="s">
        <v>17531</v>
      </c>
      <c r="G3530" t="s">
        <v>17532</v>
      </c>
      <c r="H3530" t="s">
        <v>17533</v>
      </c>
      <c r="J3530">
        <v>3</v>
      </c>
      <c r="K3530">
        <v>3</v>
      </c>
      <c r="L3530">
        <v>0</v>
      </c>
      <c r="M3530" t="s">
        <v>17534</v>
      </c>
      <c r="N3530">
        <f t="shared" si="660"/>
        <v>0</v>
      </c>
      <c r="O3530" t="str">
        <f t="shared" si="661"/>
        <v>No</v>
      </c>
      <c r="P3530">
        <f t="shared" si="662"/>
        <v>0</v>
      </c>
      <c r="Q3530">
        <f t="shared" si="663"/>
        <v>0</v>
      </c>
      <c r="R3530">
        <f t="shared" si="667"/>
        <v>27.565026697177728</v>
      </c>
      <c r="S3530" t="str">
        <f t="shared" si="664"/>
        <v>ID-31067-Albuquerque, NM - Taos, NM -</v>
      </c>
      <c r="T3530" t="str">
        <f t="shared" si="665"/>
        <v>23:15</v>
      </c>
      <c r="U3530" t="str">
        <f t="shared" si="666"/>
        <v>Acceptable</v>
      </c>
      <c r="V3530">
        <f t="shared" si="668"/>
        <v>23</v>
      </c>
      <c r="W3530">
        <f t="shared" si="669"/>
        <v>2</v>
      </c>
      <c r="Y3530" t="str">
        <f t="shared" si="670"/>
        <v>Flight Not Found</v>
      </c>
      <c r="Z3530" t="str" cm="1">
        <f t="array" ref="Z3530">IF(AND(B:B &gt; TIME(6, 0, 0), B:B &lt;= TIME(18, 0, 0)), "Day", "Night")</f>
        <v>Night</v>
      </c>
      <c r="AA3530">
        <f t="shared" si="671"/>
        <v>1</v>
      </c>
    </row>
    <row r="3531" spans="1:27" x14ac:dyDescent="0.2">
      <c r="A3531">
        <v>31068</v>
      </c>
      <c r="B3531" t="s">
        <v>12474</v>
      </c>
      <c r="C3531" t="s">
        <v>9394</v>
      </c>
      <c r="D3531" t="s">
        <v>17535</v>
      </c>
      <c r="E3531" t="s">
        <v>2357</v>
      </c>
      <c r="F3531" t="s">
        <v>17536</v>
      </c>
      <c r="G3531" t="s">
        <v>13255</v>
      </c>
      <c r="H3531" t="s">
        <v>17537</v>
      </c>
      <c r="I3531" t="s">
        <v>17538</v>
      </c>
      <c r="J3531">
        <v>71</v>
      </c>
      <c r="K3531">
        <v>70</v>
      </c>
      <c r="L3531">
        <v>0</v>
      </c>
      <c r="M3531" t="s">
        <v>17539</v>
      </c>
      <c r="N3531">
        <f t="shared" si="660"/>
        <v>0</v>
      </c>
      <c r="O3531" t="str">
        <f t="shared" si="661"/>
        <v>No</v>
      </c>
      <c r="P3531">
        <f t="shared" si="662"/>
        <v>0</v>
      </c>
      <c r="Q3531">
        <f t="shared" si="663"/>
        <v>0</v>
      </c>
      <c r="R3531">
        <f t="shared" si="667"/>
        <v>27.565026697177728</v>
      </c>
      <c r="S3531" t="str">
        <f t="shared" si="664"/>
        <v>ID-31068-Reno, NV - Minneapolis-St. Paul, MN</v>
      </c>
      <c r="T3531" t="str">
        <f t="shared" si="665"/>
        <v>01:04</v>
      </c>
      <c r="U3531" t="str">
        <f t="shared" si="666"/>
        <v>Acceptable</v>
      </c>
      <c r="V3531">
        <f t="shared" si="668"/>
        <v>23</v>
      </c>
      <c r="W3531">
        <f t="shared" si="669"/>
        <v>2</v>
      </c>
      <c r="Y3531" t="str">
        <f t="shared" si="670"/>
        <v>Flight Not Found</v>
      </c>
      <c r="Z3531" t="str" cm="1">
        <f t="array" ref="Z3531">IF(AND(B:B &gt; TIME(6, 0, 0), B:B &lt;= TIME(18, 0, 0)), "Day", "Night")</f>
        <v>Night</v>
      </c>
      <c r="AA3531">
        <f t="shared" si="671"/>
        <v>1</v>
      </c>
    </row>
    <row r="3532" spans="1:27" x14ac:dyDescent="0.2">
      <c r="A3532">
        <v>31069</v>
      </c>
      <c r="B3532" t="s">
        <v>11030</v>
      </c>
      <c r="C3532" t="s">
        <v>17540</v>
      </c>
      <c r="D3532" t="s">
        <v>2615</v>
      </c>
      <c r="F3532" t="s">
        <v>17541</v>
      </c>
      <c r="G3532" t="s">
        <v>17542</v>
      </c>
      <c r="H3532" t="s">
        <v>17543</v>
      </c>
      <c r="I3532" t="s">
        <v>17544</v>
      </c>
      <c r="J3532">
        <v>21</v>
      </c>
      <c r="K3532">
        <v>21</v>
      </c>
      <c r="L3532">
        <v>0</v>
      </c>
      <c r="M3532" t="s">
        <v>17545</v>
      </c>
      <c r="N3532">
        <f t="shared" si="660"/>
        <v>0</v>
      </c>
      <c r="O3532" t="str">
        <f t="shared" si="661"/>
        <v>No</v>
      </c>
      <c r="P3532">
        <f t="shared" si="662"/>
        <v>0</v>
      </c>
      <c r="Q3532">
        <f t="shared" si="663"/>
        <v>0</v>
      </c>
      <c r="R3532">
        <f t="shared" si="667"/>
        <v>27.565026697177728</v>
      </c>
      <c r="S3532" t="str">
        <f t="shared" si="664"/>
        <v>ID-31069-Howard AFB - Trujillo AP</v>
      </c>
      <c r="T3532" t="str">
        <f t="shared" si="665"/>
        <v>09:35</v>
      </c>
      <c r="U3532" t="str">
        <f t="shared" si="666"/>
        <v>Acceptable</v>
      </c>
      <c r="V3532">
        <f t="shared" si="668"/>
        <v>23</v>
      </c>
      <c r="W3532">
        <f t="shared" si="669"/>
        <v>2</v>
      </c>
      <c r="Y3532" t="str">
        <f t="shared" si="670"/>
        <v>Flight Not Found</v>
      </c>
      <c r="Z3532" t="str" cm="1">
        <f t="array" ref="Z3532">IF(AND(B:B &gt; TIME(6, 0, 0), B:B &lt;= TIME(18, 0, 0)), "Day", "Night")</f>
        <v>Night</v>
      </c>
      <c r="AA3532">
        <f t="shared" si="671"/>
        <v>1</v>
      </c>
    </row>
    <row r="3533" spans="1:27" x14ac:dyDescent="0.2">
      <c r="A3533">
        <v>31070</v>
      </c>
      <c r="B3533" t="s">
        <v>7703</v>
      </c>
      <c r="C3533" t="s">
        <v>17546</v>
      </c>
      <c r="D3533" t="s">
        <v>17547</v>
      </c>
      <c r="F3533" t="s">
        <v>17548</v>
      </c>
      <c r="G3533" t="s">
        <v>16064</v>
      </c>
      <c r="H3533" t="s">
        <v>17549</v>
      </c>
      <c r="I3533" t="s">
        <v>17550</v>
      </c>
      <c r="J3533">
        <v>17</v>
      </c>
      <c r="K3533">
        <v>17</v>
      </c>
      <c r="L3533">
        <v>0</v>
      </c>
      <c r="M3533" t="s">
        <v>17551</v>
      </c>
      <c r="N3533">
        <f t="shared" si="660"/>
        <v>0</v>
      </c>
      <c r="O3533" t="str">
        <f t="shared" si="661"/>
        <v>No</v>
      </c>
      <c r="P3533">
        <f t="shared" si="662"/>
        <v>0</v>
      </c>
      <c r="Q3533">
        <f t="shared" si="663"/>
        <v>0</v>
      </c>
      <c r="R3533">
        <f t="shared" si="667"/>
        <v>27.565026697177728</v>
      </c>
      <c r="S3533" t="str">
        <f t="shared" si="664"/>
        <v>ID-31070-Florencia - Cali</v>
      </c>
      <c r="T3533" t="str">
        <f t="shared" si="665"/>
        <v>10:35</v>
      </c>
      <c r="U3533" t="str">
        <f t="shared" si="666"/>
        <v>Acceptable</v>
      </c>
      <c r="V3533">
        <f t="shared" si="668"/>
        <v>23</v>
      </c>
      <c r="W3533">
        <f t="shared" si="669"/>
        <v>2</v>
      </c>
      <c r="Y3533" t="str">
        <f t="shared" si="670"/>
        <v>Flight Not Found</v>
      </c>
      <c r="Z3533" t="str" cm="1">
        <f t="array" ref="Z3533">IF(AND(B:B &gt; TIME(6, 0, 0), B:B &lt;= TIME(18, 0, 0)), "Day", "Night")</f>
        <v>Night</v>
      </c>
      <c r="AA3533">
        <f t="shared" si="671"/>
        <v>1</v>
      </c>
    </row>
    <row r="3534" spans="1:27" x14ac:dyDescent="0.2">
      <c r="A3534">
        <v>31070</v>
      </c>
      <c r="B3534" t="s">
        <v>7703</v>
      </c>
      <c r="C3534" t="s">
        <v>17552</v>
      </c>
      <c r="D3534" t="s">
        <v>16859</v>
      </c>
      <c r="F3534" t="s">
        <v>17553</v>
      </c>
      <c r="G3534" t="s">
        <v>12975</v>
      </c>
      <c r="H3534" t="s">
        <v>17554</v>
      </c>
      <c r="I3534" t="s">
        <v>17555</v>
      </c>
      <c r="J3534">
        <v>23</v>
      </c>
      <c r="K3534">
        <v>23</v>
      </c>
      <c r="L3534">
        <v>0</v>
      </c>
      <c r="M3534" t="s">
        <v>17556</v>
      </c>
      <c r="N3534">
        <f t="shared" si="660"/>
        <v>0</v>
      </c>
      <c r="O3534" t="str">
        <f t="shared" si="661"/>
        <v>No</v>
      </c>
      <c r="P3534">
        <f t="shared" si="662"/>
        <v>0</v>
      </c>
      <c r="Q3534">
        <f t="shared" si="663"/>
        <v>0</v>
      </c>
      <c r="R3534">
        <f t="shared" si="667"/>
        <v>27.565026697177728</v>
      </c>
      <c r="S3534" t="str">
        <f t="shared" si="664"/>
        <v>ID-31070-Medellin - Quibdo</v>
      </c>
      <c r="T3534" t="str">
        <f t="shared" si="665"/>
        <v>10:35</v>
      </c>
      <c r="U3534" t="str">
        <f t="shared" si="666"/>
        <v>Acceptable</v>
      </c>
      <c r="V3534">
        <f t="shared" si="668"/>
        <v>23</v>
      </c>
      <c r="W3534">
        <f t="shared" si="669"/>
        <v>2</v>
      </c>
      <c r="Y3534" t="str">
        <f t="shared" si="670"/>
        <v>Flight Not Found</v>
      </c>
      <c r="Z3534" t="str" cm="1">
        <f t="array" ref="Z3534">IF(AND(B:B &gt; TIME(6, 0, 0), B:B &lt;= TIME(18, 0, 0)), "Day", "Night")</f>
        <v>Night</v>
      </c>
      <c r="AA3534">
        <f t="shared" si="671"/>
        <v>1</v>
      </c>
    </row>
    <row r="3535" spans="1:27" x14ac:dyDescent="0.2">
      <c r="A3535">
        <v>31079</v>
      </c>
      <c r="B3535" t="s">
        <v>8239</v>
      </c>
      <c r="C3535" t="s">
        <v>17557</v>
      </c>
      <c r="D3535" t="s">
        <v>17558</v>
      </c>
      <c r="F3535" t="s">
        <v>17559</v>
      </c>
      <c r="G3535" t="s">
        <v>16087</v>
      </c>
      <c r="H3535" t="s">
        <v>17560</v>
      </c>
      <c r="J3535">
        <v>5</v>
      </c>
      <c r="K3535">
        <v>4</v>
      </c>
      <c r="L3535">
        <v>0</v>
      </c>
      <c r="M3535" t="s">
        <v>17561</v>
      </c>
      <c r="N3535">
        <f t="shared" si="660"/>
        <v>0</v>
      </c>
      <c r="O3535" t="str">
        <f t="shared" si="661"/>
        <v>No</v>
      </c>
      <c r="P3535">
        <f t="shared" si="662"/>
        <v>0</v>
      </c>
      <c r="Q3535">
        <f t="shared" si="663"/>
        <v>0</v>
      </c>
      <c r="R3535">
        <f t="shared" si="667"/>
        <v>27.565026697177728</v>
      </c>
      <c r="S3535" t="str">
        <f t="shared" si="664"/>
        <v>ID-31079-Burlington, VT - Whitefield, NH</v>
      </c>
      <c r="T3535" t="str">
        <f t="shared" si="665"/>
        <v>20:25</v>
      </c>
      <c r="U3535" t="str">
        <f t="shared" si="666"/>
        <v>Acceptable</v>
      </c>
      <c r="V3535">
        <f t="shared" si="668"/>
        <v>23</v>
      </c>
      <c r="W3535">
        <f t="shared" si="669"/>
        <v>2</v>
      </c>
      <c r="Y3535" t="str">
        <f t="shared" si="670"/>
        <v>Flight Not Found</v>
      </c>
      <c r="Z3535" t="str" cm="1">
        <f t="array" ref="Z3535">IF(AND(B:B &gt; TIME(6, 0, 0), B:B &lt;= TIME(18, 0, 0)), "Day", "Night")</f>
        <v>Night</v>
      </c>
      <c r="AA3535">
        <f t="shared" si="671"/>
        <v>1</v>
      </c>
    </row>
    <row r="3536" spans="1:27" x14ac:dyDescent="0.2">
      <c r="A3536">
        <v>31079</v>
      </c>
      <c r="C3536" t="s">
        <v>17562</v>
      </c>
      <c r="D3536" t="s">
        <v>3562</v>
      </c>
      <c r="F3536" t="s">
        <v>17563</v>
      </c>
      <c r="G3536" t="s">
        <v>12216</v>
      </c>
      <c r="H3536" t="s">
        <v>17564</v>
      </c>
      <c r="I3536" t="s">
        <v>17565</v>
      </c>
      <c r="J3536">
        <v>80</v>
      </c>
      <c r="K3536">
        <v>58</v>
      </c>
      <c r="L3536">
        <v>0</v>
      </c>
      <c r="M3536" t="s">
        <v>17566</v>
      </c>
      <c r="N3536">
        <f t="shared" si="660"/>
        <v>0</v>
      </c>
      <c r="O3536" t="str">
        <f t="shared" si="661"/>
        <v>No</v>
      </c>
      <c r="P3536">
        <f t="shared" si="662"/>
        <v>0</v>
      </c>
      <c r="Q3536">
        <f t="shared" si="663"/>
        <v>0</v>
      </c>
      <c r="R3536">
        <f t="shared" si="667"/>
        <v>27.565026697177728</v>
      </c>
      <c r="S3536" t="str">
        <f t="shared" si="664"/>
        <v>ID-31079-Minsk - Leningrad</v>
      </c>
      <c r="T3536" t="str">
        <f t="shared" si="665"/>
        <v>20:25</v>
      </c>
      <c r="U3536" t="str">
        <f t="shared" si="666"/>
        <v>Acceptable</v>
      </c>
      <c r="V3536">
        <f t="shared" si="668"/>
        <v>23</v>
      </c>
      <c r="W3536">
        <f t="shared" si="669"/>
        <v>2</v>
      </c>
      <c r="Y3536" t="str">
        <f t="shared" si="670"/>
        <v>Flight Not Found</v>
      </c>
      <c r="Z3536" t="str" cm="1">
        <f t="array" ref="Z3536">IF(AND(B:B &gt; TIME(6, 0, 0), B:B &lt;= TIME(18, 0, 0)), "Day", "Night")</f>
        <v>Night</v>
      </c>
      <c r="AA3536">
        <f t="shared" si="671"/>
        <v>1</v>
      </c>
    </row>
    <row r="3537" spans="1:27" x14ac:dyDescent="0.2">
      <c r="A3537">
        <v>31082</v>
      </c>
      <c r="B3537" t="s">
        <v>12907</v>
      </c>
      <c r="C3537" t="s">
        <v>17567</v>
      </c>
      <c r="D3537" t="s">
        <v>17568</v>
      </c>
      <c r="E3537" t="s">
        <v>36</v>
      </c>
      <c r="F3537" t="s">
        <v>15783</v>
      </c>
      <c r="G3537" t="s">
        <v>17569</v>
      </c>
      <c r="H3537" t="s">
        <v>17570</v>
      </c>
      <c r="I3537" t="s">
        <v>17571</v>
      </c>
      <c r="J3537">
        <v>9</v>
      </c>
      <c r="K3537">
        <v>9</v>
      </c>
      <c r="L3537">
        <v>0</v>
      </c>
      <c r="M3537" t="s">
        <v>17572</v>
      </c>
      <c r="N3537">
        <f t="shared" si="660"/>
        <v>0</v>
      </c>
      <c r="O3537" t="str">
        <f t="shared" si="661"/>
        <v>No</v>
      </c>
      <c r="P3537">
        <f t="shared" si="662"/>
        <v>0</v>
      </c>
      <c r="Q3537">
        <f t="shared" si="663"/>
        <v>0</v>
      </c>
      <c r="R3537">
        <f t="shared" si="667"/>
        <v>27.565026697177728</v>
      </c>
      <c r="S3537" t="str">
        <f t="shared" si="664"/>
        <v>ID-31082-Anchorage, AK - Anchorage, AK</v>
      </c>
      <c r="T3537" t="str">
        <f t="shared" si="665"/>
        <v>19:51</v>
      </c>
      <c r="U3537" t="str">
        <f t="shared" si="666"/>
        <v>Acceptable</v>
      </c>
      <c r="V3537">
        <f t="shared" si="668"/>
        <v>23</v>
      </c>
      <c r="W3537">
        <f t="shared" si="669"/>
        <v>2</v>
      </c>
      <c r="Y3537" t="str">
        <f t="shared" si="670"/>
        <v>Flight Not Found</v>
      </c>
      <c r="Z3537" t="str" cm="1">
        <f t="array" ref="Z3537">IF(AND(B:B &gt; TIME(6, 0, 0), B:B &lt;= TIME(18, 0, 0)), "Day", "Night")</f>
        <v>Night</v>
      </c>
      <c r="AA3537">
        <f t="shared" si="671"/>
        <v>1</v>
      </c>
    </row>
    <row r="3538" spans="1:27" x14ac:dyDescent="0.2">
      <c r="A3538">
        <v>31084</v>
      </c>
      <c r="B3538" t="s">
        <v>17573</v>
      </c>
      <c r="C3538" t="s">
        <v>17574</v>
      </c>
      <c r="D3538" t="s">
        <v>17575</v>
      </c>
      <c r="F3538" t="s">
        <v>17576</v>
      </c>
      <c r="G3538" t="s">
        <v>13138</v>
      </c>
      <c r="H3538" t="s">
        <v>17577</v>
      </c>
      <c r="J3538">
        <v>2</v>
      </c>
      <c r="K3538">
        <v>2</v>
      </c>
      <c r="L3538">
        <v>0</v>
      </c>
      <c r="M3538" t="s">
        <v>17578</v>
      </c>
      <c r="N3538">
        <f t="shared" si="660"/>
        <v>0</v>
      </c>
      <c r="O3538" t="str">
        <f t="shared" si="661"/>
        <v>No</v>
      </c>
      <c r="P3538">
        <f t="shared" si="662"/>
        <v>0</v>
      </c>
      <c r="Q3538">
        <f t="shared" si="663"/>
        <v>0</v>
      </c>
      <c r="R3538">
        <f t="shared" si="667"/>
        <v>27.565026697177728</v>
      </c>
      <c r="S3538" t="str">
        <f t="shared" si="664"/>
        <v>ID-31084-Altus, OK - Oklahoma City, OK</v>
      </c>
      <c r="T3538" t="str">
        <f t="shared" si="665"/>
        <v>0943</v>
      </c>
      <c r="U3538" t="str">
        <f t="shared" si="666"/>
        <v>Acceptable</v>
      </c>
      <c r="V3538">
        <f t="shared" si="668"/>
        <v>23</v>
      </c>
      <c r="W3538">
        <f t="shared" si="669"/>
        <v>2</v>
      </c>
      <c r="Y3538" t="str">
        <f t="shared" si="670"/>
        <v>Flight Not Found</v>
      </c>
      <c r="Z3538" t="str" cm="1">
        <f t="array" ref="Z3538">IF(AND(B:B &gt; TIME(6, 0, 0), B:B &lt;= TIME(18, 0, 0)), "Day", "Night")</f>
        <v>Night</v>
      </c>
      <c r="AA3538">
        <f t="shared" si="671"/>
        <v>1</v>
      </c>
    </row>
    <row r="3539" spans="1:27" x14ac:dyDescent="0.2">
      <c r="A3539">
        <v>32799</v>
      </c>
      <c r="C3539" t="s">
        <v>17579</v>
      </c>
      <c r="D3539" t="s">
        <v>10844</v>
      </c>
      <c r="G3539" t="s">
        <v>17580</v>
      </c>
      <c r="H3539" t="s">
        <v>17581</v>
      </c>
      <c r="I3539" t="s">
        <v>17582</v>
      </c>
      <c r="J3539">
        <v>57</v>
      </c>
      <c r="K3539">
        <v>57</v>
      </c>
      <c r="L3539">
        <v>0</v>
      </c>
      <c r="M3539" t="s">
        <v>17583</v>
      </c>
      <c r="N3539">
        <f t="shared" si="660"/>
        <v>0</v>
      </c>
      <c r="O3539" t="str">
        <f t="shared" si="661"/>
        <v>No</v>
      </c>
      <c r="P3539">
        <f t="shared" si="662"/>
        <v>0</v>
      </c>
      <c r="Q3539">
        <f t="shared" si="663"/>
        <v>0</v>
      </c>
      <c r="R3539">
        <f t="shared" si="667"/>
        <v>27.565026697177728</v>
      </c>
      <c r="S3539" t="str">
        <f t="shared" si="664"/>
        <v>ID-32799-</v>
      </c>
      <c r="T3539">
        <f t="shared" si="665"/>
        <v>0</v>
      </c>
      <c r="U3539" t="str">
        <f t="shared" si="666"/>
        <v>Acceptable</v>
      </c>
      <c r="V3539">
        <f t="shared" si="668"/>
        <v>23</v>
      </c>
      <c r="W3539">
        <f t="shared" si="669"/>
        <v>2</v>
      </c>
      <c r="Y3539" t="str">
        <f t="shared" si="670"/>
        <v>Flight Not Found</v>
      </c>
      <c r="Z3539" t="str" cm="1">
        <f t="array" ref="Z3539">IF(AND(B:B &gt; TIME(6, 0, 0), B:B &lt;= TIME(18, 0, 0)), "Day", "Night")</f>
        <v>Night</v>
      </c>
      <c r="AA3539">
        <f t="shared" si="671"/>
        <v>1</v>
      </c>
    </row>
    <row r="3540" spans="1:27" x14ac:dyDescent="0.2">
      <c r="A3540">
        <v>31087</v>
      </c>
      <c r="B3540" t="s">
        <v>17584</v>
      </c>
      <c r="C3540" t="s">
        <v>17585</v>
      </c>
      <c r="D3540" t="s">
        <v>17586</v>
      </c>
      <c r="F3540" t="s">
        <v>17587</v>
      </c>
      <c r="G3540" t="s">
        <v>17588</v>
      </c>
      <c r="H3540" t="s">
        <v>17589</v>
      </c>
      <c r="J3540">
        <v>4</v>
      </c>
      <c r="K3540">
        <v>4</v>
      </c>
      <c r="L3540">
        <v>0</v>
      </c>
      <c r="M3540" t="s">
        <v>17590</v>
      </c>
      <c r="N3540">
        <f t="shared" si="660"/>
        <v>0</v>
      </c>
      <c r="O3540" t="str">
        <f t="shared" si="661"/>
        <v>No</v>
      </c>
      <c r="P3540">
        <f t="shared" si="662"/>
        <v>0</v>
      </c>
      <c r="Q3540">
        <f t="shared" si="663"/>
        <v>0</v>
      </c>
      <c r="R3540">
        <f t="shared" si="667"/>
        <v>27.565026697177728</v>
      </c>
      <c r="S3540" t="str">
        <f t="shared" si="664"/>
        <v>ID-31087-Gold Beach, OR - Metford, OR</v>
      </c>
      <c r="T3540" t="str">
        <f t="shared" si="665"/>
        <v>12:48</v>
      </c>
      <c r="U3540" t="str">
        <f t="shared" si="666"/>
        <v>Acceptable</v>
      </c>
      <c r="V3540">
        <f t="shared" si="668"/>
        <v>23</v>
      </c>
      <c r="W3540">
        <f t="shared" si="669"/>
        <v>2</v>
      </c>
      <c r="Y3540" t="str">
        <f t="shared" si="670"/>
        <v>Flight Not Found</v>
      </c>
      <c r="Z3540" t="str" cm="1">
        <f t="array" ref="Z3540">IF(AND(B:B &gt; TIME(6, 0, 0), B:B &lt;= TIME(18, 0, 0)), "Day", "Night")</f>
        <v>Night</v>
      </c>
      <c r="AA3540">
        <f t="shared" si="671"/>
        <v>1</v>
      </c>
    </row>
    <row r="3541" spans="1:27" x14ac:dyDescent="0.2">
      <c r="A3541">
        <v>31094</v>
      </c>
      <c r="C3541" t="s">
        <v>14573</v>
      </c>
      <c r="D3541" t="s">
        <v>17591</v>
      </c>
      <c r="G3541" t="s">
        <v>11932</v>
      </c>
      <c r="H3541" t="s">
        <v>17592</v>
      </c>
      <c r="I3541" t="s">
        <v>17593</v>
      </c>
      <c r="J3541">
        <v>10</v>
      </c>
      <c r="K3541">
        <v>9</v>
      </c>
      <c r="L3541">
        <v>0</v>
      </c>
      <c r="M3541" t="s">
        <v>17594</v>
      </c>
      <c r="N3541">
        <f t="shared" si="660"/>
        <v>0</v>
      </c>
      <c r="O3541" t="str">
        <f t="shared" si="661"/>
        <v>No</v>
      </c>
      <c r="P3541">
        <f t="shared" si="662"/>
        <v>0</v>
      </c>
      <c r="Q3541">
        <f t="shared" si="663"/>
        <v>0</v>
      </c>
      <c r="R3541">
        <f t="shared" si="667"/>
        <v>27.565026697177728</v>
      </c>
      <c r="S3541" t="str">
        <f t="shared" si="664"/>
        <v>ID-31094-</v>
      </c>
      <c r="T3541">
        <f t="shared" si="665"/>
        <v>0</v>
      </c>
      <c r="U3541" t="str">
        <f t="shared" si="666"/>
        <v>Acceptable</v>
      </c>
      <c r="V3541">
        <f t="shared" si="668"/>
        <v>23</v>
      </c>
      <c r="W3541">
        <f t="shared" si="669"/>
        <v>2</v>
      </c>
      <c r="Y3541" t="str">
        <f t="shared" si="670"/>
        <v>Flight Not Found</v>
      </c>
      <c r="Z3541" t="str" cm="1">
        <f t="array" ref="Z3541">IF(AND(B:B &gt; TIME(6, 0, 0), B:B &lt;= TIME(18, 0, 0)), "Day", "Night")</f>
        <v>Night</v>
      </c>
      <c r="AA3541">
        <f t="shared" si="671"/>
        <v>1</v>
      </c>
    </row>
    <row r="3542" spans="1:27" x14ac:dyDescent="0.2">
      <c r="A3542">
        <v>31097</v>
      </c>
      <c r="B3542" t="s">
        <v>14815</v>
      </c>
      <c r="C3542" t="s">
        <v>17595</v>
      </c>
      <c r="D3542" t="s">
        <v>462</v>
      </c>
      <c r="E3542" t="s">
        <v>5239</v>
      </c>
      <c r="F3542" t="s">
        <v>17596</v>
      </c>
      <c r="G3542" t="s">
        <v>17597</v>
      </c>
      <c r="H3542" t="s">
        <v>17598</v>
      </c>
      <c r="I3542" t="s">
        <v>17599</v>
      </c>
      <c r="J3542">
        <v>148</v>
      </c>
      <c r="K3542">
        <v>148</v>
      </c>
      <c r="L3542">
        <v>0</v>
      </c>
      <c r="M3542" t="s">
        <v>17600</v>
      </c>
      <c r="N3542">
        <f t="shared" si="660"/>
        <v>0</v>
      </c>
      <c r="O3542" t="str">
        <f t="shared" si="661"/>
        <v>No</v>
      </c>
      <c r="P3542">
        <f t="shared" si="662"/>
        <v>0</v>
      </c>
      <c r="Q3542">
        <f t="shared" si="663"/>
        <v>0</v>
      </c>
      <c r="R3542">
        <f t="shared" si="667"/>
        <v>27.565026697177728</v>
      </c>
      <c r="S3542" t="str">
        <f t="shared" si="664"/>
        <v>ID-31097-Madrid - Bilbao</v>
      </c>
      <c r="T3542" t="str">
        <f t="shared" si="665"/>
        <v>09:27</v>
      </c>
      <c r="U3542" t="str">
        <f t="shared" si="666"/>
        <v>Acceptable</v>
      </c>
      <c r="V3542">
        <f t="shared" si="668"/>
        <v>23</v>
      </c>
      <c r="W3542">
        <f t="shared" si="669"/>
        <v>2</v>
      </c>
      <c r="Y3542" t="str">
        <f t="shared" si="670"/>
        <v>Flight Not Found</v>
      </c>
      <c r="Z3542" t="str" cm="1">
        <f t="array" ref="Z3542">IF(AND(B:B &gt; TIME(6, 0, 0), B:B &lt;= TIME(18, 0, 0)), "Day", "Night")</f>
        <v>Night</v>
      </c>
      <c r="AA3542">
        <f t="shared" si="671"/>
        <v>1</v>
      </c>
    </row>
    <row r="3543" spans="1:27" x14ac:dyDescent="0.2">
      <c r="A3543">
        <v>31097</v>
      </c>
      <c r="B3543" t="s">
        <v>2237</v>
      </c>
      <c r="C3543" t="s">
        <v>17601</v>
      </c>
      <c r="D3543" t="s">
        <v>10614</v>
      </c>
      <c r="E3543" t="s">
        <v>8886</v>
      </c>
      <c r="F3543" t="s">
        <v>17602</v>
      </c>
      <c r="G3543" t="s">
        <v>17603</v>
      </c>
      <c r="H3543" t="s">
        <v>17604</v>
      </c>
      <c r="I3543" t="s">
        <v>17605</v>
      </c>
      <c r="J3543">
        <v>274</v>
      </c>
      <c r="K3543">
        <v>0</v>
      </c>
      <c r="L3543">
        <v>0</v>
      </c>
      <c r="M3543" t="s">
        <v>17606</v>
      </c>
      <c r="N3543">
        <f t="shared" si="660"/>
        <v>0</v>
      </c>
      <c r="O3543" t="str">
        <f t="shared" si="661"/>
        <v>No</v>
      </c>
      <c r="P3543">
        <f t="shared" si="662"/>
        <v>0</v>
      </c>
      <c r="Q3543">
        <f t="shared" si="663"/>
        <v>0</v>
      </c>
      <c r="R3543">
        <f t="shared" si="667"/>
        <v>27.565026697177728</v>
      </c>
      <c r="S3543" t="str">
        <f t="shared" si="664"/>
        <v>ID-31097-Taipei - Los Angeles</v>
      </c>
      <c r="T3543" t="str">
        <f t="shared" si="665"/>
        <v>09:27</v>
      </c>
      <c r="U3543" t="str">
        <f t="shared" si="666"/>
        <v>Acceptable</v>
      </c>
      <c r="V3543">
        <f t="shared" si="668"/>
        <v>23</v>
      </c>
      <c r="W3543">
        <f t="shared" si="669"/>
        <v>2</v>
      </c>
      <c r="Y3543" t="str">
        <f t="shared" si="670"/>
        <v>Flight Not Found</v>
      </c>
      <c r="Z3543" t="str" cm="1">
        <f t="array" ref="Z3543">IF(AND(B:B &gt; TIME(6, 0, 0), B:B &lt;= TIME(18, 0, 0)), "Day", "Night")</f>
        <v>Night</v>
      </c>
      <c r="AA3543">
        <f t="shared" si="671"/>
        <v>1</v>
      </c>
    </row>
    <row r="3544" spans="1:27" x14ac:dyDescent="0.2">
      <c r="A3544">
        <v>31100</v>
      </c>
      <c r="C3544" t="s">
        <v>17607</v>
      </c>
      <c r="D3544" t="s">
        <v>17029</v>
      </c>
      <c r="F3544" t="s">
        <v>17608</v>
      </c>
      <c r="G3544" t="s">
        <v>11037</v>
      </c>
      <c r="H3544" t="s">
        <v>17609</v>
      </c>
      <c r="I3544" t="s">
        <v>17610</v>
      </c>
      <c r="J3544">
        <v>51</v>
      </c>
      <c r="K3544">
        <v>50</v>
      </c>
      <c r="L3544">
        <v>0</v>
      </c>
      <c r="M3544" t="s">
        <v>17611</v>
      </c>
      <c r="N3544">
        <f t="shared" si="660"/>
        <v>0</v>
      </c>
      <c r="O3544" t="str">
        <f t="shared" si="661"/>
        <v>No</v>
      </c>
      <c r="P3544">
        <f t="shared" si="662"/>
        <v>0</v>
      </c>
      <c r="Q3544">
        <f t="shared" si="663"/>
        <v>0</v>
      </c>
      <c r="R3544">
        <f t="shared" si="667"/>
        <v>27.565026697177728</v>
      </c>
      <c r="S3544" t="str">
        <f t="shared" si="664"/>
        <v>ID-31100-Tombouctou - Bamako</v>
      </c>
      <c r="T3544">
        <f t="shared" si="665"/>
        <v>0</v>
      </c>
      <c r="U3544" t="str">
        <f t="shared" si="666"/>
        <v>Acceptable</v>
      </c>
      <c r="V3544">
        <f t="shared" si="668"/>
        <v>23</v>
      </c>
      <c r="W3544">
        <f t="shared" si="669"/>
        <v>2</v>
      </c>
      <c r="Y3544" t="str">
        <f t="shared" si="670"/>
        <v>Flight Not Found</v>
      </c>
      <c r="Z3544" t="str" cm="1">
        <f t="array" ref="Z3544">IF(AND(B:B &gt; TIME(6, 0, 0), B:B &lt;= TIME(18, 0, 0)), "Day", "Night")</f>
        <v>Night</v>
      </c>
      <c r="AA3544">
        <f t="shared" si="671"/>
        <v>1</v>
      </c>
    </row>
    <row r="3545" spans="1:27" x14ac:dyDescent="0.2">
      <c r="A3545">
        <v>31103</v>
      </c>
      <c r="C3545" t="s">
        <v>17612</v>
      </c>
      <c r="D3545" t="s">
        <v>2615</v>
      </c>
      <c r="G3545" t="s">
        <v>17613</v>
      </c>
      <c r="H3545" t="s">
        <v>17614</v>
      </c>
      <c r="I3545" t="s">
        <v>17615</v>
      </c>
      <c r="J3545">
        <v>3</v>
      </c>
      <c r="K3545">
        <v>3</v>
      </c>
      <c r="L3545">
        <v>0</v>
      </c>
      <c r="M3545" t="s">
        <v>17616</v>
      </c>
      <c r="N3545">
        <f t="shared" si="660"/>
        <v>0</v>
      </c>
      <c r="O3545" t="str">
        <f t="shared" si="661"/>
        <v>No</v>
      </c>
      <c r="P3545">
        <f t="shared" si="662"/>
        <v>0</v>
      </c>
      <c r="Q3545">
        <f t="shared" si="663"/>
        <v>0</v>
      </c>
      <c r="R3545">
        <f t="shared" si="667"/>
        <v>27.565026697177728</v>
      </c>
      <c r="S3545" t="str">
        <f t="shared" si="664"/>
        <v>ID-31103-</v>
      </c>
      <c r="T3545">
        <f t="shared" si="665"/>
        <v>0</v>
      </c>
      <c r="U3545" t="str">
        <f t="shared" si="666"/>
        <v>Acceptable</v>
      </c>
      <c r="V3545">
        <f t="shared" si="668"/>
        <v>23</v>
      </c>
      <c r="W3545">
        <f t="shared" si="669"/>
        <v>2</v>
      </c>
      <c r="Y3545" t="str">
        <f t="shared" si="670"/>
        <v>Flight Not Found</v>
      </c>
      <c r="Z3545" t="str" cm="1">
        <f t="array" ref="Z3545">IF(AND(B:B &gt; TIME(6, 0, 0), B:B &lt;= TIME(18, 0, 0)), "Day", "Night")</f>
        <v>Night</v>
      </c>
      <c r="AA3545">
        <f t="shared" si="671"/>
        <v>1</v>
      </c>
    </row>
    <row r="3546" spans="1:27" x14ac:dyDescent="0.2">
      <c r="A3546">
        <v>31118</v>
      </c>
      <c r="C3546" t="s">
        <v>17617</v>
      </c>
      <c r="D3546" t="s">
        <v>2615</v>
      </c>
      <c r="F3546" t="s">
        <v>997</v>
      </c>
      <c r="G3546" t="s">
        <v>9586</v>
      </c>
      <c r="H3546" t="s">
        <v>17618</v>
      </c>
      <c r="I3546" t="s">
        <v>17619</v>
      </c>
      <c r="J3546">
        <v>6</v>
      </c>
      <c r="K3546">
        <v>6</v>
      </c>
      <c r="L3546">
        <v>0</v>
      </c>
      <c r="M3546" t="s">
        <v>17620</v>
      </c>
      <c r="N3546">
        <f t="shared" si="660"/>
        <v>0</v>
      </c>
      <c r="O3546" t="str">
        <f t="shared" si="661"/>
        <v>No</v>
      </c>
      <c r="P3546">
        <f t="shared" si="662"/>
        <v>0</v>
      </c>
      <c r="Q3546">
        <f t="shared" si="663"/>
        <v>0</v>
      </c>
      <c r="R3546">
        <f t="shared" si="667"/>
        <v>27.565026697177728</v>
      </c>
      <c r="S3546" t="str">
        <f t="shared" si="664"/>
        <v>ID-31118-Training</v>
      </c>
      <c r="T3546">
        <f t="shared" si="665"/>
        <v>0</v>
      </c>
      <c r="U3546" t="str">
        <f t="shared" si="666"/>
        <v>Acceptable</v>
      </c>
      <c r="V3546">
        <f t="shared" si="668"/>
        <v>23</v>
      </c>
      <c r="W3546">
        <f t="shared" si="669"/>
        <v>2</v>
      </c>
      <c r="Y3546" t="str">
        <f t="shared" si="670"/>
        <v>Flight Not Found</v>
      </c>
      <c r="Z3546" t="str" cm="1">
        <f t="array" ref="Z3546">IF(AND(B:B &gt; TIME(6, 0, 0), B:B &lt;= TIME(18, 0, 0)), "Day", "Night")</f>
        <v>Night</v>
      </c>
      <c r="AA3546">
        <f t="shared" si="671"/>
        <v>1</v>
      </c>
    </row>
    <row r="3547" spans="1:27" x14ac:dyDescent="0.2">
      <c r="A3547">
        <v>31134</v>
      </c>
      <c r="B3547" t="s">
        <v>4465</v>
      </c>
      <c r="C3547" t="s">
        <v>17621</v>
      </c>
      <c r="D3547" t="s">
        <v>11529</v>
      </c>
      <c r="F3547" t="s">
        <v>17622</v>
      </c>
      <c r="G3547" t="s">
        <v>17623</v>
      </c>
      <c r="H3547" t="s">
        <v>17624</v>
      </c>
      <c r="I3547" t="s">
        <v>17625</v>
      </c>
      <c r="J3547">
        <v>46</v>
      </c>
      <c r="K3547">
        <v>46</v>
      </c>
      <c r="L3547">
        <v>0</v>
      </c>
      <c r="M3547" t="s">
        <v>17626</v>
      </c>
      <c r="N3547">
        <f t="shared" si="660"/>
        <v>0</v>
      </c>
      <c r="O3547" t="str">
        <f t="shared" si="661"/>
        <v>No</v>
      </c>
      <c r="P3547">
        <f t="shared" si="662"/>
        <v>0</v>
      </c>
      <c r="Q3547">
        <f t="shared" si="663"/>
        <v>0</v>
      </c>
      <c r="R3547">
        <f t="shared" si="667"/>
        <v>27.565026697177728</v>
      </c>
      <c r="S3547" t="str">
        <f t="shared" si="664"/>
        <v>ID-31134-Bogota - San Vicente del Caguán - Florencia</v>
      </c>
      <c r="T3547" t="str">
        <f t="shared" si="665"/>
        <v>09:50</v>
      </c>
      <c r="U3547" t="str">
        <f t="shared" si="666"/>
        <v>Acceptable</v>
      </c>
      <c r="V3547">
        <f t="shared" si="668"/>
        <v>23</v>
      </c>
      <c r="W3547">
        <f t="shared" si="669"/>
        <v>2</v>
      </c>
      <c r="Y3547" t="str">
        <f t="shared" si="670"/>
        <v>Flight Not Found</v>
      </c>
      <c r="Z3547" t="str" cm="1">
        <f t="array" ref="Z3547">IF(AND(B:B &gt; TIME(6, 0, 0), B:B &lt;= TIME(18, 0, 0)), "Day", "Night")</f>
        <v>Night</v>
      </c>
      <c r="AA3547">
        <f t="shared" si="671"/>
        <v>1</v>
      </c>
    </row>
    <row r="3548" spans="1:27" x14ac:dyDescent="0.2">
      <c r="A3548">
        <v>31148</v>
      </c>
      <c r="C3548" t="s">
        <v>17627</v>
      </c>
      <c r="D3548" t="s">
        <v>17628</v>
      </c>
      <c r="F3548" t="s">
        <v>17629</v>
      </c>
      <c r="G3548" t="s">
        <v>17630</v>
      </c>
      <c r="H3548" t="s">
        <v>17631</v>
      </c>
      <c r="I3548" t="s">
        <v>17632</v>
      </c>
      <c r="J3548">
        <v>7</v>
      </c>
      <c r="K3548">
        <v>7</v>
      </c>
      <c r="L3548">
        <v>0</v>
      </c>
      <c r="M3548" t="s">
        <v>17633</v>
      </c>
      <c r="N3548">
        <f t="shared" si="660"/>
        <v>0</v>
      </c>
      <c r="O3548" t="str">
        <f t="shared" si="661"/>
        <v>No</v>
      </c>
      <c r="P3548">
        <f t="shared" si="662"/>
        <v>0</v>
      </c>
      <c r="Q3548">
        <f t="shared" si="663"/>
        <v>0</v>
      </c>
      <c r="R3548">
        <f t="shared" si="667"/>
        <v>27.565026697177728</v>
      </c>
      <c r="S3548" t="str">
        <f t="shared" si="664"/>
        <v>ID-31148-Buenos Aires - Salta</v>
      </c>
      <c r="T3548">
        <f t="shared" si="665"/>
        <v>0</v>
      </c>
      <c r="U3548" t="str">
        <f t="shared" si="666"/>
        <v>Acceptable</v>
      </c>
      <c r="V3548">
        <f t="shared" si="668"/>
        <v>23</v>
      </c>
      <c r="W3548">
        <f t="shared" si="669"/>
        <v>2</v>
      </c>
      <c r="Y3548" t="str">
        <f t="shared" si="670"/>
        <v>Flight Not Found</v>
      </c>
      <c r="Z3548" t="str" cm="1">
        <f t="array" ref="Z3548">IF(AND(B:B &gt; TIME(6, 0, 0), B:B &lt;= TIME(18, 0, 0)), "Day", "Night")</f>
        <v>Night</v>
      </c>
      <c r="AA3548">
        <f t="shared" si="671"/>
        <v>1</v>
      </c>
    </row>
    <row r="3549" spans="1:27" x14ac:dyDescent="0.2">
      <c r="A3549">
        <v>31150</v>
      </c>
      <c r="B3549" t="s">
        <v>1476</v>
      </c>
      <c r="C3549" t="s">
        <v>17634</v>
      </c>
      <c r="D3549" t="s">
        <v>17635</v>
      </c>
      <c r="F3549" t="s">
        <v>17636</v>
      </c>
      <c r="G3549" t="s">
        <v>17637</v>
      </c>
      <c r="H3549" t="s">
        <v>17638</v>
      </c>
      <c r="J3549">
        <v>4</v>
      </c>
      <c r="K3549">
        <v>4</v>
      </c>
      <c r="L3549">
        <v>0</v>
      </c>
      <c r="M3549" t="s">
        <v>17639</v>
      </c>
      <c r="N3549">
        <f t="shared" si="660"/>
        <v>0</v>
      </c>
      <c r="O3549" t="str">
        <f t="shared" si="661"/>
        <v>No</v>
      </c>
      <c r="P3549">
        <f t="shared" si="662"/>
        <v>0</v>
      </c>
      <c r="Q3549">
        <f t="shared" si="663"/>
        <v>0</v>
      </c>
      <c r="R3549">
        <f t="shared" si="667"/>
        <v>27.565026697177728</v>
      </c>
      <c r="S3549" t="str">
        <f t="shared" si="664"/>
        <v>ID-31150-El Dorado, AR - Houston, TX</v>
      </c>
      <c r="T3549" t="str">
        <f t="shared" si="665"/>
        <v>19:40</v>
      </c>
      <c r="U3549" t="str">
        <f t="shared" si="666"/>
        <v>Acceptable</v>
      </c>
      <c r="V3549">
        <f t="shared" si="668"/>
        <v>23</v>
      </c>
      <c r="W3549">
        <f t="shared" si="669"/>
        <v>2</v>
      </c>
      <c r="Y3549" t="str">
        <f t="shared" si="670"/>
        <v>Flight Not Found</v>
      </c>
      <c r="Z3549" t="str" cm="1">
        <f t="array" ref="Z3549">IF(AND(B:B &gt; TIME(6, 0, 0), B:B &lt;= TIME(18, 0, 0)), "Day", "Night")</f>
        <v>Night</v>
      </c>
      <c r="AA3549">
        <f t="shared" si="671"/>
        <v>1</v>
      </c>
    </row>
    <row r="3550" spans="1:27" x14ac:dyDescent="0.2">
      <c r="A3550">
        <v>31152</v>
      </c>
      <c r="B3550" t="s">
        <v>864</v>
      </c>
      <c r="C3550" t="s">
        <v>17640</v>
      </c>
      <c r="D3550" t="s">
        <v>10699</v>
      </c>
      <c r="G3550" t="s">
        <v>16710</v>
      </c>
      <c r="H3550" t="s">
        <v>17641</v>
      </c>
      <c r="I3550" t="s">
        <v>17642</v>
      </c>
      <c r="J3550">
        <v>11</v>
      </c>
      <c r="K3550">
        <v>11</v>
      </c>
      <c r="L3550">
        <v>0</v>
      </c>
      <c r="M3550" t="s">
        <v>17643</v>
      </c>
      <c r="N3550">
        <f t="shared" si="660"/>
        <v>0</v>
      </c>
      <c r="O3550" t="str">
        <f t="shared" si="661"/>
        <v>No</v>
      </c>
      <c r="P3550">
        <f t="shared" si="662"/>
        <v>0</v>
      </c>
      <c r="Q3550">
        <f t="shared" si="663"/>
        <v>0</v>
      </c>
      <c r="R3550">
        <f t="shared" si="667"/>
        <v>27.565026697177728</v>
      </c>
      <c r="S3550" t="str">
        <f t="shared" si="664"/>
        <v>ID-31152-</v>
      </c>
      <c r="T3550" t="str">
        <f t="shared" si="665"/>
        <v>23:30</v>
      </c>
      <c r="U3550" t="str">
        <f t="shared" si="666"/>
        <v>Acceptable</v>
      </c>
      <c r="V3550">
        <f t="shared" si="668"/>
        <v>23</v>
      </c>
      <c r="W3550">
        <f t="shared" si="669"/>
        <v>2</v>
      </c>
      <c r="Y3550" t="str">
        <f t="shared" si="670"/>
        <v>Flight Not Found</v>
      </c>
      <c r="Z3550" t="str" cm="1">
        <f t="array" ref="Z3550">IF(AND(B:B &gt; TIME(6, 0, 0), B:B &lt;= TIME(18, 0, 0)), "Day", "Night")</f>
        <v>Night</v>
      </c>
      <c r="AA3550">
        <f t="shared" si="671"/>
        <v>1</v>
      </c>
    </row>
    <row r="3551" spans="1:27" x14ac:dyDescent="0.2">
      <c r="A3551">
        <v>31153</v>
      </c>
      <c r="B3551" t="s">
        <v>17644</v>
      </c>
      <c r="C3551" t="s">
        <v>17645</v>
      </c>
      <c r="D3551" t="s">
        <v>1329</v>
      </c>
      <c r="F3551" t="s">
        <v>17646</v>
      </c>
      <c r="G3551" t="s">
        <v>17647</v>
      </c>
      <c r="H3551" t="s">
        <v>17648</v>
      </c>
      <c r="I3551" t="s">
        <v>17649</v>
      </c>
      <c r="J3551">
        <v>89</v>
      </c>
      <c r="K3551">
        <v>0</v>
      </c>
      <c r="L3551">
        <v>0</v>
      </c>
      <c r="M3551" t="s">
        <v>17650</v>
      </c>
      <c r="N3551">
        <f t="shared" si="660"/>
        <v>0</v>
      </c>
      <c r="O3551" t="str">
        <f t="shared" si="661"/>
        <v>No</v>
      </c>
      <c r="P3551">
        <f t="shared" si="662"/>
        <v>0</v>
      </c>
      <c r="Q3551">
        <f t="shared" si="663"/>
        <v>0</v>
      </c>
      <c r="R3551">
        <f t="shared" si="667"/>
        <v>27.565026697177728</v>
      </c>
      <c r="S3551" t="str">
        <f t="shared" si="664"/>
        <v>ID-31153-Dallas, TX - San Diego, CA</v>
      </c>
      <c r="T3551" t="str">
        <f t="shared" si="665"/>
        <v>11:37</v>
      </c>
      <c r="U3551" t="str">
        <f t="shared" si="666"/>
        <v>Acceptable</v>
      </c>
      <c r="V3551">
        <f t="shared" si="668"/>
        <v>23</v>
      </c>
      <c r="W3551">
        <f t="shared" si="669"/>
        <v>2</v>
      </c>
      <c r="Y3551" t="str">
        <f t="shared" si="670"/>
        <v>Flight Not Found</v>
      </c>
      <c r="Z3551" t="str" cm="1">
        <f t="array" ref="Z3551">IF(AND(B:B &gt; TIME(6, 0, 0), B:B &lt;= TIME(18, 0, 0)), "Day", "Night")</f>
        <v>Night</v>
      </c>
      <c r="AA3551">
        <f t="shared" si="671"/>
        <v>1</v>
      </c>
    </row>
    <row r="3552" spans="1:27" x14ac:dyDescent="0.2">
      <c r="A3552">
        <v>31156</v>
      </c>
      <c r="B3552" t="s">
        <v>1300</v>
      </c>
      <c r="C3552" t="s">
        <v>17651</v>
      </c>
      <c r="D3552" t="s">
        <v>17652</v>
      </c>
      <c r="F3552" t="s">
        <v>17653</v>
      </c>
      <c r="G3552" t="s">
        <v>16836</v>
      </c>
      <c r="H3552" t="s">
        <v>17654</v>
      </c>
      <c r="J3552">
        <v>6</v>
      </c>
      <c r="K3552">
        <v>6</v>
      </c>
      <c r="L3552">
        <v>0</v>
      </c>
      <c r="M3552" t="s">
        <v>17655</v>
      </c>
      <c r="N3552">
        <f t="shared" si="660"/>
        <v>0</v>
      </c>
      <c r="O3552" t="str">
        <f t="shared" si="661"/>
        <v>No</v>
      </c>
      <c r="P3552">
        <f t="shared" si="662"/>
        <v>0</v>
      </c>
      <c r="Q3552">
        <f t="shared" si="663"/>
        <v>0</v>
      </c>
      <c r="R3552">
        <f t="shared" si="667"/>
        <v>27.565026697177728</v>
      </c>
      <c r="S3552" t="str">
        <f t="shared" si="664"/>
        <v>ID-31156-Tuba City, AZ - Page, AZ</v>
      </c>
      <c r="T3552" t="str">
        <f t="shared" si="665"/>
        <v>00:00</v>
      </c>
      <c r="U3552" t="str">
        <f t="shared" si="666"/>
        <v>Acceptable</v>
      </c>
      <c r="V3552">
        <f t="shared" si="668"/>
        <v>23</v>
      </c>
      <c r="W3552">
        <f t="shared" si="669"/>
        <v>2</v>
      </c>
      <c r="Y3552" t="str">
        <f t="shared" si="670"/>
        <v>Flight Not Found</v>
      </c>
      <c r="Z3552" t="str" cm="1">
        <f t="array" ref="Z3552">IF(AND(B:B &gt; TIME(6, 0, 0), B:B &lt;= TIME(18, 0, 0)), "Day", "Night")</f>
        <v>Night</v>
      </c>
      <c r="AA3552">
        <f t="shared" si="671"/>
        <v>1</v>
      </c>
    </row>
    <row r="3553" spans="1:27" x14ac:dyDescent="0.2">
      <c r="A3553">
        <v>31157</v>
      </c>
      <c r="C3553" t="s">
        <v>17656</v>
      </c>
      <c r="D3553" t="s">
        <v>17657</v>
      </c>
      <c r="F3553" t="s">
        <v>15632</v>
      </c>
      <c r="G3553" t="s">
        <v>8011</v>
      </c>
      <c r="H3553" t="s">
        <v>17658</v>
      </c>
      <c r="I3553" t="s">
        <v>17659</v>
      </c>
      <c r="J3553">
        <v>5</v>
      </c>
      <c r="K3553">
        <v>2</v>
      </c>
      <c r="L3553">
        <v>0</v>
      </c>
      <c r="M3553" t="s">
        <v>17660</v>
      </c>
      <c r="N3553">
        <f t="shared" si="660"/>
        <v>0</v>
      </c>
      <c r="O3553" t="str">
        <f t="shared" si="661"/>
        <v>No</v>
      </c>
      <c r="P3553">
        <f t="shared" si="662"/>
        <v>0</v>
      </c>
      <c r="Q3553">
        <f t="shared" si="663"/>
        <v>0</v>
      </c>
      <c r="R3553">
        <f t="shared" si="667"/>
        <v>27.565026697177728</v>
      </c>
      <c r="S3553" t="str">
        <f t="shared" si="664"/>
        <v>ID-31157-Positioning</v>
      </c>
      <c r="T3553">
        <f t="shared" si="665"/>
        <v>0</v>
      </c>
      <c r="U3553" t="str">
        <f t="shared" si="666"/>
        <v>Acceptable</v>
      </c>
      <c r="V3553">
        <f t="shared" si="668"/>
        <v>23</v>
      </c>
      <c r="W3553">
        <f t="shared" si="669"/>
        <v>2</v>
      </c>
      <c r="Y3553" t="str">
        <f t="shared" si="670"/>
        <v>Flight Not Found</v>
      </c>
      <c r="Z3553" t="str" cm="1">
        <f t="array" ref="Z3553">IF(AND(B:B &gt; TIME(6, 0, 0), B:B &lt;= TIME(18, 0, 0)), "Day", "Night")</f>
        <v>Night</v>
      </c>
      <c r="AA3553">
        <f t="shared" si="671"/>
        <v>1</v>
      </c>
    </row>
    <row r="3554" spans="1:27" x14ac:dyDescent="0.2">
      <c r="A3554">
        <v>31157</v>
      </c>
      <c r="C3554" t="s">
        <v>17661</v>
      </c>
      <c r="D3554" t="s">
        <v>17662</v>
      </c>
      <c r="G3554" t="s">
        <v>8973</v>
      </c>
      <c r="H3554" t="s">
        <v>17663</v>
      </c>
      <c r="I3554" t="s">
        <v>17664</v>
      </c>
      <c r="J3554">
        <v>4</v>
      </c>
      <c r="K3554">
        <v>4</v>
      </c>
      <c r="L3554">
        <v>0</v>
      </c>
      <c r="M3554" t="s">
        <v>17665</v>
      </c>
      <c r="N3554">
        <f t="shared" si="660"/>
        <v>0</v>
      </c>
      <c r="O3554" t="str">
        <f t="shared" si="661"/>
        <v>No</v>
      </c>
      <c r="P3554">
        <f t="shared" si="662"/>
        <v>0</v>
      </c>
      <c r="Q3554">
        <f t="shared" si="663"/>
        <v>0</v>
      </c>
      <c r="R3554">
        <f t="shared" si="667"/>
        <v>27.565026697177728</v>
      </c>
      <c r="S3554" t="str">
        <f t="shared" si="664"/>
        <v>ID-31157-</v>
      </c>
      <c r="T3554">
        <f t="shared" si="665"/>
        <v>0</v>
      </c>
      <c r="U3554" t="str">
        <f t="shared" si="666"/>
        <v>Acceptable</v>
      </c>
      <c r="V3554">
        <f t="shared" si="668"/>
        <v>23</v>
      </c>
      <c r="W3554">
        <f t="shared" si="669"/>
        <v>2</v>
      </c>
      <c r="Y3554" t="str">
        <f t="shared" si="670"/>
        <v>Flight Not Found</v>
      </c>
      <c r="Z3554" t="str" cm="1">
        <f t="array" ref="Z3554">IF(AND(B:B &gt; TIME(6, 0, 0), B:B &lt;= TIME(18, 0, 0)), "Day", "Night")</f>
        <v>Night</v>
      </c>
      <c r="AA3554">
        <f t="shared" si="671"/>
        <v>1</v>
      </c>
    </row>
    <row r="3555" spans="1:27" x14ac:dyDescent="0.2">
      <c r="A3555">
        <v>31170</v>
      </c>
      <c r="B3555" t="s">
        <v>2146</v>
      </c>
      <c r="C3555" t="s">
        <v>17666</v>
      </c>
      <c r="D3555" t="s">
        <v>17667</v>
      </c>
      <c r="F3555" t="s">
        <v>17668</v>
      </c>
      <c r="G3555" t="s">
        <v>17669</v>
      </c>
      <c r="H3555" t="s">
        <v>17670</v>
      </c>
      <c r="I3555" t="s">
        <v>17671</v>
      </c>
      <c r="J3555">
        <v>76</v>
      </c>
      <c r="K3555">
        <v>76</v>
      </c>
      <c r="L3555">
        <v>0</v>
      </c>
      <c r="M3555" t="s">
        <v>17672</v>
      </c>
      <c r="N3555">
        <f t="shared" si="660"/>
        <v>0</v>
      </c>
      <c r="O3555" t="str">
        <f t="shared" si="661"/>
        <v>No</v>
      </c>
      <c r="P3555">
        <f t="shared" si="662"/>
        <v>0</v>
      </c>
      <c r="Q3555">
        <f t="shared" si="663"/>
        <v>0</v>
      </c>
      <c r="R3555">
        <f t="shared" si="667"/>
        <v>27.565026697177728</v>
      </c>
      <c r="S3555" t="str">
        <f t="shared" si="664"/>
        <v>ID-31170-Tallin - L'vov</v>
      </c>
      <c r="T3555" t="str">
        <f t="shared" si="665"/>
        <v>12:00</v>
      </c>
      <c r="U3555" t="str">
        <f t="shared" si="666"/>
        <v>Acceptable</v>
      </c>
      <c r="V3555">
        <f t="shared" si="668"/>
        <v>23</v>
      </c>
      <c r="W3555">
        <f t="shared" si="669"/>
        <v>2</v>
      </c>
      <c r="Y3555" t="str">
        <f t="shared" si="670"/>
        <v>Flight Not Found</v>
      </c>
      <c r="Z3555" t="str" cm="1">
        <f t="array" ref="Z3555">IF(AND(B:B &gt; TIME(6, 0, 0), B:B &lt;= TIME(18, 0, 0)), "Day", "Night")</f>
        <v>Night</v>
      </c>
      <c r="AA3555">
        <f t="shared" si="671"/>
        <v>1</v>
      </c>
    </row>
    <row r="3556" spans="1:27" x14ac:dyDescent="0.2">
      <c r="A3556">
        <v>31173</v>
      </c>
      <c r="B3556" t="s">
        <v>3084</v>
      </c>
      <c r="C3556" t="s">
        <v>17673</v>
      </c>
      <c r="D3556" t="s">
        <v>3567</v>
      </c>
      <c r="F3556" t="s">
        <v>17674</v>
      </c>
      <c r="G3556" t="s">
        <v>17675</v>
      </c>
      <c r="J3556">
        <v>17</v>
      </c>
      <c r="K3556">
        <v>17</v>
      </c>
      <c r="L3556">
        <v>0</v>
      </c>
      <c r="M3556" t="s">
        <v>17676</v>
      </c>
      <c r="N3556">
        <f t="shared" si="660"/>
        <v>0</v>
      </c>
      <c r="O3556" t="str">
        <f t="shared" si="661"/>
        <v>No</v>
      </c>
      <c r="P3556">
        <f t="shared" si="662"/>
        <v>0</v>
      </c>
      <c r="Q3556">
        <f t="shared" si="663"/>
        <v>0</v>
      </c>
      <c r="R3556">
        <f t="shared" si="667"/>
        <v>27.565026697177728</v>
      </c>
      <c r="S3556" t="str">
        <f t="shared" si="664"/>
        <v>ID-31173-Iwakuni - Fulemma, Okinawa</v>
      </c>
      <c r="T3556" t="str">
        <f t="shared" si="665"/>
        <v>12:50</v>
      </c>
      <c r="U3556" t="str">
        <f t="shared" si="666"/>
        <v>Acceptable</v>
      </c>
      <c r="V3556">
        <f t="shared" si="668"/>
        <v>23</v>
      </c>
      <c r="W3556">
        <f t="shared" si="669"/>
        <v>2</v>
      </c>
      <c r="Y3556" t="str">
        <f t="shared" si="670"/>
        <v>Flight Not Found</v>
      </c>
      <c r="Z3556" t="str" cm="1">
        <f t="array" ref="Z3556">IF(AND(B:B &gt; TIME(6, 0, 0), B:B &lt;= TIME(18, 0, 0)), "Day", "Night")</f>
        <v>Night</v>
      </c>
      <c r="AA3556">
        <f t="shared" si="671"/>
        <v>1</v>
      </c>
    </row>
    <row r="3557" spans="1:27" x14ac:dyDescent="0.2">
      <c r="A3557">
        <v>31182</v>
      </c>
      <c r="C3557" t="s">
        <v>17677</v>
      </c>
      <c r="D3557" t="s">
        <v>17678</v>
      </c>
      <c r="G3557" t="s">
        <v>11101</v>
      </c>
      <c r="H3557" t="s">
        <v>17679</v>
      </c>
      <c r="I3557" t="s">
        <v>10975</v>
      </c>
      <c r="J3557">
        <v>5</v>
      </c>
      <c r="K3557">
        <v>5</v>
      </c>
      <c r="L3557">
        <v>0</v>
      </c>
      <c r="M3557" t="s">
        <v>17680</v>
      </c>
      <c r="N3557">
        <f t="shared" si="660"/>
        <v>0</v>
      </c>
      <c r="O3557" t="str">
        <f t="shared" si="661"/>
        <v>No</v>
      </c>
      <c r="P3557">
        <f t="shared" si="662"/>
        <v>0</v>
      </c>
      <c r="Q3557">
        <f t="shared" si="663"/>
        <v>0</v>
      </c>
      <c r="R3557">
        <f t="shared" si="667"/>
        <v>27.565026697177728</v>
      </c>
      <c r="S3557" t="str">
        <f t="shared" si="664"/>
        <v>ID-31182-</v>
      </c>
      <c r="T3557">
        <f t="shared" si="665"/>
        <v>0</v>
      </c>
      <c r="U3557" t="str">
        <f t="shared" si="666"/>
        <v>Acceptable</v>
      </c>
      <c r="V3557">
        <f t="shared" si="668"/>
        <v>23</v>
      </c>
      <c r="W3557">
        <f t="shared" si="669"/>
        <v>2</v>
      </c>
      <c r="Y3557" t="str">
        <f t="shared" si="670"/>
        <v>Flight Not Found</v>
      </c>
      <c r="Z3557" t="str" cm="1">
        <f t="array" ref="Z3557">IF(AND(B:B &gt; TIME(6, 0, 0), B:B &lt;= TIME(18, 0, 0)), "Day", "Night")</f>
        <v>Night</v>
      </c>
      <c r="AA3557">
        <f t="shared" si="671"/>
        <v>1</v>
      </c>
    </row>
    <row r="3558" spans="1:27" x14ac:dyDescent="0.2">
      <c r="A3558">
        <v>31183</v>
      </c>
      <c r="B3558" t="s">
        <v>3940</v>
      </c>
      <c r="C3558" t="s">
        <v>16071</v>
      </c>
      <c r="D3558" t="s">
        <v>9581</v>
      </c>
      <c r="F3558" t="s">
        <v>17681</v>
      </c>
      <c r="G3558" t="s">
        <v>17682</v>
      </c>
      <c r="H3558" t="s">
        <v>17683</v>
      </c>
      <c r="J3558">
        <v>5</v>
      </c>
      <c r="K3558">
        <v>2</v>
      </c>
      <c r="L3558">
        <v>0</v>
      </c>
      <c r="M3558" t="s">
        <v>17684</v>
      </c>
      <c r="N3558">
        <f t="shared" si="660"/>
        <v>0</v>
      </c>
      <c r="O3558" t="str">
        <f t="shared" si="661"/>
        <v>No</v>
      </c>
      <c r="P3558">
        <f t="shared" si="662"/>
        <v>0</v>
      </c>
      <c r="Q3558">
        <f t="shared" si="663"/>
        <v>0</v>
      </c>
      <c r="R3558">
        <f t="shared" si="667"/>
        <v>27.565026697177728</v>
      </c>
      <c r="S3558" t="str">
        <f t="shared" si="664"/>
        <v>ID-31183-Golovin, AK - Elim, AK</v>
      </c>
      <c r="T3558" t="str">
        <f t="shared" si="665"/>
        <v>13:45</v>
      </c>
      <c r="U3558" t="str">
        <f t="shared" si="666"/>
        <v>Acceptable</v>
      </c>
      <c r="V3558">
        <f t="shared" si="668"/>
        <v>23</v>
      </c>
      <c r="W3558">
        <f t="shared" si="669"/>
        <v>2</v>
      </c>
      <c r="Y3558" t="str">
        <f t="shared" si="670"/>
        <v>Flight Not Found</v>
      </c>
      <c r="Z3558" t="str" cm="1">
        <f t="array" ref="Z3558">IF(AND(B:B &gt; TIME(6, 0, 0), B:B &lt;= TIME(18, 0, 0)), "Day", "Night")</f>
        <v>Night</v>
      </c>
      <c r="AA3558">
        <f t="shared" si="671"/>
        <v>1</v>
      </c>
    </row>
    <row r="3559" spans="1:27" x14ac:dyDescent="0.2">
      <c r="A3559">
        <v>31188</v>
      </c>
      <c r="B3559" t="s">
        <v>5706</v>
      </c>
      <c r="C3559" t="s">
        <v>17685</v>
      </c>
      <c r="D3559" t="s">
        <v>17686</v>
      </c>
      <c r="F3559" t="s">
        <v>17687</v>
      </c>
      <c r="G3559" t="s">
        <v>17688</v>
      </c>
      <c r="H3559" t="s">
        <v>17689</v>
      </c>
      <c r="I3559" t="s">
        <v>17690</v>
      </c>
      <c r="J3559">
        <v>2</v>
      </c>
      <c r="K3559">
        <v>2</v>
      </c>
      <c r="L3559">
        <v>0</v>
      </c>
      <c r="M3559" t="s">
        <v>17691</v>
      </c>
      <c r="N3559">
        <f t="shared" si="660"/>
        <v>0</v>
      </c>
      <c r="O3559" t="str">
        <f t="shared" si="661"/>
        <v>No</v>
      </c>
      <c r="P3559">
        <f t="shared" si="662"/>
        <v>0</v>
      </c>
      <c r="Q3559">
        <f t="shared" si="663"/>
        <v>0</v>
      </c>
      <c r="R3559">
        <f t="shared" si="667"/>
        <v>27.565026697177728</v>
      </c>
      <c r="S3559" t="str">
        <f t="shared" si="664"/>
        <v>ID-31188-Branson, MO - Harrison, AR</v>
      </c>
      <c r="T3559" t="str">
        <f t="shared" si="665"/>
        <v>20:15</v>
      </c>
      <c r="U3559" t="str">
        <f t="shared" si="666"/>
        <v>Acceptable</v>
      </c>
      <c r="V3559">
        <f t="shared" si="668"/>
        <v>23</v>
      </c>
      <c r="W3559">
        <f t="shared" si="669"/>
        <v>2</v>
      </c>
      <c r="Y3559" t="str">
        <f t="shared" si="670"/>
        <v>Flight Not Found</v>
      </c>
      <c r="Z3559" t="str" cm="1">
        <f t="array" ref="Z3559">IF(AND(B:B &gt; TIME(6, 0, 0), B:B &lt;= TIME(18, 0, 0)), "Day", "Night")</f>
        <v>Night</v>
      </c>
      <c r="AA3559">
        <f t="shared" si="671"/>
        <v>1</v>
      </c>
    </row>
    <row r="3560" spans="1:27" x14ac:dyDescent="0.2">
      <c r="A3560">
        <v>31195</v>
      </c>
      <c r="C3560" t="s">
        <v>17692</v>
      </c>
      <c r="D3560" t="s">
        <v>4300</v>
      </c>
      <c r="G3560" t="s">
        <v>11183</v>
      </c>
      <c r="H3560" t="s">
        <v>17693</v>
      </c>
      <c r="I3560" t="s">
        <v>4701</v>
      </c>
      <c r="J3560">
        <v>13</v>
      </c>
      <c r="K3560">
        <v>2</v>
      </c>
      <c r="L3560">
        <v>0</v>
      </c>
      <c r="M3560" t="s">
        <v>17694</v>
      </c>
      <c r="N3560">
        <f t="shared" si="660"/>
        <v>0</v>
      </c>
      <c r="O3560" t="str">
        <f t="shared" si="661"/>
        <v>No</v>
      </c>
      <c r="P3560">
        <f t="shared" si="662"/>
        <v>0</v>
      </c>
      <c r="Q3560">
        <f t="shared" si="663"/>
        <v>0</v>
      </c>
      <c r="R3560">
        <f t="shared" si="667"/>
        <v>27.565026697177728</v>
      </c>
      <c r="S3560" t="str">
        <f t="shared" si="664"/>
        <v>ID-31195-</v>
      </c>
      <c r="T3560">
        <f t="shared" si="665"/>
        <v>0</v>
      </c>
      <c r="U3560" t="str">
        <f t="shared" si="666"/>
        <v>Acceptable</v>
      </c>
      <c r="V3560">
        <f t="shared" si="668"/>
        <v>23</v>
      </c>
      <c r="W3560">
        <f t="shared" si="669"/>
        <v>2</v>
      </c>
      <c r="Y3560" t="str">
        <f t="shared" si="670"/>
        <v>Flight Not Found</v>
      </c>
      <c r="Z3560" t="str" cm="1">
        <f t="array" ref="Z3560">IF(AND(B:B &gt; TIME(6, 0, 0), B:B &lt;= TIME(18, 0, 0)), "Day", "Night")</f>
        <v>Night</v>
      </c>
      <c r="AA3560">
        <f t="shared" si="671"/>
        <v>1</v>
      </c>
    </row>
    <row r="3561" spans="1:27" x14ac:dyDescent="0.2">
      <c r="A3561">
        <v>31198</v>
      </c>
      <c r="B3561" t="s">
        <v>1454</v>
      </c>
      <c r="C3561" t="s">
        <v>17695</v>
      </c>
      <c r="D3561" t="s">
        <v>17696</v>
      </c>
      <c r="E3561" t="s">
        <v>3606</v>
      </c>
      <c r="F3561" t="s">
        <v>17697</v>
      </c>
      <c r="G3561" t="s">
        <v>17698</v>
      </c>
      <c r="H3561" t="s">
        <v>17699</v>
      </c>
      <c r="I3561" t="s">
        <v>17700</v>
      </c>
      <c r="J3561">
        <v>2</v>
      </c>
      <c r="K3561">
        <v>2</v>
      </c>
      <c r="L3561">
        <v>0</v>
      </c>
      <c r="M3561" t="s">
        <v>17701</v>
      </c>
      <c r="N3561">
        <f t="shared" si="660"/>
        <v>0</v>
      </c>
      <c r="O3561" t="str">
        <f t="shared" si="661"/>
        <v>No</v>
      </c>
      <c r="P3561">
        <f t="shared" si="662"/>
        <v>0</v>
      </c>
      <c r="Q3561">
        <f t="shared" si="663"/>
        <v>0</v>
      </c>
      <c r="R3561">
        <f t="shared" si="667"/>
        <v>27.565026697177728</v>
      </c>
      <c r="S3561" t="str">
        <f t="shared" si="664"/>
        <v>ID-31198-Nashville - Indianapolis</v>
      </c>
      <c r="T3561" t="str">
        <f t="shared" si="665"/>
        <v>23:00</v>
      </c>
      <c r="U3561" t="str">
        <f t="shared" si="666"/>
        <v>Acceptable</v>
      </c>
      <c r="V3561">
        <f t="shared" si="668"/>
        <v>23</v>
      </c>
      <c r="W3561">
        <f t="shared" si="669"/>
        <v>2</v>
      </c>
      <c r="Y3561" t="str">
        <f t="shared" si="670"/>
        <v>Flight Not Found</v>
      </c>
      <c r="Z3561" t="str" cm="1">
        <f t="array" ref="Z3561">IF(AND(B:B &gt; TIME(6, 0, 0), B:B &lt;= TIME(18, 0, 0)), "Day", "Night")</f>
        <v>Night</v>
      </c>
      <c r="AA3561">
        <f t="shared" si="671"/>
        <v>1</v>
      </c>
    </row>
    <row r="3562" spans="1:27" x14ac:dyDescent="0.2">
      <c r="A3562">
        <v>31212</v>
      </c>
      <c r="C3562" t="s">
        <v>7778</v>
      </c>
      <c r="D3562" t="s">
        <v>4939</v>
      </c>
      <c r="E3562" t="s">
        <v>17702</v>
      </c>
      <c r="F3562" t="s">
        <v>17703</v>
      </c>
      <c r="G3562" t="s">
        <v>13808</v>
      </c>
      <c r="H3562" t="s">
        <v>17704</v>
      </c>
      <c r="I3562" t="s">
        <v>17705</v>
      </c>
      <c r="J3562">
        <v>153</v>
      </c>
      <c r="K3562">
        <v>1</v>
      </c>
      <c r="L3562">
        <v>0</v>
      </c>
      <c r="M3562" t="s">
        <v>17706</v>
      </c>
      <c r="N3562">
        <f t="shared" si="660"/>
        <v>0</v>
      </c>
      <c r="O3562" t="str">
        <f t="shared" si="661"/>
        <v>No</v>
      </c>
      <c r="P3562">
        <f t="shared" si="662"/>
        <v>0</v>
      </c>
      <c r="Q3562">
        <f t="shared" si="663"/>
        <v>0</v>
      </c>
      <c r="R3562">
        <f t="shared" si="667"/>
        <v>27.565026697177728</v>
      </c>
      <c r="S3562" t="str">
        <f t="shared" si="664"/>
        <v>ID-31212-Athens - Rome</v>
      </c>
      <c r="T3562">
        <f t="shared" si="665"/>
        <v>0</v>
      </c>
      <c r="U3562" t="str">
        <f t="shared" si="666"/>
        <v>Acceptable</v>
      </c>
      <c r="V3562">
        <f t="shared" si="668"/>
        <v>23</v>
      </c>
      <c r="W3562">
        <f t="shared" si="669"/>
        <v>2</v>
      </c>
      <c r="Y3562" t="str">
        <f t="shared" si="670"/>
        <v>Flight Not Found</v>
      </c>
      <c r="Z3562" t="str" cm="1">
        <f t="array" ref="Z3562">IF(AND(B:B &gt; TIME(6, 0, 0), B:B &lt;= TIME(18, 0, 0)), "Day", "Night")</f>
        <v>Night</v>
      </c>
      <c r="AA3562">
        <f t="shared" si="671"/>
        <v>1</v>
      </c>
    </row>
    <row r="3563" spans="1:27" x14ac:dyDescent="0.2">
      <c r="A3563">
        <v>31221</v>
      </c>
      <c r="C3563" t="s">
        <v>17707</v>
      </c>
      <c r="D3563" t="s">
        <v>15077</v>
      </c>
      <c r="F3563" t="s">
        <v>17708</v>
      </c>
      <c r="G3563" t="s">
        <v>15078</v>
      </c>
      <c r="H3563" t="s">
        <v>17709</v>
      </c>
      <c r="I3563" t="s">
        <v>17710</v>
      </c>
      <c r="J3563">
        <v>17</v>
      </c>
      <c r="K3563">
        <v>17</v>
      </c>
      <c r="L3563">
        <v>0</v>
      </c>
      <c r="M3563" t="s">
        <v>17711</v>
      </c>
      <c r="N3563">
        <f t="shared" si="660"/>
        <v>0</v>
      </c>
      <c r="O3563" t="str">
        <f t="shared" si="661"/>
        <v>No</v>
      </c>
      <c r="P3563">
        <f t="shared" si="662"/>
        <v>0</v>
      </c>
      <c r="Q3563">
        <f t="shared" si="663"/>
        <v>0</v>
      </c>
      <c r="R3563">
        <f t="shared" si="667"/>
        <v>27.565026697177728</v>
      </c>
      <c r="S3563" t="str">
        <f t="shared" si="664"/>
        <v>ID-31221-Juara - Cuiaba</v>
      </c>
      <c r="T3563">
        <f t="shared" si="665"/>
        <v>0</v>
      </c>
      <c r="U3563" t="str">
        <f t="shared" si="666"/>
        <v>Acceptable</v>
      </c>
      <c r="V3563">
        <f t="shared" si="668"/>
        <v>23</v>
      </c>
      <c r="W3563">
        <f t="shared" si="669"/>
        <v>2</v>
      </c>
      <c r="Y3563" t="str">
        <f t="shared" si="670"/>
        <v>Flight Not Found</v>
      </c>
      <c r="Z3563" t="str" cm="1">
        <f t="array" ref="Z3563">IF(AND(B:B &gt; TIME(6, 0, 0), B:B &lt;= TIME(18, 0, 0)), "Day", "Night")</f>
        <v>Night</v>
      </c>
      <c r="AA3563">
        <f t="shared" si="671"/>
        <v>1</v>
      </c>
    </row>
    <row r="3564" spans="1:27" x14ac:dyDescent="0.2">
      <c r="A3564">
        <v>31221</v>
      </c>
      <c r="B3564" t="s">
        <v>6773</v>
      </c>
      <c r="C3564" t="s">
        <v>17712</v>
      </c>
      <c r="D3564" t="s">
        <v>4024</v>
      </c>
      <c r="E3564" t="s">
        <v>14973</v>
      </c>
      <c r="F3564" t="s">
        <v>17713</v>
      </c>
      <c r="G3564" t="s">
        <v>15054</v>
      </c>
      <c r="H3564" t="s">
        <v>17714</v>
      </c>
      <c r="I3564" t="s">
        <v>17715</v>
      </c>
      <c r="J3564">
        <v>329</v>
      </c>
      <c r="K3564">
        <v>329</v>
      </c>
      <c r="L3564">
        <v>0</v>
      </c>
      <c r="M3564" t="s">
        <v>17716</v>
      </c>
      <c r="N3564">
        <f t="shared" si="660"/>
        <v>0</v>
      </c>
      <c r="O3564" t="str">
        <f t="shared" si="661"/>
        <v>No</v>
      </c>
      <c r="P3564">
        <f t="shared" si="662"/>
        <v>0</v>
      </c>
      <c r="Q3564">
        <f t="shared" si="663"/>
        <v>0</v>
      </c>
      <c r="R3564">
        <f t="shared" si="667"/>
        <v>27.565026697177728</v>
      </c>
      <c r="S3564" t="str">
        <f t="shared" si="664"/>
        <v>ID-31221-Montreal - London</v>
      </c>
      <c r="T3564">
        <f t="shared" si="665"/>
        <v>0</v>
      </c>
      <c r="U3564" t="str">
        <f t="shared" si="666"/>
        <v>Acceptable</v>
      </c>
      <c r="V3564">
        <f t="shared" si="668"/>
        <v>23</v>
      </c>
      <c r="W3564">
        <f t="shared" si="669"/>
        <v>2</v>
      </c>
      <c r="Y3564" t="str">
        <f t="shared" si="670"/>
        <v>Flight Not Found</v>
      </c>
      <c r="Z3564" t="str" cm="1">
        <f t="array" ref="Z3564">IF(AND(B:B &gt; TIME(6, 0, 0), B:B &lt;= TIME(18, 0, 0)), "Day", "Night")</f>
        <v>Night</v>
      </c>
      <c r="AA3564">
        <f t="shared" si="671"/>
        <v>1</v>
      </c>
    </row>
    <row r="3565" spans="1:27" x14ac:dyDescent="0.2">
      <c r="A3565">
        <v>31226</v>
      </c>
      <c r="C3565" t="s">
        <v>17717</v>
      </c>
      <c r="D3565" t="s">
        <v>9581</v>
      </c>
      <c r="G3565" t="s">
        <v>17718</v>
      </c>
      <c r="H3565" t="s">
        <v>17719</v>
      </c>
      <c r="J3565">
        <v>2</v>
      </c>
      <c r="K3565">
        <v>2</v>
      </c>
      <c r="L3565">
        <v>0</v>
      </c>
      <c r="M3565" t="s">
        <v>17720</v>
      </c>
      <c r="N3565">
        <f t="shared" si="660"/>
        <v>0</v>
      </c>
      <c r="O3565" t="str">
        <f t="shared" si="661"/>
        <v>No</v>
      </c>
      <c r="P3565">
        <f t="shared" si="662"/>
        <v>0</v>
      </c>
      <c r="Q3565">
        <f t="shared" si="663"/>
        <v>0</v>
      </c>
      <c r="R3565">
        <f t="shared" si="667"/>
        <v>27.565026697177728</v>
      </c>
      <c r="S3565" t="str">
        <f t="shared" si="664"/>
        <v>ID-31226-</v>
      </c>
      <c r="T3565">
        <f t="shared" si="665"/>
        <v>0</v>
      </c>
      <c r="U3565" t="str">
        <f t="shared" si="666"/>
        <v>Acceptable</v>
      </c>
      <c r="V3565">
        <f t="shared" si="668"/>
        <v>23</v>
      </c>
      <c r="W3565">
        <f t="shared" si="669"/>
        <v>2</v>
      </c>
      <c r="Y3565" t="str">
        <f t="shared" si="670"/>
        <v>Flight Not Found</v>
      </c>
      <c r="Z3565" t="str" cm="1">
        <f t="array" ref="Z3565">IF(AND(B:B &gt; TIME(6, 0, 0), B:B &lt;= TIME(18, 0, 0)), "Day", "Night")</f>
        <v>Night</v>
      </c>
      <c r="AA3565">
        <f t="shared" si="671"/>
        <v>1</v>
      </c>
    </row>
    <row r="3566" spans="1:27" x14ac:dyDescent="0.2">
      <c r="A3566">
        <v>31238</v>
      </c>
      <c r="B3566" t="s">
        <v>63</v>
      </c>
      <c r="C3566" t="s">
        <v>17721</v>
      </c>
      <c r="D3566" t="s">
        <v>3562</v>
      </c>
      <c r="E3566" t="s">
        <v>17722</v>
      </c>
      <c r="F3566" t="s">
        <v>17723</v>
      </c>
      <c r="G3566" t="s">
        <v>16520</v>
      </c>
      <c r="H3566" t="s">
        <v>17724</v>
      </c>
      <c r="I3566" t="s">
        <v>298</v>
      </c>
      <c r="J3566">
        <v>200</v>
      </c>
      <c r="K3566">
        <v>200</v>
      </c>
      <c r="L3566">
        <v>0</v>
      </c>
      <c r="M3566" t="s">
        <v>17725</v>
      </c>
      <c r="N3566">
        <f t="shared" si="660"/>
        <v>0</v>
      </c>
      <c r="O3566" t="str">
        <f t="shared" si="661"/>
        <v>No</v>
      </c>
      <c r="P3566">
        <f t="shared" si="662"/>
        <v>0</v>
      </c>
      <c r="Q3566">
        <f t="shared" si="663"/>
        <v>0</v>
      </c>
      <c r="R3566">
        <f t="shared" si="667"/>
        <v>27.565026697177728</v>
      </c>
      <c r="S3566" t="str">
        <f t="shared" si="664"/>
        <v>ID-31238-Karshi - Leningrad</v>
      </c>
      <c r="T3566" t="str">
        <f t="shared" si="665"/>
        <v>23:45</v>
      </c>
      <c r="U3566" t="str">
        <f t="shared" si="666"/>
        <v>Acceptable</v>
      </c>
      <c r="V3566">
        <f t="shared" si="668"/>
        <v>23</v>
      </c>
      <c r="W3566">
        <f t="shared" si="669"/>
        <v>2</v>
      </c>
      <c r="Y3566" t="str">
        <f t="shared" si="670"/>
        <v>Flight Not Found</v>
      </c>
      <c r="Z3566" t="str" cm="1">
        <f t="array" ref="Z3566">IF(AND(B:B &gt; TIME(6, 0, 0), B:B &lt;= TIME(18, 0, 0)), "Day", "Night")</f>
        <v>Night</v>
      </c>
      <c r="AA3566">
        <f t="shared" si="671"/>
        <v>1</v>
      </c>
    </row>
    <row r="3567" spans="1:27" x14ac:dyDescent="0.2">
      <c r="A3567">
        <v>31247</v>
      </c>
      <c r="B3567" t="s">
        <v>6625</v>
      </c>
      <c r="C3567" t="s">
        <v>17726</v>
      </c>
      <c r="D3567" t="s">
        <v>17727</v>
      </c>
      <c r="E3567" t="s">
        <v>2279</v>
      </c>
      <c r="F3567" t="s">
        <v>17728</v>
      </c>
      <c r="G3567" t="s">
        <v>15456</v>
      </c>
      <c r="H3567" t="s">
        <v>17729</v>
      </c>
      <c r="J3567">
        <v>2</v>
      </c>
      <c r="K3567">
        <v>2</v>
      </c>
      <c r="L3567">
        <v>0</v>
      </c>
      <c r="M3567" t="s">
        <v>17730</v>
      </c>
      <c r="N3567">
        <f t="shared" si="660"/>
        <v>0</v>
      </c>
      <c r="O3567" t="str">
        <f t="shared" si="661"/>
        <v>No</v>
      </c>
      <c r="P3567">
        <f t="shared" si="662"/>
        <v>0</v>
      </c>
      <c r="Q3567">
        <f t="shared" si="663"/>
        <v>0</v>
      </c>
      <c r="R3567">
        <f t="shared" si="667"/>
        <v>27.565026697177728</v>
      </c>
      <c r="S3567" t="str">
        <f t="shared" si="664"/>
        <v>ID-31247-Louisville, KY - Cleveland, OH</v>
      </c>
      <c r="T3567" t="str">
        <f t="shared" si="665"/>
        <v>03:43</v>
      </c>
      <c r="U3567" t="str">
        <f t="shared" si="666"/>
        <v>Acceptable</v>
      </c>
      <c r="V3567">
        <f t="shared" si="668"/>
        <v>23</v>
      </c>
      <c r="W3567">
        <f t="shared" si="669"/>
        <v>2</v>
      </c>
      <c r="Y3567" t="str">
        <f t="shared" si="670"/>
        <v>Flight Not Found</v>
      </c>
      <c r="Z3567" t="str" cm="1">
        <f t="array" ref="Z3567">IF(AND(B:B &gt; TIME(6, 0, 0), B:B &lt;= TIME(18, 0, 0)), "Day", "Night")</f>
        <v>Night</v>
      </c>
      <c r="AA3567">
        <f t="shared" si="671"/>
        <v>1</v>
      </c>
    </row>
    <row r="3568" spans="1:27" x14ac:dyDescent="0.2">
      <c r="A3568">
        <v>31252</v>
      </c>
      <c r="B3568" t="s">
        <v>2124</v>
      </c>
      <c r="C3568" t="s">
        <v>17731</v>
      </c>
      <c r="D3568" t="s">
        <v>17732</v>
      </c>
      <c r="F3568" t="s">
        <v>17733</v>
      </c>
      <c r="G3568" t="s">
        <v>5241</v>
      </c>
      <c r="H3568" t="s">
        <v>17734</v>
      </c>
      <c r="I3568" t="s">
        <v>17735</v>
      </c>
      <c r="J3568">
        <v>80</v>
      </c>
      <c r="K3568">
        <v>80</v>
      </c>
      <c r="L3568">
        <v>0</v>
      </c>
      <c r="M3568" t="s">
        <v>17736</v>
      </c>
      <c r="N3568">
        <f t="shared" si="660"/>
        <v>0</v>
      </c>
      <c r="O3568" t="str">
        <f t="shared" si="661"/>
        <v>No</v>
      </c>
      <c r="P3568">
        <f t="shared" si="662"/>
        <v>0</v>
      </c>
      <c r="Q3568">
        <f t="shared" si="663"/>
        <v>0</v>
      </c>
      <c r="R3568">
        <f t="shared" si="667"/>
        <v>27.565026697177728</v>
      </c>
      <c r="S3568" t="str">
        <f t="shared" si="664"/>
        <v>ID-31252-Leticia - Bogota</v>
      </c>
      <c r="T3568" t="str">
        <f t="shared" si="665"/>
        <v>17:00</v>
      </c>
      <c r="U3568" t="str">
        <f t="shared" si="666"/>
        <v>Acceptable</v>
      </c>
      <c r="V3568">
        <f t="shared" si="668"/>
        <v>23</v>
      </c>
      <c r="W3568">
        <f t="shared" si="669"/>
        <v>2</v>
      </c>
      <c r="Y3568" t="str">
        <f t="shared" si="670"/>
        <v>Flight Not Found</v>
      </c>
      <c r="Z3568" t="str" cm="1">
        <f t="array" ref="Z3568">IF(AND(B:B &gt; TIME(6, 0, 0), B:B &lt;= TIME(18, 0, 0)), "Day", "Night")</f>
        <v>Night</v>
      </c>
      <c r="AA3568">
        <f t="shared" si="671"/>
        <v>1</v>
      </c>
    </row>
    <row r="3569" spans="1:27" x14ac:dyDescent="0.2">
      <c r="A3569">
        <v>31261</v>
      </c>
      <c r="B3569" t="s">
        <v>17737</v>
      </c>
      <c r="C3569" t="s">
        <v>17738</v>
      </c>
      <c r="D3569" t="s">
        <v>1435</v>
      </c>
      <c r="E3569" t="s">
        <v>8026</v>
      </c>
      <c r="F3569" t="s">
        <v>17739</v>
      </c>
      <c r="G3569" t="s">
        <v>17740</v>
      </c>
      <c r="H3569" t="s">
        <v>17741</v>
      </c>
      <c r="I3569" t="s">
        <v>17742</v>
      </c>
      <c r="J3569">
        <v>163</v>
      </c>
      <c r="K3569">
        <v>134</v>
      </c>
      <c r="L3569">
        <v>1</v>
      </c>
      <c r="M3569" t="s">
        <v>17743</v>
      </c>
      <c r="N3569">
        <f t="shared" si="660"/>
        <v>0</v>
      </c>
      <c r="O3569" t="str">
        <f t="shared" si="661"/>
        <v>No</v>
      </c>
      <c r="P3569">
        <f t="shared" si="662"/>
        <v>0</v>
      </c>
      <c r="Q3569">
        <f t="shared" si="663"/>
        <v>0</v>
      </c>
      <c r="R3569">
        <f t="shared" si="667"/>
        <v>27.565026697177728</v>
      </c>
      <c r="S3569" t="str">
        <f t="shared" si="664"/>
        <v>ID-31261-Fort Lauderdale - Dallas-Fort Worth</v>
      </c>
      <c r="T3569" t="str">
        <f t="shared" si="665"/>
        <v>18:06</v>
      </c>
      <c r="U3569" t="str">
        <f t="shared" si="666"/>
        <v>Acceptable</v>
      </c>
      <c r="V3569">
        <f t="shared" si="668"/>
        <v>23</v>
      </c>
      <c r="W3569">
        <f t="shared" si="669"/>
        <v>2</v>
      </c>
      <c r="Y3569" t="str">
        <f t="shared" si="670"/>
        <v>Flight Not Found</v>
      </c>
      <c r="Z3569" t="str" cm="1">
        <f t="array" ref="Z3569">IF(AND(B:B &gt; TIME(6, 0, 0), B:B &lt;= TIME(18, 0, 0)), "Day", "Night")</f>
        <v>Night</v>
      </c>
      <c r="AA3569">
        <f t="shared" si="671"/>
        <v>1</v>
      </c>
    </row>
    <row r="3570" spans="1:27" x14ac:dyDescent="0.2">
      <c r="A3570">
        <v>31271</v>
      </c>
      <c r="B3570" t="s">
        <v>17744</v>
      </c>
      <c r="C3570" t="s">
        <v>17745</v>
      </c>
      <c r="D3570" t="s">
        <v>5540</v>
      </c>
      <c r="E3570" t="s">
        <v>17746</v>
      </c>
      <c r="F3570" t="s">
        <v>5541</v>
      </c>
      <c r="G3570" t="s">
        <v>17747</v>
      </c>
      <c r="H3570" t="s">
        <v>17748</v>
      </c>
      <c r="I3570" t="s">
        <v>17749</v>
      </c>
      <c r="J3570">
        <v>524</v>
      </c>
      <c r="K3570">
        <v>520</v>
      </c>
      <c r="L3570">
        <v>0</v>
      </c>
      <c r="M3570" t="s">
        <v>17750</v>
      </c>
      <c r="N3570">
        <f t="shared" si="660"/>
        <v>0</v>
      </c>
      <c r="O3570" t="str">
        <f t="shared" si="661"/>
        <v>No</v>
      </c>
      <c r="P3570">
        <f t="shared" si="662"/>
        <v>0</v>
      </c>
      <c r="Q3570">
        <f t="shared" si="663"/>
        <v>0</v>
      </c>
      <c r="R3570">
        <f t="shared" si="667"/>
        <v>27.565026697177728</v>
      </c>
      <c r="S3570" t="str">
        <f t="shared" si="664"/>
        <v>ID-31271-Tokyo - Osaka</v>
      </c>
      <c r="T3570" t="str">
        <f t="shared" si="665"/>
        <v>18:56</v>
      </c>
      <c r="U3570" t="str">
        <f t="shared" si="666"/>
        <v>Acceptable</v>
      </c>
      <c r="V3570">
        <f t="shared" si="668"/>
        <v>23</v>
      </c>
      <c r="W3570">
        <f t="shared" si="669"/>
        <v>2</v>
      </c>
      <c r="Y3570" t="str">
        <f t="shared" si="670"/>
        <v>Flight Not Found</v>
      </c>
      <c r="Z3570" t="str" cm="1">
        <f t="array" ref="Z3570">IF(AND(B:B &gt; TIME(6, 0, 0), B:B &lt;= TIME(18, 0, 0)), "Day", "Night")</f>
        <v>Night</v>
      </c>
      <c r="AA3570">
        <f t="shared" si="671"/>
        <v>1</v>
      </c>
    </row>
    <row r="3571" spans="1:27" x14ac:dyDescent="0.2">
      <c r="A3571">
        <v>31271</v>
      </c>
      <c r="C3571" t="s">
        <v>17751</v>
      </c>
      <c r="D3571" t="s">
        <v>12416</v>
      </c>
      <c r="G3571" t="s">
        <v>12975</v>
      </c>
      <c r="H3571" t="s">
        <v>17752</v>
      </c>
      <c r="I3571" t="s">
        <v>17753</v>
      </c>
      <c r="J3571">
        <v>19</v>
      </c>
      <c r="K3571">
        <v>8</v>
      </c>
      <c r="L3571">
        <v>0</v>
      </c>
      <c r="N3571">
        <f t="shared" si="660"/>
        <v>0</v>
      </c>
      <c r="O3571" t="str">
        <f t="shared" si="661"/>
        <v>No</v>
      </c>
      <c r="P3571">
        <f t="shared" si="662"/>
        <v>0</v>
      </c>
      <c r="Q3571">
        <f t="shared" si="663"/>
        <v>0</v>
      </c>
      <c r="R3571">
        <f t="shared" si="667"/>
        <v>27.565026697177728</v>
      </c>
      <c r="S3571" t="str">
        <f t="shared" si="664"/>
        <v>ID-31271-</v>
      </c>
      <c r="T3571" t="str">
        <f t="shared" si="665"/>
        <v>18:56</v>
      </c>
      <c r="U3571" t="str">
        <f t="shared" si="666"/>
        <v>Acceptable</v>
      </c>
      <c r="V3571">
        <f t="shared" si="668"/>
        <v>23</v>
      </c>
      <c r="W3571">
        <f t="shared" si="669"/>
        <v>2</v>
      </c>
      <c r="Y3571" t="str">
        <f t="shared" si="670"/>
        <v>Flight Not Found</v>
      </c>
      <c r="Z3571" t="str" cm="1">
        <f t="array" ref="Z3571">IF(AND(B:B &gt; TIME(6, 0, 0), B:B &lt;= TIME(18, 0, 0)), "Day", "Night")</f>
        <v>Night</v>
      </c>
      <c r="AA3571">
        <f t="shared" si="671"/>
        <v>1</v>
      </c>
    </row>
    <row r="3572" spans="1:27" x14ac:dyDescent="0.2">
      <c r="A3572">
        <v>31274</v>
      </c>
      <c r="C3572" t="s">
        <v>17754</v>
      </c>
      <c r="D3572" t="s">
        <v>17755</v>
      </c>
      <c r="F3572" t="s">
        <v>17756</v>
      </c>
      <c r="G3572" t="s">
        <v>12925</v>
      </c>
      <c r="H3572" t="s">
        <v>17757</v>
      </c>
      <c r="I3572" t="s">
        <v>17758</v>
      </c>
      <c r="J3572">
        <v>73</v>
      </c>
      <c r="K3572">
        <v>3</v>
      </c>
      <c r="L3572">
        <v>0</v>
      </c>
      <c r="M3572" t="s">
        <v>17759</v>
      </c>
      <c r="N3572">
        <f t="shared" si="660"/>
        <v>0</v>
      </c>
      <c r="O3572" t="str">
        <f t="shared" si="661"/>
        <v>No</v>
      </c>
      <c r="P3572">
        <f t="shared" si="662"/>
        <v>0</v>
      </c>
      <c r="Q3572">
        <f t="shared" si="663"/>
        <v>0</v>
      </c>
      <c r="R3572">
        <f t="shared" si="667"/>
        <v>27.565026697177728</v>
      </c>
      <c r="S3572" t="str">
        <f t="shared" si="664"/>
        <v>ID-31274-Aden - Abu Dahbi</v>
      </c>
      <c r="T3572">
        <f t="shared" si="665"/>
        <v>0</v>
      </c>
      <c r="U3572" t="str">
        <f t="shared" si="666"/>
        <v>Acceptable</v>
      </c>
      <c r="V3572">
        <f t="shared" si="668"/>
        <v>23</v>
      </c>
      <c r="W3572">
        <f t="shared" si="669"/>
        <v>2</v>
      </c>
      <c r="Y3572" t="str">
        <f t="shared" si="670"/>
        <v>Flight Not Found</v>
      </c>
      <c r="Z3572" t="str" cm="1">
        <f t="array" ref="Z3572">IF(AND(B:B &gt; TIME(6, 0, 0), B:B &lt;= TIME(18, 0, 0)), "Day", "Night")</f>
        <v>Night</v>
      </c>
      <c r="AA3572">
        <f t="shared" si="671"/>
        <v>1</v>
      </c>
    </row>
    <row r="3573" spans="1:27" x14ac:dyDescent="0.2">
      <c r="A3573">
        <v>31279</v>
      </c>
      <c r="B3573" t="s">
        <v>782</v>
      </c>
      <c r="C3573" t="s">
        <v>17760</v>
      </c>
      <c r="D3573" t="s">
        <v>17761</v>
      </c>
      <c r="F3573" t="s">
        <v>17762</v>
      </c>
      <c r="G3573" t="s">
        <v>17763</v>
      </c>
      <c r="H3573" t="s">
        <v>17764</v>
      </c>
      <c r="J3573">
        <v>3</v>
      </c>
      <c r="K3573">
        <v>3</v>
      </c>
      <c r="L3573">
        <v>0</v>
      </c>
      <c r="M3573" t="s">
        <v>17765</v>
      </c>
      <c r="N3573">
        <f t="shared" si="660"/>
        <v>0</v>
      </c>
      <c r="O3573" t="str">
        <f t="shared" si="661"/>
        <v>No</v>
      </c>
      <c r="P3573">
        <f t="shared" si="662"/>
        <v>0</v>
      </c>
      <c r="Q3573">
        <f t="shared" si="663"/>
        <v>0</v>
      </c>
      <c r="R3573">
        <f t="shared" si="667"/>
        <v>27.565026697177728</v>
      </c>
      <c r="S3573" t="str">
        <f t="shared" si="664"/>
        <v>ID-31279-Anchorage, AK - Gulkana, AK</v>
      </c>
      <c r="T3573" t="str">
        <f t="shared" si="665"/>
        <v>02:05</v>
      </c>
      <c r="U3573" t="str">
        <f t="shared" si="666"/>
        <v>Acceptable</v>
      </c>
      <c r="V3573">
        <f t="shared" si="668"/>
        <v>23</v>
      </c>
      <c r="W3573">
        <f t="shared" si="669"/>
        <v>2</v>
      </c>
      <c r="Y3573" t="str">
        <f t="shared" si="670"/>
        <v>Flight Not Found</v>
      </c>
      <c r="Z3573" t="str" cm="1">
        <f t="array" ref="Z3573">IF(AND(B:B &gt; TIME(6, 0, 0), B:B &lt;= TIME(18, 0, 0)), "Day", "Night")</f>
        <v>Night</v>
      </c>
      <c r="AA3573">
        <f t="shared" si="671"/>
        <v>1</v>
      </c>
    </row>
    <row r="3574" spans="1:27" x14ac:dyDescent="0.2">
      <c r="A3574">
        <v>31281</v>
      </c>
      <c r="B3574" t="s">
        <v>17766</v>
      </c>
      <c r="C3574" t="s">
        <v>6960</v>
      </c>
      <c r="D3574" t="s">
        <v>17767</v>
      </c>
      <c r="E3574" t="s">
        <v>17768</v>
      </c>
      <c r="F3574" t="s">
        <v>17769</v>
      </c>
      <c r="G3574" t="s">
        <v>17770</v>
      </c>
      <c r="H3574" t="s">
        <v>17771</v>
      </c>
      <c r="I3574" t="s">
        <v>17772</v>
      </c>
      <c r="J3574">
        <v>137</v>
      </c>
      <c r="K3574">
        <v>55</v>
      </c>
      <c r="L3574">
        <v>0</v>
      </c>
      <c r="M3574" t="s">
        <v>17773</v>
      </c>
      <c r="N3574">
        <f t="shared" si="660"/>
        <v>0</v>
      </c>
      <c r="O3574" t="str">
        <f t="shared" si="661"/>
        <v>No</v>
      </c>
      <c r="P3574">
        <f t="shared" si="662"/>
        <v>0</v>
      </c>
      <c r="Q3574">
        <f t="shared" si="663"/>
        <v>0</v>
      </c>
      <c r="R3574">
        <f t="shared" si="667"/>
        <v>27.565026697177728</v>
      </c>
      <c r="S3574" t="str">
        <f t="shared" si="664"/>
        <v>ID-31281-Manchester - Kerkira</v>
      </c>
      <c r="T3574" t="str">
        <f t="shared" si="665"/>
        <v>06:13</v>
      </c>
      <c r="U3574" t="str">
        <f t="shared" si="666"/>
        <v>Acceptable</v>
      </c>
      <c r="V3574">
        <f t="shared" si="668"/>
        <v>23</v>
      </c>
      <c r="W3574">
        <f t="shared" si="669"/>
        <v>2</v>
      </c>
      <c r="Y3574" t="str">
        <f t="shared" si="670"/>
        <v>Flight Not Found</v>
      </c>
      <c r="Z3574" t="str" cm="1">
        <f t="array" ref="Z3574">IF(AND(B:B &gt; TIME(6, 0, 0), B:B &lt;= TIME(18, 0, 0)), "Day", "Night")</f>
        <v>Night</v>
      </c>
      <c r="AA3574">
        <f t="shared" si="671"/>
        <v>1</v>
      </c>
    </row>
    <row r="3575" spans="1:27" x14ac:dyDescent="0.2">
      <c r="A3575">
        <v>31284</v>
      </c>
      <c r="B3575" t="s">
        <v>4428</v>
      </c>
      <c r="C3575" t="s">
        <v>17774</v>
      </c>
      <c r="D3575" t="s">
        <v>17775</v>
      </c>
      <c r="E3575" t="s">
        <v>17776</v>
      </c>
      <c r="F3575" t="s">
        <v>17777</v>
      </c>
      <c r="G3575" t="s">
        <v>11428</v>
      </c>
      <c r="H3575" t="s">
        <v>17778</v>
      </c>
      <c r="I3575" t="s">
        <v>17779</v>
      </c>
      <c r="J3575">
        <v>8</v>
      </c>
      <c r="K3575">
        <v>8</v>
      </c>
      <c r="L3575">
        <v>0</v>
      </c>
      <c r="M3575" t="s">
        <v>17780</v>
      </c>
      <c r="N3575">
        <f t="shared" si="660"/>
        <v>0</v>
      </c>
      <c r="O3575" t="str">
        <f t="shared" si="661"/>
        <v>No</v>
      </c>
      <c r="P3575">
        <f t="shared" si="662"/>
        <v>0</v>
      </c>
      <c r="Q3575">
        <f t="shared" si="663"/>
        <v>0</v>
      </c>
      <c r="R3575">
        <f t="shared" si="667"/>
        <v>27.565026697177728</v>
      </c>
      <c r="S3575" t="str">
        <f t="shared" si="664"/>
        <v>ID-31284-Boston, MA - Auburn, ME</v>
      </c>
      <c r="T3575" t="str">
        <f t="shared" si="665"/>
        <v>22:05</v>
      </c>
      <c r="U3575" t="str">
        <f t="shared" si="666"/>
        <v>Acceptable</v>
      </c>
      <c r="V3575">
        <f t="shared" si="668"/>
        <v>23</v>
      </c>
      <c r="W3575">
        <f t="shared" si="669"/>
        <v>2</v>
      </c>
      <c r="Y3575" t="str">
        <f t="shared" si="670"/>
        <v>Flight Not Found</v>
      </c>
      <c r="Z3575" t="str" cm="1">
        <f t="array" ref="Z3575">IF(AND(B:B &gt; TIME(6, 0, 0), B:B &lt;= TIME(18, 0, 0)), "Day", "Night")</f>
        <v>Night</v>
      </c>
      <c r="AA3575">
        <f t="shared" si="671"/>
        <v>1</v>
      </c>
    </row>
    <row r="3576" spans="1:27" x14ac:dyDescent="0.2">
      <c r="A3576">
        <v>31286</v>
      </c>
      <c r="C3576" t="s">
        <v>17781</v>
      </c>
      <c r="D3576" t="s">
        <v>2615</v>
      </c>
      <c r="F3576" t="s">
        <v>997</v>
      </c>
      <c r="G3576" t="s">
        <v>7357</v>
      </c>
      <c r="H3576" t="s">
        <v>17782</v>
      </c>
      <c r="I3576" t="s">
        <v>17783</v>
      </c>
      <c r="J3576">
        <v>7</v>
      </c>
      <c r="K3576">
        <v>7</v>
      </c>
      <c r="L3576">
        <v>0</v>
      </c>
      <c r="M3576" t="s">
        <v>17784</v>
      </c>
      <c r="N3576">
        <f t="shared" si="660"/>
        <v>0</v>
      </c>
      <c r="O3576" t="str">
        <f t="shared" si="661"/>
        <v>No</v>
      </c>
      <c r="P3576">
        <f t="shared" si="662"/>
        <v>0</v>
      </c>
      <c r="Q3576">
        <f t="shared" si="663"/>
        <v>0</v>
      </c>
      <c r="R3576">
        <f t="shared" si="667"/>
        <v>27.565026697177728</v>
      </c>
      <c r="S3576" t="str">
        <f t="shared" si="664"/>
        <v>ID-31286-Training</v>
      </c>
      <c r="T3576">
        <f t="shared" si="665"/>
        <v>0</v>
      </c>
      <c r="U3576" t="str">
        <f t="shared" si="666"/>
        <v>Acceptable</v>
      </c>
      <c r="V3576">
        <f t="shared" si="668"/>
        <v>23</v>
      </c>
      <c r="W3576">
        <f t="shared" si="669"/>
        <v>2</v>
      </c>
      <c r="Y3576" t="str">
        <f t="shared" si="670"/>
        <v>Flight Not Found</v>
      </c>
      <c r="Z3576" t="str" cm="1">
        <f t="array" ref="Z3576">IF(AND(B:B &gt; TIME(6, 0, 0), B:B &lt;= TIME(18, 0, 0)), "Day", "Night")</f>
        <v>Night</v>
      </c>
      <c r="AA3576">
        <f t="shared" si="671"/>
        <v>1</v>
      </c>
    </row>
    <row r="3577" spans="1:27" x14ac:dyDescent="0.2">
      <c r="A3577">
        <v>31289</v>
      </c>
      <c r="C3577" t="s">
        <v>17785</v>
      </c>
      <c r="D3577" t="s">
        <v>15890</v>
      </c>
      <c r="G3577" t="s">
        <v>11932</v>
      </c>
      <c r="H3577" t="s">
        <v>17786</v>
      </c>
      <c r="I3577" t="s">
        <v>179</v>
      </c>
      <c r="J3577">
        <v>5</v>
      </c>
      <c r="K3577">
        <v>3</v>
      </c>
      <c r="L3577">
        <v>0</v>
      </c>
      <c r="N3577">
        <f t="shared" si="660"/>
        <v>0</v>
      </c>
      <c r="O3577" t="str">
        <f t="shared" si="661"/>
        <v>No</v>
      </c>
      <c r="P3577">
        <f t="shared" si="662"/>
        <v>0</v>
      </c>
      <c r="Q3577">
        <f t="shared" si="663"/>
        <v>0</v>
      </c>
      <c r="R3577">
        <f t="shared" si="667"/>
        <v>27.565026697177728</v>
      </c>
      <c r="S3577" t="str">
        <f t="shared" si="664"/>
        <v>ID-31289-</v>
      </c>
      <c r="T3577">
        <f t="shared" si="665"/>
        <v>0</v>
      </c>
      <c r="U3577" t="str">
        <f t="shared" si="666"/>
        <v>Acceptable</v>
      </c>
      <c r="V3577">
        <f t="shared" si="668"/>
        <v>23</v>
      </c>
      <c r="W3577">
        <f t="shared" si="669"/>
        <v>2</v>
      </c>
      <c r="Y3577" t="str">
        <f t="shared" si="670"/>
        <v>Flight Not Found</v>
      </c>
      <c r="Z3577" t="str" cm="1">
        <f t="array" ref="Z3577">IF(AND(B:B &gt; TIME(6, 0, 0), B:B &lt;= TIME(18, 0, 0)), "Day", "Night")</f>
        <v>Night</v>
      </c>
      <c r="AA3577">
        <f t="shared" si="671"/>
        <v>1</v>
      </c>
    </row>
    <row r="3578" spans="1:27" x14ac:dyDescent="0.2">
      <c r="A3578">
        <v>31294</v>
      </c>
      <c r="B3578" t="s">
        <v>2575</v>
      </c>
      <c r="C3578" t="s">
        <v>17787</v>
      </c>
      <c r="D3578" t="s">
        <v>6068</v>
      </c>
      <c r="F3578" t="s">
        <v>17788</v>
      </c>
      <c r="G3578" t="s">
        <v>12448</v>
      </c>
      <c r="H3578" t="s">
        <v>17789</v>
      </c>
      <c r="I3578" t="s">
        <v>17790</v>
      </c>
      <c r="J3578">
        <v>52</v>
      </c>
      <c r="K3578">
        <v>52</v>
      </c>
      <c r="L3578">
        <v>0</v>
      </c>
      <c r="M3578" t="s">
        <v>17791</v>
      </c>
      <c r="N3578">
        <f t="shared" si="660"/>
        <v>0</v>
      </c>
      <c r="O3578" t="str">
        <f t="shared" si="661"/>
        <v>No</v>
      </c>
      <c r="P3578">
        <f t="shared" si="662"/>
        <v>0</v>
      </c>
      <c r="Q3578">
        <f t="shared" si="663"/>
        <v>0</v>
      </c>
      <c r="R3578">
        <f t="shared" si="667"/>
        <v>27.565026697177728</v>
      </c>
      <c r="S3578" t="str">
        <f t="shared" si="664"/>
        <v>ID-31294-Kandahar - Farah</v>
      </c>
      <c r="T3578" t="str">
        <f t="shared" si="665"/>
        <v>11:00</v>
      </c>
      <c r="U3578" t="str">
        <f t="shared" si="666"/>
        <v>Acceptable</v>
      </c>
      <c r="V3578">
        <f t="shared" si="668"/>
        <v>23</v>
      </c>
      <c r="W3578">
        <f t="shared" si="669"/>
        <v>2</v>
      </c>
      <c r="Y3578" t="str">
        <f t="shared" si="670"/>
        <v>Flight Not Found</v>
      </c>
      <c r="Z3578" t="str" cm="1">
        <f t="array" ref="Z3578">IF(AND(B:B &gt; TIME(6, 0, 0), B:B &lt;= TIME(18, 0, 0)), "Day", "Night")</f>
        <v>Night</v>
      </c>
      <c r="AA3578">
        <f t="shared" si="671"/>
        <v>1</v>
      </c>
    </row>
    <row r="3579" spans="1:27" x14ac:dyDescent="0.2">
      <c r="A3579">
        <v>31296</v>
      </c>
      <c r="B3579" t="s">
        <v>17792</v>
      </c>
      <c r="C3579" t="s">
        <v>11007</v>
      </c>
      <c r="D3579" t="s">
        <v>17793</v>
      </c>
      <c r="E3579" t="s">
        <v>3198</v>
      </c>
      <c r="F3579" t="s">
        <v>17794</v>
      </c>
      <c r="G3579" t="s">
        <v>10158</v>
      </c>
      <c r="H3579" t="s">
        <v>17795</v>
      </c>
      <c r="I3579" t="s">
        <v>17796</v>
      </c>
      <c r="J3579">
        <v>31</v>
      </c>
      <c r="K3579">
        <v>31</v>
      </c>
      <c r="L3579">
        <v>0</v>
      </c>
      <c r="M3579" t="s">
        <v>17797</v>
      </c>
      <c r="N3579">
        <f t="shared" si="660"/>
        <v>0</v>
      </c>
      <c r="O3579" t="str">
        <f t="shared" si="661"/>
        <v>No</v>
      </c>
      <c r="P3579">
        <f t="shared" si="662"/>
        <v>0</v>
      </c>
      <c r="Q3579">
        <f t="shared" si="663"/>
        <v>0</v>
      </c>
      <c r="R3579">
        <f t="shared" si="667"/>
        <v>27.565026697177728</v>
      </c>
      <c r="S3579" t="str">
        <f t="shared" si="664"/>
        <v>ID-31296-Milwaukee - Atlanta</v>
      </c>
      <c r="T3579" t="str">
        <f t="shared" si="665"/>
        <v>15:21</v>
      </c>
      <c r="U3579" t="str">
        <f t="shared" si="666"/>
        <v>Acceptable</v>
      </c>
      <c r="V3579">
        <f t="shared" si="668"/>
        <v>23</v>
      </c>
      <c r="W3579">
        <f t="shared" si="669"/>
        <v>2</v>
      </c>
      <c r="Y3579" t="str">
        <f t="shared" si="670"/>
        <v>Flight Not Found</v>
      </c>
      <c r="Z3579" t="str" cm="1">
        <f t="array" ref="Z3579">IF(AND(B:B &gt; TIME(6, 0, 0), B:B &lt;= TIME(18, 0, 0)), "Day", "Night")</f>
        <v>Night</v>
      </c>
      <c r="AA3579">
        <f t="shared" si="671"/>
        <v>1</v>
      </c>
    </row>
    <row r="3580" spans="1:27" x14ac:dyDescent="0.2">
      <c r="A3580">
        <v>31312</v>
      </c>
      <c r="C3580" t="s">
        <v>17798</v>
      </c>
      <c r="D3580" t="s">
        <v>9147</v>
      </c>
      <c r="G3580" t="s">
        <v>9148</v>
      </c>
      <c r="J3580">
        <v>26</v>
      </c>
      <c r="K3580">
        <v>26</v>
      </c>
      <c r="L3580">
        <v>0</v>
      </c>
      <c r="M3580" t="s">
        <v>17429</v>
      </c>
      <c r="N3580">
        <f t="shared" si="660"/>
        <v>0</v>
      </c>
      <c r="O3580" t="str">
        <f t="shared" si="661"/>
        <v>No</v>
      </c>
      <c r="P3580">
        <f t="shared" si="662"/>
        <v>0</v>
      </c>
      <c r="Q3580">
        <f t="shared" si="663"/>
        <v>0</v>
      </c>
      <c r="R3580">
        <f t="shared" si="667"/>
        <v>27.565026697177728</v>
      </c>
      <c r="S3580" t="str">
        <f t="shared" si="664"/>
        <v>ID-31312-</v>
      </c>
      <c r="T3580">
        <f t="shared" si="665"/>
        <v>0</v>
      </c>
      <c r="U3580" t="str">
        <f t="shared" si="666"/>
        <v>Acceptable</v>
      </c>
      <c r="V3580">
        <f t="shared" si="668"/>
        <v>23</v>
      </c>
      <c r="W3580">
        <f t="shared" si="669"/>
        <v>2</v>
      </c>
      <c r="Y3580" t="str">
        <f t="shared" si="670"/>
        <v>Flight Not Found</v>
      </c>
      <c r="Z3580" t="str" cm="1">
        <f t="array" ref="Z3580">IF(AND(B:B &gt; TIME(6, 0, 0), B:B &lt;= TIME(18, 0, 0)), "Day", "Night")</f>
        <v>Night</v>
      </c>
      <c r="AA3580">
        <f t="shared" si="671"/>
        <v>1</v>
      </c>
    </row>
    <row r="3581" spans="1:27" x14ac:dyDescent="0.2">
      <c r="A3581">
        <v>31313</v>
      </c>
      <c r="B3581" t="s">
        <v>1559</v>
      </c>
      <c r="C3581" t="s">
        <v>17799</v>
      </c>
      <c r="D3581" t="s">
        <v>17800</v>
      </c>
      <c r="E3581" t="s">
        <v>17801</v>
      </c>
      <c r="F3581" t="s">
        <v>17802</v>
      </c>
      <c r="G3581" t="s">
        <v>12405</v>
      </c>
      <c r="H3581" t="s">
        <v>17803</v>
      </c>
      <c r="I3581" t="s">
        <v>17804</v>
      </c>
      <c r="J3581">
        <v>14</v>
      </c>
      <c r="K3581">
        <v>14</v>
      </c>
      <c r="L3581">
        <v>0</v>
      </c>
      <c r="M3581" t="s">
        <v>17805</v>
      </c>
      <c r="N3581">
        <f t="shared" si="660"/>
        <v>0</v>
      </c>
      <c r="O3581" t="str">
        <f t="shared" si="661"/>
        <v>No</v>
      </c>
      <c r="P3581">
        <f t="shared" si="662"/>
        <v>0</v>
      </c>
      <c r="Q3581">
        <f t="shared" si="663"/>
        <v>0</v>
      </c>
      <c r="R3581">
        <f t="shared" si="667"/>
        <v>27.565026697177728</v>
      </c>
      <c r="S3581" t="str">
        <f t="shared" si="664"/>
        <v>ID-31313-Washington D.C. Baltimore, MD</v>
      </c>
      <c r="T3581" t="str">
        <f t="shared" si="665"/>
        <v>10:20</v>
      </c>
      <c r="U3581" t="str">
        <f t="shared" si="666"/>
        <v>Acceptable</v>
      </c>
      <c r="V3581">
        <f t="shared" si="668"/>
        <v>23</v>
      </c>
      <c r="W3581">
        <f t="shared" si="669"/>
        <v>2</v>
      </c>
      <c r="Y3581" t="str">
        <f t="shared" si="670"/>
        <v>Flight Not Found</v>
      </c>
      <c r="Z3581" t="str" cm="1">
        <f t="array" ref="Z3581">IF(AND(B:B &gt; TIME(6, 0, 0), B:B &lt;= TIME(18, 0, 0)), "Day", "Night")</f>
        <v>Night</v>
      </c>
      <c r="AA3581">
        <f t="shared" si="671"/>
        <v>1</v>
      </c>
    </row>
    <row r="3582" spans="1:27" x14ac:dyDescent="0.2">
      <c r="A3582">
        <v>31315</v>
      </c>
      <c r="C3582" t="s">
        <v>17806</v>
      </c>
      <c r="D3582" t="s">
        <v>17807</v>
      </c>
      <c r="F3582" t="s">
        <v>17808</v>
      </c>
      <c r="G3582" t="s">
        <v>15382</v>
      </c>
      <c r="H3582" t="s">
        <v>17809</v>
      </c>
      <c r="I3582" t="s">
        <v>17810</v>
      </c>
      <c r="J3582">
        <v>9</v>
      </c>
      <c r="K3582">
        <v>9</v>
      </c>
      <c r="L3582">
        <v>0</v>
      </c>
      <c r="M3582" t="s">
        <v>17811</v>
      </c>
      <c r="N3582">
        <f t="shared" si="660"/>
        <v>0</v>
      </c>
      <c r="O3582" t="str">
        <f t="shared" si="661"/>
        <v>No</v>
      </c>
      <c r="P3582">
        <f t="shared" si="662"/>
        <v>0</v>
      </c>
      <c r="Q3582">
        <f t="shared" si="663"/>
        <v>0</v>
      </c>
      <c r="R3582">
        <f t="shared" si="667"/>
        <v>27.565026697177728</v>
      </c>
      <c r="S3582" t="str">
        <f t="shared" si="664"/>
        <v>ID-31315-Dnepropetrovsk - Moscow</v>
      </c>
      <c r="T3582">
        <f t="shared" si="665"/>
        <v>0</v>
      </c>
      <c r="U3582" t="str">
        <f t="shared" si="666"/>
        <v>Acceptable</v>
      </c>
      <c r="V3582">
        <f t="shared" si="668"/>
        <v>23</v>
      </c>
      <c r="W3582">
        <f t="shared" si="669"/>
        <v>2</v>
      </c>
      <c r="Y3582" t="str">
        <f t="shared" si="670"/>
        <v>Flight Not Found</v>
      </c>
      <c r="Z3582" t="str" cm="1">
        <f t="array" ref="Z3582">IF(AND(B:B &gt; TIME(6, 0, 0), B:B &lt;= TIME(18, 0, 0)), "Day", "Night")</f>
        <v>Night</v>
      </c>
      <c r="AA3582">
        <f t="shared" si="671"/>
        <v>1</v>
      </c>
    </row>
    <row r="3583" spans="1:27" x14ac:dyDescent="0.2">
      <c r="A3583">
        <v>31319</v>
      </c>
      <c r="B3583" t="s">
        <v>1112</v>
      </c>
      <c r="C3583" t="s">
        <v>17812</v>
      </c>
      <c r="D3583" t="s">
        <v>17813</v>
      </c>
      <c r="F3583" t="s">
        <v>17814</v>
      </c>
      <c r="G3583" t="s">
        <v>17815</v>
      </c>
      <c r="H3583" t="s">
        <v>17816</v>
      </c>
      <c r="I3583" t="s">
        <v>17817</v>
      </c>
      <c r="J3583">
        <v>17</v>
      </c>
      <c r="K3583">
        <v>17</v>
      </c>
      <c r="L3583">
        <v>0</v>
      </c>
      <c r="M3583" t="s">
        <v>17818</v>
      </c>
      <c r="N3583">
        <f t="shared" si="660"/>
        <v>0</v>
      </c>
      <c r="O3583" t="str">
        <f t="shared" si="661"/>
        <v>No</v>
      </c>
      <c r="P3583">
        <f t="shared" si="662"/>
        <v>0</v>
      </c>
      <c r="Q3583">
        <f t="shared" si="663"/>
        <v>0</v>
      </c>
      <c r="R3583">
        <f t="shared" si="667"/>
        <v>27.565026697177728</v>
      </c>
      <c r="S3583" t="str">
        <f t="shared" si="664"/>
        <v>ID-31319-Parachuting</v>
      </c>
      <c r="T3583" t="str">
        <f t="shared" si="665"/>
        <v>12:30</v>
      </c>
      <c r="U3583" t="str">
        <f t="shared" si="666"/>
        <v>Acceptable</v>
      </c>
      <c r="V3583">
        <f t="shared" si="668"/>
        <v>23</v>
      </c>
      <c r="W3583">
        <f t="shared" si="669"/>
        <v>2</v>
      </c>
      <c r="Y3583" t="str">
        <f t="shared" si="670"/>
        <v>Flight Not Found</v>
      </c>
      <c r="Z3583" t="str" cm="1">
        <f t="array" ref="Z3583">IF(AND(B:B &gt; TIME(6, 0, 0), B:B &lt;= TIME(18, 0, 0)), "Day", "Night")</f>
        <v>Night</v>
      </c>
      <c r="AA3583">
        <f t="shared" si="671"/>
        <v>1</v>
      </c>
    </row>
    <row r="3584" spans="1:27" x14ac:dyDescent="0.2">
      <c r="A3584">
        <v>31324</v>
      </c>
      <c r="C3584" t="s">
        <v>17819</v>
      </c>
      <c r="D3584" t="s">
        <v>17820</v>
      </c>
      <c r="G3584" t="s">
        <v>13138</v>
      </c>
      <c r="H3584" t="s">
        <v>17821</v>
      </c>
      <c r="I3584" t="s">
        <v>17822</v>
      </c>
      <c r="J3584">
        <v>9</v>
      </c>
      <c r="K3584">
        <v>8</v>
      </c>
      <c r="L3584">
        <v>0</v>
      </c>
      <c r="M3584" t="s">
        <v>17823</v>
      </c>
      <c r="N3584">
        <f t="shared" si="660"/>
        <v>0</v>
      </c>
      <c r="O3584" t="str">
        <f t="shared" si="661"/>
        <v>No</v>
      </c>
      <c r="P3584">
        <f t="shared" si="662"/>
        <v>0</v>
      </c>
      <c r="Q3584">
        <f t="shared" si="663"/>
        <v>0</v>
      </c>
      <c r="R3584">
        <f t="shared" si="667"/>
        <v>27.565026697177728</v>
      </c>
      <c r="S3584" t="str">
        <f t="shared" si="664"/>
        <v>ID-31324-</v>
      </c>
      <c r="T3584">
        <f t="shared" si="665"/>
        <v>0</v>
      </c>
      <c r="U3584" t="str">
        <f t="shared" si="666"/>
        <v>Acceptable</v>
      </c>
      <c r="V3584">
        <f t="shared" si="668"/>
        <v>23</v>
      </c>
      <c r="W3584">
        <f t="shared" si="669"/>
        <v>2</v>
      </c>
      <c r="Y3584" t="str">
        <f t="shared" si="670"/>
        <v>Flight Not Found</v>
      </c>
      <c r="Z3584" t="str" cm="1">
        <f t="array" ref="Z3584">IF(AND(B:B &gt; TIME(6, 0, 0), B:B &lt;= TIME(18, 0, 0)), "Day", "Night")</f>
        <v>Night</v>
      </c>
      <c r="AA3584">
        <f t="shared" si="671"/>
        <v>1</v>
      </c>
    </row>
    <row r="3585" spans="1:27" x14ac:dyDescent="0.2">
      <c r="A3585">
        <v>31329</v>
      </c>
      <c r="B3585" t="s">
        <v>4866</v>
      </c>
      <c r="C3585" t="s">
        <v>17824</v>
      </c>
      <c r="D3585" t="s">
        <v>14570</v>
      </c>
      <c r="G3585" t="s">
        <v>13930</v>
      </c>
      <c r="H3585" t="s">
        <v>17825</v>
      </c>
      <c r="I3585" t="s">
        <v>17826</v>
      </c>
      <c r="J3585">
        <v>2</v>
      </c>
      <c r="K3585">
        <v>2</v>
      </c>
      <c r="L3585">
        <v>0</v>
      </c>
      <c r="M3585" t="s">
        <v>17827</v>
      </c>
      <c r="N3585">
        <f t="shared" si="660"/>
        <v>0</v>
      </c>
      <c r="O3585" t="str">
        <f t="shared" si="661"/>
        <v>No</v>
      </c>
      <c r="P3585">
        <f t="shared" si="662"/>
        <v>0</v>
      </c>
      <c r="Q3585">
        <f t="shared" si="663"/>
        <v>0</v>
      </c>
      <c r="R3585">
        <f t="shared" si="667"/>
        <v>27.565026697177728</v>
      </c>
      <c r="S3585" t="str">
        <f t="shared" si="664"/>
        <v>ID-31329-</v>
      </c>
      <c r="T3585" t="str">
        <f t="shared" si="665"/>
        <v>19:00</v>
      </c>
      <c r="U3585" t="str">
        <f t="shared" si="666"/>
        <v>Acceptable</v>
      </c>
      <c r="V3585">
        <f t="shared" si="668"/>
        <v>23</v>
      </c>
      <c r="W3585">
        <f t="shared" si="669"/>
        <v>2</v>
      </c>
      <c r="Y3585" t="str">
        <f t="shared" si="670"/>
        <v>Flight Not Found</v>
      </c>
      <c r="Z3585" t="str" cm="1">
        <f t="array" ref="Z3585">IF(AND(B:B &gt; TIME(6, 0, 0), B:B &lt;= TIME(18, 0, 0)), "Day", "Night")</f>
        <v>Night</v>
      </c>
      <c r="AA3585">
        <f t="shared" si="671"/>
        <v>1</v>
      </c>
    </row>
    <row r="3586" spans="1:27" x14ac:dyDescent="0.2">
      <c r="A3586">
        <v>31330</v>
      </c>
      <c r="B3586" t="s">
        <v>17828</v>
      </c>
      <c r="C3586" t="s">
        <v>17829</v>
      </c>
      <c r="D3586" t="s">
        <v>17830</v>
      </c>
      <c r="F3586" t="s">
        <v>17831</v>
      </c>
      <c r="G3586" t="s">
        <v>17832</v>
      </c>
      <c r="H3586" t="s">
        <v>17833</v>
      </c>
      <c r="I3586" t="s">
        <v>7821</v>
      </c>
      <c r="J3586">
        <v>2</v>
      </c>
      <c r="K3586">
        <v>2</v>
      </c>
      <c r="L3586">
        <v>0</v>
      </c>
      <c r="M3586" t="s">
        <v>17834</v>
      </c>
      <c r="N3586">
        <f t="shared" ref="N3586:N3649" si="672">SUM(B3586,C3586)</f>
        <v>0</v>
      </c>
      <c r="O3586" t="str">
        <f t="shared" ref="O3586:O3649" si="673">IF(F3586="good","Yes","No")</f>
        <v>No</v>
      </c>
      <c r="P3586">
        <f t="shared" ref="P3586:P3649" si="674">COUNTIF(C:C,"&lt;0")</f>
        <v>0</v>
      </c>
      <c r="Q3586">
        <f t="shared" ref="Q3586:Q3649" si="675">SUMIF(E:E,"&gt;"&amp;AVERAGE(E:E))</f>
        <v>0</v>
      </c>
      <c r="R3586">
        <f t="shared" si="667"/>
        <v>27.565026697177728</v>
      </c>
      <c r="S3586" t="str">
        <f t="shared" ref="S3586:S3649" si="676">CONCATENATE("ID-",A3586,"-",F3586)</f>
        <v>ID-31330-Sidney - Brisbane</v>
      </c>
      <c r="T3586" t="str">
        <f t="shared" ref="T3586:T3649" si="677">INDEX(B:B,MATCH(A3586,A:A,0))</f>
        <v>1:00</v>
      </c>
      <c r="U3586" t="str">
        <f t="shared" ref="U3586:U3649" si="678">IF(OR(B3586&gt;0,C3586&gt;0),"Acceptable","Check")</f>
        <v>Acceptable</v>
      </c>
      <c r="V3586">
        <f t="shared" si="668"/>
        <v>23</v>
      </c>
      <c r="W3586">
        <f t="shared" si="669"/>
        <v>2</v>
      </c>
      <c r="Y3586" t="str">
        <f t="shared" si="670"/>
        <v>Flight Not Found</v>
      </c>
      <c r="Z3586" t="str" cm="1">
        <f t="array" ref="Z3586">IF(AND(B:B &gt; TIME(6, 0, 0), B:B &lt;= TIME(18, 0, 0)), "Day", "Night")</f>
        <v>Night</v>
      </c>
      <c r="AA3586">
        <f t="shared" si="671"/>
        <v>1</v>
      </c>
    </row>
    <row r="3587" spans="1:27" x14ac:dyDescent="0.2">
      <c r="A3587">
        <v>31331</v>
      </c>
      <c r="C3587" t="s">
        <v>17835</v>
      </c>
      <c r="D3587" t="s">
        <v>17836</v>
      </c>
      <c r="F3587" t="s">
        <v>17837</v>
      </c>
      <c r="G3587" t="s">
        <v>3074</v>
      </c>
      <c r="H3587" t="s">
        <v>17838</v>
      </c>
      <c r="I3587" t="s">
        <v>17839</v>
      </c>
      <c r="J3587">
        <v>2</v>
      </c>
      <c r="K3587">
        <v>2</v>
      </c>
      <c r="L3587">
        <v>0</v>
      </c>
      <c r="M3587" t="s">
        <v>17840</v>
      </c>
      <c r="N3587">
        <f t="shared" si="672"/>
        <v>0</v>
      </c>
      <c r="O3587" t="str">
        <f t="shared" si="673"/>
        <v>No</v>
      </c>
      <c r="P3587">
        <f t="shared" si="674"/>
        <v>0</v>
      </c>
      <c r="Q3587">
        <f t="shared" si="675"/>
        <v>0</v>
      </c>
      <c r="R3587">
        <f t="shared" ref="R3587:R3650" si="679">AVERAGEIF(J:J,"&gt;0")</f>
        <v>27.565026697177728</v>
      </c>
      <c r="S3587" t="str">
        <f t="shared" si="676"/>
        <v>ID-31331-Beni - La Paz</v>
      </c>
      <c r="T3587">
        <f t="shared" si="677"/>
        <v>0</v>
      </c>
      <c r="U3587" t="str">
        <f t="shared" si="678"/>
        <v>Acceptable</v>
      </c>
      <c r="V3587">
        <f t="shared" ref="V3587:V3650" si="680">COUNTIF(D:D, "Military - U.S. Army")</f>
        <v>23</v>
      </c>
      <c r="W3587">
        <f t="shared" ref="W3587:W3650" si="681">AVERAGEIF(C:C,"Fort Myer, Virginia", J:J)</f>
        <v>2</v>
      </c>
      <c r="Y3587" t="str">
        <f t="shared" ref="Y3587:Y3650" si="682">IFERROR(VLOOKUP("FlightNumber", A:E, 4, FALSE), "Flight Not Found")</f>
        <v>Flight Not Found</v>
      </c>
      <c r="Z3587" t="str" cm="1">
        <f t="array" ref="Z3587">IF(AND(B:B &gt; TIME(6, 0, 0), B:B &lt;= TIME(18, 0, 0)), "Day", "Night")</f>
        <v>Night</v>
      </c>
      <c r="AA3587">
        <f t="shared" ref="AA3587:AA3650" si="683">COUNTIFS(D:D, "Military - U.S. Army", C:C, "Fort Myer, Virginia")</f>
        <v>1</v>
      </c>
    </row>
    <row r="3588" spans="1:27" x14ac:dyDescent="0.2">
      <c r="A3588">
        <v>31331</v>
      </c>
      <c r="B3588" t="s">
        <v>8516</v>
      </c>
      <c r="C3588" t="s">
        <v>17841</v>
      </c>
      <c r="D3588" t="s">
        <v>3562</v>
      </c>
      <c r="G3588" t="s">
        <v>11940</v>
      </c>
      <c r="H3588" t="s">
        <v>17842</v>
      </c>
      <c r="I3588" t="s">
        <v>17843</v>
      </c>
      <c r="J3588">
        <v>14</v>
      </c>
      <c r="K3588">
        <v>14</v>
      </c>
      <c r="L3588">
        <v>0</v>
      </c>
      <c r="M3588" t="s">
        <v>17844</v>
      </c>
      <c r="N3588">
        <f t="shared" si="672"/>
        <v>0</v>
      </c>
      <c r="O3588" t="str">
        <f t="shared" si="673"/>
        <v>No</v>
      </c>
      <c r="P3588">
        <f t="shared" si="674"/>
        <v>0</v>
      </c>
      <c r="Q3588">
        <f t="shared" si="675"/>
        <v>0</v>
      </c>
      <c r="R3588">
        <f t="shared" si="679"/>
        <v>27.565026697177728</v>
      </c>
      <c r="S3588" t="str">
        <f t="shared" si="676"/>
        <v>ID-31331-</v>
      </c>
      <c r="T3588">
        <f t="shared" si="677"/>
        <v>0</v>
      </c>
      <c r="U3588" t="str">
        <f t="shared" si="678"/>
        <v>Acceptable</v>
      </c>
      <c r="V3588">
        <f t="shared" si="680"/>
        <v>23</v>
      </c>
      <c r="W3588">
        <f t="shared" si="681"/>
        <v>2</v>
      </c>
      <c r="Y3588" t="str">
        <f t="shared" si="682"/>
        <v>Flight Not Found</v>
      </c>
      <c r="Z3588" t="str" cm="1">
        <f t="array" ref="Z3588">IF(AND(B:B &gt; TIME(6, 0, 0), B:B &lt;= TIME(18, 0, 0)), "Day", "Night")</f>
        <v>Night</v>
      </c>
      <c r="AA3588">
        <f t="shared" si="683"/>
        <v>1</v>
      </c>
    </row>
    <row r="3589" spans="1:27" x14ac:dyDescent="0.2">
      <c r="A3589">
        <v>31331</v>
      </c>
      <c r="B3589" t="s">
        <v>7543</v>
      </c>
      <c r="C3589" t="s">
        <v>17845</v>
      </c>
      <c r="D3589" t="s">
        <v>17846</v>
      </c>
      <c r="F3589" t="s">
        <v>17847</v>
      </c>
      <c r="G3589" t="s">
        <v>11148</v>
      </c>
      <c r="H3589" t="s">
        <v>17848</v>
      </c>
      <c r="I3589" t="s">
        <v>9125</v>
      </c>
      <c r="J3589">
        <v>1</v>
      </c>
      <c r="K3589">
        <v>1</v>
      </c>
      <c r="L3589">
        <v>0</v>
      </c>
      <c r="M3589" t="s">
        <v>17849</v>
      </c>
      <c r="N3589">
        <f t="shared" si="672"/>
        <v>0</v>
      </c>
      <c r="O3589" t="str">
        <f t="shared" si="673"/>
        <v>No</v>
      </c>
      <c r="P3589">
        <f t="shared" si="674"/>
        <v>0</v>
      </c>
      <c r="Q3589">
        <f t="shared" si="675"/>
        <v>0</v>
      </c>
      <c r="R3589">
        <f t="shared" si="679"/>
        <v>27.565026697177728</v>
      </c>
      <c r="S3589" t="str">
        <f t="shared" si="676"/>
        <v>ID-31331-State College - Pittsburgh</v>
      </c>
      <c r="T3589">
        <f t="shared" si="677"/>
        <v>0</v>
      </c>
      <c r="U3589" t="str">
        <f t="shared" si="678"/>
        <v>Acceptable</v>
      </c>
      <c r="V3589">
        <f t="shared" si="680"/>
        <v>23</v>
      </c>
      <c r="W3589">
        <f t="shared" si="681"/>
        <v>2</v>
      </c>
      <c r="Y3589" t="str">
        <f t="shared" si="682"/>
        <v>Flight Not Found</v>
      </c>
      <c r="Z3589" t="str" cm="1">
        <f t="array" ref="Z3589">IF(AND(B:B &gt; TIME(6, 0, 0), B:B &lt;= TIME(18, 0, 0)), "Day", "Night")</f>
        <v>Night</v>
      </c>
      <c r="AA3589">
        <f t="shared" si="683"/>
        <v>1</v>
      </c>
    </row>
    <row r="3590" spans="1:27" x14ac:dyDescent="0.2">
      <c r="A3590">
        <v>31332</v>
      </c>
      <c r="C3590" t="s">
        <v>17850</v>
      </c>
      <c r="D3590" t="s">
        <v>12787</v>
      </c>
      <c r="G3590" t="s">
        <v>11401</v>
      </c>
      <c r="H3590" t="s">
        <v>17851</v>
      </c>
      <c r="I3590" t="s">
        <v>17852</v>
      </c>
      <c r="J3590">
        <v>4</v>
      </c>
      <c r="K3590">
        <v>4</v>
      </c>
      <c r="L3590">
        <v>0</v>
      </c>
      <c r="M3590" t="s">
        <v>17853</v>
      </c>
      <c r="N3590">
        <f t="shared" si="672"/>
        <v>0</v>
      </c>
      <c r="O3590" t="str">
        <f t="shared" si="673"/>
        <v>No</v>
      </c>
      <c r="P3590">
        <f t="shared" si="674"/>
        <v>0</v>
      </c>
      <c r="Q3590">
        <f t="shared" si="675"/>
        <v>0</v>
      </c>
      <c r="R3590">
        <f t="shared" si="679"/>
        <v>27.565026697177728</v>
      </c>
      <c r="S3590" t="str">
        <f t="shared" si="676"/>
        <v>ID-31332-</v>
      </c>
      <c r="T3590">
        <f t="shared" si="677"/>
        <v>0</v>
      </c>
      <c r="U3590" t="str">
        <f t="shared" si="678"/>
        <v>Acceptable</v>
      </c>
      <c r="V3590">
        <f t="shared" si="680"/>
        <v>23</v>
      </c>
      <c r="W3590">
        <f t="shared" si="681"/>
        <v>2</v>
      </c>
      <c r="Y3590" t="str">
        <f t="shared" si="682"/>
        <v>Flight Not Found</v>
      </c>
      <c r="Z3590" t="str" cm="1">
        <f t="array" ref="Z3590">IF(AND(B:B &gt; TIME(6, 0, 0), B:B &lt;= TIME(18, 0, 0)), "Day", "Night")</f>
        <v>Night</v>
      </c>
      <c r="AA3590">
        <f t="shared" si="683"/>
        <v>1</v>
      </c>
    </row>
    <row r="3591" spans="1:27" x14ac:dyDescent="0.2">
      <c r="A3591">
        <v>31342</v>
      </c>
      <c r="B3591" t="s">
        <v>3095</v>
      </c>
      <c r="C3591" t="s">
        <v>10124</v>
      </c>
      <c r="D3591" t="s">
        <v>17854</v>
      </c>
      <c r="F3591" t="s">
        <v>17855</v>
      </c>
      <c r="G3591" t="s">
        <v>17856</v>
      </c>
      <c r="H3591" t="s">
        <v>17857</v>
      </c>
      <c r="I3591" t="s">
        <v>17858</v>
      </c>
      <c r="J3591">
        <v>4</v>
      </c>
      <c r="K3591">
        <v>4</v>
      </c>
      <c r="L3591">
        <v>0</v>
      </c>
      <c r="M3591" t="s">
        <v>17859</v>
      </c>
      <c r="N3591">
        <f t="shared" si="672"/>
        <v>0</v>
      </c>
      <c r="O3591" t="str">
        <f t="shared" si="673"/>
        <v>No</v>
      </c>
      <c r="P3591">
        <f t="shared" si="674"/>
        <v>0</v>
      </c>
      <c r="Q3591">
        <f t="shared" si="675"/>
        <v>0</v>
      </c>
      <c r="R3591">
        <f t="shared" si="679"/>
        <v>27.565026697177728</v>
      </c>
      <c r="S3591" t="str">
        <f t="shared" si="676"/>
        <v>ID-31342-Anchorage - Juneau</v>
      </c>
      <c r="T3591" t="str">
        <f t="shared" si="677"/>
        <v>20:45</v>
      </c>
      <c r="U3591" t="str">
        <f t="shared" si="678"/>
        <v>Acceptable</v>
      </c>
      <c r="V3591">
        <f t="shared" si="680"/>
        <v>23</v>
      </c>
      <c r="W3591">
        <f t="shared" si="681"/>
        <v>2</v>
      </c>
      <c r="Y3591" t="str">
        <f t="shared" si="682"/>
        <v>Flight Not Found</v>
      </c>
      <c r="Z3591" t="str" cm="1">
        <f t="array" ref="Z3591">IF(AND(B:B &gt; TIME(6, 0, 0), B:B &lt;= TIME(18, 0, 0)), "Day", "Night")</f>
        <v>Night</v>
      </c>
      <c r="AA3591">
        <f t="shared" si="683"/>
        <v>1</v>
      </c>
    </row>
    <row r="3592" spans="1:27" x14ac:dyDescent="0.2">
      <c r="A3592">
        <v>31352</v>
      </c>
      <c r="B3592" t="s">
        <v>4465</v>
      </c>
      <c r="C3592" t="s">
        <v>17860</v>
      </c>
      <c r="D3592" t="s">
        <v>17861</v>
      </c>
      <c r="F3592" t="s">
        <v>13029</v>
      </c>
      <c r="G3592" t="s">
        <v>17862</v>
      </c>
      <c r="H3592" t="s">
        <v>17863</v>
      </c>
      <c r="I3592" t="s">
        <v>17864</v>
      </c>
      <c r="J3592">
        <v>4</v>
      </c>
      <c r="K3592">
        <v>2</v>
      </c>
      <c r="L3592">
        <v>0</v>
      </c>
      <c r="M3592" t="s">
        <v>17865</v>
      </c>
      <c r="N3592">
        <f t="shared" si="672"/>
        <v>0</v>
      </c>
      <c r="O3592" t="str">
        <f t="shared" si="673"/>
        <v>No</v>
      </c>
      <c r="P3592">
        <f t="shared" si="674"/>
        <v>0</v>
      </c>
      <c r="Q3592">
        <f t="shared" si="675"/>
        <v>0</v>
      </c>
      <c r="R3592">
        <f t="shared" si="679"/>
        <v>27.565026697177728</v>
      </c>
      <c r="S3592" t="str">
        <f t="shared" si="676"/>
        <v>ID-31352-Bethel, AK - Chevak, AK</v>
      </c>
      <c r="T3592" t="str">
        <f t="shared" si="677"/>
        <v>09:50</v>
      </c>
      <c r="U3592" t="str">
        <f t="shared" si="678"/>
        <v>Acceptable</v>
      </c>
      <c r="V3592">
        <f t="shared" si="680"/>
        <v>23</v>
      </c>
      <c r="W3592">
        <f t="shared" si="681"/>
        <v>2</v>
      </c>
      <c r="Y3592" t="str">
        <f t="shared" si="682"/>
        <v>Flight Not Found</v>
      </c>
      <c r="Z3592" t="str" cm="1">
        <f t="array" ref="Z3592">IF(AND(B:B &gt; TIME(6, 0, 0), B:B &lt;= TIME(18, 0, 0)), "Day", "Night")</f>
        <v>Night</v>
      </c>
      <c r="AA3592">
        <f t="shared" si="683"/>
        <v>1</v>
      </c>
    </row>
    <row r="3593" spans="1:27" x14ac:dyDescent="0.2">
      <c r="A3593">
        <v>31366</v>
      </c>
      <c r="C3593" t="s">
        <v>17866</v>
      </c>
      <c r="D3593" t="s">
        <v>2615</v>
      </c>
      <c r="F3593" t="s">
        <v>31</v>
      </c>
      <c r="G3593" t="s">
        <v>6370</v>
      </c>
      <c r="H3593" t="s">
        <v>17867</v>
      </c>
      <c r="I3593" t="s">
        <v>12882</v>
      </c>
      <c r="J3593">
        <v>4</v>
      </c>
      <c r="K3593">
        <v>4</v>
      </c>
      <c r="L3593">
        <v>0</v>
      </c>
      <c r="M3593" t="s">
        <v>17868</v>
      </c>
      <c r="N3593">
        <f t="shared" si="672"/>
        <v>0</v>
      </c>
      <c r="O3593" t="str">
        <f t="shared" si="673"/>
        <v>No</v>
      </c>
      <c r="P3593">
        <f t="shared" si="674"/>
        <v>0</v>
      </c>
      <c r="Q3593">
        <f t="shared" si="675"/>
        <v>0</v>
      </c>
      <c r="R3593">
        <f t="shared" si="679"/>
        <v>27.565026697177728</v>
      </c>
      <c r="S3593" t="str">
        <f t="shared" si="676"/>
        <v>ID-31366-Test flight</v>
      </c>
      <c r="T3593">
        <f t="shared" si="677"/>
        <v>0</v>
      </c>
      <c r="U3593" t="str">
        <f t="shared" si="678"/>
        <v>Acceptable</v>
      </c>
      <c r="V3593">
        <f t="shared" si="680"/>
        <v>23</v>
      </c>
      <c r="W3593">
        <f t="shared" si="681"/>
        <v>2</v>
      </c>
      <c r="Y3593" t="str">
        <f t="shared" si="682"/>
        <v>Flight Not Found</v>
      </c>
      <c r="Z3593" t="str" cm="1">
        <f t="array" ref="Z3593">IF(AND(B:B &gt; TIME(6, 0, 0), B:B &lt;= TIME(18, 0, 0)), "Day", "Night")</f>
        <v>Night</v>
      </c>
      <c r="AA3593">
        <f t="shared" si="683"/>
        <v>1</v>
      </c>
    </row>
    <row r="3594" spans="1:27" x14ac:dyDescent="0.2">
      <c r="A3594">
        <v>31367</v>
      </c>
      <c r="C3594" t="s">
        <v>17869</v>
      </c>
      <c r="D3594" t="s">
        <v>9581</v>
      </c>
      <c r="F3594" t="s">
        <v>17870</v>
      </c>
      <c r="G3594" t="s">
        <v>14598</v>
      </c>
      <c r="H3594" t="s">
        <v>17871</v>
      </c>
      <c r="J3594">
        <v>7</v>
      </c>
      <c r="K3594">
        <v>4</v>
      </c>
      <c r="L3594">
        <v>0</v>
      </c>
      <c r="M3594" t="s">
        <v>17872</v>
      </c>
      <c r="N3594">
        <f t="shared" si="672"/>
        <v>0</v>
      </c>
      <c r="O3594" t="str">
        <f t="shared" si="673"/>
        <v>No</v>
      </c>
      <c r="P3594">
        <f t="shared" si="674"/>
        <v>0</v>
      </c>
      <c r="Q3594">
        <f t="shared" si="675"/>
        <v>0</v>
      </c>
      <c r="R3594">
        <f t="shared" si="679"/>
        <v>27.565026697177728</v>
      </c>
      <c r="S3594" t="str">
        <f t="shared" si="676"/>
        <v>ID-31367-Bethel, AK - Quinhagaki, AK</v>
      </c>
      <c r="T3594">
        <f t="shared" si="677"/>
        <v>0</v>
      </c>
      <c r="U3594" t="str">
        <f t="shared" si="678"/>
        <v>Acceptable</v>
      </c>
      <c r="V3594">
        <f t="shared" si="680"/>
        <v>23</v>
      </c>
      <c r="W3594">
        <f t="shared" si="681"/>
        <v>2</v>
      </c>
      <c r="Y3594" t="str">
        <f t="shared" si="682"/>
        <v>Flight Not Found</v>
      </c>
      <c r="Z3594" t="str" cm="1">
        <f t="array" ref="Z3594">IF(AND(B:B &gt; TIME(6, 0, 0), B:B &lt;= TIME(18, 0, 0)), "Day", "Night")</f>
        <v>Night</v>
      </c>
      <c r="AA3594">
        <f t="shared" si="683"/>
        <v>1</v>
      </c>
    </row>
    <row r="3595" spans="1:27" x14ac:dyDescent="0.2">
      <c r="A3595">
        <v>31372</v>
      </c>
      <c r="C3595" t="s">
        <v>17873</v>
      </c>
      <c r="D3595" t="s">
        <v>17874</v>
      </c>
      <c r="G3595" t="s">
        <v>16187</v>
      </c>
      <c r="H3595" t="s">
        <v>17875</v>
      </c>
      <c r="I3595" t="s">
        <v>17876</v>
      </c>
      <c r="J3595">
        <v>11</v>
      </c>
      <c r="K3595">
        <v>11</v>
      </c>
      <c r="L3595">
        <v>0</v>
      </c>
      <c r="M3595" t="s">
        <v>1120</v>
      </c>
      <c r="N3595">
        <f t="shared" si="672"/>
        <v>0</v>
      </c>
      <c r="O3595" t="str">
        <f t="shared" si="673"/>
        <v>No</v>
      </c>
      <c r="P3595">
        <f t="shared" si="674"/>
        <v>0</v>
      </c>
      <c r="Q3595">
        <f t="shared" si="675"/>
        <v>0</v>
      </c>
      <c r="R3595">
        <f t="shared" si="679"/>
        <v>27.565026697177728</v>
      </c>
      <c r="S3595" t="str">
        <f t="shared" si="676"/>
        <v>ID-31372-</v>
      </c>
      <c r="T3595">
        <f t="shared" si="677"/>
        <v>0</v>
      </c>
      <c r="U3595" t="str">
        <f t="shared" si="678"/>
        <v>Acceptable</v>
      </c>
      <c r="V3595">
        <f t="shared" si="680"/>
        <v>23</v>
      </c>
      <c r="W3595">
        <f t="shared" si="681"/>
        <v>2</v>
      </c>
      <c r="Y3595" t="str">
        <f t="shared" si="682"/>
        <v>Flight Not Found</v>
      </c>
      <c r="Z3595" t="str" cm="1">
        <f t="array" ref="Z3595">IF(AND(B:B &gt; TIME(6, 0, 0), B:B &lt;= TIME(18, 0, 0)), "Day", "Night")</f>
        <v>Night</v>
      </c>
      <c r="AA3595">
        <f t="shared" si="683"/>
        <v>1</v>
      </c>
    </row>
    <row r="3596" spans="1:27" x14ac:dyDescent="0.2">
      <c r="A3596">
        <v>31375</v>
      </c>
      <c r="B3596" t="s">
        <v>5706</v>
      </c>
      <c r="C3596" t="s">
        <v>17877</v>
      </c>
      <c r="D3596" t="s">
        <v>12568</v>
      </c>
      <c r="E3596" t="s">
        <v>17878</v>
      </c>
      <c r="F3596" t="s">
        <v>7251</v>
      </c>
      <c r="G3596" t="s">
        <v>17879</v>
      </c>
      <c r="H3596" t="s">
        <v>17880</v>
      </c>
      <c r="I3596" t="s">
        <v>17881</v>
      </c>
      <c r="J3596">
        <v>103</v>
      </c>
      <c r="K3596">
        <v>60</v>
      </c>
      <c r="L3596">
        <v>0</v>
      </c>
      <c r="M3596" t="s">
        <v>17882</v>
      </c>
      <c r="N3596">
        <f t="shared" si="672"/>
        <v>0</v>
      </c>
      <c r="O3596" t="str">
        <f t="shared" si="673"/>
        <v>No</v>
      </c>
      <c r="P3596">
        <f t="shared" si="674"/>
        <v>0</v>
      </c>
      <c r="Q3596">
        <f t="shared" si="675"/>
        <v>0</v>
      </c>
      <c r="R3596">
        <f t="shared" si="679"/>
        <v>27.565026697177728</v>
      </c>
      <c r="S3596" t="str">
        <f t="shared" si="676"/>
        <v>ID-31375-Athens - Cairo</v>
      </c>
      <c r="T3596" t="str">
        <f t="shared" si="677"/>
        <v>20:15</v>
      </c>
      <c r="U3596" t="str">
        <f t="shared" si="678"/>
        <v>Acceptable</v>
      </c>
      <c r="V3596">
        <f t="shared" si="680"/>
        <v>23</v>
      </c>
      <c r="W3596">
        <f t="shared" si="681"/>
        <v>2</v>
      </c>
      <c r="Y3596" t="str">
        <f t="shared" si="682"/>
        <v>Flight Not Found</v>
      </c>
      <c r="Z3596" t="str" cm="1">
        <f t="array" ref="Z3596">IF(AND(B:B &gt; TIME(6, 0, 0), B:B &lt;= TIME(18, 0, 0)), "Day", "Night")</f>
        <v>Night</v>
      </c>
      <c r="AA3596">
        <f t="shared" si="683"/>
        <v>1</v>
      </c>
    </row>
    <row r="3597" spans="1:27" x14ac:dyDescent="0.2">
      <c r="A3597">
        <v>31376</v>
      </c>
      <c r="C3597" t="s">
        <v>17883</v>
      </c>
      <c r="D3597" t="s">
        <v>14791</v>
      </c>
      <c r="G3597" t="s">
        <v>12448</v>
      </c>
      <c r="J3597">
        <v>22</v>
      </c>
      <c r="K3597">
        <v>22</v>
      </c>
      <c r="L3597">
        <v>0</v>
      </c>
      <c r="M3597" t="s">
        <v>17884</v>
      </c>
      <c r="N3597">
        <f t="shared" si="672"/>
        <v>0</v>
      </c>
      <c r="O3597" t="str">
        <f t="shared" si="673"/>
        <v>No</v>
      </c>
      <c r="P3597">
        <f t="shared" si="674"/>
        <v>0</v>
      </c>
      <c r="Q3597">
        <f t="shared" si="675"/>
        <v>0</v>
      </c>
      <c r="R3597">
        <f t="shared" si="679"/>
        <v>27.565026697177728</v>
      </c>
      <c r="S3597" t="str">
        <f t="shared" si="676"/>
        <v>ID-31376-</v>
      </c>
      <c r="T3597">
        <f t="shared" si="677"/>
        <v>0</v>
      </c>
      <c r="U3597" t="str">
        <f t="shared" si="678"/>
        <v>Acceptable</v>
      </c>
      <c r="V3597">
        <f t="shared" si="680"/>
        <v>23</v>
      </c>
      <c r="W3597">
        <f t="shared" si="681"/>
        <v>2</v>
      </c>
      <c r="Y3597" t="str">
        <f t="shared" si="682"/>
        <v>Flight Not Found</v>
      </c>
      <c r="Z3597" t="str" cm="1">
        <f t="array" ref="Z3597">IF(AND(B:B &gt; TIME(6, 0, 0), B:B &lt;= TIME(18, 0, 0)), "Day", "Night")</f>
        <v>Night</v>
      </c>
      <c r="AA3597">
        <f t="shared" si="683"/>
        <v>1</v>
      </c>
    </row>
    <row r="3598" spans="1:27" x14ac:dyDescent="0.2">
      <c r="A3598">
        <v>31393</v>
      </c>
      <c r="B3598" t="s">
        <v>12917</v>
      </c>
      <c r="C3598" t="s">
        <v>17885</v>
      </c>
      <c r="D3598" t="s">
        <v>17886</v>
      </c>
      <c r="E3598" t="s">
        <v>17887</v>
      </c>
      <c r="F3598" t="s">
        <v>17888</v>
      </c>
      <c r="G3598" t="s">
        <v>17889</v>
      </c>
      <c r="H3598" t="s">
        <v>17890</v>
      </c>
      <c r="I3598" t="s">
        <v>17891</v>
      </c>
      <c r="J3598">
        <v>256</v>
      </c>
      <c r="K3598">
        <v>256</v>
      </c>
      <c r="L3598">
        <v>0</v>
      </c>
      <c r="M3598" t="s">
        <v>17892</v>
      </c>
      <c r="N3598">
        <f t="shared" si="672"/>
        <v>0</v>
      </c>
      <c r="O3598" t="str">
        <f t="shared" si="673"/>
        <v>No</v>
      </c>
      <c r="P3598">
        <f t="shared" si="674"/>
        <v>0</v>
      </c>
      <c r="Q3598">
        <f t="shared" si="675"/>
        <v>0</v>
      </c>
      <c r="R3598">
        <f t="shared" si="679"/>
        <v>27.565026697177728</v>
      </c>
      <c r="S3598" t="str">
        <f t="shared" si="676"/>
        <v>ID-31393-Gander - Fort Campbell, KY</v>
      </c>
      <c r="T3598" t="str">
        <f t="shared" si="677"/>
        <v>06:45</v>
      </c>
      <c r="U3598" t="str">
        <f t="shared" si="678"/>
        <v>Acceptable</v>
      </c>
      <c r="V3598">
        <f t="shared" si="680"/>
        <v>23</v>
      </c>
      <c r="W3598">
        <f t="shared" si="681"/>
        <v>2</v>
      </c>
      <c r="Y3598" t="str">
        <f t="shared" si="682"/>
        <v>Flight Not Found</v>
      </c>
      <c r="Z3598" t="str" cm="1">
        <f t="array" ref="Z3598">IF(AND(B:B &gt; TIME(6, 0, 0), B:B &lt;= TIME(18, 0, 0)), "Day", "Night")</f>
        <v>Night</v>
      </c>
      <c r="AA3598">
        <f t="shared" si="683"/>
        <v>1</v>
      </c>
    </row>
    <row r="3599" spans="1:27" x14ac:dyDescent="0.2">
      <c r="A3599">
        <v>31411</v>
      </c>
      <c r="C3599" t="s">
        <v>17893</v>
      </c>
      <c r="D3599" t="s">
        <v>12824</v>
      </c>
      <c r="G3599" t="s">
        <v>17894</v>
      </c>
      <c r="H3599" t="s">
        <v>17895</v>
      </c>
      <c r="I3599" t="s">
        <v>17896</v>
      </c>
      <c r="J3599">
        <v>25</v>
      </c>
      <c r="K3599">
        <v>25</v>
      </c>
      <c r="L3599">
        <v>0</v>
      </c>
      <c r="N3599">
        <f t="shared" si="672"/>
        <v>0</v>
      </c>
      <c r="O3599" t="str">
        <f t="shared" si="673"/>
        <v>No</v>
      </c>
      <c r="P3599">
        <f t="shared" si="674"/>
        <v>0</v>
      </c>
      <c r="Q3599">
        <f t="shared" si="675"/>
        <v>0</v>
      </c>
      <c r="R3599">
        <f t="shared" si="679"/>
        <v>27.565026697177728</v>
      </c>
      <c r="S3599" t="str">
        <f t="shared" si="676"/>
        <v>ID-31411-</v>
      </c>
      <c r="T3599">
        <f t="shared" si="677"/>
        <v>0</v>
      </c>
      <c r="U3599" t="str">
        <f t="shared" si="678"/>
        <v>Acceptable</v>
      </c>
      <c r="V3599">
        <f t="shared" si="680"/>
        <v>23</v>
      </c>
      <c r="W3599">
        <f t="shared" si="681"/>
        <v>2</v>
      </c>
      <c r="Y3599" t="str">
        <f t="shared" si="682"/>
        <v>Flight Not Found</v>
      </c>
      <c r="Z3599" t="str" cm="1">
        <f t="array" ref="Z3599">IF(AND(B:B &gt; TIME(6, 0, 0), B:B &lt;= TIME(18, 0, 0)), "Day", "Night")</f>
        <v>Night</v>
      </c>
      <c r="AA3599">
        <f t="shared" si="683"/>
        <v>1</v>
      </c>
    </row>
    <row r="3600" spans="1:27" x14ac:dyDescent="0.2">
      <c r="A3600">
        <v>31412</v>
      </c>
      <c r="B3600" t="s">
        <v>7713</v>
      </c>
      <c r="C3600" t="s">
        <v>17897</v>
      </c>
      <c r="D3600" t="s">
        <v>35</v>
      </c>
      <c r="F3600" t="s">
        <v>17898</v>
      </c>
      <c r="G3600" t="s">
        <v>1814</v>
      </c>
      <c r="H3600" t="s">
        <v>17899</v>
      </c>
      <c r="I3600" t="s">
        <v>17900</v>
      </c>
      <c r="J3600">
        <v>9</v>
      </c>
      <c r="K3600">
        <v>7</v>
      </c>
      <c r="L3600">
        <v>0</v>
      </c>
      <c r="M3600" t="s">
        <v>17901</v>
      </c>
      <c r="N3600">
        <f t="shared" si="672"/>
        <v>0</v>
      </c>
      <c r="O3600" t="str">
        <f t="shared" si="673"/>
        <v>No</v>
      </c>
      <c r="P3600">
        <f t="shared" si="674"/>
        <v>0</v>
      </c>
      <c r="Q3600">
        <f t="shared" si="675"/>
        <v>0</v>
      </c>
      <c r="R3600">
        <f t="shared" si="679"/>
        <v>27.565026697177728</v>
      </c>
      <c r="S3600" t="str">
        <f t="shared" si="676"/>
        <v>ID-31412-Guntersville - Dallas/Ft. Worth</v>
      </c>
      <c r="T3600" t="str">
        <f t="shared" si="677"/>
        <v>17:14</v>
      </c>
      <c r="U3600" t="str">
        <f t="shared" si="678"/>
        <v>Acceptable</v>
      </c>
      <c r="V3600">
        <f t="shared" si="680"/>
        <v>23</v>
      </c>
      <c r="W3600">
        <f t="shared" si="681"/>
        <v>2</v>
      </c>
      <c r="Y3600" t="str">
        <f t="shared" si="682"/>
        <v>Flight Not Found</v>
      </c>
      <c r="Z3600" t="str" cm="1">
        <f t="array" ref="Z3600">IF(AND(B:B &gt; TIME(6, 0, 0), B:B &lt;= TIME(18, 0, 0)), "Day", "Night")</f>
        <v>Night</v>
      </c>
      <c r="AA3600">
        <f t="shared" si="683"/>
        <v>1</v>
      </c>
    </row>
    <row r="3601" spans="1:27" x14ac:dyDescent="0.2">
      <c r="A3601">
        <v>31430</v>
      </c>
      <c r="B3601" t="s">
        <v>540</v>
      </c>
      <c r="C3601" t="s">
        <v>17902</v>
      </c>
      <c r="D3601" t="s">
        <v>17903</v>
      </c>
      <c r="F3601" t="s">
        <v>17904</v>
      </c>
      <c r="G3601" t="s">
        <v>17905</v>
      </c>
      <c r="H3601" t="s">
        <v>17906</v>
      </c>
      <c r="I3601" t="s">
        <v>6513</v>
      </c>
      <c r="J3601">
        <v>87</v>
      </c>
      <c r="K3601">
        <v>87</v>
      </c>
      <c r="L3601">
        <v>0</v>
      </c>
      <c r="M3601" t="s">
        <v>17907</v>
      </c>
      <c r="N3601">
        <f t="shared" si="672"/>
        <v>0</v>
      </c>
      <c r="O3601" t="str">
        <f t="shared" si="673"/>
        <v>No</v>
      </c>
      <c r="P3601">
        <f t="shared" si="674"/>
        <v>0</v>
      </c>
      <c r="Q3601">
        <f t="shared" si="675"/>
        <v>0</v>
      </c>
      <c r="R3601">
        <f t="shared" si="679"/>
        <v>27.565026697177728</v>
      </c>
      <c r="S3601" t="str">
        <f t="shared" si="676"/>
        <v>ID-31430-Guatemala City - Flores</v>
      </c>
      <c r="T3601" t="str">
        <f t="shared" si="677"/>
        <v>08:00</v>
      </c>
      <c r="U3601" t="str">
        <f t="shared" si="678"/>
        <v>Acceptable</v>
      </c>
      <c r="V3601">
        <f t="shared" si="680"/>
        <v>23</v>
      </c>
      <c r="W3601">
        <f t="shared" si="681"/>
        <v>2</v>
      </c>
      <c r="Y3601" t="str">
        <f t="shared" si="682"/>
        <v>Flight Not Found</v>
      </c>
      <c r="Z3601" t="str" cm="1">
        <f t="array" ref="Z3601">IF(AND(B:B &gt; TIME(6, 0, 0), B:B &lt;= TIME(18, 0, 0)), "Day", "Night")</f>
        <v>Night</v>
      </c>
      <c r="AA3601">
        <f t="shared" si="683"/>
        <v>1</v>
      </c>
    </row>
    <row r="3602" spans="1:27" x14ac:dyDescent="0.2">
      <c r="A3602">
        <v>31433</v>
      </c>
      <c r="B3602" t="s">
        <v>9008</v>
      </c>
      <c r="C3602" t="s">
        <v>17908</v>
      </c>
      <c r="D3602" t="s">
        <v>9581</v>
      </c>
      <c r="G3602" t="s">
        <v>17909</v>
      </c>
      <c r="H3602" t="s">
        <v>17910</v>
      </c>
      <c r="I3602" t="s">
        <v>14950</v>
      </c>
      <c r="J3602">
        <v>3</v>
      </c>
      <c r="K3602">
        <v>3</v>
      </c>
      <c r="L3602">
        <v>0</v>
      </c>
      <c r="M3602" t="s">
        <v>17911</v>
      </c>
      <c r="N3602">
        <f t="shared" si="672"/>
        <v>0</v>
      </c>
      <c r="O3602" t="str">
        <f t="shared" si="673"/>
        <v>No</v>
      </c>
      <c r="P3602">
        <f t="shared" si="674"/>
        <v>0</v>
      </c>
      <c r="Q3602">
        <f t="shared" si="675"/>
        <v>0</v>
      </c>
      <c r="R3602">
        <f t="shared" si="679"/>
        <v>27.565026697177728</v>
      </c>
      <c r="S3602" t="str">
        <f t="shared" si="676"/>
        <v>ID-31433-</v>
      </c>
      <c r="T3602" t="str">
        <f t="shared" si="677"/>
        <v>04:25</v>
      </c>
      <c r="U3602" t="str">
        <f t="shared" si="678"/>
        <v>Acceptable</v>
      </c>
      <c r="V3602">
        <f t="shared" si="680"/>
        <v>23</v>
      </c>
      <c r="W3602">
        <f t="shared" si="681"/>
        <v>2</v>
      </c>
      <c r="Y3602" t="str">
        <f t="shared" si="682"/>
        <v>Flight Not Found</v>
      </c>
      <c r="Z3602" t="str" cm="1">
        <f t="array" ref="Z3602">IF(AND(B:B &gt; TIME(6, 0, 0), B:B &lt;= TIME(18, 0, 0)), "Day", "Night")</f>
        <v>Night</v>
      </c>
      <c r="AA3602">
        <f t="shared" si="683"/>
        <v>1</v>
      </c>
    </row>
    <row r="3603" spans="1:27" x14ac:dyDescent="0.2">
      <c r="A3603">
        <v>31440</v>
      </c>
      <c r="B3603" t="s">
        <v>90</v>
      </c>
      <c r="C3603" t="s">
        <v>1928</v>
      </c>
      <c r="D3603" t="s">
        <v>2623</v>
      </c>
      <c r="F3603" t="s">
        <v>17912</v>
      </c>
      <c r="G3603" t="s">
        <v>17913</v>
      </c>
      <c r="H3603" t="s">
        <v>17914</v>
      </c>
      <c r="I3603" t="s">
        <v>17915</v>
      </c>
      <c r="J3603">
        <v>72</v>
      </c>
      <c r="K3603">
        <v>1</v>
      </c>
      <c r="L3603">
        <v>0</v>
      </c>
      <c r="M3603" t="s">
        <v>17916</v>
      </c>
      <c r="N3603">
        <f t="shared" si="672"/>
        <v>0</v>
      </c>
      <c r="O3603" t="str">
        <f t="shared" si="673"/>
        <v>No</v>
      </c>
      <c r="P3603">
        <f t="shared" si="674"/>
        <v>0</v>
      </c>
      <c r="Q3603">
        <f t="shared" si="675"/>
        <v>0</v>
      </c>
      <c r="R3603">
        <f t="shared" si="679"/>
        <v>27.565026697177728</v>
      </c>
      <c r="S3603" t="str">
        <f t="shared" si="676"/>
        <v>ID-31440-Sao Paulo - Belo Horizonte</v>
      </c>
      <c r="T3603" t="str">
        <f t="shared" si="677"/>
        <v>07:45</v>
      </c>
      <c r="U3603" t="str">
        <f t="shared" si="678"/>
        <v>Acceptable</v>
      </c>
      <c r="V3603">
        <f t="shared" si="680"/>
        <v>23</v>
      </c>
      <c r="W3603">
        <f t="shared" si="681"/>
        <v>2</v>
      </c>
      <c r="Y3603" t="str">
        <f t="shared" si="682"/>
        <v>Flight Not Found</v>
      </c>
      <c r="Z3603" t="str" cm="1">
        <f t="array" ref="Z3603">IF(AND(B:B &gt; TIME(6, 0, 0), B:B &lt;= TIME(18, 0, 0)), "Day", "Night")</f>
        <v>Night</v>
      </c>
      <c r="AA3603">
        <f t="shared" si="683"/>
        <v>1</v>
      </c>
    </row>
    <row r="3604" spans="1:27" x14ac:dyDescent="0.2">
      <c r="A3604">
        <v>31441</v>
      </c>
      <c r="C3604" t="s">
        <v>17917</v>
      </c>
      <c r="D3604" t="s">
        <v>17918</v>
      </c>
      <c r="F3604" t="s">
        <v>17919</v>
      </c>
      <c r="G3604" t="s">
        <v>17920</v>
      </c>
      <c r="H3604" t="s">
        <v>17921</v>
      </c>
      <c r="I3604" t="s">
        <v>17922</v>
      </c>
      <c r="J3604">
        <v>21</v>
      </c>
      <c r="K3604">
        <v>21</v>
      </c>
      <c r="L3604">
        <v>0</v>
      </c>
      <c r="M3604" t="s">
        <v>17923</v>
      </c>
      <c r="N3604">
        <f t="shared" si="672"/>
        <v>0</v>
      </c>
      <c r="O3604" t="str">
        <f t="shared" si="673"/>
        <v>No</v>
      </c>
      <c r="P3604">
        <f t="shared" si="674"/>
        <v>0</v>
      </c>
      <c r="Q3604">
        <f t="shared" si="675"/>
        <v>0</v>
      </c>
      <c r="R3604">
        <f t="shared" si="679"/>
        <v>27.565026697177728</v>
      </c>
      <c r="S3604" t="str">
        <f t="shared" si="676"/>
        <v>ID-31441-Villa Constitucion - Los Mochis</v>
      </c>
      <c r="T3604">
        <f t="shared" si="677"/>
        <v>0</v>
      </c>
      <c r="U3604" t="str">
        <f t="shared" si="678"/>
        <v>Acceptable</v>
      </c>
      <c r="V3604">
        <f t="shared" si="680"/>
        <v>23</v>
      </c>
      <c r="W3604">
        <f t="shared" si="681"/>
        <v>2</v>
      </c>
      <c r="Y3604" t="str">
        <f t="shared" si="682"/>
        <v>Flight Not Found</v>
      </c>
      <c r="Z3604" t="str" cm="1">
        <f t="array" ref="Z3604">IF(AND(B:B &gt; TIME(6, 0, 0), B:B &lt;= TIME(18, 0, 0)), "Day", "Night")</f>
        <v>Night</v>
      </c>
      <c r="AA3604">
        <f t="shared" si="683"/>
        <v>1</v>
      </c>
    </row>
    <row r="3605" spans="1:27" x14ac:dyDescent="0.2">
      <c r="A3605">
        <v>31448</v>
      </c>
      <c r="C3605" t="s">
        <v>17924</v>
      </c>
      <c r="D3605" t="s">
        <v>17925</v>
      </c>
      <c r="G3605" t="s">
        <v>14031</v>
      </c>
      <c r="H3605" t="s">
        <v>17926</v>
      </c>
      <c r="I3605" t="s">
        <v>17927</v>
      </c>
      <c r="J3605">
        <v>14</v>
      </c>
      <c r="K3605">
        <v>2</v>
      </c>
      <c r="L3605">
        <v>0</v>
      </c>
      <c r="M3605" t="s">
        <v>17928</v>
      </c>
      <c r="N3605">
        <f t="shared" si="672"/>
        <v>0</v>
      </c>
      <c r="O3605" t="str">
        <f t="shared" si="673"/>
        <v>No</v>
      </c>
      <c r="P3605">
        <f t="shared" si="674"/>
        <v>0</v>
      </c>
      <c r="Q3605">
        <f t="shared" si="675"/>
        <v>0</v>
      </c>
      <c r="R3605">
        <f t="shared" si="679"/>
        <v>27.565026697177728</v>
      </c>
      <c r="S3605" t="str">
        <f t="shared" si="676"/>
        <v>ID-31448-</v>
      </c>
      <c r="T3605">
        <f t="shared" si="677"/>
        <v>0</v>
      </c>
      <c r="U3605" t="str">
        <f t="shared" si="678"/>
        <v>Acceptable</v>
      </c>
      <c r="V3605">
        <f t="shared" si="680"/>
        <v>23</v>
      </c>
      <c r="W3605">
        <f t="shared" si="681"/>
        <v>2</v>
      </c>
      <c r="Y3605" t="str">
        <f t="shared" si="682"/>
        <v>Flight Not Found</v>
      </c>
      <c r="Z3605" t="str" cm="1">
        <f t="array" ref="Z3605">IF(AND(B:B &gt; TIME(6, 0, 0), B:B &lt;= TIME(18, 0, 0)), "Day", "Night")</f>
        <v>Night</v>
      </c>
      <c r="AA3605">
        <f t="shared" si="683"/>
        <v>1</v>
      </c>
    </row>
    <row r="3606" spans="1:27" x14ac:dyDescent="0.2">
      <c r="A3606">
        <v>31459</v>
      </c>
      <c r="C3606" t="s">
        <v>17929</v>
      </c>
      <c r="D3606" t="s">
        <v>10614</v>
      </c>
      <c r="F3606" t="s">
        <v>17930</v>
      </c>
      <c r="G3606" t="s">
        <v>17931</v>
      </c>
      <c r="H3606" t="s">
        <v>17932</v>
      </c>
      <c r="I3606" t="s">
        <v>17933</v>
      </c>
      <c r="J3606">
        <v>13</v>
      </c>
      <c r="K3606">
        <v>13</v>
      </c>
      <c r="L3606">
        <v>0</v>
      </c>
      <c r="M3606" t="s">
        <v>17934</v>
      </c>
      <c r="N3606">
        <f t="shared" si="672"/>
        <v>0</v>
      </c>
      <c r="O3606" t="str">
        <f t="shared" si="673"/>
        <v>No</v>
      </c>
      <c r="P3606">
        <f t="shared" si="674"/>
        <v>0</v>
      </c>
      <c r="Q3606">
        <f t="shared" si="675"/>
        <v>0</v>
      </c>
      <c r="R3606">
        <f t="shared" si="679"/>
        <v>27.565026697177728</v>
      </c>
      <c r="S3606" t="str">
        <f t="shared" si="676"/>
        <v>ID-31459-Taipei - Makung</v>
      </c>
      <c r="T3606">
        <f t="shared" si="677"/>
        <v>0</v>
      </c>
      <c r="U3606" t="str">
        <f t="shared" si="678"/>
        <v>Acceptable</v>
      </c>
      <c r="V3606">
        <f t="shared" si="680"/>
        <v>23</v>
      </c>
      <c r="W3606">
        <f t="shared" si="681"/>
        <v>2</v>
      </c>
      <c r="Y3606" t="str">
        <f t="shared" si="682"/>
        <v>Flight Not Found</v>
      </c>
      <c r="Z3606" t="str" cm="1">
        <f t="array" ref="Z3606">IF(AND(B:B &gt; TIME(6, 0, 0), B:B &lt;= TIME(18, 0, 0)), "Day", "Night")</f>
        <v>Night</v>
      </c>
      <c r="AA3606">
        <f t="shared" si="683"/>
        <v>1</v>
      </c>
    </row>
    <row r="3607" spans="1:27" x14ac:dyDescent="0.2">
      <c r="A3607">
        <v>31473</v>
      </c>
      <c r="B3607" t="s">
        <v>17935</v>
      </c>
      <c r="C3607" t="s">
        <v>17936</v>
      </c>
      <c r="D3607" t="s">
        <v>3562</v>
      </c>
      <c r="G3607" t="s">
        <v>9995</v>
      </c>
      <c r="H3607" t="s">
        <v>17937</v>
      </c>
      <c r="I3607" t="s">
        <v>17938</v>
      </c>
      <c r="J3607">
        <v>38</v>
      </c>
      <c r="K3607">
        <v>38</v>
      </c>
      <c r="L3607">
        <v>0</v>
      </c>
      <c r="M3607" t="s">
        <v>17939</v>
      </c>
      <c r="N3607">
        <f t="shared" si="672"/>
        <v>0</v>
      </c>
      <c r="O3607" t="str">
        <f t="shared" si="673"/>
        <v>No</v>
      </c>
      <c r="P3607">
        <f t="shared" si="674"/>
        <v>0</v>
      </c>
      <c r="Q3607">
        <f t="shared" si="675"/>
        <v>0</v>
      </c>
      <c r="R3607">
        <f t="shared" si="679"/>
        <v>27.565026697177728</v>
      </c>
      <c r="S3607" t="str">
        <f t="shared" si="676"/>
        <v>ID-31473-</v>
      </c>
      <c r="T3607" t="str">
        <f t="shared" si="677"/>
        <v>03:03</v>
      </c>
      <c r="U3607" t="str">
        <f t="shared" si="678"/>
        <v>Acceptable</v>
      </c>
      <c r="V3607">
        <f t="shared" si="680"/>
        <v>23</v>
      </c>
      <c r="W3607">
        <f t="shared" si="681"/>
        <v>2</v>
      </c>
      <c r="Y3607" t="str">
        <f t="shared" si="682"/>
        <v>Flight Not Found</v>
      </c>
      <c r="Z3607" t="str" cm="1">
        <f t="array" ref="Z3607">IF(AND(B:B &gt; TIME(6, 0, 0), B:B &lt;= TIME(18, 0, 0)), "Day", "Night")</f>
        <v>Night</v>
      </c>
      <c r="AA3607">
        <f t="shared" si="683"/>
        <v>1</v>
      </c>
    </row>
    <row r="3608" spans="1:27" x14ac:dyDescent="0.2">
      <c r="A3608">
        <v>31474</v>
      </c>
      <c r="C3608" t="s">
        <v>17940</v>
      </c>
      <c r="D3608" t="s">
        <v>17941</v>
      </c>
      <c r="G3608" t="s">
        <v>17942</v>
      </c>
      <c r="H3608" t="s">
        <v>17943</v>
      </c>
      <c r="J3608">
        <v>8</v>
      </c>
      <c r="K3608">
        <v>8</v>
      </c>
      <c r="L3608">
        <v>0</v>
      </c>
      <c r="N3608">
        <f t="shared" si="672"/>
        <v>0</v>
      </c>
      <c r="O3608" t="str">
        <f t="shared" si="673"/>
        <v>No</v>
      </c>
      <c r="P3608">
        <f t="shared" si="674"/>
        <v>0</v>
      </c>
      <c r="Q3608">
        <f t="shared" si="675"/>
        <v>0</v>
      </c>
      <c r="R3608">
        <f t="shared" si="679"/>
        <v>27.565026697177728</v>
      </c>
      <c r="S3608" t="str">
        <f t="shared" si="676"/>
        <v>ID-31474-</v>
      </c>
      <c r="T3608">
        <f t="shared" si="677"/>
        <v>0</v>
      </c>
      <c r="U3608" t="str">
        <f t="shared" si="678"/>
        <v>Acceptable</v>
      </c>
      <c r="V3608">
        <f t="shared" si="680"/>
        <v>23</v>
      </c>
      <c r="W3608">
        <f t="shared" si="681"/>
        <v>2</v>
      </c>
      <c r="Y3608" t="str">
        <f t="shared" si="682"/>
        <v>Flight Not Found</v>
      </c>
      <c r="Z3608" t="str" cm="1">
        <f t="array" ref="Z3608">IF(AND(B:B &gt; TIME(6, 0, 0), B:B &lt;= TIME(18, 0, 0)), "Day", "Night")</f>
        <v>Night</v>
      </c>
      <c r="AA3608">
        <f t="shared" si="683"/>
        <v>1</v>
      </c>
    </row>
    <row r="3609" spans="1:27" x14ac:dyDescent="0.2">
      <c r="A3609">
        <v>31484</v>
      </c>
      <c r="B3609" t="s">
        <v>2425</v>
      </c>
      <c r="C3609" t="s">
        <v>17944</v>
      </c>
      <c r="D3609" t="s">
        <v>17945</v>
      </c>
      <c r="E3609" t="s">
        <v>17946</v>
      </c>
      <c r="F3609" t="s">
        <v>17947</v>
      </c>
      <c r="G3609" t="s">
        <v>16064</v>
      </c>
      <c r="H3609" t="s">
        <v>17948</v>
      </c>
      <c r="I3609" t="s">
        <v>17949</v>
      </c>
      <c r="J3609">
        <v>9</v>
      </c>
      <c r="K3609">
        <v>3</v>
      </c>
      <c r="L3609">
        <v>0</v>
      </c>
      <c r="M3609" t="s">
        <v>17950</v>
      </c>
      <c r="N3609">
        <f t="shared" si="672"/>
        <v>0</v>
      </c>
      <c r="O3609" t="str">
        <f t="shared" si="673"/>
        <v>No</v>
      </c>
      <c r="P3609">
        <f t="shared" si="674"/>
        <v>0</v>
      </c>
      <c r="Q3609">
        <f t="shared" si="675"/>
        <v>0</v>
      </c>
      <c r="R3609">
        <f t="shared" si="679"/>
        <v>27.565026697177728</v>
      </c>
      <c r="S3609" t="str">
        <f t="shared" si="676"/>
        <v>ID-31484-Detroit, MI - Alpena, MI</v>
      </c>
      <c r="T3609" t="str">
        <f t="shared" si="677"/>
        <v>22:15</v>
      </c>
      <c r="U3609" t="str">
        <f t="shared" si="678"/>
        <v>Acceptable</v>
      </c>
      <c r="V3609">
        <f t="shared" si="680"/>
        <v>23</v>
      </c>
      <c r="W3609">
        <f t="shared" si="681"/>
        <v>2</v>
      </c>
      <c r="Y3609" t="str">
        <f t="shared" si="682"/>
        <v>Flight Not Found</v>
      </c>
      <c r="Z3609" t="str" cm="1">
        <f t="array" ref="Z3609">IF(AND(B:B &gt; TIME(6, 0, 0), B:B &lt;= TIME(18, 0, 0)), "Day", "Night")</f>
        <v>Night</v>
      </c>
      <c r="AA3609">
        <f t="shared" si="683"/>
        <v>1</v>
      </c>
    </row>
    <row r="3610" spans="1:27" x14ac:dyDescent="0.2">
      <c r="A3610">
        <v>31491</v>
      </c>
      <c r="C3610" t="s">
        <v>17951</v>
      </c>
      <c r="D3610" t="s">
        <v>12416</v>
      </c>
      <c r="G3610" t="s">
        <v>15914</v>
      </c>
      <c r="H3610" t="s">
        <v>17952</v>
      </c>
      <c r="I3610" t="s">
        <v>17953</v>
      </c>
      <c r="J3610">
        <v>16</v>
      </c>
      <c r="K3610">
        <v>2</v>
      </c>
      <c r="L3610">
        <v>0</v>
      </c>
      <c r="M3610" t="s">
        <v>17954</v>
      </c>
      <c r="N3610">
        <f t="shared" si="672"/>
        <v>0</v>
      </c>
      <c r="O3610" t="str">
        <f t="shared" si="673"/>
        <v>No</v>
      </c>
      <c r="P3610">
        <f t="shared" si="674"/>
        <v>0</v>
      </c>
      <c r="Q3610">
        <f t="shared" si="675"/>
        <v>0</v>
      </c>
      <c r="R3610">
        <f t="shared" si="679"/>
        <v>27.565026697177728</v>
      </c>
      <c r="S3610" t="str">
        <f t="shared" si="676"/>
        <v>ID-31491-</v>
      </c>
      <c r="T3610">
        <f t="shared" si="677"/>
        <v>0</v>
      </c>
      <c r="U3610" t="str">
        <f t="shared" si="678"/>
        <v>Acceptable</v>
      </c>
      <c r="V3610">
        <f t="shared" si="680"/>
        <v>23</v>
      </c>
      <c r="W3610">
        <f t="shared" si="681"/>
        <v>2</v>
      </c>
      <c r="Y3610" t="str">
        <f t="shared" si="682"/>
        <v>Flight Not Found</v>
      </c>
      <c r="Z3610" t="str" cm="1">
        <f t="array" ref="Z3610">IF(AND(B:B &gt; TIME(6, 0, 0), B:B &lt;= TIME(18, 0, 0)), "Day", "Night")</f>
        <v>Night</v>
      </c>
      <c r="AA3610">
        <f t="shared" si="683"/>
        <v>1</v>
      </c>
    </row>
    <row r="3611" spans="1:27" x14ac:dyDescent="0.2">
      <c r="A3611">
        <v>31495</v>
      </c>
      <c r="B3611" t="s">
        <v>13693</v>
      </c>
      <c r="C3611" t="s">
        <v>17453</v>
      </c>
      <c r="D3611" t="s">
        <v>17955</v>
      </c>
      <c r="F3611" t="s">
        <v>17956</v>
      </c>
      <c r="G3611" t="s">
        <v>7186</v>
      </c>
      <c r="H3611" t="s">
        <v>17957</v>
      </c>
      <c r="I3611" t="s">
        <v>5354</v>
      </c>
      <c r="J3611">
        <v>5</v>
      </c>
      <c r="K3611">
        <v>4</v>
      </c>
      <c r="L3611">
        <v>0</v>
      </c>
      <c r="M3611" t="s">
        <v>17958</v>
      </c>
      <c r="N3611">
        <f t="shared" si="672"/>
        <v>0</v>
      </c>
      <c r="O3611" t="str">
        <f t="shared" si="673"/>
        <v>No</v>
      </c>
      <c r="P3611">
        <f t="shared" si="674"/>
        <v>0</v>
      </c>
      <c r="Q3611">
        <f t="shared" si="675"/>
        <v>0</v>
      </c>
      <c r="R3611">
        <f t="shared" si="679"/>
        <v>27.565026697177728</v>
      </c>
      <c r="S3611" t="str">
        <f t="shared" si="676"/>
        <v>ID-31495-Snegamook Lake - Goose Bay</v>
      </c>
      <c r="T3611" t="str">
        <f t="shared" si="677"/>
        <v>09:55</v>
      </c>
      <c r="U3611" t="str">
        <f t="shared" si="678"/>
        <v>Acceptable</v>
      </c>
      <c r="V3611">
        <f t="shared" si="680"/>
        <v>23</v>
      </c>
      <c r="W3611">
        <f t="shared" si="681"/>
        <v>2</v>
      </c>
      <c r="Y3611" t="str">
        <f t="shared" si="682"/>
        <v>Flight Not Found</v>
      </c>
      <c r="Z3611" t="str" cm="1">
        <f t="array" ref="Z3611">IF(AND(B:B &gt; TIME(6, 0, 0), B:B &lt;= TIME(18, 0, 0)), "Day", "Night")</f>
        <v>Night</v>
      </c>
      <c r="AA3611">
        <f t="shared" si="683"/>
        <v>1</v>
      </c>
    </row>
    <row r="3612" spans="1:27" x14ac:dyDescent="0.2">
      <c r="A3612">
        <v>31496</v>
      </c>
      <c r="C3612" t="s">
        <v>17959</v>
      </c>
      <c r="D3612" t="s">
        <v>17960</v>
      </c>
      <c r="G3612" t="s">
        <v>17961</v>
      </c>
      <c r="H3612" t="s">
        <v>17962</v>
      </c>
      <c r="I3612" t="s">
        <v>17963</v>
      </c>
      <c r="J3612">
        <v>9</v>
      </c>
      <c r="K3612">
        <v>9</v>
      </c>
      <c r="L3612">
        <v>0</v>
      </c>
      <c r="M3612" t="s">
        <v>17964</v>
      </c>
      <c r="N3612">
        <f t="shared" si="672"/>
        <v>0</v>
      </c>
      <c r="O3612" t="str">
        <f t="shared" si="673"/>
        <v>No</v>
      </c>
      <c r="P3612">
        <f t="shared" si="674"/>
        <v>0</v>
      </c>
      <c r="Q3612">
        <f t="shared" si="675"/>
        <v>0</v>
      </c>
      <c r="R3612">
        <f t="shared" si="679"/>
        <v>27.565026697177728</v>
      </c>
      <c r="S3612" t="str">
        <f t="shared" si="676"/>
        <v>ID-31496-</v>
      </c>
      <c r="T3612">
        <f t="shared" si="677"/>
        <v>0</v>
      </c>
      <c r="U3612" t="str">
        <f t="shared" si="678"/>
        <v>Acceptable</v>
      </c>
      <c r="V3612">
        <f t="shared" si="680"/>
        <v>23</v>
      </c>
      <c r="W3612">
        <f t="shared" si="681"/>
        <v>2</v>
      </c>
      <c r="Y3612" t="str">
        <f t="shared" si="682"/>
        <v>Flight Not Found</v>
      </c>
      <c r="Z3612" t="str" cm="1">
        <f t="array" ref="Z3612">IF(AND(B:B &gt; TIME(6, 0, 0), B:B &lt;= TIME(18, 0, 0)), "Day", "Night")</f>
        <v>Night</v>
      </c>
      <c r="AA3612">
        <f t="shared" si="683"/>
        <v>1</v>
      </c>
    </row>
    <row r="3613" spans="1:27" x14ac:dyDescent="0.2">
      <c r="A3613">
        <v>31498</v>
      </c>
      <c r="C3613" t="s">
        <v>17965</v>
      </c>
      <c r="D3613" t="s">
        <v>8563</v>
      </c>
      <c r="G3613" t="s">
        <v>17966</v>
      </c>
      <c r="J3613">
        <v>0</v>
      </c>
      <c r="K3613">
        <v>0</v>
      </c>
      <c r="L3613">
        <v>35</v>
      </c>
      <c r="M3613" t="s">
        <v>17967</v>
      </c>
      <c r="N3613">
        <f t="shared" si="672"/>
        <v>0</v>
      </c>
      <c r="O3613" t="str">
        <f t="shared" si="673"/>
        <v>No</v>
      </c>
      <c r="P3613">
        <f t="shared" si="674"/>
        <v>0</v>
      </c>
      <c r="Q3613">
        <f t="shared" si="675"/>
        <v>0</v>
      </c>
      <c r="R3613">
        <f t="shared" si="679"/>
        <v>27.565026697177728</v>
      </c>
      <c r="S3613" t="str">
        <f t="shared" si="676"/>
        <v>ID-31498-</v>
      </c>
      <c r="T3613">
        <f t="shared" si="677"/>
        <v>0</v>
      </c>
      <c r="U3613" t="str">
        <f t="shared" si="678"/>
        <v>Acceptable</v>
      </c>
      <c r="V3613">
        <f t="shared" si="680"/>
        <v>23</v>
      </c>
      <c r="W3613">
        <f t="shared" si="681"/>
        <v>2</v>
      </c>
      <c r="Y3613" t="str">
        <f t="shared" si="682"/>
        <v>Flight Not Found</v>
      </c>
      <c r="Z3613" t="str" cm="1">
        <f t="array" ref="Z3613">IF(AND(B:B &gt; TIME(6, 0, 0), B:B &lt;= TIME(18, 0, 0)), "Day", "Night")</f>
        <v>Night</v>
      </c>
      <c r="AA3613">
        <f t="shared" si="683"/>
        <v>1</v>
      </c>
    </row>
    <row r="3614" spans="1:27" x14ac:dyDescent="0.2">
      <c r="A3614">
        <v>31501</v>
      </c>
      <c r="B3614" t="s">
        <v>2237</v>
      </c>
      <c r="C3614" t="s">
        <v>17968</v>
      </c>
      <c r="D3614" t="s">
        <v>17969</v>
      </c>
      <c r="F3614" t="s">
        <v>17970</v>
      </c>
      <c r="G3614" t="s">
        <v>12448</v>
      </c>
      <c r="H3614" t="s">
        <v>17971</v>
      </c>
      <c r="J3614">
        <v>54</v>
      </c>
      <c r="K3614">
        <v>49</v>
      </c>
      <c r="L3614">
        <v>0</v>
      </c>
      <c r="M3614" t="s">
        <v>17972</v>
      </c>
      <c r="N3614">
        <f t="shared" si="672"/>
        <v>0</v>
      </c>
      <c r="O3614" t="str">
        <f t="shared" si="673"/>
        <v>No</v>
      </c>
      <c r="P3614">
        <f t="shared" si="674"/>
        <v>0</v>
      </c>
      <c r="Q3614">
        <f t="shared" si="675"/>
        <v>0</v>
      </c>
      <c r="R3614">
        <f t="shared" si="679"/>
        <v>27.565026697177728</v>
      </c>
      <c r="S3614" t="str">
        <f t="shared" si="676"/>
        <v>ID-31501-Pemba - Maputo</v>
      </c>
      <c r="T3614" t="str">
        <f t="shared" si="677"/>
        <v>10:15</v>
      </c>
      <c r="U3614" t="str">
        <f t="shared" si="678"/>
        <v>Acceptable</v>
      </c>
      <c r="V3614">
        <f t="shared" si="680"/>
        <v>23</v>
      </c>
      <c r="W3614">
        <f t="shared" si="681"/>
        <v>2</v>
      </c>
      <c r="Y3614" t="str">
        <f t="shared" si="682"/>
        <v>Flight Not Found</v>
      </c>
      <c r="Z3614" t="str" cm="1">
        <f t="array" ref="Z3614">IF(AND(B:B &gt; TIME(6, 0, 0), B:B &lt;= TIME(18, 0, 0)), "Day", "Night")</f>
        <v>Night</v>
      </c>
      <c r="AA3614">
        <f t="shared" si="683"/>
        <v>1</v>
      </c>
    </row>
    <row r="3615" spans="1:27" x14ac:dyDescent="0.2">
      <c r="A3615">
        <v>31502</v>
      </c>
      <c r="B3615" t="s">
        <v>17973</v>
      </c>
      <c r="C3615" t="s">
        <v>17974</v>
      </c>
      <c r="D3615" t="s">
        <v>1611</v>
      </c>
      <c r="E3615" t="s">
        <v>17975</v>
      </c>
      <c r="F3615" t="s">
        <v>17976</v>
      </c>
      <c r="G3615" t="s">
        <v>17977</v>
      </c>
      <c r="H3615" t="s">
        <v>17978</v>
      </c>
      <c r="I3615" t="s">
        <v>17979</v>
      </c>
      <c r="J3615">
        <v>167</v>
      </c>
      <c r="K3615">
        <v>167</v>
      </c>
      <c r="L3615">
        <v>0</v>
      </c>
      <c r="M3615" t="s">
        <v>17980</v>
      </c>
      <c r="N3615">
        <f t="shared" si="672"/>
        <v>0</v>
      </c>
      <c r="O3615" t="str">
        <f t="shared" si="673"/>
        <v>No</v>
      </c>
      <c r="P3615">
        <f t="shared" si="674"/>
        <v>0</v>
      </c>
      <c r="Q3615">
        <f t="shared" si="675"/>
        <v>0</v>
      </c>
      <c r="R3615">
        <f t="shared" si="679"/>
        <v>27.565026697177728</v>
      </c>
      <c r="S3615" t="str">
        <f t="shared" si="676"/>
        <v>ID-31502-Mexico City - Puerto Vallarta</v>
      </c>
      <c r="T3615" t="str">
        <f t="shared" si="677"/>
        <v>09:11</v>
      </c>
      <c r="U3615" t="str">
        <f t="shared" si="678"/>
        <v>Acceptable</v>
      </c>
      <c r="V3615">
        <f t="shared" si="680"/>
        <v>23</v>
      </c>
      <c r="W3615">
        <f t="shared" si="681"/>
        <v>2</v>
      </c>
      <c r="Y3615" t="str">
        <f t="shared" si="682"/>
        <v>Flight Not Found</v>
      </c>
      <c r="Z3615" t="str" cm="1">
        <f t="array" ref="Z3615">IF(AND(B:B &gt; TIME(6, 0, 0), B:B &lt;= TIME(18, 0, 0)), "Day", "Night")</f>
        <v>Night</v>
      </c>
      <c r="AA3615">
        <f t="shared" si="683"/>
        <v>1</v>
      </c>
    </row>
    <row r="3616" spans="1:27" x14ac:dyDescent="0.2">
      <c r="A3616">
        <v>31504</v>
      </c>
      <c r="C3616" t="s">
        <v>17981</v>
      </c>
      <c r="D3616" t="s">
        <v>4939</v>
      </c>
      <c r="E3616" t="s">
        <v>17982</v>
      </c>
      <c r="F3616" t="s">
        <v>4399</v>
      </c>
      <c r="G3616" t="s">
        <v>15830</v>
      </c>
      <c r="H3616" t="s">
        <v>17983</v>
      </c>
      <c r="I3616" t="s">
        <v>17984</v>
      </c>
      <c r="J3616">
        <v>121</v>
      </c>
      <c r="K3616">
        <v>4</v>
      </c>
      <c r="L3616">
        <v>0</v>
      </c>
      <c r="M3616" t="s">
        <v>17985</v>
      </c>
      <c r="N3616">
        <f t="shared" si="672"/>
        <v>0</v>
      </c>
      <c r="O3616" t="str">
        <f t="shared" si="673"/>
        <v>No</v>
      </c>
      <c r="P3616">
        <f t="shared" si="674"/>
        <v>0</v>
      </c>
      <c r="Q3616">
        <f t="shared" si="675"/>
        <v>0</v>
      </c>
      <c r="R3616">
        <f t="shared" si="679"/>
        <v>27.565026697177728</v>
      </c>
      <c r="S3616" t="str">
        <f t="shared" si="676"/>
        <v>ID-31504-Rome - Athens</v>
      </c>
      <c r="T3616">
        <f t="shared" si="677"/>
        <v>0</v>
      </c>
      <c r="U3616" t="str">
        <f t="shared" si="678"/>
        <v>Acceptable</v>
      </c>
      <c r="V3616">
        <f t="shared" si="680"/>
        <v>23</v>
      </c>
      <c r="W3616">
        <f t="shared" si="681"/>
        <v>2</v>
      </c>
      <c r="Y3616" t="str">
        <f t="shared" si="682"/>
        <v>Flight Not Found</v>
      </c>
      <c r="Z3616" t="str" cm="1">
        <f t="array" ref="Z3616">IF(AND(B:B &gt; TIME(6, 0, 0), B:B &lt;= TIME(18, 0, 0)), "Day", "Night")</f>
        <v>Night</v>
      </c>
      <c r="AA3616">
        <f t="shared" si="683"/>
        <v>1</v>
      </c>
    </row>
    <row r="3617" spans="1:27" x14ac:dyDescent="0.2">
      <c r="A3617">
        <v>31504</v>
      </c>
      <c r="C3617" t="s">
        <v>17986</v>
      </c>
      <c r="D3617" t="s">
        <v>2615</v>
      </c>
      <c r="G3617" t="s">
        <v>17987</v>
      </c>
      <c r="H3617" t="s">
        <v>17988</v>
      </c>
      <c r="I3617" t="s">
        <v>17989</v>
      </c>
      <c r="J3617">
        <v>11</v>
      </c>
      <c r="K3617">
        <v>11</v>
      </c>
      <c r="L3617">
        <v>0</v>
      </c>
      <c r="M3617" t="s">
        <v>17990</v>
      </c>
      <c r="N3617">
        <f t="shared" si="672"/>
        <v>0</v>
      </c>
      <c r="O3617" t="str">
        <f t="shared" si="673"/>
        <v>No</v>
      </c>
      <c r="P3617">
        <f t="shared" si="674"/>
        <v>0</v>
      </c>
      <c r="Q3617">
        <f t="shared" si="675"/>
        <v>0</v>
      </c>
      <c r="R3617">
        <f t="shared" si="679"/>
        <v>27.565026697177728</v>
      </c>
      <c r="S3617" t="str">
        <f t="shared" si="676"/>
        <v>ID-31504-</v>
      </c>
      <c r="T3617">
        <f t="shared" si="677"/>
        <v>0</v>
      </c>
      <c r="U3617" t="str">
        <f t="shared" si="678"/>
        <v>Acceptable</v>
      </c>
      <c r="V3617">
        <f t="shared" si="680"/>
        <v>23</v>
      </c>
      <c r="W3617">
        <f t="shared" si="681"/>
        <v>2</v>
      </c>
      <c r="Y3617" t="str">
        <f t="shared" si="682"/>
        <v>Flight Not Found</v>
      </c>
      <c r="Z3617" t="str" cm="1">
        <f t="array" ref="Z3617">IF(AND(B:B &gt; TIME(6, 0, 0), B:B &lt;= TIME(18, 0, 0)), "Day", "Night")</f>
        <v>Night</v>
      </c>
      <c r="AA3617">
        <f t="shared" si="683"/>
        <v>1</v>
      </c>
    </row>
    <row r="3618" spans="1:27" x14ac:dyDescent="0.2">
      <c r="A3618">
        <v>31529</v>
      </c>
      <c r="B3618" t="s">
        <v>17991</v>
      </c>
      <c r="C3618" t="s">
        <v>14015</v>
      </c>
      <c r="D3618" t="s">
        <v>16563</v>
      </c>
      <c r="F3618" t="s">
        <v>17992</v>
      </c>
      <c r="G3618" t="s">
        <v>12975</v>
      </c>
      <c r="H3618" t="s">
        <v>17993</v>
      </c>
      <c r="I3618" t="s">
        <v>17994</v>
      </c>
      <c r="J3618">
        <v>13</v>
      </c>
      <c r="K3618">
        <v>13</v>
      </c>
      <c r="L3618">
        <v>0</v>
      </c>
      <c r="M3618" t="s">
        <v>17995</v>
      </c>
      <c r="N3618">
        <f t="shared" si="672"/>
        <v>0</v>
      </c>
      <c r="O3618" t="str">
        <f t="shared" si="673"/>
        <v>No</v>
      </c>
      <c r="P3618">
        <f t="shared" si="674"/>
        <v>0</v>
      </c>
      <c r="Q3618">
        <f t="shared" si="675"/>
        <v>0</v>
      </c>
      <c r="R3618">
        <f t="shared" si="679"/>
        <v>27.565026697177728</v>
      </c>
      <c r="S3618" t="str">
        <f t="shared" si="676"/>
        <v>ID-31529-Bogota - Saravena</v>
      </c>
      <c r="T3618" t="str">
        <f t="shared" si="677"/>
        <v>08:35</v>
      </c>
      <c r="U3618" t="str">
        <f t="shared" si="678"/>
        <v>Acceptable</v>
      </c>
      <c r="V3618">
        <f t="shared" si="680"/>
        <v>23</v>
      </c>
      <c r="W3618">
        <f t="shared" si="681"/>
        <v>2</v>
      </c>
      <c r="Y3618" t="str">
        <f t="shared" si="682"/>
        <v>Flight Not Found</v>
      </c>
      <c r="Z3618" t="str" cm="1">
        <f t="array" ref="Z3618">IF(AND(B:B &gt; TIME(6, 0, 0), B:B &lt;= TIME(18, 0, 0)), "Day", "Night")</f>
        <v>Night</v>
      </c>
      <c r="AA3618">
        <f t="shared" si="683"/>
        <v>1</v>
      </c>
    </row>
    <row r="3619" spans="1:27" x14ac:dyDescent="0.2">
      <c r="A3619">
        <v>31533</v>
      </c>
      <c r="B3619" t="s">
        <v>17996</v>
      </c>
      <c r="C3619" t="s">
        <v>17997</v>
      </c>
      <c r="D3619" t="s">
        <v>17998</v>
      </c>
      <c r="F3619" t="s">
        <v>17999</v>
      </c>
      <c r="G3619" t="s">
        <v>3936</v>
      </c>
      <c r="H3619" t="s">
        <v>18000</v>
      </c>
      <c r="I3619" t="s">
        <v>18001</v>
      </c>
      <c r="J3619">
        <v>37</v>
      </c>
      <c r="K3619">
        <v>37</v>
      </c>
      <c r="L3619">
        <v>0</v>
      </c>
      <c r="M3619" t="s">
        <v>18002</v>
      </c>
      <c r="N3619">
        <f t="shared" si="672"/>
        <v>0</v>
      </c>
      <c r="O3619" t="str">
        <f t="shared" si="673"/>
        <v>No</v>
      </c>
      <c r="P3619">
        <f t="shared" si="674"/>
        <v>0</v>
      </c>
      <c r="Q3619">
        <f t="shared" si="675"/>
        <v>0</v>
      </c>
      <c r="R3619">
        <f t="shared" si="679"/>
        <v>27.565026697177728</v>
      </c>
      <c r="S3619" t="str">
        <f t="shared" si="676"/>
        <v>ID-31533-San Salvador - Panama City</v>
      </c>
      <c r="T3619" t="str">
        <f t="shared" si="677"/>
        <v>06:32</v>
      </c>
      <c r="U3619" t="str">
        <f t="shared" si="678"/>
        <v>Acceptable</v>
      </c>
      <c r="V3619">
        <f t="shared" si="680"/>
        <v>23</v>
      </c>
      <c r="W3619">
        <f t="shared" si="681"/>
        <v>2</v>
      </c>
      <c r="Y3619" t="str">
        <f t="shared" si="682"/>
        <v>Flight Not Found</v>
      </c>
      <c r="Z3619" t="str" cm="1">
        <f t="array" ref="Z3619">IF(AND(B:B &gt; TIME(6, 0, 0), B:B &lt;= TIME(18, 0, 0)), "Day", "Night")</f>
        <v>Night</v>
      </c>
      <c r="AA3619">
        <f t="shared" si="683"/>
        <v>1</v>
      </c>
    </row>
    <row r="3620" spans="1:27" x14ac:dyDescent="0.2">
      <c r="A3620">
        <v>31535</v>
      </c>
      <c r="C3620" t="s">
        <v>11984</v>
      </c>
      <c r="D3620" t="s">
        <v>17021</v>
      </c>
      <c r="G3620" t="s">
        <v>18003</v>
      </c>
      <c r="J3620">
        <v>22</v>
      </c>
      <c r="K3620">
        <v>22</v>
      </c>
      <c r="L3620">
        <v>0</v>
      </c>
      <c r="M3620" t="s">
        <v>18004</v>
      </c>
      <c r="N3620">
        <f t="shared" si="672"/>
        <v>0</v>
      </c>
      <c r="O3620" t="str">
        <f t="shared" si="673"/>
        <v>No</v>
      </c>
      <c r="P3620">
        <f t="shared" si="674"/>
        <v>0</v>
      </c>
      <c r="Q3620">
        <f t="shared" si="675"/>
        <v>0</v>
      </c>
      <c r="R3620">
        <f t="shared" si="679"/>
        <v>27.565026697177728</v>
      </c>
      <c r="S3620" t="str">
        <f t="shared" si="676"/>
        <v>ID-31535-</v>
      </c>
      <c r="T3620">
        <f t="shared" si="677"/>
        <v>0</v>
      </c>
      <c r="U3620" t="str">
        <f t="shared" si="678"/>
        <v>Acceptable</v>
      </c>
      <c r="V3620">
        <f t="shared" si="680"/>
        <v>23</v>
      </c>
      <c r="W3620">
        <f t="shared" si="681"/>
        <v>2</v>
      </c>
      <c r="Y3620" t="str">
        <f t="shared" si="682"/>
        <v>Flight Not Found</v>
      </c>
      <c r="Z3620" t="str" cm="1">
        <f t="array" ref="Z3620">IF(AND(B:B &gt; TIME(6, 0, 0), B:B &lt;= TIME(18, 0, 0)), "Day", "Night")</f>
        <v>Night</v>
      </c>
      <c r="AA3620">
        <f t="shared" si="683"/>
        <v>1</v>
      </c>
    </row>
    <row r="3621" spans="1:27" x14ac:dyDescent="0.2">
      <c r="A3621">
        <v>31535</v>
      </c>
      <c r="C3621" t="s">
        <v>18005</v>
      </c>
      <c r="D3621" t="s">
        <v>18006</v>
      </c>
      <c r="F3621" t="s">
        <v>18007</v>
      </c>
      <c r="G3621" t="s">
        <v>18008</v>
      </c>
      <c r="H3621" t="s">
        <v>18009</v>
      </c>
      <c r="I3621" t="s">
        <v>18010</v>
      </c>
      <c r="J3621">
        <v>150</v>
      </c>
      <c r="K3621">
        <v>22</v>
      </c>
      <c r="L3621">
        <v>0</v>
      </c>
      <c r="M3621" t="s">
        <v>18011</v>
      </c>
      <c r="N3621">
        <f t="shared" si="672"/>
        <v>0</v>
      </c>
      <c r="O3621" t="str">
        <f t="shared" si="673"/>
        <v>No</v>
      </c>
      <c r="P3621">
        <f t="shared" si="674"/>
        <v>0</v>
      </c>
      <c r="Q3621">
        <f t="shared" si="675"/>
        <v>0</v>
      </c>
      <c r="R3621">
        <f t="shared" si="679"/>
        <v>27.565026697177728</v>
      </c>
      <c r="S3621" t="str">
        <f t="shared" si="676"/>
        <v>ID-31535-Colombo - Male, Maldives</v>
      </c>
      <c r="T3621">
        <f t="shared" si="677"/>
        <v>0</v>
      </c>
      <c r="U3621" t="str">
        <f t="shared" si="678"/>
        <v>Acceptable</v>
      </c>
      <c r="V3621">
        <f t="shared" si="680"/>
        <v>23</v>
      </c>
      <c r="W3621">
        <f t="shared" si="681"/>
        <v>2</v>
      </c>
      <c r="Y3621" t="str">
        <f t="shared" si="682"/>
        <v>Flight Not Found</v>
      </c>
      <c r="Z3621" t="str" cm="1">
        <f t="array" ref="Z3621">IF(AND(B:B &gt; TIME(6, 0, 0), B:B &lt;= TIME(18, 0, 0)), "Day", "Night")</f>
        <v>Night</v>
      </c>
      <c r="AA3621">
        <f t="shared" si="683"/>
        <v>1</v>
      </c>
    </row>
    <row r="3622" spans="1:27" x14ac:dyDescent="0.2">
      <c r="A3622">
        <v>31549</v>
      </c>
      <c r="C3622" t="s">
        <v>18012</v>
      </c>
      <c r="D3622" t="s">
        <v>3562</v>
      </c>
      <c r="F3622" t="s">
        <v>6282</v>
      </c>
      <c r="G3622" t="s">
        <v>18013</v>
      </c>
      <c r="H3622" t="s">
        <v>18014</v>
      </c>
      <c r="I3622" t="s">
        <v>18015</v>
      </c>
      <c r="J3622">
        <v>5</v>
      </c>
      <c r="K3622">
        <v>5</v>
      </c>
      <c r="L3622">
        <v>0</v>
      </c>
      <c r="M3622" t="s">
        <v>18016</v>
      </c>
      <c r="N3622">
        <f t="shared" si="672"/>
        <v>0</v>
      </c>
      <c r="O3622" t="str">
        <f t="shared" si="673"/>
        <v>No</v>
      </c>
      <c r="P3622">
        <f t="shared" si="674"/>
        <v>0</v>
      </c>
      <c r="Q3622">
        <f t="shared" si="675"/>
        <v>0</v>
      </c>
      <c r="R3622">
        <f t="shared" si="679"/>
        <v>27.565026697177728</v>
      </c>
      <c r="S3622" t="str">
        <f t="shared" si="676"/>
        <v>ID-31549-Test</v>
      </c>
      <c r="T3622">
        <f t="shared" si="677"/>
        <v>0</v>
      </c>
      <c r="U3622" t="str">
        <f t="shared" si="678"/>
        <v>Acceptable</v>
      </c>
      <c r="V3622">
        <f t="shared" si="680"/>
        <v>23</v>
      </c>
      <c r="W3622">
        <f t="shared" si="681"/>
        <v>2</v>
      </c>
      <c r="Y3622" t="str">
        <f t="shared" si="682"/>
        <v>Flight Not Found</v>
      </c>
      <c r="Z3622" t="str" cm="1">
        <f t="array" ref="Z3622">IF(AND(B:B &gt; TIME(6, 0, 0), B:B &lt;= TIME(18, 0, 0)), "Day", "Night")</f>
        <v>Night</v>
      </c>
      <c r="AA3622">
        <f t="shared" si="683"/>
        <v>1</v>
      </c>
    </row>
    <row r="3623" spans="1:27" x14ac:dyDescent="0.2">
      <c r="A3623">
        <v>31549</v>
      </c>
      <c r="B3623" t="s">
        <v>864</v>
      </c>
      <c r="C3623" t="s">
        <v>29</v>
      </c>
      <c r="D3623" t="s">
        <v>18017</v>
      </c>
      <c r="F3623" t="s">
        <v>18018</v>
      </c>
      <c r="G3623" t="s">
        <v>18019</v>
      </c>
      <c r="H3623" t="s">
        <v>18020</v>
      </c>
      <c r="I3623" t="s">
        <v>18021</v>
      </c>
      <c r="J3623">
        <v>5</v>
      </c>
      <c r="K3623">
        <v>2</v>
      </c>
      <c r="L3623">
        <v>0</v>
      </c>
      <c r="M3623" t="s">
        <v>18022</v>
      </c>
      <c r="N3623">
        <f t="shared" si="672"/>
        <v>0</v>
      </c>
      <c r="O3623" t="str">
        <f t="shared" si="673"/>
        <v>No</v>
      </c>
      <c r="P3623">
        <f t="shared" si="674"/>
        <v>0</v>
      </c>
      <c r="Q3623">
        <f t="shared" si="675"/>
        <v>0</v>
      </c>
      <c r="R3623">
        <f t="shared" si="679"/>
        <v>27.565026697177728</v>
      </c>
      <c r="S3623" t="str">
        <f t="shared" si="676"/>
        <v>ID-31549-AtlantiCity, NJ - AtlantiCity, NJ</v>
      </c>
      <c r="T3623">
        <f t="shared" si="677"/>
        <v>0</v>
      </c>
      <c r="U3623" t="str">
        <f t="shared" si="678"/>
        <v>Acceptable</v>
      </c>
      <c r="V3623">
        <f t="shared" si="680"/>
        <v>23</v>
      </c>
      <c r="W3623">
        <f t="shared" si="681"/>
        <v>2</v>
      </c>
      <c r="Y3623" t="str">
        <f t="shared" si="682"/>
        <v>Flight Not Found</v>
      </c>
      <c r="Z3623" t="str" cm="1">
        <f t="array" ref="Z3623">IF(AND(B:B &gt; TIME(6, 0, 0), B:B &lt;= TIME(18, 0, 0)), "Day", "Night")</f>
        <v>Night</v>
      </c>
      <c r="AA3623">
        <f t="shared" si="683"/>
        <v>1</v>
      </c>
    </row>
    <row r="3624" spans="1:27" x14ac:dyDescent="0.2">
      <c r="A3624">
        <v>31550</v>
      </c>
      <c r="B3624" t="s">
        <v>400</v>
      </c>
      <c r="C3624" t="s">
        <v>18023</v>
      </c>
      <c r="D3624" t="s">
        <v>8086</v>
      </c>
      <c r="G3624" t="s">
        <v>18024</v>
      </c>
      <c r="H3624" t="s">
        <v>1531</v>
      </c>
      <c r="I3624" t="s">
        <v>1531</v>
      </c>
      <c r="J3624">
        <v>19</v>
      </c>
      <c r="K3624">
        <v>19</v>
      </c>
      <c r="L3624">
        <v>0</v>
      </c>
      <c r="M3624" t="s">
        <v>18025</v>
      </c>
      <c r="N3624">
        <f t="shared" si="672"/>
        <v>0</v>
      </c>
      <c r="O3624" t="str">
        <f t="shared" si="673"/>
        <v>No</v>
      </c>
      <c r="P3624">
        <f t="shared" si="674"/>
        <v>0</v>
      </c>
      <c r="Q3624">
        <f t="shared" si="675"/>
        <v>0</v>
      </c>
      <c r="R3624">
        <f t="shared" si="679"/>
        <v>27.565026697177728</v>
      </c>
      <c r="S3624" t="str">
        <f t="shared" si="676"/>
        <v>ID-31550-</v>
      </c>
      <c r="T3624" t="str">
        <f t="shared" si="677"/>
        <v>08:30</v>
      </c>
      <c r="U3624" t="str">
        <f t="shared" si="678"/>
        <v>Acceptable</v>
      </c>
      <c r="V3624">
        <f t="shared" si="680"/>
        <v>23</v>
      </c>
      <c r="W3624">
        <f t="shared" si="681"/>
        <v>2</v>
      </c>
      <c r="Y3624" t="str">
        <f t="shared" si="682"/>
        <v>Flight Not Found</v>
      </c>
      <c r="Z3624" t="str" cm="1">
        <f t="array" ref="Z3624">IF(AND(B:B &gt; TIME(6, 0, 0), B:B &lt;= TIME(18, 0, 0)), "Day", "Night")</f>
        <v>Night</v>
      </c>
      <c r="AA3624">
        <f t="shared" si="683"/>
        <v>1</v>
      </c>
    </row>
    <row r="3625" spans="1:27" x14ac:dyDescent="0.2">
      <c r="A3625">
        <v>31556</v>
      </c>
      <c r="C3625" t="s">
        <v>717</v>
      </c>
      <c r="D3625" t="s">
        <v>18026</v>
      </c>
      <c r="G3625" t="s">
        <v>2471</v>
      </c>
      <c r="J3625">
        <v>13</v>
      </c>
      <c r="K3625">
        <v>13</v>
      </c>
      <c r="L3625">
        <v>0</v>
      </c>
      <c r="M3625" t="s">
        <v>18027</v>
      </c>
      <c r="N3625">
        <f t="shared" si="672"/>
        <v>0</v>
      </c>
      <c r="O3625" t="str">
        <f t="shared" si="673"/>
        <v>No</v>
      </c>
      <c r="P3625">
        <f t="shared" si="674"/>
        <v>0</v>
      </c>
      <c r="Q3625">
        <f t="shared" si="675"/>
        <v>0</v>
      </c>
      <c r="R3625">
        <f t="shared" si="679"/>
        <v>27.565026697177728</v>
      </c>
      <c r="S3625" t="str">
        <f t="shared" si="676"/>
        <v>ID-31556-</v>
      </c>
      <c r="T3625">
        <f t="shared" si="677"/>
        <v>0</v>
      </c>
      <c r="U3625" t="str">
        <f t="shared" si="678"/>
        <v>Acceptable</v>
      </c>
      <c r="V3625">
        <f t="shared" si="680"/>
        <v>23</v>
      </c>
      <c r="W3625">
        <f t="shared" si="681"/>
        <v>2</v>
      </c>
      <c r="Y3625" t="str">
        <f t="shared" si="682"/>
        <v>Flight Not Found</v>
      </c>
      <c r="Z3625" t="str" cm="1">
        <f t="array" ref="Z3625">IF(AND(B:B &gt; TIME(6, 0, 0), B:B &lt;= TIME(18, 0, 0)), "Day", "Night")</f>
        <v>Night</v>
      </c>
      <c r="AA3625">
        <f t="shared" si="683"/>
        <v>1</v>
      </c>
    </row>
    <row r="3626" spans="1:27" x14ac:dyDescent="0.2">
      <c r="A3626">
        <v>31573</v>
      </c>
      <c r="C3626" t="s">
        <v>6670</v>
      </c>
      <c r="D3626" t="s">
        <v>12568</v>
      </c>
      <c r="F3626" t="s">
        <v>18028</v>
      </c>
      <c r="G3626" t="s">
        <v>12130</v>
      </c>
      <c r="H3626" t="s">
        <v>18029</v>
      </c>
      <c r="I3626" t="s">
        <v>18030</v>
      </c>
      <c r="J3626">
        <v>26</v>
      </c>
      <c r="K3626">
        <v>23</v>
      </c>
      <c r="L3626">
        <v>0</v>
      </c>
      <c r="M3626" t="s">
        <v>18031</v>
      </c>
      <c r="N3626">
        <f t="shared" si="672"/>
        <v>0</v>
      </c>
      <c r="O3626" t="str">
        <f t="shared" si="673"/>
        <v>No</v>
      </c>
      <c r="P3626">
        <f t="shared" si="674"/>
        <v>0</v>
      </c>
      <c r="Q3626">
        <f t="shared" si="675"/>
        <v>0</v>
      </c>
      <c r="R3626">
        <f t="shared" si="679"/>
        <v>27.565026697177728</v>
      </c>
      <c r="S3626" t="str">
        <f t="shared" si="676"/>
        <v>ID-31573-Cairo - Alexandia</v>
      </c>
      <c r="T3626">
        <f t="shared" si="677"/>
        <v>0</v>
      </c>
      <c r="U3626" t="str">
        <f t="shared" si="678"/>
        <v>Acceptable</v>
      </c>
      <c r="V3626">
        <f t="shared" si="680"/>
        <v>23</v>
      </c>
      <c r="W3626">
        <f t="shared" si="681"/>
        <v>2</v>
      </c>
      <c r="Y3626" t="str">
        <f t="shared" si="682"/>
        <v>Flight Not Found</v>
      </c>
      <c r="Z3626" t="str" cm="1">
        <f t="array" ref="Z3626">IF(AND(B:B &gt; TIME(6, 0, 0), B:B &lt;= TIME(18, 0, 0)), "Day", "Night")</f>
        <v>Night</v>
      </c>
      <c r="AA3626">
        <f t="shared" si="683"/>
        <v>1</v>
      </c>
    </row>
    <row r="3627" spans="1:27" x14ac:dyDescent="0.2">
      <c r="A3627">
        <v>31575</v>
      </c>
      <c r="B3627" t="s">
        <v>18032</v>
      </c>
      <c r="C3627" t="s">
        <v>18033</v>
      </c>
      <c r="D3627" t="s">
        <v>18034</v>
      </c>
      <c r="E3627" t="s">
        <v>18035</v>
      </c>
      <c r="F3627" t="s">
        <v>18036</v>
      </c>
      <c r="G3627" t="s">
        <v>12975</v>
      </c>
      <c r="H3627" t="s">
        <v>18037</v>
      </c>
      <c r="I3627" t="s">
        <v>18038</v>
      </c>
      <c r="J3627">
        <v>16</v>
      </c>
      <c r="K3627">
        <v>1</v>
      </c>
      <c r="L3627">
        <v>0</v>
      </c>
      <c r="M3627" t="s">
        <v>18039</v>
      </c>
      <c r="N3627">
        <f t="shared" si="672"/>
        <v>0</v>
      </c>
      <c r="O3627" t="str">
        <f t="shared" si="673"/>
        <v>No</v>
      </c>
      <c r="P3627">
        <f t="shared" si="674"/>
        <v>0</v>
      </c>
      <c r="Q3627">
        <f t="shared" si="675"/>
        <v>0</v>
      </c>
      <c r="R3627">
        <f t="shared" si="679"/>
        <v>27.565026697177728</v>
      </c>
      <c r="S3627" t="str">
        <f t="shared" si="676"/>
        <v>ID-31575-Glasgow - Port Ellen</v>
      </c>
      <c r="T3627" t="str">
        <f t="shared" si="677"/>
        <v>15:22</v>
      </c>
      <c r="U3627" t="str">
        <f t="shared" si="678"/>
        <v>Acceptable</v>
      </c>
      <c r="V3627">
        <f t="shared" si="680"/>
        <v>23</v>
      </c>
      <c r="W3627">
        <f t="shared" si="681"/>
        <v>2</v>
      </c>
      <c r="Y3627" t="str">
        <f t="shared" si="682"/>
        <v>Flight Not Found</v>
      </c>
      <c r="Z3627" t="str" cm="1">
        <f t="array" ref="Z3627">IF(AND(B:B &gt; TIME(6, 0, 0), B:B &lt;= TIME(18, 0, 0)), "Day", "Night")</f>
        <v>Night</v>
      </c>
      <c r="AA3627">
        <f t="shared" si="683"/>
        <v>1</v>
      </c>
    </row>
    <row r="3628" spans="1:27" x14ac:dyDescent="0.2">
      <c r="A3628">
        <v>31580</v>
      </c>
      <c r="C3628" t="s">
        <v>18040</v>
      </c>
      <c r="D3628" t="s">
        <v>2615</v>
      </c>
      <c r="G3628" t="s">
        <v>7357</v>
      </c>
      <c r="H3628" t="s">
        <v>18041</v>
      </c>
      <c r="I3628" t="s">
        <v>18042</v>
      </c>
      <c r="J3628">
        <v>4</v>
      </c>
      <c r="K3628">
        <v>4</v>
      </c>
      <c r="L3628">
        <v>0</v>
      </c>
      <c r="M3628" t="s">
        <v>18043</v>
      </c>
      <c r="N3628">
        <f t="shared" si="672"/>
        <v>0</v>
      </c>
      <c r="O3628" t="str">
        <f t="shared" si="673"/>
        <v>No</v>
      </c>
      <c r="P3628">
        <f t="shared" si="674"/>
        <v>0</v>
      </c>
      <c r="Q3628">
        <f t="shared" si="675"/>
        <v>0</v>
      </c>
      <c r="R3628">
        <f t="shared" si="679"/>
        <v>27.565026697177728</v>
      </c>
      <c r="S3628" t="str">
        <f t="shared" si="676"/>
        <v>ID-31580-</v>
      </c>
      <c r="T3628">
        <f t="shared" si="677"/>
        <v>0</v>
      </c>
      <c r="U3628" t="str">
        <f t="shared" si="678"/>
        <v>Acceptable</v>
      </c>
      <c r="V3628">
        <f t="shared" si="680"/>
        <v>23</v>
      </c>
      <c r="W3628">
        <f t="shared" si="681"/>
        <v>2</v>
      </c>
      <c r="Y3628" t="str">
        <f t="shared" si="682"/>
        <v>Flight Not Found</v>
      </c>
      <c r="Z3628" t="str" cm="1">
        <f t="array" ref="Z3628">IF(AND(B:B &gt; TIME(6, 0, 0), B:B &lt;= TIME(18, 0, 0)), "Day", "Night")</f>
        <v>Night</v>
      </c>
      <c r="AA3628">
        <f t="shared" si="683"/>
        <v>1</v>
      </c>
    </row>
    <row r="3629" spans="1:27" x14ac:dyDescent="0.2">
      <c r="A3629">
        <v>31581</v>
      </c>
      <c r="B3629" t="s">
        <v>14749</v>
      </c>
      <c r="C3629" t="s">
        <v>6752</v>
      </c>
      <c r="D3629" t="s">
        <v>18044</v>
      </c>
      <c r="E3629" t="s">
        <v>18045</v>
      </c>
      <c r="F3629" t="s">
        <v>18046</v>
      </c>
      <c r="G3629" t="s">
        <v>18047</v>
      </c>
      <c r="H3629" t="s">
        <v>18048</v>
      </c>
      <c r="I3629" t="s">
        <v>18049</v>
      </c>
      <c r="J3629">
        <v>25</v>
      </c>
      <c r="K3629">
        <v>25</v>
      </c>
      <c r="L3629">
        <v>0</v>
      </c>
      <c r="M3629" t="s">
        <v>18050</v>
      </c>
      <c r="N3629">
        <f t="shared" si="672"/>
        <v>0</v>
      </c>
      <c r="O3629" t="str">
        <f t="shared" si="673"/>
        <v>No</v>
      </c>
      <c r="P3629">
        <f t="shared" si="674"/>
        <v>0</v>
      </c>
      <c r="Q3629">
        <f t="shared" si="675"/>
        <v>0</v>
      </c>
      <c r="R3629">
        <f t="shared" si="679"/>
        <v>27.565026697177728</v>
      </c>
      <c r="S3629" t="str">
        <f t="shared" si="676"/>
        <v>ID-31581-Grand Canyon - Grand Canyon</v>
      </c>
      <c r="T3629" t="str">
        <f t="shared" si="677"/>
        <v>09:33</v>
      </c>
      <c r="U3629" t="str">
        <f t="shared" si="678"/>
        <v>Acceptable</v>
      </c>
      <c r="V3629">
        <f t="shared" si="680"/>
        <v>23</v>
      </c>
      <c r="W3629">
        <f t="shared" si="681"/>
        <v>2</v>
      </c>
      <c r="Y3629" t="str">
        <f t="shared" si="682"/>
        <v>Flight Not Found</v>
      </c>
      <c r="Z3629" t="str" cm="1">
        <f t="array" ref="Z3629">IF(AND(B:B &gt; TIME(6, 0, 0), B:B &lt;= TIME(18, 0, 0)), "Day", "Night")</f>
        <v>Night</v>
      </c>
      <c r="AA3629">
        <f t="shared" si="683"/>
        <v>1</v>
      </c>
    </row>
    <row r="3630" spans="1:27" x14ac:dyDescent="0.2">
      <c r="A3630">
        <v>31585</v>
      </c>
      <c r="B3630" t="s">
        <v>16209</v>
      </c>
      <c r="C3630" t="s">
        <v>18051</v>
      </c>
      <c r="D3630" t="s">
        <v>3562</v>
      </c>
      <c r="F3630" t="s">
        <v>18052</v>
      </c>
      <c r="G3630" t="s">
        <v>12216</v>
      </c>
      <c r="H3630" t="s">
        <v>18053</v>
      </c>
      <c r="I3630" t="s">
        <v>18054</v>
      </c>
      <c r="J3630">
        <v>59</v>
      </c>
      <c r="K3630">
        <v>1</v>
      </c>
      <c r="L3630">
        <v>0</v>
      </c>
      <c r="M3630" t="s">
        <v>18055</v>
      </c>
      <c r="N3630">
        <f t="shared" si="672"/>
        <v>0</v>
      </c>
      <c r="O3630" t="str">
        <f t="shared" si="673"/>
        <v>No</v>
      </c>
      <c r="P3630">
        <f t="shared" si="674"/>
        <v>0</v>
      </c>
      <c r="Q3630">
        <f t="shared" si="675"/>
        <v>0</v>
      </c>
      <c r="R3630">
        <f t="shared" si="679"/>
        <v>27.565026697177728</v>
      </c>
      <c r="S3630" t="str">
        <f t="shared" si="676"/>
        <v>ID-31585-Penza - Simferopol</v>
      </c>
      <c r="T3630" t="str">
        <f t="shared" si="677"/>
        <v>21:35</v>
      </c>
      <c r="U3630" t="str">
        <f t="shared" si="678"/>
        <v>Acceptable</v>
      </c>
      <c r="V3630">
        <f t="shared" si="680"/>
        <v>23</v>
      </c>
      <c r="W3630">
        <f t="shared" si="681"/>
        <v>2</v>
      </c>
      <c r="Y3630" t="str">
        <f t="shared" si="682"/>
        <v>Flight Not Found</v>
      </c>
      <c r="Z3630" t="str" cm="1">
        <f t="array" ref="Z3630">IF(AND(B:B &gt; TIME(6, 0, 0), B:B &lt;= TIME(18, 0, 0)), "Day", "Night")</f>
        <v>Night</v>
      </c>
      <c r="AA3630">
        <f t="shared" si="683"/>
        <v>1</v>
      </c>
    </row>
    <row r="3631" spans="1:27" x14ac:dyDescent="0.2">
      <c r="A3631">
        <v>31595</v>
      </c>
      <c r="B3631" t="s">
        <v>18056</v>
      </c>
      <c r="C3631" t="s">
        <v>18057</v>
      </c>
      <c r="D3631" t="s">
        <v>3562</v>
      </c>
      <c r="G3631" t="s">
        <v>12216</v>
      </c>
      <c r="H3631" t="s">
        <v>18058</v>
      </c>
      <c r="I3631" t="s">
        <v>18059</v>
      </c>
      <c r="J3631">
        <v>94</v>
      </c>
      <c r="K3631">
        <v>54</v>
      </c>
      <c r="L3631">
        <v>0</v>
      </c>
      <c r="M3631" t="s">
        <v>18060</v>
      </c>
      <c r="N3631">
        <f t="shared" si="672"/>
        <v>0</v>
      </c>
      <c r="O3631" t="str">
        <f t="shared" si="673"/>
        <v>No</v>
      </c>
      <c r="P3631">
        <f t="shared" si="674"/>
        <v>0</v>
      </c>
      <c r="Q3631">
        <f t="shared" si="675"/>
        <v>0</v>
      </c>
      <c r="R3631">
        <f t="shared" si="679"/>
        <v>27.565026697177728</v>
      </c>
      <c r="S3631" t="str">
        <f t="shared" si="676"/>
        <v>ID-31595-</v>
      </c>
      <c r="T3631" t="str">
        <f t="shared" si="677"/>
        <v>10:27</v>
      </c>
      <c r="U3631" t="str">
        <f t="shared" si="678"/>
        <v>Acceptable</v>
      </c>
      <c r="V3631">
        <f t="shared" si="680"/>
        <v>23</v>
      </c>
      <c r="W3631">
        <f t="shared" si="681"/>
        <v>2</v>
      </c>
      <c r="Y3631" t="str">
        <f t="shared" si="682"/>
        <v>Flight Not Found</v>
      </c>
      <c r="Z3631" t="str" cm="1">
        <f t="array" ref="Z3631">IF(AND(B:B &gt; TIME(6, 0, 0), B:B &lt;= TIME(18, 0, 0)), "Day", "Night")</f>
        <v>Night</v>
      </c>
      <c r="AA3631">
        <f t="shared" si="683"/>
        <v>1</v>
      </c>
    </row>
    <row r="3632" spans="1:27" x14ac:dyDescent="0.2">
      <c r="A3632">
        <v>31603</v>
      </c>
      <c r="C3632" t="s">
        <v>18061</v>
      </c>
      <c r="D3632" t="s">
        <v>18062</v>
      </c>
      <c r="G3632" t="s">
        <v>2731</v>
      </c>
      <c r="H3632" t="s">
        <v>18063</v>
      </c>
      <c r="I3632" t="s">
        <v>18064</v>
      </c>
      <c r="J3632">
        <v>17</v>
      </c>
      <c r="K3632">
        <v>17</v>
      </c>
      <c r="L3632">
        <v>0</v>
      </c>
      <c r="M3632" t="s">
        <v>2325</v>
      </c>
      <c r="N3632">
        <f t="shared" si="672"/>
        <v>0</v>
      </c>
      <c r="O3632" t="str">
        <f t="shared" si="673"/>
        <v>No</v>
      </c>
      <c r="P3632">
        <f t="shared" si="674"/>
        <v>0</v>
      </c>
      <c r="Q3632">
        <f t="shared" si="675"/>
        <v>0</v>
      </c>
      <c r="R3632">
        <f t="shared" si="679"/>
        <v>27.565026697177728</v>
      </c>
      <c r="S3632" t="str">
        <f t="shared" si="676"/>
        <v>ID-31603-</v>
      </c>
      <c r="T3632">
        <f t="shared" si="677"/>
        <v>0</v>
      </c>
      <c r="U3632" t="str">
        <f t="shared" si="678"/>
        <v>Acceptable</v>
      </c>
      <c r="V3632">
        <f t="shared" si="680"/>
        <v>23</v>
      </c>
      <c r="W3632">
        <f t="shared" si="681"/>
        <v>2</v>
      </c>
      <c r="Y3632" t="str">
        <f t="shared" si="682"/>
        <v>Flight Not Found</v>
      </c>
      <c r="Z3632" t="str" cm="1">
        <f t="array" ref="Z3632">IF(AND(B:B &gt; TIME(6, 0, 0), B:B &lt;= TIME(18, 0, 0)), "Day", "Night")</f>
        <v>Night</v>
      </c>
      <c r="AA3632">
        <f t="shared" si="683"/>
        <v>1</v>
      </c>
    </row>
    <row r="3633" spans="1:27" x14ac:dyDescent="0.2">
      <c r="A3633">
        <v>31619</v>
      </c>
      <c r="B3633" t="s">
        <v>8564</v>
      </c>
      <c r="C3633" t="s">
        <v>18065</v>
      </c>
      <c r="D3633" t="s">
        <v>9581</v>
      </c>
      <c r="F3633" t="s">
        <v>18066</v>
      </c>
      <c r="G3633" t="s">
        <v>16867</v>
      </c>
      <c r="H3633" t="s">
        <v>18067</v>
      </c>
      <c r="I3633" t="s">
        <v>18068</v>
      </c>
      <c r="J3633">
        <v>6</v>
      </c>
      <c r="K3633">
        <v>3</v>
      </c>
      <c r="L3633">
        <v>0</v>
      </c>
      <c r="M3633" t="s">
        <v>18069</v>
      </c>
      <c r="N3633">
        <f t="shared" si="672"/>
        <v>0</v>
      </c>
      <c r="O3633" t="str">
        <f t="shared" si="673"/>
        <v>No</v>
      </c>
      <c r="P3633">
        <f t="shared" si="674"/>
        <v>0</v>
      </c>
      <c r="Q3633">
        <f t="shared" si="675"/>
        <v>0</v>
      </c>
      <c r="R3633">
        <f t="shared" si="679"/>
        <v>27.565026697177728</v>
      </c>
      <c r="S3633" t="str">
        <f t="shared" si="676"/>
        <v>ID-31619-San Andreas, CA - Death Valley, CA</v>
      </c>
      <c r="T3633" t="str">
        <f t="shared" si="677"/>
        <v>17:45</v>
      </c>
      <c r="U3633" t="str">
        <f t="shared" si="678"/>
        <v>Acceptable</v>
      </c>
      <c r="V3633">
        <f t="shared" si="680"/>
        <v>23</v>
      </c>
      <c r="W3633">
        <f t="shared" si="681"/>
        <v>2</v>
      </c>
      <c r="Y3633" t="str">
        <f t="shared" si="682"/>
        <v>Flight Not Found</v>
      </c>
      <c r="Z3633" t="str" cm="1">
        <f t="array" ref="Z3633">IF(AND(B:B &gt; TIME(6, 0, 0), B:B &lt;= TIME(18, 0, 0)), "Day", "Night")</f>
        <v>Night</v>
      </c>
      <c r="AA3633">
        <f t="shared" si="683"/>
        <v>1</v>
      </c>
    </row>
    <row r="3634" spans="1:27" x14ac:dyDescent="0.2">
      <c r="A3634">
        <v>31628</v>
      </c>
      <c r="B3634" t="s">
        <v>18070</v>
      </c>
      <c r="C3634" t="s">
        <v>18071</v>
      </c>
      <c r="D3634" t="s">
        <v>18072</v>
      </c>
      <c r="F3634" t="s">
        <v>18073</v>
      </c>
      <c r="G3634" t="s">
        <v>12975</v>
      </c>
      <c r="H3634" t="s">
        <v>18074</v>
      </c>
      <c r="I3634" t="s">
        <v>10064</v>
      </c>
      <c r="J3634">
        <v>13</v>
      </c>
      <c r="K3634">
        <v>13</v>
      </c>
      <c r="L3634">
        <v>0</v>
      </c>
      <c r="M3634" t="s">
        <v>5820</v>
      </c>
      <c r="N3634">
        <f t="shared" si="672"/>
        <v>0</v>
      </c>
      <c r="O3634" t="str">
        <f t="shared" si="673"/>
        <v>No</v>
      </c>
      <c r="P3634">
        <f t="shared" si="674"/>
        <v>0</v>
      </c>
      <c r="Q3634">
        <f t="shared" si="675"/>
        <v>0</v>
      </c>
      <c r="R3634">
        <f t="shared" si="679"/>
        <v>27.565026697177728</v>
      </c>
      <c r="S3634" t="str">
        <f t="shared" si="676"/>
        <v>ID-31628-Vieux Fort - Kingstown</v>
      </c>
      <c r="T3634" t="str">
        <f t="shared" si="677"/>
        <v>00:23</v>
      </c>
      <c r="U3634" t="str">
        <f t="shared" si="678"/>
        <v>Acceptable</v>
      </c>
      <c r="V3634">
        <f t="shared" si="680"/>
        <v>23</v>
      </c>
      <c r="W3634">
        <f t="shared" si="681"/>
        <v>2</v>
      </c>
      <c r="Y3634" t="str">
        <f t="shared" si="682"/>
        <v>Flight Not Found</v>
      </c>
      <c r="Z3634" t="str" cm="1">
        <f t="array" ref="Z3634">IF(AND(B:B &gt; TIME(6, 0, 0), B:B &lt;= TIME(18, 0, 0)), "Day", "Night")</f>
        <v>Night</v>
      </c>
      <c r="AA3634">
        <f t="shared" si="683"/>
        <v>1</v>
      </c>
    </row>
    <row r="3635" spans="1:27" x14ac:dyDescent="0.2">
      <c r="A3635">
        <v>31638</v>
      </c>
      <c r="B3635" t="s">
        <v>3101</v>
      </c>
      <c r="C3635" t="s">
        <v>18075</v>
      </c>
      <c r="D3635" t="s">
        <v>14810</v>
      </c>
      <c r="F3635" t="s">
        <v>18076</v>
      </c>
      <c r="G3635" t="s">
        <v>18077</v>
      </c>
      <c r="H3635" t="s">
        <v>1986</v>
      </c>
      <c r="I3635" t="s">
        <v>18078</v>
      </c>
      <c r="J3635">
        <v>59</v>
      </c>
      <c r="K3635">
        <v>59</v>
      </c>
      <c r="L3635">
        <v>0</v>
      </c>
      <c r="M3635" t="s">
        <v>18079</v>
      </c>
      <c r="N3635">
        <f t="shared" si="672"/>
        <v>0</v>
      </c>
      <c r="O3635" t="str">
        <f t="shared" si="673"/>
        <v>No</v>
      </c>
      <c r="P3635">
        <f t="shared" si="674"/>
        <v>0</v>
      </c>
      <c r="Q3635">
        <f t="shared" si="675"/>
        <v>0</v>
      </c>
      <c r="R3635">
        <f t="shared" si="679"/>
        <v>27.565026697177728</v>
      </c>
      <c r="S3635" t="str">
        <f t="shared" si="676"/>
        <v>ID-31638-Tegucigalpa - Duzuna</v>
      </c>
      <c r="T3635" t="str">
        <f t="shared" si="677"/>
        <v>11:30</v>
      </c>
      <c r="U3635" t="str">
        <f t="shared" si="678"/>
        <v>Acceptable</v>
      </c>
      <c r="V3635">
        <f t="shared" si="680"/>
        <v>23</v>
      </c>
      <c r="W3635">
        <f t="shared" si="681"/>
        <v>2</v>
      </c>
      <c r="Y3635" t="str">
        <f t="shared" si="682"/>
        <v>Flight Not Found</v>
      </c>
      <c r="Z3635" t="str" cm="1">
        <f t="array" ref="Z3635">IF(AND(B:B &gt; TIME(6, 0, 0), B:B &lt;= TIME(18, 0, 0)), "Day", "Night")</f>
        <v>Night</v>
      </c>
      <c r="AA3635">
        <f t="shared" si="683"/>
        <v>1</v>
      </c>
    </row>
    <row r="3636" spans="1:27" x14ac:dyDescent="0.2">
      <c r="A3636">
        <v>31640</v>
      </c>
      <c r="B3636" t="s">
        <v>44</v>
      </c>
      <c r="C3636" t="s">
        <v>18080</v>
      </c>
      <c r="D3636" t="s">
        <v>12237</v>
      </c>
      <c r="F3636" t="s">
        <v>18081</v>
      </c>
      <c r="G3636" t="s">
        <v>11858</v>
      </c>
      <c r="H3636" t="s">
        <v>18082</v>
      </c>
      <c r="I3636" t="s">
        <v>6570</v>
      </c>
      <c r="J3636">
        <v>60</v>
      </c>
      <c r="K3636">
        <v>60</v>
      </c>
      <c r="L3636">
        <v>0</v>
      </c>
      <c r="M3636" t="s">
        <v>18083</v>
      </c>
      <c r="N3636">
        <f t="shared" si="672"/>
        <v>0</v>
      </c>
      <c r="O3636" t="str">
        <f t="shared" si="673"/>
        <v>No</v>
      </c>
      <c r="P3636">
        <f t="shared" si="674"/>
        <v>0</v>
      </c>
      <c r="Q3636">
        <f t="shared" si="675"/>
        <v>0</v>
      </c>
      <c r="R3636">
        <f t="shared" si="679"/>
        <v>27.565026697177728</v>
      </c>
      <c r="S3636" t="str">
        <f t="shared" si="676"/>
        <v>ID-31640-Malakal - Khartoum</v>
      </c>
      <c r="T3636" t="str">
        <f t="shared" si="677"/>
        <v>10:30</v>
      </c>
      <c r="U3636" t="str">
        <f t="shared" si="678"/>
        <v>Acceptable</v>
      </c>
      <c r="V3636">
        <f t="shared" si="680"/>
        <v>23</v>
      </c>
      <c r="W3636">
        <f t="shared" si="681"/>
        <v>2</v>
      </c>
      <c r="Y3636" t="str">
        <f t="shared" si="682"/>
        <v>Flight Not Found</v>
      </c>
      <c r="Z3636" t="str" cm="1">
        <f t="array" ref="Z3636">IF(AND(B:B &gt; TIME(6, 0, 0), B:B &lt;= TIME(18, 0, 0)), "Day", "Night")</f>
        <v>Night</v>
      </c>
      <c r="AA3636">
        <f t="shared" si="683"/>
        <v>1</v>
      </c>
    </row>
    <row r="3637" spans="1:27" x14ac:dyDescent="0.2">
      <c r="A3637">
        <v>31645</v>
      </c>
      <c r="B3637" t="s">
        <v>2237</v>
      </c>
      <c r="C3637" t="s">
        <v>18084</v>
      </c>
      <c r="D3637" t="s">
        <v>9581</v>
      </c>
      <c r="F3637" t="s">
        <v>18085</v>
      </c>
      <c r="G3637" t="s">
        <v>15156</v>
      </c>
      <c r="H3637" t="s">
        <v>18086</v>
      </c>
      <c r="I3637" t="s">
        <v>18087</v>
      </c>
      <c r="J3637">
        <v>6</v>
      </c>
      <c r="K3637">
        <v>6</v>
      </c>
      <c r="L3637">
        <v>0</v>
      </c>
      <c r="M3637" t="s">
        <v>18088</v>
      </c>
      <c r="N3637">
        <f t="shared" si="672"/>
        <v>0</v>
      </c>
      <c r="O3637" t="str">
        <f t="shared" si="673"/>
        <v>No</v>
      </c>
      <c r="P3637">
        <f t="shared" si="674"/>
        <v>0</v>
      </c>
      <c r="Q3637">
        <f t="shared" si="675"/>
        <v>0</v>
      </c>
      <c r="R3637">
        <f t="shared" si="679"/>
        <v>27.565026697177728</v>
      </c>
      <c r="S3637" t="str">
        <f t="shared" si="676"/>
        <v>ID-31645-McDermitt, OR - Burns, OR</v>
      </c>
      <c r="T3637" t="str">
        <f t="shared" si="677"/>
        <v>10:15</v>
      </c>
      <c r="U3637" t="str">
        <f t="shared" si="678"/>
        <v>Acceptable</v>
      </c>
      <c r="V3637">
        <f t="shared" si="680"/>
        <v>23</v>
      </c>
      <c r="W3637">
        <f t="shared" si="681"/>
        <v>2</v>
      </c>
      <c r="Y3637" t="str">
        <f t="shared" si="682"/>
        <v>Flight Not Found</v>
      </c>
      <c r="Z3637" t="str" cm="1">
        <f t="array" ref="Z3637">IF(AND(B:B &gt; TIME(6, 0, 0), B:B &lt;= TIME(18, 0, 0)), "Day", "Night")</f>
        <v>Night</v>
      </c>
      <c r="AA3637">
        <f t="shared" si="683"/>
        <v>1</v>
      </c>
    </row>
    <row r="3638" spans="1:27" x14ac:dyDescent="0.2">
      <c r="A3638">
        <v>31652</v>
      </c>
      <c r="B3638" t="s">
        <v>3783</v>
      </c>
      <c r="C3638" t="s">
        <v>18089</v>
      </c>
      <c r="D3638" t="s">
        <v>18090</v>
      </c>
      <c r="F3638" t="s">
        <v>18091</v>
      </c>
      <c r="G3638" t="s">
        <v>15903</v>
      </c>
      <c r="H3638" t="s">
        <v>18092</v>
      </c>
      <c r="I3638" t="s">
        <v>18093</v>
      </c>
      <c r="J3638">
        <v>7</v>
      </c>
      <c r="K3638">
        <v>7</v>
      </c>
      <c r="L3638">
        <v>0</v>
      </c>
      <c r="M3638" t="s">
        <v>18094</v>
      </c>
      <c r="N3638">
        <f t="shared" si="672"/>
        <v>0</v>
      </c>
      <c r="O3638" t="str">
        <f t="shared" si="673"/>
        <v>No</v>
      </c>
      <c r="P3638">
        <f t="shared" si="674"/>
        <v>0</v>
      </c>
      <c r="Q3638">
        <f t="shared" si="675"/>
        <v>0</v>
      </c>
      <c r="R3638">
        <f t="shared" si="679"/>
        <v>27.565026697177728</v>
      </c>
      <c r="S3638" t="str">
        <f t="shared" si="676"/>
        <v>ID-31652-Lander, WY - Riverton, WY</v>
      </c>
      <c r="T3638" t="str">
        <f t="shared" si="677"/>
        <v>23:13</v>
      </c>
      <c r="U3638" t="str">
        <f t="shared" si="678"/>
        <v>Acceptable</v>
      </c>
      <c r="V3638">
        <f t="shared" si="680"/>
        <v>23</v>
      </c>
      <c r="W3638">
        <f t="shared" si="681"/>
        <v>2</v>
      </c>
      <c r="Y3638" t="str">
        <f t="shared" si="682"/>
        <v>Flight Not Found</v>
      </c>
      <c r="Z3638" t="str" cm="1">
        <f t="array" ref="Z3638">IF(AND(B:B &gt; TIME(6, 0, 0), B:B &lt;= TIME(18, 0, 0)), "Day", "Night")</f>
        <v>Night</v>
      </c>
      <c r="AA3638">
        <f t="shared" si="683"/>
        <v>1</v>
      </c>
    </row>
    <row r="3639" spans="1:27" x14ac:dyDescent="0.2">
      <c r="A3639">
        <v>31652</v>
      </c>
      <c r="B3639" t="s">
        <v>11279</v>
      </c>
      <c r="C3639" t="s">
        <v>18095</v>
      </c>
      <c r="D3639" t="s">
        <v>18096</v>
      </c>
      <c r="F3639" t="s">
        <v>18097</v>
      </c>
      <c r="G3639" t="s">
        <v>18098</v>
      </c>
      <c r="H3639" t="s">
        <v>18099</v>
      </c>
      <c r="I3639" t="s">
        <v>18100</v>
      </c>
      <c r="J3639">
        <v>2</v>
      </c>
      <c r="K3639">
        <v>2</v>
      </c>
      <c r="L3639">
        <v>0</v>
      </c>
      <c r="M3639" t="s">
        <v>18101</v>
      </c>
      <c r="N3639">
        <f t="shared" si="672"/>
        <v>0</v>
      </c>
      <c r="O3639" t="str">
        <f t="shared" si="673"/>
        <v>No</v>
      </c>
      <c r="P3639">
        <f t="shared" si="674"/>
        <v>0</v>
      </c>
      <c r="Q3639">
        <f t="shared" si="675"/>
        <v>0</v>
      </c>
      <c r="R3639">
        <f t="shared" si="679"/>
        <v>27.565026697177728</v>
      </c>
      <c r="S3639" t="str">
        <f t="shared" si="676"/>
        <v>ID-31652-Little Rock - Texarkana</v>
      </c>
      <c r="T3639" t="str">
        <f t="shared" si="677"/>
        <v>23:13</v>
      </c>
      <c r="U3639" t="str">
        <f t="shared" si="678"/>
        <v>Acceptable</v>
      </c>
      <c r="V3639">
        <f t="shared" si="680"/>
        <v>23</v>
      </c>
      <c r="W3639">
        <f t="shared" si="681"/>
        <v>2</v>
      </c>
      <c r="Y3639" t="str">
        <f t="shared" si="682"/>
        <v>Flight Not Found</v>
      </c>
      <c r="Z3639" t="str" cm="1">
        <f t="array" ref="Z3639">IF(AND(B:B &gt; TIME(6, 0, 0), B:B &lt;= TIME(18, 0, 0)), "Day", "Night")</f>
        <v>Night</v>
      </c>
      <c r="AA3639">
        <f t="shared" si="683"/>
        <v>1</v>
      </c>
    </row>
    <row r="3640" spans="1:27" x14ac:dyDescent="0.2">
      <c r="A3640">
        <v>31655</v>
      </c>
      <c r="B3640" t="s">
        <v>8004</v>
      </c>
      <c r="C3640" t="s">
        <v>18102</v>
      </c>
      <c r="D3640" t="s">
        <v>18103</v>
      </c>
      <c r="E3640" t="s">
        <v>18104</v>
      </c>
      <c r="F3640" t="s">
        <v>18105</v>
      </c>
      <c r="G3640" t="s">
        <v>18106</v>
      </c>
      <c r="H3640" t="s">
        <v>18107</v>
      </c>
      <c r="I3640" t="s">
        <v>18108</v>
      </c>
      <c r="J3640">
        <v>67</v>
      </c>
      <c r="K3640">
        <v>67</v>
      </c>
      <c r="L3640">
        <v>15</v>
      </c>
      <c r="M3640" t="s">
        <v>18109</v>
      </c>
      <c r="N3640">
        <f t="shared" si="672"/>
        <v>0</v>
      </c>
      <c r="O3640" t="str">
        <f t="shared" si="673"/>
        <v>No</v>
      </c>
      <c r="P3640">
        <f t="shared" si="674"/>
        <v>0</v>
      </c>
      <c r="Q3640">
        <f t="shared" si="675"/>
        <v>0</v>
      </c>
      <c r="R3640">
        <f t="shared" si="679"/>
        <v>27.565026697177728</v>
      </c>
      <c r="S3640" t="str">
        <f t="shared" si="676"/>
        <v>ID-31655-Tijuana - Los Angeles</v>
      </c>
      <c r="T3640" t="str">
        <f t="shared" si="677"/>
        <v>11:52</v>
      </c>
      <c r="U3640" t="str">
        <f t="shared" si="678"/>
        <v>Acceptable</v>
      </c>
      <c r="V3640">
        <f t="shared" si="680"/>
        <v>23</v>
      </c>
      <c r="W3640">
        <f t="shared" si="681"/>
        <v>2</v>
      </c>
      <c r="Y3640" t="str">
        <f t="shared" si="682"/>
        <v>Flight Not Found</v>
      </c>
      <c r="Z3640" t="str" cm="1">
        <f t="array" ref="Z3640">IF(AND(B:B &gt; TIME(6, 0, 0), B:B &lt;= TIME(18, 0, 0)), "Day", "Night")</f>
        <v>Night</v>
      </c>
      <c r="AA3640">
        <f t="shared" si="683"/>
        <v>1</v>
      </c>
    </row>
    <row r="3641" spans="1:27" x14ac:dyDescent="0.2">
      <c r="A3641">
        <v>31658</v>
      </c>
      <c r="B3641" t="s">
        <v>8677</v>
      </c>
      <c r="C3641" t="s">
        <v>18110</v>
      </c>
      <c r="D3641" t="s">
        <v>18111</v>
      </c>
      <c r="E3641" t="s">
        <v>36</v>
      </c>
      <c r="F3641" t="s">
        <v>18112</v>
      </c>
      <c r="G3641" t="s">
        <v>5750</v>
      </c>
      <c r="H3641" t="s">
        <v>18113</v>
      </c>
      <c r="I3641" t="s">
        <v>18114</v>
      </c>
      <c r="J3641">
        <v>6</v>
      </c>
      <c r="K3641">
        <v>6</v>
      </c>
      <c r="L3641">
        <v>0</v>
      </c>
      <c r="M3641" t="s">
        <v>18115</v>
      </c>
      <c r="N3641">
        <f t="shared" si="672"/>
        <v>0</v>
      </c>
      <c r="O3641" t="str">
        <f t="shared" si="673"/>
        <v>No</v>
      </c>
      <c r="P3641">
        <f t="shared" si="674"/>
        <v>0</v>
      </c>
      <c r="Q3641">
        <f t="shared" si="675"/>
        <v>0</v>
      </c>
      <c r="R3641">
        <f t="shared" si="679"/>
        <v>27.565026697177728</v>
      </c>
      <c r="S3641" t="str">
        <f t="shared" si="676"/>
        <v>ID-31658-Tullamarine - Leongatha</v>
      </c>
      <c r="T3641" t="str">
        <f t="shared" si="677"/>
        <v>15:45</v>
      </c>
      <c r="U3641" t="str">
        <f t="shared" si="678"/>
        <v>Acceptable</v>
      </c>
      <c r="V3641">
        <f t="shared" si="680"/>
        <v>23</v>
      </c>
      <c r="W3641">
        <f t="shared" si="681"/>
        <v>2</v>
      </c>
      <c r="Y3641" t="str">
        <f t="shared" si="682"/>
        <v>Flight Not Found</v>
      </c>
      <c r="Z3641" t="str" cm="1">
        <f t="array" ref="Z3641">IF(AND(B:B &gt; TIME(6, 0, 0), B:B &lt;= TIME(18, 0, 0)), "Day", "Night")</f>
        <v>Night</v>
      </c>
      <c r="AA3641">
        <f t="shared" si="683"/>
        <v>1</v>
      </c>
    </row>
    <row r="3642" spans="1:27" x14ac:dyDescent="0.2">
      <c r="A3642">
        <v>31660</v>
      </c>
      <c r="B3642" t="s">
        <v>1250</v>
      </c>
      <c r="C3642" t="s">
        <v>4289</v>
      </c>
      <c r="D3642" t="s">
        <v>1861</v>
      </c>
      <c r="E3642" t="s">
        <v>10366</v>
      </c>
      <c r="F3642" t="s">
        <v>18116</v>
      </c>
      <c r="G3642" t="s">
        <v>12307</v>
      </c>
      <c r="H3642" t="s">
        <v>18117</v>
      </c>
      <c r="I3642" t="s">
        <v>18118</v>
      </c>
      <c r="J3642">
        <v>384</v>
      </c>
      <c r="K3642">
        <v>16</v>
      </c>
      <c r="L3642">
        <v>1</v>
      </c>
      <c r="M3642" t="s">
        <v>18119</v>
      </c>
      <c r="N3642">
        <f t="shared" si="672"/>
        <v>0</v>
      </c>
      <c r="O3642" t="str">
        <f t="shared" si="673"/>
        <v>No</v>
      </c>
      <c r="P3642">
        <f t="shared" si="674"/>
        <v>0</v>
      </c>
      <c r="Q3642">
        <f t="shared" si="675"/>
        <v>0</v>
      </c>
      <c r="R3642">
        <f t="shared" si="679"/>
        <v>27.565026697177728</v>
      </c>
      <c r="S3642" t="str">
        <f t="shared" si="676"/>
        <v>ID-31660-Bombay-Karachi-Frankfurt-New York</v>
      </c>
      <c r="T3642" t="str">
        <f t="shared" si="677"/>
        <v>06:00</v>
      </c>
      <c r="U3642" t="str">
        <f t="shared" si="678"/>
        <v>Acceptable</v>
      </c>
      <c r="V3642">
        <f t="shared" si="680"/>
        <v>23</v>
      </c>
      <c r="W3642">
        <f t="shared" si="681"/>
        <v>2</v>
      </c>
      <c r="Y3642" t="str">
        <f t="shared" si="682"/>
        <v>Flight Not Found</v>
      </c>
      <c r="Z3642" t="str" cm="1">
        <f t="array" ref="Z3642">IF(AND(B:B &gt; TIME(6, 0, 0), B:B &lt;= TIME(18, 0, 0)), "Day", "Night")</f>
        <v>Night</v>
      </c>
      <c r="AA3642">
        <f t="shared" si="683"/>
        <v>1</v>
      </c>
    </row>
    <row r="3643" spans="1:27" x14ac:dyDescent="0.2">
      <c r="A3643">
        <v>31664</v>
      </c>
      <c r="C3643" t="s">
        <v>18120</v>
      </c>
      <c r="D3643" t="s">
        <v>2615</v>
      </c>
      <c r="G3643" t="s">
        <v>7430</v>
      </c>
      <c r="H3643" t="s">
        <v>18121</v>
      </c>
      <c r="I3643" t="s">
        <v>4628</v>
      </c>
      <c r="J3643">
        <v>4</v>
      </c>
      <c r="K3643">
        <v>3</v>
      </c>
      <c r="L3643">
        <v>0</v>
      </c>
      <c r="M3643" t="s">
        <v>18122</v>
      </c>
      <c r="N3643">
        <f t="shared" si="672"/>
        <v>0</v>
      </c>
      <c r="O3643" t="str">
        <f t="shared" si="673"/>
        <v>No</v>
      </c>
      <c r="P3643">
        <f t="shared" si="674"/>
        <v>0</v>
      </c>
      <c r="Q3643">
        <f t="shared" si="675"/>
        <v>0</v>
      </c>
      <c r="R3643">
        <f t="shared" si="679"/>
        <v>27.565026697177728</v>
      </c>
      <c r="S3643" t="str">
        <f t="shared" si="676"/>
        <v>ID-31664-</v>
      </c>
      <c r="T3643">
        <f t="shared" si="677"/>
        <v>0</v>
      </c>
      <c r="U3643" t="str">
        <f t="shared" si="678"/>
        <v>Acceptable</v>
      </c>
      <c r="V3643">
        <f t="shared" si="680"/>
        <v>23</v>
      </c>
      <c r="W3643">
        <f t="shared" si="681"/>
        <v>2</v>
      </c>
      <c r="Y3643" t="str">
        <f t="shared" si="682"/>
        <v>Flight Not Found</v>
      </c>
      <c r="Z3643" t="str" cm="1">
        <f t="array" ref="Z3643">IF(AND(B:B &gt; TIME(6, 0, 0), B:B &lt;= TIME(18, 0, 0)), "Day", "Night")</f>
        <v>Night</v>
      </c>
      <c r="AA3643">
        <f t="shared" si="683"/>
        <v>1</v>
      </c>
    </row>
    <row r="3644" spans="1:27" x14ac:dyDescent="0.2">
      <c r="A3644">
        <v>31669</v>
      </c>
      <c r="B3644" t="s">
        <v>5518</v>
      </c>
      <c r="C3644" t="s">
        <v>1412</v>
      </c>
      <c r="D3644" t="s">
        <v>18123</v>
      </c>
      <c r="F3644" t="s">
        <v>3541</v>
      </c>
      <c r="G3644" t="s">
        <v>16197</v>
      </c>
      <c r="H3644" t="s">
        <v>18124</v>
      </c>
      <c r="I3644" t="s">
        <v>18125</v>
      </c>
      <c r="J3644">
        <v>1</v>
      </c>
      <c r="K3644">
        <v>1</v>
      </c>
      <c r="L3644">
        <v>0</v>
      </c>
      <c r="M3644" t="s">
        <v>18126</v>
      </c>
      <c r="N3644">
        <f t="shared" si="672"/>
        <v>0</v>
      </c>
      <c r="O3644" t="str">
        <f t="shared" si="673"/>
        <v>No</v>
      </c>
      <c r="P3644">
        <f t="shared" si="674"/>
        <v>0</v>
      </c>
      <c r="Q3644">
        <f t="shared" si="675"/>
        <v>0</v>
      </c>
      <c r="R3644">
        <f t="shared" si="679"/>
        <v>27.565026697177728</v>
      </c>
      <c r="S3644" t="str">
        <f t="shared" si="676"/>
        <v>ID-31669-London - Amsterdam</v>
      </c>
      <c r="T3644" t="str">
        <f t="shared" si="677"/>
        <v>03:10</v>
      </c>
      <c r="U3644" t="str">
        <f t="shared" si="678"/>
        <v>Acceptable</v>
      </c>
      <c r="V3644">
        <f t="shared" si="680"/>
        <v>23</v>
      </c>
      <c r="W3644">
        <f t="shared" si="681"/>
        <v>2</v>
      </c>
      <c r="Y3644" t="str">
        <f t="shared" si="682"/>
        <v>Flight Not Found</v>
      </c>
      <c r="Z3644" t="str" cm="1">
        <f t="array" ref="Z3644">IF(AND(B:B &gt; TIME(6, 0, 0), B:B &lt;= TIME(18, 0, 0)), "Day", "Night")</f>
        <v>Night</v>
      </c>
      <c r="AA3644">
        <f t="shared" si="683"/>
        <v>1</v>
      </c>
    </row>
    <row r="3645" spans="1:27" x14ac:dyDescent="0.2">
      <c r="A3645">
        <v>31674</v>
      </c>
      <c r="B3645" t="s">
        <v>18127</v>
      </c>
      <c r="C3645" t="s">
        <v>18128</v>
      </c>
      <c r="D3645" t="s">
        <v>18129</v>
      </c>
      <c r="F3645" t="s">
        <v>18130</v>
      </c>
      <c r="G3645" t="s">
        <v>18131</v>
      </c>
      <c r="H3645" t="s">
        <v>18132</v>
      </c>
      <c r="I3645" t="s">
        <v>18133</v>
      </c>
      <c r="J3645">
        <v>5</v>
      </c>
      <c r="K3645">
        <v>5</v>
      </c>
      <c r="L3645">
        <v>0</v>
      </c>
      <c r="M3645" t="s">
        <v>18134</v>
      </c>
      <c r="N3645">
        <f t="shared" si="672"/>
        <v>0</v>
      </c>
      <c r="O3645" t="str">
        <f t="shared" si="673"/>
        <v>No</v>
      </c>
      <c r="P3645">
        <f t="shared" si="674"/>
        <v>0</v>
      </c>
      <c r="Q3645">
        <f t="shared" si="675"/>
        <v>0</v>
      </c>
      <c r="R3645">
        <f t="shared" si="679"/>
        <v>27.565026697177728</v>
      </c>
      <c r="S3645" t="str">
        <f t="shared" si="676"/>
        <v>ID-31674-Sao Jose dos Campo - Manaus</v>
      </c>
      <c r="T3645" t="str">
        <f t="shared" si="677"/>
        <v>14:58</v>
      </c>
      <c r="U3645" t="str">
        <f t="shared" si="678"/>
        <v>Acceptable</v>
      </c>
      <c r="V3645">
        <f t="shared" si="680"/>
        <v>23</v>
      </c>
      <c r="W3645">
        <f t="shared" si="681"/>
        <v>2</v>
      </c>
      <c r="Y3645" t="str">
        <f t="shared" si="682"/>
        <v>Flight Not Found</v>
      </c>
      <c r="Z3645" t="str" cm="1">
        <f t="array" ref="Z3645">IF(AND(B:B &gt; TIME(6, 0, 0), B:B &lt;= TIME(18, 0, 0)), "Day", "Night")</f>
        <v>Night</v>
      </c>
      <c r="AA3645">
        <f t="shared" si="683"/>
        <v>1</v>
      </c>
    </row>
    <row r="3646" spans="1:27" x14ac:dyDescent="0.2">
      <c r="A3646">
        <v>31688</v>
      </c>
      <c r="C3646" t="s">
        <v>17220</v>
      </c>
      <c r="D3646" t="s">
        <v>18135</v>
      </c>
      <c r="F3646" t="s">
        <v>18136</v>
      </c>
      <c r="G3646" t="s">
        <v>14853</v>
      </c>
      <c r="H3646" t="s">
        <v>18137</v>
      </c>
      <c r="I3646" t="s">
        <v>18138</v>
      </c>
      <c r="J3646">
        <v>13</v>
      </c>
      <c r="K3646">
        <v>13</v>
      </c>
      <c r="L3646">
        <v>0</v>
      </c>
      <c r="M3646" t="s">
        <v>18139</v>
      </c>
      <c r="N3646">
        <f t="shared" si="672"/>
        <v>0</v>
      </c>
      <c r="O3646" t="str">
        <f t="shared" si="673"/>
        <v>No</v>
      </c>
      <c r="P3646">
        <f t="shared" si="674"/>
        <v>0</v>
      </c>
      <c r="Q3646">
        <f t="shared" si="675"/>
        <v>0</v>
      </c>
      <c r="R3646">
        <f t="shared" si="679"/>
        <v>27.565026697177728</v>
      </c>
      <c r="S3646" t="str">
        <f t="shared" si="676"/>
        <v>ID-31688-Mangole - Manado</v>
      </c>
      <c r="T3646">
        <f t="shared" si="677"/>
        <v>0</v>
      </c>
      <c r="U3646" t="str">
        <f t="shared" si="678"/>
        <v>Acceptable</v>
      </c>
      <c r="V3646">
        <f t="shared" si="680"/>
        <v>23</v>
      </c>
      <c r="W3646">
        <f t="shared" si="681"/>
        <v>2</v>
      </c>
      <c r="Y3646" t="str">
        <f t="shared" si="682"/>
        <v>Flight Not Found</v>
      </c>
      <c r="Z3646" t="str" cm="1">
        <f t="array" ref="Z3646">IF(AND(B:B &gt; TIME(6, 0, 0), B:B &lt;= TIME(18, 0, 0)), "Day", "Night")</f>
        <v>Night</v>
      </c>
      <c r="AA3646">
        <f t="shared" si="683"/>
        <v>1</v>
      </c>
    </row>
    <row r="3647" spans="1:27" x14ac:dyDescent="0.2">
      <c r="A3647">
        <v>31689</v>
      </c>
      <c r="B3647" t="s">
        <v>2893</v>
      </c>
      <c r="C3647" t="s">
        <v>18140</v>
      </c>
      <c r="D3647" t="s">
        <v>18141</v>
      </c>
      <c r="E3647" t="s">
        <v>18142</v>
      </c>
      <c r="F3647" t="s">
        <v>18143</v>
      </c>
      <c r="G3647" t="s">
        <v>13590</v>
      </c>
      <c r="H3647" t="s">
        <v>18144</v>
      </c>
      <c r="I3647" t="s">
        <v>18145</v>
      </c>
      <c r="J3647">
        <v>3</v>
      </c>
      <c r="K3647">
        <v>3</v>
      </c>
      <c r="L3647">
        <v>0</v>
      </c>
      <c r="M3647" t="s">
        <v>18146</v>
      </c>
      <c r="N3647">
        <f t="shared" si="672"/>
        <v>0</v>
      </c>
      <c r="O3647" t="str">
        <f t="shared" si="673"/>
        <v>No</v>
      </c>
      <c r="P3647">
        <f t="shared" si="674"/>
        <v>0</v>
      </c>
      <c r="Q3647">
        <f t="shared" si="675"/>
        <v>0</v>
      </c>
      <c r="R3647">
        <f t="shared" si="679"/>
        <v>27.565026697177728</v>
      </c>
      <c r="S3647" t="str">
        <f t="shared" si="676"/>
        <v>ID-31689-Kelly AFB - Warner Robins AFB</v>
      </c>
      <c r="T3647" t="str">
        <f t="shared" si="677"/>
        <v>04:10</v>
      </c>
      <c r="U3647" t="str">
        <f t="shared" si="678"/>
        <v>Acceptable</v>
      </c>
      <c r="V3647">
        <f t="shared" si="680"/>
        <v>23</v>
      </c>
      <c r="W3647">
        <f t="shared" si="681"/>
        <v>2</v>
      </c>
      <c r="Y3647" t="str">
        <f t="shared" si="682"/>
        <v>Flight Not Found</v>
      </c>
      <c r="Z3647" t="str" cm="1">
        <f t="array" ref="Z3647">IF(AND(B:B &gt; TIME(6, 0, 0), B:B &lt;= TIME(18, 0, 0)), "Day", "Night")</f>
        <v>Night</v>
      </c>
      <c r="AA3647">
        <f t="shared" si="683"/>
        <v>1</v>
      </c>
    </row>
    <row r="3648" spans="1:27" x14ac:dyDescent="0.2">
      <c r="A3648">
        <v>31699</v>
      </c>
      <c r="C3648" t="s">
        <v>18147</v>
      </c>
      <c r="D3648" t="s">
        <v>3562</v>
      </c>
      <c r="G3648" t="s">
        <v>18148</v>
      </c>
      <c r="H3648" t="s">
        <v>18149</v>
      </c>
      <c r="I3648" t="s">
        <v>18150</v>
      </c>
      <c r="J3648">
        <v>14</v>
      </c>
      <c r="K3648">
        <v>14</v>
      </c>
      <c r="L3648">
        <v>0</v>
      </c>
      <c r="M3648" t="s">
        <v>18151</v>
      </c>
      <c r="N3648">
        <f t="shared" si="672"/>
        <v>0</v>
      </c>
      <c r="O3648" t="str">
        <f t="shared" si="673"/>
        <v>No</v>
      </c>
      <c r="P3648">
        <f t="shared" si="674"/>
        <v>0</v>
      </c>
      <c r="Q3648">
        <f t="shared" si="675"/>
        <v>0</v>
      </c>
      <c r="R3648">
        <f t="shared" si="679"/>
        <v>27.565026697177728</v>
      </c>
      <c r="S3648" t="str">
        <f t="shared" si="676"/>
        <v>ID-31699-</v>
      </c>
      <c r="T3648">
        <f t="shared" si="677"/>
        <v>0</v>
      </c>
      <c r="U3648" t="str">
        <f t="shared" si="678"/>
        <v>Acceptable</v>
      </c>
      <c r="V3648">
        <f t="shared" si="680"/>
        <v>23</v>
      </c>
      <c r="W3648">
        <f t="shared" si="681"/>
        <v>2</v>
      </c>
      <c r="Y3648" t="str">
        <f t="shared" si="682"/>
        <v>Flight Not Found</v>
      </c>
      <c r="Z3648" t="str" cm="1">
        <f t="array" ref="Z3648">IF(AND(B:B &gt; TIME(6, 0, 0), B:B &lt;= TIME(18, 0, 0)), "Day", "Night")</f>
        <v>Night</v>
      </c>
      <c r="AA3648">
        <f t="shared" si="683"/>
        <v>1</v>
      </c>
    </row>
    <row r="3649" spans="1:27" x14ac:dyDescent="0.2">
      <c r="A3649">
        <v>31700</v>
      </c>
      <c r="C3649" t="s">
        <v>18152</v>
      </c>
      <c r="D3649" t="s">
        <v>4952</v>
      </c>
      <c r="G3649" t="s">
        <v>18153</v>
      </c>
      <c r="H3649" t="s">
        <v>18154</v>
      </c>
      <c r="I3649" t="s">
        <v>18155</v>
      </c>
      <c r="J3649">
        <v>80</v>
      </c>
      <c r="K3649">
        <v>3</v>
      </c>
      <c r="L3649">
        <v>0</v>
      </c>
      <c r="M3649" t="s">
        <v>18156</v>
      </c>
      <c r="N3649">
        <f t="shared" si="672"/>
        <v>0</v>
      </c>
      <c r="O3649" t="str">
        <f t="shared" si="673"/>
        <v>No</v>
      </c>
      <c r="P3649">
        <f t="shared" si="674"/>
        <v>0</v>
      </c>
      <c r="Q3649">
        <f t="shared" si="675"/>
        <v>0</v>
      </c>
      <c r="R3649">
        <f t="shared" si="679"/>
        <v>27.565026697177728</v>
      </c>
      <c r="S3649" t="str">
        <f t="shared" si="676"/>
        <v>ID-31700-</v>
      </c>
      <c r="T3649">
        <f t="shared" si="677"/>
        <v>0</v>
      </c>
      <c r="U3649" t="str">
        <f t="shared" si="678"/>
        <v>Acceptable</v>
      </c>
      <c r="V3649">
        <f t="shared" si="680"/>
        <v>23</v>
      </c>
      <c r="W3649">
        <f t="shared" si="681"/>
        <v>2</v>
      </c>
      <c r="Y3649" t="str">
        <f t="shared" si="682"/>
        <v>Flight Not Found</v>
      </c>
      <c r="Z3649" t="str" cm="1">
        <f t="array" ref="Z3649">IF(AND(B:B &gt; TIME(6, 0, 0), B:B &lt;= TIME(18, 0, 0)), "Day", "Night")</f>
        <v>Night</v>
      </c>
      <c r="AA3649">
        <f t="shared" si="683"/>
        <v>1</v>
      </c>
    </row>
    <row r="3650" spans="1:27" x14ac:dyDescent="0.2">
      <c r="A3650">
        <v>31700</v>
      </c>
      <c r="C3650" t="s">
        <v>18157</v>
      </c>
      <c r="D3650" t="s">
        <v>18158</v>
      </c>
      <c r="G3650" t="s">
        <v>18159</v>
      </c>
      <c r="H3650" t="s">
        <v>4045</v>
      </c>
      <c r="I3650" t="s">
        <v>18160</v>
      </c>
      <c r="J3650">
        <v>11</v>
      </c>
      <c r="K3650">
        <v>11</v>
      </c>
      <c r="L3650">
        <v>0</v>
      </c>
      <c r="M3650" t="s">
        <v>1120</v>
      </c>
      <c r="N3650">
        <f t="shared" ref="N3650:N3713" si="684">SUM(B3650,C3650)</f>
        <v>0</v>
      </c>
      <c r="O3650" t="str">
        <f t="shared" ref="O3650:O3713" si="685">IF(F3650="good","Yes","No")</f>
        <v>No</v>
      </c>
      <c r="P3650">
        <f t="shared" ref="P3650:P3713" si="686">COUNTIF(C:C,"&lt;0")</f>
        <v>0</v>
      </c>
      <c r="Q3650">
        <f t="shared" ref="Q3650:Q3713" si="687">SUMIF(E:E,"&gt;"&amp;AVERAGE(E:E))</f>
        <v>0</v>
      </c>
      <c r="R3650">
        <f t="shared" si="679"/>
        <v>27.565026697177728</v>
      </c>
      <c r="S3650" t="str">
        <f t="shared" ref="S3650:S3713" si="688">CONCATENATE("ID-",A3650,"-",F3650)</f>
        <v>ID-31700-</v>
      </c>
      <c r="T3650">
        <f t="shared" ref="T3650:T3713" si="689">INDEX(B:B,MATCH(A3650,A:A,0))</f>
        <v>0</v>
      </c>
      <c r="U3650" t="str">
        <f t="shared" ref="U3650:U3713" si="690">IF(OR(B3650&gt;0,C3650&gt;0),"Acceptable","Check")</f>
        <v>Acceptable</v>
      </c>
      <c r="V3650">
        <f t="shared" si="680"/>
        <v>23</v>
      </c>
      <c r="W3650">
        <f t="shared" si="681"/>
        <v>2</v>
      </c>
      <c r="Y3650" t="str">
        <f t="shared" si="682"/>
        <v>Flight Not Found</v>
      </c>
      <c r="Z3650" t="str" cm="1">
        <f t="array" ref="Z3650">IF(AND(B:B &gt; TIME(6, 0, 0), B:B &lt;= TIME(18, 0, 0)), "Day", "Night")</f>
        <v>Night</v>
      </c>
      <c r="AA3650">
        <f t="shared" si="683"/>
        <v>1</v>
      </c>
    </row>
    <row r="3651" spans="1:27" x14ac:dyDescent="0.2">
      <c r="A3651">
        <v>31701</v>
      </c>
      <c r="B3651" t="s">
        <v>52</v>
      </c>
      <c r="C3651" t="s">
        <v>18161</v>
      </c>
      <c r="D3651" t="s">
        <v>18162</v>
      </c>
      <c r="F3651" t="s">
        <v>18163</v>
      </c>
      <c r="G3651" t="s">
        <v>18164</v>
      </c>
      <c r="H3651" t="s">
        <v>18165</v>
      </c>
      <c r="I3651" t="s">
        <v>18166</v>
      </c>
      <c r="J3651">
        <v>4</v>
      </c>
      <c r="K3651">
        <v>2</v>
      </c>
      <c r="L3651">
        <v>0</v>
      </c>
      <c r="M3651" t="s">
        <v>18167</v>
      </c>
      <c r="N3651">
        <f t="shared" si="684"/>
        <v>0</v>
      </c>
      <c r="O3651" t="str">
        <f t="shared" si="685"/>
        <v>No</v>
      </c>
      <c r="P3651">
        <f t="shared" si="686"/>
        <v>0</v>
      </c>
      <c r="Q3651">
        <f t="shared" si="687"/>
        <v>0</v>
      </c>
      <c r="R3651">
        <f t="shared" ref="R3651:R3714" si="691">AVERAGEIF(J:J,"&gt;0")</f>
        <v>27.565026697177728</v>
      </c>
      <c r="S3651" t="str">
        <f t="shared" si="688"/>
        <v>ID-31701-Groton, CT - Fisher Island, NY</v>
      </c>
      <c r="T3651" t="str">
        <f t="shared" si="689"/>
        <v>15:20</v>
      </c>
      <c r="U3651" t="str">
        <f t="shared" si="690"/>
        <v>Acceptable</v>
      </c>
      <c r="V3651">
        <f t="shared" ref="V3651:V3714" si="692">COUNTIF(D:D, "Military - U.S. Army")</f>
        <v>23</v>
      </c>
      <c r="W3651">
        <f t="shared" ref="W3651:W3714" si="693">AVERAGEIF(C:C,"Fort Myer, Virginia", J:J)</f>
        <v>2</v>
      </c>
      <c r="Y3651" t="str">
        <f t="shared" ref="Y3651:Y3714" si="694">IFERROR(VLOOKUP("FlightNumber", A:E, 4, FALSE), "Flight Not Found")</f>
        <v>Flight Not Found</v>
      </c>
      <c r="Z3651" t="str" cm="1">
        <f t="array" ref="Z3651">IF(AND(B:B &gt; TIME(6, 0, 0), B:B &lt;= TIME(18, 0, 0)), "Day", "Night")</f>
        <v>Night</v>
      </c>
      <c r="AA3651">
        <f t="shared" ref="AA3651:AA3714" si="695">COUNTIFS(D:D, "Military - U.S. Army", C:C, "Fort Myer, Virginia")</f>
        <v>1</v>
      </c>
    </row>
    <row r="3652" spans="1:27" x14ac:dyDescent="0.2">
      <c r="A3652">
        <v>31704</v>
      </c>
      <c r="B3652" t="s">
        <v>11256</v>
      </c>
      <c r="C3652" t="s">
        <v>18168</v>
      </c>
      <c r="D3652" t="s">
        <v>18169</v>
      </c>
      <c r="F3652" t="s">
        <v>18170</v>
      </c>
      <c r="G3652" t="s">
        <v>12216</v>
      </c>
      <c r="H3652" t="s">
        <v>18171</v>
      </c>
      <c r="I3652" t="s">
        <v>18172</v>
      </c>
      <c r="J3652">
        <v>44</v>
      </c>
      <c r="K3652">
        <v>34</v>
      </c>
      <c r="L3652">
        <v>0</v>
      </c>
      <c r="M3652" t="s">
        <v>18173</v>
      </c>
      <c r="N3652">
        <f t="shared" si="684"/>
        <v>0</v>
      </c>
      <c r="O3652" t="str">
        <f t="shared" si="685"/>
        <v>No</v>
      </c>
      <c r="P3652">
        <f t="shared" si="686"/>
        <v>0</v>
      </c>
      <c r="Q3652">
        <f t="shared" si="687"/>
        <v>0</v>
      </c>
      <c r="R3652">
        <f t="shared" si="691"/>
        <v>27.565026697177728</v>
      </c>
      <c r="S3652" t="str">
        <f t="shared" si="688"/>
        <v>ID-31704-Lusaka - Maputo</v>
      </c>
      <c r="T3652" t="str">
        <f t="shared" si="689"/>
        <v>19:21</v>
      </c>
      <c r="U3652" t="str">
        <f t="shared" si="690"/>
        <v>Acceptable</v>
      </c>
      <c r="V3652">
        <f t="shared" si="692"/>
        <v>23</v>
      </c>
      <c r="W3652">
        <f t="shared" si="693"/>
        <v>2</v>
      </c>
      <c r="Y3652" t="str">
        <f t="shared" si="694"/>
        <v>Flight Not Found</v>
      </c>
      <c r="Z3652" t="str" cm="1">
        <f t="array" ref="Z3652">IF(AND(B:B &gt; TIME(6, 0, 0), B:B &lt;= TIME(18, 0, 0)), "Day", "Night")</f>
        <v>Night</v>
      </c>
      <c r="AA3652">
        <f t="shared" si="695"/>
        <v>1</v>
      </c>
    </row>
    <row r="3653" spans="1:27" x14ac:dyDescent="0.2">
      <c r="A3653">
        <v>31705</v>
      </c>
      <c r="B3653" t="s">
        <v>10395</v>
      </c>
      <c r="C3653" t="s">
        <v>18174</v>
      </c>
      <c r="D3653" t="s">
        <v>3562</v>
      </c>
      <c r="F3653" t="s">
        <v>18175</v>
      </c>
      <c r="G3653" t="s">
        <v>12216</v>
      </c>
      <c r="H3653" t="s">
        <v>18176</v>
      </c>
      <c r="I3653" t="s">
        <v>18177</v>
      </c>
      <c r="J3653">
        <v>92</v>
      </c>
      <c r="K3653">
        <v>70</v>
      </c>
      <c r="L3653">
        <v>0</v>
      </c>
      <c r="M3653" t="s">
        <v>18178</v>
      </c>
      <c r="N3653">
        <f t="shared" si="684"/>
        <v>0</v>
      </c>
      <c r="O3653" t="str">
        <f t="shared" si="685"/>
        <v>No</v>
      </c>
      <c r="P3653">
        <f t="shared" si="686"/>
        <v>0</v>
      </c>
      <c r="Q3653">
        <f t="shared" si="687"/>
        <v>0</v>
      </c>
      <c r="R3653">
        <f t="shared" si="691"/>
        <v>27.565026697177728</v>
      </c>
      <c r="S3653" t="str">
        <f t="shared" si="688"/>
        <v>ID-31705-Yekaterinburg - Kuybyshev</v>
      </c>
      <c r="T3653" t="str">
        <f t="shared" si="689"/>
        <v>15:50</v>
      </c>
      <c r="U3653" t="str">
        <f t="shared" si="690"/>
        <v>Acceptable</v>
      </c>
      <c r="V3653">
        <f t="shared" si="692"/>
        <v>23</v>
      </c>
      <c r="W3653">
        <f t="shared" si="693"/>
        <v>2</v>
      </c>
      <c r="Y3653" t="str">
        <f t="shared" si="694"/>
        <v>Flight Not Found</v>
      </c>
      <c r="Z3653" t="str" cm="1">
        <f t="array" ref="Z3653">IF(AND(B:B &gt; TIME(6, 0, 0), B:B &lt;= TIME(18, 0, 0)), "Day", "Night")</f>
        <v>Night</v>
      </c>
      <c r="AA3653">
        <f t="shared" si="695"/>
        <v>1</v>
      </c>
    </row>
    <row r="3654" spans="1:27" x14ac:dyDescent="0.2">
      <c r="A3654">
        <v>31707</v>
      </c>
      <c r="B3654" t="s">
        <v>4693</v>
      </c>
      <c r="C3654" t="s">
        <v>18179</v>
      </c>
      <c r="D3654" t="s">
        <v>18180</v>
      </c>
      <c r="E3654" t="s">
        <v>36</v>
      </c>
      <c r="F3654" t="s">
        <v>18181</v>
      </c>
      <c r="G3654" t="s">
        <v>18182</v>
      </c>
      <c r="H3654" t="s">
        <v>18183</v>
      </c>
      <c r="I3654" t="s">
        <v>4144</v>
      </c>
      <c r="J3654">
        <v>2</v>
      </c>
      <c r="K3654">
        <v>2</v>
      </c>
      <c r="L3654">
        <v>0</v>
      </c>
      <c r="M3654" t="s">
        <v>18184</v>
      </c>
      <c r="N3654">
        <f t="shared" si="684"/>
        <v>0</v>
      </c>
      <c r="O3654" t="str">
        <f t="shared" si="685"/>
        <v>No</v>
      </c>
      <c r="P3654">
        <f t="shared" si="686"/>
        <v>0</v>
      </c>
      <c r="Q3654">
        <f t="shared" si="687"/>
        <v>0</v>
      </c>
      <c r="R3654">
        <f t="shared" si="691"/>
        <v>27.565026697177728</v>
      </c>
      <c r="S3654" t="str">
        <f t="shared" si="688"/>
        <v>ID-31707-Traffireporting</v>
      </c>
      <c r="T3654" t="str">
        <f t="shared" si="689"/>
        <v>16:45</v>
      </c>
      <c r="U3654" t="str">
        <f t="shared" si="690"/>
        <v>Acceptable</v>
      </c>
      <c r="V3654">
        <f t="shared" si="692"/>
        <v>23</v>
      </c>
      <c r="W3654">
        <f t="shared" si="693"/>
        <v>2</v>
      </c>
      <c r="Y3654" t="str">
        <f t="shared" si="694"/>
        <v>Flight Not Found</v>
      </c>
      <c r="Z3654" t="str" cm="1">
        <f t="array" ref="Z3654">IF(AND(B:B &gt; TIME(6, 0, 0), B:B &lt;= TIME(18, 0, 0)), "Day", "Night")</f>
        <v>Night</v>
      </c>
      <c r="AA3654">
        <f t="shared" si="695"/>
        <v>1</v>
      </c>
    </row>
    <row r="3655" spans="1:27" x14ac:dyDescent="0.2">
      <c r="A3655">
        <v>31708</v>
      </c>
      <c r="B3655" t="s">
        <v>16758</v>
      </c>
      <c r="C3655" t="s">
        <v>18185</v>
      </c>
      <c r="D3655" t="s">
        <v>6681</v>
      </c>
      <c r="F3655" t="s">
        <v>18186</v>
      </c>
      <c r="G3655" t="s">
        <v>11401</v>
      </c>
      <c r="H3655" t="s">
        <v>18187</v>
      </c>
      <c r="I3655" t="s">
        <v>18188</v>
      </c>
      <c r="J3655">
        <v>54</v>
      </c>
      <c r="K3655">
        <v>13</v>
      </c>
      <c r="L3655">
        <v>0</v>
      </c>
      <c r="M3655" t="s">
        <v>18189</v>
      </c>
      <c r="N3655">
        <f t="shared" si="684"/>
        <v>0</v>
      </c>
      <c r="O3655" t="str">
        <f t="shared" si="685"/>
        <v>No</v>
      </c>
      <c r="P3655">
        <f t="shared" si="686"/>
        <v>0</v>
      </c>
      <c r="Q3655">
        <f t="shared" si="687"/>
        <v>0</v>
      </c>
      <c r="R3655">
        <f t="shared" si="691"/>
        <v>27.565026697177728</v>
      </c>
      <c r="S3655" t="str">
        <f t="shared" si="688"/>
        <v>ID-31708-Lahore - Peshawar</v>
      </c>
      <c r="T3655" t="str">
        <f t="shared" si="689"/>
        <v>20:49</v>
      </c>
      <c r="U3655" t="str">
        <f t="shared" si="690"/>
        <v>Acceptable</v>
      </c>
      <c r="V3655">
        <f t="shared" si="692"/>
        <v>23</v>
      </c>
      <c r="W3655">
        <f t="shared" si="693"/>
        <v>2</v>
      </c>
      <c r="Y3655" t="str">
        <f t="shared" si="694"/>
        <v>Flight Not Found</v>
      </c>
      <c r="Z3655" t="str" cm="1">
        <f t="array" ref="Z3655">IF(AND(B:B &gt; TIME(6, 0, 0), B:B &lt;= TIME(18, 0, 0)), "Day", "Night")</f>
        <v>Night</v>
      </c>
      <c r="AA3655">
        <f t="shared" si="695"/>
        <v>1</v>
      </c>
    </row>
    <row r="3656" spans="1:27" x14ac:dyDescent="0.2">
      <c r="A3656">
        <v>31715</v>
      </c>
      <c r="B3656" t="s">
        <v>2124</v>
      </c>
      <c r="C3656" t="s">
        <v>16792</v>
      </c>
      <c r="D3656" t="s">
        <v>14063</v>
      </c>
      <c r="G3656" t="s">
        <v>18190</v>
      </c>
      <c r="H3656" t="s">
        <v>15866</v>
      </c>
      <c r="J3656">
        <v>23</v>
      </c>
      <c r="K3656">
        <v>21</v>
      </c>
      <c r="L3656">
        <v>0</v>
      </c>
      <c r="M3656" t="s">
        <v>18191</v>
      </c>
      <c r="N3656">
        <f t="shared" si="684"/>
        <v>0</v>
      </c>
      <c r="O3656" t="str">
        <f t="shared" si="685"/>
        <v>No</v>
      </c>
      <c r="P3656">
        <f t="shared" si="686"/>
        <v>0</v>
      </c>
      <c r="Q3656">
        <f t="shared" si="687"/>
        <v>0</v>
      </c>
      <c r="R3656">
        <f t="shared" si="691"/>
        <v>27.565026697177728</v>
      </c>
      <c r="S3656" t="str">
        <f t="shared" si="688"/>
        <v>ID-31715-</v>
      </c>
      <c r="T3656" t="str">
        <f t="shared" si="689"/>
        <v>17:00</v>
      </c>
      <c r="U3656" t="str">
        <f t="shared" si="690"/>
        <v>Acceptable</v>
      </c>
      <c r="V3656">
        <f t="shared" si="692"/>
        <v>23</v>
      </c>
      <c r="W3656">
        <f t="shared" si="693"/>
        <v>2</v>
      </c>
      <c r="Y3656" t="str">
        <f t="shared" si="694"/>
        <v>Flight Not Found</v>
      </c>
      <c r="Z3656" t="str" cm="1">
        <f t="array" ref="Z3656">IF(AND(B:B &gt; TIME(6, 0, 0), B:B &lt;= TIME(18, 0, 0)), "Day", "Night")</f>
        <v>Night</v>
      </c>
      <c r="AA3656">
        <f t="shared" si="695"/>
        <v>1</v>
      </c>
    </row>
    <row r="3657" spans="1:27" x14ac:dyDescent="0.2">
      <c r="A3657">
        <v>31718</v>
      </c>
      <c r="B3657" t="s">
        <v>1751</v>
      </c>
      <c r="C3657" t="s">
        <v>18192</v>
      </c>
      <c r="D3657" t="s">
        <v>16472</v>
      </c>
      <c r="F3657" t="s">
        <v>18193</v>
      </c>
      <c r="G3657" t="s">
        <v>16023</v>
      </c>
      <c r="J3657">
        <v>103</v>
      </c>
      <c r="K3657">
        <v>103</v>
      </c>
      <c r="L3657">
        <v>0</v>
      </c>
      <c r="M3657" t="s">
        <v>18194</v>
      </c>
      <c r="N3657">
        <f t="shared" si="684"/>
        <v>0</v>
      </c>
      <c r="O3657" t="str">
        <f t="shared" si="685"/>
        <v>No</v>
      </c>
      <c r="P3657">
        <f t="shared" si="686"/>
        <v>0</v>
      </c>
      <c r="Q3657">
        <f t="shared" si="687"/>
        <v>0</v>
      </c>
      <c r="R3657">
        <f t="shared" si="691"/>
        <v>27.565026697177728</v>
      </c>
      <c r="S3657" t="str">
        <f t="shared" si="688"/>
        <v>ID-31718-Bakhtaran - Zahedan</v>
      </c>
      <c r="T3657" t="str">
        <f t="shared" si="689"/>
        <v>19:25</v>
      </c>
      <c r="U3657" t="str">
        <f t="shared" si="690"/>
        <v>Acceptable</v>
      </c>
      <c r="V3657">
        <f t="shared" si="692"/>
        <v>23</v>
      </c>
      <c r="W3657">
        <f t="shared" si="693"/>
        <v>2</v>
      </c>
      <c r="Y3657" t="str">
        <f t="shared" si="694"/>
        <v>Flight Not Found</v>
      </c>
      <c r="Z3657" t="str" cm="1">
        <f t="array" ref="Z3657">IF(AND(B:B &gt; TIME(6, 0, 0), B:B &lt;= TIME(18, 0, 0)), "Day", "Night")</f>
        <v>Night</v>
      </c>
      <c r="AA3657">
        <f t="shared" si="695"/>
        <v>1</v>
      </c>
    </row>
    <row r="3658" spans="1:27" x14ac:dyDescent="0.2">
      <c r="A3658">
        <v>31722</v>
      </c>
      <c r="C3658" t="s">
        <v>18195</v>
      </c>
      <c r="D3658" t="s">
        <v>18196</v>
      </c>
      <c r="G3658" t="s">
        <v>18197</v>
      </c>
      <c r="H3658" t="s">
        <v>18198</v>
      </c>
      <c r="I3658" t="s">
        <v>18199</v>
      </c>
      <c r="J3658">
        <v>47</v>
      </c>
      <c r="K3658">
        <v>45</v>
      </c>
      <c r="L3658">
        <v>0</v>
      </c>
      <c r="M3658" t="s">
        <v>18200</v>
      </c>
      <c r="N3658">
        <f t="shared" si="684"/>
        <v>0</v>
      </c>
      <c r="O3658" t="str">
        <f t="shared" si="685"/>
        <v>No</v>
      </c>
      <c r="P3658">
        <f t="shared" si="686"/>
        <v>0</v>
      </c>
      <c r="Q3658">
        <f t="shared" si="687"/>
        <v>0</v>
      </c>
      <c r="R3658">
        <f t="shared" si="691"/>
        <v>27.565026697177728</v>
      </c>
      <c r="S3658" t="str">
        <f t="shared" si="688"/>
        <v>ID-31722-</v>
      </c>
      <c r="T3658">
        <f t="shared" si="689"/>
        <v>0</v>
      </c>
      <c r="U3658" t="str">
        <f t="shared" si="690"/>
        <v>Acceptable</v>
      </c>
      <c r="V3658">
        <f t="shared" si="692"/>
        <v>23</v>
      </c>
      <c r="W3658">
        <f t="shared" si="693"/>
        <v>2</v>
      </c>
      <c r="Y3658" t="str">
        <f t="shared" si="694"/>
        <v>Flight Not Found</v>
      </c>
      <c r="Z3658" t="str" cm="1">
        <f t="array" ref="Z3658">IF(AND(B:B &gt; TIME(6, 0, 0), B:B &lt;= TIME(18, 0, 0)), "Day", "Night")</f>
        <v>Night</v>
      </c>
      <c r="AA3658">
        <f t="shared" si="695"/>
        <v>1</v>
      </c>
    </row>
    <row r="3659" spans="1:27" x14ac:dyDescent="0.2">
      <c r="A3659">
        <v>31741</v>
      </c>
      <c r="C3659" t="s">
        <v>18201</v>
      </c>
      <c r="D3659" t="s">
        <v>18202</v>
      </c>
      <c r="G3659" t="s">
        <v>7834</v>
      </c>
      <c r="J3659">
        <v>40</v>
      </c>
      <c r="K3659">
        <v>40</v>
      </c>
      <c r="L3659">
        <v>0</v>
      </c>
      <c r="M3659" t="s">
        <v>17429</v>
      </c>
      <c r="N3659">
        <f t="shared" si="684"/>
        <v>0</v>
      </c>
      <c r="O3659" t="str">
        <f t="shared" si="685"/>
        <v>No</v>
      </c>
      <c r="P3659">
        <f t="shared" si="686"/>
        <v>0</v>
      </c>
      <c r="Q3659">
        <f t="shared" si="687"/>
        <v>0</v>
      </c>
      <c r="R3659">
        <f t="shared" si="691"/>
        <v>27.565026697177728</v>
      </c>
      <c r="S3659" t="str">
        <f t="shared" si="688"/>
        <v>ID-31741-</v>
      </c>
      <c r="T3659">
        <f t="shared" si="689"/>
        <v>0</v>
      </c>
      <c r="U3659" t="str">
        <f t="shared" si="690"/>
        <v>Acceptable</v>
      </c>
      <c r="V3659">
        <f t="shared" si="692"/>
        <v>23</v>
      </c>
      <c r="W3659">
        <f t="shared" si="693"/>
        <v>2</v>
      </c>
      <c r="Y3659" t="str">
        <f t="shared" si="694"/>
        <v>Flight Not Found</v>
      </c>
      <c r="Z3659" t="str" cm="1">
        <f t="array" ref="Z3659">IF(AND(B:B &gt; TIME(6, 0, 0), B:B &lt;= TIME(18, 0, 0)), "Day", "Night")</f>
        <v>Night</v>
      </c>
      <c r="AA3659">
        <f t="shared" si="695"/>
        <v>1</v>
      </c>
    </row>
    <row r="3660" spans="1:27" x14ac:dyDescent="0.2">
      <c r="A3660">
        <v>31758</v>
      </c>
      <c r="C3660" t="s">
        <v>18203</v>
      </c>
      <c r="D3660" t="s">
        <v>3562</v>
      </c>
      <c r="F3660" t="s">
        <v>18204</v>
      </c>
      <c r="G3660" t="s">
        <v>12216</v>
      </c>
      <c r="H3660" t="s">
        <v>18205</v>
      </c>
      <c r="I3660" t="s">
        <v>18206</v>
      </c>
      <c r="J3660">
        <v>82</v>
      </c>
      <c r="K3660">
        <v>70</v>
      </c>
      <c r="L3660">
        <v>0</v>
      </c>
      <c r="M3660" t="s">
        <v>18207</v>
      </c>
      <c r="N3660">
        <f t="shared" si="684"/>
        <v>0</v>
      </c>
      <c r="O3660" t="str">
        <f t="shared" si="685"/>
        <v>No</v>
      </c>
      <c r="P3660">
        <f t="shared" si="686"/>
        <v>0</v>
      </c>
      <c r="Q3660">
        <f t="shared" si="687"/>
        <v>0</v>
      </c>
      <c r="R3660">
        <f t="shared" si="691"/>
        <v>27.565026697177728</v>
      </c>
      <c r="S3660" t="str">
        <f t="shared" si="688"/>
        <v>ID-31758-Minsk - Berlin</v>
      </c>
      <c r="T3660">
        <f t="shared" si="689"/>
        <v>0</v>
      </c>
      <c r="U3660" t="str">
        <f t="shared" si="690"/>
        <v>Acceptable</v>
      </c>
      <c r="V3660">
        <f t="shared" si="692"/>
        <v>23</v>
      </c>
      <c r="W3660">
        <f t="shared" si="693"/>
        <v>2</v>
      </c>
      <c r="Y3660" t="str">
        <f t="shared" si="694"/>
        <v>Flight Not Found</v>
      </c>
      <c r="Z3660" t="str" cm="1">
        <f t="array" ref="Z3660">IF(AND(B:B &gt; TIME(6, 0, 0), B:B &lt;= TIME(18, 0, 0)), "Day", "Night")</f>
        <v>Night</v>
      </c>
      <c r="AA3660">
        <f t="shared" si="695"/>
        <v>1</v>
      </c>
    </row>
    <row r="3661" spans="1:27" x14ac:dyDescent="0.2">
      <c r="A3661">
        <v>31761</v>
      </c>
      <c r="C3661" t="s">
        <v>18208</v>
      </c>
      <c r="D3661" t="s">
        <v>14243</v>
      </c>
      <c r="F3661" t="s">
        <v>18209</v>
      </c>
      <c r="G3661" t="s">
        <v>13844</v>
      </c>
      <c r="H3661" t="s">
        <v>18210</v>
      </c>
      <c r="I3661" t="s">
        <v>18211</v>
      </c>
      <c r="J3661">
        <v>44</v>
      </c>
      <c r="K3661">
        <v>6</v>
      </c>
      <c r="L3661">
        <v>0</v>
      </c>
      <c r="M3661" t="s">
        <v>18212</v>
      </c>
      <c r="N3661">
        <f t="shared" si="684"/>
        <v>0</v>
      </c>
      <c r="O3661" t="str">
        <f t="shared" si="685"/>
        <v>No</v>
      </c>
      <c r="P3661">
        <f t="shared" si="686"/>
        <v>0</v>
      </c>
      <c r="Q3661">
        <f t="shared" si="687"/>
        <v>0</v>
      </c>
      <c r="R3661">
        <f t="shared" si="691"/>
        <v>27.565026697177728</v>
      </c>
      <c r="S3661" t="str">
        <f t="shared" si="688"/>
        <v>ID-31761-Lanzhou - Chengdu</v>
      </c>
      <c r="T3661">
        <f t="shared" si="689"/>
        <v>0</v>
      </c>
      <c r="U3661" t="str">
        <f t="shared" si="690"/>
        <v>Acceptable</v>
      </c>
      <c r="V3661">
        <f t="shared" si="692"/>
        <v>23</v>
      </c>
      <c r="W3661">
        <f t="shared" si="693"/>
        <v>2</v>
      </c>
      <c r="Y3661" t="str">
        <f t="shared" si="694"/>
        <v>Flight Not Found</v>
      </c>
      <c r="Z3661" t="str" cm="1">
        <f t="array" ref="Z3661">IF(AND(B:B &gt; TIME(6, 0, 0), B:B &lt;= TIME(18, 0, 0)), "Day", "Night")</f>
        <v>Night</v>
      </c>
      <c r="AA3661">
        <f t="shared" si="695"/>
        <v>1</v>
      </c>
    </row>
    <row r="3662" spans="1:27" x14ac:dyDescent="0.2">
      <c r="A3662">
        <v>31771</v>
      </c>
      <c r="C3662" t="s">
        <v>18213</v>
      </c>
      <c r="D3662" t="s">
        <v>18214</v>
      </c>
      <c r="F3662" t="s">
        <v>18215</v>
      </c>
      <c r="G3662" t="s">
        <v>18216</v>
      </c>
      <c r="H3662" t="s">
        <v>18217</v>
      </c>
      <c r="I3662" t="s">
        <v>18218</v>
      </c>
      <c r="J3662">
        <v>106</v>
      </c>
      <c r="K3662">
        <v>63</v>
      </c>
      <c r="L3662">
        <v>0</v>
      </c>
      <c r="M3662" t="s">
        <v>18219</v>
      </c>
      <c r="N3662">
        <f t="shared" si="684"/>
        <v>0</v>
      </c>
      <c r="O3662" t="str">
        <f t="shared" si="685"/>
        <v>No</v>
      </c>
      <c r="P3662">
        <f t="shared" si="686"/>
        <v>0</v>
      </c>
      <c r="Q3662">
        <f t="shared" si="687"/>
        <v>0</v>
      </c>
      <c r="R3662">
        <f t="shared" si="691"/>
        <v>27.565026697177728</v>
      </c>
      <c r="S3662" t="str">
        <f t="shared" si="688"/>
        <v>ID-31771-Baghdad - Amman</v>
      </c>
      <c r="T3662">
        <f t="shared" si="689"/>
        <v>0</v>
      </c>
      <c r="U3662" t="str">
        <f t="shared" si="690"/>
        <v>Acceptable</v>
      </c>
      <c r="V3662">
        <f t="shared" si="692"/>
        <v>23</v>
      </c>
      <c r="W3662">
        <f t="shared" si="693"/>
        <v>2</v>
      </c>
      <c r="Y3662" t="str">
        <f t="shared" si="694"/>
        <v>Flight Not Found</v>
      </c>
      <c r="Z3662" t="str" cm="1">
        <f t="array" ref="Z3662">IF(AND(B:B &gt; TIME(6, 0, 0), B:B &lt;= TIME(18, 0, 0)), "Day", "Night")</f>
        <v>Night</v>
      </c>
      <c r="AA3662">
        <f t="shared" si="695"/>
        <v>1</v>
      </c>
    </row>
    <row r="3663" spans="1:27" x14ac:dyDescent="0.2">
      <c r="A3663">
        <v>31773</v>
      </c>
      <c r="B3663" t="s">
        <v>8924</v>
      </c>
      <c r="C3663" t="s">
        <v>18220</v>
      </c>
      <c r="D3663" t="s">
        <v>18221</v>
      </c>
      <c r="F3663" t="s">
        <v>18222</v>
      </c>
      <c r="G3663" t="s">
        <v>6835</v>
      </c>
      <c r="H3663" t="s">
        <v>18223</v>
      </c>
      <c r="I3663" t="s">
        <v>18224</v>
      </c>
      <c r="J3663">
        <v>14</v>
      </c>
      <c r="K3663">
        <v>11</v>
      </c>
      <c r="L3663">
        <v>0</v>
      </c>
      <c r="M3663" t="s">
        <v>18225</v>
      </c>
      <c r="N3663">
        <f t="shared" si="684"/>
        <v>0</v>
      </c>
      <c r="O3663" t="str">
        <f t="shared" si="685"/>
        <v>No</v>
      </c>
      <c r="P3663">
        <f t="shared" si="686"/>
        <v>0</v>
      </c>
      <c r="Q3663">
        <f t="shared" si="687"/>
        <v>0</v>
      </c>
      <c r="R3663">
        <f t="shared" si="691"/>
        <v>27.565026697177728</v>
      </c>
      <c r="S3663" t="str">
        <f t="shared" si="688"/>
        <v>ID-31773-Savu Savu - Nadi</v>
      </c>
      <c r="T3663" t="str">
        <f t="shared" si="689"/>
        <v>13:48</v>
      </c>
      <c r="U3663" t="str">
        <f t="shared" si="690"/>
        <v>Acceptable</v>
      </c>
      <c r="V3663">
        <f t="shared" si="692"/>
        <v>23</v>
      </c>
      <c r="W3663">
        <f t="shared" si="693"/>
        <v>2</v>
      </c>
      <c r="Y3663" t="str">
        <f t="shared" si="694"/>
        <v>Flight Not Found</v>
      </c>
      <c r="Z3663" t="str" cm="1">
        <f t="array" ref="Z3663">IF(AND(B:B &gt; TIME(6, 0, 0), B:B &lt;= TIME(18, 0, 0)), "Day", "Night")</f>
        <v>Night</v>
      </c>
      <c r="AA3663">
        <f t="shared" si="695"/>
        <v>1</v>
      </c>
    </row>
    <row r="3664" spans="1:27" x14ac:dyDescent="0.2">
      <c r="A3664">
        <v>31779</v>
      </c>
      <c r="B3664" t="s">
        <v>10220</v>
      </c>
      <c r="C3664" t="s">
        <v>18226</v>
      </c>
      <c r="D3664" t="s">
        <v>18227</v>
      </c>
      <c r="F3664" t="s">
        <v>18228</v>
      </c>
      <c r="G3664" t="s">
        <v>18229</v>
      </c>
      <c r="H3664" t="s">
        <v>18230</v>
      </c>
      <c r="I3664" t="s">
        <v>125</v>
      </c>
      <c r="J3664">
        <v>22</v>
      </c>
      <c r="K3664">
        <v>22</v>
      </c>
      <c r="L3664">
        <v>0</v>
      </c>
      <c r="M3664" t="s">
        <v>18231</v>
      </c>
      <c r="N3664">
        <f t="shared" si="684"/>
        <v>0</v>
      </c>
      <c r="O3664" t="str">
        <f t="shared" si="685"/>
        <v>No</v>
      </c>
      <c r="P3664">
        <f t="shared" si="686"/>
        <v>0</v>
      </c>
      <c r="Q3664">
        <f t="shared" si="687"/>
        <v>0</v>
      </c>
      <c r="R3664">
        <f t="shared" si="691"/>
        <v>27.565026697177728</v>
      </c>
      <c r="S3664" t="str">
        <f t="shared" si="688"/>
        <v>ID-31779-Bata - Malabo</v>
      </c>
      <c r="T3664" t="str">
        <f t="shared" si="689"/>
        <v>16:30</v>
      </c>
      <c r="U3664" t="str">
        <f t="shared" si="690"/>
        <v>Acceptable</v>
      </c>
      <c r="V3664">
        <f t="shared" si="692"/>
        <v>23</v>
      </c>
      <c r="W3664">
        <f t="shared" si="693"/>
        <v>2</v>
      </c>
      <c r="Y3664" t="str">
        <f t="shared" si="694"/>
        <v>Flight Not Found</v>
      </c>
      <c r="Z3664" t="str" cm="1">
        <f t="array" ref="Z3664">IF(AND(B:B &gt; TIME(6, 0, 0), B:B &lt;= TIME(18, 0, 0)), "Day", "Night")</f>
        <v>Night</v>
      </c>
      <c r="AA3664">
        <f t="shared" si="695"/>
        <v>1</v>
      </c>
    </row>
    <row r="3665" spans="1:27" x14ac:dyDescent="0.2">
      <c r="A3665">
        <v>31780</v>
      </c>
      <c r="C3665" t="s">
        <v>18232</v>
      </c>
      <c r="D3665" t="s">
        <v>2745</v>
      </c>
      <c r="E3665" t="s">
        <v>17015</v>
      </c>
      <c r="F3665" t="s">
        <v>18233</v>
      </c>
      <c r="G3665" t="s">
        <v>18234</v>
      </c>
      <c r="H3665" t="s">
        <v>18235</v>
      </c>
      <c r="I3665" t="s">
        <v>18236</v>
      </c>
      <c r="J3665">
        <v>51</v>
      </c>
      <c r="K3665">
        <v>50</v>
      </c>
      <c r="L3665">
        <v>0</v>
      </c>
      <c r="M3665" t="s">
        <v>18237</v>
      </c>
      <c r="N3665">
        <f t="shared" si="684"/>
        <v>0</v>
      </c>
      <c r="O3665" t="str">
        <f t="shared" si="685"/>
        <v>No</v>
      </c>
      <c r="P3665">
        <f t="shared" si="686"/>
        <v>0</v>
      </c>
      <c r="Q3665">
        <f t="shared" si="687"/>
        <v>0</v>
      </c>
      <c r="R3665">
        <f t="shared" si="691"/>
        <v>27.565026697177728</v>
      </c>
      <c r="S3665" t="str">
        <f t="shared" si="688"/>
        <v>ID-31780-Abidjan - Rio de Janeiro</v>
      </c>
      <c r="T3665">
        <f t="shared" si="689"/>
        <v>0</v>
      </c>
      <c r="U3665" t="str">
        <f t="shared" si="690"/>
        <v>Acceptable</v>
      </c>
      <c r="V3665">
        <f t="shared" si="692"/>
        <v>23</v>
      </c>
      <c r="W3665">
        <f t="shared" si="693"/>
        <v>2</v>
      </c>
      <c r="Y3665" t="str">
        <f t="shared" si="694"/>
        <v>Flight Not Found</v>
      </c>
      <c r="Z3665" t="str" cm="1">
        <f t="array" ref="Z3665">IF(AND(B:B &gt; TIME(6, 0, 0), B:B &lt;= TIME(18, 0, 0)), "Day", "Night")</f>
        <v>Night</v>
      </c>
      <c r="AA3665">
        <f t="shared" si="695"/>
        <v>1</v>
      </c>
    </row>
    <row r="3666" spans="1:27" x14ac:dyDescent="0.2">
      <c r="A3666">
        <v>31789</v>
      </c>
      <c r="C3666" t="s">
        <v>11875</v>
      </c>
      <c r="D3666" t="s">
        <v>18238</v>
      </c>
      <c r="G3666" t="s">
        <v>17398</v>
      </c>
      <c r="H3666" t="s">
        <v>18239</v>
      </c>
      <c r="I3666" t="s">
        <v>3524</v>
      </c>
      <c r="J3666">
        <v>3</v>
      </c>
      <c r="K3666">
        <v>1</v>
      </c>
      <c r="L3666">
        <v>0</v>
      </c>
      <c r="M3666" t="s">
        <v>18240</v>
      </c>
      <c r="N3666">
        <f t="shared" si="684"/>
        <v>0</v>
      </c>
      <c r="O3666" t="str">
        <f t="shared" si="685"/>
        <v>No</v>
      </c>
      <c r="P3666">
        <f t="shared" si="686"/>
        <v>0</v>
      </c>
      <c r="Q3666">
        <f t="shared" si="687"/>
        <v>0</v>
      </c>
      <c r="R3666">
        <f t="shared" si="691"/>
        <v>27.565026697177728</v>
      </c>
      <c r="S3666" t="str">
        <f t="shared" si="688"/>
        <v>ID-31789-</v>
      </c>
      <c r="T3666">
        <f t="shared" si="689"/>
        <v>0</v>
      </c>
      <c r="U3666" t="str">
        <f t="shared" si="690"/>
        <v>Acceptable</v>
      </c>
      <c r="V3666">
        <f t="shared" si="692"/>
        <v>23</v>
      </c>
      <c r="W3666">
        <f t="shared" si="693"/>
        <v>2</v>
      </c>
      <c r="Y3666" t="str">
        <f t="shared" si="694"/>
        <v>Flight Not Found</v>
      </c>
      <c r="Z3666" t="str" cm="1">
        <f t="array" ref="Z3666">IF(AND(B:B &gt; TIME(6, 0, 0), B:B &lt;= TIME(18, 0, 0)), "Day", "Night")</f>
        <v>Night</v>
      </c>
      <c r="AA3666">
        <f t="shared" si="695"/>
        <v>1</v>
      </c>
    </row>
    <row r="3667" spans="1:27" x14ac:dyDescent="0.2">
      <c r="A3667">
        <v>31790</v>
      </c>
      <c r="B3667" t="s">
        <v>3171</v>
      </c>
      <c r="C3667" t="s">
        <v>18241</v>
      </c>
      <c r="D3667" t="s">
        <v>16590</v>
      </c>
      <c r="F3667" t="s">
        <v>18242</v>
      </c>
      <c r="G3667" t="s">
        <v>9148</v>
      </c>
      <c r="J3667">
        <v>54</v>
      </c>
      <c r="K3667">
        <v>54</v>
      </c>
      <c r="L3667">
        <v>0</v>
      </c>
      <c r="M3667" t="s">
        <v>18243</v>
      </c>
      <c r="N3667">
        <f t="shared" si="684"/>
        <v>0</v>
      </c>
      <c r="O3667" t="str">
        <f t="shared" si="685"/>
        <v>No</v>
      </c>
      <c r="P3667">
        <f t="shared" si="686"/>
        <v>0</v>
      </c>
      <c r="Q3667">
        <f t="shared" si="687"/>
        <v>0</v>
      </c>
      <c r="R3667">
        <f t="shared" si="691"/>
        <v>27.565026697177728</v>
      </c>
      <c r="S3667" t="str">
        <f t="shared" si="688"/>
        <v>ID-31790-Asrmara - Addis Ababa</v>
      </c>
      <c r="T3667" t="str">
        <f t="shared" si="689"/>
        <v>13:30</v>
      </c>
      <c r="U3667" t="str">
        <f t="shared" si="690"/>
        <v>Acceptable</v>
      </c>
      <c r="V3667">
        <f t="shared" si="692"/>
        <v>23</v>
      </c>
      <c r="W3667">
        <f t="shared" si="693"/>
        <v>2</v>
      </c>
      <c r="Y3667" t="str">
        <f t="shared" si="694"/>
        <v>Flight Not Found</v>
      </c>
      <c r="Z3667" t="str" cm="1">
        <f t="array" ref="Z3667">IF(AND(B:B &gt; TIME(6, 0, 0), B:B &lt;= TIME(18, 0, 0)), "Day", "Night")</f>
        <v>Night</v>
      </c>
      <c r="AA3667">
        <f t="shared" si="695"/>
        <v>1</v>
      </c>
    </row>
    <row r="3668" spans="1:27" x14ac:dyDescent="0.2">
      <c r="A3668">
        <v>31792</v>
      </c>
      <c r="B3668" t="s">
        <v>7503</v>
      </c>
      <c r="C3668" t="s">
        <v>939</v>
      </c>
      <c r="D3668" t="s">
        <v>18244</v>
      </c>
      <c r="E3668" t="s">
        <v>18245</v>
      </c>
      <c r="F3668" t="s">
        <v>18246</v>
      </c>
      <c r="G3668" t="s">
        <v>18247</v>
      </c>
      <c r="H3668" t="s">
        <v>18248</v>
      </c>
      <c r="I3668" t="s">
        <v>18249</v>
      </c>
      <c r="J3668">
        <v>10</v>
      </c>
      <c r="K3668">
        <v>10</v>
      </c>
      <c r="L3668">
        <v>0</v>
      </c>
      <c r="M3668" t="s">
        <v>18250</v>
      </c>
      <c r="N3668">
        <f t="shared" si="684"/>
        <v>0</v>
      </c>
      <c r="O3668" t="str">
        <f t="shared" si="685"/>
        <v>No</v>
      </c>
      <c r="P3668">
        <f t="shared" si="686"/>
        <v>0</v>
      </c>
      <c r="Q3668">
        <f t="shared" si="687"/>
        <v>0</v>
      </c>
      <c r="R3668">
        <f t="shared" si="691"/>
        <v>27.565026697177728</v>
      </c>
      <c r="S3668" t="str">
        <f t="shared" si="688"/>
        <v>ID-31792-Pocatello - Salt Lake City</v>
      </c>
      <c r="T3668" t="str">
        <f t="shared" si="689"/>
        <v>12:52</v>
      </c>
      <c r="U3668" t="str">
        <f t="shared" si="690"/>
        <v>Acceptable</v>
      </c>
      <c r="V3668">
        <f t="shared" si="692"/>
        <v>23</v>
      </c>
      <c r="W3668">
        <f t="shared" si="693"/>
        <v>2</v>
      </c>
      <c r="Y3668" t="str">
        <f t="shared" si="694"/>
        <v>Flight Not Found</v>
      </c>
      <c r="Z3668" t="str" cm="1">
        <f t="array" ref="Z3668">IF(AND(B:B &gt; TIME(6, 0, 0), B:B &lt;= TIME(18, 0, 0)), "Day", "Night")</f>
        <v>Night</v>
      </c>
      <c r="AA3668">
        <f t="shared" si="695"/>
        <v>1</v>
      </c>
    </row>
    <row r="3669" spans="1:27" x14ac:dyDescent="0.2">
      <c r="A3669">
        <v>31793</v>
      </c>
      <c r="B3669" t="s">
        <v>2956</v>
      </c>
      <c r="C3669" t="s">
        <v>18251</v>
      </c>
      <c r="D3669" t="s">
        <v>18252</v>
      </c>
      <c r="F3669" t="s">
        <v>18253</v>
      </c>
      <c r="G3669" t="s">
        <v>17815</v>
      </c>
      <c r="H3669" t="s">
        <v>18254</v>
      </c>
      <c r="I3669" t="s">
        <v>18255</v>
      </c>
      <c r="J3669">
        <v>1</v>
      </c>
      <c r="K3669">
        <v>1</v>
      </c>
      <c r="L3669">
        <v>0</v>
      </c>
      <c r="M3669" t="s">
        <v>18256</v>
      </c>
      <c r="N3669">
        <f t="shared" si="684"/>
        <v>0</v>
      </c>
      <c r="O3669" t="str">
        <f t="shared" si="685"/>
        <v>No</v>
      </c>
      <c r="P3669">
        <f t="shared" si="686"/>
        <v>0</v>
      </c>
      <c r="Q3669">
        <f t="shared" si="687"/>
        <v>0</v>
      </c>
      <c r="R3669">
        <f t="shared" si="691"/>
        <v>27.565026697177728</v>
      </c>
      <c r="S3669" t="str">
        <f t="shared" si="688"/>
        <v>ID-31793-Ontario, CA - Las Vegas, NV</v>
      </c>
      <c r="T3669" t="str">
        <f t="shared" si="689"/>
        <v>08:11</v>
      </c>
      <c r="U3669" t="str">
        <f t="shared" si="690"/>
        <v>Acceptable</v>
      </c>
      <c r="V3669">
        <f t="shared" si="692"/>
        <v>23</v>
      </c>
      <c r="W3669">
        <f t="shared" si="693"/>
        <v>2</v>
      </c>
      <c r="Y3669" t="str">
        <f t="shared" si="694"/>
        <v>Flight Not Found</v>
      </c>
      <c r="Z3669" t="str" cm="1">
        <f t="array" ref="Z3669">IF(AND(B:B &gt; TIME(6, 0, 0), B:B &lt;= TIME(18, 0, 0)), "Day", "Night")</f>
        <v>Night</v>
      </c>
      <c r="AA3669">
        <f t="shared" si="695"/>
        <v>1</v>
      </c>
    </row>
    <row r="3670" spans="1:27" x14ac:dyDescent="0.2">
      <c r="A3670">
        <v>31807</v>
      </c>
      <c r="C3670" t="s">
        <v>18257</v>
      </c>
      <c r="D3670" t="s">
        <v>18258</v>
      </c>
      <c r="G3670" t="s">
        <v>18259</v>
      </c>
      <c r="H3670" t="s">
        <v>18260</v>
      </c>
      <c r="I3670" t="s">
        <v>18261</v>
      </c>
      <c r="J3670">
        <v>18</v>
      </c>
      <c r="K3670">
        <v>16</v>
      </c>
      <c r="L3670">
        <v>0</v>
      </c>
      <c r="N3670">
        <f t="shared" si="684"/>
        <v>0</v>
      </c>
      <c r="O3670" t="str">
        <f t="shared" si="685"/>
        <v>No</v>
      </c>
      <c r="P3670">
        <f t="shared" si="686"/>
        <v>0</v>
      </c>
      <c r="Q3670">
        <f t="shared" si="687"/>
        <v>0</v>
      </c>
      <c r="R3670">
        <f t="shared" si="691"/>
        <v>27.565026697177728</v>
      </c>
      <c r="S3670" t="str">
        <f t="shared" si="688"/>
        <v>ID-31807-</v>
      </c>
      <c r="T3670">
        <f t="shared" si="689"/>
        <v>0</v>
      </c>
      <c r="U3670" t="str">
        <f t="shared" si="690"/>
        <v>Acceptable</v>
      </c>
      <c r="V3670">
        <f t="shared" si="692"/>
        <v>23</v>
      </c>
      <c r="W3670">
        <f t="shared" si="693"/>
        <v>2</v>
      </c>
      <c r="Y3670" t="str">
        <f t="shared" si="694"/>
        <v>Flight Not Found</v>
      </c>
      <c r="Z3670" t="str" cm="1">
        <f t="array" ref="Z3670">IF(AND(B:B &gt; TIME(6, 0, 0), B:B &lt;= TIME(18, 0, 0)), "Day", "Night")</f>
        <v>Night</v>
      </c>
      <c r="AA3670">
        <f t="shared" si="695"/>
        <v>1</v>
      </c>
    </row>
    <row r="3671" spans="1:27" x14ac:dyDescent="0.2">
      <c r="A3671">
        <v>31813</v>
      </c>
      <c r="C3671" t="s">
        <v>18262</v>
      </c>
      <c r="D3671" t="s">
        <v>18263</v>
      </c>
      <c r="G3671" t="s">
        <v>18264</v>
      </c>
      <c r="H3671" t="s">
        <v>18265</v>
      </c>
      <c r="I3671" t="s">
        <v>18266</v>
      </c>
      <c r="J3671">
        <v>11</v>
      </c>
      <c r="K3671">
        <v>11</v>
      </c>
      <c r="L3671">
        <v>0</v>
      </c>
      <c r="M3671" t="s">
        <v>1320</v>
      </c>
      <c r="N3671">
        <f t="shared" si="684"/>
        <v>0</v>
      </c>
      <c r="O3671" t="str">
        <f t="shared" si="685"/>
        <v>No</v>
      </c>
      <c r="P3671">
        <f t="shared" si="686"/>
        <v>0</v>
      </c>
      <c r="Q3671">
        <f t="shared" si="687"/>
        <v>0</v>
      </c>
      <c r="R3671">
        <f t="shared" si="691"/>
        <v>27.565026697177728</v>
      </c>
      <c r="S3671" t="str">
        <f t="shared" si="688"/>
        <v>ID-31813-</v>
      </c>
      <c r="T3671">
        <f t="shared" si="689"/>
        <v>0</v>
      </c>
      <c r="U3671" t="str">
        <f t="shared" si="690"/>
        <v>Acceptable</v>
      </c>
      <c r="V3671">
        <f t="shared" si="692"/>
        <v>23</v>
      </c>
      <c r="W3671">
        <f t="shared" si="693"/>
        <v>2</v>
      </c>
      <c r="Y3671" t="str">
        <f t="shared" si="694"/>
        <v>Flight Not Found</v>
      </c>
      <c r="Z3671" t="str" cm="1">
        <f t="array" ref="Z3671">IF(AND(B:B &gt; TIME(6, 0, 0), B:B &lt;= TIME(18, 0, 0)), "Day", "Night")</f>
        <v>Night</v>
      </c>
      <c r="AA3671">
        <f t="shared" si="695"/>
        <v>1</v>
      </c>
    </row>
    <row r="3672" spans="1:27" x14ac:dyDescent="0.2">
      <c r="A3672">
        <v>31814</v>
      </c>
      <c r="C3672" t="s">
        <v>18267</v>
      </c>
      <c r="D3672" t="s">
        <v>16316</v>
      </c>
      <c r="F3672" t="s">
        <v>18268</v>
      </c>
      <c r="G3672" t="s">
        <v>18269</v>
      </c>
      <c r="H3672" t="s">
        <v>18270</v>
      </c>
      <c r="I3672" t="s">
        <v>18271</v>
      </c>
      <c r="J3672">
        <v>17</v>
      </c>
      <c r="K3672">
        <v>14</v>
      </c>
      <c r="L3672">
        <v>0</v>
      </c>
      <c r="M3672" t="s">
        <v>18272</v>
      </c>
      <c r="N3672">
        <f t="shared" si="684"/>
        <v>0</v>
      </c>
      <c r="O3672" t="str">
        <f t="shared" si="685"/>
        <v>No</v>
      </c>
      <c r="P3672">
        <f t="shared" si="686"/>
        <v>0</v>
      </c>
      <c r="Q3672">
        <f t="shared" si="687"/>
        <v>0</v>
      </c>
      <c r="R3672">
        <f t="shared" si="691"/>
        <v>27.565026697177728</v>
      </c>
      <c r="S3672" t="str">
        <f t="shared" si="688"/>
        <v>ID-31814-Rabaul - Hoskins</v>
      </c>
      <c r="T3672">
        <f t="shared" si="689"/>
        <v>0</v>
      </c>
      <c r="U3672" t="str">
        <f t="shared" si="690"/>
        <v>Acceptable</v>
      </c>
      <c r="V3672">
        <f t="shared" si="692"/>
        <v>23</v>
      </c>
      <c r="W3672">
        <f t="shared" si="693"/>
        <v>2</v>
      </c>
      <c r="Y3672" t="str">
        <f t="shared" si="694"/>
        <v>Flight Not Found</v>
      </c>
      <c r="Z3672" t="str" cm="1">
        <f t="array" ref="Z3672">IF(AND(B:B &gt; TIME(6, 0, 0), B:B &lt;= TIME(18, 0, 0)), "Day", "Night")</f>
        <v>Night</v>
      </c>
      <c r="AA3672">
        <f t="shared" si="695"/>
        <v>1</v>
      </c>
    </row>
    <row r="3673" spans="1:27" x14ac:dyDescent="0.2">
      <c r="A3673">
        <v>31817</v>
      </c>
      <c r="B3673" t="s">
        <v>3101</v>
      </c>
      <c r="C3673" t="s">
        <v>18273</v>
      </c>
      <c r="D3673" t="s">
        <v>18202</v>
      </c>
      <c r="G3673" t="s">
        <v>12448</v>
      </c>
      <c r="J3673">
        <v>36</v>
      </c>
      <c r="K3673">
        <v>36</v>
      </c>
      <c r="L3673">
        <v>0</v>
      </c>
      <c r="M3673" t="s">
        <v>18274</v>
      </c>
      <c r="N3673">
        <f t="shared" si="684"/>
        <v>0</v>
      </c>
      <c r="O3673" t="str">
        <f t="shared" si="685"/>
        <v>No</v>
      </c>
      <c r="P3673">
        <f t="shared" si="686"/>
        <v>0</v>
      </c>
      <c r="Q3673">
        <f t="shared" si="687"/>
        <v>0</v>
      </c>
      <c r="R3673">
        <f t="shared" si="691"/>
        <v>27.565026697177728</v>
      </c>
      <c r="S3673" t="str">
        <f t="shared" si="688"/>
        <v>ID-31817-</v>
      </c>
      <c r="T3673" t="str">
        <f t="shared" si="689"/>
        <v>11:30</v>
      </c>
      <c r="U3673" t="str">
        <f t="shared" si="690"/>
        <v>Acceptable</v>
      </c>
      <c r="V3673">
        <f t="shared" si="692"/>
        <v>23</v>
      </c>
      <c r="W3673">
        <f t="shared" si="693"/>
        <v>2</v>
      </c>
      <c r="Y3673" t="str">
        <f t="shared" si="694"/>
        <v>Flight Not Found</v>
      </c>
      <c r="Z3673" t="str" cm="1">
        <f t="array" ref="Z3673">IF(AND(B:B &gt; TIME(6, 0, 0), B:B &lt;= TIME(18, 0, 0)), "Day", "Night")</f>
        <v>Night</v>
      </c>
      <c r="AA3673">
        <f t="shared" si="695"/>
        <v>1</v>
      </c>
    </row>
    <row r="3674" spans="1:27" x14ac:dyDescent="0.2">
      <c r="A3674">
        <v>31822</v>
      </c>
      <c r="C3674" t="s">
        <v>18275</v>
      </c>
      <c r="D3674" t="s">
        <v>18276</v>
      </c>
      <c r="G3674" t="s">
        <v>18277</v>
      </c>
      <c r="H3674" t="s">
        <v>18278</v>
      </c>
      <c r="J3674">
        <v>135</v>
      </c>
      <c r="K3674">
        <v>1</v>
      </c>
      <c r="L3674">
        <v>0</v>
      </c>
      <c r="N3674">
        <f t="shared" si="684"/>
        <v>0</v>
      </c>
      <c r="O3674" t="str">
        <f t="shared" si="685"/>
        <v>No</v>
      </c>
      <c r="P3674">
        <f t="shared" si="686"/>
        <v>0</v>
      </c>
      <c r="Q3674">
        <f t="shared" si="687"/>
        <v>0</v>
      </c>
      <c r="R3674">
        <f t="shared" si="691"/>
        <v>27.565026697177728</v>
      </c>
      <c r="S3674" t="str">
        <f t="shared" si="688"/>
        <v>ID-31822-</v>
      </c>
      <c r="T3674">
        <f t="shared" si="689"/>
        <v>0</v>
      </c>
      <c r="U3674" t="str">
        <f t="shared" si="690"/>
        <v>Acceptable</v>
      </c>
      <c r="V3674">
        <f t="shared" si="692"/>
        <v>23</v>
      </c>
      <c r="W3674">
        <f t="shared" si="693"/>
        <v>2</v>
      </c>
      <c r="Y3674" t="str">
        <f t="shared" si="694"/>
        <v>Flight Not Found</v>
      </c>
      <c r="Z3674" t="str" cm="1">
        <f t="array" ref="Z3674">IF(AND(B:B &gt; TIME(6, 0, 0), B:B &lt;= TIME(18, 0, 0)), "Day", "Night")</f>
        <v>Night</v>
      </c>
      <c r="AA3674">
        <f t="shared" si="695"/>
        <v>1</v>
      </c>
    </row>
    <row r="3675" spans="1:27" x14ac:dyDescent="0.2">
      <c r="A3675">
        <v>31840</v>
      </c>
      <c r="B3675" t="s">
        <v>18279</v>
      </c>
      <c r="C3675" t="s">
        <v>9229</v>
      </c>
      <c r="D3675" t="s">
        <v>18280</v>
      </c>
      <c r="E3675" t="s">
        <v>18281</v>
      </c>
      <c r="F3675" t="s">
        <v>11687</v>
      </c>
      <c r="G3675" t="s">
        <v>17221</v>
      </c>
      <c r="H3675" t="s">
        <v>18282</v>
      </c>
      <c r="I3675" t="s">
        <v>184</v>
      </c>
      <c r="J3675">
        <v>22</v>
      </c>
      <c r="K3675">
        <v>9</v>
      </c>
      <c r="L3675">
        <v>0</v>
      </c>
      <c r="M3675" t="s">
        <v>18283</v>
      </c>
      <c r="N3675">
        <f t="shared" si="684"/>
        <v>0</v>
      </c>
      <c r="O3675" t="str">
        <f t="shared" si="685"/>
        <v>No</v>
      </c>
      <c r="P3675">
        <f t="shared" si="686"/>
        <v>0</v>
      </c>
      <c r="Q3675">
        <f t="shared" si="687"/>
        <v>0</v>
      </c>
      <c r="R3675">
        <f t="shared" si="691"/>
        <v>27.565026697177728</v>
      </c>
      <c r="S3675" t="str">
        <f t="shared" si="688"/>
        <v>ID-31840-Cleveland - Detroit</v>
      </c>
      <c r="T3675" t="str">
        <f t="shared" si="689"/>
        <v>14:34</v>
      </c>
      <c r="U3675" t="str">
        <f t="shared" si="690"/>
        <v>Acceptable</v>
      </c>
      <c r="V3675">
        <f t="shared" si="692"/>
        <v>23</v>
      </c>
      <c r="W3675">
        <f t="shared" si="693"/>
        <v>2</v>
      </c>
      <c r="Y3675" t="str">
        <f t="shared" si="694"/>
        <v>Flight Not Found</v>
      </c>
      <c r="Z3675" t="str" cm="1">
        <f t="array" ref="Z3675">IF(AND(B:B &gt; TIME(6, 0, 0), B:B &lt;= TIME(18, 0, 0)), "Day", "Night")</f>
        <v>Night</v>
      </c>
      <c r="AA3675">
        <f t="shared" si="695"/>
        <v>1</v>
      </c>
    </row>
    <row r="3676" spans="1:27" x14ac:dyDescent="0.2">
      <c r="A3676">
        <v>31842</v>
      </c>
      <c r="B3676" t="s">
        <v>1554</v>
      </c>
      <c r="C3676" t="s">
        <v>18284</v>
      </c>
      <c r="D3676" t="s">
        <v>3562</v>
      </c>
      <c r="G3676" t="s">
        <v>18285</v>
      </c>
      <c r="H3676" t="s">
        <v>18286</v>
      </c>
      <c r="I3676" t="s">
        <v>18287</v>
      </c>
      <c r="J3676">
        <v>9</v>
      </c>
      <c r="K3676">
        <v>9</v>
      </c>
      <c r="L3676">
        <v>0</v>
      </c>
      <c r="M3676" t="s">
        <v>18288</v>
      </c>
      <c r="N3676">
        <f t="shared" si="684"/>
        <v>0</v>
      </c>
      <c r="O3676" t="str">
        <f t="shared" si="685"/>
        <v>No</v>
      </c>
      <c r="P3676">
        <f t="shared" si="686"/>
        <v>0</v>
      </c>
      <c r="Q3676">
        <f t="shared" si="687"/>
        <v>0</v>
      </c>
      <c r="R3676">
        <f t="shared" si="691"/>
        <v>27.565026697177728</v>
      </c>
      <c r="S3676" t="str">
        <f t="shared" si="688"/>
        <v>ID-31842-</v>
      </c>
      <c r="T3676" t="str">
        <f t="shared" si="689"/>
        <v>19:10</v>
      </c>
      <c r="U3676" t="str">
        <f t="shared" si="690"/>
        <v>Acceptable</v>
      </c>
      <c r="V3676">
        <f t="shared" si="692"/>
        <v>23</v>
      </c>
      <c r="W3676">
        <f t="shared" si="693"/>
        <v>2</v>
      </c>
      <c r="Y3676" t="str">
        <f t="shared" si="694"/>
        <v>Flight Not Found</v>
      </c>
      <c r="Z3676" t="str" cm="1">
        <f t="array" ref="Z3676">IF(AND(B:B &gt; TIME(6, 0, 0), B:B &lt;= TIME(18, 0, 0)), "Day", "Night")</f>
        <v>Night</v>
      </c>
      <c r="AA3676">
        <f t="shared" si="695"/>
        <v>1</v>
      </c>
    </row>
    <row r="3677" spans="1:27" x14ac:dyDescent="0.2">
      <c r="A3677">
        <v>31849</v>
      </c>
      <c r="C3677" t="s">
        <v>16242</v>
      </c>
      <c r="D3677" t="s">
        <v>2615</v>
      </c>
      <c r="F3677" t="s">
        <v>997</v>
      </c>
      <c r="G3677" t="s">
        <v>18289</v>
      </c>
      <c r="H3677" t="s">
        <v>18290</v>
      </c>
      <c r="I3677" t="s">
        <v>18291</v>
      </c>
      <c r="J3677">
        <v>6</v>
      </c>
      <c r="K3677">
        <v>6</v>
      </c>
      <c r="L3677">
        <v>1</v>
      </c>
      <c r="M3677" t="s">
        <v>18292</v>
      </c>
      <c r="N3677">
        <f t="shared" si="684"/>
        <v>0</v>
      </c>
      <c r="O3677" t="str">
        <f t="shared" si="685"/>
        <v>No</v>
      </c>
      <c r="P3677">
        <f t="shared" si="686"/>
        <v>0</v>
      </c>
      <c r="Q3677">
        <f t="shared" si="687"/>
        <v>0</v>
      </c>
      <c r="R3677">
        <f t="shared" si="691"/>
        <v>27.565026697177728</v>
      </c>
      <c r="S3677" t="str">
        <f t="shared" si="688"/>
        <v>ID-31849-Training</v>
      </c>
      <c r="T3677">
        <f t="shared" si="689"/>
        <v>0</v>
      </c>
      <c r="U3677" t="str">
        <f t="shared" si="690"/>
        <v>Acceptable</v>
      </c>
      <c r="V3677">
        <f t="shared" si="692"/>
        <v>23</v>
      </c>
      <c r="W3677">
        <f t="shared" si="693"/>
        <v>2</v>
      </c>
      <c r="Y3677" t="str">
        <f t="shared" si="694"/>
        <v>Flight Not Found</v>
      </c>
      <c r="Z3677" t="str" cm="1">
        <f t="array" ref="Z3677">IF(AND(B:B &gt; TIME(6, 0, 0), B:B &lt;= TIME(18, 0, 0)), "Day", "Night")</f>
        <v>Night</v>
      </c>
      <c r="AA3677">
        <f t="shared" si="695"/>
        <v>1</v>
      </c>
    </row>
    <row r="3678" spans="1:27" x14ac:dyDescent="0.2">
      <c r="A3678">
        <v>31857</v>
      </c>
      <c r="B3678" t="s">
        <v>8956</v>
      </c>
      <c r="C3678" t="s">
        <v>18293</v>
      </c>
      <c r="D3678" t="s">
        <v>18294</v>
      </c>
      <c r="G3678" t="s">
        <v>18295</v>
      </c>
      <c r="J3678">
        <v>2</v>
      </c>
      <c r="K3678">
        <v>2</v>
      </c>
      <c r="L3678">
        <v>0</v>
      </c>
      <c r="M3678" t="s">
        <v>18296</v>
      </c>
      <c r="N3678">
        <f t="shared" si="684"/>
        <v>0</v>
      </c>
      <c r="O3678" t="str">
        <f t="shared" si="685"/>
        <v>No</v>
      </c>
      <c r="P3678">
        <f t="shared" si="686"/>
        <v>0</v>
      </c>
      <c r="Q3678">
        <f t="shared" si="687"/>
        <v>0</v>
      </c>
      <c r="R3678">
        <f t="shared" si="691"/>
        <v>27.565026697177728</v>
      </c>
      <c r="S3678" t="str">
        <f t="shared" si="688"/>
        <v>ID-31857-</v>
      </c>
      <c r="T3678" t="str">
        <f t="shared" si="689"/>
        <v>13:55</v>
      </c>
      <c r="U3678" t="str">
        <f t="shared" si="690"/>
        <v>Acceptable</v>
      </c>
      <c r="V3678">
        <f t="shared" si="692"/>
        <v>23</v>
      </c>
      <c r="W3678">
        <f t="shared" si="693"/>
        <v>2</v>
      </c>
      <c r="Y3678" t="str">
        <f t="shared" si="694"/>
        <v>Flight Not Found</v>
      </c>
      <c r="Z3678" t="str" cm="1">
        <f t="array" ref="Z3678">IF(AND(B:B &gt; TIME(6, 0, 0), B:B &lt;= TIME(18, 0, 0)), "Day", "Night")</f>
        <v>Night</v>
      </c>
      <c r="AA3678">
        <f t="shared" si="695"/>
        <v>1</v>
      </c>
    </row>
    <row r="3679" spans="1:27" x14ac:dyDescent="0.2">
      <c r="A3679">
        <v>31863</v>
      </c>
      <c r="B3679" t="s">
        <v>3095</v>
      </c>
      <c r="C3679" t="s">
        <v>18297</v>
      </c>
      <c r="D3679" t="s">
        <v>18298</v>
      </c>
      <c r="F3679" t="s">
        <v>18299</v>
      </c>
      <c r="G3679" t="s">
        <v>18300</v>
      </c>
      <c r="H3679" t="s">
        <v>18301</v>
      </c>
      <c r="I3679" t="s">
        <v>18302</v>
      </c>
      <c r="J3679">
        <v>3</v>
      </c>
      <c r="K3679">
        <v>3</v>
      </c>
      <c r="L3679">
        <v>0</v>
      </c>
      <c r="M3679" t="s">
        <v>18303</v>
      </c>
      <c r="N3679">
        <f t="shared" si="684"/>
        <v>0</v>
      </c>
      <c r="O3679" t="str">
        <f t="shared" si="685"/>
        <v>No</v>
      </c>
      <c r="P3679">
        <f t="shared" si="686"/>
        <v>0</v>
      </c>
      <c r="Q3679">
        <f t="shared" si="687"/>
        <v>0</v>
      </c>
      <c r="R3679">
        <f t="shared" si="691"/>
        <v>27.565026697177728</v>
      </c>
      <c r="S3679" t="str">
        <f t="shared" si="688"/>
        <v>ID-31863-Denver - Vail</v>
      </c>
      <c r="T3679" t="str">
        <f t="shared" si="689"/>
        <v>20:45</v>
      </c>
      <c r="U3679" t="str">
        <f t="shared" si="690"/>
        <v>Acceptable</v>
      </c>
      <c r="V3679">
        <f t="shared" si="692"/>
        <v>23</v>
      </c>
      <c r="W3679">
        <f t="shared" si="693"/>
        <v>2</v>
      </c>
      <c r="Y3679" t="str">
        <f t="shared" si="694"/>
        <v>Flight Not Found</v>
      </c>
      <c r="Z3679" t="str" cm="1">
        <f t="array" ref="Z3679">IF(AND(B:B &gt; TIME(6, 0, 0), B:B &lt;= TIME(18, 0, 0)), "Day", "Night")</f>
        <v>Night</v>
      </c>
      <c r="AA3679">
        <f t="shared" si="695"/>
        <v>1</v>
      </c>
    </row>
    <row r="3680" spans="1:27" x14ac:dyDescent="0.2">
      <c r="A3680">
        <v>31866</v>
      </c>
      <c r="B3680" t="s">
        <v>2575</v>
      </c>
      <c r="C3680" t="s">
        <v>18304</v>
      </c>
      <c r="D3680" t="s">
        <v>18202</v>
      </c>
      <c r="G3680" t="s">
        <v>12448</v>
      </c>
      <c r="J3680">
        <v>40</v>
      </c>
      <c r="K3680">
        <v>40</v>
      </c>
      <c r="L3680">
        <v>0</v>
      </c>
      <c r="M3680" t="s">
        <v>18305</v>
      </c>
      <c r="N3680">
        <f t="shared" si="684"/>
        <v>0</v>
      </c>
      <c r="O3680" t="str">
        <f t="shared" si="685"/>
        <v>No</v>
      </c>
      <c r="P3680">
        <f t="shared" si="686"/>
        <v>0</v>
      </c>
      <c r="Q3680">
        <f t="shared" si="687"/>
        <v>0</v>
      </c>
      <c r="R3680">
        <f t="shared" si="691"/>
        <v>27.565026697177728</v>
      </c>
      <c r="S3680" t="str">
        <f t="shared" si="688"/>
        <v>ID-31866-</v>
      </c>
      <c r="T3680" t="str">
        <f t="shared" si="689"/>
        <v>11:00</v>
      </c>
      <c r="U3680" t="str">
        <f t="shared" si="690"/>
        <v>Acceptable</v>
      </c>
      <c r="V3680">
        <f t="shared" si="692"/>
        <v>23</v>
      </c>
      <c r="W3680">
        <f t="shared" si="693"/>
        <v>2</v>
      </c>
      <c r="Y3680" t="str">
        <f t="shared" si="694"/>
        <v>Flight Not Found</v>
      </c>
      <c r="Z3680" t="str" cm="1">
        <f t="array" ref="Z3680">IF(AND(B:B &gt; TIME(6, 0, 0), B:B &lt;= TIME(18, 0, 0)), "Day", "Night")</f>
        <v>Night</v>
      </c>
      <c r="AA3680">
        <f t="shared" si="695"/>
        <v>1</v>
      </c>
    </row>
    <row r="3681" spans="1:27" x14ac:dyDescent="0.2">
      <c r="A3681">
        <v>31868</v>
      </c>
      <c r="B3681" t="s">
        <v>94</v>
      </c>
      <c r="C3681" t="s">
        <v>10104</v>
      </c>
      <c r="D3681" t="s">
        <v>9581</v>
      </c>
      <c r="F3681" t="s">
        <v>18306</v>
      </c>
      <c r="G3681" t="s">
        <v>5750</v>
      </c>
      <c r="H3681" t="s">
        <v>18307</v>
      </c>
      <c r="I3681" t="s">
        <v>18308</v>
      </c>
      <c r="J3681">
        <v>2</v>
      </c>
      <c r="K3681">
        <v>2</v>
      </c>
      <c r="L3681">
        <v>0</v>
      </c>
      <c r="M3681" t="s">
        <v>18309</v>
      </c>
      <c r="N3681">
        <f t="shared" si="684"/>
        <v>0</v>
      </c>
      <c r="O3681" t="str">
        <f t="shared" si="685"/>
        <v>No</v>
      </c>
      <c r="P3681">
        <f t="shared" si="686"/>
        <v>0</v>
      </c>
      <c r="Q3681">
        <f t="shared" si="687"/>
        <v>0</v>
      </c>
      <c r="R3681">
        <f t="shared" si="691"/>
        <v>27.565026697177728</v>
      </c>
      <c r="S3681" t="str">
        <f t="shared" si="688"/>
        <v>ID-31868-Local Flight</v>
      </c>
      <c r="T3681" t="str">
        <f t="shared" si="689"/>
        <v>21:30</v>
      </c>
      <c r="U3681" t="str">
        <f t="shared" si="690"/>
        <v>Acceptable</v>
      </c>
      <c r="V3681">
        <f t="shared" si="692"/>
        <v>23</v>
      </c>
      <c r="W3681">
        <f t="shared" si="693"/>
        <v>2</v>
      </c>
      <c r="Y3681" t="str">
        <f t="shared" si="694"/>
        <v>Flight Not Found</v>
      </c>
      <c r="Z3681" t="str" cm="1">
        <f t="array" ref="Z3681">IF(AND(B:B &gt; TIME(6, 0, 0), B:B &lt;= TIME(18, 0, 0)), "Day", "Night")</f>
        <v>Night</v>
      </c>
      <c r="AA3681">
        <f t="shared" si="695"/>
        <v>1</v>
      </c>
    </row>
    <row r="3682" spans="1:27" x14ac:dyDescent="0.2">
      <c r="A3682">
        <v>31869</v>
      </c>
      <c r="B3682" t="s">
        <v>732</v>
      </c>
      <c r="C3682" t="s">
        <v>5582</v>
      </c>
      <c r="D3682" t="s">
        <v>18310</v>
      </c>
      <c r="F3682" t="s">
        <v>18311</v>
      </c>
      <c r="G3682" t="s">
        <v>18312</v>
      </c>
      <c r="H3682" t="s">
        <v>18313</v>
      </c>
      <c r="I3682" t="s">
        <v>18314</v>
      </c>
      <c r="J3682">
        <v>10</v>
      </c>
      <c r="K3682">
        <v>10</v>
      </c>
      <c r="L3682">
        <v>0</v>
      </c>
      <c r="M3682" t="s">
        <v>18315</v>
      </c>
      <c r="N3682">
        <f t="shared" si="684"/>
        <v>0</v>
      </c>
      <c r="O3682" t="str">
        <f t="shared" si="685"/>
        <v>No</v>
      </c>
      <c r="P3682">
        <f t="shared" si="686"/>
        <v>0</v>
      </c>
      <c r="Q3682">
        <f t="shared" si="687"/>
        <v>0</v>
      </c>
      <c r="R3682">
        <f t="shared" si="691"/>
        <v>27.565026697177728</v>
      </c>
      <c r="S3682" t="str">
        <f t="shared" si="688"/>
        <v>ID-31869-Hanover, West Germany - Skien, Norway</v>
      </c>
      <c r="T3682" t="str">
        <f t="shared" si="689"/>
        <v>17:30</v>
      </c>
      <c r="U3682" t="str">
        <f t="shared" si="690"/>
        <v>Acceptable</v>
      </c>
      <c r="V3682">
        <f t="shared" si="692"/>
        <v>23</v>
      </c>
      <c r="W3682">
        <f t="shared" si="693"/>
        <v>2</v>
      </c>
      <c r="Y3682" t="str">
        <f t="shared" si="694"/>
        <v>Flight Not Found</v>
      </c>
      <c r="Z3682" t="str" cm="1">
        <f t="array" ref="Z3682">IF(AND(B:B &gt; TIME(6, 0, 0), B:B &lt;= TIME(18, 0, 0)), "Day", "Night")</f>
        <v>Night</v>
      </c>
      <c r="AA3682">
        <f t="shared" si="695"/>
        <v>1</v>
      </c>
    </row>
    <row r="3683" spans="1:27" x14ac:dyDescent="0.2">
      <c r="A3683">
        <v>31871</v>
      </c>
      <c r="B3683" t="s">
        <v>11488</v>
      </c>
      <c r="C3683" t="s">
        <v>18316</v>
      </c>
      <c r="D3683" t="s">
        <v>5018</v>
      </c>
      <c r="E3683" t="s">
        <v>18317</v>
      </c>
      <c r="F3683" t="s">
        <v>18318</v>
      </c>
      <c r="G3683" t="s">
        <v>11308</v>
      </c>
      <c r="H3683" t="s">
        <v>18319</v>
      </c>
      <c r="I3683" t="s">
        <v>18320</v>
      </c>
      <c r="J3683">
        <v>45</v>
      </c>
      <c r="K3683">
        <v>27</v>
      </c>
      <c r="L3683">
        <v>0</v>
      </c>
      <c r="M3683" t="s">
        <v>18321</v>
      </c>
      <c r="N3683">
        <f t="shared" si="684"/>
        <v>0</v>
      </c>
      <c r="O3683" t="str">
        <f t="shared" si="685"/>
        <v>No</v>
      </c>
      <c r="P3683">
        <f t="shared" si="686"/>
        <v>0</v>
      </c>
      <c r="Q3683">
        <f t="shared" si="687"/>
        <v>0</v>
      </c>
      <c r="R3683">
        <f t="shared" si="691"/>
        <v>27.565026697177728</v>
      </c>
      <c r="S3683" t="str">
        <f t="shared" si="688"/>
        <v>ID-31871-Banda Aceh - Medan</v>
      </c>
      <c r="T3683" t="str">
        <f t="shared" si="689"/>
        <v>14:40</v>
      </c>
      <c r="U3683" t="str">
        <f t="shared" si="690"/>
        <v>Acceptable</v>
      </c>
      <c r="V3683">
        <f t="shared" si="692"/>
        <v>23</v>
      </c>
      <c r="W3683">
        <f t="shared" si="693"/>
        <v>2</v>
      </c>
      <c r="Y3683" t="str">
        <f t="shared" si="694"/>
        <v>Flight Not Found</v>
      </c>
      <c r="Z3683" t="str" cm="1">
        <f t="array" ref="Z3683">IF(AND(B:B &gt; TIME(6, 0, 0), B:B &lt;= TIME(18, 0, 0)), "Day", "Night")</f>
        <v>Night</v>
      </c>
      <c r="AA3683">
        <f t="shared" si="695"/>
        <v>1</v>
      </c>
    </row>
    <row r="3684" spans="1:27" x14ac:dyDescent="0.2">
      <c r="A3684">
        <v>31880</v>
      </c>
      <c r="B3684" t="s">
        <v>4879</v>
      </c>
      <c r="C3684" t="s">
        <v>733</v>
      </c>
      <c r="D3684" t="s">
        <v>18322</v>
      </c>
      <c r="F3684" t="s">
        <v>18323</v>
      </c>
      <c r="G3684" t="s">
        <v>18324</v>
      </c>
      <c r="H3684" t="s">
        <v>18325</v>
      </c>
      <c r="I3684" t="s">
        <v>18326</v>
      </c>
      <c r="J3684">
        <v>4</v>
      </c>
      <c r="K3684">
        <v>4</v>
      </c>
      <c r="L3684">
        <v>0</v>
      </c>
      <c r="M3684" t="s">
        <v>18327</v>
      </c>
      <c r="N3684">
        <f t="shared" si="684"/>
        <v>0</v>
      </c>
      <c r="O3684" t="str">
        <f t="shared" si="685"/>
        <v>No</v>
      </c>
      <c r="P3684">
        <f t="shared" si="686"/>
        <v>0</v>
      </c>
      <c r="Q3684">
        <f t="shared" si="687"/>
        <v>0</v>
      </c>
      <c r="R3684">
        <f t="shared" si="691"/>
        <v>27.565026697177728</v>
      </c>
      <c r="S3684" t="str">
        <f t="shared" si="688"/>
        <v>ID-31880-Wichita - Kansas City</v>
      </c>
      <c r="T3684" t="str">
        <f t="shared" si="689"/>
        <v>21:55</v>
      </c>
      <c r="U3684" t="str">
        <f t="shared" si="690"/>
        <v>Acceptable</v>
      </c>
      <c r="V3684">
        <f t="shared" si="692"/>
        <v>23</v>
      </c>
      <c r="W3684">
        <f t="shared" si="693"/>
        <v>2</v>
      </c>
      <c r="Y3684" t="str">
        <f t="shared" si="694"/>
        <v>Flight Not Found</v>
      </c>
      <c r="Z3684" t="str" cm="1">
        <f t="array" ref="Z3684">IF(AND(B:B &gt; TIME(6, 0, 0), B:B &lt;= TIME(18, 0, 0)), "Day", "Night")</f>
        <v>Night</v>
      </c>
      <c r="AA3684">
        <f t="shared" si="695"/>
        <v>1</v>
      </c>
    </row>
    <row r="3685" spans="1:27" x14ac:dyDescent="0.2">
      <c r="A3685">
        <v>31890</v>
      </c>
      <c r="B3685" t="s">
        <v>10778</v>
      </c>
      <c r="C3685" t="s">
        <v>18328</v>
      </c>
      <c r="D3685" t="s">
        <v>18329</v>
      </c>
      <c r="F3685" t="s">
        <v>18330</v>
      </c>
      <c r="G3685" t="s">
        <v>18331</v>
      </c>
      <c r="H3685" t="s">
        <v>18332</v>
      </c>
      <c r="I3685" t="s">
        <v>18333</v>
      </c>
      <c r="J3685">
        <v>2</v>
      </c>
      <c r="K3685">
        <v>2</v>
      </c>
      <c r="L3685">
        <v>0</v>
      </c>
      <c r="M3685" t="s">
        <v>18334</v>
      </c>
      <c r="N3685">
        <f t="shared" si="684"/>
        <v>0</v>
      </c>
      <c r="O3685" t="str">
        <f t="shared" si="685"/>
        <v>No</v>
      </c>
      <c r="P3685">
        <f t="shared" si="686"/>
        <v>0</v>
      </c>
      <c r="Q3685">
        <f t="shared" si="687"/>
        <v>0</v>
      </c>
      <c r="R3685">
        <f t="shared" si="691"/>
        <v>27.565026697177728</v>
      </c>
      <c r="S3685" t="str">
        <f t="shared" si="688"/>
        <v>ID-31890-Wilmington - Lumberton</v>
      </c>
      <c r="T3685" t="str">
        <f t="shared" si="689"/>
        <v>19:35</v>
      </c>
      <c r="U3685" t="str">
        <f t="shared" si="690"/>
        <v>Acceptable</v>
      </c>
      <c r="V3685">
        <f t="shared" si="692"/>
        <v>23</v>
      </c>
      <c r="W3685">
        <f t="shared" si="693"/>
        <v>2</v>
      </c>
      <c r="Y3685" t="str">
        <f t="shared" si="694"/>
        <v>Flight Not Found</v>
      </c>
      <c r="Z3685" t="str" cm="1">
        <f t="array" ref="Z3685">IF(AND(B:B &gt; TIME(6, 0, 0), B:B &lt;= TIME(18, 0, 0)), "Day", "Night")</f>
        <v>Night</v>
      </c>
      <c r="AA3685">
        <f t="shared" si="695"/>
        <v>1</v>
      </c>
    </row>
    <row r="3686" spans="1:27" x14ac:dyDescent="0.2">
      <c r="A3686">
        <v>31902</v>
      </c>
      <c r="C3686" t="s">
        <v>18080</v>
      </c>
      <c r="D3686" t="s">
        <v>18335</v>
      </c>
      <c r="G3686" t="s">
        <v>16081</v>
      </c>
      <c r="H3686" t="s">
        <v>18336</v>
      </c>
      <c r="I3686" t="s">
        <v>18337</v>
      </c>
      <c r="J3686">
        <v>13</v>
      </c>
      <c r="K3686">
        <v>13</v>
      </c>
      <c r="L3686">
        <v>0</v>
      </c>
      <c r="M3686" t="s">
        <v>18338</v>
      </c>
      <c r="N3686">
        <f t="shared" si="684"/>
        <v>0</v>
      </c>
      <c r="O3686" t="str">
        <f t="shared" si="685"/>
        <v>No</v>
      </c>
      <c r="P3686">
        <f t="shared" si="686"/>
        <v>0</v>
      </c>
      <c r="Q3686">
        <f t="shared" si="687"/>
        <v>0</v>
      </c>
      <c r="R3686">
        <f t="shared" si="691"/>
        <v>27.565026697177728</v>
      </c>
      <c r="S3686" t="str">
        <f t="shared" si="688"/>
        <v>ID-31902-</v>
      </c>
      <c r="T3686">
        <f t="shared" si="689"/>
        <v>0</v>
      </c>
      <c r="U3686" t="str">
        <f t="shared" si="690"/>
        <v>Acceptable</v>
      </c>
      <c r="V3686">
        <f t="shared" si="692"/>
        <v>23</v>
      </c>
      <c r="W3686">
        <f t="shared" si="693"/>
        <v>2</v>
      </c>
      <c r="Y3686" t="str">
        <f t="shared" si="694"/>
        <v>Flight Not Found</v>
      </c>
      <c r="Z3686" t="str" cm="1">
        <f t="array" ref="Z3686">IF(AND(B:B &gt; TIME(6, 0, 0), B:B &lt;= TIME(18, 0, 0)), "Day", "Night")</f>
        <v>Night</v>
      </c>
      <c r="AA3686">
        <f t="shared" si="695"/>
        <v>1</v>
      </c>
    </row>
    <row r="3687" spans="1:27" x14ac:dyDescent="0.2">
      <c r="A3687">
        <v>32420</v>
      </c>
      <c r="B3687" t="s">
        <v>1454</v>
      </c>
      <c r="C3687" t="s">
        <v>18339</v>
      </c>
      <c r="D3687" t="s">
        <v>3562</v>
      </c>
      <c r="F3687" t="s">
        <v>18340</v>
      </c>
      <c r="G3687" t="s">
        <v>18341</v>
      </c>
      <c r="H3687" t="s">
        <v>18342</v>
      </c>
      <c r="I3687" t="s">
        <v>18343</v>
      </c>
      <c r="J3687">
        <v>6</v>
      </c>
      <c r="K3687">
        <v>6</v>
      </c>
      <c r="L3687">
        <v>0</v>
      </c>
      <c r="M3687" t="s">
        <v>18344</v>
      </c>
      <c r="N3687">
        <f t="shared" si="684"/>
        <v>0</v>
      </c>
      <c r="O3687" t="str">
        <f t="shared" si="685"/>
        <v>No</v>
      </c>
      <c r="P3687">
        <f t="shared" si="686"/>
        <v>0</v>
      </c>
      <c r="Q3687">
        <f t="shared" si="687"/>
        <v>0</v>
      </c>
      <c r="R3687">
        <f t="shared" si="691"/>
        <v>27.565026697177728</v>
      </c>
      <c r="S3687" t="str">
        <f t="shared" si="688"/>
        <v>ID-32420-Tikis - Batagay</v>
      </c>
      <c r="T3687" t="str">
        <f t="shared" si="689"/>
        <v>23:00</v>
      </c>
      <c r="U3687" t="str">
        <f t="shared" si="690"/>
        <v>Acceptable</v>
      </c>
      <c r="V3687">
        <f t="shared" si="692"/>
        <v>23</v>
      </c>
      <c r="W3687">
        <f t="shared" si="693"/>
        <v>2</v>
      </c>
      <c r="Y3687" t="str">
        <f t="shared" si="694"/>
        <v>Flight Not Found</v>
      </c>
      <c r="Z3687" t="str" cm="1">
        <f t="array" ref="Z3687">IF(AND(B:B &gt; TIME(6, 0, 0), B:B &lt;= TIME(18, 0, 0)), "Day", "Night")</f>
        <v>Night</v>
      </c>
      <c r="AA3687">
        <f t="shared" si="695"/>
        <v>1</v>
      </c>
    </row>
    <row r="3688" spans="1:27" x14ac:dyDescent="0.2">
      <c r="A3688">
        <v>31905</v>
      </c>
      <c r="B3688" t="s">
        <v>5660</v>
      </c>
      <c r="C3688" t="s">
        <v>18345</v>
      </c>
      <c r="D3688" t="s">
        <v>18346</v>
      </c>
      <c r="E3688" t="s">
        <v>18347</v>
      </c>
      <c r="F3688" t="s">
        <v>18348</v>
      </c>
      <c r="G3688" t="s">
        <v>17221</v>
      </c>
      <c r="H3688" t="s">
        <v>18349</v>
      </c>
      <c r="I3688" t="s">
        <v>11340</v>
      </c>
      <c r="J3688">
        <v>6</v>
      </c>
      <c r="K3688">
        <v>2</v>
      </c>
      <c r="L3688">
        <v>0</v>
      </c>
      <c r="M3688" t="s">
        <v>18350</v>
      </c>
      <c r="N3688">
        <f t="shared" si="684"/>
        <v>0</v>
      </c>
      <c r="O3688" t="str">
        <f t="shared" si="685"/>
        <v>No</v>
      </c>
      <c r="P3688">
        <f t="shared" si="686"/>
        <v>0</v>
      </c>
      <c r="Q3688">
        <f t="shared" si="687"/>
        <v>0</v>
      </c>
      <c r="R3688">
        <f t="shared" si="691"/>
        <v>27.565026697177728</v>
      </c>
      <c r="S3688" t="str">
        <f t="shared" si="688"/>
        <v>ID-31905-San Juan, PR - Mayaguez, PR</v>
      </c>
      <c r="T3688" t="str">
        <f t="shared" si="689"/>
        <v>06:50</v>
      </c>
      <c r="U3688" t="str">
        <f t="shared" si="690"/>
        <v>Acceptable</v>
      </c>
      <c r="V3688">
        <f t="shared" si="692"/>
        <v>23</v>
      </c>
      <c r="W3688">
        <f t="shared" si="693"/>
        <v>2</v>
      </c>
      <c r="Y3688" t="str">
        <f t="shared" si="694"/>
        <v>Flight Not Found</v>
      </c>
      <c r="Z3688" t="str" cm="1">
        <f t="array" ref="Z3688">IF(AND(B:B &gt; TIME(6, 0, 0), B:B &lt;= TIME(18, 0, 0)), "Day", "Night")</f>
        <v>Night</v>
      </c>
      <c r="AA3688">
        <f t="shared" si="695"/>
        <v>1</v>
      </c>
    </row>
    <row r="3689" spans="1:27" x14ac:dyDescent="0.2">
      <c r="A3689">
        <v>31906</v>
      </c>
      <c r="B3689" t="s">
        <v>6434</v>
      </c>
      <c r="C3689" t="s">
        <v>8846</v>
      </c>
      <c r="D3689" t="s">
        <v>1965</v>
      </c>
      <c r="E3689" t="s">
        <v>18351</v>
      </c>
      <c r="F3689" t="s">
        <v>18352</v>
      </c>
      <c r="G3689" t="s">
        <v>14763</v>
      </c>
      <c r="H3689" t="s">
        <v>18353</v>
      </c>
      <c r="I3689" t="s">
        <v>18354</v>
      </c>
      <c r="J3689">
        <v>183</v>
      </c>
      <c r="K3689">
        <v>183</v>
      </c>
      <c r="L3689">
        <v>0</v>
      </c>
      <c r="M3689" t="s">
        <v>18355</v>
      </c>
      <c r="N3689">
        <f t="shared" si="684"/>
        <v>0</v>
      </c>
      <c r="O3689" t="str">
        <f t="shared" si="685"/>
        <v>No</v>
      </c>
      <c r="P3689">
        <f t="shared" si="686"/>
        <v>0</v>
      </c>
      <c r="Q3689">
        <f t="shared" si="687"/>
        <v>0</v>
      </c>
      <c r="R3689">
        <f t="shared" si="691"/>
        <v>27.565026697177728</v>
      </c>
      <c r="S3689" t="str">
        <f t="shared" si="688"/>
        <v>ID-31906-Warsaw - New York City</v>
      </c>
      <c r="T3689" t="str">
        <f t="shared" si="689"/>
        <v>11:12</v>
      </c>
      <c r="U3689" t="str">
        <f t="shared" si="690"/>
        <v>Acceptable</v>
      </c>
      <c r="V3689">
        <f t="shared" si="692"/>
        <v>23</v>
      </c>
      <c r="W3689">
        <f t="shared" si="693"/>
        <v>2</v>
      </c>
      <c r="Y3689" t="str">
        <f t="shared" si="694"/>
        <v>Flight Not Found</v>
      </c>
      <c r="Z3689" t="str" cm="1">
        <f t="array" ref="Z3689">IF(AND(B:B &gt; TIME(6, 0, 0), B:B &lt;= TIME(18, 0, 0)), "Day", "Night")</f>
        <v>Night</v>
      </c>
      <c r="AA3689">
        <f t="shared" si="695"/>
        <v>1</v>
      </c>
    </row>
    <row r="3690" spans="1:27" x14ac:dyDescent="0.2">
      <c r="A3690">
        <v>31908</v>
      </c>
      <c r="B3690" t="s">
        <v>5009</v>
      </c>
      <c r="C3690" t="s">
        <v>18356</v>
      </c>
      <c r="D3690" t="s">
        <v>18357</v>
      </c>
      <c r="F3690" t="s">
        <v>18358</v>
      </c>
      <c r="G3690" t="s">
        <v>3110</v>
      </c>
      <c r="H3690" t="s">
        <v>18359</v>
      </c>
      <c r="I3690" t="s">
        <v>18360</v>
      </c>
      <c r="J3690">
        <v>2</v>
      </c>
      <c r="K3690">
        <v>2</v>
      </c>
      <c r="L3690">
        <v>0</v>
      </c>
      <c r="M3690" t="s">
        <v>18361</v>
      </c>
      <c r="N3690">
        <f t="shared" si="684"/>
        <v>0</v>
      </c>
      <c r="O3690" t="str">
        <f t="shared" si="685"/>
        <v>No</v>
      </c>
      <c r="P3690">
        <f t="shared" si="686"/>
        <v>0</v>
      </c>
      <c r="Q3690">
        <f t="shared" si="687"/>
        <v>0</v>
      </c>
      <c r="R3690">
        <f t="shared" si="691"/>
        <v>27.565026697177728</v>
      </c>
      <c r="S3690" t="str">
        <f t="shared" si="688"/>
        <v>ID-31908-Big Trout - Pickle Lake</v>
      </c>
      <c r="T3690" t="str">
        <f t="shared" si="689"/>
        <v>18:00</v>
      </c>
      <c r="U3690" t="str">
        <f t="shared" si="690"/>
        <v>Acceptable</v>
      </c>
      <c r="V3690">
        <f t="shared" si="692"/>
        <v>23</v>
      </c>
      <c r="W3690">
        <f t="shared" si="693"/>
        <v>2</v>
      </c>
      <c r="Y3690" t="str">
        <f t="shared" si="694"/>
        <v>Flight Not Found</v>
      </c>
      <c r="Z3690" t="str" cm="1">
        <f t="array" ref="Z3690">IF(AND(B:B &gt; TIME(6, 0, 0), B:B &lt;= TIME(18, 0, 0)), "Day", "Night")</f>
        <v>Night</v>
      </c>
      <c r="AA3690">
        <f t="shared" si="695"/>
        <v>1</v>
      </c>
    </row>
    <row r="3691" spans="1:27" x14ac:dyDescent="0.2">
      <c r="A3691">
        <v>31910</v>
      </c>
      <c r="B3691" t="s">
        <v>4439</v>
      </c>
      <c r="C3691" t="s">
        <v>18362</v>
      </c>
      <c r="D3691" t="s">
        <v>9581</v>
      </c>
      <c r="F3691" t="s">
        <v>18363</v>
      </c>
      <c r="G3691" t="s">
        <v>14598</v>
      </c>
      <c r="H3691" t="s">
        <v>18364</v>
      </c>
      <c r="I3691" t="s">
        <v>18365</v>
      </c>
      <c r="J3691">
        <v>3</v>
      </c>
      <c r="K3691">
        <v>2</v>
      </c>
      <c r="L3691">
        <v>0</v>
      </c>
      <c r="M3691" t="s">
        <v>18366</v>
      </c>
      <c r="N3691">
        <f t="shared" si="684"/>
        <v>0</v>
      </c>
      <c r="O3691" t="str">
        <f t="shared" si="685"/>
        <v>No</v>
      </c>
      <c r="P3691">
        <f t="shared" si="686"/>
        <v>0</v>
      </c>
      <c r="Q3691">
        <f t="shared" si="687"/>
        <v>0</v>
      </c>
      <c r="R3691">
        <f t="shared" si="691"/>
        <v>27.565026697177728</v>
      </c>
      <c r="S3691" t="str">
        <f t="shared" si="688"/>
        <v>ID-31910-Sayre, PA - Washington, District of Colombia</v>
      </c>
      <c r="T3691" t="str">
        <f t="shared" si="689"/>
        <v>07:20</v>
      </c>
      <c r="U3691" t="str">
        <f t="shared" si="690"/>
        <v>Acceptable</v>
      </c>
      <c r="V3691">
        <f t="shared" si="692"/>
        <v>23</v>
      </c>
      <c r="W3691">
        <f t="shared" si="693"/>
        <v>2</v>
      </c>
      <c r="Y3691" t="str">
        <f t="shared" si="694"/>
        <v>Flight Not Found</v>
      </c>
      <c r="Z3691" t="str" cm="1">
        <f t="array" ref="Z3691">IF(AND(B:B &gt; TIME(6, 0, 0), B:B &lt;= TIME(18, 0, 0)), "Day", "Night")</f>
        <v>Night</v>
      </c>
      <c r="AA3691">
        <f t="shared" si="695"/>
        <v>1</v>
      </c>
    </row>
    <row r="3692" spans="1:27" x14ac:dyDescent="0.2">
      <c r="A3692">
        <v>31916</v>
      </c>
      <c r="C3692" t="s">
        <v>14553</v>
      </c>
      <c r="D3692" t="s">
        <v>18367</v>
      </c>
      <c r="F3692" t="s">
        <v>18368</v>
      </c>
      <c r="G3692" t="s">
        <v>12975</v>
      </c>
      <c r="H3692" t="s">
        <v>18369</v>
      </c>
      <c r="I3692" t="s">
        <v>18370</v>
      </c>
      <c r="J3692">
        <v>16</v>
      </c>
      <c r="K3692">
        <v>14</v>
      </c>
      <c r="L3692">
        <v>0</v>
      </c>
      <c r="M3692" t="s">
        <v>18371</v>
      </c>
      <c r="N3692">
        <f t="shared" si="684"/>
        <v>0</v>
      </c>
      <c r="O3692" t="str">
        <f t="shared" si="685"/>
        <v>No</v>
      </c>
      <c r="P3692">
        <f t="shared" si="686"/>
        <v>0</v>
      </c>
      <c r="Q3692">
        <f t="shared" si="687"/>
        <v>0</v>
      </c>
      <c r="R3692">
        <f t="shared" si="691"/>
        <v>27.565026697177728</v>
      </c>
      <c r="S3692" t="str">
        <f t="shared" si="688"/>
        <v>ID-31916-Camiri - Santa Cruz</v>
      </c>
      <c r="T3692">
        <f t="shared" si="689"/>
        <v>0</v>
      </c>
      <c r="U3692" t="str">
        <f t="shared" si="690"/>
        <v>Acceptable</v>
      </c>
      <c r="V3692">
        <f t="shared" si="692"/>
        <v>23</v>
      </c>
      <c r="W3692">
        <f t="shared" si="693"/>
        <v>2</v>
      </c>
      <c r="Y3692" t="str">
        <f t="shared" si="694"/>
        <v>Flight Not Found</v>
      </c>
      <c r="Z3692" t="str" cm="1">
        <f t="array" ref="Z3692">IF(AND(B:B &gt; TIME(6, 0, 0), B:B &lt;= TIME(18, 0, 0)), "Day", "Night")</f>
        <v>Night</v>
      </c>
      <c r="AA3692">
        <f t="shared" si="695"/>
        <v>1</v>
      </c>
    </row>
    <row r="3693" spans="1:27" x14ac:dyDescent="0.2">
      <c r="A3693">
        <v>31920</v>
      </c>
      <c r="C3693" t="s">
        <v>18372</v>
      </c>
      <c r="D3693" t="s">
        <v>12416</v>
      </c>
      <c r="G3693" t="s">
        <v>12975</v>
      </c>
      <c r="H3693" t="s">
        <v>18373</v>
      </c>
      <c r="I3693" t="s">
        <v>15898</v>
      </c>
      <c r="J3693">
        <v>8</v>
      </c>
      <c r="K3693">
        <v>8</v>
      </c>
      <c r="L3693">
        <v>0</v>
      </c>
      <c r="M3693" t="s">
        <v>18374</v>
      </c>
      <c r="N3693">
        <f t="shared" si="684"/>
        <v>0</v>
      </c>
      <c r="O3693" t="str">
        <f t="shared" si="685"/>
        <v>No</v>
      </c>
      <c r="P3693">
        <f t="shared" si="686"/>
        <v>0</v>
      </c>
      <c r="Q3693">
        <f t="shared" si="687"/>
        <v>0</v>
      </c>
      <c r="R3693">
        <f t="shared" si="691"/>
        <v>27.565026697177728</v>
      </c>
      <c r="S3693" t="str">
        <f t="shared" si="688"/>
        <v>ID-31920-</v>
      </c>
      <c r="T3693">
        <f t="shared" si="689"/>
        <v>0</v>
      </c>
      <c r="U3693" t="str">
        <f t="shared" si="690"/>
        <v>Acceptable</v>
      </c>
      <c r="V3693">
        <f t="shared" si="692"/>
        <v>23</v>
      </c>
      <c r="W3693">
        <f t="shared" si="693"/>
        <v>2</v>
      </c>
      <c r="Y3693" t="str">
        <f t="shared" si="694"/>
        <v>Flight Not Found</v>
      </c>
      <c r="Z3693" t="str" cm="1">
        <f t="array" ref="Z3693">IF(AND(B:B &gt; TIME(6, 0, 0), B:B &lt;= TIME(18, 0, 0)), "Day", "Night")</f>
        <v>Night</v>
      </c>
      <c r="AA3693">
        <f t="shared" si="695"/>
        <v>1</v>
      </c>
    </row>
    <row r="3694" spans="1:27" x14ac:dyDescent="0.2">
      <c r="A3694">
        <v>31922</v>
      </c>
      <c r="C3694" t="s">
        <v>18375</v>
      </c>
      <c r="D3694" t="s">
        <v>18376</v>
      </c>
      <c r="G3694" t="s">
        <v>10371</v>
      </c>
      <c r="H3694" t="s">
        <v>18377</v>
      </c>
      <c r="I3694" t="s">
        <v>160</v>
      </c>
      <c r="J3694">
        <v>30</v>
      </c>
      <c r="K3694">
        <v>6</v>
      </c>
      <c r="L3694">
        <v>0</v>
      </c>
      <c r="M3694" t="s">
        <v>18378</v>
      </c>
      <c r="N3694">
        <f t="shared" si="684"/>
        <v>0</v>
      </c>
      <c r="O3694" t="str">
        <f t="shared" si="685"/>
        <v>No</v>
      </c>
      <c r="P3694">
        <f t="shared" si="686"/>
        <v>0</v>
      </c>
      <c r="Q3694">
        <f t="shared" si="687"/>
        <v>0</v>
      </c>
      <c r="R3694">
        <f t="shared" si="691"/>
        <v>27.565026697177728</v>
      </c>
      <c r="S3694" t="str">
        <f t="shared" si="688"/>
        <v>ID-31922-</v>
      </c>
      <c r="T3694">
        <f t="shared" si="689"/>
        <v>0</v>
      </c>
      <c r="U3694" t="str">
        <f t="shared" si="690"/>
        <v>Acceptable</v>
      </c>
      <c r="V3694">
        <f t="shared" si="692"/>
        <v>23</v>
      </c>
      <c r="W3694">
        <f t="shared" si="693"/>
        <v>2</v>
      </c>
      <c r="Y3694" t="str">
        <f t="shared" si="694"/>
        <v>Flight Not Found</v>
      </c>
      <c r="Z3694" t="str" cm="1">
        <f t="array" ref="Z3694">IF(AND(B:B &gt; TIME(6, 0, 0), B:B &lt;= TIME(18, 0, 0)), "Day", "Night")</f>
        <v>Night</v>
      </c>
      <c r="AA3694">
        <f t="shared" si="695"/>
        <v>1</v>
      </c>
    </row>
    <row r="3695" spans="1:27" x14ac:dyDescent="0.2">
      <c r="A3695">
        <v>31927</v>
      </c>
      <c r="C3695" t="s">
        <v>18379</v>
      </c>
      <c r="D3695" t="s">
        <v>18380</v>
      </c>
      <c r="G3695" t="s">
        <v>18381</v>
      </c>
      <c r="H3695" t="s">
        <v>18382</v>
      </c>
      <c r="I3695" t="s">
        <v>18383</v>
      </c>
      <c r="J3695">
        <v>4</v>
      </c>
      <c r="K3695">
        <v>2</v>
      </c>
      <c r="L3695">
        <v>0</v>
      </c>
      <c r="M3695" t="s">
        <v>18384</v>
      </c>
      <c r="N3695">
        <f t="shared" si="684"/>
        <v>0</v>
      </c>
      <c r="O3695" t="str">
        <f t="shared" si="685"/>
        <v>No</v>
      </c>
      <c r="P3695">
        <f t="shared" si="686"/>
        <v>0</v>
      </c>
      <c r="Q3695">
        <f t="shared" si="687"/>
        <v>0</v>
      </c>
      <c r="R3695">
        <f t="shared" si="691"/>
        <v>27.565026697177728</v>
      </c>
      <c r="S3695" t="str">
        <f t="shared" si="688"/>
        <v>ID-31927-</v>
      </c>
      <c r="T3695">
        <f t="shared" si="689"/>
        <v>0</v>
      </c>
      <c r="U3695" t="str">
        <f t="shared" si="690"/>
        <v>Acceptable</v>
      </c>
      <c r="V3695">
        <f t="shared" si="692"/>
        <v>23</v>
      </c>
      <c r="W3695">
        <f t="shared" si="693"/>
        <v>2</v>
      </c>
      <c r="Y3695" t="str">
        <f t="shared" si="694"/>
        <v>Flight Not Found</v>
      </c>
      <c r="Z3695" t="str" cm="1">
        <f t="array" ref="Z3695">IF(AND(B:B &gt; TIME(6, 0, 0), B:B &lt;= TIME(18, 0, 0)), "Day", "Night")</f>
        <v>Night</v>
      </c>
      <c r="AA3695">
        <f t="shared" si="695"/>
        <v>1</v>
      </c>
    </row>
    <row r="3696" spans="1:27" x14ac:dyDescent="0.2">
      <c r="A3696">
        <v>31933</v>
      </c>
      <c r="C3696" t="s">
        <v>18385</v>
      </c>
      <c r="D3696" t="s">
        <v>18386</v>
      </c>
      <c r="G3696" t="s">
        <v>11932</v>
      </c>
      <c r="H3696" t="s">
        <v>18387</v>
      </c>
      <c r="I3696" t="s">
        <v>1531</v>
      </c>
      <c r="J3696">
        <v>10</v>
      </c>
      <c r="K3696">
        <v>10</v>
      </c>
      <c r="L3696">
        <v>0</v>
      </c>
      <c r="N3696">
        <f t="shared" si="684"/>
        <v>0</v>
      </c>
      <c r="O3696" t="str">
        <f t="shared" si="685"/>
        <v>No</v>
      </c>
      <c r="P3696">
        <f t="shared" si="686"/>
        <v>0</v>
      </c>
      <c r="Q3696">
        <f t="shared" si="687"/>
        <v>0</v>
      </c>
      <c r="R3696">
        <f t="shared" si="691"/>
        <v>27.565026697177728</v>
      </c>
      <c r="S3696" t="str">
        <f t="shared" si="688"/>
        <v>ID-31933-</v>
      </c>
      <c r="T3696">
        <f t="shared" si="689"/>
        <v>0</v>
      </c>
      <c r="U3696" t="str">
        <f t="shared" si="690"/>
        <v>Acceptable</v>
      </c>
      <c r="V3696">
        <f t="shared" si="692"/>
        <v>23</v>
      </c>
      <c r="W3696">
        <f t="shared" si="693"/>
        <v>2</v>
      </c>
      <c r="Y3696" t="str">
        <f t="shared" si="694"/>
        <v>Flight Not Found</v>
      </c>
      <c r="Z3696" t="str" cm="1">
        <f t="array" ref="Z3696">IF(AND(B:B &gt; TIME(6, 0, 0), B:B &lt;= TIME(18, 0, 0)), "Day", "Night")</f>
        <v>Night</v>
      </c>
      <c r="AA3696">
        <f t="shared" si="695"/>
        <v>1</v>
      </c>
    </row>
    <row r="3697" spans="1:27" x14ac:dyDescent="0.2">
      <c r="A3697">
        <v>31939</v>
      </c>
      <c r="C3697" t="s">
        <v>18388</v>
      </c>
      <c r="D3697" t="s">
        <v>13128</v>
      </c>
      <c r="F3697" t="s">
        <v>18389</v>
      </c>
      <c r="G3697" t="s">
        <v>12448</v>
      </c>
      <c r="H3697" t="s">
        <v>18390</v>
      </c>
      <c r="I3697" t="s">
        <v>18391</v>
      </c>
      <c r="J3697">
        <v>53</v>
      </c>
      <c r="K3697">
        <v>53</v>
      </c>
      <c r="L3697">
        <v>0</v>
      </c>
      <c r="M3697" t="s">
        <v>18392</v>
      </c>
      <c r="N3697">
        <f t="shared" si="684"/>
        <v>0</v>
      </c>
      <c r="O3697" t="str">
        <f t="shared" si="685"/>
        <v>No</v>
      </c>
      <c r="P3697">
        <f t="shared" si="686"/>
        <v>0</v>
      </c>
      <c r="Q3697">
        <f t="shared" si="687"/>
        <v>0</v>
      </c>
      <c r="R3697">
        <f t="shared" si="691"/>
        <v>27.565026697177728</v>
      </c>
      <c r="S3697" t="str">
        <f t="shared" si="688"/>
        <v>ID-31939-Kandahar - Kabul</v>
      </c>
      <c r="T3697">
        <f t="shared" si="689"/>
        <v>0</v>
      </c>
      <c r="U3697" t="str">
        <f t="shared" si="690"/>
        <v>Acceptable</v>
      </c>
      <c r="V3697">
        <f t="shared" si="692"/>
        <v>23</v>
      </c>
      <c r="W3697">
        <f t="shared" si="693"/>
        <v>2</v>
      </c>
      <c r="Y3697" t="str">
        <f t="shared" si="694"/>
        <v>Flight Not Found</v>
      </c>
      <c r="Z3697" t="str" cm="1">
        <f t="array" ref="Z3697">IF(AND(B:B &gt; TIME(6, 0, 0), B:B &lt;= TIME(18, 0, 0)), "Day", "Night")</f>
        <v>Night</v>
      </c>
      <c r="AA3697">
        <f t="shared" si="695"/>
        <v>1</v>
      </c>
    </row>
    <row r="3698" spans="1:27" x14ac:dyDescent="0.2">
      <c r="A3698">
        <v>31946</v>
      </c>
      <c r="B3698" t="s">
        <v>101</v>
      </c>
      <c r="C3698" t="s">
        <v>18393</v>
      </c>
      <c r="D3698" t="s">
        <v>18394</v>
      </c>
      <c r="F3698" t="s">
        <v>18395</v>
      </c>
      <c r="G3698" t="s">
        <v>12448</v>
      </c>
      <c r="H3698" t="s">
        <v>18396</v>
      </c>
      <c r="I3698" t="s">
        <v>18397</v>
      </c>
      <c r="J3698">
        <v>46</v>
      </c>
      <c r="K3698">
        <v>46</v>
      </c>
      <c r="L3698">
        <v>0</v>
      </c>
      <c r="M3698" t="s">
        <v>18398</v>
      </c>
      <c r="N3698">
        <f t="shared" si="684"/>
        <v>0</v>
      </c>
      <c r="O3698" t="str">
        <f t="shared" si="685"/>
        <v>No</v>
      </c>
      <c r="P3698">
        <f t="shared" si="686"/>
        <v>0</v>
      </c>
      <c r="Q3698">
        <f t="shared" si="687"/>
        <v>0</v>
      </c>
      <c r="R3698">
        <f t="shared" si="691"/>
        <v>27.565026697177728</v>
      </c>
      <c r="S3698" t="str">
        <f t="shared" si="688"/>
        <v>ID-31946-Lima - Saposa</v>
      </c>
      <c r="T3698" t="str">
        <f t="shared" si="689"/>
        <v>10:00</v>
      </c>
      <c r="U3698" t="str">
        <f t="shared" si="690"/>
        <v>Acceptable</v>
      </c>
      <c r="V3698">
        <f t="shared" si="692"/>
        <v>23</v>
      </c>
      <c r="W3698">
        <f t="shared" si="693"/>
        <v>2</v>
      </c>
      <c r="Y3698" t="str">
        <f t="shared" si="694"/>
        <v>Flight Not Found</v>
      </c>
      <c r="Z3698" t="str" cm="1">
        <f t="array" ref="Z3698">IF(AND(B:B &gt; TIME(6, 0, 0), B:B &lt;= TIME(18, 0, 0)), "Day", "Night")</f>
        <v>Night</v>
      </c>
      <c r="AA3698">
        <f t="shared" si="695"/>
        <v>1</v>
      </c>
    </row>
    <row r="3699" spans="1:27" x14ac:dyDescent="0.2">
      <c r="A3699">
        <v>31947</v>
      </c>
      <c r="C3699" t="s">
        <v>18399</v>
      </c>
      <c r="D3699" t="s">
        <v>3562</v>
      </c>
      <c r="G3699" t="s">
        <v>11940</v>
      </c>
      <c r="H3699" t="s">
        <v>18400</v>
      </c>
      <c r="I3699" t="s">
        <v>18401</v>
      </c>
      <c r="J3699">
        <v>29</v>
      </c>
      <c r="K3699">
        <v>8</v>
      </c>
      <c r="L3699">
        <v>0</v>
      </c>
      <c r="M3699" t="s">
        <v>18402</v>
      </c>
      <c r="N3699">
        <f t="shared" si="684"/>
        <v>0</v>
      </c>
      <c r="O3699" t="str">
        <f t="shared" si="685"/>
        <v>No</v>
      </c>
      <c r="P3699">
        <f t="shared" si="686"/>
        <v>0</v>
      </c>
      <c r="Q3699">
        <f t="shared" si="687"/>
        <v>0</v>
      </c>
      <c r="R3699">
        <f t="shared" si="691"/>
        <v>27.565026697177728</v>
      </c>
      <c r="S3699" t="str">
        <f t="shared" si="688"/>
        <v>ID-31947-</v>
      </c>
      <c r="T3699">
        <f t="shared" si="689"/>
        <v>0</v>
      </c>
      <c r="U3699" t="str">
        <f t="shared" si="690"/>
        <v>Acceptable</v>
      </c>
      <c r="V3699">
        <f t="shared" si="692"/>
        <v>23</v>
      </c>
      <c r="W3699">
        <f t="shared" si="693"/>
        <v>2</v>
      </c>
      <c r="Y3699" t="str">
        <f t="shared" si="694"/>
        <v>Flight Not Found</v>
      </c>
      <c r="Z3699" t="str" cm="1">
        <f t="array" ref="Z3699">IF(AND(B:B &gt; TIME(6, 0, 0), B:B &lt;= TIME(18, 0, 0)), "Day", "Night")</f>
        <v>Night</v>
      </c>
      <c r="AA3699">
        <f t="shared" si="695"/>
        <v>1</v>
      </c>
    </row>
    <row r="3700" spans="1:27" x14ac:dyDescent="0.2">
      <c r="A3700">
        <v>31949</v>
      </c>
      <c r="C3700" t="s">
        <v>18403</v>
      </c>
      <c r="D3700" t="s">
        <v>12787</v>
      </c>
      <c r="F3700" t="s">
        <v>18404</v>
      </c>
      <c r="G3700" t="s">
        <v>9688</v>
      </c>
      <c r="H3700" t="s">
        <v>18405</v>
      </c>
      <c r="I3700" t="s">
        <v>18406</v>
      </c>
      <c r="J3700">
        <v>45</v>
      </c>
      <c r="K3700">
        <v>45</v>
      </c>
      <c r="L3700">
        <v>0</v>
      </c>
      <c r="M3700" t="s">
        <v>18407</v>
      </c>
      <c r="N3700">
        <f t="shared" si="684"/>
        <v>0</v>
      </c>
      <c r="O3700" t="str">
        <f t="shared" si="685"/>
        <v>No</v>
      </c>
      <c r="P3700">
        <f t="shared" si="686"/>
        <v>0</v>
      </c>
      <c r="Q3700">
        <f t="shared" si="687"/>
        <v>0</v>
      </c>
      <c r="R3700">
        <f t="shared" si="691"/>
        <v>27.565026697177728</v>
      </c>
      <c r="S3700" t="str">
        <f t="shared" si="688"/>
        <v>ID-31949-Heho - Mong Hsat</v>
      </c>
      <c r="T3700">
        <f t="shared" si="689"/>
        <v>0</v>
      </c>
      <c r="U3700" t="str">
        <f t="shared" si="690"/>
        <v>Acceptable</v>
      </c>
      <c r="V3700">
        <f t="shared" si="692"/>
        <v>23</v>
      </c>
      <c r="W3700">
        <f t="shared" si="693"/>
        <v>2</v>
      </c>
      <c r="Y3700" t="str">
        <f t="shared" si="694"/>
        <v>Flight Not Found</v>
      </c>
      <c r="Z3700" t="str" cm="1">
        <f t="array" ref="Z3700">IF(AND(B:B &gt; TIME(6, 0, 0), B:B &lt;= TIME(18, 0, 0)), "Day", "Night")</f>
        <v>Night</v>
      </c>
      <c r="AA3700">
        <f t="shared" si="695"/>
        <v>1</v>
      </c>
    </row>
    <row r="3701" spans="1:27" x14ac:dyDescent="0.2">
      <c r="A3701">
        <v>31954</v>
      </c>
      <c r="B3701" t="s">
        <v>3209</v>
      </c>
      <c r="C3701" t="s">
        <v>5062</v>
      </c>
      <c r="D3701" t="s">
        <v>3679</v>
      </c>
      <c r="F3701" t="s">
        <v>18408</v>
      </c>
      <c r="G3701" t="s">
        <v>16754</v>
      </c>
      <c r="H3701" t="s">
        <v>18409</v>
      </c>
      <c r="I3701" t="s">
        <v>18410</v>
      </c>
      <c r="J3701">
        <v>50</v>
      </c>
      <c r="K3701">
        <v>50</v>
      </c>
      <c r="L3701">
        <v>0</v>
      </c>
      <c r="M3701" t="s">
        <v>18411</v>
      </c>
      <c r="N3701">
        <f t="shared" si="684"/>
        <v>0</v>
      </c>
      <c r="O3701" t="str">
        <f t="shared" si="685"/>
        <v>No</v>
      </c>
      <c r="P3701">
        <f t="shared" si="686"/>
        <v>0</v>
      </c>
      <c r="Q3701">
        <f t="shared" si="687"/>
        <v>0</v>
      </c>
      <c r="R3701">
        <f t="shared" si="691"/>
        <v>27.565026697177728</v>
      </c>
      <c r="S3701" t="str">
        <f t="shared" si="688"/>
        <v>ID-31954-Manila - Baguio</v>
      </c>
      <c r="T3701" t="str">
        <f t="shared" si="689"/>
        <v>11:03</v>
      </c>
      <c r="U3701" t="str">
        <f t="shared" si="690"/>
        <v>Acceptable</v>
      </c>
      <c r="V3701">
        <f t="shared" si="692"/>
        <v>23</v>
      </c>
      <c r="W3701">
        <f t="shared" si="693"/>
        <v>2</v>
      </c>
      <c r="Y3701" t="str">
        <f t="shared" si="694"/>
        <v>Flight Not Found</v>
      </c>
      <c r="Z3701" t="str" cm="1">
        <f t="array" ref="Z3701">IF(AND(B:B &gt; TIME(6, 0, 0), B:B &lt;= TIME(18, 0, 0)), "Day", "Night")</f>
        <v>Night</v>
      </c>
      <c r="AA3701">
        <f t="shared" si="695"/>
        <v>1</v>
      </c>
    </row>
    <row r="3702" spans="1:27" x14ac:dyDescent="0.2">
      <c r="A3702">
        <v>31959</v>
      </c>
      <c r="C3702" t="s">
        <v>18412</v>
      </c>
      <c r="D3702" t="s">
        <v>2615</v>
      </c>
      <c r="G3702" t="s">
        <v>9586</v>
      </c>
      <c r="H3702" t="s">
        <v>18413</v>
      </c>
      <c r="I3702" t="s">
        <v>12821</v>
      </c>
      <c r="J3702">
        <v>6</v>
      </c>
      <c r="K3702">
        <v>4</v>
      </c>
      <c r="L3702">
        <v>1</v>
      </c>
      <c r="M3702" t="s">
        <v>18414</v>
      </c>
      <c r="N3702">
        <f t="shared" si="684"/>
        <v>0</v>
      </c>
      <c r="O3702" t="str">
        <f t="shared" si="685"/>
        <v>No</v>
      </c>
      <c r="P3702">
        <f t="shared" si="686"/>
        <v>0</v>
      </c>
      <c r="Q3702">
        <f t="shared" si="687"/>
        <v>0</v>
      </c>
      <c r="R3702">
        <f t="shared" si="691"/>
        <v>27.565026697177728</v>
      </c>
      <c r="S3702" t="str">
        <f t="shared" si="688"/>
        <v>ID-31959-</v>
      </c>
      <c r="T3702">
        <f t="shared" si="689"/>
        <v>0</v>
      </c>
      <c r="U3702" t="str">
        <f t="shared" si="690"/>
        <v>Acceptable</v>
      </c>
      <c r="V3702">
        <f t="shared" si="692"/>
        <v>23</v>
      </c>
      <c r="W3702">
        <f t="shared" si="693"/>
        <v>2</v>
      </c>
      <c r="Y3702" t="str">
        <f t="shared" si="694"/>
        <v>Flight Not Found</v>
      </c>
      <c r="Z3702" t="str" cm="1">
        <f t="array" ref="Z3702">IF(AND(B:B &gt; TIME(6, 0, 0), B:B &lt;= TIME(18, 0, 0)), "Day", "Night")</f>
        <v>Night</v>
      </c>
      <c r="AA3702">
        <f t="shared" si="695"/>
        <v>1</v>
      </c>
    </row>
    <row r="3703" spans="1:27" x14ac:dyDescent="0.2">
      <c r="A3703">
        <v>31982</v>
      </c>
      <c r="C3703" t="s">
        <v>18415</v>
      </c>
      <c r="D3703" t="s">
        <v>8987</v>
      </c>
      <c r="E3703" t="s">
        <v>2869</v>
      </c>
      <c r="F3703" t="s">
        <v>18416</v>
      </c>
      <c r="G3703" t="s">
        <v>15857</v>
      </c>
      <c r="J3703">
        <v>163</v>
      </c>
      <c r="K3703">
        <v>1</v>
      </c>
      <c r="L3703">
        <v>0</v>
      </c>
      <c r="M3703" t="s">
        <v>18417</v>
      </c>
      <c r="N3703">
        <f t="shared" si="684"/>
        <v>0</v>
      </c>
      <c r="O3703" t="str">
        <f t="shared" si="685"/>
        <v>No</v>
      </c>
      <c r="P3703">
        <f t="shared" si="686"/>
        <v>0</v>
      </c>
      <c r="Q3703">
        <f t="shared" si="687"/>
        <v>0</v>
      </c>
      <c r="R3703">
        <f t="shared" si="691"/>
        <v>27.565026697177728</v>
      </c>
      <c r="S3703" t="str">
        <f t="shared" si="688"/>
        <v>ID-31982-Brazzaville - Paris</v>
      </c>
      <c r="T3703">
        <f t="shared" si="689"/>
        <v>0</v>
      </c>
      <c r="U3703" t="str">
        <f t="shared" si="690"/>
        <v>Acceptable</v>
      </c>
      <c r="V3703">
        <f t="shared" si="692"/>
        <v>23</v>
      </c>
      <c r="W3703">
        <f t="shared" si="693"/>
        <v>2</v>
      </c>
      <c r="Y3703" t="str">
        <f t="shared" si="694"/>
        <v>Flight Not Found</v>
      </c>
      <c r="Z3703" t="str" cm="1">
        <f t="array" ref="Z3703">IF(AND(B:B &gt; TIME(6, 0, 0), B:B &lt;= TIME(18, 0, 0)), "Day", "Night")</f>
        <v>Night</v>
      </c>
      <c r="AA3703">
        <f t="shared" si="695"/>
        <v>1</v>
      </c>
    </row>
    <row r="3704" spans="1:27" x14ac:dyDescent="0.2">
      <c r="A3704">
        <v>31988</v>
      </c>
      <c r="B3704" t="s">
        <v>6253</v>
      </c>
      <c r="C3704" t="s">
        <v>11566</v>
      </c>
      <c r="D3704" t="s">
        <v>18418</v>
      </c>
      <c r="F3704" t="s">
        <v>18419</v>
      </c>
      <c r="G3704" t="s">
        <v>18420</v>
      </c>
      <c r="H3704" t="s">
        <v>18421</v>
      </c>
      <c r="I3704" t="s">
        <v>18422</v>
      </c>
      <c r="J3704">
        <v>12</v>
      </c>
      <c r="K3704">
        <v>5</v>
      </c>
      <c r="L3704">
        <v>54</v>
      </c>
      <c r="M3704" t="s">
        <v>18423</v>
      </c>
      <c r="N3704">
        <f t="shared" si="684"/>
        <v>0</v>
      </c>
      <c r="O3704" t="str">
        <f t="shared" si="685"/>
        <v>No</v>
      </c>
      <c r="P3704">
        <f t="shared" si="686"/>
        <v>0</v>
      </c>
      <c r="Q3704">
        <f t="shared" si="687"/>
        <v>0</v>
      </c>
      <c r="R3704">
        <f t="shared" si="691"/>
        <v>27.565026697177728</v>
      </c>
      <c r="S3704" t="str">
        <f t="shared" si="688"/>
        <v>ID-31988-Mexico City - Miami</v>
      </c>
      <c r="T3704" t="str">
        <f t="shared" si="689"/>
        <v>17:03</v>
      </c>
      <c r="U3704" t="str">
        <f t="shared" si="690"/>
        <v>Acceptable</v>
      </c>
      <c r="V3704">
        <f t="shared" si="692"/>
        <v>23</v>
      </c>
      <c r="W3704">
        <f t="shared" si="693"/>
        <v>2</v>
      </c>
      <c r="Y3704" t="str">
        <f t="shared" si="694"/>
        <v>Flight Not Found</v>
      </c>
      <c r="Z3704" t="str" cm="1">
        <f t="array" ref="Z3704">IF(AND(B:B &gt; TIME(6, 0, 0), B:B &lt;= TIME(18, 0, 0)), "Day", "Night")</f>
        <v>Night</v>
      </c>
      <c r="AA3704">
        <f t="shared" si="695"/>
        <v>1</v>
      </c>
    </row>
    <row r="3705" spans="1:27" x14ac:dyDescent="0.2">
      <c r="A3705">
        <v>31989</v>
      </c>
      <c r="C3705" t="s">
        <v>6736</v>
      </c>
      <c r="D3705" t="s">
        <v>18424</v>
      </c>
      <c r="G3705" t="s">
        <v>17315</v>
      </c>
      <c r="H3705" t="s">
        <v>18425</v>
      </c>
      <c r="I3705" t="s">
        <v>18426</v>
      </c>
      <c r="J3705">
        <v>3</v>
      </c>
      <c r="K3705">
        <v>2</v>
      </c>
      <c r="L3705">
        <v>0</v>
      </c>
      <c r="M3705" t="s">
        <v>18427</v>
      </c>
      <c r="N3705">
        <f t="shared" si="684"/>
        <v>0</v>
      </c>
      <c r="O3705" t="str">
        <f t="shared" si="685"/>
        <v>No</v>
      </c>
      <c r="P3705">
        <f t="shared" si="686"/>
        <v>0</v>
      </c>
      <c r="Q3705">
        <f t="shared" si="687"/>
        <v>0</v>
      </c>
      <c r="R3705">
        <f t="shared" si="691"/>
        <v>27.565026697177728</v>
      </c>
      <c r="S3705" t="str">
        <f t="shared" si="688"/>
        <v>ID-31989-</v>
      </c>
      <c r="T3705">
        <f t="shared" si="689"/>
        <v>0</v>
      </c>
      <c r="U3705" t="str">
        <f t="shared" si="690"/>
        <v>Acceptable</v>
      </c>
      <c r="V3705">
        <f t="shared" si="692"/>
        <v>23</v>
      </c>
      <c r="W3705">
        <f t="shared" si="693"/>
        <v>2</v>
      </c>
      <c r="Y3705" t="str">
        <f t="shared" si="694"/>
        <v>Flight Not Found</v>
      </c>
      <c r="Z3705" t="str" cm="1">
        <f t="array" ref="Z3705">IF(AND(B:B &gt; TIME(6, 0, 0), B:B &lt;= TIME(18, 0, 0)), "Day", "Night")</f>
        <v>Night</v>
      </c>
      <c r="AA3705">
        <f t="shared" si="695"/>
        <v>1</v>
      </c>
    </row>
    <row r="3706" spans="1:27" x14ac:dyDescent="0.2">
      <c r="A3706">
        <v>31993</v>
      </c>
      <c r="C3706" t="s">
        <v>18428</v>
      </c>
      <c r="D3706" t="s">
        <v>5909</v>
      </c>
      <c r="F3706" t="s">
        <v>18429</v>
      </c>
      <c r="G3706" t="s">
        <v>17913</v>
      </c>
      <c r="H3706" t="s">
        <v>18430</v>
      </c>
      <c r="I3706" t="s">
        <v>18431</v>
      </c>
      <c r="J3706">
        <v>33</v>
      </c>
      <c r="K3706">
        <v>2</v>
      </c>
      <c r="L3706">
        <v>0</v>
      </c>
      <c r="M3706" t="s">
        <v>18432</v>
      </c>
      <c r="N3706">
        <f t="shared" si="684"/>
        <v>0</v>
      </c>
      <c r="O3706" t="str">
        <f t="shared" si="685"/>
        <v>No</v>
      </c>
      <c r="P3706">
        <f t="shared" si="686"/>
        <v>0</v>
      </c>
      <c r="Q3706">
        <f t="shared" si="687"/>
        <v>0</v>
      </c>
      <c r="R3706">
        <f t="shared" si="691"/>
        <v>27.565026697177728</v>
      </c>
      <c r="S3706" t="str">
        <f t="shared" si="688"/>
        <v>ID-31993-Santiago - Calama</v>
      </c>
      <c r="T3706">
        <f t="shared" si="689"/>
        <v>0</v>
      </c>
      <c r="U3706" t="str">
        <f t="shared" si="690"/>
        <v>Acceptable</v>
      </c>
      <c r="V3706">
        <f t="shared" si="692"/>
        <v>23</v>
      </c>
      <c r="W3706">
        <f t="shared" si="693"/>
        <v>2</v>
      </c>
      <c r="Y3706" t="str">
        <f t="shared" si="694"/>
        <v>Flight Not Found</v>
      </c>
      <c r="Z3706" t="str" cm="1">
        <f t="array" ref="Z3706">IF(AND(B:B &gt; TIME(6, 0, 0), B:B &lt;= TIME(18, 0, 0)), "Day", "Night")</f>
        <v>Night</v>
      </c>
      <c r="AA3706">
        <f t="shared" si="695"/>
        <v>1</v>
      </c>
    </row>
    <row r="3707" spans="1:27" x14ac:dyDescent="0.2">
      <c r="A3707">
        <v>32160</v>
      </c>
      <c r="B3707" t="s">
        <v>1932</v>
      </c>
      <c r="C3707" t="s">
        <v>18433</v>
      </c>
      <c r="D3707" t="s">
        <v>18434</v>
      </c>
      <c r="E3707" t="s">
        <v>18435</v>
      </c>
      <c r="F3707" t="s">
        <v>18436</v>
      </c>
      <c r="G3707" t="s">
        <v>8807</v>
      </c>
      <c r="H3707" t="s">
        <v>18437</v>
      </c>
      <c r="I3707" t="s">
        <v>18438</v>
      </c>
      <c r="J3707">
        <v>108</v>
      </c>
      <c r="K3707">
        <v>108</v>
      </c>
      <c r="L3707">
        <v>0</v>
      </c>
      <c r="M3707" t="s">
        <v>18439</v>
      </c>
      <c r="N3707">
        <f t="shared" si="684"/>
        <v>0</v>
      </c>
      <c r="O3707" t="str">
        <f t="shared" si="685"/>
        <v>No</v>
      </c>
      <c r="P3707">
        <f t="shared" si="686"/>
        <v>0</v>
      </c>
      <c r="Q3707">
        <f t="shared" si="687"/>
        <v>0</v>
      </c>
      <c r="R3707">
        <f t="shared" si="691"/>
        <v>27.565026697177728</v>
      </c>
      <c r="S3707" t="str">
        <f t="shared" si="688"/>
        <v>ID-32160-Beijing - Chongqing</v>
      </c>
      <c r="T3707" t="str">
        <f t="shared" si="689"/>
        <v>22:17</v>
      </c>
      <c r="U3707" t="str">
        <f t="shared" si="690"/>
        <v>Acceptable</v>
      </c>
      <c r="V3707">
        <f t="shared" si="692"/>
        <v>23</v>
      </c>
      <c r="W3707">
        <f t="shared" si="693"/>
        <v>2</v>
      </c>
      <c r="Y3707" t="str">
        <f t="shared" si="694"/>
        <v>Flight Not Found</v>
      </c>
      <c r="Z3707" t="str" cm="1">
        <f t="array" ref="Z3707">IF(AND(B:B &gt; TIME(6, 0, 0), B:B &lt;= TIME(18, 0, 0)), "Day", "Night")</f>
        <v>Night</v>
      </c>
      <c r="AA3707">
        <f t="shared" si="695"/>
        <v>1</v>
      </c>
    </row>
    <row r="3708" spans="1:27" x14ac:dyDescent="0.2">
      <c r="A3708">
        <v>32005</v>
      </c>
      <c r="B3708" t="s">
        <v>7100</v>
      </c>
      <c r="C3708" t="s">
        <v>18440</v>
      </c>
      <c r="D3708" t="s">
        <v>18441</v>
      </c>
      <c r="E3708" t="s">
        <v>15572</v>
      </c>
      <c r="F3708" t="s">
        <v>18442</v>
      </c>
      <c r="G3708" t="s">
        <v>18443</v>
      </c>
      <c r="H3708" t="s">
        <v>18444</v>
      </c>
      <c r="I3708" t="s">
        <v>18445</v>
      </c>
      <c r="J3708">
        <v>155</v>
      </c>
      <c r="K3708">
        <v>154</v>
      </c>
      <c r="L3708">
        <v>2</v>
      </c>
      <c r="M3708" t="s">
        <v>18446</v>
      </c>
      <c r="N3708">
        <f t="shared" si="684"/>
        <v>0</v>
      </c>
      <c r="O3708" t="str">
        <f t="shared" si="685"/>
        <v>No</v>
      </c>
      <c r="P3708">
        <f t="shared" si="686"/>
        <v>0</v>
      </c>
      <c r="Q3708">
        <f t="shared" si="687"/>
        <v>0</v>
      </c>
      <c r="R3708">
        <f t="shared" si="691"/>
        <v>27.565026697177728</v>
      </c>
      <c r="S3708" t="str">
        <f t="shared" si="688"/>
        <v>ID-32005-Detroit, MI - Phoenix, AZ</v>
      </c>
      <c r="T3708" t="str">
        <f t="shared" si="689"/>
        <v>20:46</v>
      </c>
      <c r="U3708" t="str">
        <f t="shared" si="690"/>
        <v>Acceptable</v>
      </c>
      <c r="V3708">
        <f t="shared" si="692"/>
        <v>23</v>
      </c>
      <c r="W3708">
        <f t="shared" si="693"/>
        <v>2</v>
      </c>
      <c r="Y3708" t="str">
        <f t="shared" si="694"/>
        <v>Flight Not Found</v>
      </c>
      <c r="Z3708" t="str" cm="1">
        <f t="array" ref="Z3708">IF(AND(B:B &gt; TIME(6, 0, 0), B:B &lt;= TIME(18, 0, 0)), "Day", "Night")</f>
        <v>Night</v>
      </c>
      <c r="AA3708">
        <f t="shared" si="695"/>
        <v>1</v>
      </c>
    </row>
    <row r="3709" spans="1:27" x14ac:dyDescent="0.2">
      <c r="A3709">
        <v>32007</v>
      </c>
      <c r="C3709" t="s">
        <v>18447</v>
      </c>
      <c r="D3709" t="s">
        <v>18448</v>
      </c>
      <c r="G3709" t="s">
        <v>15047</v>
      </c>
      <c r="H3709" t="s">
        <v>18449</v>
      </c>
      <c r="I3709" t="s">
        <v>18450</v>
      </c>
      <c r="J3709">
        <v>7</v>
      </c>
      <c r="K3709">
        <v>4</v>
      </c>
      <c r="L3709">
        <v>0</v>
      </c>
      <c r="M3709" t="s">
        <v>1120</v>
      </c>
      <c r="N3709">
        <f t="shared" si="684"/>
        <v>0</v>
      </c>
      <c r="O3709" t="str">
        <f t="shared" si="685"/>
        <v>No</v>
      </c>
      <c r="P3709">
        <f t="shared" si="686"/>
        <v>0</v>
      </c>
      <c r="Q3709">
        <f t="shared" si="687"/>
        <v>0</v>
      </c>
      <c r="R3709">
        <f t="shared" si="691"/>
        <v>27.565026697177728</v>
      </c>
      <c r="S3709" t="str">
        <f t="shared" si="688"/>
        <v>ID-32007-</v>
      </c>
      <c r="T3709">
        <f t="shared" si="689"/>
        <v>0</v>
      </c>
      <c r="U3709" t="str">
        <f t="shared" si="690"/>
        <v>Acceptable</v>
      </c>
      <c r="V3709">
        <f t="shared" si="692"/>
        <v>23</v>
      </c>
      <c r="W3709">
        <f t="shared" si="693"/>
        <v>2</v>
      </c>
      <c r="Y3709" t="str">
        <f t="shared" si="694"/>
        <v>Flight Not Found</v>
      </c>
      <c r="Z3709" t="str" cm="1">
        <f t="array" ref="Z3709">IF(AND(B:B &gt; TIME(6, 0, 0), B:B &lt;= TIME(18, 0, 0)), "Day", "Night")</f>
        <v>Night</v>
      </c>
      <c r="AA3709">
        <f t="shared" si="695"/>
        <v>1</v>
      </c>
    </row>
    <row r="3710" spans="1:27" x14ac:dyDescent="0.2">
      <c r="A3710">
        <v>32020</v>
      </c>
      <c r="B3710" t="s">
        <v>18451</v>
      </c>
      <c r="C3710" t="s">
        <v>18452</v>
      </c>
      <c r="D3710" t="s">
        <v>10699</v>
      </c>
      <c r="E3710" t="s">
        <v>18453</v>
      </c>
      <c r="F3710" t="s">
        <v>18454</v>
      </c>
      <c r="G3710" t="s">
        <v>18455</v>
      </c>
      <c r="H3710" t="s">
        <v>18456</v>
      </c>
      <c r="I3710" t="s">
        <v>18457</v>
      </c>
      <c r="J3710">
        <v>83</v>
      </c>
      <c r="K3710">
        <v>83</v>
      </c>
      <c r="L3710">
        <v>0</v>
      </c>
      <c r="M3710" t="s">
        <v>18458</v>
      </c>
      <c r="N3710">
        <f t="shared" si="684"/>
        <v>0</v>
      </c>
      <c r="O3710" t="str">
        <f t="shared" si="685"/>
        <v>No</v>
      </c>
      <c r="P3710">
        <f t="shared" si="686"/>
        <v>0</v>
      </c>
      <c r="Q3710">
        <f t="shared" si="687"/>
        <v>0</v>
      </c>
      <c r="R3710">
        <f t="shared" si="691"/>
        <v>27.565026697177728</v>
      </c>
      <c r="S3710" t="str">
        <f t="shared" si="688"/>
        <v>ID-32020-Hat Yai - Phuket</v>
      </c>
      <c r="T3710" t="str">
        <f t="shared" si="689"/>
        <v>15:36</v>
      </c>
      <c r="U3710" t="str">
        <f t="shared" si="690"/>
        <v>Acceptable</v>
      </c>
      <c r="V3710">
        <f t="shared" si="692"/>
        <v>23</v>
      </c>
      <c r="W3710">
        <f t="shared" si="693"/>
        <v>2</v>
      </c>
      <c r="Y3710" t="str">
        <f t="shared" si="694"/>
        <v>Flight Not Found</v>
      </c>
      <c r="Z3710" t="str" cm="1">
        <f t="array" ref="Z3710">IF(AND(B:B &gt; TIME(6, 0, 0), B:B &lt;= TIME(18, 0, 0)), "Day", "Night")</f>
        <v>Night</v>
      </c>
      <c r="AA3710">
        <f t="shared" si="695"/>
        <v>1</v>
      </c>
    </row>
    <row r="3711" spans="1:27" x14ac:dyDescent="0.2">
      <c r="A3711">
        <v>32028</v>
      </c>
      <c r="C3711" t="s">
        <v>18459</v>
      </c>
      <c r="D3711" t="s">
        <v>4124</v>
      </c>
      <c r="G3711" t="s">
        <v>18460</v>
      </c>
      <c r="H3711" t="s">
        <v>18461</v>
      </c>
      <c r="I3711" t="s">
        <v>18462</v>
      </c>
      <c r="J3711">
        <v>9</v>
      </c>
      <c r="K3711">
        <v>9</v>
      </c>
      <c r="L3711">
        <v>0</v>
      </c>
      <c r="M3711" t="s">
        <v>2325</v>
      </c>
      <c r="N3711">
        <f t="shared" si="684"/>
        <v>0</v>
      </c>
      <c r="O3711" t="str">
        <f t="shared" si="685"/>
        <v>No</v>
      </c>
      <c r="P3711">
        <f t="shared" si="686"/>
        <v>0</v>
      </c>
      <c r="Q3711">
        <f t="shared" si="687"/>
        <v>0</v>
      </c>
      <c r="R3711">
        <f t="shared" si="691"/>
        <v>27.565026697177728</v>
      </c>
      <c r="S3711" t="str">
        <f t="shared" si="688"/>
        <v>ID-32028-</v>
      </c>
      <c r="T3711">
        <f t="shared" si="689"/>
        <v>0</v>
      </c>
      <c r="U3711" t="str">
        <f t="shared" si="690"/>
        <v>Acceptable</v>
      </c>
      <c r="V3711">
        <f t="shared" si="692"/>
        <v>23</v>
      </c>
      <c r="W3711">
        <f t="shared" si="693"/>
        <v>2</v>
      </c>
      <c r="Y3711" t="str">
        <f t="shared" si="694"/>
        <v>Flight Not Found</v>
      </c>
      <c r="Z3711" t="str" cm="1">
        <f t="array" ref="Z3711">IF(AND(B:B &gt; TIME(6, 0, 0), B:B &lt;= TIME(18, 0, 0)), "Day", "Night")</f>
        <v>Night</v>
      </c>
      <c r="AA3711">
        <f t="shared" si="695"/>
        <v>1</v>
      </c>
    </row>
    <row r="3712" spans="1:27" x14ac:dyDescent="0.2">
      <c r="A3712">
        <v>32033</v>
      </c>
      <c r="C3712" t="s">
        <v>18463</v>
      </c>
      <c r="D3712" t="s">
        <v>3562</v>
      </c>
      <c r="G3712" t="s">
        <v>12448</v>
      </c>
      <c r="J3712">
        <v>15</v>
      </c>
      <c r="K3712">
        <v>15</v>
      </c>
      <c r="L3712">
        <v>0</v>
      </c>
      <c r="M3712" t="s">
        <v>18464</v>
      </c>
      <c r="N3712">
        <f t="shared" si="684"/>
        <v>0</v>
      </c>
      <c r="O3712" t="str">
        <f t="shared" si="685"/>
        <v>No</v>
      </c>
      <c r="P3712">
        <f t="shared" si="686"/>
        <v>0</v>
      </c>
      <c r="Q3712">
        <f t="shared" si="687"/>
        <v>0</v>
      </c>
      <c r="R3712">
        <f t="shared" si="691"/>
        <v>27.565026697177728</v>
      </c>
      <c r="S3712" t="str">
        <f t="shared" si="688"/>
        <v>ID-32033-</v>
      </c>
      <c r="T3712">
        <f t="shared" si="689"/>
        <v>0</v>
      </c>
      <c r="U3712" t="str">
        <f t="shared" si="690"/>
        <v>Acceptable</v>
      </c>
      <c r="V3712">
        <f t="shared" si="692"/>
        <v>23</v>
      </c>
      <c r="W3712">
        <f t="shared" si="693"/>
        <v>2</v>
      </c>
      <c r="Y3712" t="str">
        <f t="shared" si="694"/>
        <v>Flight Not Found</v>
      </c>
      <c r="Z3712" t="str" cm="1">
        <f t="array" ref="Z3712">IF(AND(B:B &gt; TIME(6, 0, 0), B:B &lt;= TIME(18, 0, 0)), "Day", "Night")</f>
        <v>Night</v>
      </c>
      <c r="AA3712">
        <f t="shared" si="695"/>
        <v>1</v>
      </c>
    </row>
    <row r="3713" spans="1:27" x14ac:dyDescent="0.2">
      <c r="A3713">
        <v>32041</v>
      </c>
      <c r="B3713" t="s">
        <v>6358</v>
      </c>
      <c r="C3713" t="s">
        <v>18465</v>
      </c>
      <c r="D3713" t="s">
        <v>12568</v>
      </c>
      <c r="F3713" t="s">
        <v>997</v>
      </c>
      <c r="G3713" t="s">
        <v>18466</v>
      </c>
      <c r="H3713" t="s">
        <v>18467</v>
      </c>
      <c r="I3713" t="s">
        <v>3606</v>
      </c>
      <c r="J3713">
        <v>5</v>
      </c>
      <c r="K3713">
        <v>5</v>
      </c>
      <c r="L3713">
        <v>0</v>
      </c>
      <c r="M3713" t="s">
        <v>18468</v>
      </c>
      <c r="N3713">
        <f t="shared" si="684"/>
        <v>0</v>
      </c>
      <c r="O3713" t="str">
        <f t="shared" si="685"/>
        <v>No</v>
      </c>
      <c r="P3713">
        <f t="shared" si="686"/>
        <v>0</v>
      </c>
      <c r="Q3713">
        <f t="shared" si="687"/>
        <v>0</v>
      </c>
      <c r="R3713">
        <f t="shared" si="691"/>
        <v>27.565026697177728</v>
      </c>
      <c r="S3713" t="str">
        <f t="shared" si="688"/>
        <v>ID-32041-Training</v>
      </c>
      <c r="T3713" t="str">
        <f t="shared" si="689"/>
        <v>09:05</v>
      </c>
      <c r="U3713" t="str">
        <f t="shared" si="690"/>
        <v>Acceptable</v>
      </c>
      <c r="V3713">
        <f t="shared" si="692"/>
        <v>23</v>
      </c>
      <c r="W3713">
        <f t="shared" si="693"/>
        <v>2</v>
      </c>
      <c r="Y3713" t="str">
        <f t="shared" si="694"/>
        <v>Flight Not Found</v>
      </c>
      <c r="Z3713" t="str" cm="1">
        <f t="array" ref="Z3713">IF(AND(B:B &gt; TIME(6, 0, 0), B:B &lt;= TIME(18, 0, 0)), "Day", "Night")</f>
        <v>Night</v>
      </c>
      <c r="AA3713">
        <f t="shared" si="695"/>
        <v>1</v>
      </c>
    </row>
    <row r="3714" spans="1:27" x14ac:dyDescent="0.2">
      <c r="A3714">
        <v>32041</v>
      </c>
      <c r="B3714" t="s">
        <v>3357</v>
      </c>
      <c r="C3714" t="s">
        <v>18469</v>
      </c>
      <c r="D3714" t="s">
        <v>9581</v>
      </c>
      <c r="G3714" t="s">
        <v>18470</v>
      </c>
      <c r="H3714" t="s">
        <v>18471</v>
      </c>
      <c r="I3714" t="s">
        <v>18472</v>
      </c>
      <c r="J3714">
        <v>3</v>
      </c>
      <c r="K3714">
        <v>3</v>
      </c>
      <c r="L3714">
        <v>0</v>
      </c>
      <c r="M3714" t="s">
        <v>18473</v>
      </c>
      <c r="N3714">
        <f t="shared" ref="N3714:N3777" si="696">SUM(B3714,C3714)</f>
        <v>0</v>
      </c>
      <c r="O3714" t="str">
        <f t="shared" ref="O3714:O3777" si="697">IF(F3714="good","Yes","No")</f>
        <v>No</v>
      </c>
      <c r="P3714">
        <f t="shared" ref="P3714:P3777" si="698">COUNTIF(C:C,"&lt;0")</f>
        <v>0</v>
      </c>
      <c r="Q3714">
        <f t="shared" ref="Q3714:Q3777" si="699">SUMIF(E:E,"&gt;"&amp;AVERAGE(E:E))</f>
        <v>0</v>
      </c>
      <c r="R3714">
        <f t="shared" si="691"/>
        <v>27.565026697177728</v>
      </c>
      <c r="S3714" t="str">
        <f t="shared" ref="S3714:S3777" si="700">CONCATENATE("ID-",A3714,"-",F3714)</f>
        <v>ID-32041-</v>
      </c>
      <c r="T3714" t="str">
        <f t="shared" ref="T3714:T3777" si="701">INDEX(B:B,MATCH(A3714,A:A,0))</f>
        <v>09:05</v>
      </c>
      <c r="U3714" t="str">
        <f t="shared" ref="U3714:U3777" si="702">IF(OR(B3714&gt;0,C3714&gt;0),"Acceptable","Check")</f>
        <v>Acceptable</v>
      </c>
      <c r="V3714">
        <f t="shared" si="692"/>
        <v>23</v>
      </c>
      <c r="W3714">
        <f t="shared" si="693"/>
        <v>2</v>
      </c>
      <c r="Y3714" t="str">
        <f t="shared" si="694"/>
        <v>Flight Not Found</v>
      </c>
      <c r="Z3714" t="str" cm="1">
        <f t="array" ref="Z3714">IF(AND(B:B &gt; TIME(6, 0, 0), B:B &lt;= TIME(18, 0, 0)), "Day", "Night")</f>
        <v>Night</v>
      </c>
      <c r="AA3714">
        <f t="shared" si="695"/>
        <v>1</v>
      </c>
    </row>
    <row r="3715" spans="1:27" x14ac:dyDescent="0.2">
      <c r="A3715">
        <v>32061</v>
      </c>
      <c r="C3715" t="s">
        <v>18474</v>
      </c>
      <c r="D3715" t="s">
        <v>12787</v>
      </c>
      <c r="F3715" t="s">
        <v>18475</v>
      </c>
      <c r="G3715" t="s">
        <v>12130</v>
      </c>
      <c r="H3715" t="s">
        <v>18476</v>
      </c>
      <c r="I3715" t="s">
        <v>18477</v>
      </c>
      <c r="J3715">
        <v>49</v>
      </c>
      <c r="K3715">
        <v>49</v>
      </c>
      <c r="L3715">
        <v>0</v>
      </c>
      <c r="M3715" t="s">
        <v>18478</v>
      </c>
      <c r="N3715">
        <f t="shared" si="696"/>
        <v>0</v>
      </c>
      <c r="O3715" t="str">
        <f t="shared" si="697"/>
        <v>No</v>
      </c>
      <c r="P3715">
        <f t="shared" si="698"/>
        <v>0</v>
      </c>
      <c r="Q3715">
        <f t="shared" si="699"/>
        <v>0</v>
      </c>
      <c r="R3715">
        <f t="shared" ref="R3715:R3778" si="703">AVERAGEIF(J:J,"&gt;0")</f>
        <v>27.565026697177728</v>
      </c>
      <c r="S3715" t="str">
        <f t="shared" si="700"/>
        <v>ID-32061-Rangoon - Nyaung-U</v>
      </c>
      <c r="T3715">
        <f t="shared" si="701"/>
        <v>0</v>
      </c>
      <c r="U3715" t="str">
        <f t="shared" si="702"/>
        <v>Acceptable</v>
      </c>
      <c r="V3715">
        <f t="shared" ref="V3715:V3778" si="704">COUNTIF(D:D, "Military - U.S. Army")</f>
        <v>23</v>
      </c>
      <c r="W3715">
        <f t="shared" ref="W3715:W3778" si="705">AVERAGEIF(C:C,"Fort Myer, Virginia", J:J)</f>
        <v>2</v>
      </c>
      <c r="Y3715" t="str">
        <f t="shared" ref="Y3715:Y3778" si="706">IFERROR(VLOOKUP("FlightNumber", A:E, 4, FALSE), "Flight Not Found")</f>
        <v>Flight Not Found</v>
      </c>
      <c r="Z3715" t="str" cm="1">
        <f t="array" ref="Z3715">IF(AND(B:B &gt; TIME(6, 0, 0), B:B &lt;= TIME(18, 0, 0)), "Day", "Night")</f>
        <v>Night</v>
      </c>
      <c r="AA3715">
        <f t="shared" ref="AA3715:AA3778" si="707">COUNTIFS(D:D, "Military - U.S. Army", C:C, "Fort Myer, Virginia")</f>
        <v>1</v>
      </c>
    </row>
    <row r="3716" spans="1:27" x14ac:dyDescent="0.2">
      <c r="A3716">
        <v>32061</v>
      </c>
      <c r="C3716" t="s">
        <v>18479</v>
      </c>
      <c r="D3716" t="s">
        <v>18480</v>
      </c>
      <c r="G3716" t="s">
        <v>16860</v>
      </c>
      <c r="H3716" t="s">
        <v>18481</v>
      </c>
      <c r="I3716" t="s">
        <v>18482</v>
      </c>
      <c r="J3716">
        <v>9</v>
      </c>
      <c r="K3716">
        <v>2</v>
      </c>
      <c r="L3716">
        <v>0</v>
      </c>
      <c r="M3716" t="s">
        <v>18483</v>
      </c>
      <c r="N3716">
        <f t="shared" si="696"/>
        <v>0</v>
      </c>
      <c r="O3716" t="str">
        <f t="shared" si="697"/>
        <v>No</v>
      </c>
      <c r="P3716">
        <f t="shared" si="698"/>
        <v>0</v>
      </c>
      <c r="Q3716">
        <f t="shared" si="699"/>
        <v>0</v>
      </c>
      <c r="R3716">
        <f t="shared" si="703"/>
        <v>27.565026697177728</v>
      </c>
      <c r="S3716" t="str">
        <f t="shared" si="700"/>
        <v>ID-32061-</v>
      </c>
      <c r="T3716">
        <f t="shared" si="701"/>
        <v>0</v>
      </c>
      <c r="U3716" t="str">
        <f t="shared" si="702"/>
        <v>Acceptable</v>
      </c>
      <c r="V3716">
        <f t="shared" si="704"/>
        <v>23</v>
      </c>
      <c r="W3716">
        <f t="shared" si="705"/>
        <v>2</v>
      </c>
      <c r="Y3716" t="str">
        <f t="shared" si="706"/>
        <v>Flight Not Found</v>
      </c>
      <c r="Z3716" t="str" cm="1">
        <f t="array" ref="Z3716">IF(AND(B:B &gt; TIME(6, 0, 0), B:B &lt;= TIME(18, 0, 0)), "Day", "Night")</f>
        <v>Night</v>
      </c>
      <c r="AA3716">
        <f t="shared" si="707"/>
        <v>1</v>
      </c>
    </row>
    <row r="3717" spans="1:27" x14ac:dyDescent="0.2">
      <c r="A3717">
        <v>32065</v>
      </c>
      <c r="B3717" t="s">
        <v>18484</v>
      </c>
      <c r="C3717" t="s">
        <v>18485</v>
      </c>
      <c r="D3717" t="s">
        <v>11399</v>
      </c>
      <c r="F3717" t="s">
        <v>18486</v>
      </c>
      <c r="G3717" t="s">
        <v>18487</v>
      </c>
      <c r="H3717" t="s">
        <v>18488</v>
      </c>
      <c r="I3717" t="s">
        <v>8463</v>
      </c>
      <c r="J3717">
        <v>37</v>
      </c>
      <c r="K3717">
        <v>37</v>
      </c>
      <c r="L3717">
        <v>0</v>
      </c>
      <c r="M3717" t="s">
        <v>18489</v>
      </c>
      <c r="N3717">
        <f t="shared" si="696"/>
        <v>0</v>
      </c>
      <c r="O3717" t="str">
        <f t="shared" si="697"/>
        <v>No</v>
      </c>
      <c r="P3717">
        <f t="shared" si="698"/>
        <v>0</v>
      </c>
      <c r="Q3717">
        <f t="shared" si="699"/>
        <v>0</v>
      </c>
      <c r="R3717">
        <f t="shared" si="703"/>
        <v>27.565026697177728</v>
      </c>
      <c r="S3717" t="str">
        <f t="shared" si="700"/>
        <v>ID-32065-Milan - Koln</v>
      </c>
      <c r="T3717" t="str">
        <f t="shared" si="701"/>
        <v>18:28</v>
      </c>
      <c r="U3717" t="str">
        <f t="shared" si="702"/>
        <v>Acceptable</v>
      </c>
      <c r="V3717">
        <f t="shared" si="704"/>
        <v>23</v>
      </c>
      <c r="W3717">
        <f t="shared" si="705"/>
        <v>2</v>
      </c>
      <c r="Y3717" t="str">
        <f t="shared" si="706"/>
        <v>Flight Not Found</v>
      </c>
      <c r="Z3717" t="str" cm="1">
        <f t="array" ref="Z3717">IF(AND(B:B &gt; TIME(6, 0, 0), B:B &lt;= TIME(18, 0, 0)), "Day", "Night")</f>
        <v>Night</v>
      </c>
      <c r="AA3717">
        <f t="shared" si="707"/>
        <v>1</v>
      </c>
    </row>
    <row r="3718" spans="1:27" x14ac:dyDescent="0.2">
      <c r="A3718">
        <v>32069</v>
      </c>
      <c r="C3718" t="s">
        <v>18490</v>
      </c>
      <c r="D3718" t="s">
        <v>17807</v>
      </c>
      <c r="G3718" t="s">
        <v>11973</v>
      </c>
      <c r="H3718" t="s">
        <v>18491</v>
      </c>
      <c r="I3718" t="s">
        <v>18492</v>
      </c>
      <c r="J3718">
        <v>9</v>
      </c>
      <c r="K3718">
        <v>9</v>
      </c>
      <c r="L3718">
        <v>0</v>
      </c>
      <c r="M3718" t="s">
        <v>18493</v>
      </c>
      <c r="N3718">
        <f t="shared" si="696"/>
        <v>0</v>
      </c>
      <c r="O3718" t="str">
        <f t="shared" si="697"/>
        <v>No</v>
      </c>
      <c r="P3718">
        <f t="shared" si="698"/>
        <v>0</v>
      </c>
      <c r="Q3718">
        <f t="shared" si="699"/>
        <v>0</v>
      </c>
      <c r="R3718">
        <f t="shared" si="703"/>
        <v>27.565026697177728</v>
      </c>
      <c r="S3718" t="str">
        <f t="shared" si="700"/>
        <v>ID-32069-</v>
      </c>
      <c r="T3718">
        <f t="shared" si="701"/>
        <v>0</v>
      </c>
      <c r="U3718" t="str">
        <f t="shared" si="702"/>
        <v>Acceptable</v>
      </c>
      <c r="V3718">
        <f t="shared" si="704"/>
        <v>23</v>
      </c>
      <c r="W3718">
        <f t="shared" si="705"/>
        <v>2</v>
      </c>
      <c r="Y3718" t="str">
        <f t="shared" si="706"/>
        <v>Flight Not Found</v>
      </c>
      <c r="Z3718" t="str" cm="1">
        <f t="array" ref="Z3718">IF(AND(B:B &gt; TIME(6, 0, 0), B:B &lt;= TIME(18, 0, 0)), "Day", "Night")</f>
        <v>Night</v>
      </c>
      <c r="AA3718">
        <f t="shared" si="707"/>
        <v>1</v>
      </c>
    </row>
    <row r="3719" spans="1:27" x14ac:dyDescent="0.2">
      <c r="A3719">
        <v>32085</v>
      </c>
      <c r="B3719" t="s">
        <v>16849</v>
      </c>
      <c r="C3719" t="s">
        <v>18494</v>
      </c>
      <c r="D3719" t="s">
        <v>18495</v>
      </c>
      <c r="F3719" t="s">
        <v>18496</v>
      </c>
      <c r="G3719" t="s">
        <v>18497</v>
      </c>
      <c r="H3719" t="s">
        <v>18498</v>
      </c>
      <c r="I3719" t="s">
        <v>18499</v>
      </c>
      <c r="J3719">
        <v>4</v>
      </c>
      <c r="K3719">
        <v>4</v>
      </c>
      <c r="L3719">
        <v>0</v>
      </c>
      <c r="M3719" t="s">
        <v>18500</v>
      </c>
      <c r="N3719">
        <f t="shared" si="696"/>
        <v>0</v>
      </c>
      <c r="O3719" t="str">
        <f t="shared" si="697"/>
        <v>No</v>
      </c>
      <c r="P3719">
        <f t="shared" si="698"/>
        <v>0</v>
      </c>
      <c r="Q3719">
        <f t="shared" si="699"/>
        <v>0</v>
      </c>
      <c r="R3719">
        <f t="shared" si="703"/>
        <v>27.565026697177728</v>
      </c>
      <c r="S3719" t="str">
        <f t="shared" si="700"/>
        <v>ID-32085-Tacoma, WA - Bellingham, WA</v>
      </c>
      <c r="T3719" t="str">
        <f t="shared" si="701"/>
        <v>22:40</v>
      </c>
      <c r="U3719" t="str">
        <f t="shared" si="702"/>
        <v>Acceptable</v>
      </c>
      <c r="V3719">
        <f t="shared" si="704"/>
        <v>23</v>
      </c>
      <c r="W3719">
        <f t="shared" si="705"/>
        <v>2</v>
      </c>
      <c r="Y3719" t="str">
        <f t="shared" si="706"/>
        <v>Flight Not Found</v>
      </c>
      <c r="Z3719" t="str" cm="1">
        <f t="array" ref="Z3719">IF(AND(B:B &gt; TIME(6, 0, 0), B:B &lt;= TIME(18, 0, 0)), "Day", "Night")</f>
        <v>Night</v>
      </c>
      <c r="AA3719">
        <f t="shared" si="707"/>
        <v>1</v>
      </c>
    </row>
    <row r="3720" spans="1:27" x14ac:dyDescent="0.2">
      <c r="A3720">
        <v>32087</v>
      </c>
      <c r="B3720" t="s">
        <v>400</v>
      </c>
      <c r="C3720" t="s">
        <v>18501</v>
      </c>
      <c r="D3720" t="s">
        <v>18502</v>
      </c>
      <c r="F3720" t="s">
        <v>18503</v>
      </c>
      <c r="G3720" t="s">
        <v>18504</v>
      </c>
      <c r="H3720" t="s">
        <v>18505</v>
      </c>
      <c r="I3720" t="s">
        <v>18506</v>
      </c>
      <c r="J3720">
        <v>10</v>
      </c>
      <c r="K3720">
        <v>10</v>
      </c>
      <c r="L3720">
        <v>0</v>
      </c>
      <c r="M3720" t="s">
        <v>18507</v>
      </c>
      <c r="N3720">
        <f t="shared" si="696"/>
        <v>0</v>
      </c>
      <c r="O3720" t="str">
        <f t="shared" si="697"/>
        <v>No</v>
      </c>
      <c r="P3720">
        <f t="shared" si="698"/>
        <v>0</v>
      </c>
      <c r="Q3720">
        <f t="shared" si="699"/>
        <v>0</v>
      </c>
      <c r="R3720">
        <f t="shared" si="703"/>
        <v>27.565026697177728</v>
      </c>
      <c r="S3720" t="str">
        <f t="shared" si="700"/>
        <v>ID-32087-Blantyre - Lilongwe</v>
      </c>
      <c r="T3720" t="str">
        <f t="shared" si="701"/>
        <v>08:30</v>
      </c>
      <c r="U3720" t="str">
        <f t="shared" si="702"/>
        <v>Acceptable</v>
      </c>
      <c r="V3720">
        <f t="shared" si="704"/>
        <v>23</v>
      </c>
      <c r="W3720">
        <f t="shared" si="705"/>
        <v>2</v>
      </c>
      <c r="Y3720" t="str">
        <f t="shared" si="706"/>
        <v>Flight Not Found</v>
      </c>
      <c r="Z3720" t="str" cm="1">
        <f t="array" ref="Z3720">IF(AND(B:B &gt; TIME(6, 0, 0), B:B &lt;= TIME(18, 0, 0)), "Day", "Night")</f>
        <v>Night</v>
      </c>
      <c r="AA3720">
        <f t="shared" si="707"/>
        <v>1</v>
      </c>
    </row>
    <row r="3721" spans="1:27" x14ac:dyDescent="0.2">
      <c r="A3721">
        <v>32091</v>
      </c>
      <c r="B3721" t="s">
        <v>18508</v>
      </c>
      <c r="C3721" t="s">
        <v>18509</v>
      </c>
      <c r="D3721" t="s">
        <v>15035</v>
      </c>
      <c r="F3721" t="s">
        <v>18510</v>
      </c>
      <c r="G3721" t="s">
        <v>15613</v>
      </c>
      <c r="H3721" t="s">
        <v>18511</v>
      </c>
      <c r="I3721" t="s">
        <v>9775</v>
      </c>
      <c r="J3721">
        <v>4</v>
      </c>
      <c r="K3721">
        <v>2</v>
      </c>
      <c r="L3721">
        <v>0</v>
      </c>
      <c r="M3721" t="s">
        <v>18512</v>
      </c>
      <c r="N3721">
        <f t="shared" si="696"/>
        <v>0</v>
      </c>
      <c r="O3721" t="str">
        <f t="shared" si="697"/>
        <v>No</v>
      </c>
      <c r="P3721">
        <f t="shared" si="698"/>
        <v>0</v>
      </c>
      <c r="Q3721">
        <f t="shared" si="699"/>
        <v>0</v>
      </c>
      <c r="R3721">
        <f t="shared" si="703"/>
        <v>27.565026697177728</v>
      </c>
      <c r="S3721" t="str">
        <f t="shared" si="700"/>
        <v>ID-32091-Fort Nelson - Ross River</v>
      </c>
      <c r="T3721" t="str">
        <f t="shared" si="701"/>
        <v>17:13</v>
      </c>
      <c r="U3721" t="str">
        <f t="shared" si="702"/>
        <v>Acceptable</v>
      </c>
      <c r="V3721">
        <f t="shared" si="704"/>
        <v>23</v>
      </c>
      <c r="W3721">
        <f t="shared" si="705"/>
        <v>2</v>
      </c>
      <c r="Y3721" t="str">
        <f t="shared" si="706"/>
        <v>Flight Not Found</v>
      </c>
      <c r="Z3721" t="str" cm="1">
        <f t="array" ref="Z3721">IF(AND(B:B &gt; TIME(6, 0, 0), B:B &lt;= TIME(18, 0, 0)), "Day", "Night")</f>
        <v>Night</v>
      </c>
      <c r="AA3721">
        <f t="shared" si="707"/>
        <v>1</v>
      </c>
    </row>
    <row r="3722" spans="1:27" x14ac:dyDescent="0.2">
      <c r="A3722">
        <v>32096</v>
      </c>
      <c r="B3722" t="s">
        <v>5898</v>
      </c>
      <c r="C3722" t="s">
        <v>3712</v>
      </c>
      <c r="D3722" t="s">
        <v>6795</v>
      </c>
      <c r="E3722" t="s">
        <v>18513</v>
      </c>
      <c r="F3722" t="s">
        <v>18514</v>
      </c>
      <c r="G3722" t="s">
        <v>10158</v>
      </c>
      <c r="H3722" t="s">
        <v>18515</v>
      </c>
      <c r="I3722" t="s">
        <v>18516</v>
      </c>
      <c r="J3722">
        <v>82</v>
      </c>
      <c r="K3722">
        <v>28</v>
      </c>
      <c r="L3722">
        <v>0</v>
      </c>
      <c r="M3722" t="s">
        <v>18517</v>
      </c>
      <c r="N3722">
        <f t="shared" si="696"/>
        <v>0</v>
      </c>
      <c r="O3722" t="str">
        <f t="shared" si="697"/>
        <v>No</v>
      </c>
      <c r="P3722">
        <f t="shared" si="698"/>
        <v>0</v>
      </c>
      <c r="Q3722">
        <f t="shared" si="699"/>
        <v>0</v>
      </c>
      <c r="R3722">
        <f t="shared" si="703"/>
        <v>27.565026697177728</v>
      </c>
      <c r="S3722" t="str">
        <f t="shared" si="700"/>
        <v>ID-32096-Denver, CO - Boise, ID</v>
      </c>
      <c r="T3722" t="str">
        <f t="shared" si="701"/>
        <v>14:15</v>
      </c>
      <c r="U3722" t="str">
        <f t="shared" si="702"/>
        <v>Acceptable</v>
      </c>
      <c r="V3722">
        <f t="shared" si="704"/>
        <v>23</v>
      </c>
      <c r="W3722">
        <f t="shared" si="705"/>
        <v>2</v>
      </c>
      <c r="Y3722" t="str">
        <f t="shared" si="706"/>
        <v>Flight Not Found</v>
      </c>
      <c r="Z3722" t="str" cm="1">
        <f t="array" ref="Z3722">IF(AND(B:B &gt; TIME(6, 0, 0), B:B &lt;= TIME(18, 0, 0)), "Day", "Night")</f>
        <v>Night</v>
      </c>
      <c r="AA3722">
        <f t="shared" si="707"/>
        <v>1</v>
      </c>
    </row>
    <row r="3723" spans="1:27" x14ac:dyDescent="0.2">
      <c r="A3723">
        <v>32104</v>
      </c>
      <c r="B3723" t="s">
        <v>3205</v>
      </c>
      <c r="C3723" t="s">
        <v>4472</v>
      </c>
      <c r="D3723" t="s">
        <v>16072</v>
      </c>
      <c r="E3723" t="s">
        <v>7511</v>
      </c>
      <c r="F3723" t="s">
        <v>18518</v>
      </c>
      <c r="G3723" t="s">
        <v>18519</v>
      </c>
      <c r="H3723" t="s">
        <v>18520</v>
      </c>
      <c r="I3723" t="s">
        <v>18521</v>
      </c>
      <c r="J3723">
        <v>21</v>
      </c>
      <c r="K3723">
        <v>18</v>
      </c>
      <c r="L3723">
        <v>0</v>
      </c>
      <c r="M3723" t="s">
        <v>18522</v>
      </c>
      <c r="N3723">
        <f t="shared" si="696"/>
        <v>0</v>
      </c>
      <c r="O3723" t="str">
        <f t="shared" si="697"/>
        <v>No</v>
      </c>
      <c r="P3723">
        <f t="shared" si="698"/>
        <v>0</v>
      </c>
      <c r="Q3723">
        <f t="shared" si="699"/>
        <v>0</v>
      </c>
      <c r="R3723">
        <f t="shared" si="703"/>
        <v>27.565026697177728</v>
      </c>
      <c r="S3723" t="str">
        <f t="shared" si="700"/>
        <v>ID-32104-Kodiak - Homer</v>
      </c>
      <c r="T3723" t="str">
        <f t="shared" si="701"/>
        <v>18:25</v>
      </c>
      <c r="U3723" t="str">
        <f t="shared" si="702"/>
        <v>Acceptable</v>
      </c>
      <c r="V3723">
        <f t="shared" si="704"/>
        <v>23</v>
      </c>
      <c r="W3723">
        <f t="shared" si="705"/>
        <v>2</v>
      </c>
      <c r="Y3723" t="str">
        <f t="shared" si="706"/>
        <v>Flight Not Found</v>
      </c>
      <c r="Z3723" t="str" cm="1">
        <f t="array" ref="Z3723">IF(AND(B:B &gt; TIME(6, 0, 0), B:B &lt;= TIME(18, 0, 0)), "Day", "Night")</f>
        <v>Night</v>
      </c>
      <c r="AA3723">
        <f t="shared" si="707"/>
        <v>1</v>
      </c>
    </row>
    <row r="3724" spans="1:27" x14ac:dyDescent="0.2">
      <c r="A3724">
        <v>32108</v>
      </c>
      <c r="C3724" t="s">
        <v>18523</v>
      </c>
      <c r="D3724" t="s">
        <v>18524</v>
      </c>
      <c r="F3724" t="s">
        <v>18525</v>
      </c>
      <c r="G3724" t="s">
        <v>17815</v>
      </c>
      <c r="H3724" t="s">
        <v>18526</v>
      </c>
      <c r="I3724" t="s">
        <v>18527</v>
      </c>
      <c r="J3724">
        <v>2</v>
      </c>
      <c r="K3724">
        <v>2</v>
      </c>
      <c r="L3724">
        <v>0</v>
      </c>
      <c r="M3724" t="s">
        <v>18528</v>
      </c>
      <c r="N3724">
        <f t="shared" si="696"/>
        <v>0</v>
      </c>
      <c r="O3724" t="str">
        <f t="shared" si="697"/>
        <v>No</v>
      </c>
      <c r="P3724">
        <f t="shared" si="698"/>
        <v>0</v>
      </c>
      <c r="Q3724">
        <f t="shared" si="699"/>
        <v>0</v>
      </c>
      <c r="R3724">
        <f t="shared" si="703"/>
        <v>27.565026697177728</v>
      </c>
      <c r="S3724" t="str">
        <f t="shared" si="700"/>
        <v>ID-32108-Wellington - Christchurch</v>
      </c>
      <c r="T3724">
        <f t="shared" si="701"/>
        <v>0</v>
      </c>
      <c r="U3724" t="str">
        <f t="shared" si="702"/>
        <v>Acceptable</v>
      </c>
      <c r="V3724">
        <f t="shared" si="704"/>
        <v>23</v>
      </c>
      <c r="W3724">
        <f t="shared" si="705"/>
        <v>2</v>
      </c>
      <c r="Y3724" t="str">
        <f t="shared" si="706"/>
        <v>Flight Not Found</v>
      </c>
      <c r="Z3724" t="str" cm="1">
        <f t="array" ref="Z3724">IF(AND(B:B &gt; TIME(6, 0, 0), B:B &lt;= TIME(18, 0, 0)), "Day", "Night")</f>
        <v>Night</v>
      </c>
      <c r="AA3724">
        <f t="shared" si="707"/>
        <v>1</v>
      </c>
    </row>
    <row r="3725" spans="1:27" x14ac:dyDescent="0.2">
      <c r="A3725">
        <v>32161</v>
      </c>
      <c r="C3725" t="s">
        <v>18529</v>
      </c>
      <c r="D3725" t="s">
        <v>16385</v>
      </c>
      <c r="G3725" t="s">
        <v>17116</v>
      </c>
      <c r="H3725" t="s">
        <v>18530</v>
      </c>
      <c r="I3725" t="s">
        <v>3792</v>
      </c>
      <c r="J3725">
        <v>11</v>
      </c>
      <c r="K3725">
        <v>10</v>
      </c>
      <c r="L3725">
        <v>0</v>
      </c>
      <c r="M3725" t="s">
        <v>15206</v>
      </c>
      <c r="N3725">
        <f t="shared" si="696"/>
        <v>0</v>
      </c>
      <c r="O3725" t="str">
        <f t="shared" si="697"/>
        <v>No</v>
      </c>
      <c r="P3725">
        <f t="shared" si="698"/>
        <v>0</v>
      </c>
      <c r="Q3725">
        <f t="shared" si="699"/>
        <v>0</v>
      </c>
      <c r="R3725">
        <f t="shared" si="703"/>
        <v>27.565026697177728</v>
      </c>
      <c r="S3725" t="str">
        <f t="shared" si="700"/>
        <v>ID-32161-</v>
      </c>
      <c r="T3725">
        <f t="shared" si="701"/>
        <v>0</v>
      </c>
      <c r="U3725" t="str">
        <f t="shared" si="702"/>
        <v>Acceptable</v>
      </c>
      <c r="V3725">
        <f t="shared" si="704"/>
        <v>23</v>
      </c>
      <c r="W3725">
        <f t="shared" si="705"/>
        <v>2</v>
      </c>
      <c r="Y3725" t="str">
        <f t="shared" si="706"/>
        <v>Flight Not Found</v>
      </c>
      <c r="Z3725" t="str" cm="1">
        <f t="array" ref="Z3725">IF(AND(B:B &gt; TIME(6, 0, 0), B:B &lt;= TIME(18, 0, 0)), "Day", "Night")</f>
        <v>Night</v>
      </c>
      <c r="AA3725">
        <f t="shared" si="707"/>
        <v>1</v>
      </c>
    </row>
    <row r="3726" spans="1:27" x14ac:dyDescent="0.2">
      <c r="A3726">
        <v>32161</v>
      </c>
      <c r="B3726" t="s">
        <v>6704</v>
      </c>
      <c r="C3726" t="s">
        <v>18531</v>
      </c>
      <c r="D3726" t="s">
        <v>18532</v>
      </c>
      <c r="E3726" t="s">
        <v>18533</v>
      </c>
      <c r="F3726" t="s">
        <v>18534</v>
      </c>
      <c r="G3726" t="s">
        <v>18535</v>
      </c>
      <c r="H3726" t="s">
        <v>18536</v>
      </c>
      <c r="I3726" t="s">
        <v>18537</v>
      </c>
      <c r="J3726">
        <v>17</v>
      </c>
      <c r="K3726">
        <v>9</v>
      </c>
      <c r="L3726">
        <v>0</v>
      </c>
      <c r="M3726" t="s">
        <v>18538</v>
      </c>
      <c r="N3726">
        <f t="shared" si="696"/>
        <v>0</v>
      </c>
      <c r="O3726" t="str">
        <f t="shared" si="697"/>
        <v>No</v>
      </c>
      <c r="P3726">
        <f t="shared" si="698"/>
        <v>0</v>
      </c>
      <c r="Q3726">
        <f t="shared" si="699"/>
        <v>0</v>
      </c>
      <c r="R3726">
        <f t="shared" si="703"/>
        <v>27.565026697177728</v>
      </c>
      <c r="S3726" t="str">
        <f t="shared" si="700"/>
        <v>ID-32161-Denver, CO - Durango, CO</v>
      </c>
      <c r="T3726">
        <f t="shared" si="701"/>
        <v>0</v>
      </c>
      <c r="U3726" t="str">
        <f t="shared" si="702"/>
        <v>Acceptable</v>
      </c>
      <c r="V3726">
        <f t="shared" si="704"/>
        <v>23</v>
      </c>
      <c r="W3726">
        <f t="shared" si="705"/>
        <v>2</v>
      </c>
      <c r="Y3726" t="str">
        <f t="shared" si="706"/>
        <v>Flight Not Found</v>
      </c>
      <c r="Z3726" t="str" cm="1">
        <f t="array" ref="Z3726">IF(AND(B:B &gt; TIME(6, 0, 0), B:B &lt;= TIME(18, 0, 0)), "Day", "Night")</f>
        <v>Night</v>
      </c>
      <c r="AA3726">
        <f t="shared" si="707"/>
        <v>1</v>
      </c>
    </row>
    <row r="3727" spans="1:27" x14ac:dyDescent="0.2">
      <c r="A3727">
        <v>32109</v>
      </c>
      <c r="B3727" t="s">
        <v>918</v>
      </c>
      <c r="C3727" t="s">
        <v>18539</v>
      </c>
      <c r="D3727" t="s">
        <v>2318</v>
      </c>
      <c r="E3727" t="s">
        <v>8184</v>
      </c>
      <c r="F3727" t="s">
        <v>18540</v>
      </c>
      <c r="G3727" t="s">
        <v>18541</v>
      </c>
      <c r="H3727" t="s">
        <v>18542</v>
      </c>
      <c r="I3727" t="s">
        <v>18543</v>
      </c>
      <c r="J3727">
        <v>159</v>
      </c>
      <c r="K3727">
        <v>159</v>
      </c>
      <c r="L3727">
        <v>0</v>
      </c>
      <c r="M3727" t="s">
        <v>18544</v>
      </c>
      <c r="N3727">
        <f t="shared" si="696"/>
        <v>0</v>
      </c>
      <c r="O3727" t="str">
        <f t="shared" si="697"/>
        <v>No</v>
      </c>
      <c r="P3727">
        <f t="shared" si="698"/>
        <v>0</v>
      </c>
      <c r="Q3727">
        <f t="shared" si="699"/>
        <v>0</v>
      </c>
      <c r="R3727">
        <f t="shared" si="703"/>
        <v>27.565026697177728</v>
      </c>
      <c r="S3727" t="str">
        <f t="shared" si="700"/>
        <v>ID-32109-Taipei, Taiwan -  Mauritius - Johannesburg, South Africa</v>
      </c>
      <c r="T3727" t="str">
        <f t="shared" si="701"/>
        <v>04:00</v>
      </c>
      <c r="U3727" t="str">
        <f t="shared" si="702"/>
        <v>Acceptable</v>
      </c>
      <c r="V3727">
        <f t="shared" si="704"/>
        <v>23</v>
      </c>
      <c r="W3727">
        <f t="shared" si="705"/>
        <v>2</v>
      </c>
      <c r="Y3727" t="str">
        <f t="shared" si="706"/>
        <v>Flight Not Found</v>
      </c>
      <c r="Z3727" t="str" cm="1">
        <f t="array" ref="Z3727">IF(AND(B:B &gt; TIME(6, 0, 0), B:B &lt;= TIME(18, 0, 0)), "Day", "Night")</f>
        <v>Night</v>
      </c>
      <c r="AA3727">
        <f t="shared" si="707"/>
        <v>1</v>
      </c>
    </row>
    <row r="3728" spans="1:27" x14ac:dyDescent="0.2">
      <c r="A3728">
        <v>32110</v>
      </c>
      <c r="B3728" t="s">
        <v>3101</v>
      </c>
      <c r="C3728" t="s">
        <v>18545</v>
      </c>
      <c r="D3728" t="s">
        <v>12128</v>
      </c>
      <c r="E3728" t="s">
        <v>18546</v>
      </c>
      <c r="F3728" t="s">
        <v>18547</v>
      </c>
      <c r="G3728" t="s">
        <v>18548</v>
      </c>
      <c r="H3728" t="s">
        <v>18549</v>
      </c>
      <c r="I3728" t="s">
        <v>18550</v>
      </c>
      <c r="J3728">
        <v>115</v>
      </c>
      <c r="K3728">
        <v>115</v>
      </c>
      <c r="L3728">
        <v>0</v>
      </c>
      <c r="M3728" t="s">
        <v>18551</v>
      </c>
      <c r="N3728">
        <f t="shared" si="696"/>
        <v>0</v>
      </c>
      <c r="O3728" t="str">
        <f t="shared" si="697"/>
        <v>No</v>
      </c>
      <c r="P3728">
        <f t="shared" si="698"/>
        <v>0</v>
      </c>
      <c r="Q3728">
        <f t="shared" si="699"/>
        <v>0</v>
      </c>
      <c r="R3728">
        <f t="shared" si="703"/>
        <v>27.565026697177728</v>
      </c>
      <c r="S3728" t="str">
        <f t="shared" si="700"/>
        <v>ID-32110-Abu Dhabi - Bangkok</v>
      </c>
      <c r="T3728" t="str">
        <f t="shared" si="701"/>
        <v>11:30</v>
      </c>
      <c r="U3728" t="str">
        <f t="shared" si="702"/>
        <v>Acceptable</v>
      </c>
      <c r="V3728">
        <f t="shared" si="704"/>
        <v>23</v>
      </c>
      <c r="W3728">
        <f t="shared" si="705"/>
        <v>2</v>
      </c>
      <c r="Y3728" t="str">
        <f t="shared" si="706"/>
        <v>Flight Not Found</v>
      </c>
      <c r="Z3728" t="str" cm="1">
        <f t="array" ref="Z3728">IF(AND(B:B &gt; TIME(6, 0, 0), B:B &lt;= TIME(18, 0, 0)), "Day", "Night")</f>
        <v>Night</v>
      </c>
      <c r="AA3728">
        <f t="shared" si="707"/>
        <v>1</v>
      </c>
    </row>
    <row r="3729" spans="1:27" x14ac:dyDescent="0.2">
      <c r="A3729">
        <v>32114</v>
      </c>
      <c r="C3729" t="s">
        <v>18552</v>
      </c>
      <c r="D3729" t="s">
        <v>18553</v>
      </c>
      <c r="G3729" t="s">
        <v>16495</v>
      </c>
      <c r="H3729" t="s">
        <v>18554</v>
      </c>
      <c r="J3729">
        <v>14</v>
      </c>
      <c r="K3729">
        <v>14</v>
      </c>
      <c r="L3729">
        <v>0</v>
      </c>
      <c r="M3729" t="s">
        <v>18555</v>
      </c>
      <c r="N3729">
        <f t="shared" si="696"/>
        <v>0</v>
      </c>
      <c r="O3729" t="str">
        <f t="shared" si="697"/>
        <v>No</v>
      </c>
      <c r="P3729">
        <f t="shared" si="698"/>
        <v>0</v>
      </c>
      <c r="Q3729">
        <f t="shared" si="699"/>
        <v>0</v>
      </c>
      <c r="R3729">
        <f t="shared" si="703"/>
        <v>27.565026697177728</v>
      </c>
      <c r="S3729" t="str">
        <f t="shared" si="700"/>
        <v>ID-32114-</v>
      </c>
      <c r="T3729">
        <f t="shared" si="701"/>
        <v>0</v>
      </c>
      <c r="U3729" t="str">
        <f t="shared" si="702"/>
        <v>Acceptable</v>
      </c>
      <c r="V3729">
        <f t="shared" si="704"/>
        <v>23</v>
      </c>
      <c r="W3729">
        <f t="shared" si="705"/>
        <v>2</v>
      </c>
      <c r="Y3729" t="str">
        <f t="shared" si="706"/>
        <v>Flight Not Found</v>
      </c>
      <c r="Z3729" t="str" cm="1">
        <f t="array" ref="Z3729">IF(AND(B:B &gt; TIME(6, 0, 0), B:B &lt;= TIME(18, 0, 0)), "Day", "Night")</f>
        <v>Night</v>
      </c>
      <c r="AA3729">
        <f t="shared" si="707"/>
        <v>1</v>
      </c>
    </row>
    <row r="3730" spans="1:27" x14ac:dyDescent="0.2">
      <c r="A3730">
        <v>32118</v>
      </c>
      <c r="B3730" t="s">
        <v>17253</v>
      </c>
      <c r="C3730" t="s">
        <v>17383</v>
      </c>
      <c r="D3730" t="s">
        <v>12743</v>
      </c>
      <c r="E3730" t="s">
        <v>18556</v>
      </c>
      <c r="F3730" t="s">
        <v>18557</v>
      </c>
      <c r="G3730" t="s">
        <v>18558</v>
      </c>
      <c r="H3730" t="s">
        <v>18559</v>
      </c>
      <c r="I3730" t="s">
        <v>18560</v>
      </c>
      <c r="J3730">
        <v>43</v>
      </c>
      <c r="K3730">
        <v>43</v>
      </c>
      <c r="L3730">
        <v>0</v>
      </c>
      <c r="M3730" t="s">
        <v>18561</v>
      </c>
      <c r="N3730">
        <f t="shared" si="696"/>
        <v>0</v>
      </c>
      <c r="O3730" t="str">
        <f t="shared" si="697"/>
        <v>No</v>
      </c>
      <c r="P3730">
        <f t="shared" si="698"/>
        <v>0</v>
      </c>
      <c r="Q3730">
        <f t="shared" si="699"/>
        <v>0</v>
      </c>
      <c r="R3730">
        <f t="shared" si="703"/>
        <v>27.565026697177728</v>
      </c>
      <c r="S3730" t="str">
        <f t="shared" si="700"/>
        <v>ID-32118-Los Angeles - San Fransisco</v>
      </c>
      <c r="T3730" t="str">
        <f t="shared" si="701"/>
        <v>16:16</v>
      </c>
      <c r="U3730" t="str">
        <f t="shared" si="702"/>
        <v>Acceptable</v>
      </c>
      <c r="V3730">
        <f t="shared" si="704"/>
        <v>23</v>
      </c>
      <c r="W3730">
        <f t="shared" si="705"/>
        <v>2</v>
      </c>
      <c r="Y3730" t="str">
        <f t="shared" si="706"/>
        <v>Flight Not Found</v>
      </c>
      <c r="Z3730" t="str" cm="1">
        <f t="array" ref="Z3730">IF(AND(B:B &gt; TIME(6, 0, 0), B:B &lt;= TIME(18, 0, 0)), "Day", "Night")</f>
        <v>Night</v>
      </c>
      <c r="AA3730">
        <f t="shared" si="707"/>
        <v>1</v>
      </c>
    </row>
    <row r="3731" spans="1:27" x14ac:dyDescent="0.2">
      <c r="A3731">
        <v>32119</v>
      </c>
      <c r="C3731" t="s">
        <v>10401</v>
      </c>
      <c r="D3731" t="s">
        <v>18562</v>
      </c>
      <c r="F3731" t="s">
        <v>6311</v>
      </c>
      <c r="G3731" t="s">
        <v>11858</v>
      </c>
      <c r="H3731" t="s">
        <v>18563</v>
      </c>
      <c r="I3731" t="s">
        <v>18564</v>
      </c>
      <c r="J3731">
        <v>43</v>
      </c>
      <c r="K3731">
        <v>42</v>
      </c>
      <c r="L3731">
        <v>0</v>
      </c>
      <c r="M3731" t="s">
        <v>18565</v>
      </c>
      <c r="N3731">
        <f t="shared" si="696"/>
        <v>0</v>
      </c>
      <c r="O3731" t="str">
        <f t="shared" si="697"/>
        <v>No</v>
      </c>
      <c r="P3731">
        <f t="shared" si="698"/>
        <v>0</v>
      </c>
      <c r="Q3731">
        <f t="shared" si="699"/>
        <v>0</v>
      </c>
      <c r="R3731">
        <f t="shared" si="703"/>
        <v>27.565026697177728</v>
      </c>
      <c r="S3731" t="str">
        <f t="shared" si="700"/>
        <v>ID-32119-Pucallpa - Lima</v>
      </c>
      <c r="T3731">
        <f t="shared" si="701"/>
        <v>0</v>
      </c>
      <c r="U3731" t="str">
        <f t="shared" si="702"/>
        <v>Acceptable</v>
      </c>
      <c r="V3731">
        <f t="shared" si="704"/>
        <v>23</v>
      </c>
      <c r="W3731">
        <f t="shared" si="705"/>
        <v>2</v>
      </c>
      <c r="Y3731" t="str">
        <f t="shared" si="706"/>
        <v>Flight Not Found</v>
      </c>
      <c r="Z3731" t="str" cm="1">
        <f t="array" ref="Z3731">IF(AND(B:B &gt; TIME(6, 0, 0), B:B &lt;= TIME(18, 0, 0)), "Day", "Night")</f>
        <v>Night</v>
      </c>
      <c r="AA3731">
        <f t="shared" si="707"/>
        <v>1</v>
      </c>
    </row>
    <row r="3732" spans="1:27" x14ac:dyDescent="0.2">
      <c r="A3732">
        <v>32119</v>
      </c>
      <c r="C3732" t="s">
        <v>18566</v>
      </c>
      <c r="D3732" t="s">
        <v>16316</v>
      </c>
      <c r="G3732" t="s">
        <v>18567</v>
      </c>
      <c r="H3732" t="s">
        <v>18568</v>
      </c>
      <c r="I3732" t="s">
        <v>7880</v>
      </c>
      <c r="J3732">
        <v>4</v>
      </c>
      <c r="K3732">
        <v>1</v>
      </c>
      <c r="L3732">
        <v>0</v>
      </c>
      <c r="M3732" t="s">
        <v>1763</v>
      </c>
      <c r="N3732">
        <f t="shared" si="696"/>
        <v>0</v>
      </c>
      <c r="O3732" t="str">
        <f t="shared" si="697"/>
        <v>No</v>
      </c>
      <c r="P3732">
        <f t="shared" si="698"/>
        <v>0</v>
      </c>
      <c r="Q3732">
        <f t="shared" si="699"/>
        <v>0</v>
      </c>
      <c r="R3732">
        <f t="shared" si="703"/>
        <v>27.565026697177728</v>
      </c>
      <c r="S3732" t="str">
        <f t="shared" si="700"/>
        <v>ID-32119-</v>
      </c>
      <c r="T3732">
        <f t="shared" si="701"/>
        <v>0</v>
      </c>
      <c r="U3732" t="str">
        <f t="shared" si="702"/>
        <v>Acceptable</v>
      </c>
      <c r="V3732">
        <f t="shared" si="704"/>
        <v>23</v>
      </c>
      <c r="W3732">
        <f t="shared" si="705"/>
        <v>2</v>
      </c>
      <c r="Y3732" t="str">
        <f t="shared" si="706"/>
        <v>Flight Not Found</v>
      </c>
      <c r="Z3732" t="str" cm="1">
        <f t="array" ref="Z3732">IF(AND(B:B &gt; TIME(6, 0, 0), B:B &lt;= TIME(18, 0, 0)), "Day", "Night")</f>
        <v>Night</v>
      </c>
      <c r="AA3732">
        <f t="shared" si="707"/>
        <v>1</v>
      </c>
    </row>
    <row r="3733" spans="1:27" x14ac:dyDescent="0.2">
      <c r="A3733">
        <v>32124</v>
      </c>
      <c r="C3733" t="s">
        <v>18569</v>
      </c>
      <c r="D3733" t="s">
        <v>3679</v>
      </c>
      <c r="F3733" t="s">
        <v>18570</v>
      </c>
      <c r="G3733" t="s">
        <v>18571</v>
      </c>
      <c r="H3733" t="s">
        <v>18572</v>
      </c>
      <c r="I3733" t="s">
        <v>18573</v>
      </c>
      <c r="J3733">
        <v>15</v>
      </c>
      <c r="K3733">
        <v>15</v>
      </c>
      <c r="L3733">
        <v>0</v>
      </c>
      <c r="M3733" t="s">
        <v>18574</v>
      </c>
      <c r="N3733">
        <f t="shared" si="696"/>
        <v>0</v>
      </c>
      <c r="O3733" t="str">
        <f t="shared" si="697"/>
        <v>No</v>
      </c>
      <c r="P3733">
        <f t="shared" si="698"/>
        <v>0</v>
      </c>
      <c r="Q3733">
        <f t="shared" si="699"/>
        <v>0</v>
      </c>
      <c r="R3733">
        <f t="shared" si="703"/>
        <v>27.565026697177728</v>
      </c>
      <c r="S3733" t="str">
        <f t="shared" si="700"/>
        <v>ID-32124-Cebu - Iligan</v>
      </c>
      <c r="T3733">
        <f t="shared" si="701"/>
        <v>0</v>
      </c>
      <c r="U3733" t="str">
        <f t="shared" si="702"/>
        <v>Acceptable</v>
      </c>
      <c r="V3733">
        <f t="shared" si="704"/>
        <v>23</v>
      </c>
      <c r="W3733">
        <f t="shared" si="705"/>
        <v>2</v>
      </c>
      <c r="Y3733" t="str">
        <f t="shared" si="706"/>
        <v>Flight Not Found</v>
      </c>
      <c r="Z3733" t="str" cm="1">
        <f t="array" ref="Z3733">IF(AND(B:B &gt; TIME(6, 0, 0), B:B &lt;= TIME(18, 0, 0)), "Day", "Night")</f>
        <v>Night</v>
      </c>
      <c r="AA3733">
        <f t="shared" si="707"/>
        <v>1</v>
      </c>
    </row>
    <row r="3734" spans="1:27" x14ac:dyDescent="0.2">
      <c r="A3734">
        <v>32125</v>
      </c>
      <c r="B3734" t="s">
        <v>94</v>
      </c>
      <c r="C3734" t="s">
        <v>18575</v>
      </c>
      <c r="D3734" t="s">
        <v>4124</v>
      </c>
      <c r="F3734" t="s">
        <v>18576</v>
      </c>
      <c r="G3734" t="s">
        <v>11286</v>
      </c>
      <c r="H3734" t="s">
        <v>18577</v>
      </c>
      <c r="J3734">
        <v>29</v>
      </c>
      <c r="K3734">
        <v>29</v>
      </c>
      <c r="L3734">
        <v>0</v>
      </c>
      <c r="M3734" t="s">
        <v>18578</v>
      </c>
      <c r="N3734">
        <f t="shared" si="696"/>
        <v>0</v>
      </c>
      <c r="O3734" t="str">
        <f t="shared" si="697"/>
        <v>No</v>
      </c>
      <c r="P3734">
        <f t="shared" si="698"/>
        <v>0</v>
      </c>
      <c r="Q3734">
        <f t="shared" si="699"/>
        <v>0</v>
      </c>
      <c r="R3734">
        <f t="shared" si="703"/>
        <v>27.565026697177728</v>
      </c>
      <c r="S3734" t="str">
        <f t="shared" si="700"/>
        <v>ID-32125-Recife - Fernando de Noronha</v>
      </c>
      <c r="T3734" t="str">
        <f t="shared" si="701"/>
        <v>21:30</v>
      </c>
      <c r="U3734" t="str">
        <f t="shared" si="702"/>
        <v>Acceptable</v>
      </c>
      <c r="V3734">
        <f t="shared" si="704"/>
        <v>23</v>
      </c>
      <c r="W3734">
        <f t="shared" si="705"/>
        <v>2</v>
      </c>
      <c r="Y3734" t="str">
        <f t="shared" si="706"/>
        <v>Flight Not Found</v>
      </c>
      <c r="Z3734" t="str" cm="1">
        <f t="array" ref="Z3734">IF(AND(B:B &gt; TIME(6, 0, 0), B:B &lt;= TIME(18, 0, 0)), "Day", "Night")</f>
        <v>Night</v>
      </c>
      <c r="AA3734">
        <f t="shared" si="707"/>
        <v>1</v>
      </c>
    </row>
    <row r="3735" spans="1:27" x14ac:dyDescent="0.2">
      <c r="A3735">
        <v>32132</v>
      </c>
      <c r="B3735" t="s">
        <v>2855</v>
      </c>
      <c r="C3735" t="s">
        <v>5205</v>
      </c>
      <c r="D3735" t="s">
        <v>18579</v>
      </c>
      <c r="F3735" t="s">
        <v>18580</v>
      </c>
      <c r="G3735" t="s">
        <v>18581</v>
      </c>
      <c r="H3735" t="s">
        <v>18582</v>
      </c>
      <c r="I3735" t="s">
        <v>18583</v>
      </c>
      <c r="J3735">
        <v>16</v>
      </c>
      <c r="K3735">
        <v>16</v>
      </c>
      <c r="L3735">
        <v>0</v>
      </c>
      <c r="M3735" t="s">
        <v>18584</v>
      </c>
      <c r="N3735">
        <f t="shared" si="696"/>
        <v>0</v>
      </c>
      <c r="O3735" t="str">
        <f t="shared" si="697"/>
        <v>No</v>
      </c>
      <c r="P3735">
        <f t="shared" si="698"/>
        <v>0</v>
      </c>
      <c r="Q3735">
        <f t="shared" si="699"/>
        <v>0</v>
      </c>
      <c r="R3735">
        <f t="shared" si="703"/>
        <v>27.565026697177728</v>
      </c>
      <c r="S3735" t="str">
        <f t="shared" si="700"/>
        <v>ID-32132-Brussels - Bordeaux</v>
      </c>
      <c r="T3735" t="str">
        <f t="shared" si="701"/>
        <v>15:10</v>
      </c>
      <c r="U3735" t="str">
        <f t="shared" si="702"/>
        <v>Acceptable</v>
      </c>
      <c r="V3735">
        <f t="shared" si="704"/>
        <v>23</v>
      </c>
      <c r="W3735">
        <f t="shared" si="705"/>
        <v>2</v>
      </c>
      <c r="Y3735" t="str">
        <f t="shared" si="706"/>
        <v>Flight Not Found</v>
      </c>
      <c r="Z3735" t="str" cm="1">
        <f t="array" ref="Z3735">IF(AND(B:B &gt; TIME(6, 0, 0), B:B &lt;= TIME(18, 0, 0)), "Day", "Night")</f>
        <v>Night</v>
      </c>
      <c r="AA3735">
        <f t="shared" si="707"/>
        <v>1</v>
      </c>
    </row>
    <row r="3736" spans="1:27" x14ac:dyDescent="0.2">
      <c r="A3736">
        <v>32132</v>
      </c>
      <c r="C3736" t="s">
        <v>18585</v>
      </c>
      <c r="D3736" t="s">
        <v>18586</v>
      </c>
      <c r="G3736" t="s">
        <v>18587</v>
      </c>
      <c r="H3736" t="s">
        <v>18588</v>
      </c>
      <c r="I3736" t="s">
        <v>2647</v>
      </c>
      <c r="J3736">
        <v>15</v>
      </c>
      <c r="K3736">
        <v>15</v>
      </c>
      <c r="L3736">
        <v>0</v>
      </c>
      <c r="M3736" t="s">
        <v>18589</v>
      </c>
      <c r="N3736">
        <f t="shared" si="696"/>
        <v>0</v>
      </c>
      <c r="O3736" t="str">
        <f t="shared" si="697"/>
        <v>No</v>
      </c>
      <c r="P3736">
        <f t="shared" si="698"/>
        <v>0</v>
      </c>
      <c r="Q3736">
        <f t="shared" si="699"/>
        <v>0</v>
      </c>
      <c r="R3736">
        <f t="shared" si="703"/>
        <v>27.565026697177728</v>
      </c>
      <c r="S3736" t="str">
        <f t="shared" si="700"/>
        <v>ID-32132-</v>
      </c>
      <c r="T3736" t="str">
        <f t="shared" si="701"/>
        <v>15:10</v>
      </c>
      <c r="U3736" t="str">
        <f t="shared" si="702"/>
        <v>Acceptable</v>
      </c>
      <c r="V3736">
        <f t="shared" si="704"/>
        <v>23</v>
      </c>
      <c r="W3736">
        <f t="shared" si="705"/>
        <v>2</v>
      </c>
      <c r="Y3736" t="str">
        <f t="shared" si="706"/>
        <v>Flight Not Found</v>
      </c>
      <c r="Z3736" t="str" cm="1">
        <f t="array" ref="Z3736">IF(AND(B:B &gt; TIME(6, 0, 0), B:B &lt;= TIME(18, 0, 0)), "Day", "Night")</f>
        <v>Night</v>
      </c>
      <c r="AA3736">
        <f t="shared" si="707"/>
        <v>1</v>
      </c>
    </row>
    <row r="3737" spans="1:27" x14ac:dyDescent="0.2">
      <c r="A3737">
        <v>32133</v>
      </c>
      <c r="B3737" t="s">
        <v>8314</v>
      </c>
      <c r="C3737" t="s">
        <v>18590</v>
      </c>
      <c r="D3737" t="s">
        <v>9581</v>
      </c>
      <c r="F3737" t="s">
        <v>18591</v>
      </c>
      <c r="G3737" t="s">
        <v>17405</v>
      </c>
      <c r="H3737" t="s">
        <v>18592</v>
      </c>
      <c r="I3737" t="s">
        <v>18593</v>
      </c>
      <c r="J3737">
        <v>3</v>
      </c>
      <c r="K3737">
        <v>2</v>
      </c>
      <c r="L3737">
        <v>0</v>
      </c>
      <c r="M3737" t="s">
        <v>18594</v>
      </c>
      <c r="N3737">
        <f t="shared" si="696"/>
        <v>0</v>
      </c>
      <c r="O3737" t="str">
        <f t="shared" si="697"/>
        <v>No</v>
      </c>
      <c r="P3737">
        <f t="shared" si="698"/>
        <v>0</v>
      </c>
      <c r="Q3737">
        <f t="shared" si="699"/>
        <v>0</v>
      </c>
      <c r="R3737">
        <f t="shared" si="703"/>
        <v>27.565026697177728</v>
      </c>
      <c r="S3737" t="str">
        <f t="shared" si="700"/>
        <v>ID-32133-Alliance, AK - Chadron, NE</v>
      </c>
      <c r="T3737" t="str">
        <f t="shared" si="701"/>
        <v>20:57</v>
      </c>
      <c r="U3737" t="str">
        <f t="shared" si="702"/>
        <v>Acceptable</v>
      </c>
      <c r="V3737">
        <f t="shared" si="704"/>
        <v>23</v>
      </c>
      <c r="W3737">
        <f t="shared" si="705"/>
        <v>2</v>
      </c>
      <c r="Y3737" t="str">
        <f t="shared" si="706"/>
        <v>Flight Not Found</v>
      </c>
      <c r="Z3737" t="str" cm="1">
        <f t="array" ref="Z3737">IF(AND(B:B &gt; TIME(6, 0, 0), B:B &lt;= TIME(18, 0, 0)), "Day", "Night")</f>
        <v>Night</v>
      </c>
      <c r="AA3737">
        <f t="shared" si="707"/>
        <v>1</v>
      </c>
    </row>
    <row r="3738" spans="1:27" x14ac:dyDescent="0.2">
      <c r="A3738">
        <v>32134</v>
      </c>
      <c r="B3738" t="s">
        <v>3897</v>
      </c>
      <c r="C3738" t="s">
        <v>11080</v>
      </c>
      <c r="D3738" t="s">
        <v>18595</v>
      </c>
      <c r="F3738" t="s">
        <v>18596</v>
      </c>
      <c r="G3738" t="s">
        <v>15047</v>
      </c>
      <c r="H3738" t="s">
        <v>18597</v>
      </c>
      <c r="I3738" t="s">
        <v>18598</v>
      </c>
      <c r="J3738">
        <v>8</v>
      </c>
      <c r="K3738">
        <v>6</v>
      </c>
      <c r="L3738">
        <v>0</v>
      </c>
      <c r="M3738" t="s">
        <v>18599</v>
      </c>
      <c r="N3738">
        <f t="shared" si="696"/>
        <v>0</v>
      </c>
      <c r="O3738" t="str">
        <f t="shared" si="697"/>
        <v>No</v>
      </c>
      <c r="P3738">
        <f t="shared" si="698"/>
        <v>0</v>
      </c>
      <c r="Q3738">
        <f t="shared" si="699"/>
        <v>0</v>
      </c>
      <c r="R3738">
        <f t="shared" si="703"/>
        <v>27.565026697177728</v>
      </c>
      <c r="S3738" t="str">
        <f t="shared" si="700"/>
        <v>ID-32134-Kenai, AK - Anchorage, AK</v>
      </c>
      <c r="T3738" t="str">
        <f t="shared" si="701"/>
        <v>06:11</v>
      </c>
      <c r="U3738" t="str">
        <f t="shared" si="702"/>
        <v>Acceptable</v>
      </c>
      <c r="V3738">
        <f t="shared" si="704"/>
        <v>23</v>
      </c>
      <c r="W3738">
        <f t="shared" si="705"/>
        <v>2</v>
      </c>
      <c r="Y3738" t="str">
        <f t="shared" si="706"/>
        <v>Flight Not Found</v>
      </c>
      <c r="Z3738" t="str" cm="1">
        <f t="array" ref="Z3738">IF(AND(B:B &gt; TIME(6, 0, 0), B:B &lt;= TIME(18, 0, 0)), "Day", "Night")</f>
        <v>Night</v>
      </c>
      <c r="AA3738">
        <f t="shared" si="707"/>
        <v>1</v>
      </c>
    </row>
    <row r="3739" spans="1:27" x14ac:dyDescent="0.2">
      <c r="A3739">
        <v>32134</v>
      </c>
      <c r="B3739" t="s">
        <v>6390</v>
      </c>
      <c r="C3739" t="s">
        <v>18600</v>
      </c>
      <c r="D3739" t="s">
        <v>18601</v>
      </c>
      <c r="F3739" t="s">
        <v>18602</v>
      </c>
      <c r="G3739" t="s">
        <v>15047</v>
      </c>
      <c r="H3739" t="s">
        <v>18603</v>
      </c>
      <c r="I3739" t="s">
        <v>18604</v>
      </c>
      <c r="J3739">
        <v>8</v>
      </c>
      <c r="K3739">
        <v>8</v>
      </c>
      <c r="L3739">
        <v>0</v>
      </c>
      <c r="M3739" t="s">
        <v>18605</v>
      </c>
      <c r="N3739">
        <f t="shared" si="696"/>
        <v>0</v>
      </c>
      <c r="O3739" t="str">
        <f t="shared" si="697"/>
        <v>No</v>
      </c>
      <c r="P3739">
        <f t="shared" si="698"/>
        <v>0</v>
      </c>
      <c r="Q3739">
        <f t="shared" si="699"/>
        <v>0</v>
      </c>
      <c r="R3739">
        <f t="shared" si="703"/>
        <v>27.565026697177728</v>
      </c>
      <c r="S3739" t="str">
        <f t="shared" si="700"/>
        <v>ID-32134-Honolulu, HI - Molokai, HI</v>
      </c>
      <c r="T3739" t="str">
        <f t="shared" si="701"/>
        <v>06:11</v>
      </c>
      <c r="U3739" t="str">
        <f t="shared" si="702"/>
        <v>Acceptable</v>
      </c>
      <c r="V3739">
        <f t="shared" si="704"/>
        <v>23</v>
      </c>
      <c r="W3739">
        <f t="shared" si="705"/>
        <v>2</v>
      </c>
      <c r="Y3739" t="str">
        <f t="shared" si="706"/>
        <v>Flight Not Found</v>
      </c>
      <c r="Z3739" t="str" cm="1">
        <f t="array" ref="Z3739">IF(AND(B:B &gt; TIME(6, 0, 0), B:B &lt;= TIME(18, 0, 0)), "Day", "Night")</f>
        <v>Night</v>
      </c>
      <c r="AA3739">
        <f t="shared" si="707"/>
        <v>1</v>
      </c>
    </row>
    <row r="3740" spans="1:27" x14ac:dyDescent="0.2">
      <c r="A3740">
        <v>32141</v>
      </c>
      <c r="C3740" t="s">
        <v>6561</v>
      </c>
      <c r="D3740" t="s">
        <v>18606</v>
      </c>
      <c r="F3740" t="s">
        <v>18607</v>
      </c>
      <c r="G3740" t="s">
        <v>12975</v>
      </c>
      <c r="H3740" t="s">
        <v>18608</v>
      </c>
      <c r="I3740" t="s">
        <v>16833</v>
      </c>
      <c r="J3740">
        <v>17</v>
      </c>
      <c r="K3740">
        <v>17</v>
      </c>
      <c r="L3740">
        <v>0</v>
      </c>
      <c r="M3740" t="s">
        <v>18609</v>
      </c>
      <c r="N3740">
        <f t="shared" si="696"/>
        <v>0</v>
      </c>
      <c r="O3740" t="str">
        <f t="shared" si="697"/>
        <v>No</v>
      </c>
      <c r="P3740">
        <f t="shared" si="698"/>
        <v>0</v>
      </c>
      <c r="Q3740">
        <f t="shared" si="699"/>
        <v>0</v>
      </c>
      <c r="R3740">
        <f t="shared" si="703"/>
        <v>27.565026697177728</v>
      </c>
      <c r="S3740" t="str">
        <f t="shared" si="700"/>
        <v>ID-32141-Samarinda - Berau</v>
      </c>
      <c r="T3740">
        <f t="shared" si="701"/>
        <v>0</v>
      </c>
      <c r="U3740" t="str">
        <f t="shared" si="702"/>
        <v>Acceptable</v>
      </c>
      <c r="V3740">
        <f t="shared" si="704"/>
        <v>23</v>
      </c>
      <c r="W3740">
        <f t="shared" si="705"/>
        <v>2</v>
      </c>
      <c r="Y3740" t="str">
        <f t="shared" si="706"/>
        <v>Flight Not Found</v>
      </c>
      <c r="Z3740" t="str" cm="1">
        <f t="array" ref="Z3740">IF(AND(B:B &gt; TIME(6, 0, 0), B:B &lt;= TIME(18, 0, 0)), "Day", "Night")</f>
        <v>Night</v>
      </c>
      <c r="AA3740">
        <f t="shared" si="707"/>
        <v>1</v>
      </c>
    </row>
    <row r="3741" spans="1:27" x14ac:dyDescent="0.2">
      <c r="A3741">
        <v>32144</v>
      </c>
      <c r="B3741" t="s">
        <v>6704</v>
      </c>
      <c r="C3741" t="s">
        <v>13471</v>
      </c>
      <c r="D3741" t="s">
        <v>18610</v>
      </c>
      <c r="E3741" t="s">
        <v>18611</v>
      </c>
      <c r="F3741" t="s">
        <v>18612</v>
      </c>
      <c r="G3741" t="s">
        <v>18613</v>
      </c>
      <c r="H3741" t="s">
        <v>18614</v>
      </c>
      <c r="I3741" t="s">
        <v>18615</v>
      </c>
      <c r="J3741">
        <v>16</v>
      </c>
      <c r="K3741">
        <v>16</v>
      </c>
      <c r="L3741">
        <v>0</v>
      </c>
      <c r="M3741" t="s">
        <v>18616</v>
      </c>
      <c r="N3741">
        <f t="shared" si="696"/>
        <v>0</v>
      </c>
      <c r="O3741" t="str">
        <f t="shared" si="697"/>
        <v>No</v>
      </c>
      <c r="P3741">
        <f t="shared" si="698"/>
        <v>0</v>
      </c>
      <c r="Q3741">
        <f t="shared" si="699"/>
        <v>0</v>
      </c>
      <c r="R3741">
        <f t="shared" si="703"/>
        <v>27.565026697177728</v>
      </c>
      <c r="S3741" t="str">
        <f t="shared" si="700"/>
        <v>ID-32144-Stuttgart - Izmir</v>
      </c>
      <c r="T3741" t="str">
        <f t="shared" si="701"/>
        <v>19:20</v>
      </c>
      <c r="U3741" t="str">
        <f t="shared" si="702"/>
        <v>Acceptable</v>
      </c>
      <c r="V3741">
        <f t="shared" si="704"/>
        <v>23</v>
      </c>
      <c r="W3741">
        <f t="shared" si="705"/>
        <v>2</v>
      </c>
      <c r="Y3741" t="str">
        <f t="shared" si="706"/>
        <v>Flight Not Found</v>
      </c>
      <c r="Z3741" t="str" cm="1">
        <f t="array" ref="Z3741">IF(AND(B:B &gt; TIME(6, 0, 0), B:B &lt;= TIME(18, 0, 0)), "Day", "Night")</f>
        <v>Night</v>
      </c>
      <c r="AA3741">
        <f t="shared" si="707"/>
        <v>1</v>
      </c>
    </row>
    <row r="3742" spans="1:27" x14ac:dyDescent="0.2">
      <c r="A3742">
        <v>32150</v>
      </c>
      <c r="B3742" t="s">
        <v>18617</v>
      </c>
      <c r="C3742" t="s">
        <v>18618</v>
      </c>
      <c r="D3742" t="s">
        <v>18619</v>
      </c>
      <c r="F3742" t="s">
        <v>18620</v>
      </c>
      <c r="G3742" t="s">
        <v>18621</v>
      </c>
      <c r="H3742" t="s">
        <v>18622</v>
      </c>
      <c r="I3742" t="s">
        <v>18623</v>
      </c>
      <c r="J3742">
        <v>2</v>
      </c>
      <c r="K3742">
        <v>2</v>
      </c>
      <c r="L3742">
        <v>0</v>
      </c>
      <c r="M3742" t="s">
        <v>18624</v>
      </c>
      <c r="N3742">
        <f t="shared" si="696"/>
        <v>0</v>
      </c>
      <c r="O3742" t="str">
        <f t="shared" si="697"/>
        <v>No</v>
      </c>
      <c r="P3742">
        <f t="shared" si="698"/>
        <v>0</v>
      </c>
      <c r="Q3742">
        <f t="shared" si="699"/>
        <v>0</v>
      </c>
      <c r="R3742">
        <f t="shared" si="703"/>
        <v>27.565026697177728</v>
      </c>
      <c r="S3742" t="str">
        <f t="shared" si="700"/>
        <v>ID-32150-Memphis, TN - Monroe, LA</v>
      </c>
      <c r="T3742" t="str">
        <f t="shared" si="701"/>
        <v>05:19</v>
      </c>
      <c r="U3742" t="str">
        <f t="shared" si="702"/>
        <v>Acceptable</v>
      </c>
      <c r="V3742">
        <f t="shared" si="704"/>
        <v>23</v>
      </c>
      <c r="W3742">
        <f t="shared" si="705"/>
        <v>2</v>
      </c>
      <c r="Y3742" t="str">
        <f t="shared" si="706"/>
        <v>Flight Not Found</v>
      </c>
      <c r="Z3742" t="str" cm="1">
        <f t="array" ref="Z3742">IF(AND(B:B &gt; TIME(6, 0, 0), B:B &lt;= TIME(18, 0, 0)), "Day", "Night")</f>
        <v>Night</v>
      </c>
      <c r="AA3742">
        <f t="shared" si="707"/>
        <v>1</v>
      </c>
    </row>
    <row r="3743" spans="1:27" x14ac:dyDescent="0.2">
      <c r="A3743">
        <v>32160</v>
      </c>
      <c r="C3743" t="s">
        <v>18625</v>
      </c>
      <c r="D3743" t="s">
        <v>18626</v>
      </c>
      <c r="G3743" t="s">
        <v>18627</v>
      </c>
      <c r="H3743" t="s">
        <v>18628</v>
      </c>
      <c r="I3743" t="s">
        <v>9036</v>
      </c>
      <c r="J3743">
        <v>9</v>
      </c>
      <c r="K3743">
        <v>9</v>
      </c>
      <c r="L3743">
        <v>0</v>
      </c>
      <c r="M3743" t="s">
        <v>18629</v>
      </c>
      <c r="N3743">
        <f t="shared" si="696"/>
        <v>0</v>
      </c>
      <c r="O3743" t="str">
        <f t="shared" si="697"/>
        <v>No</v>
      </c>
      <c r="P3743">
        <f t="shared" si="698"/>
        <v>0</v>
      </c>
      <c r="Q3743">
        <f t="shared" si="699"/>
        <v>0</v>
      </c>
      <c r="R3743">
        <f t="shared" si="703"/>
        <v>27.565026697177728</v>
      </c>
      <c r="S3743" t="str">
        <f t="shared" si="700"/>
        <v>ID-32160-</v>
      </c>
      <c r="T3743" t="str">
        <f t="shared" si="701"/>
        <v>22:17</v>
      </c>
      <c r="U3743" t="str">
        <f t="shared" si="702"/>
        <v>Acceptable</v>
      </c>
      <c r="V3743">
        <f t="shared" si="704"/>
        <v>23</v>
      </c>
      <c r="W3743">
        <f t="shared" si="705"/>
        <v>2</v>
      </c>
      <c r="Y3743" t="str">
        <f t="shared" si="706"/>
        <v>Flight Not Found</v>
      </c>
      <c r="Z3743" t="str" cm="1">
        <f t="array" ref="Z3743">IF(AND(B:B &gt; TIME(6, 0, 0), B:B &lt;= TIME(18, 0, 0)), "Day", "Night")</f>
        <v>Night</v>
      </c>
      <c r="AA3743">
        <f t="shared" si="707"/>
        <v>1</v>
      </c>
    </row>
    <row r="3744" spans="1:27" x14ac:dyDescent="0.2">
      <c r="A3744">
        <v>32160</v>
      </c>
      <c r="B3744" t="s">
        <v>3711</v>
      </c>
      <c r="C3744" t="s">
        <v>18630</v>
      </c>
      <c r="D3744" t="s">
        <v>3562</v>
      </c>
      <c r="F3744" t="s">
        <v>18631</v>
      </c>
      <c r="G3744" t="s">
        <v>18632</v>
      </c>
      <c r="H3744" t="s">
        <v>18633</v>
      </c>
      <c r="I3744" t="s">
        <v>18634</v>
      </c>
      <c r="J3744">
        <v>143</v>
      </c>
      <c r="K3744">
        <v>11</v>
      </c>
      <c r="L3744">
        <v>0</v>
      </c>
      <c r="M3744" t="s">
        <v>18635</v>
      </c>
      <c r="N3744">
        <f t="shared" si="696"/>
        <v>0</v>
      </c>
      <c r="O3744" t="str">
        <f t="shared" si="697"/>
        <v>No</v>
      </c>
      <c r="P3744">
        <f t="shared" si="698"/>
        <v>0</v>
      </c>
      <c r="Q3744">
        <f t="shared" si="699"/>
        <v>0</v>
      </c>
      <c r="R3744">
        <f t="shared" si="703"/>
        <v>27.565026697177728</v>
      </c>
      <c r="S3744" t="str">
        <f t="shared" si="700"/>
        <v>ID-32160-Moscow - Krosnovodsk</v>
      </c>
      <c r="T3744" t="str">
        <f t="shared" si="701"/>
        <v>22:17</v>
      </c>
      <c r="U3744" t="str">
        <f t="shared" si="702"/>
        <v>Acceptable</v>
      </c>
      <c r="V3744">
        <f t="shared" si="704"/>
        <v>23</v>
      </c>
      <c r="W3744">
        <f t="shared" si="705"/>
        <v>2</v>
      </c>
      <c r="Y3744" t="str">
        <f t="shared" si="706"/>
        <v>Flight Not Found</v>
      </c>
      <c r="Z3744" t="str" cm="1">
        <f t="array" ref="Z3744">IF(AND(B:B &gt; TIME(6, 0, 0), B:B &lt;= TIME(18, 0, 0)), "Day", "Night")</f>
        <v>Night</v>
      </c>
      <c r="AA3744">
        <f t="shared" si="707"/>
        <v>1</v>
      </c>
    </row>
    <row r="3745" spans="1:27" x14ac:dyDescent="0.2">
      <c r="A3745">
        <v>32166</v>
      </c>
      <c r="B3745" t="s">
        <v>12008</v>
      </c>
      <c r="C3745" t="s">
        <v>18636</v>
      </c>
      <c r="D3745" t="s">
        <v>3562</v>
      </c>
      <c r="F3745" t="s">
        <v>18637</v>
      </c>
      <c r="G3745" t="s">
        <v>11940</v>
      </c>
      <c r="H3745" t="s">
        <v>18638</v>
      </c>
      <c r="I3745" t="s">
        <v>18639</v>
      </c>
      <c r="J3745">
        <v>31</v>
      </c>
      <c r="K3745">
        <v>27</v>
      </c>
      <c r="L3745">
        <v>0</v>
      </c>
      <c r="M3745" t="s">
        <v>18640</v>
      </c>
      <c r="N3745">
        <f t="shared" si="696"/>
        <v>0</v>
      </c>
      <c r="O3745" t="str">
        <f t="shared" si="697"/>
        <v>No</v>
      </c>
      <c r="P3745">
        <f t="shared" si="698"/>
        <v>0</v>
      </c>
      <c r="Q3745">
        <f t="shared" si="699"/>
        <v>0</v>
      </c>
      <c r="R3745">
        <f t="shared" si="703"/>
        <v>27.565026697177728</v>
      </c>
      <c r="S3745" t="str">
        <f t="shared" si="700"/>
        <v>ID-32166-Nizhnevartovsk - Tyumen</v>
      </c>
      <c r="T3745" t="str">
        <f t="shared" si="701"/>
        <v>16:49</v>
      </c>
      <c r="U3745" t="str">
        <f t="shared" si="702"/>
        <v>Acceptable</v>
      </c>
      <c r="V3745">
        <f t="shared" si="704"/>
        <v>23</v>
      </c>
      <c r="W3745">
        <f t="shared" si="705"/>
        <v>2</v>
      </c>
      <c r="Y3745" t="str">
        <f t="shared" si="706"/>
        <v>Flight Not Found</v>
      </c>
      <c r="Z3745" t="str" cm="1">
        <f t="array" ref="Z3745">IF(AND(B:B &gt; TIME(6, 0, 0), B:B &lt;= TIME(18, 0, 0)), "Day", "Night")</f>
        <v>Night</v>
      </c>
      <c r="AA3745">
        <f t="shared" si="707"/>
        <v>1</v>
      </c>
    </row>
    <row r="3746" spans="1:27" x14ac:dyDescent="0.2">
      <c r="A3746">
        <v>32174</v>
      </c>
      <c r="C3746" t="s">
        <v>18641</v>
      </c>
      <c r="D3746" t="s">
        <v>18642</v>
      </c>
      <c r="G3746" t="s">
        <v>17221</v>
      </c>
      <c r="H3746" t="s">
        <v>18643</v>
      </c>
      <c r="I3746" t="s">
        <v>18644</v>
      </c>
      <c r="J3746">
        <v>16</v>
      </c>
      <c r="K3746">
        <v>16</v>
      </c>
      <c r="L3746">
        <v>0</v>
      </c>
      <c r="M3746" t="s">
        <v>4839</v>
      </c>
      <c r="N3746">
        <f t="shared" si="696"/>
        <v>0</v>
      </c>
      <c r="O3746" t="str">
        <f t="shared" si="697"/>
        <v>No</v>
      </c>
      <c r="P3746">
        <f t="shared" si="698"/>
        <v>0</v>
      </c>
      <c r="Q3746">
        <f t="shared" si="699"/>
        <v>0</v>
      </c>
      <c r="R3746">
        <f t="shared" si="703"/>
        <v>27.565026697177728</v>
      </c>
      <c r="S3746" t="str">
        <f t="shared" si="700"/>
        <v>ID-32174-</v>
      </c>
      <c r="T3746">
        <f t="shared" si="701"/>
        <v>0</v>
      </c>
      <c r="U3746" t="str">
        <f t="shared" si="702"/>
        <v>Acceptable</v>
      </c>
      <c r="V3746">
        <f t="shared" si="704"/>
        <v>23</v>
      </c>
      <c r="W3746">
        <f t="shared" si="705"/>
        <v>2</v>
      </c>
      <c r="Y3746" t="str">
        <f t="shared" si="706"/>
        <v>Flight Not Found</v>
      </c>
      <c r="Z3746" t="str" cm="1">
        <f t="array" ref="Z3746">IF(AND(B:B &gt; TIME(6, 0, 0), B:B &lt;= TIME(18, 0, 0)), "Day", "Night")</f>
        <v>Night</v>
      </c>
      <c r="AA3746">
        <f t="shared" si="707"/>
        <v>1</v>
      </c>
    </row>
    <row r="3747" spans="1:27" x14ac:dyDescent="0.2">
      <c r="A3747">
        <v>32176</v>
      </c>
      <c r="B3747" t="s">
        <v>914</v>
      </c>
      <c r="C3747" t="s">
        <v>16580</v>
      </c>
      <c r="D3747" t="s">
        <v>18645</v>
      </c>
      <c r="F3747" t="s">
        <v>18646</v>
      </c>
      <c r="G3747" t="s">
        <v>18647</v>
      </c>
      <c r="H3747" t="s">
        <v>18648</v>
      </c>
      <c r="I3747" t="s">
        <v>18649</v>
      </c>
      <c r="J3747">
        <v>3</v>
      </c>
      <c r="K3747">
        <v>3</v>
      </c>
      <c r="L3747">
        <v>0</v>
      </c>
      <c r="M3747" t="s">
        <v>18650</v>
      </c>
      <c r="N3747">
        <f t="shared" si="696"/>
        <v>0</v>
      </c>
      <c r="O3747" t="str">
        <f t="shared" si="697"/>
        <v>No</v>
      </c>
      <c r="P3747">
        <f t="shared" si="698"/>
        <v>0</v>
      </c>
      <c r="Q3747">
        <f t="shared" si="699"/>
        <v>0</v>
      </c>
      <c r="R3747">
        <f t="shared" si="703"/>
        <v>27.565026697177728</v>
      </c>
      <c r="S3747" t="str">
        <f t="shared" si="700"/>
        <v>ID-32176-Missoula, MT - Helena, MT</v>
      </c>
      <c r="T3747" t="str">
        <f t="shared" si="701"/>
        <v>20:00</v>
      </c>
      <c r="U3747" t="str">
        <f t="shared" si="702"/>
        <v>Acceptable</v>
      </c>
      <c r="V3747">
        <f t="shared" si="704"/>
        <v>23</v>
      </c>
      <c r="W3747">
        <f t="shared" si="705"/>
        <v>2</v>
      </c>
      <c r="Y3747" t="str">
        <f t="shared" si="706"/>
        <v>Flight Not Found</v>
      </c>
      <c r="Z3747" t="str" cm="1">
        <f t="array" ref="Z3747">IF(AND(B:B &gt; TIME(6, 0, 0), B:B &lt;= TIME(18, 0, 0)), "Day", "Night")</f>
        <v>Night</v>
      </c>
      <c r="AA3747">
        <f t="shared" si="707"/>
        <v>1</v>
      </c>
    </row>
    <row r="3748" spans="1:27" x14ac:dyDescent="0.2">
      <c r="A3748">
        <v>32181</v>
      </c>
      <c r="B3748" t="s">
        <v>18651</v>
      </c>
      <c r="C3748" t="s">
        <v>18652</v>
      </c>
      <c r="D3748" t="s">
        <v>18653</v>
      </c>
      <c r="E3748" t="s">
        <v>7315</v>
      </c>
      <c r="F3748" t="s">
        <v>18654</v>
      </c>
      <c r="G3748" t="s">
        <v>16874</v>
      </c>
      <c r="H3748" t="s">
        <v>18655</v>
      </c>
      <c r="I3748" t="s">
        <v>18656</v>
      </c>
      <c r="J3748">
        <v>21</v>
      </c>
      <c r="K3748">
        <v>21</v>
      </c>
      <c r="L3748">
        <v>0</v>
      </c>
      <c r="M3748" t="s">
        <v>18657</v>
      </c>
      <c r="N3748">
        <f t="shared" si="696"/>
        <v>0</v>
      </c>
      <c r="O3748" t="str">
        <f t="shared" si="697"/>
        <v>No</v>
      </c>
      <c r="P3748">
        <f t="shared" si="698"/>
        <v>0</v>
      </c>
      <c r="Q3748">
        <f t="shared" si="699"/>
        <v>0</v>
      </c>
      <c r="R3748">
        <f t="shared" si="703"/>
        <v>27.565026697177728</v>
      </c>
      <c r="S3748" t="str">
        <f t="shared" si="700"/>
        <v>ID-32181-Hannover - Dusseldorf</v>
      </c>
      <c r="T3748" t="str">
        <f t="shared" si="701"/>
        <v>07:58</v>
      </c>
      <c r="U3748" t="str">
        <f t="shared" si="702"/>
        <v>Acceptable</v>
      </c>
      <c r="V3748">
        <f t="shared" si="704"/>
        <v>23</v>
      </c>
      <c r="W3748">
        <f t="shared" si="705"/>
        <v>2</v>
      </c>
      <c r="Y3748" t="str">
        <f t="shared" si="706"/>
        <v>Flight Not Found</v>
      </c>
      <c r="Z3748" t="str" cm="1">
        <f t="array" ref="Z3748">IF(AND(B:B &gt; TIME(6, 0, 0), B:B &lt;= TIME(18, 0, 0)), "Day", "Night")</f>
        <v>Night</v>
      </c>
      <c r="AA3748">
        <f t="shared" si="707"/>
        <v>1</v>
      </c>
    </row>
    <row r="3749" spans="1:27" x14ac:dyDescent="0.2">
      <c r="A3749">
        <v>32192</v>
      </c>
      <c r="B3749" t="s">
        <v>2429</v>
      </c>
      <c r="C3749" t="s">
        <v>18658</v>
      </c>
      <c r="D3749" t="s">
        <v>18659</v>
      </c>
      <c r="E3749" t="s">
        <v>18660</v>
      </c>
      <c r="F3749" t="s">
        <v>18661</v>
      </c>
      <c r="G3749" t="s">
        <v>18662</v>
      </c>
      <c r="H3749" t="s">
        <v>18663</v>
      </c>
      <c r="I3749" t="s">
        <v>18664</v>
      </c>
      <c r="J3749">
        <v>12</v>
      </c>
      <c r="K3749">
        <v>12</v>
      </c>
      <c r="L3749">
        <v>0</v>
      </c>
      <c r="M3749" t="s">
        <v>18665</v>
      </c>
      <c r="N3749">
        <f t="shared" si="696"/>
        <v>0</v>
      </c>
      <c r="O3749" t="str">
        <f t="shared" si="697"/>
        <v>No</v>
      </c>
      <c r="P3749">
        <f t="shared" si="698"/>
        <v>0</v>
      </c>
      <c r="Q3749">
        <f t="shared" si="699"/>
        <v>0</v>
      </c>
      <c r="R3749">
        <f t="shared" si="703"/>
        <v>27.565026697177728</v>
      </c>
      <c r="S3749" t="str">
        <f t="shared" si="700"/>
        <v>ID-32192-Raleigh - Richmond</v>
      </c>
      <c r="T3749" t="str">
        <f t="shared" si="701"/>
        <v>21:27</v>
      </c>
      <c r="U3749" t="str">
        <f t="shared" si="702"/>
        <v>Acceptable</v>
      </c>
      <c r="V3749">
        <f t="shared" si="704"/>
        <v>23</v>
      </c>
      <c r="W3749">
        <f t="shared" si="705"/>
        <v>2</v>
      </c>
      <c r="Y3749" t="str">
        <f t="shared" si="706"/>
        <v>Flight Not Found</v>
      </c>
      <c r="Z3749" t="str" cm="1">
        <f t="array" ref="Z3749">IF(AND(B:B &gt; TIME(6, 0, 0), B:B &lt;= TIME(18, 0, 0)), "Day", "Night")</f>
        <v>Night</v>
      </c>
      <c r="AA3749">
        <f t="shared" si="707"/>
        <v>1</v>
      </c>
    </row>
    <row r="3750" spans="1:27" x14ac:dyDescent="0.2">
      <c r="A3750">
        <v>32200</v>
      </c>
      <c r="B3750" t="s">
        <v>18666</v>
      </c>
      <c r="C3750" t="s">
        <v>18667</v>
      </c>
      <c r="D3750" t="s">
        <v>3562</v>
      </c>
      <c r="F3750" t="s">
        <v>18668</v>
      </c>
      <c r="G3750" t="s">
        <v>12216</v>
      </c>
      <c r="H3750" t="s">
        <v>18669</v>
      </c>
      <c r="I3750" t="s">
        <v>18670</v>
      </c>
      <c r="J3750">
        <v>51</v>
      </c>
      <c r="K3750">
        <v>20</v>
      </c>
      <c r="L3750">
        <v>0</v>
      </c>
      <c r="M3750" t="s">
        <v>18671</v>
      </c>
      <c r="N3750">
        <f t="shared" si="696"/>
        <v>0</v>
      </c>
      <c r="O3750" t="str">
        <f t="shared" si="697"/>
        <v>No</v>
      </c>
      <c r="P3750">
        <f t="shared" si="698"/>
        <v>0</v>
      </c>
      <c r="Q3750">
        <f t="shared" si="699"/>
        <v>0</v>
      </c>
      <c r="R3750">
        <f t="shared" si="703"/>
        <v>27.565026697177728</v>
      </c>
      <c r="S3750" t="str">
        <f t="shared" si="700"/>
        <v>ID-32200-Tyumen - Surgut</v>
      </c>
      <c r="T3750" t="str">
        <f t="shared" si="701"/>
        <v>06:09</v>
      </c>
      <c r="U3750" t="str">
        <f t="shared" si="702"/>
        <v>Acceptable</v>
      </c>
      <c r="V3750">
        <f t="shared" si="704"/>
        <v>23</v>
      </c>
      <c r="W3750">
        <f t="shared" si="705"/>
        <v>2</v>
      </c>
      <c r="Y3750" t="str">
        <f t="shared" si="706"/>
        <v>Flight Not Found</v>
      </c>
      <c r="Z3750" t="str" cm="1">
        <f t="array" ref="Z3750">IF(AND(B:B &gt; TIME(6, 0, 0), B:B &lt;= TIME(18, 0, 0)), "Day", "Night")</f>
        <v>Night</v>
      </c>
      <c r="AA3750">
        <f t="shared" si="707"/>
        <v>1</v>
      </c>
    </row>
    <row r="3751" spans="1:27" x14ac:dyDescent="0.2">
      <c r="A3751">
        <v>32200</v>
      </c>
      <c r="B3751" t="s">
        <v>12626</v>
      </c>
      <c r="C3751" t="s">
        <v>18672</v>
      </c>
      <c r="D3751" t="s">
        <v>18673</v>
      </c>
      <c r="F3751" t="s">
        <v>18674</v>
      </c>
      <c r="G3751" t="s">
        <v>18675</v>
      </c>
      <c r="H3751" t="s">
        <v>18676</v>
      </c>
      <c r="I3751" t="s">
        <v>18677</v>
      </c>
      <c r="J3751">
        <v>15</v>
      </c>
      <c r="K3751">
        <v>15</v>
      </c>
      <c r="L3751">
        <v>0</v>
      </c>
      <c r="M3751" t="s">
        <v>18678</v>
      </c>
      <c r="N3751">
        <f t="shared" si="696"/>
        <v>0</v>
      </c>
      <c r="O3751" t="str">
        <f t="shared" si="697"/>
        <v>No</v>
      </c>
      <c r="P3751">
        <f t="shared" si="698"/>
        <v>0</v>
      </c>
      <c r="Q3751">
        <f t="shared" si="699"/>
        <v>0</v>
      </c>
      <c r="R3751">
        <f t="shared" si="703"/>
        <v>27.565026697177728</v>
      </c>
      <c r="S3751" t="str">
        <f t="shared" si="700"/>
        <v>ID-32200-Istanbul - Ercan</v>
      </c>
      <c r="T3751" t="str">
        <f t="shared" si="701"/>
        <v>06:09</v>
      </c>
      <c r="U3751" t="str">
        <f t="shared" si="702"/>
        <v>Acceptable</v>
      </c>
      <c r="V3751">
        <f t="shared" si="704"/>
        <v>23</v>
      </c>
      <c r="W3751">
        <f t="shared" si="705"/>
        <v>2</v>
      </c>
      <c r="Y3751" t="str">
        <f t="shared" si="706"/>
        <v>Flight Not Found</v>
      </c>
      <c r="Z3751" t="str" cm="1">
        <f t="array" ref="Z3751">IF(AND(B:B &gt; TIME(6, 0, 0), B:B &lt;= TIME(18, 0, 0)), "Day", "Night")</f>
        <v>Night</v>
      </c>
      <c r="AA3751">
        <f t="shared" si="707"/>
        <v>1</v>
      </c>
    </row>
    <row r="3752" spans="1:27" x14ac:dyDescent="0.2">
      <c r="A3752">
        <v>32203</v>
      </c>
      <c r="B3752" t="s">
        <v>18679</v>
      </c>
      <c r="C3752" t="s">
        <v>18680</v>
      </c>
      <c r="D3752" t="s">
        <v>18681</v>
      </c>
      <c r="E3752" t="s">
        <v>18682</v>
      </c>
      <c r="F3752" t="s">
        <v>18683</v>
      </c>
      <c r="G3752" t="s">
        <v>16064</v>
      </c>
      <c r="H3752" t="s">
        <v>18684</v>
      </c>
      <c r="I3752" t="s">
        <v>18685</v>
      </c>
      <c r="J3752">
        <v>17</v>
      </c>
      <c r="K3752">
        <v>17</v>
      </c>
      <c r="L3752">
        <v>0</v>
      </c>
      <c r="M3752" t="s">
        <v>18686</v>
      </c>
      <c r="N3752">
        <f t="shared" si="696"/>
        <v>0</v>
      </c>
      <c r="O3752" t="str">
        <f t="shared" si="697"/>
        <v>No</v>
      </c>
      <c r="P3752">
        <f t="shared" si="698"/>
        <v>0</v>
      </c>
      <c r="Q3752">
        <f t="shared" si="699"/>
        <v>0</v>
      </c>
      <c r="R3752">
        <f t="shared" si="703"/>
        <v>27.565026697177728</v>
      </c>
      <c r="S3752" t="str">
        <f t="shared" si="700"/>
        <v>ID-32203-Phalaborwa - Johannesburg</v>
      </c>
      <c r="T3752" t="str">
        <f t="shared" si="701"/>
        <v>17:28</v>
      </c>
      <c r="U3752" t="str">
        <f t="shared" si="702"/>
        <v>Acceptable</v>
      </c>
      <c r="V3752">
        <f t="shared" si="704"/>
        <v>23</v>
      </c>
      <c r="W3752">
        <f t="shared" si="705"/>
        <v>2</v>
      </c>
      <c r="Y3752" t="str">
        <f t="shared" si="706"/>
        <v>Flight Not Found</v>
      </c>
      <c r="Z3752" t="str" cm="1">
        <f t="array" ref="Z3752">IF(AND(B:B &gt; TIME(6, 0, 0), B:B &lt;= TIME(18, 0, 0)), "Day", "Night")</f>
        <v>Night</v>
      </c>
      <c r="AA3752">
        <f t="shared" si="707"/>
        <v>1</v>
      </c>
    </row>
    <row r="3753" spans="1:27" x14ac:dyDescent="0.2">
      <c r="A3753">
        <v>32206</v>
      </c>
      <c r="B3753" t="s">
        <v>18687</v>
      </c>
      <c r="C3753" t="s">
        <v>18688</v>
      </c>
      <c r="D3753" t="s">
        <v>18689</v>
      </c>
      <c r="E3753" t="s">
        <v>11020</v>
      </c>
      <c r="F3753" t="s">
        <v>18690</v>
      </c>
      <c r="G3753" t="s">
        <v>18691</v>
      </c>
      <c r="H3753" t="s">
        <v>18692</v>
      </c>
      <c r="I3753" t="s">
        <v>14965</v>
      </c>
      <c r="J3753">
        <v>23</v>
      </c>
      <c r="K3753">
        <v>23</v>
      </c>
      <c r="L3753">
        <v>0</v>
      </c>
      <c r="M3753" t="s">
        <v>18693</v>
      </c>
      <c r="N3753">
        <f t="shared" si="696"/>
        <v>0</v>
      </c>
      <c r="O3753" t="str">
        <f t="shared" si="697"/>
        <v>No</v>
      </c>
      <c r="P3753">
        <f t="shared" si="698"/>
        <v>0</v>
      </c>
      <c r="Q3753">
        <f t="shared" si="699"/>
        <v>0</v>
      </c>
      <c r="R3753">
        <f t="shared" si="703"/>
        <v>27.565026697177728</v>
      </c>
      <c r="S3753" t="str">
        <f t="shared" si="700"/>
        <v>ID-32206-Nancy - Paris</v>
      </c>
      <c r="T3753" t="str">
        <f t="shared" si="701"/>
        <v>06:37</v>
      </c>
      <c r="U3753" t="str">
        <f t="shared" si="702"/>
        <v>Acceptable</v>
      </c>
      <c r="V3753">
        <f t="shared" si="704"/>
        <v>23</v>
      </c>
      <c r="W3753">
        <f t="shared" si="705"/>
        <v>2</v>
      </c>
      <c r="Y3753" t="str">
        <f t="shared" si="706"/>
        <v>Flight Not Found</v>
      </c>
      <c r="Z3753" t="str" cm="1">
        <f t="array" ref="Z3753">IF(AND(B:B &gt; TIME(6, 0, 0), B:B &lt;= TIME(18, 0, 0)), "Day", "Night")</f>
        <v>Night</v>
      </c>
      <c r="AA3753">
        <f t="shared" si="707"/>
        <v>1</v>
      </c>
    </row>
    <row r="3754" spans="1:27" x14ac:dyDescent="0.2">
      <c r="A3754">
        <v>32208</v>
      </c>
      <c r="C3754" t="s">
        <v>7273</v>
      </c>
      <c r="D3754" t="s">
        <v>2148</v>
      </c>
      <c r="G3754" t="s">
        <v>18694</v>
      </c>
      <c r="H3754" t="s">
        <v>18695</v>
      </c>
      <c r="I3754" t="s">
        <v>18696</v>
      </c>
      <c r="J3754">
        <v>11</v>
      </c>
      <c r="K3754">
        <v>11</v>
      </c>
      <c r="L3754">
        <v>0</v>
      </c>
      <c r="N3754">
        <f t="shared" si="696"/>
        <v>0</v>
      </c>
      <c r="O3754" t="str">
        <f t="shared" si="697"/>
        <v>No</v>
      </c>
      <c r="P3754">
        <f t="shared" si="698"/>
        <v>0</v>
      </c>
      <c r="Q3754">
        <f t="shared" si="699"/>
        <v>0</v>
      </c>
      <c r="R3754">
        <f t="shared" si="703"/>
        <v>27.565026697177728</v>
      </c>
      <c r="S3754" t="str">
        <f t="shared" si="700"/>
        <v>ID-32208-</v>
      </c>
      <c r="T3754">
        <f t="shared" si="701"/>
        <v>0</v>
      </c>
      <c r="U3754" t="str">
        <f t="shared" si="702"/>
        <v>Acceptable</v>
      </c>
      <c r="V3754">
        <f t="shared" si="704"/>
        <v>23</v>
      </c>
      <c r="W3754">
        <f t="shared" si="705"/>
        <v>2</v>
      </c>
      <c r="Y3754" t="str">
        <f t="shared" si="706"/>
        <v>Flight Not Found</v>
      </c>
      <c r="Z3754" t="str" cm="1">
        <f t="array" ref="Z3754">IF(AND(B:B &gt; TIME(6, 0, 0), B:B &lt;= TIME(18, 0, 0)), "Day", "Night")</f>
        <v>Night</v>
      </c>
      <c r="AA3754">
        <f t="shared" si="707"/>
        <v>1</v>
      </c>
    </row>
    <row r="3755" spans="1:27" x14ac:dyDescent="0.2">
      <c r="A3755">
        <v>32210</v>
      </c>
      <c r="B3755" t="s">
        <v>8825</v>
      </c>
      <c r="C3755" t="s">
        <v>18697</v>
      </c>
      <c r="D3755" t="s">
        <v>23</v>
      </c>
      <c r="G3755" t="s">
        <v>18698</v>
      </c>
      <c r="H3755" t="s">
        <v>18699</v>
      </c>
      <c r="J3755">
        <v>17</v>
      </c>
      <c r="K3755">
        <v>17</v>
      </c>
      <c r="L3755">
        <v>0</v>
      </c>
      <c r="M3755" t="s">
        <v>18700</v>
      </c>
      <c r="N3755">
        <f t="shared" si="696"/>
        <v>0</v>
      </c>
      <c r="O3755" t="str">
        <f t="shared" si="697"/>
        <v>No</v>
      </c>
      <c r="P3755">
        <f t="shared" si="698"/>
        <v>0</v>
      </c>
      <c r="Q3755">
        <f t="shared" si="699"/>
        <v>0</v>
      </c>
      <c r="R3755">
        <f t="shared" si="703"/>
        <v>27.565026697177728</v>
      </c>
      <c r="S3755" t="str">
        <f t="shared" si="700"/>
        <v>ID-32210-</v>
      </c>
      <c r="T3755" t="str">
        <f t="shared" si="701"/>
        <v>21:45</v>
      </c>
      <c r="U3755" t="str">
        <f t="shared" si="702"/>
        <v>Acceptable</v>
      </c>
      <c r="V3755">
        <f t="shared" si="704"/>
        <v>23</v>
      </c>
      <c r="W3755">
        <f t="shared" si="705"/>
        <v>2</v>
      </c>
      <c r="Y3755" t="str">
        <f t="shared" si="706"/>
        <v>Flight Not Found</v>
      </c>
      <c r="Z3755" t="str" cm="1">
        <f t="array" ref="Z3755">IF(AND(B:B &gt; TIME(6, 0, 0), B:B &lt;= TIME(18, 0, 0)), "Day", "Night")</f>
        <v>Night</v>
      </c>
      <c r="AA3755">
        <f t="shared" si="707"/>
        <v>1</v>
      </c>
    </row>
    <row r="3756" spans="1:27" x14ac:dyDescent="0.2">
      <c r="A3756">
        <v>32219</v>
      </c>
      <c r="B3756" t="s">
        <v>12385</v>
      </c>
      <c r="C3756" t="s">
        <v>18701</v>
      </c>
      <c r="D3756" t="s">
        <v>3442</v>
      </c>
      <c r="E3756" t="s">
        <v>3832</v>
      </c>
      <c r="F3756" t="s">
        <v>18702</v>
      </c>
      <c r="G3756" t="s">
        <v>18703</v>
      </c>
      <c r="H3756" t="s">
        <v>18704</v>
      </c>
      <c r="I3756" t="s">
        <v>18705</v>
      </c>
      <c r="J3756">
        <v>143</v>
      </c>
      <c r="K3756">
        <v>143</v>
      </c>
      <c r="L3756">
        <v>0</v>
      </c>
      <c r="M3756" t="s">
        <v>18706</v>
      </c>
      <c r="N3756">
        <f t="shared" si="696"/>
        <v>0</v>
      </c>
      <c r="O3756" t="str">
        <f t="shared" si="697"/>
        <v>No</v>
      </c>
      <c r="P3756">
        <f t="shared" si="698"/>
        <v>0</v>
      </c>
      <c r="Q3756">
        <f t="shared" si="699"/>
        <v>0</v>
      </c>
      <c r="R3756">
        <f t="shared" si="703"/>
        <v>27.565026697177728</v>
      </c>
      <c r="S3756" t="str">
        <f t="shared" si="700"/>
        <v>ID-32219-Cucuta - Cartagena</v>
      </c>
      <c r="T3756" t="str">
        <f t="shared" si="701"/>
        <v>13:17</v>
      </c>
      <c r="U3756" t="str">
        <f t="shared" si="702"/>
        <v>Acceptable</v>
      </c>
      <c r="V3756">
        <f t="shared" si="704"/>
        <v>23</v>
      </c>
      <c r="W3756">
        <f t="shared" si="705"/>
        <v>2</v>
      </c>
      <c r="Y3756" t="str">
        <f t="shared" si="706"/>
        <v>Flight Not Found</v>
      </c>
      <c r="Z3756" t="str" cm="1">
        <f t="array" ref="Z3756">IF(AND(B:B &gt; TIME(6, 0, 0), B:B &lt;= TIME(18, 0, 0)), "Day", "Night")</f>
        <v>Night</v>
      </c>
      <c r="AA3756">
        <f t="shared" si="707"/>
        <v>1</v>
      </c>
    </row>
    <row r="3757" spans="1:27" x14ac:dyDescent="0.2">
      <c r="A3757">
        <v>32233</v>
      </c>
      <c r="B3757" t="s">
        <v>2893</v>
      </c>
      <c r="C3757" t="s">
        <v>3397</v>
      </c>
      <c r="D3757" t="s">
        <v>18707</v>
      </c>
      <c r="F3757" t="s">
        <v>18708</v>
      </c>
      <c r="G3757" t="s">
        <v>18709</v>
      </c>
      <c r="H3757" t="s">
        <v>18710</v>
      </c>
      <c r="I3757" t="s">
        <v>18711</v>
      </c>
      <c r="J3757">
        <v>4</v>
      </c>
      <c r="K3757">
        <v>4</v>
      </c>
      <c r="L3757">
        <v>0</v>
      </c>
      <c r="M3757" t="s">
        <v>18712</v>
      </c>
      <c r="N3757">
        <f t="shared" si="696"/>
        <v>0</v>
      </c>
      <c r="O3757" t="str">
        <f t="shared" si="697"/>
        <v>No</v>
      </c>
      <c r="P3757">
        <f t="shared" si="698"/>
        <v>0</v>
      </c>
      <c r="Q3757">
        <f t="shared" si="699"/>
        <v>0</v>
      </c>
      <c r="R3757">
        <f t="shared" si="703"/>
        <v>27.565026697177728</v>
      </c>
      <c r="S3757" t="str">
        <f t="shared" si="700"/>
        <v>ID-32233-Cairo - Sharjah</v>
      </c>
      <c r="T3757" t="str">
        <f t="shared" si="701"/>
        <v>04:10</v>
      </c>
      <c r="U3757" t="str">
        <f t="shared" si="702"/>
        <v>Acceptable</v>
      </c>
      <c r="V3757">
        <f t="shared" si="704"/>
        <v>23</v>
      </c>
      <c r="W3757">
        <f t="shared" si="705"/>
        <v>2</v>
      </c>
      <c r="Y3757" t="str">
        <f t="shared" si="706"/>
        <v>Flight Not Found</v>
      </c>
      <c r="Z3757" t="str" cm="1">
        <f t="array" ref="Z3757">IF(AND(B:B &gt; TIME(6, 0, 0), B:B &lt;= TIME(18, 0, 0)), "Day", "Night")</f>
        <v>Night</v>
      </c>
      <c r="AA3757">
        <f t="shared" si="707"/>
        <v>1</v>
      </c>
    </row>
    <row r="3758" spans="1:27" x14ac:dyDescent="0.2">
      <c r="A3758">
        <v>32238</v>
      </c>
      <c r="C3758" t="s">
        <v>18713</v>
      </c>
      <c r="D3758" t="s">
        <v>18714</v>
      </c>
      <c r="F3758" t="s">
        <v>18715</v>
      </c>
      <c r="G3758" t="s">
        <v>18716</v>
      </c>
      <c r="H3758" t="s">
        <v>18717</v>
      </c>
      <c r="I3758" t="s">
        <v>18718</v>
      </c>
      <c r="J3758">
        <v>112</v>
      </c>
      <c r="K3758">
        <v>2</v>
      </c>
      <c r="L3758">
        <v>0</v>
      </c>
      <c r="M3758" t="s">
        <v>18719</v>
      </c>
      <c r="N3758">
        <f t="shared" si="696"/>
        <v>0</v>
      </c>
      <c r="O3758" t="str">
        <f t="shared" si="697"/>
        <v>No</v>
      </c>
      <c r="P3758">
        <f t="shared" si="698"/>
        <v>0</v>
      </c>
      <c r="Q3758">
        <f t="shared" si="699"/>
        <v>0</v>
      </c>
      <c r="R3758">
        <f t="shared" si="703"/>
        <v>27.565026697177728</v>
      </c>
      <c r="S3758" t="str">
        <f t="shared" si="700"/>
        <v>ID-32238-Bangkok - Kuwait</v>
      </c>
      <c r="T3758">
        <f t="shared" si="701"/>
        <v>0</v>
      </c>
      <c r="U3758" t="str">
        <f t="shared" si="702"/>
        <v>Acceptable</v>
      </c>
      <c r="V3758">
        <f t="shared" si="704"/>
        <v>23</v>
      </c>
      <c r="W3758">
        <f t="shared" si="705"/>
        <v>2</v>
      </c>
      <c r="Y3758" t="str">
        <f t="shared" si="706"/>
        <v>Flight Not Found</v>
      </c>
      <c r="Z3758" t="str" cm="1">
        <f t="array" ref="Z3758">IF(AND(B:B &gt; TIME(6, 0, 0), B:B &lt;= TIME(18, 0, 0)), "Day", "Night")</f>
        <v>Night</v>
      </c>
      <c r="AA3758">
        <f t="shared" si="707"/>
        <v>1</v>
      </c>
    </row>
    <row r="3759" spans="1:27" x14ac:dyDescent="0.2">
      <c r="A3759">
        <v>32243</v>
      </c>
      <c r="B3759" t="s">
        <v>2855</v>
      </c>
      <c r="C3759" t="s">
        <v>18720</v>
      </c>
      <c r="D3759" t="s">
        <v>18202</v>
      </c>
      <c r="F3759" t="s">
        <v>18721</v>
      </c>
      <c r="G3759" t="s">
        <v>12448</v>
      </c>
      <c r="J3759">
        <v>29</v>
      </c>
      <c r="K3759">
        <v>29</v>
      </c>
      <c r="L3759">
        <v>0</v>
      </c>
      <c r="M3759" t="s">
        <v>18722</v>
      </c>
      <c r="N3759">
        <f t="shared" si="696"/>
        <v>0</v>
      </c>
      <c r="O3759" t="str">
        <f t="shared" si="697"/>
        <v>No</v>
      </c>
      <c r="P3759">
        <f t="shared" si="698"/>
        <v>0</v>
      </c>
      <c r="Q3759">
        <f t="shared" si="699"/>
        <v>0</v>
      </c>
      <c r="R3759">
        <f t="shared" si="703"/>
        <v>27.565026697177728</v>
      </c>
      <c r="S3759" t="str">
        <f t="shared" si="700"/>
        <v>ID-32243-Maimana - Mazar</v>
      </c>
      <c r="T3759" t="str">
        <f t="shared" si="701"/>
        <v>15:10</v>
      </c>
      <c r="U3759" t="str">
        <f t="shared" si="702"/>
        <v>Acceptable</v>
      </c>
      <c r="V3759">
        <f t="shared" si="704"/>
        <v>23</v>
      </c>
      <c r="W3759">
        <f t="shared" si="705"/>
        <v>2</v>
      </c>
      <c r="Y3759" t="str">
        <f t="shared" si="706"/>
        <v>Flight Not Found</v>
      </c>
      <c r="Z3759" t="str" cm="1">
        <f t="array" ref="Z3759">IF(AND(B:B &gt; TIME(6, 0, 0), B:B &lt;= TIME(18, 0, 0)), "Day", "Night")</f>
        <v>Night</v>
      </c>
      <c r="AA3759">
        <f t="shared" si="707"/>
        <v>1</v>
      </c>
    </row>
    <row r="3760" spans="1:27" x14ac:dyDescent="0.2">
      <c r="A3760">
        <v>32245</v>
      </c>
      <c r="B3760" t="s">
        <v>18723</v>
      </c>
      <c r="C3760" t="s">
        <v>18724</v>
      </c>
      <c r="D3760" t="s">
        <v>5081</v>
      </c>
      <c r="F3760" t="s">
        <v>18725</v>
      </c>
      <c r="G3760" t="s">
        <v>3694</v>
      </c>
      <c r="H3760" t="s">
        <v>18726</v>
      </c>
      <c r="I3760" t="s">
        <v>18727</v>
      </c>
      <c r="J3760">
        <v>24</v>
      </c>
      <c r="K3760">
        <v>24</v>
      </c>
      <c r="L3760">
        <v>0</v>
      </c>
      <c r="M3760" t="s">
        <v>18728</v>
      </c>
      <c r="N3760">
        <f t="shared" si="696"/>
        <v>0</v>
      </c>
      <c r="O3760" t="str">
        <f t="shared" si="697"/>
        <v>No</v>
      </c>
      <c r="P3760">
        <f t="shared" si="698"/>
        <v>0</v>
      </c>
      <c r="Q3760">
        <f t="shared" si="699"/>
        <v>0</v>
      </c>
      <c r="R3760">
        <f t="shared" si="703"/>
        <v>27.565026697177728</v>
      </c>
      <c r="S3760" t="str">
        <f t="shared" si="700"/>
        <v>ID-32245-Bloemfontein - Johannesburg</v>
      </c>
      <c r="T3760" t="str">
        <f t="shared" si="701"/>
        <v>20:09</v>
      </c>
      <c r="U3760" t="str">
        <f t="shared" si="702"/>
        <v>Acceptable</v>
      </c>
      <c r="V3760">
        <f t="shared" si="704"/>
        <v>23</v>
      </c>
      <c r="W3760">
        <f t="shared" si="705"/>
        <v>2</v>
      </c>
      <c r="Y3760" t="str">
        <f t="shared" si="706"/>
        <v>Flight Not Found</v>
      </c>
      <c r="Z3760" t="str" cm="1">
        <f t="array" ref="Z3760">IF(AND(B:B &gt; TIME(6, 0, 0), B:B &lt;= TIME(18, 0, 0)), "Day", "Night")</f>
        <v>Night</v>
      </c>
      <c r="AA3760">
        <f t="shared" si="707"/>
        <v>1</v>
      </c>
    </row>
    <row r="3761" spans="1:27" x14ac:dyDescent="0.2">
      <c r="A3761">
        <v>32249</v>
      </c>
      <c r="C3761" t="s">
        <v>18729</v>
      </c>
      <c r="D3761" t="s">
        <v>18730</v>
      </c>
      <c r="G3761" t="s">
        <v>18731</v>
      </c>
      <c r="H3761" t="s">
        <v>18732</v>
      </c>
      <c r="I3761" t="s">
        <v>18733</v>
      </c>
      <c r="J3761">
        <v>6</v>
      </c>
      <c r="K3761">
        <v>6</v>
      </c>
      <c r="L3761">
        <v>0</v>
      </c>
      <c r="N3761">
        <f t="shared" si="696"/>
        <v>0</v>
      </c>
      <c r="O3761" t="str">
        <f t="shared" si="697"/>
        <v>No</v>
      </c>
      <c r="P3761">
        <f t="shared" si="698"/>
        <v>0</v>
      </c>
      <c r="Q3761">
        <f t="shared" si="699"/>
        <v>0</v>
      </c>
      <c r="R3761">
        <f t="shared" si="703"/>
        <v>27.565026697177728</v>
      </c>
      <c r="S3761" t="str">
        <f t="shared" si="700"/>
        <v>ID-32249-</v>
      </c>
      <c r="T3761">
        <f t="shared" si="701"/>
        <v>0</v>
      </c>
      <c r="U3761" t="str">
        <f t="shared" si="702"/>
        <v>Acceptable</v>
      </c>
      <c r="V3761">
        <f t="shared" si="704"/>
        <v>23</v>
      </c>
      <c r="W3761">
        <f t="shared" si="705"/>
        <v>2</v>
      </c>
      <c r="Y3761" t="str">
        <f t="shared" si="706"/>
        <v>Flight Not Found</v>
      </c>
      <c r="Z3761" t="str" cm="1">
        <f t="array" ref="Z3761">IF(AND(B:B &gt; TIME(6, 0, 0), B:B &lt;= TIME(18, 0, 0)), "Day", "Night")</f>
        <v>Night</v>
      </c>
      <c r="AA3761">
        <f t="shared" si="707"/>
        <v>1</v>
      </c>
    </row>
    <row r="3762" spans="1:27" x14ac:dyDescent="0.2">
      <c r="A3762">
        <v>32252</v>
      </c>
      <c r="B3762" t="s">
        <v>6170</v>
      </c>
      <c r="C3762" t="s">
        <v>18734</v>
      </c>
      <c r="D3762" t="s">
        <v>3562</v>
      </c>
      <c r="F3762" t="s">
        <v>18735</v>
      </c>
      <c r="G3762" t="s">
        <v>18736</v>
      </c>
      <c r="H3762" t="s">
        <v>18737</v>
      </c>
      <c r="I3762" t="s">
        <v>18738</v>
      </c>
      <c r="J3762">
        <v>17</v>
      </c>
      <c r="K3762">
        <v>17</v>
      </c>
      <c r="L3762">
        <v>0</v>
      </c>
      <c r="M3762" t="s">
        <v>18739</v>
      </c>
      <c r="N3762">
        <f t="shared" si="696"/>
        <v>0</v>
      </c>
      <c r="O3762" t="str">
        <f t="shared" si="697"/>
        <v>No</v>
      </c>
      <c r="P3762">
        <f t="shared" si="698"/>
        <v>0</v>
      </c>
      <c r="Q3762">
        <f t="shared" si="699"/>
        <v>0</v>
      </c>
      <c r="R3762">
        <f t="shared" si="703"/>
        <v>27.565026697177728</v>
      </c>
      <c r="S3762" t="str">
        <f t="shared" si="700"/>
        <v>ID-32252-Muya - Bagdarin</v>
      </c>
      <c r="T3762" t="str">
        <f t="shared" si="701"/>
        <v>10:03</v>
      </c>
      <c r="U3762" t="str">
        <f t="shared" si="702"/>
        <v>Acceptable</v>
      </c>
      <c r="V3762">
        <f t="shared" si="704"/>
        <v>23</v>
      </c>
      <c r="W3762">
        <f t="shared" si="705"/>
        <v>2</v>
      </c>
      <c r="Y3762" t="str">
        <f t="shared" si="706"/>
        <v>Flight Not Found</v>
      </c>
      <c r="Z3762" t="str" cm="1">
        <f t="array" ref="Z3762">IF(AND(B:B &gt; TIME(6, 0, 0), B:B &lt;= TIME(18, 0, 0)), "Day", "Night")</f>
        <v>Night</v>
      </c>
      <c r="AA3762">
        <f t="shared" si="707"/>
        <v>1</v>
      </c>
    </row>
    <row r="3763" spans="1:27" x14ac:dyDescent="0.2">
      <c r="A3763">
        <v>32260</v>
      </c>
      <c r="C3763" t="s">
        <v>18740</v>
      </c>
      <c r="D3763" t="s">
        <v>18741</v>
      </c>
      <c r="G3763" t="s">
        <v>12448</v>
      </c>
      <c r="H3763" t="s">
        <v>18742</v>
      </c>
      <c r="I3763" t="s">
        <v>18743</v>
      </c>
      <c r="J3763">
        <v>29</v>
      </c>
      <c r="K3763">
        <v>29</v>
      </c>
      <c r="L3763">
        <v>0</v>
      </c>
      <c r="M3763" t="s">
        <v>18744</v>
      </c>
      <c r="N3763">
        <f t="shared" si="696"/>
        <v>0</v>
      </c>
      <c r="O3763" t="str">
        <f t="shared" si="697"/>
        <v>No</v>
      </c>
      <c r="P3763">
        <f t="shared" si="698"/>
        <v>0</v>
      </c>
      <c r="Q3763">
        <f t="shared" si="699"/>
        <v>0</v>
      </c>
      <c r="R3763">
        <f t="shared" si="703"/>
        <v>27.565026697177728</v>
      </c>
      <c r="S3763" t="str">
        <f t="shared" si="700"/>
        <v>ID-32260-</v>
      </c>
      <c r="T3763">
        <f t="shared" si="701"/>
        <v>0</v>
      </c>
      <c r="U3763" t="str">
        <f t="shared" si="702"/>
        <v>Acceptable</v>
      </c>
      <c r="V3763">
        <f t="shared" si="704"/>
        <v>23</v>
      </c>
      <c r="W3763">
        <f t="shared" si="705"/>
        <v>2</v>
      </c>
      <c r="Y3763" t="str">
        <f t="shared" si="706"/>
        <v>Flight Not Found</v>
      </c>
      <c r="Z3763" t="str" cm="1">
        <f t="array" ref="Z3763">IF(AND(B:B &gt; TIME(6, 0, 0), B:B &lt;= TIME(18, 0, 0)), "Day", "Night")</f>
        <v>Night</v>
      </c>
      <c r="AA3763">
        <f t="shared" si="707"/>
        <v>1</v>
      </c>
    </row>
    <row r="3764" spans="1:27" x14ac:dyDescent="0.2">
      <c r="A3764">
        <v>32350</v>
      </c>
      <c r="B3764" t="s">
        <v>3308</v>
      </c>
      <c r="C3764" t="s">
        <v>141</v>
      </c>
      <c r="D3764" t="s">
        <v>16015</v>
      </c>
      <c r="F3764" t="s">
        <v>18745</v>
      </c>
      <c r="G3764" t="s">
        <v>16118</v>
      </c>
      <c r="H3764" t="s">
        <v>18746</v>
      </c>
      <c r="I3764" t="s">
        <v>18747</v>
      </c>
      <c r="J3764">
        <v>2</v>
      </c>
      <c r="K3764">
        <v>1</v>
      </c>
      <c r="L3764">
        <v>0</v>
      </c>
      <c r="M3764" t="s">
        <v>18748</v>
      </c>
      <c r="N3764">
        <f t="shared" si="696"/>
        <v>0</v>
      </c>
      <c r="O3764" t="str">
        <f t="shared" si="697"/>
        <v>No</v>
      </c>
      <c r="P3764">
        <f t="shared" si="698"/>
        <v>0</v>
      </c>
      <c r="Q3764">
        <f t="shared" si="699"/>
        <v>0</v>
      </c>
      <c r="R3764">
        <f t="shared" si="703"/>
        <v>27.565026697177728</v>
      </c>
      <c r="S3764" t="str">
        <f t="shared" si="700"/>
        <v>ID-32350-Allentown, PA - Morristown, NJ</v>
      </c>
      <c r="T3764" t="str">
        <f t="shared" si="701"/>
        <v>07:40</v>
      </c>
      <c r="U3764" t="str">
        <f t="shared" si="702"/>
        <v>Acceptable</v>
      </c>
      <c r="V3764">
        <f t="shared" si="704"/>
        <v>23</v>
      </c>
      <c r="W3764">
        <f t="shared" si="705"/>
        <v>2</v>
      </c>
      <c r="Y3764" t="str">
        <f t="shared" si="706"/>
        <v>Flight Not Found</v>
      </c>
      <c r="Z3764" t="str" cm="1">
        <f t="array" ref="Z3764">IF(AND(B:B &gt; TIME(6, 0, 0), B:B &lt;= TIME(18, 0, 0)), "Day", "Night")</f>
        <v>Night</v>
      </c>
      <c r="AA3764">
        <f t="shared" si="707"/>
        <v>1</v>
      </c>
    </row>
    <row r="3765" spans="1:27" x14ac:dyDescent="0.2">
      <c r="A3765">
        <v>32423</v>
      </c>
      <c r="C3765" t="s">
        <v>18749</v>
      </c>
      <c r="D3765" t="s">
        <v>18750</v>
      </c>
      <c r="F3765" t="s">
        <v>411</v>
      </c>
      <c r="G3765" t="s">
        <v>7084</v>
      </c>
      <c r="H3765" t="s">
        <v>18751</v>
      </c>
      <c r="I3765" t="s">
        <v>18752</v>
      </c>
      <c r="J3765">
        <v>46</v>
      </c>
      <c r="K3765">
        <v>42</v>
      </c>
      <c r="L3765">
        <v>0</v>
      </c>
      <c r="M3765" t="s">
        <v>18753</v>
      </c>
      <c r="N3765">
        <f t="shared" si="696"/>
        <v>0</v>
      </c>
      <c r="O3765" t="str">
        <f t="shared" si="697"/>
        <v>No</v>
      </c>
      <c r="P3765">
        <f t="shared" si="698"/>
        <v>0</v>
      </c>
      <c r="Q3765">
        <f t="shared" si="699"/>
        <v>0</v>
      </c>
      <c r="R3765">
        <f t="shared" si="703"/>
        <v>27.565026697177728</v>
      </c>
      <c r="S3765" t="str">
        <f t="shared" si="700"/>
        <v>ID-32423-Sightseeing</v>
      </c>
      <c r="T3765">
        <f t="shared" si="701"/>
        <v>0</v>
      </c>
      <c r="U3765" t="str">
        <f t="shared" si="702"/>
        <v>Acceptable</v>
      </c>
      <c r="V3765">
        <f t="shared" si="704"/>
        <v>23</v>
      </c>
      <c r="W3765">
        <f t="shared" si="705"/>
        <v>2</v>
      </c>
      <c r="Y3765" t="str">
        <f t="shared" si="706"/>
        <v>Flight Not Found</v>
      </c>
      <c r="Z3765" t="str" cm="1">
        <f t="array" ref="Z3765">IF(AND(B:B &gt; TIME(6, 0, 0), B:B &lt;= TIME(18, 0, 0)), "Day", "Night")</f>
        <v>Night</v>
      </c>
      <c r="AA3765">
        <f t="shared" si="707"/>
        <v>1</v>
      </c>
    </row>
    <row r="3766" spans="1:27" x14ac:dyDescent="0.2">
      <c r="A3766">
        <v>32261</v>
      </c>
      <c r="B3766" t="s">
        <v>6959</v>
      </c>
      <c r="C3766" t="s">
        <v>9839</v>
      </c>
      <c r="D3766" t="s">
        <v>18754</v>
      </c>
      <c r="E3766" t="s">
        <v>17451</v>
      </c>
      <c r="F3766" t="s">
        <v>18755</v>
      </c>
      <c r="G3766" t="s">
        <v>18756</v>
      </c>
      <c r="H3766" t="s">
        <v>18757</v>
      </c>
      <c r="I3766" t="s">
        <v>18758</v>
      </c>
      <c r="J3766">
        <v>95</v>
      </c>
      <c r="K3766">
        <v>1</v>
      </c>
      <c r="L3766">
        <v>0</v>
      </c>
      <c r="M3766" t="s">
        <v>18759</v>
      </c>
      <c r="N3766">
        <f t="shared" si="696"/>
        <v>0</v>
      </c>
      <c r="O3766" t="str">
        <f t="shared" si="697"/>
        <v>No</v>
      </c>
      <c r="P3766">
        <f t="shared" si="698"/>
        <v>0</v>
      </c>
      <c r="Q3766">
        <f t="shared" si="699"/>
        <v>0</v>
      </c>
      <c r="R3766">
        <f t="shared" si="703"/>
        <v>27.565026697177728</v>
      </c>
      <c r="S3766" t="str">
        <f t="shared" si="700"/>
        <v>ID-32261-Hilo - Honolulu</v>
      </c>
      <c r="T3766" t="str">
        <f t="shared" si="701"/>
        <v>13:46</v>
      </c>
      <c r="U3766" t="str">
        <f t="shared" si="702"/>
        <v>Acceptable</v>
      </c>
      <c r="V3766">
        <f t="shared" si="704"/>
        <v>23</v>
      </c>
      <c r="W3766">
        <f t="shared" si="705"/>
        <v>2</v>
      </c>
      <c r="Y3766" t="str">
        <f t="shared" si="706"/>
        <v>Flight Not Found</v>
      </c>
      <c r="Z3766" t="str" cm="1">
        <f t="array" ref="Z3766">IF(AND(B:B &gt; TIME(6, 0, 0), B:B &lt;= TIME(18, 0, 0)), "Day", "Night")</f>
        <v>Night</v>
      </c>
      <c r="AA3766">
        <f t="shared" si="707"/>
        <v>1</v>
      </c>
    </row>
    <row r="3767" spans="1:27" x14ac:dyDescent="0.2">
      <c r="A3767">
        <v>32269</v>
      </c>
      <c r="C3767" t="s">
        <v>18760</v>
      </c>
      <c r="D3767" t="s">
        <v>16638</v>
      </c>
      <c r="F3767" t="s">
        <v>18761</v>
      </c>
      <c r="G3767" t="s">
        <v>18762</v>
      </c>
      <c r="H3767" t="s">
        <v>18763</v>
      </c>
      <c r="I3767" t="s">
        <v>18764</v>
      </c>
      <c r="J3767">
        <v>36</v>
      </c>
      <c r="K3767">
        <v>36</v>
      </c>
      <c r="L3767">
        <v>0</v>
      </c>
      <c r="M3767" t="s">
        <v>18765</v>
      </c>
      <c r="N3767">
        <f t="shared" si="696"/>
        <v>0</v>
      </c>
      <c r="O3767" t="str">
        <f t="shared" si="697"/>
        <v>No</v>
      </c>
      <c r="P3767">
        <f t="shared" si="698"/>
        <v>0</v>
      </c>
      <c r="Q3767">
        <f t="shared" si="699"/>
        <v>0</v>
      </c>
      <c r="R3767">
        <f t="shared" si="703"/>
        <v>27.565026697177728</v>
      </c>
      <c r="S3767" t="str">
        <f t="shared" si="700"/>
        <v>ID-32269-Namsos - Bronnoysund</v>
      </c>
      <c r="T3767">
        <f t="shared" si="701"/>
        <v>0</v>
      </c>
      <c r="U3767" t="str">
        <f t="shared" si="702"/>
        <v>Acceptable</v>
      </c>
      <c r="V3767">
        <f t="shared" si="704"/>
        <v>23</v>
      </c>
      <c r="W3767">
        <f t="shared" si="705"/>
        <v>2</v>
      </c>
      <c r="Y3767" t="str">
        <f t="shared" si="706"/>
        <v>Flight Not Found</v>
      </c>
      <c r="Z3767" t="str" cm="1">
        <f t="array" ref="Z3767">IF(AND(B:B &gt; TIME(6, 0, 0), B:B &lt;= TIME(18, 0, 0)), "Day", "Night")</f>
        <v>Night</v>
      </c>
      <c r="AA3767">
        <f t="shared" si="707"/>
        <v>1</v>
      </c>
    </row>
    <row r="3768" spans="1:27" x14ac:dyDescent="0.2">
      <c r="A3768">
        <v>32281</v>
      </c>
      <c r="B3768" t="s">
        <v>4531</v>
      </c>
      <c r="C3768" t="s">
        <v>18766</v>
      </c>
      <c r="D3768" t="s">
        <v>18767</v>
      </c>
      <c r="F3768" t="s">
        <v>18768</v>
      </c>
      <c r="G3768" t="s">
        <v>16867</v>
      </c>
      <c r="H3768" t="s">
        <v>18769</v>
      </c>
      <c r="I3768" t="s">
        <v>18770</v>
      </c>
      <c r="J3768">
        <v>3</v>
      </c>
      <c r="K3768">
        <v>3</v>
      </c>
      <c r="L3768">
        <v>0</v>
      </c>
      <c r="M3768" t="s">
        <v>18771</v>
      </c>
      <c r="N3768">
        <f t="shared" si="696"/>
        <v>0</v>
      </c>
      <c r="O3768" t="str">
        <f t="shared" si="697"/>
        <v>No</v>
      </c>
      <c r="P3768">
        <f t="shared" si="698"/>
        <v>0</v>
      </c>
      <c r="Q3768">
        <f t="shared" si="699"/>
        <v>0</v>
      </c>
      <c r="R3768">
        <f t="shared" si="703"/>
        <v>27.565026697177728</v>
      </c>
      <c r="S3768" t="str">
        <f t="shared" si="700"/>
        <v>ID-32281-Anchorage, AK - McGrath, AK</v>
      </c>
      <c r="T3768" t="str">
        <f t="shared" si="701"/>
        <v>09:40</v>
      </c>
      <c r="U3768" t="str">
        <f t="shared" si="702"/>
        <v>Acceptable</v>
      </c>
      <c r="V3768">
        <f t="shared" si="704"/>
        <v>23</v>
      </c>
      <c r="W3768">
        <f t="shared" si="705"/>
        <v>2</v>
      </c>
      <c r="Y3768" t="str">
        <f t="shared" si="706"/>
        <v>Flight Not Found</v>
      </c>
      <c r="Z3768" t="str" cm="1">
        <f t="array" ref="Z3768">IF(AND(B:B &gt; TIME(6, 0, 0), B:B &lt;= TIME(18, 0, 0)), "Day", "Night")</f>
        <v>Night</v>
      </c>
      <c r="AA3768">
        <f t="shared" si="707"/>
        <v>1</v>
      </c>
    </row>
    <row r="3769" spans="1:27" x14ac:dyDescent="0.2">
      <c r="A3769">
        <v>32287</v>
      </c>
      <c r="B3769" t="s">
        <v>2981</v>
      </c>
      <c r="C3769" t="s">
        <v>10389</v>
      </c>
      <c r="D3769" t="s">
        <v>1488</v>
      </c>
      <c r="F3769" t="s">
        <v>18772</v>
      </c>
      <c r="G3769" t="s">
        <v>18773</v>
      </c>
      <c r="H3769" t="s">
        <v>18774</v>
      </c>
      <c r="I3769" t="s">
        <v>18775</v>
      </c>
      <c r="J3769">
        <v>45</v>
      </c>
      <c r="K3769">
        <v>0</v>
      </c>
      <c r="L3769">
        <v>0</v>
      </c>
      <c r="M3769" t="s">
        <v>18776</v>
      </c>
      <c r="N3769">
        <f t="shared" si="696"/>
        <v>0</v>
      </c>
      <c r="O3769" t="str">
        <f t="shared" si="697"/>
        <v>No</v>
      </c>
      <c r="P3769">
        <f t="shared" si="698"/>
        <v>0</v>
      </c>
      <c r="Q3769">
        <f t="shared" si="699"/>
        <v>0</v>
      </c>
      <c r="R3769">
        <f t="shared" si="703"/>
        <v>27.565026697177728</v>
      </c>
      <c r="S3769" t="str">
        <f t="shared" si="700"/>
        <v>ID-32287-Belize City, Belize - New Orleans, LA</v>
      </c>
      <c r="T3769" t="str">
        <f t="shared" si="701"/>
        <v>12:55</v>
      </c>
      <c r="U3769" t="str">
        <f t="shared" si="702"/>
        <v>Acceptable</v>
      </c>
      <c r="V3769">
        <f t="shared" si="704"/>
        <v>23</v>
      </c>
      <c r="W3769">
        <f t="shared" si="705"/>
        <v>2</v>
      </c>
      <c r="Y3769" t="str">
        <f t="shared" si="706"/>
        <v>Flight Not Found</v>
      </c>
      <c r="Z3769" t="str" cm="1">
        <f t="array" ref="Z3769">IF(AND(B:B &gt; TIME(6, 0, 0), B:B &lt;= TIME(18, 0, 0)), "Day", "Night")</f>
        <v>Night</v>
      </c>
      <c r="AA3769">
        <f t="shared" si="707"/>
        <v>1</v>
      </c>
    </row>
    <row r="3770" spans="1:27" x14ac:dyDescent="0.2">
      <c r="A3770">
        <v>32289</v>
      </c>
      <c r="C3770" t="s">
        <v>18777</v>
      </c>
      <c r="D3770" t="s">
        <v>17657</v>
      </c>
      <c r="G3770" t="s">
        <v>3936</v>
      </c>
      <c r="H3770" t="s">
        <v>18778</v>
      </c>
      <c r="J3770">
        <v>6</v>
      </c>
      <c r="K3770">
        <v>6</v>
      </c>
      <c r="L3770">
        <v>0</v>
      </c>
      <c r="M3770" t="s">
        <v>7329</v>
      </c>
      <c r="N3770">
        <f t="shared" si="696"/>
        <v>0</v>
      </c>
      <c r="O3770" t="str">
        <f t="shared" si="697"/>
        <v>No</v>
      </c>
      <c r="P3770">
        <f t="shared" si="698"/>
        <v>0</v>
      </c>
      <c r="Q3770">
        <f t="shared" si="699"/>
        <v>0</v>
      </c>
      <c r="R3770">
        <f t="shared" si="703"/>
        <v>27.565026697177728</v>
      </c>
      <c r="S3770" t="str">
        <f t="shared" si="700"/>
        <v>ID-32289-</v>
      </c>
      <c r="T3770">
        <f t="shared" si="701"/>
        <v>0</v>
      </c>
      <c r="U3770" t="str">
        <f t="shared" si="702"/>
        <v>Acceptable</v>
      </c>
      <c r="V3770">
        <f t="shared" si="704"/>
        <v>23</v>
      </c>
      <c r="W3770">
        <f t="shared" si="705"/>
        <v>2</v>
      </c>
      <c r="Y3770" t="str">
        <f t="shared" si="706"/>
        <v>Flight Not Found</v>
      </c>
      <c r="Z3770" t="str" cm="1">
        <f t="array" ref="Z3770">IF(AND(B:B &gt; TIME(6, 0, 0), B:B &lt;= TIME(18, 0, 0)), "Day", "Night")</f>
        <v>Night</v>
      </c>
      <c r="AA3770">
        <f t="shared" si="707"/>
        <v>1</v>
      </c>
    </row>
    <row r="3771" spans="1:27" x14ac:dyDescent="0.2">
      <c r="A3771">
        <v>32289</v>
      </c>
      <c r="B3771" t="s">
        <v>5409</v>
      </c>
      <c r="C3771" t="s">
        <v>1591</v>
      </c>
      <c r="D3771" t="s">
        <v>18779</v>
      </c>
      <c r="F3771" t="s">
        <v>18780</v>
      </c>
      <c r="G3771" t="s">
        <v>11401</v>
      </c>
      <c r="H3771" t="s">
        <v>18781</v>
      </c>
      <c r="I3771" t="s">
        <v>18782</v>
      </c>
      <c r="J3771">
        <v>2</v>
      </c>
      <c r="K3771">
        <v>2</v>
      </c>
      <c r="L3771">
        <v>0</v>
      </c>
      <c r="M3771" t="s">
        <v>18783</v>
      </c>
      <c r="N3771">
        <f t="shared" si="696"/>
        <v>0</v>
      </c>
      <c r="O3771" t="str">
        <f t="shared" si="697"/>
        <v>No</v>
      </c>
      <c r="P3771">
        <f t="shared" si="698"/>
        <v>0</v>
      </c>
      <c r="Q3771">
        <f t="shared" si="699"/>
        <v>0</v>
      </c>
      <c r="R3771">
        <f t="shared" si="703"/>
        <v>27.565026697177728</v>
      </c>
      <c r="S3771" t="str">
        <f t="shared" si="700"/>
        <v>ID-32289-Billund - Hannover - Nurnberg</v>
      </c>
      <c r="T3771">
        <f t="shared" si="701"/>
        <v>0</v>
      </c>
      <c r="U3771" t="str">
        <f t="shared" si="702"/>
        <v>Acceptable</v>
      </c>
      <c r="V3771">
        <f t="shared" si="704"/>
        <v>23</v>
      </c>
      <c r="W3771">
        <f t="shared" si="705"/>
        <v>2</v>
      </c>
      <c r="Y3771" t="str">
        <f t="shared" si="706"/>
        <v>Flight Not Found</v>
      </c>
      <c r="Z3771" t="str" cm="1">
        <f t="array" ref="Z3771">IF(AND(B:B &gt; TIME(6, 0, 0), B:B &lt;= TIME(18, 0, 0)), "Day", "Night")</f>
        <v>Night</v>
      </c>
      <c r="AA3771">
        <f t="shared" si="707"/>
        <v>1</v>
      </c>
    </row>
    <row r="3772" spans="1:27" x14ac:dyDescent="0.2">
      <c r="A3772">
        <v>32297</v>
      </c>
      <c r="C3772" t="s">
        <v>8038</v>
      </c>
      <c r="D3772" t="s">
        <v>18784</v>
      </c>
      <c r="G3772" t="s">
        <v>18785</v>
      </c>
      <c r="H3772" t="s">
        <v>18695</v>
      </c>
      <c r="I3772" t="s">
        <v>18696</v>
      </c>
      <c r="J3772">
        <v>11</v>
      </c>
      <c r="K3772">
        <v>11</v>
      </c>
      <c r="L3772">
        <v>0</v>
      </c>
      <c r="M3772" t="s">
        <v>1912</v>
      </c>
      <c r="N3772">
        <f t="shared" si="696"/>
        <v>0</v>
      </c>
      <c r="O3772" t="str">
        <f t="shared" si="697"/>
        <v>No</v>
      </c>
      <c r="P3772">
        <f t="shared" si="698"/>
        <v>0</v>
      </c>
      <c r="Q3772">
        <f t="shared" si="699"/>
        <v>0</v>
      </c>
      <c r="R3772">
        <f t="shared" si="703"/>
        <v>27.565026697177728</v>
      </c>
      <c r="S3772" t="str">
        <f t="shared" si="700"/>
        <v>ID-32297-</v>
      </c>
      <c r="T3772">
        <f t="shared" si="701"/>
        <v>0</v>
      </c>
      <c r="U3772" t="str">
        <f t="shared" si="702"/>
        <v>Acceptable</v>
      </c>
      <c r="V3772">
        <f t="shared" si="704"/>
        <v>23</v>
      </c>
      <c r="W3772">
        <f t="shared" si="705"/>
        <v>2</v>
      </c>
      <c r="Y3772" t="str">
        <f t="shared" si="706"/>
        <v>Flight Not Found</v>
      </c>
      <c r="Z3772" t="str" cm="1">
        <f t="array" ref="Z3772">IF(AND(B:B &gt; TIME(6, 0, 0), B:B &lt;= TIME(18, 0, 0)), "Day", "Night")</f>
        <v>Night</v>
      </c>
      <c r="AA3772">
        <f t="shared" si="707"/>
        <v>1</v>
      </c>
    </row>
    <row r="3773" spans="1:27" x14ac:dyDescent="0.2">
      <c r="A3773">
        <v>32302</v>
      </c>
      <c r="C3773" t="s">
        <v>18786</v>
      </c>
      <c r="D3773" t="s">
        <v>2615</v>
      </c>
      <c r="F3773" t="s">
        <v>997</v>
      </c>
      <c r="G3773" t="s">
        <v>9586</v>
      </c>
      <c r="H3773" t="s">
        <v>18787</v>
      </c>
      <c r="I3773" t="s">
        <v>18788</v>
      </c>
      <c r="J3773">
        <v>6</v>
      </c>
      <c r="K3773">
        <v>6</v>
      </c>
      <c r="L3773">
        <v>0</v>
      </c>
      <c r="M3773" t="s">
        <v>18789</v>
      </c>
      <c r="N3773">
        <f t="shared" si="696"/>
        <v>0</v>
      </c>
      <c r="O3773" t="str">
        <f t="shared" si="697"/>
        <v>No</v>
      </c>
      <c r="P3773">
        <f t="shared" si="698"/>
        <v>0</v>
      </c>
      <c r="Q3773">
        <f t="shared" si="699"/>
        <v>0</v>
      </c>
      <c r="R3773">
        <f t="shared" si="703"/>
        <v>27.565026697177728</v>
      </c>
      <c r="S3773" t="str">
        <f t="shared" si="700"/>
        <v>ID-32302-Training</v>
      </c>
      <c r="T3773">
        <f t="shared" si="701"/>
        <v>0</v>
      </c>
      <c r="U3773" t="str">
        <f t="shared" si="702"/>
        <v>Acceptable</v>
      </c>
      <c r="V3773">
        <f t="shared" si="704"/>
        <v>23</v>
      </c>
      <c r="W3773">
        <f t="shared" si="705"/>
        <v>2</v>
      </c>
      <c r="Y3773" t="str">
        <f t="shared" si="706"/>
        <v>Flight Not Found</v>
      </c>
      <c r="Z3773" t="str" cm="1">
        <f t="array" ref="Z3773">IF(AND(B:B &gt; TIME(6, 0, 0), B:B &lt;= TIME(18, 0, 0)), "Day", "Night")</f>
        <v>Night</v>
      </c>
      <c r="AA3773">
        <f t="shared" si="707"/>
        <v>1</v>
      </c>
    </row>
    <row r="3774" spans="1:27" x14ac:dyDescent="0.2">
      <c r="A3774">
        <v>32306</v>
      </c>
      <c r="B3774" t="s">
        <v>6195</v>
      </c>
      <c r="C3774" t="s">
        <v>18790</v>
      </c>
      <c r="D3774" t="s">
        <v>7545</v>
      </c>
      <c r="F3774" t="s">
        <v>18791</v>
      </c>
      <c r="G3774" t="s">
        <v>16539</v>
      </c>
      <c r="H3774" t="s">
        <v>18792</v>
      </c>
      <c r="I3774" t="s">
        <v>18793</v>
      </c>
      <c r="J3774">
        <v>22</v>
      </c>
      <c r="K3774">
        <v>22</v>
      </c>
      <c r="L3774">
        <v>0</v>
      </c>
      <c r="M3774" t="s">
        <v>18794</v>
      </c>
      <c r="N3774">
        <f t="shared" si="696"/>
        <v>0</v>
      </c>
      <c r="O3774" t="str">
        <f t="shared" si="697"/>
        <v>No</v>
      </c>
      <c r="P3774">
        <f t="shared" si="698"/>
        <v>0</v>
      </c>
      <c r="Q3774">
        <f t="shared" si="699"/>
        <v>0</v>
      </c>
      <c r="R3774">
        <f t="shared" si="703"/>
        <v>27.565026697177728</v>
      </c>
      <c r="S3774" t="str">
        <f t="shared" si="700"/>
        <v>ID-32306-Resistencia - Posadas</v>
      </c>
      <c r="T3774" t="str">
        <f t="shared" si="701"/>
        <v>09:23</v>
      </c>
      <c r="U3774" t="str">
        <f t="shared" si="702"/>
        <v>Acceptable</v>
      </c>
      <c r="V3774">
        <f t="shared" si="704"/>
        <v>23</v>
      </c>
      <c r="W3774">
        <f t="shared" si="705"/>
        <v>2</v>
      </c>
      <c r="Y3774" t="str">
        <f t="shared" si="706"/>
        <v>Flight Not Found</v>
      </c>
      <c r="Z3774" t="str" cm="1">
        <f t="array" ref="Z3774">IF(AND(B:B &gt; TIME(6, 0, 0), B:B &lt;= TIME(18, 0, 0)), "Day", "Night")</f>
        <v>Night</v>
      </c>
      <c r="AA3774">
        <f t="shared" si="707"/>
        <v>1</v>
      </c>
    </row>
    <row r="3775" spans="1:27" x14ac:dyDescent="0.2">
      <c r="A3775">
        <v>32312</v>
      </c>
      <c r="C3775" t="s">
        <v>18795</v>
      </c>
      <c r="D3775" t="s">
        <v>17969</v>
      </c>
      <c r="G3775" t="s">
        <v>16880</v>
      </c>
      <c r="J3775">
        <v>25</v>
      </c>
      <c r="K3775">
        <v>21</v>
      </c>
      <c r="L3775">
        <v>0</v>
      </c>
      <c r="N3775">
        <f t="shared" si="696"/>
        <v>0</v>
      </c>
      <c r="O3775" t="str">
        <f t="shared" si="697"/>
        <v>No</v>
      </c>
      <c r="P3775">
        <f t="shared" si="698"/>
        <v>0</v>
      </c>
      <c r="Q3775">
        <f t="shared" si="699"/>
        <v>0</v>
      </c>
      <c r="R3775">
        <f t="shared" si="703"/>
        <v>27.565026697177728</v>
      </c>
      <c r="S3775" t="str">
        <f t="shared" si="700"/>
        <v>ID-32312-</v>
      </c>
      <c r="T3775">
        <f t="shared" si="701"/>
        <v>0</v>
      </c>
      <c r="U3775" t="str">
        <f t="shared" si="702"/>
        <v>Acceptable</v>
      </c>
      <c r="V3775">
        <f t="shared" si="704"/>
        <v>23</v>
      </c>
      <c r="W3775">
        <f t="shared" si="705"/>
        <v>2</v>
      </c>
      <c r="Y3775" t="str">
        <f t="shared" si="706"/>
        <v>Flight Not Found</v>
      </c>
      <c r="Z3775" t="str" cm="1">
        <f t="array" ref="Z3775">IF(AND(B:B &gt; TIME(6, 0, 0), B:B &lt;= TIME(18, 0, 0)), "Day", "Night")</f>
        <v>Night</v>
      </c>
      <c r="AA3775">
        <f t="shared" si="707"/>
        <v>1</v>
      </c>
    </row>
    <row r="3776" spans="1:27" x14ac:dyDescent="0.2">
      <c r="A3776">
        <v>32320</v>
      </c>
      <c r="B3776" t="s">
        <v>5693</v>
      </c>
      <c r="C3776" t="s">
        <v>18796</v>
      </c>
      <c r="D3776" t="s">
        <v>1153</v>
      </c>
      <c r="E3776" t="s">
        <v>18797</v>
      </c>
      <c r="F3776" t="s">
        <v>18798</v>
      </c>
      <c r="G3776" t="s">
        <v>18799</v>
      </c>
      <c r="H3776" t="s">
        <v>18800</v>
      </c>
      <c r="I3776" t="s">
        <v>4003</v>
      </c>
      <c r="J3776">
        <v>136</v>
      </c>
      <c r="K3776">
        <v>3</v>
      </c>
      <c r="L3776">
        <v>0</v>
      </c>
      <c r="M3776" t="s">
        <v>18801</v>
      </c>
      <c r="N3776">
        <f t="shared" si="696"/>
        <v>0</v>
      </c>
      <c r="O3776" t="str">
        <f t="shared" si="697"/>
        <v>No</v>
      </c>
      <c r="P3776">
        <f t="shared" si="698"/>
        <v>0</v>
      </c>
      <c r="Q3776">
        <f t="shared" si="699"/>
        <v>0</v>
      </c>
      <c r="R3776">
        <f t="shared" si="703"/>
        <v>27.565026697177728</v>
      </c>
      <c r="S3776" t="str">
        <f t="shared" si="700"/>
        <v>ID-32320-Basel - Basel</v>
      </c>
      <c r="T3776" t="str">
        <f t="shared" si="701"/>
        <v>14:45</v>
      </c>
      <c r="U3776" t="str">
        <f t="shared" si="702"/>
        <v>Acceptable</v>
      </c>
      <c r="V3776">
        <f t="shared" si="704"/>
        <v>23</v>
      </c>
      <c r="W3776">
        <f t="shared" si="705"/>
        <v>2</v>
      </c>
      <c r="Y3776" t="str">
        <f t="shared" si="706"/>
        <v>Flight Not Found</v>
      </c>
      <c r="Z3776" t="str" cm="1">
        <f t="array" ref="Z3776">IF(AND(B:B &gt; TIME(6, 0, 0), B:B &lt;= TIME(18, 0, 0)), "Day", "Night")</f>
        <v>Night</v>
      </c>
      <c r="AA3776">
        <f t="shared" si="707"/>
        <v>1</v>
      </c>
    </row>
    <row r="3777" spans="1:27" x14ac:dyDescent="0.2">
      <c r="A3777">
        <v>32327</v>
      </c>
      <c r="B3777" t="s">
        <v>11170</v>
      </c>
      <c r="C3777" t="s">
        <v>18802</v>
      </c>
      <c r="D3777" t="s">
        <v>4952</v>
      </c>
      <c r="E3777" t="s">
        <v>13317</v>
      </c>
      <c r="F3777" t="s">
        <v>18803</v>
      </c>
      <c r="G3777" t="s">
        <v>18804</v>
      </c>
      <c r="H3777" t="s">
        <v>18805</v>
      </c>
      <c r="I3777" t="s">
        <v>18806</v>
      </c>
      <c r="J3777">
        <v>290</v>
      </c>
      <c r="K3777">
        <v>290</v>
      </c>
      <c r="L3777">
        <v>0</v>
      </c>
      <c r="M3777" t="s">
        <v>18807</v>
      </c>
      <c r="N3777">
        <f t="shared" si="696"/>
        <v>0</v>
      </c>
      <c r="O3777" t="str">
        <f t="shared" si="697"/>
        <v>No</v>
      </c>
      <c r="P3777">
        <f t="shared" si="698"/>
        <v>0</v>
      </c>
      <c r="Q3777">
        <f t="shared" si="699"/>
        <v>0</v>
      </c>
      <c r="R3777">
        <f t="shared" si="703"/>
        <v>27.565026697177728</v>
      </c>
      <c r="S3777" t="str">
        <f t="shared" si="700"/>
        <v>ID-32327-Bandar Abbas - Dubai</v>
      </c>
      <c r="T3777" t="str">
        <f t="shared" si="701"/>
        <v>10:55</v>
      </c>
      <c r="U3777" t="str">
        <f t="shared" si="702"/>
        <v>Acceptable</v>
      </c>
      <c r="V3777">
        <f t="shared" si="704"/>
        <v>23</v>
      </c>
      <c r="W3777">
        <f t="shared" si="705"/>
        <v>2</v>
      </c>
      <c r="Y3777" t="str">
        <f t="shared" si="706"/>
        <v>Flight Not Found</v>
      </c>
      <c r="Z3777" t="str" cm="1">
        <f t="array" ref="Z3777">IF(AND(B:B &gt; TIME(6, 0, 0), B:B &lt;= TIME(18, 0, 0)), "Day", "Night")</f>
        <v>Night</v>
      </c>
      <c r="AA3777">
        <f t="shared" si="707"/>
        <v>1</v>
      </c>
    </row>
    <row r="3778" spans="1:27" x14ac:dyDescent="0.2">
      <c r="A3778">
        <v>32330</v>
      </c>
      <c r="C3778" t="s">
        <v>290</v>
      </c>
      <c r="D3778" t="s">
        <v>18808</v>
      </c>
      <c r="G3778" t="s">
        <v>12049</v>
      </c>
      <c r="H3778" t="s">
        <v>18809</v>
      </c>
      <c r="I3778" t="s">
        <v>445</v>
      </c>
      <c r="J3778">
        <v>8</v>
      </c>
      <c r="K3778">
        <v>8</v>
      </c>
      <c r="L3778">
        <v>0</v>
      </c>
      <c r="M3778" t="s">
        <v>18810</v>
      </c>
      <c r="N3778">
        <f t="shared" ref="N3778:N3841" si="708">SUM(B3778,C3778)</f>
        <v>0</v>
      </c>
      <c r="O3778" t="str">
        <f t="shared" ref="O3778:O3841" si="709">IF(F3778="good","Yes","No")</f>
        <v>No</v>
      </c>
      <c r="P3778">
        <f t="shared" ref="P3778:P3841" si="710">COUNTIF(C:C,"&lt;0")</f>
        <v>0</v>
      </c>
      <c r="Q3778">
        <f t="shared" ref="Q3778:Q3841" si="711">SUMIF(E:E,"&gt;"&amp;AVERAGE(E:E))</f>
        <v>0</v>
      </c>
      <c r="R3778">
        <f t="shared" si="703"/>
        <v>27.565026697177728</v>
      </c>
      <c r="S3778" t="str">
        <f t="shared" ref="S3778:S3841" si="712">CONCATENATE("ID-",A3778,"-",F3778)</f>
        <v>ID-32330-</v>
      </c>
      <c r="T3778">
        <f t="shared" ref="T3778:T3841" si="713">INDEX(B:B,MATCH(A3778,A:A,0))</f>
        <v>0</v>
      </c>
      <c r="U3778" t="str">
        <f t="shared" ref="U3778:U3841" si="714">IF(OR(B3778&gt;0,C3778&gt;0),"Acceptable","Check")</f>
        <v>Acceptable</v>
      </c>
      <c r="V3778">
        <f t="shared" si="704"/>
        <v>23</v>
      </c>
      <c r="W3778">
        <f t="shared" si="705"/>
        <v>2</v>
      </c>
      <c r="Y3778" t="str">
        <f t="shared" si="706"/>
        <v>Flight Not Found</v>
      </c>
      <c r="Z3778" t="str" cm="1">
        <f t="array" ref="Z3778">IF(AND(B:B &gt; TIME(6, 0, 0), B:B &lt;= TIME(18, 0, 0)), "Day", "Night")</f>
        <v>Night</v>
      </c>
      <c r="AA3778">
        <f t="shared" si="707"/>
        <v>1</v>
      </c>
    </row>
    <row r="3779" spans="1:27" x14ac:dyDescent="0.2">
      <c r="A3779">
        <v>32344</v>
      </c>
      <c r="B3779" t="s">
        <v>1751</v>
      </c>
      <c r="C3779" t="s">
        <v>18811</v>
      </c>
      <c r="D3779" t="s">
        <v>1488</v>
      </c>
      <c r="F3779" t="s">
        <v>18812</v>
      </c>
      <c r="G3779" t="s">
        <v>6770</v>
      </c>
      <c r="H3779" t="s">
        <v>18813</v>
      </c>
      <c r="I3779" t="s">
        <v>18814</v>
      </c>
      <c r="J3779">
        <v>3</v>
      </c>
      <c r="K3779">
        <v>3</v>
      </c>
      <c r="L3779">
        <v>0</v>
      </c>
      <c r="M3779" t="s">
        <v>18815</v>
      </c>
      <c r="N3779">
        <f t="shared" si="708"/>
        <v>0</v>
      </c>
      <c r="O3779" t="str">
        <f t="shared" si="709"/>
        <v>No</v>
      </c>
      <c r="P3779">
        <f t="shared" si="710"/>
        <v>0</v>
      </c>
      <c r="Q3779">
        <f t="shared" si="711"/>
        <v>0</v>
      </c>
      <c r="R3779">
        <f t="shared" ref="R3779:R3842" si="715">AVERAGEIF(J:J,"&gt;0")</f>
        <v>27.565026697177728</v>
      </c>
      <c r="S3779" t="str">
        <f t="shared" si="712"/>
        <v>ID-32344-El Salvador - New Orleans</v>
      </c>
      <c r="T3779" t="str">
        <f t="shared" si="713"/>
        <v>19:25</v>
      </c>
      <c r="U3779" t="str">
        <f t="shared" si="714"/>
        <v>Acceptable</v>
      </c>
      <c r="V3779">
        <f t="shared" ref="V3779:V3842" si="716">COUNTIF(D:D, "Military - U.S. Army")</f>
        <v>23</v>
      </c>
      <c r="W3779">
        <f t="shared" ref="W3779:W3842" si="717">AVERAGEIF(C:C,"Fort Myer, Virginia", J:J)</f>
        <v>2</v>
      </c>
      <c r="Y3779" t="str">
        <f t="shared" ref="Y3779:Y3842" si="718">IFERROR(VLOOKUP("FlightNumber", A:E, 4, FALSE), "Flight Not Found")</f>
        <v>Flight Not Found</v>
      </c>
      <c r="Z3779" t="str" cm="1">
        <f t="array" ref="Z3779">IF(AND(B:B &gt; TIME(6, 0, 0), B:B &lt;= TIME(18, 0, 0)), "Day", "Night")</f>
        <v>Night</v>
      </c>
      <c r="AA3779">
        <f t="shared" ref="AA3779:AA3842" si="719">COUNTIFS(D:D, "Military - U.S. Army", C:C, "Fort Myer, Virginia")</f>
        <v>1</v>
      </c>
    </row>
    <row r="3780" spans="1:27" x14ac:dyDescent="0.2">
      <c r="A3780">
        <v>32345</v>
      </c>
      <c r="C3780" t="s">
        <v>10977</v>
      </c>
      <c r="D3780" t="s">
        <v>18816</v>
      </c>
      <c r="F3780" t="s">
        <v>18817</v>
      </c>
      <c r="G3780" t="s">
        <v>18818</v>
      </c>
      <c r="H3780" t="s">
        <v>18819</v>
      </c>
      <c r="I3780" t="s">
        <v>18820</v>
      </c>
      <c r="J3780">
        <v>6</v>
      </c>
      <c r="K3780">
        <v>6</v>
      </c>
      <c r="L3780">
        <v>0</v>
      </c>
      <c r="M3780" t="s">
        <v>8742</v>
      </c>
      <c r="N3780">
        <f t="shared" si="708"/>
        <v>0</v>
      </c>
      <c r="O3780" t="str">
        <f t="shared" si="709"/>
        <v>No</v>
      </c>
      <c r="P3780">
        <f t="shared" si="710"/>
        <v>0</v>
      </c>
      <c r="Q3780">
        <f t="shared" si="711"/>
        <v>0</v>
      </c>
      <c r="R3780">
        <f t="shared" si="715"/>
        <v>27.565026697177728</v>
      </c>
      <c r="S3780" t="str">
        <f t="shared" si="712"/>
        <v>ID-32345-Oostende, Belgium - Lagos, Nigeria</v>
      </c>
      <c r="T3780">
        <f t="shared" si="713"/>
        <v>0</v>
      </c>
      <c r="U3780" t="str">
        <f t="shared" si="714"/>
        <v>Acceptable</v>
      </c>
      <c r="V3780">
        <f t="shared" si="716"/>
        <v>23</v>
      </c>
      <c r="W3780">
        <f t="shared" si="717"/>
        <v>2</v>
      </c>
      <c r="Y3780" t="str">
        <f t="shared" si="718"/>
        <v>Flight Not Found</v>
      </c>
      <c r="Z3780" t="str" cm="1">
        <f t="array" ref="Z3780">IF(AND(B:B &gt; TIME(6, 0, 0), B:B &lt;= TIME(18, 0, 0)), "Day", "Night")</f>
        <v>Night</v>
      </c>
      <c r="AA3780">
        <f t="shared" si="719"/>
        <v>1</v>
      </c>
    </row>
    <row r="3781" spans="1:27" x14ac:dyDescent="0.2">
      <c r="A3781">
        <v>32354</v>
      </c>
      <c r="B3781" t="s">
        <v>8677</v>
      </c>
      <c r="C3781" t="s">
        <v>18821</v>
      </c>
      <c r="D3781" t="s">
        <v>18822</v>
      </c>
      <c r="F3781" t="s">
        <v>18823</v>
      </c>
      <c r="G3781" t="s">
        <v>18824</v>
      </c>
      <c r="H3781" t="s">
        <v>18825</v>
      </c>
      <c r="I3781" t="s">
        <v>18826</v>
      </c>
      <c r="J3781">
        <v>3</v>
      </c>
      <c r="K3781">
        <v>3</v>
      </c>
      <c r="L3781">
        <v>0</v>
      </c>
      <c r="M3781" t="s">
        <v>18827</v>
      </c>
      <c r="N3781">
        <f t="shared" si="708"/>
        <v>0</v>
      </c>
      <c r="O3781" t="str">
        <f t="shared" si="709"/>
        <v>No</v>
      </c>
      <c r="P3781">
        <f t="shared" si="710"/>
        <v>0</v>
      </c>
      <c r="Q3781">
        <f t="shared" si="711"/>
        <v>0</v>
      </c>
      <c r="R3781">
        <f t="shared" si="715"/>
        <v>27.565026697177728</v>
      </c>
      <c r="S3781" t="str">
        <f t="shared" si="712"/>
        <v>ID-32354-Ketichikan, AK - Security Cove, AK</v>
      </c>
      <c r="T3781" t="str">
        <f t="shared" si="713"/>
        <v>15:45</v>
      </c>
      <c r="U3781" t="str">
        <f t="shared" si="714"/>
        <v>Acceptable</v>
      </c>
      <c r="V3781">
        <f t="shared" si="716"/>
        <v>23</v>
      </c>
      <c r="W3781">
        <f t="shared" si="717"/>
        <v>2</v>
      </c>
      <c r="Y3781" t="str">
        <f t="shared" si="718"/>
        <v>Flight Not Found</v>
      </c>
      <c r="Z3781" t="str" cm="1">
        <f t="array" ref="Z3781">IF(AND(B:B &gt; TIME(6, 0, 0), B:B &lt;= TIME(18, 0, 0)), "Day", "Night")</f>
        <v>Night</v>
      </c>
      <c r="AA3781">
        <f t="shared" si="719"/>
        <v>1</v>
      </c>
    </row>
    <row r="3782" spans="1:27" x14ac:dyDescent="0.2">
      <c r="A3782">
        <v>32357</v>
      </c>
      <c r="C3782" t="s">
        <v>8635</v>
      </c>
      <c r="D3782" t="s">
        <v>12101</v>
      </c>
      <c r="F3782" t="s">
        <v>18828</v>
      </c>
      <c r="G3782" t="s">
        <v>11940</v>
      </c>
      <c r="H3782" t="s">
        <v>18829</v>
      </c>
      <c r="I3782" t="s">
        <v>18830</v>
      </c>
      <c r="J3782">
        <v>37</v>
      </c>
      <c r="K3782">
        <v>28</v>
      </c>
      <c r="L3782">
        <v>0</v>
      </c>
      <c r="M3782" t="s">
        <v>18831</v>
      </c>
      <c r="N3782">
        <f t="shared" si="708"/>
        <v>0</v>
      </c>
      <c r="O3782" t="str">
        <f t="shared" si="709"/>
        <v>No</v>
      </c>
      <c r="P3782">
        <f t="shared" si="710"/>
        <v>0</v>
      </c>
      <c r="Q3782">
        <f t="shared" si="711"/>
        <v>0</v>
      </c>
      <c r="R3782">
        <f t="shared" si="715"/>
        <v>27.565026697177728</v>
      </c>
      <c r="S3782" t="str">
        <f t="shared" si="712"/>
        <v>ID-32357-Sofia  - Varna</v>
      </c>
      <c r="T3782">
        <f t="shared" si="713"/>
        <v>0</v>
      </c>
      <c r="U3782" t="str">
        <f t="shared" si="714"/>
        <v>Acceptable</v>
      </c>
      <c r="V3782">
        <f t="shared" si="716"/>
        <v>23</v>
      </c>
      <c r="W3782">
        <f t="shared" si="717"/>
        <v>2</v>
      </c>
      <c r="Y3782" t="str">
        <f t="shared" si="718"/>
        <v>Flight Not Found</v>
      </c>
      <c r="Z3782" t="str" cm="1">
        <f t="array" ref="Z3782">IF(AND(B:B &gt; TIME(6, 0, 0), B:B &lt;= TIME(18, 0, 0)), "Day", "Night")</f>
        <v>Night</v>
      </c>
      <c r="AA3782">
        <f t="shared" si="719"/>
        <v>1</v>
      </c>
    </row>
    <row r="3783" spans="1:27" x14ac:dyDescent="0.2">
      <c r="A3783">
        <v>32357</v>
      </c>
      <c r="B3783" t="s">
        <v>18832</v>
      </c>
      <c r="C3783" t="s">
        <v>18833</v>
      </c>
      <c r="D3783" t="s">
        <v>18834</v>
      </c>
      <c r="F3783" t="s">
        <v>18835</v>
      </c>
      <c r="G3783" t="s">
        <v>17221</v>
      </c>
      <c r="H3783" t="s">
        <v>18836</v>
      </c>
      <c r="I3783" t="s">
        <v>4997</v>
      </c>
      <c r="J3783">
        <v>3</v>
      </c>
      <c r="K3783">
        <v>3</v>
      </c>
      <c r="L3783">
        <v>0</v>
      </c>
      <c r="M3783" t="s">
        <v>18837</v>
      </c>
      <c r="N3783">
        <f t="shared" si="708"/>
        <v>0</v>
      </c>
      <c r="O3783" t="str">
        <f t="shared" si="709"/>
        <v>No</v>
      </c>
      <c r="P3783">
        <f t="shared" si="710"/>
        <v>0</v>
      </c>
      <c r="Q3783">
        <f t="shared" si="711"/>
        <v>0</v>
      </c>
      <c r="R3783">
        <f t="shared" si="715"/>
        <v>27.565026697177728</v>
      </c>
      <c r="S3783" t="str">
        <f t="shared" si="712"/>
        <v>ID-32357-Narsarsuaq, Greenland - Reykjavik, Iceland</v>
      </c>
      <c r="T3783">
        <f t="shared" si="713"/>
        <v>0</v>
      </c>
      <c r="U3783" t="str">
        <f t="shared" si="714"/>
        <v>Acceptable</v>
      </c>
      <c r="V3783">
        <f t="shared" si="716"/>
        <v>23</v>
      </c>
      <c r="W3783">
        <f t="shared" si="717"/>
        <v>2</v>
      </c>
      <c r="Y3783" t="str">
        <f t="shared" si="718"/>
        <v>Flight Not Found</v>
      </c>
      <c r="Z3783" t="str" cm="1">
        <f t="array" ref="Z3783">IF(AND(B:B &gt; TIME(6, 0, 0), B:B &lt;= TIME(18, 0, 0)), "Day", "Night")</f>
        <v>Night</v>
      </c>
      <c r="AA3783">
        <f t="shared" si="719"/>
        <v>1</v>
      </c>
    </row>
    <row r="3784" spans="1:27" x14ac:dyDescent="0.2">
      <c r="A3784">
        <v>32370</v>
      </c>
      <c r="C3784" t="s">
        <v>18838</v>
      </c>
      <c r="D3784" t="s">
        <v>18202</v>
      </c>
      <c r="G3784" t="s">
        <v>11883</v>
      </c>
      <c r="J3784">
        <v>39</v>
      </c>
      <c r="K3784">
        <v>39</v>
      </c>
      <c r="L3784">
        <v>0</v>
      </c>
      <c r="M3784" t="s">
        <v>13825</v>
      </c>
      <c r="N3784">
        <f t="shared" si="708"/>
        <v>0</v>
      </c>
      <c r="O3784" t="str">
        <f t="shared" si="709"/>
        <v>No</v>
      </c>
      <c r="P3784">
        <f t="shared" si="710"/>
        <v>0</v>
      </c>
      <c r="Q3784">
        <f t="shared" si="711"/>
        <v>0</v>
      </c>
      <c r="R3784">
        <f t="shared" si="715"/>
        <v>27.565026697177728</v>
      </c>
      <c r="S3784" t="str">
        <f t="shared" si="712"/>
        <v>ID-32370-</v>
      </c>
      <c r="T3784">
        <f t="shared" si="713"/>
        <v>0</v>
      </c>
      <c r="U3784" t="str">
        <f t="shared" si="714"/>
        <v>Acceptable</v>
      </c>
      <c r="V3784">
        <f t="shared" si="716"/>
        <v>23</v>
      </c>
      <c r="W3784">
        <f t="shared" si="717"/>
        <v>2</v>
      </c>
      <c r="Y3784" t="str">
        <f t="shared" si="718"/>
        <v>Flight Not Found</v>
      </c>
      <c r="Z3784" t="str" cm="1">
        <f t="array" ref="Z3784">IF(AND(B:B &gt; TIME(6, 0, 0), B:B &lt;= TIME(18, 0, 0)), "Day", "Night")</f>
        <v>Night</v>
      </c>
      <c r="AA3784">
        <f t="shared" si="719"/>
        <v>1</v>
      </c>
    </row>
    <row r="3785" spans="1:27" x14ac:dyDescent="0.2">
      <c r="A3785">
        <v>32372</v>
      </c>
      <c r="B3785" t="s">
        <v>10220</v>
      </c>
      <c r="C3785" t="s">
        <v>18839</v>
      </c>
      <c r="D3785" t="s">
        <v>5155</v>
      </c>
      <c r="F3785" t="s">
        <v>18840</v>
      </c>
      <c r="G3785" t="s">
        <v>10423</v>
      </c>
      <c r="H3785" t="s">
        <v>18841</v>
      </c>
      <c r="I3785" t="s">
        <v>4487</v>
      </c>
      <c r="J3785">
        <v>30</v>
      </c>
      <c r="K3785">
        <v>30</v>
      </c>
      <c r="L3785">
        <v>0</v>
      </c>
      <c r="M3785" t="s">
        <v>18842</v>
      </c>
      <c r="N3785">
        <f t="shared" si="708"/>
        <v>0</v>
      </c>
      <c r="O3785" t="str">
        <f t="shared" si="709"/>
        <v>No</v>
      </c>
      <c r="P3785">
        <f t="shared" si="710"/>
        <v>0</v>
      </c>
      <c r="Q3785">
        <f t="shared" si="711"/>
        <v>0</v>
      </c>
      <c r="R3785">
        <f t="shared" si="715"/>
        <v>27.565026697177728</v>
      </c>
      <c r="S3785" t="str">
        <f t="shared" si="712"/>
        <v>ID-32372-Bahawalpur - Islamabad</v>
      </c>
      <c r="T3785" t="str">
        <f t="shared" si="713"/>
        <v>16:30</v>
      </c>
      <c r="U3785" t="str">
        <f t="shared" si="714"/>
        <v>Acceptable</v>
      </c>
      <c r="V3785">
        <f t="shared" si="716"/>
        <v>23</v>
      </c>
      <c r="W3785">
        <f t="shared" si="717"/>
        <v>2</v>
      </c>
      <c r="Y3785" t="str">
        <f t="shared" si="718"/>
        <v>Flight Not Found</v>
      </c>
      <c r="Z3785" t="str" cm="1">
        <f t="array" ref="Z3785">IF(AND(B:B &gt; TIME(6, 0, 0), B:B &lt;= TIME(18, 0, 0)), "Day", "Night")</f>
        <v>Night</v>
      </c>
      <c r="AA3785">
        <f t="shared" si="719"/>
        <v>1</v>
      </c>
    </row>
    <row r="3786" spans="1:27" x14ac:dyDescent="0.2">
      <c r="A3786">
        <v>32374</v>
      </c>
      <c r="C3786" t="s">
        <v>18843</v>
      </c>
      <c r="D3786" t="s">
        <v>18844</v>
      </c>
      <c r="G3786" t="s">
        <v>18845</v>
      </c>
      <c r="H3786" t="s">
        <v>18846</v>
      </c>
      <c r="I3786" t="s">
        <v>262</v>
      </c>
      <c r="J3786">
        <v>6</v>
      </c>
      <c r="K3786">
        <v>6</v>
      </c>
      <c r="L3786">
        <v>0</v>
      </c>
      <c r="M3786" t="s">
        <v>18847</v>
      </c>
      <c r="N3786">
        <f t="shared" si="708"/>
        <v>0</v>
      </c>
      <c r="O3786" t="str">
        <f t="shared" si="709"/>
        <v>No</v>
      </c>
      <c r="P3786">
        <f t="shared" si="710"/>
        <v>0</v>
      </c>
      <c r="Q3786">
        <f t="shared" si="711"/>
        <v>0</v>
      </c>
      <c r="R3786">
        <f t="shared" si="715"/>
        <v>27.565026697177728</v>
      </c>
      <c r="S3786" t="str">
        <f t="shared" si="712"/>
        <v>ID-32374-</v>
      </c>
      <c r="T3786">
        <f t="shared" si="713"/>
        <v>0</v>
      </c>
      <c r="U3786" t="str">
        <f t="shared" si="714"/>
        <v>Acceptable</v>
      </c>
      <c r="V3786">
        <f t="shared" si="716"/>
        <v>23</v>
      </c>
      <c r="W3786">
        <f t="shared" si="717"/>
        <v>2</v>
      </c>
      <c r="Y3786" t="str">
        <f t="shared" si="718"/>
        <v>Flight Not Found</v>
      </c>
      <c r="Z3786" t="str" cm="1">
        <f t="array" ref="Z3786">IF(AND(B:B &gt; TIME(6, 0, 0), B:B &lt;= TIME(18, 0, 0)), "Day", "Night")</f>
        <v>Night</v>
      </c>
      <c r="AA3786">
        <f t="shared" si="719"/>
        <v>1</v>
      </c>
    </row>
    <row r="3787" spans="1:27" x14ac:dyDescent="0.2">
      <c r="A3787">
        <v>32378</v>
      </c>
      <c r="C3787" t="s">
        <v>18848</v>
      </c>
      <c r="D3787" t="s">
        <v>18849</v>
      </c>
      <c r="G3787" t="s">
        <v>3490</v>
      </c>
      <c r="H3787" t="s">
        <v>18850</v>
      </c>
      <c r="I3787" t="s">
        <v>18851</v>
      </c>
      <c r="J3787">
        <v>5</v>
      </c>
      <c r="K3787">
        <v>5</v>
      </c>
      <c r="L3787">
        <v>0</v>
      </c>
      <c r="N3787">
        <f t="shared" si="708"/>
        <v>0</v>
      </c>
      <c r="O3787" t="str">
        <f t="shared" si="709"/>
        <v>No</v>
      </c>
      <c r="P3787">
        <f t="shared" si="710"/>
        <v>0</v>
      </c>
      <c r="Q3787">
        <f t="shared" si="711"/>
        <v>0</v>
      </c>
      <c r="R3787">
        <f t="shared" si="715"/>
        <v>27.565026697177728</v>
      </c>
      <c r="S3787" t="str">
        <f t="shared" si="712"/>
        <v>ID-32378-</v>
      </c>
      <c r="T3787">
        <f t="shared" si="713"/>
        <v>0</v>
      </c>
      <c r="U3787" t="str">
        <f t="shared" si="714"/>
        <v>Acceptable</v>
      </c>
      <c r="V3787">
        <f t="shared" si="716"/>
        <v>23</v>
      </c>
      <c r="W3787">
        <f t="shared" si="717"/>
        <v>2</v>
      </c>
      <c r="Y3787" t="str">
        <f t="shared" si="718"/>
        <v>Flight Not Found</v>
      </c>
      <c r="Z3787" t="str" cm="1">
        <f t="array" ref="Z3787">IF(AND(B:B &gt; TIME(6, 0, 0), B:B &lt;= TIME(18, 0, 0)), "Day", "Night")</f>
        <v>Night</v>
      </c>
      <c r="AA3787">
        <f t="shared" si="719"/>
        <v>1</v>
      </c>
    </row>
    <row r="3788" spans="1:27" x14ac:dyDescent="0.2">
      <c r="A3788">
        <v>32381</v>
      </c>
      <c r="B3788" t="s">
        <v>10813</v>
      </c>
      <c r="C3788" t="s">
        <v>6351</v>
      </c>
      <c r="D3788" t="s">
        <v>3562</v>
      </c>
      <c r="F3788" t="s">
        <v>18852</v>
      </c>
      <c r="G3788" t="s">
        <v>18853</v>
      </c>
      <c r="H3788" t="s">
        <v>18854</v>
      </c>
      <c r="I3788" t="s">
        <v>18855</v>
      </c>
      <c r="J3788">
        <v>4</v>
      </c>
      <c r="K3788">
        <v>4</v>
      </c>
      <c r="L3788">
        <v>0</v>
      </c>
      <c r="M3788" t="s">
        <v>18856</v>
      </c>
      <c r="N3788">
        <f t="shared" si="708"/>
        <v>0</v>
      </c>
      <c r="O3788" t="str">
        <f t="shared" si="709"/>
        <v>No</v>
      </c>
      <c r="P3788">
        <f t="shared" si="710"/>
        <v>0</v>
      </c>
      <c r="Q3788">
        <f t="shared" si="711"/>
        <v>0</v>
      </c>
      <c r="R3788">
        <f t="shared" si="715"/>
        <v>27.565026697177728</v>
      </c>
      <c r="S3788" t="str">
        <f t="shared" si="712"/>
        <v>ID-32381-Kirensk - Irkutsk</v>
      </c>
      <c r="T3788" t="str">
        <f t="shared" si="713"/>
        <v>23:20</v>
      </c>
      <c r="U3788" t="str">
        <f t="shared" si="714"/>
        <v>Acceptable</v>
      </c>
      <c r="V3788">
        <f t="shared" si="716"/>
        <v>23</v>
      </c>
      <c r="W3788">
        <f t="shared" si="717"/>
        <v>2</v>
      </c>
      <c r="Y3788" t="str">
        <f t="shared" si="718"/>
        <v>Flight Not Found</v>
      </c>
      <c r="Z3788" t="str" cm="1">
        <f t="array" ref="Z3788">IF(AND(B:B &gt; TIME(6, 0, 0), B:B &lt;= TIME(18, 0, 0)), "Day", "Night")</f>
        <v>Night</v>
      </c>
      <c r="AA3788">
        <f t="shared" si="719"/>
        <v>1</v>
      </c>
    </row>
    <row r="3789" spans="1:27" x14ac:dyDescent="0.2">
      <c r="A3789">
        <v>32383</v>
      </c>
      <c r="B3789" t="s">
        <v>2627</v>
      </c>
      <c r="C3789" t="s">
        <v>18857</v>
      </c>
      <c r="D3789" t="s">
        <v>11793</v>
      </c>
      <c r="F3789" t="s">
        <v>18858</v>
      </c>
      <c r="G3789" t="s">
        <v>18859</v>
      </c>
      <c r="J3789">
        <v>3</v>
      </c>
      <c r="K3789">
        <v>3</v>
      </c>
      <c r="L3789">
        <v>70</v>
      </c>
      <c r="M3789" t="s">
        <v>18860</v>
      </c>
      <c r="N3789">
        <f t="shared" si="708"/>
        <v>0</v>
      </c>
      <c r="O3789" t="str">
        <f t="shared" si="709"/>
        <v>No</v>
      </c>
      <c r="P3789">
        <f t="shared" si="710"/>
        <v>0</v>
      </c>
      <c r="Q3789">
        <f t="shared" si="711"/>
        <v>0</v>
      </c>
      <c r="R3789">
        <f t="shared" si="715"/>
        <v>27.565026697177728</v>
      </c>
      <c r="S3789" t="str">
        <f t="shared" si="712"/>
        <v>ID-32383-Air show</v>
      </c>
      <c r="T3789" t="str">
        <f t="shared" si="713"/>
        <v>16:00</v>
      </c>
      <c r="U3789" t="str">
        <f t="shared" si="714"/>
        <v>Acceptable</v>
      </c>
      <c r="V3789">
        <f t="shared" si="716"/>
        <v>23</v>
      </c>
      <c r="W3789">
        <f t="shared" si="717"/>
        <v>2</v>
      </c>
      <c r="Y3789" t="str">
        <f t="shared" si="718"/>
        <v>Flight Not Found</v>
      </c>
      <c r="Z3789" t="str" cm="1">
        <f t="array" ref="Z3789">IF(AND(B:B &gt; TIME(6, 0, 0), B:B &lt;= TIME(18, 0, 0)), "Day", "Night")</f>
        <v>Night</v>
      </c>
      <c r="AA3789">
        <f t="shared" si="719"/>
        <v>1</v>
      </c>
    </row>
    <row r="3790" spans="1:27" x14ac:dyDescent="0.2">
      <c r="A3790">
        <v>32386</v>
      </c>
      <c r="B3790" t="s">
        <v>3608</v>
      </c>
      <c r="C3790" t="s">
        <v>18861</v>
      </c>
      <c r="D3790" t="s">
        <v>14243</v>
      </c>
      <c r="E3790" t="s">
        <v>175</v>
      </c>
      <c r="F3790" t="s">
        <v>18862</v>
      </c>
      <c r="G3790" t="s">
        <v>18863</v>
      </c>
      <c r="H3790" t="s">
        <v>18864</v>
      </c>
      <c r="I3790" t="s">
        <v>18865</v>
      </c>
      <c r="J3790">
        <v>89</v>
      </c>
      <c r="K3790">
        <v>7</v>
      </c>
      <c r="L3790">
        <v>0</v>
      </c>
      <c r="M3790" t="s">
        <v>18866</v>
      </c>
      <c r="N3790">
        <f t="shared" si="708"/>
        <v>0</v>
      </c>
      <c r="O3790" t="str">
        <f t="shared" si="709"/>
        <v>No</v>
      </c>
      <c r="P3790">
        <f t="shared" si="710"/>
        <v>0</v>
      </c>
      <c r="Q3790">
        <f t="shared" si="711"/>
        <v>0</v>
      </c>
      <c r="R3790">
        <f t="shared" si="715"/>
        <v>27.565026697177728</v>
      </c>
      <c r="S3790" t="str">
        <f t="shared" si="712"/>
        <v>ID-32386-Guangzhou - Hong Kong</v>
      </c>
      <c r="T3790" t="str">
        <f t="shared" si="713"/>
        <v>09:19</v>
      </c>
      <c r="U3790" t="str">
        <f t="shared" si="714"/>
        <v>Acceptable</v>
      </c>
      <c r="V3790">
        <f t="shared" si="716"/>
        <v>23</v>
      </c>
      <c r="W3790">
        <f t="shared" si="717"/>
        <v>2</v>
      </c>
      <c r="Y3790" t="str">
        <f t="shared" si="718"/>
        <v>Flight Not Found</v>
      </c>
      <c r="Z3790" t="str" cm="1">
        <f t="array" ref="Z3790">IF(AND(B:B &gt; TIME(6, 0, 0), B:B &lt;= TIME(18, 0, 0)), "Day", "Night")</f>
        <v>Night</v>
      </c>
      <c r="AA3790">
        <f t="shared" si="719"/>
        <v>1</v>
      </c>
    </row>
    <row r="3791" spans="1:27" x14ac:dyDescent="0.2">
      <c r="A3791">
        <v>32386</v>
      </c>
      <c r="C3791" t="s">
        <v>18867</v>
      </c>
      <c r="D3791" t="s">
        <v>18868</v>
      </c>
      <c r="F3791" t="s">
        <v>18869</v>
      </c>
      <c r="G3791" t="s">
        <v>16064</v>
      </c>
      <c r="H3791" t="s">
        <v>18870</v>
      </c>
      <c r="I3791" t="s">
        <v>18871</v>
      </c>
      <c r="J3791">
        <v>20</v>
      </c>
      <c r="K3791">
        <v>20</v>
      </c>
      <c r="L3791">
        <v>0</v>
      </c>
      <c r="M3791" t="s">
        <v>18872</v>
      </c>
      <c r="N3791">
        <f t="shared" si="708"/>
        <v>0</v>
      </c>
      <c r="O3791" t="str">
        <f t="shared" si="709"/>
        <v>No</v>
      </c>
      <c r="P3791">
        <f t="shared" si="710"/>
        <v>0</v>
      </c>
      <c r="Q3791">
        <f t="shared" si="711"/>
        <v>0</v>
      </c>
      <c r="R3791">
        <f t="shared" si="715"/>
        <v>27.565026697177728</v>
      </c>
      <c r="S3791" t="str">
        <f t="shared" si="712"/>
        <v>ID-32386-Uruapan - Lazro</v>
      </c>
      <c r="T3791" t="str">
        <f t="shared" si="713"/>
        <v>09:19</v>
      </c>
      <c r="U3791" t="str">
        <f t="shared" si="714"/>
        <v>Acceptable</v>
      </c>
      <c r="V3791">
        <f t="shared" si="716"/>
        <v>23</v>
      </c>
      <c r="W3791">
        <f t="shared" si="717"/>
        <v>2</v>
      </c>
      <c r="Y3791" t="str">
        <f t="shared" si="718"/>
        <v>Flight Not Found</v>
      </c>
      <c r="Z3791" t="str" cm="1">
        <f t="array" ref="Z3791">IF(AND(B:B &gt; TIME(6, 0, 0), B:B &lt;= TIME(18, 0, 0)), "Day", "Night")</f>
        <v>Night</v>
      </c>
      <c r="AA3791">
        <f t="shared" si="719"/>
        <v>1</v>
      </c>
    </row>
    <row r="3792" spans="1:27" x14ac:dyDescent="0.2">
      <c r="A3792">
        <v>32386</v>
      </c>
      <c r="C3792" t="s">
        <v>6997</v>
      </c>
      <c r="D3792" t="s">
        <v>18873</v>
      </c>
      <c r="G3792" t="s">
        <v>6060</v>
      </c>
      <c r="H3792" t="s">
        <v>18874</v>
      </c>
      <c r="I3792" t="s">
        <v>1543</v>
      </c>
      <c r="J3792">
        <v>20</v>
      </c>
      <c r="K3792">
        <v>1</v>
      </c>
      <c r="L3792">
        <v>0</v>
      </c>
      <c r="M3792" t="s">
        <v>9067</v>
      </c>
      <c r="N3792">
        <f t="shared" si="708"/>
        <v>0</v>
      </c>
      <c r="O3792" t="str">
        <f t="shared" si="709"/>
        <v>No</v>
      </c>
      <c r="P3792">
        <f t="shared" si="710"/>
        <v>0</v>
      </c>
      <c r="Q3792">
        <f t="shared" si="711"/>
        <v>0</v>
      </c>
      <c r="R3792">
        <f t="shared" si="715"/>
        <v>27.565026697177728</v>
      </c>
      <c r="S3792" t="str">
        <f t="shared" si="712"/>
        <v>ID-32386-</v>
      </c>
      <c r="T3792" t="str">
        <f t="shared" si="713"/>
        <v>09:19</v>
      </c>
      <c r="U3792" t="str">
        <f t="shared" si="714"/>
        <v>Acceptable</v>
      </c>
      <c r="V3792">
        <f t="shared" si="716"/>
        <v>23</v>
      </c>
      <c r="W3792">
        <f t="shared" si="717"/>
        <v>2</v>
      </c>
      <c r="Y3792" t="str">
        <f t="shared" si="718"/>
        <v>Flight Not Found</v>
      </c>
      <c r="Z3792" t="str" cm="1">
        <f t="array" ref="Z3792">IF(AND(B:B &gt; TIME(6, 0, 0), B:B &lt;= TIME(18, 0, 0)), "Day", "Night")</f>
        <v>Night</v>
      </c>
      <c r="AA3792">
        <f t="shared" si="719"/>
        <v>1</v>
      </c>
    </row>
    <row r="3793" spans="1:27" x14ac:dyDescent="0.2">
      <c r="A3793">
        <v>32386</v>
      </c>
      <c r="B3793" t="s">
        <v>18875</v>
      </c>
      <c r="C3793" t="s">
        <v>4700</v>
      </c>
      <c r="D3793" t="s">
        <v>1435</v>
      </c>
      <c r="E3793" t="s">
        <v>13768</v>
      </c>
      <c r="F3793" t="s">
        <v>18876</v>
      </c>
      <c r="G3793" t="s">
        <v>18877</v>
      </c>
      <c r="H3793" t="s">
        <v>18878</v>
      </c>
      <c r="I3793" t="s">
        <v>18879</v>
      </c>
      <c r="J3793">
        <v>108</v>
      </c>
      <c r="K3793">
        <v>14</v>
      </c>
      <c r="L3793">
        <v>0</v>
      </c>
      <c r="M3793" t="s">
        <v>18880</v>
      </c>
      <c r="N3793">
        <f t="shared" si="708"/>
        <v>0</v>
      </c>
      <c r="O3793" t="str">
        <f t="shared" si="709"/>
        <v>No</v>
      </c>
      <c r="P3793">
        <f t="shared" si="710"/>
        <v>0</v>
      </c>
      <c r="Q3793">
        <f t="shared" si="711"/>
        <v>0</v>
      </c>
      <c r="R3793">
        <f t="shared" si="715"/>
        <v>27.565026697177728</v>
      </c>
      <c r="S3793" t="str">
        <f t="shared" si="712"/>
        <v>ID-32386-Dallas/Fort Worth, TX - Salt Lake City, UT</v>
      </c>
      <c r="T3793" t="str">
        <f t="shared" si="713"/>
        <v>09:19</v>
      </c>
      <c r="U3793" t="str">
        <f t="shared" si="714"/>
        <v>Acceptable</v>
      </c>
      <c r="V3793">
        <f t="shared" si="716"/>
        <v>23</v>
      </c>
      <c r="W3793">
        <f t="shared" si="717"/>
        <v>2</v>
      </c>
      <c r="Y3793" t="str">
        <f t="shared" si="718"/>
        <v>Flight Not Found</v>
      </c>
      <c r="Z3793" t="str" cm="1">
        <f t="array" ref="Z3793">IF(AND(B:B &gt; TIME(6, 0, 0), B:B &lt;= TIME(18, 0, 0)), "Day", "Night")</f>
        <v>Night</v>
      </c>
      <c r="AA3793">
        <f t="shared" si="719"/>
        <v>1</v>
      </c>
    </row>
    <row r="3794" spans="1:27" x14ac:dyDescent="0.2">
      <c r="A3794">
        <v>32391</v>
      </c>
      <c r="B3794" t="s">
        <v>3940</v>
      </c>
      <c r="C3794" t="s">
        <v>18881</v>
      </c>
      <c r="D3794" t="s">
        <v>18882</v>
      </c>
      <c r="F3794" t="s">
        <v>18883</v>
      </c>
      <c r="G3794" t="s">
        <v>11932</v>
      </c>
      <c r="H3794" t="s">
        <v>18884</v>
      </c>
      <c r="I3794" t="s">
        <v>11786</v>
      </c>
      <c r="J3794">
        <v>10</v>
      </c>
      <c r="K3794">
        <v>1</v>
      </c>
      <c r="L3794">
        <v>0</v>
      </c>
      <c r="M3794" t="s">
        <v>18885</v>
      </c>
      <c r="N3794">
        <f t="shared" si="708"/>
        <v>0</v>
      </c>
      <c r="O3794" t="str">
        <f t="shared" si="709"/>
        <v>No</v>
      </c>
      <c r="P3794">
        <f t="shared" si="710"/>
        <v>0</v>
      </c>
      <c r="Q3794">
        <f t="shared" si="711"/>
        <v>0</v>
      </c>
      <c r="R3794">
        <f t="shared" si="715"/>
        <v>27.565026697177728</v>
      </c>
      <c r="S3794" t="str">
        <f t="shared" si="712"/>
        <v>ID-32391-Sitka - Petersburg</v>
      </c>
      <c r="T3794" t="str">
        <f t="shared" si="713"/>
        <v>13:45</v>
      </c>
      <c r="U3794" t="str">
        <f t="shared" si="714"/>
        <v>Acceptable</v>
      </c>
      <c r="V3794">
        <f t="shared" si="716"/>
        <v>23</v>
      </c>
      <c r="W3794">
        <f t="shared" si="717"/>
        <v>2</v>
      </c>
      <c r="Y3794" t="str">
        <f t="shared" si="718"/>
        <v>Flight Not Found</v>
      </c>
      <c r="Z3794" t="str" cm="1">
        <f t="array" ref="Z3794">IF(AND(B:B &gt; TIME(6, 0, 0), B:B &lt;= TIME(18, 0, 0)), "Day", "Night")</f>
        <v>Night</v>
      </c>
      <c r="AA3794">
        <f t="shared" si="719"/>
        <v>1</v>
      </c>
    </row>
    <row r="3795" spans="1:27" x14ac:dyDescent="0.2">
      <c r="A3795">
        <v>32395</v>
      </c>
      <c r="B3795" t="s">
        <v>18886</v>
      </c>
      <c r="C3795" t="s">
        <v>956</v>
      </c>
      <c r="D3795" t="s">
        <v>18887</v>
      </c>
      <c r="E3795" t="s">
        <v>9166</v>
      </c>
      <c r="F3795" t="s">
        <v>18888</v>
      </c>
      <c r="G3795" t="s">
        <v>12216</v>
      </c>
      <c r="H3795" t="s">
        <v>18889</v>
      </c>
      <c r="I3795" t="s">
        <v>18890</v>
      </c>
      <c r="J3795">
        <v>90</v>
      </c>
      <c r="K3795">
        <v>76</v>
      </c>
      <c r="L3795">
        <v>0</v>
      </c>
      <c r="M3795" t="s">
        <v>18891</v>
      </c>
      <c r="N3795">
        <f t="shared" si="708"/>
        <v>0</v>
      </c>
      <c r="O3795" t="str">
        <f t="shared" si="709"/>
        <v>No</v>
      </c>
      <c r="P3795">
        <f t="shared" si="710"/>
        <v>0</v>
      </c>
      <c r="Q3795">
        <f t="shared" si="711"/>
        <v>0</v>
      </c>
      <c r="R3795">
        <f t="shared" si="715"/>
        <v>27.565026697177728</v>
      </c>
      <c r="S3795" t="str">
        <f t="shared" si="712"/>
        <v>ID-32395-Hanoi - Bangkok</v>
      </c>
      <c r="T3795" t="str">
        <f t="shared" si="713"/>
        <v>11:38</v>
      </c>
      <c r="U3795" t="str">
        <f t="shared" si="714"/>
        <v>Acceptable</v>
      </c>
      <c r="V3795">
        <f t="shared" si="716"/>
        <v>23</v>
      </c>
      <c r="W3795">
        <f t="shared" si="717"/>
        <v>2</v>
      </c>
      <c r="Y3795" t="str">
        <f t="shared" si="718"/>
        <v>Flight Not Found</v>
      </c>
      <c r="Z3795" t="str" cm="1">
        <f t="array" ref="Z3795">IF(AND(B:B &gt; TIME(6, 0, 0), B:B &lt;= TIME(18, 0, 0)), "Day", "Night")</f>
        <v>Night</v>
      </c>
      <c r="AA3795">
        <f t="shared" si="719"/>
        <v>1</v>
      </c>
    </row>
    <row r="3796" spans="1:27" x14ac:dyDescent="0.2">
      <c r="A3796">
        <v>32398</v>
      </c>
      <c r="B3796" t="s">
        <v>1103</v>
      </c>
      <c r="C3796" t="s">
        <v>18892</v>
      </c>
      <c r="D3796" t="s">
        <v>18893</v>
      </c>
      <c r="F3796" t="s">
        <v>18894</v>
      </c>
      <c r="G3796" t="s">
        <v>13255</v>
      </c>
      <c r="H3796" t="s">
        <v>18895</v>
      </c>
      <c r="I3796" t="s">
        <v>18896</v>
      </c>
      <c r="J3796">
        <v>7</v>
      </c>
      <c r="K3796">
        <v>7</v>
      </c>
      <c r="L3796">
        <v>0</v>
      </c>
      <c r="M3796" t="s">
        <v>18897</v>
      </c>
      <c r="N3796">
        <f t="shared" si="708"/>
        <v>0</v>
      </c>
      <c r="O3796" t="str">
        <f t="shared" si="709"/>
        <v>No</v>
      </c>
      <c r="P3796">
        <f t="shared" si="710"/>
        <v>0</v>
      </c>
      <c r="Q3796">
        <f t="shared" si="711"/>
        <v>0</v>
      </c>
      <c r="R3796">
        <f t="shared" si="715"/>
        <v>27.565026697177728</v>
      </c>
      <c r="S3796" t="str">
        <f t="shared" si="712"/>
        <v>ID-32398-Lago Agrio - Quito</v>
      </c>
      <c r="T3796" t="str">
        <f t="shared" si="713"/>
        <v>14:30</v>
      </c>
      <c r="U3796" t="str">
        <f t="shared" si="714"/>
        <v>Acceptable</v>
      </c>
      <c r="V3796">
        <f t="shared" si="716"/>
        <v>23</v>
      </c>
      <c r="W3796">
        <f t="shared" si="717"/>
        <v>2</v>
      </c>
      <c r="Y3796" t="str">
        <f t="shared" si="718"/>
        <v>Flight Not Found</v>
      </c>
      <c r="Z3796" t="str" cm="1">
        <f t="array" ref="Z3796">IF(AND(B:B &gt; TIME(6, 0, 0), B:B &lt;= TIME(18, 0, 0)), "Day", "Night")</f>
        <v>Night</v>
      </c>
      <c r="AA3796">
        <f t="shared" si="719"/>
        <v>1</v>
      </c>
    </row>
    <row r="3797" spans="1:27" x14ac:dyDescent="0.2">
      <c r="A3797">
        <v>32401</v>
      </c>
      <c r="B3797" t="s">
        <v>2237</v>
      </c>
      <c r="C3797" t="s">
        <v>18898</v>
      </c>
      <c r="D3797" t="s">
        <v>15730</v>
      </c>
      <c r="F3797" t="s">
        <v>18899</v>
      </c>
      <c r="G3797" t="s">
        <v>18900</v>
      </c>
      <c r="H3797" t="s">
        <v>18901</v>
      </c>
      <c r="I3797" t="s">
        <v>18902</v>
      </c>
      <c r="J3797">
        <v>2</v>
      </c>
      <c r="K3797">
        <v>2</v>
      </c>
      <c r="L3797">
        <v>0</v>
      </c>
      <c r="M3797" t="s">
        <v>18903</v>
      </c>
      <c r="N3797">
        <f t="shared" si="708"/>
        <v>0</v>
      </c>
      <c r="O3797" t="str">
        <f t="shared" si="709"/>
        <v>No</v>
      </c>
      <c r="P3797">
        <f t="shared" si="710"/>
        <v>0</v>
      </c>
      <c r="Q3797">
        <f t="shared" si="711"/>
        <v>0</v>
      </c>
      <c r="R3797">
        <f t="shared" si="715"/>
        <v>27.565026697177728</v>
      </c>
      <c r="S3797" t="str">
        <f t="shared" si="712"/>
        <v>ID-32401-Montreal - Ottawa</v>
      </c>
      <c r="T3797" t="str">
        <f t="shared" si="713"/>
        <v>10:15</v>
      </c>
      <c r="U3797" t="str">
        <f t="shared" si="714"/>
        <v>Acceptable</v>
      </c>
      <c r="V3797">
        <f t="shared" si="716"/>
        <v>23</v>
      </c>
      <c r="W3797">
        <f t="shared" si="717"/>
        <v>2</v>
      </c>
      <c r="Y3797" t="str">
        <f t="shared" si="718"/>
        <v>Flight Not Found</v>
      </c>
      <c r="Z3797" t="str" cm="1">
        <f t="array" ref="Z3797">IF(AND(B:B &gt; TIME(6, 0, 0), B:B &lt;= TIME(18, 0, 0)), "Day", "Night")</f>
        <v>Night</v>
      </c>
      <c r="AA3797">
        <f t="shared" si="719"/>
        <v>1</v>
      </c>
    </row>
    <row r="3798" spans="1:27" x14ac:dyDescent="0.2">
      <c r="A3798">
        <v>32401</v>
      </c>
      <c r="B3798" t="s">
        <v>11013</v>
      </c>
      <c r="C3798" t="s">
        <v>18904</v>
      </c>
      <c r="D3798" t="s">
        <v>7514</v>
      </c>
      <c r="E3798" t="s">
        <v>18905</v>
      </c>
      <c r="F3798" t="s">
        <v>18906</v>
      </c>
      <c r="G3798" t="s">
        <v>18907</v>
      </c>
      <c r="H3798" t="s">
        <v>18908</v>
      </c>
      <c r="I3798" t="s">
        <v>18909</v>
      </c>
      <c r="J3798">
        <v>104</v>
      </c>
      <c r="K3798">
        <v>35</v>
      </c>
      <c r="L3798">
        <v>0</v>
      </c>
      <c r="M3798" t="s">
        <v>18910</v>
      </c>
      <c r="N3798">
        <f t="shared" si="708"/>
        <v>0</v>
      </c>
      <c r="O3798" t="str">
        <f t="shared" si="709"/>
        <v>No</v>
      </c>
      <c r="P3798">
        <f t="shared" si="710"/>
        <v>0</v>
      </c>
      <c r="Q3798">
        <f t="shared" si="711"/>
        <v>0</v>
      </c>
      <c r="R3798">
        <f t="shared" si="715"/>
        <v>27.565026697177728</v>
      </c>
      <c r="S3798" t="str">
        <f t="shared" si="712"/>
        <v>ID-32401-Bahar Dar - Asmara</v>
      </c>
      <c r="T3798" t="str">
        <f t="shared" si="713"/>
        <v>10:15</v>
      </c>
      <c r="U3798" t="str">
        <f t="shared" si="714"/>
        <v>Acceptable</v>
      </c>
      <c r="V3798">
        <f t="shared" si="716"/>
        <v>23</v>
      </c>
      <c r="W3798">
        <f t="shared" si="717"/>
        <v>2</v>
      </c>
      <c r="Y3798" t="str">
        <f t="shared" si="718"/>
        <v>Flight Not Found</v>
      </c>
      <c r="Z3798" t="str" cm="1">
        <f t="array" ref="Z3798">IF(AND(B:B &gt; TIME(6, 0, 0), B:B &lt;= TIME(18, 0, 0)), "Day", "Night")</f>
        <v>Night</v>
      </c>
      <c r="AA3798">
        <f t="shared" si="719"/>
        <v>1</v>
      </c>
    </row>
    <row r="3799" spans="1:27" x14ac:dyDescent="0.2">
      <c r="A3799">
        <v>32405</v>
      </c>
      <c r="B3799" t="s">
        <v>2767</v>
      </c>
      <c r="C3799" t="s">
        <v>18911</v>
      </c>
      <c r="D3799" t="s">
        <v>18202</v>
      </c>
      <c r="G3799" t="s">
        <v>12448</v>
      </c>
      <c r="J3799">
        <v>34</v>
      </c>
      <c r="K3799">
        <v>34</v>
      </c>
      <c r="L3799">
        <v>0</v>
      </c>
      <c r="M3799" t="s">
        <v>18912</v>
      </c>
      <c r="N3799">
        <f t="shared" si="708"/>
        <v>0</v>
      </c>
      <c r="O3799" t="str">
        <f t="shared" si="709"/>
        <v>No</v>
      </c>
      <c r="P3799">
        <f t="shared" si="710"/>
        <v>0</v>
      </c>
      <c r="Q3799">
        <f t="shared" si="711"/>
        <v>0</v>
      </c>
      <c r="R3799">
        <f t="shared" si="715"/>
        <v>27.565026697177728</v>
      </c>
      <c r="S3799" t="str">
        <f t="shared" si="712"/>
        <v>ID-32405-</v>
      </c>
      <c r="T3799" t="str">
        <f t="shared" si="713"/>
        <v>20:30</v>
      </c>
      <c r="U3799" t="str">
        <f t="shared" si="714"/>
        <v>Acceptable</v>
      </c>
      <c r="V3799">
        <f t="shared" si="716"/>
        <v>23</v>
      </c>
      <c r="W3799">
        <f t="shared" si="717"/>
        <v>2</v>
      </c>
      <c r="Y3799" t="str">
        <f t="shared" si="718"/>
        <v>Flight Not Found</v>
      </c>
      <c r="Z3799" t="str" cm="1">
        <f t="array" ref="Z3799">IF(AND(B:B &gt; TIME(6, 0, 0), B:B &lt;= TIME(18, 0, 0)), "Day", "Night")</f>
        <v>Night</v>
      </c>
      <c r="AA3799">
        <f t="shared" si="719"/>
        <v>1</v>
      </c>
    </row>
    <row r="3800" spans="1:27" x14ac:dyDescent="0.2">
      <c r="A3800">
        <v>32427</v>
      </c>
      <c r="B3800" t="s">
        <v>1418</v>
      </c>
      <c r="C3800" t="s">
        <v>18913</v>
      </c>
      <c r="D3800" t="s">
        <v>2615</v>
      </c>
      <c r="F3800" t="s">
        <v>18914</v>
      </c>
      <c r="G3800" t="s">
        <v>7357</v>
      </c>
      <c r="H3800" t="s">
        <v>18915</v>
      </c>
      <c r="I3800" t="s">
        <v>18916</v>
      </c>
      <c r="J3800">
        <v>17</v>
      </c>
      <c r="K3800">
        <v>6</v>
      </c>
      <c r="L3800">
        <v>0</v>
      </c>
      <c r="M3800" t="s">
        <v>18917</v>
      </c>
      <c r="N3800">
        <f t="shared" si="708"/>
        <v>0</v>
      </c>
      <c r="O3800" t="str">
        <f t="shared" si="709"/>
        <v>No</v>
      </c>
      <c r="P3800">
        <f t="shared" si="710"/>
        <v>0</v>
      </c>
      <c r="Q3800">
        <f t="shared" si="711"/>
        <v>0</v>
      </c>
      <c r="R3800">
        <f t="shared" si="715"/>
        <v>27.565026697177728</v>
      </c>
      <c r="S3800" t="str">
        <f t="shared" si="712"/>
        <v>ID-32427-Sawyer AFB - Wurtsmith AFB</v>
      </c>
      <c r="T3800" t="str">
        <f t="shared" si="713"/>
        <v>14:20</v>
      </c>
      <c r="U3800" t="str">
        <f t="shared" si="714"/>
        <v>Acceptable</v>
      </c>
      <c r="V3800">
        <f t="shared" si="716"/>
        <v>23</v>
      </c>
      <c r="W3800">
        <f t="shared" si="717"/>
        <v>2</v>
      </c>
      <c r="Y3800" t="str">
        <f t="shared" si="718"/>
        <v>Flight Not Found</v>
      </c>
      <c r="Z3800" t="str" cm="1">
        <f t="array" ref="Z3800">IF(AND(B:B &gt; TIME(6, 0, 0), B:B &lt;= TIME(18, 0, 0)), "Day", "Night")</f>
        <v>Night</v>
      </c>
      <c r="AA3800">
        <f t="shared" si="719"/>
        <v>1</v>
      </c>
    </row>
    <row r="3801" spans="1:27" x14ac:dyDescent="0.2">
      <c r="A3801">
        <v>32432</v>
      </c>
      <c r="B3801" t="s">
        <v>18918</v>
      </c>
      <c r="C3801" t="s">
        <v>18919</v>
      </c>
      <c r="D3801" t="s">
        <v>18920</v>
      </c>
      <c r="F3801" t="s">
        <v>18921</v>
      </c>
      <c r="G3801" t="s">
        <v>14598</v>
      </c>
      <c r="H3801" t="s">
        <v>18922</v>
      </c>
      <c r="I3801" t="s">
        <v>18923</v>
      </c>
      <c r="J3801">
        <v>5</v>
      </c>
      <c r="K3801">
        <v>5</v>
      </c>
      <c r="L3801">
        <v>0</v>
      </c>
      <c r="M3801" t="s">
        <v>18924</v>
      </c>
      <c r="N3801">
        <f t="shared" si="708"/>
        <v>0</v>
      </c>
      <c r="O3801" t="str">
        <f t="shared" si="709"/>
        <v>No</v>
      </c>
      <c r="P3801">
        <f t="shared" si="710"/>
        <v>0</v>
      </c>
      <c r="Q3801">
        <f t="shared" si="711"/>
        <v>0</v>
      </c>
      <c r="R3801">
        <f t="shared" si="715"/>
        <v>27.565026697177728</v>
      </c>
      <c r="S3801" t="str">
        <f t="shared" si="712"/>
        <v>ID-32432-Sedona, AZ - Sedona, AZ</v>
      </c>
      <c r="T3801" t="str">
        <f t="shared" si="713"/>
        <v>10:17</v>
      </c>
      <c r="U3801" t="str">
        <f t="shared" si="714"/>
        <v>Acceptable</v>
      </c>
      <c r="V3801">
        <f t="shared" si="716"/>
        <v>23</v>
      </c>
      <c r="W3801">
        <f t="shared" si="717"/>
        <v>2</v>
      </c>
      <c r="Y3801" t="str">
        <f t="shared" si="718"/>
        <v>Flight Not Found</v>
      </c>
      <c r="Z3801" t="str" cm="1">
        <f t="array" ref="Z3801">IF(AND(B:B &gt; TIME(6, 0, 0), B:B &lt;= TIME(18, 0, 0)), "Day", "Night")</f>
        <v>Night</v>
      </c>
      <c r="AA3801">
        <f t="shared" si="719"/>
        <v>1</v>
      </c>
    </row>
    <row r="3802" spans="1:27" x14ac:dyDescent="0.2">
      <c r="A3802">
        <v>32433</v>
      </c>
      <c r="B3802" t="s">
        <v>3089</v>
      </c>
      <c r="C3802" t="s">
        <v>6092</v>
      </c>
      <c r="D3802" t="s">
        <v>18925</v>
      </c>
      <c r="E3802" t="s">
        <v>18926</v>
      </c>
      <c r="F3802" t="s">
        <v>18927</v>
      </c>
      <c r="G3802" t="s">
        <v>18928</v>
      </c>
      <c r="H3802" t="s">
        <v>18929</v>
      </c>
      <c r="I3802" t="s">
        <v>18930</v>
      </c>
      <c r="J3802">
        <v>52</v>
      </c>
      <c r="K3802">
        <v>33</v>
      </c>
      <c r="L3802">
        <v>0</v>
      </c>
      <c r="M3802" t="s">
        <v>18931</v>
      </c>
      <c r="N3802">
        <f t="shared" si="708"/>
        <v>0</v>
      </c>
      <c r="O3802" t="str">
        <f t="shared" si="709"/>
        <v>No</v>
      </c>
      <c r="P3802">
        <f t="shared" si="710"/>
        <v>0</v>
      </c>
      <c r="Q3802">
        <f t="shared" si="711"/>
        <v>0</v>
      </c>
      <c r="R3802">
        <f t="shared" si="715"/>
        <v>27.565026697177728</v>
      </c>
      <c r="S3802" t="str">
        <f t="shared" si="712"/>
        <v>ID-32433-London - Rome</v>
      </c>
      <c r="T3802" t="str">
        <f t="shared" si="713"/>
        <v>00:30</v>
      </c>
      <c r="U3802" t="str">
        <f t="shared" si="714"/>
        <v>Acceptable</v>
      </c>
      <c r="V3802">
        <f t="shared" si="716"/>
        <v>23</v>
      </c>
      <c r="W3802">
        <f t="shared" si="717"/>
        <v>2</v>
      </c>
      <c r="Y3802" t="str">
        <f t="shared" si="718"/>
        <v>Flight Not Found</v>
      </c>
      <c r="Z3802" t="str" cm="1">
        <f t="array" ref="Z3802">IF(AND(B:B &gt; TIME(6, 0, 0), B:B &lt;= TIME(18, 0, 0)), "Day", "Night")</f>
        <v>Night</v>
      </c>
      <c r="AA3802">
        <f t="shared" si="719"/>
        <v>1</v>
      </c>
    </row>
    <row r="3803" spans="1:27" x14ac:dyDescent="0.2">
      <c r="A3803">
        <v>32435</v>
      </c>
      <c r="B3803" t="s">
        <v>400</v>
      </c>
      <c r="C3803" t="s">
        <v>12156</v>
      </c>
      <c r="D3803" t="s">
        <v>18932</v>
      </c>
      <c r="F3803" t="s">
        <v>11926</v>
      </c>
      <c r="G3803" t="s">
        <v>8011</v>
      </c>
      <c r="H3803" t="s">
        <v>18933</v>
      </c>
      <c r="I3803" t="s">
        <v>18934</v>
      </c>
      <c r="J3803">
        <v>34</v>
      </c>
      <c r="K3803">
        <v>34</v>
      </c>
      <c r="L3803">
        <v>0</v>
      </c>
      <c r="M3803" t="s">
        <v>18935</v>
      </c>
      <c r="N3803">
        <f t="shared" si="708"/>
        <v>0</v>
      </c>
      <c r="O3803" t="str">
        <f t="shared" si="709"/>
        <v>No</v>
      </c>
      <c r="P3803">
        <f t="shared" si="710"/>
        <v>0</v>
      </c>
      <c r="Q3803">
        <f t="shared" si="711"/>
        <v>0</v>
      </c>
      <c r="R3803">
        <f t="shared" si="715"/>
        <v>27.565026697177728</v>
      </c>
      <c r="S3803" t="str">
        <f t="shared" si="712"/>
        <v>ID-32435-Silchar - Gauhati</v>
      </c>
      <c r="T3803" t="str">
        <f t="shared" si="713"/>
        <v>08:30</v>
      </c>
      <c r="U3803" t="str">
        <f t="shared" si="714"/>
        <v>Acceptable</v>
      </c>
      <c r="V3803">
        <f t="shared" si="716"/>
        <v>23</v>
      </c>
      <c r="W3803">
        <f t="shared" si="717"/>
        <v>2</v>
      </c>
      <c r="Y3803" t="str">
        <f t="shared" si="718"/>
        <v>Flight Not Found</v>
      </c>
      <c r="Z3803" t="str" cm="1">
        <f t="array" ref="Z3803">IF(AND(B:B &gt; TIME(6, 0, 0), B:B &lt;= TIME(18, 0, 0)), "Day", "Night")</f>
        <v>Night</v>
      </c>
      <c r="AA3803">
        <f t="shared" si="719"/>
        <v>1</v>
      </c>
    </row>
    <row r="3804" spans="1:27" x14ac:dyDescent="0.2">
      <c r="A3804">
        <v>32435</v>
      </c>
      <c r="B3804" t="s">
        <v>87</v>
      </c>
      <c r="C3804" t="s">
        <v>18936</v>
      </c>
      <c r="D3804" t="s">
        <v>6056</v>
      </c>
      <c r="E3804" t="s">
        <v>3559</v>
      </c>
      <c r="F3804" t="s">
        <v>18937</v>
      </c>
      <c r="G3804" t="s">
        <v>13161</v>
      </c>
      <c r="H3804" t="s">
        <v>18938</v>
      </c>
      <c r="I3804" t="s">
        <v>18939</v>
      </c>
      <c r="J3804">
        <v>129</v>
      </c>
      <c r="K3804">
        <v>124</v>
      </c>
      <c r="L3804">
        <v>0</v>
      </c>
      <c r="M3804" t="s">
        <v>18940</v>
      </c>
      <c r="N3804">
        <f t="shared" si="708"/>
        <v>0</v>
      </c>
      <c r="O3804" t="str">
        <f t="shared" si="709"/>
        <v>No</v>
      </c>
      <c r="P3804">
        <f t="shared" si="710"/>
        <v>0</v>
      </c>
      <c r="Q3804">
        <f t="shared" si="711"/>
        <v>0</v>
      </c>
      <c r="R3804">
        <f t="shared" si="715"/>
        <v>27.565026697177728</v>
      </c>
      <c r="S3804" t="str">
        <f t="shared" si="712"/>
        <v>ID-32435-Bombay - Ahmadabad</v>
      </c>
      <c r="T3804" t="str">
        <f t="shared" si="713"/>
        <v>08:30</v>
      </c>
      <c r="U3804" t="str">
        <f t="shared" si="714"/>
        <v>Acceptable</v>
      </c>
      <c r="V3804">
        <f t="shared" si="716"/>
        <v>23</v>
      </c>
      <c r="W3804">
        <f t="shared" si="717"/>
        <v>2</v>
      </c>
      <c r="Y3804" t="str">
        <f t="shared" si="718"/>
        <v>Flight Not Found</v>
      </c>
      <c r="Z3804" t="str" cm="1">
        <f t="array" ref="Z3804">IF(AND(B:B &gt; TIME(6, 0, 0), B:B &lt;= TIME(18, 0, 0)), "Day", "Night")</f>
        <v>Night</v>
      </c>
      <c r="AA3804">
        <f t="shared" si="719"/>
        <v>1</v>
      </c>
    </row>
    <row r="3805" spans="1:27" x14ac:dyDescent="0.2">
      <c r="A3805">
        <v>32441</v>
      </c>
      <c r="B3805" t="s">
        <v>16347</v>
      </c>
      <c r="C3805" t="s">
        <v>18941</v>
      </c>
      <c r="D3805" t="s">
        <v>18942</v>
      </c>
      <c r="F3805" t="s">
        <v>18943</v>
      </c>
      <c r="G3805" t="s">
        <v>12980</v>
      </c>
      <c r="H3805" t="s">
        <v>18944</v>
      </c>
      <c r="I3805" t="s">
        <v>18945</v>
      </c>
      <c r="J3805">
        <v>69</v>
      </c>
      <c r="K3805">
        <v>12</v>
      </c>
      <c r="L3805">
        <v>0</v>
      </c>
      <c r="M3805" t="s">
        <v>18946</v>
      </c>
      <c r="N3805">
        <f t="shared" si="708"/>
        <v>0</v>
      </c>
      <c r="O3805" t="str">
        <f t="shared" si="709"/>
        <v>No</v>
      </c>
      <c r="P3805">
        <f t="shared" si="710"/>
        <v>0</v>
      </c>
      <c r="Q3805">
        <f t="shared" si="711"/>
        <v>0</v>
      </c>
      <c r="R3805">
        <f t="shared" si="715"/>
        <v>27.565026697177728</v>
      </c>
      <c r="S3805" t="str">
        <f t="shared" si="712"/>
        <v>ID-32441-Juliaca - Arequipa</v>
      </c>
      <c r="T3805" t="str">
        <f t="shared" si="713"/>
        <v>10:53</v>
      </c>
      <c r="U3805" t="str">
        <f t="shared" si="714"/>
        <v>Acceptable</v>
      </c>
      <c r="V3805">
        <f t="shared" si="716"/>
        <v>23</v>
      </c>
      <c r="W3805">
        <f t="shared" si="717"/>
        <v>2</v>
      </c>
      <c r="Y3805" t="str">
        <f t="shared" si="718"/>
        <v>Flight Not Found</v>
      </c>
      <c r="Z3805" t="str" cm="1">
        <f t="array" ref="Z3805">IF(AND(B:B &gt; TIME(6, 0, 0), B:B &lt;= TIME(18, 0, 0)), "Day", "Night")</f>
        <v>Night</v>
      </c>
      <c r="AA3805">
        <f t="shared" si="719"/>
        <v>1</v>
      </c>
    </row>
    <row r="3806" spans="1:27" x14ac:dyDescent="0.2">
      <c r="A3806">
        <v>32449</v>
      </c>
      <c r="C3806" t="s">
        <v>18947</v>
      </c>
      <c r="D3806" t="s">
        <v>1965</v>
      </c>
      <c r="E3806" t="s">
        <v>8891</v>
      </c>
      <c r="F3806" t="s">
        <v>18948</v>
      </c>
      <c r="G3806" t="s">
        <v>9995</v>
      </c>
      <c r="H3806" t="s">
        <v>18949</v>
      </c>
      <c r="I3806" t="s">
        <v>18950</v>
      </c>
      <c r="J3806">
        <v>29</v>
      </c>
      <c r="K3806">
        <v>1</v>
      </c>
      <c r="L3806">
        <v>0</v>
      </c>
      <c r="M3806" t="s">
        <v>18951</v>
      </c>
      <c r="N3806">
        <f t="shared" si="708"/>
        <v>0</v>
      </c>
      <c r="O3806" t="str">
        <f t="shared" si="709"/>
        <v>No</v>
      </c>
      <c r="P3806">
        <f t="shared" si="710"/>
        <v>0</v>
      </c>
      <c r="Q3806">
        <f t="shared" si="711"/>
        <v>0</v>
      </c>
      <c r="R3806">
        <f t="shared" si="715"/>
        <v>27.565026697177728</v>
      </c>
      <c r="S3806" t="str">
        <f t="shared" si="712"/>
        <v>ID-32449-Warszawa - Rzeszow</v>
      </c>
      <c r="T3806">
        <f t="shared" si="713"/>
        <v>0</v>
      </c>
      <c r="U3806" t="str">
        <f t="shared" si="714"/>
        <v>Acceptable</v>
      </c>
      <c r="V3806">
        <f t="shared" si="716"/>
        <v>23</v>
      </c>
      <c r="W3806">
        <f t="shared" si="717"/>
        <v>2</v>
      </c>
      <c r="Y3806" t="str">
        <f t="shared" si="718"/>
        <v>Flight Not Found</v>
      </c>
      <c r="Z3806" t="str" cm="1">
        <f t="array" ref="Z3806">IF(AND(B:B &gt; TIME(6, 0, 0), B:B &lt;= TIME(18, 0, 0)), "Day", "Night")</f>
        <v>Night</v>
      </c>
      <c r="AA3806">
        <f t="shared" si="719"/>
        <v>1</v>
      </c>
    </row>
    <row r="3807" spans="1:27" x14ac:dyDescent="0.2">
      <c r="A3807">
        <v>32460</v>
      </c>
      <c r="B3807" t="s">
        <v>5741</v>
      </c>
      <c r="C3807" t="s">
        <v>6626</v>
      </c>
      <c r="D3807" t="s">
        <v>18952</v>
      </c>
      <c r="F3807" t="s">
        <v>18953</v>
      </c>
      <c r="G3807" t="s">
        <v>18164</v>
      </c>
      <c r="H3807" t="s">
        <v>18954</v>
      </c>
      <c r="I3807" t="s">
        <v>18955</v>
      </c>
      <c r="J3807">
        <v>4</v>
      </c>
      <c r="K3807">
        <v>4</v>
      </c>
      <c r="L3807">
        <v>0</v>
      </c>
      <c r="M3807" t="s">
        <v>18956</v>
      </c>
      <c r="N3807">
        <f t="shared" si="708"/>
        <v>0</v>
      </c>
      <c r="O3807" t="str">
        <f t="shared" si="709"/>
        <v>No</v>
      </c>
      <c r="P3807">
        <f t="shared" si="710"/>
        <v>0</v>
      </c>
      <c r="Q3807">
        <f t="shared" si="711"/>
        <v>0</v>
      </c>
      <c r="R3807">
        <f t="shared" si="715"/>
        <v>27.565026697177728</v>
      </c>
      <c r="S3807" t="str">
        <f t="shared" si="712"/>
        <v>ID-32460-Brunswick, GA - Jacksonville, FL</v>
      </c>
      <c r="T3807" t="str">
        <f t="shared" si="713"/>
        <v>20:53</v>
      </c>
      <c r="U3807" t="str">
        <f t="shared" si="714"/>
        <v>Acceptable</v>
      </c>
      <c r="V3807">
        <f t="shared" si="716"/>
        <v>23</v>
      </c>
      <c r="W3807">
        <f t="shared" si="717"/>
        <v>2</v>
      </c>
      <c r="Y3807" t="str">
        <f t="shared" si="718"/>
        <v>Flight Not Found</v>
      </c>
      <c r="Z3807" t="str" cm="1">
        <f t="array" ref="Z3807">IF(AND(B:B &gt; TIME(6, 0, 0), B:B &lt;= TIME(18, 0, 0)), "Day", "Night")</f>
        <v>Night</v>
      </c>
      <c r="AA3807">
        <f t="shared" si="719"/>
        <v>1</v>
      </c>
    </row>
    <row r="3808" spans="1:27" x14ac:dyDescent="0.2">
      <c r="A3808">
        <v>32461</v>
      </c>
      <c r="B3808" t="s">
        <v>10109</v>
      </c>
      <c r="C3808" t="s">
        <v>18957</v>
      </c>
      <c r="D3808" t="s">
        <v>18958</v>
      </c>
      <c r="F3808" t="s">
        <v>18959</v>
      </c>
      <c r="G3808" t="s">
        <v>16064</v>
      </c>
      <c r="H3808" t="s">
        <v>18960</v>
      </c>
      <c r="I3808" t="s">
        <v>18961</v>
      </c>
      <c r="J3808">
        <v>12</v>
      </c>
      <c r="K3808">
        <v>6</v>
      </c>
      <c r="L3808">
        <v>0</v>
      </c>
      <c r="M3808" t="s">
        <v>18962</v>
      </c>
      <c r="N3808">
        <f t="shared" si="708"/>
        <v>0</v>
      </c>
      <c r="O3808" t="str">
        <f t="shared" si="709"/>
        <v>No</v>
      </c>
      <c r="P3808">
        <f t="shared" si="710"/>
        <v>0</v>
      </c>
      <c r="Q3808">
        <f t="shared" si="711"/>
        <v>0</v>
      </c>
      <c r="R3808">
        <f t="shared" si="715"/>
        <v>27.565026697177728</v>
      </c>
      <c r="S3808" t="str">
        <f t="shared" si="712"/>
        <v>ID-32461-Helsink - Ilmajoki</v>
      </c>
      <c r="T3808" t="str">
        <f t="shared" si="713"/>
        <v>07:14</v>
      </c>
      <c r="U3808" t="str">
        <f t="shared" si="714"/>
        <v>Acceptable</v>
      </c>
      <c r="V3808">
        <f t="shared" si="716"/>
        <v>23</v>
      </c>
      <c r="W3808">
        <f t="shared" si="717"/>
        <v>2</v>
      </c>
      <c r="Y3808" t="str">
        <f t="shared" si="718"/>
        <v>Flight Not Found</v>
      </c>
      <c r="Z3808" t="str" cm="1">
        <f t="array" ref="Z3808">IF(AND(B:B &gt; TIME(6, 0, 0), B:B &lt;= TIME(18, 0, 0)), "Day", "Night")</f>
        <v>Night</v>
      </c>
      <c r="AA3808">
        <f t="shared" si="719"/>
        <v>1</v>
      </c>
    </row>
    <row r="3809" spans="1:27" x14ac:dyDescent="0.2">
      <c r="A3809">
        <v>32464</v>
      </c>
      <c r="C3809" t="s">
        <v>18963</v>
      </c>
      <c r="D3809" t="s">
        <v>18964</v>
      </c>
      <c r="G3809" t="s">
        <v>15903</v>
      </c>
      <c r="H3809" t="s">
        <v>18965</v>
      </c>
      <c r="J3809">
        <v>7</v>
      </c>
      <c r="K3809">
        <v>7</v>
      </c>
      <c r="L3809">
        <v>0</v>
      </c>
      <c r="M3809" t="s">
        <v>18966</v>
      </c>
      <c r="N3809">
        <f t="shared" si="708"/>
        <v>0</v>
      </c>
      <c r="O3809" t="str">
        <f t="shared" si="709"/>
        <v>No</v>
      </c>
      <c r="P3809">
        <f t="shared" si="710"/>
        <v>0</v>
      </c>
      <c r="Q3809">
        <f t="shared" si="711"/>
        <v>0</v>
      </c>
      <c r="R3809">
        <f t="shared" si="715"/>
        <v>27.565026697177728</v>
      </c>
      <c r="S3809" t="str">
        <f t="shared" si="712"/>
        <v>ID-32464-</v>
      </c>
      <c r="T3809">
        <f t="shared" si="713"/>
        <v>0</v>
      </c>
      <c r="U3809" t="str">
        <f t="shared" si="714"/>
        <v>Acceptable</v>
      </c>
      <c r="V3809">
        <f t="shared" si="716"/>
        <v>23</v>
      </c>
      <c r="W3809">
        <f t="shared" si="717"/>
        <v>2</v>
      </c>
      <c r="Y3809" t="str">
        <f t="shared" si="718"/>
        <v>Flight Not Found</v>
      </c>
      <c r="Z3809" t="str" cm="1">
        <f t="array" ref="Z3809">IF(AND(B:B &gt; TIME(6, 0, 0), B:B &lt;= TIME(18, 0, 0)), "Day", "Night")</f>
        <v>Night</v>
      </c>
      <c r="AA3809">
        <f t="shared" si="719"/>
        <v>1</v>
      </c>
    </row>
    <row r="3810" spans="1:27" x14ac:dyDescent="0.2">
      <c r="A3810">
        <v>32465</v>
      </c>
      <c r="B3810" t="s">
        <v>28</v>
      </c>
      <c r="C3810" t="s">
        <v>18967</v>
      </c>
      <c r="D3810" t="s">
        <v>18579</v>
      </c>
      <c r="F3810" t="s">
        <v>18968</v>
      </c>
      <c r="G3810" t="s">
        <v>18969</v>
      </c>
      <c r="H3810" t="s">
        <v>18970</v>
      </c>
      <c r="I3810" t="s">
        <v>18971</v>
      </c>
      <c r="J3810">
        <v>4</v>
      </c>
      <c r="K3810">
        <v>4</v>
      </c>
      <c r="L3810">
        <v>0</v>
      </c>
      <c r="M3810" t="s">
        <v>18972</v>
      </c>
      <c r="N3810">
        <f t="shared" si="708"/>
        <v>0</v>
      </c>
      <c r="O3810" t="str">
        <f t="shared" si="709"/>
        <v>No</v>
      </c>
      <c r="P3810">
        <f t="shared" si="710"/>
        <v>0</v>
      </c>
      <c r="Q3810">
        <f t="shared" si="711"/>
        <v>0</v>
      </c>
      <c r="R3810">
        <f t="shared" si="715"/>
        <v>27.565026697177728</v>
      </c>
      <c r="S3810" t="str">
        <f t="shared" si="712"/>
        <v>ID-32465-Montluçon - Paris</v>
      </c>
      <c r="T3810" t="str">
        <f t="shared" si="713"/>
        <v>06:30</v>
      </c>
      <c r="U3810" t="str">
        <f t="shared" si="714"/>
        <v>Acceptable</v>
      </c>
      <c r="V3810">
        <f t="shared" si="716"/>
        <v>23</v>
      </c>
      <c r="W3810">
        <f t="shared" si="717"/>
        <v>2</v>
      </c>
      <c r="Y3810" t="str">
        <f t="shared" si="718"/>
        <v>Flight Not Found</v>
      </c>
      <c r="Z3810" t="str" cm="1">
        <f t="array" ref="Z3810">IF(AND(B:B &gt; TIME(6, 0, 0), B:B &lt;= TIME(18, 0, 0)), "Day", "Night")</f>
        <v>Night</v>
      </c>
      <c r="AA3810">
        <f t="shared" si="719"/>
        <v>1</v>
      </c>
    </row>
    <row r="3811" spans="1:27" x14ac:dyDescent="0.2">
      <c r="A3811">
        <v>32477</v>
      </c>
      <c r="B3811" t="s">
        <v>4439</v>
      </c>
      <c r="C3811" t="s">
        <v>18973</v>
      </c>
      <c r="D3811" t="s">
        <v>18974</v>
      </c>
      <c r="F3811" t="s">
        <v>18975</v>
      </c>
      <c r="G3811" t="s">
        <v>12975</v>
      </c>
      <c r="H3811" t="s">
        <v>18976</v>
      </c>
      <c r="I3811" t="s">
        <v>18977</v>
      </c>
      <c r="J3811">
        <v>14</v>
      </c>
      <c r="K3811">
        <v>14</v>
      </c>
      <c r="L3811">
        <v>0</v>
      </c>
      <c r="M3811" t="s">
        <v>18978</v>
      </c>
      <c r="N3811">
        <f t="shared" si="708"/>
        <v>0</v>
      </c>
      <c r="O3811" t="str">
        <f t="shared" si="709"/>
        <v>No</v>
      </c>
      <c r="P3811">
        <f t="shared" si="710"/>
        <v>0</v>
      </c>
      <c r="Q3811">
        <f t="shared" si="711"/>
        <v>0</v>
      </c>
      <c r="R3811">
        <f t="shared" si="715"/>
        <v>27.565026697177728</v>
      </c>
      <c r="S3811" t="str">
        <f t="shared" si="712"/>
        <v>ID-32477-Hamada al Hambra - Tripoli</v>
      </c>
      <c r="T3811" t="str">
        <f t="shared" si="713"/>
        <v>07:20</v>
      </c>
      <c r="U3811" t="str">
        <f t="shared" si="714"/>
        <v>Acceptable</v>
      </c>
      <c r="V3811">
        <f t="shared" si="716"/>
        <v>23</v>
      </c>
      <c r="W3811">
        <f t="shared" si="717"/>
        <v>2</v>
      </c>
      <c r="Y3811" t="str">
        <f t="shared" si="718"/>
        <v>Flight Not Found</v>
      </c>
      <c r="Z3811" t="str" cm="1">
        <f t="array" ref="Z3811">IF(AND(B:B &gt; TIME(6, 0, 0), B:B &lt;= TIME(18, 0, 0)), "Day", "Night")</f>
        <v>Night</v>
      </c>
      <c r="AA3811">
        <f t="shared" si="719"/>
        <v>1</v>
      </c>
    </row>
    <row r="3812" spans="1:27" x14ac:dyDescent="0.2">
      <c r="A3812">
        <v>32484</v>
      </c>
      <c r="B3812" t="s">
        <v>18979</v>
      </c>
      <c r="C3812" t="s">
        <v>18980</v>
      </c>
      <c r="D3812" t="s">
        <v>3562</v>
      </c>
      <c r="G3812" t="s">
        <v>18981</v>
      </c>
      <c r="H3812" t="s">
        <v>18982</v>
      </c>
      <c r="I3812" t="s">
        <v>18983</v>
      </c>
      <c r="J3812">
        <v>14</v>
      </c>
      <c r="K3812">
        <v>6</v>
      </c>
      <c r="L3812">
        <v>0</v>
      </c>
      <c r="M3812" t="s">
        <v>18984</v>
      </c>
      <c r="N3812">
        <f t="shared" si="708"/>
        <v>0</v>
      </c>
      <c r="O3812" t="str">
        <f t="shared" si="709"/>
        <v>No</v>
      </c>
      <c r="P3812">
        <f t="shared" si="710"/>
        <v>0</v>
      </c>
      <c r="Q3812">
        <f t="shared" si="711"/>
        <v>0</v>
      </c>
      <c r="R3812">
        <f t="shared" si="715"/>
        <v>27.565026697177728</v>
      </c>
      <c r="S3812" t="str">
        <f t="shared" si="712"/>
        <v>ID-32484-</v>
      </c>
      <c r="T3812" t="str">
        <f t="shared" si="713"/>
        <v>19:33</v>
      </c>
      <c r="U3812" t="str">
        <f t="shared" si="714"/>
        <v>Acceptable</v>
      </c>
      <c r="V3812">
        <f t="shared" si="716"/>
        <v>23</v>
      </c>
      <c r="W3812">
        <f t="shared" si="717"/>
        <v>2</v>
      </c>
      <c r="Y3812" t="str">
        <f t="shared" si="718"/>
        <v>Flight Not Found</v>
      </c>
      <c r="Z3812" t="str" cm="1">
        <f t="array" ref="Z3812">IF(AND(B:B &gt; TIME(6, 0, 0), B:B &lt;= TIME(18, 0, 0)), "Day", "Night")</f>
        <v>Night</v>
      </c>
      <c r="AA3812">
        <f t="shared" si="719"/>
        <v>1</v>
      </c>
    </row>
    <row r="3813" spans="1:27" x14ac:dyDescent="0.2">
      <c r="A3813">
        <v>32485</v>
      </c>
      <c r="C3813" t="s">
        <v>18985</v>
      </c>
      <c r="D3813" t="s">
        <v>18986</v>
      </c>
      <c r="F3813" t="s">
        <v>18987</v>
      </c>
      <c r="G3813" t="s">
        <v>9004</v>
      </c>
      <c r="H3813" t="s">
        <v>18988</v>
      </c>
      <c r="I3813" t="s">
        <v>18989</v>
      </c>
      <c r="J3813">
        <v>5</v>
      </c>
      <c r="K3813">
        <v>5</v>
      </c>
      <c r="L3813">
        <v>0</v>
      </c>
      <c r="M3813" t="s">
        <v>18990</v>
      </c>
      <c r="N3813">
        <f t="shared" si="708"/>
        <v>0</v>
      </c>
      <c r="O3813" t="str">
        <f t="shared" si="709"/>
        <v>No</v>
      </c>
      <c r="P3813">
        <f t="shared" si="710"/>
        <v>0</v>
      </c>
      <c r="Q3813">
        <f t="shared" si="711"/>
        <v>0</v>
      </c>
      <c r="R3813">
        <f t="shared" si="715"/>
        <v>27.565026697177728</v>
      </c>
      <c r="S3813" t="str">
        <f t="shared" si="712"/>
        <v>ID-32485-Dakar - Agadir</v>
      </c>
      <c r="T3813">
        <f t="shared" si="713"/>
        <v>0</v>
      </c>
      <c r="U3813" t="str">
        <f t="shared" si="714"/>
        <v>Acceptable</v>
      </c>
      <c r="V3813">
        <f t="shared" si="716"/>
        <v>23</v>
      </c>
      <c r="W3813">
        <f t="shared" si="717"/>
        <v>2</v>
      </c>
      <c r="Y3813" t="str">
        <f t="shared" si="718"/>
        <v>Flight Not Found</v>
      </c>
      <c r="Z3813" t="str" cm="1">
        <f t="array" ref="Z3813">IF(AND(B:B &gt; TIME(6, 0, 0), B:B &lt;= TIME(18, 0, 0)), "Day", "Night")</f>
        <v>Night</v>
      </c>
      <c r="AA3813">
        <f t="shared" si="719"/>
        <v>1</v>
      </c>
    </row>
    <row r="3814" spans="1:27" x14ac:dyDescent="0.2">
      <c r="A3814">
        <v>32487</v>
      </c>
      <c r="B3814" t="s">
        <v>914</v>
      </c>
      <c r="C3814" t="s">
        <v>17798</v>
      </c>
      <c r="D3814" t="s">
        <v>18202</v>
      </c>
      <c r="F3814" t="s">
        <v>18991</v>
      </c>
      <c r="G3814" t="s">
        <v>18992</v>
      </c>
      <c r="J3814">
        <v>25</v>
      </c>
      <c r="K3814">
        <v>25</v>
      </c>
      <c r="L3814">
        <v>0</v>
      </c>
      <c r="M3814" t="s">
        <v>18993</v>
      </c>
      <c r="N3814">
        <f t="shared" si="708"/>
        <v>0</v>
      </c>
      <c r="O3814" t="str">
        <f t="shared" si="709"/>
        <v>No</v>
      </c>
      <c r="P3814">
        <f t="shared" si="710"/>
        <v>0</v>
      </c>
      <c r="Q3814">
        <f t="shared" si="711"/>
        <v>0</v>
      </c>
      <c r="R3814">
        <f t="shared" si="715"/>
        <v>27.565026697177728</v>
      </c>
      <c r="S3814" t="str">
        <f t="shared" si="712"/>
        <v>ID-32487-Kabul - Khowst</v>
      </c>
      <c r="T3814" t="str">
        <f t="shared" si="713"/>
        <v>20:00</v>
      </c>
      <c r="U3814" t="str">
        <f t="shared" si="714"/>
        <v>Acceptable</v>
      </c>
      <c r="V3814">
        <f t="shared" si="716"/>
        <v>23</v>
      </c>
      <c r="W3814">
        <f t="shared" si="717"/>
        <v>2</v>
      </c>
      <c r="Y3814" t="str">
        <f t="shared" si="718"/>
        <v>Flight Not Found</v>
      </c>
      <c r="Z3814" t="str" cm="1">
        <f t="array" ref="Z3814">IF(AND(B:B &gt; TIME(6, 0, 0), B:B &lt;= TIME(18, 0, 0)), "Day", "Night")</f>
        <v>Night</v>
      </c>
      <c r="AA3814">
        <f t="shared" si="719"/>
        <v>1</v>
      </c>
    </row>
    <row r="3815" spans="1:27" x14ac:dyDescent="0.2">
      <c r="A3815">
        <v>32488</v>
      </c>
      <c r="C3815" t="s">
        <v>18994</v>
      </c>
      <c r="D3815" t="s">
        <v>18995</v>
      </c>
      <c r="G3815" t="s">
        <v>18996</v>
      </c>
      <c r="H3815" t="s">
        <v>18997</v>
      </c>
      <c r="I3815" t="s">
        <v>18998</v>
      </c>
      <c r="J3815">
        <v>83</v>
      </c>
      <c r="K3815">
        <v>77</v>
      </c>
      <c r="L3815">
        <v>0</v>
      </c>
      <c r="M3815" t="s">
        <v>18999</v>
      </c>
      <c r="N3815">
        <f t="shared" si="708"/>
        <v>0</v>
      </c>
      <c r="O3815" t="str">
        <f t="shared" si="709"/>
        <v>No</v>
      </c>
      <c r="P3815">
        <f t="shared" si="710"/>
        <v>0</v>
      </c>
      <c r="Q3815">
        <f t="shared" si="711"/>
        <v>0</v>
      </c>
      <c r="R3815">
        <f t="shared" si="715"/>
        <v>27.565026697177728</v>
      </c>
      <c r="S3815" t="str">
        <f t="shared" si="712"/>
        <v>ID-32488-</v>
      </c>
      <c r="T3815">
        <f t="shared" si="713"/>
        <v>0</v>
      </c>
      <c r="U3815" t="str">
        <f t="shared" si="714"/>
        <v>Acceptable</v>
      </c>
      <c r="V3815">
        <f t="shared" si="716"/>
        <v>23</v>
      </c>
      <c r="W3815">
        <f t="shared" si="717"/>
        <v>2</v>
      </c>
      <c r="Y3815" t="str">
        <f t="shared" si="718"/>
        <v>Flight Not Found</v>
      </c>
      <c r="Z3815" t="str" cm="1">
        <f t="array" ref="Z3815">IF(AND(B:B &gt; TIME(6, 0, 0), B:B &lt;= TIME(18, 0, 0)), "Day", "Night")</f>
        <v>Night</v>
      </c>
      <c r="AA3815">
        <f t="shared" si="719"/>
        <v>1</v>
      </c>
    </row>
    <row r="3816" spans="1:27" x14ac:dyDescent="0.2">
      <c r="A3816">
        <v>32491</v>
      </c>
      <c r="B3816" t="s">
        <v>12855</v>
      </c>
      <c r="C3816" t="s">
        <v>19000</v>
      </c>
      <c r="D3816" t="s">
        <v>19001</v>
      </c>
      <c r="F3816" t="s">
        <v>19002</v>
      </c>
      <c r="G3816" t="s">
        <v>10938</v>
      </c>
      <c r="H3816" t="s">
        <v>19003</v>
      </c>
      <c r="I3816" t="s">
        <v>19004</v>
      </c>
      <c r="J3816">
        <v>8</v>
      </c>
      <c r="K3816">
        <v>8</v>
      </c>
      <c r="L3816">
        <v>5</v>
      </c>
      <c r="M3816" t="s">
        <v>19005</v>
      </c>
      <c r="N3816">
        <f t="shared" si="708"/>
        <v>0</v>
      </c>
      <c r="O3816" t="str">
        <f t="shared" si="709"/>
        <v>No</v>
      </c>
      <c r="P3816">
        <f t="shared" si="710"/>
        <v>0</v>
      </c>
      <c r="Q3816">
        <f t="shared" si="711"/>
        <v>0</v>
      </c>
      <c r="R3816">
        <f t="shared" si="715"/>
        <v>27.565026697177728</v>
      </c>
      <c r="S3816" t="str">
        <f t="shared" si="712"/>
        <v>ID-32491-Dar-es-Salaam - Cairo</v>
      </c>
      <c r="T3816" t="str">
        <f t="shared" si="713"/>
        <v>21:50</v>
      </c>
      <c r="U3816" t="str">
        <f t="shared" si="714"/>
        <v>Acceptable</v>
      </c>
      <c r="V3816">
        <f t="shared" si="716"/>
        <v>23</v>
      </c>
      <c r="W3816">
        <f t="shared" si="717"/>
        <v>2</v>
      </c>
      <c r="Y3816" t="str">
        <f t="shared" si="718"/>
        <v>Flight Not Found</v>
      </c>
      <c r="Z3816" t="str" cm="1">
        <f t="array" ref="Z3816">IF(AND(B:B &gt; TIME(6, 0, 0), B:B &lt;= TIME(18, 0, 0)), "Day", "Night")</f>
        <v>Night</v>
      </c>
      <c r="AA3816">
        <f t="shared" si="719"/>
        <v>1</v>
      </c>
    </row>
    <row r="3817" spans="1:27" x14ac:dyDescent="0.2">
      <c r="A3817">
        <v>32494</v>
      </c>
      <c r="C3817" t="s">
        <v>19006</v>
      </c>
      <c r="D3817" t="s">
        <v>19007</v>
      </c>
      <c r="G3817" t="s">
        <v>19008</v>
      </c>
      <c r="H3817" t="s">
        <v>19009</v>
      </c>
      <c r="I3817" t="s">
        <v>19010</v>
      </c>
      <c r="J3817">
        <v>10</v>
      </c>
      <c r="K3817">
        <v>10</v>
      </c>
      <c r="L3817">
        <v>0</v>
      </c>
      <c r="N3817">
        <f t="shared" si="708"/>
        <v>0</v>
      </c>
      <c r="O3817" t="str">
        <f t="shared" si="709"/>
        <v>No</v>
      </c>
      <c r="P3817">
        <f t="shared" si="710"/>
        <v>0</v>
      </c>
      <c r="Q3817">
        <f t="shared" si="711"/>
        <v>0</v>
      </c>
      <c r="R3817">
        <f t="shared" si="715"/>
        <v>27.565026697177728</v>
      </c>
      <c r="S3817" t="str">
        <f t="shared" si="712"/>
        <v>ID-32494-</v>
      </c>
      <c r="T3817">
        <f t="shared" si="713"/>
        <v>0</v>
      </c>
      <c r="U3817" t="str">
        <f t="shared" si="714"/>
        <v>Acceptable</v>
      </c>
      <c r="V3817">
        <f t="shared" si="716"/>
        <v>23</v>
      </c>
      <c r="W3817">
        <f t="shared" si="717"/>
        <v>2</v>
      </c>
      <c r="Y3817" t="str">
        <f t="shared" si="718"/>
        <v>Flight Not Found</v>
      </c>
      <c r="Z3817" t="str" cm="1">
        <f t="array" ref="Z3817">IF(AND(B:B &gt; TIME(6, 0, 0), B:B &lt;= TIME(18, 0, 0)), "Day", "Night")</f>
        <v>Night</v>
      </c>
      <c r="AA3817">
        <f t="shared" si="719"/>
        <v>1</v>
      </c>
    </row>
    <row r="3818" spans="1:27" x14ac:dyDescent="0.2">
      <c r="A3818">
        <v>32498</v>
      </c>
      <c r="B3818" t="s">
        <v>6585</v>
      </c>
      <c r="C3818" t="s">
        <v>19011</v>
      </c>
      <c r="D3818" t="s">
        <v>1861</v>
      </c>
      <c r="E3818" t="s">
        <v>7511</v>
      </c>
      <c r="F3818" t="s">
        <v>19012</v>
      </c>
      <c r="G3818" t="s">
        <v>19013</v>
      </c>
      <c r="H3818" t="s">
        <v>19014</v>
      </c>
      <c r="I3818" t="s">
        <v>19015</v>
      </c>
      <c r="J3818">
        <v>259</v>
      </c>
      <c r="K3818">
        <v>259</v>
      </c>
      <c r="L3818">
        <v>11</v>
      </c>
      <c r="M3818" t="s">
        <v>19016</v>
      </c>
      <c r="N3818">
        <f t="shared" si="708"/>
        <v>0</v>
      </c>
      <c r="O3818" t="str">
        <f t="shared" si="709"/>
        <v>No</v>
      </c>
      <c r="P3818">
        <f t="shared" si="710"/>
        <v>0</v>
      </c>
      <c r="Q3818">
        <f t="shared" si="711"/>
        <v>0</v>
      </c>
      <c r="R3818">
        <f t="shared" si="715"/>
        <v>27.565026697177728</v>
      </c>
      <c r="S3818" t="str">
        <f t="shared" si="712"/>
        <v>ID-32498-London - New York City</v>
      </c>
      <c r="T3818" t="str">
        <f t="shared" si="713"/>
        <v>19:03</v>
      </c>
      <c r="U3818" t="str">
        <f t="shared" si="714"/>
        <v>Acceptable</v>
      </c>
      <c r="V3818">
        <f t="shared" si="716"/>
        <v>23</v>
      </c>
      <c r="W3818">
        <f t="shared" si="717"/>
        <v>2</v>
      </c>
      <c r="Y3818" t="str">
        <f t="shared" si="718"/>
        <v>Flight Not Found</v>
      </c>
      <c r="Z3818" t="str" cm="1">
        <f t="array" ref="Z3818">IF(AND(B:B &gt; TIME(6, 0, 0), B:B &lt;= TIME(18, 0, 0)), "Day", "Night")</f>
        <v>Night</v>
      </c>
      <c r="AA3818">
        <f t="shared" si="719"/>
        <v>1</v>
      </c>
    </row>
    <row r="3819" spans="1:27" x14ac:dyDescent="0.2">
      <c r="A3819">
        <v>32582</v>
      </c>
      <c r="B3819" t="s">
        <v>5391</v>
      </c>
      <c r="C3819" t="s">
        <v>19017</v>
      </c>
      <c r="D3819" t="s">
        <v>19018</v>
      </c>
      <c r="F3819" t="s">
        <v>19019</v>
      </c>
      <c r="G3819" t="s">
        <v>19020</v>
      </c>
      <c r="H3819" t="s">
        <v>19021</v>
      </c>
      <c r="I3819" t="s">
        <v>19022</v>
      </c>
      <c r="J3819">
        <v>2</v>
      </c>
      <c r="K3819">
        <v>2</v>
      </c>
      <c r="L3819">
        <v>0</v>
      </c>
      <c r="M3819" t="s">
        <v>19023</v>
      </c>
      <c r="N3819">
        <f t="shared" si="708"/>
        <v>0</v>
      </c>
      <c r="O3819" t="str">
        <f t="shared" si="709"/>
        <v>No</v>
      </c>
      <c r="P3819">
        <f t="shared" si="710"/>
        <v>0</v>
      </c>
      <c r="Q3819">
        <f t="shared" si="711"/>
        <v>0</v>
      </c>
      <c r="R3819">
        <f t="shared" si="715"/>
        <v>27.565026697177728</v>
      </c>
      <c r="S3819" t="str">
        <f t="shared" si="712"/>
        <v>ID-32582-Terre Haute - Lafayette</v>
      </c>
      <c r="T3819" t="str">
        <f t="shared" si="713"/>
        <v>07:25</v>
      </c>
      <c r="U3819" t="str">
        <f t="shared" si="714"/>
        <v>Acceptable</v>
      </c>
      <c r="V3819">
        <f t="shared" si="716"/>
        <v>23</v>
      </c>
      <c r="W3819">
        <f t="shared" si="717"/>
        <v>2</v>
      </c>
      <c r="Y3819" t="str">
        <f t="shared" si="718"/>
        <v>Flight Not Found</v>
      </c>
      <c r="Z3819" t="str" cm="1">
        <f t="array" ref="Z3819">IF(AND(B:B &gt; TIME(6, 0, 0), B:B &lt;= TIME(18, 0, 0)), "Day", "Night")</f>
        <v>Night</v>
      </c>
      <c r="AA3819">
        <f t="shared" si="719"/>
        <v>1</v>
      </c>
    </row>
    <row r="3820" spans="1:27" x14ac:dyDescent="0.2">
      <c r="A3820">
        <v>32516</v>
      </c>
      <c r="B3820" t="s">
        <v>8239</v>
      </c>
      <c r="C3820" t="s">
        <v>19024</v>
      </c>
      <c r="D3820" t="s">
        <v>10482</v>
      </c>
      <c r="E3820" t="s">
        <v>19025</v>
      </c>
      <c r="F3820" t="s">
        <v>7125</v>
      </c>
      <c r="G3820" t="s">
        <v>19026</v>
      </c>
      <c r="H3820" t="s">
        <v>19027</v>
      </c>
      <c r="I3820" t="s">
        <v>19028</v>
      </c>
      <c r="J3820">
        <v>126</v>
      </c>
      <c r="K3820">
        <v>47</v>
      </c>
      <c r="L3820">
        <v>0</v>
      </c>
      <c r="M3820" t="s">
        <v>19029</v>
      </c>
      <c r="N3820">
        <f t="shared" si="708"/>
        <v>0</v>
      </c>
      <c r="O3820" t="str">
        <f t="shared" si="709"/>
        <v>No</v>
      </c>
      <c r="P3820">
        <f t="shared" si="710"/>
        <v>0</v>
      </c>
      <c r="Q3820">
        <f t="shared" si="711"/>
        <v>0</v>
      </c>
      <c r="R3820">
        <f t="shared" si="715"/>
        <v>27.565026697177728</v>
      </c>
      <c r="S3820" t="str">
        <f t="shared" si="712"/>
        <v>ID-32516-London - Belfast</v>
      </c>
      <c r="T3820" t="str">
        <f t="shared" si="713"/>
        <v>20:25</v>
      </c>
      <c r="U3820" t="str">
        <f t="shared" si="714"/>
        <v>Acceptable</v>
      </c>
      <c r="V3820">
        <f t="shared" si="716"/>
        <v>23</v>
      </c>
      <c r="W3820">
        <f t="shared" si="717"/>
        <v>2</v>
      </c>
      <c r="Y3820" t="str">
        <f t="shared" si="718"/>
        <v>Flight Not Found</v>
      </c>
      <c r="Z3820" t="str" cm="1">
        <f t="array" ref="Z3820">IF(AND(B:B &gt; TIME(6, 0, 0), B:B &lt;= TIME(18, 0, 0)), "Day", "Night")</f>
        <v>Night</v>
      </c>
      <c r="AA3820">
        <f t="shared" si="719"/>
        <v>1</v>
      </c>
    </row>
    <row r="3821" spans="1:27" x14ac:dyDescent="0.2">
      <c r="A3821">
        <v>32520</v>
      </c>
      <c r="B3821" t="s">
        <v>19030</v>
      </c>
      <c r="C3821" t="s">
        <v>12001</v>
      </c>
      <c r="D3821" t="s">
        <v>15730</v>
      </c>
      <c r="F3821" t="s">
        <v>19031</v>
      </c>
      <c r="G3821" t="s">
        <v>19032</v>
      </c>
      <c r="H3821" t="s">
        <v>19033</v>
      </c>
      <c r="I3821" t="s">
        <v>19034</v>
      </c>
      <c r="J3821">
        <v>2</v>
      </c>
      <c r="K3821">
        <v>2</v>
      </c>
      <c r="L3821">
        <v>0</v>
      </c>
      <c r="M3821" t="s">
        <v>19035</v>
      </c>
      <c r="N3821">
        <f t="shared" si="708"/>
        <v>0</v>
      </c>
      <c r="O3821" t="str">
        <f t="shared" si="709"/>
        <v>No</v>
      </c>
      <c r="P3821">
        <f t="shared" si="710"/>
        <v>0</v>
      </c>
      <c r="Q3821">
        <f t="shared" si="711"/>
        <v>0</v>
      </c>
      <c r="R3821">
        <f t="shared" si="715"/>
        <v>27.565026697177728</v>
      </c>
      <c r="S3821" t="str">
        <f t="shared" si="712"/>
        <v>ID-32520-Dayton, OH - Montreal, Canada</v>
      </c>
      <c r="T3821" t="str">
        <f t="shared" si="713"/>
        <v>04:45</v>
      </c>
      <c r="U3821" t="str">
        <f t="shared" si="714"/>
        <v>Acceptable</v>
      </c>
      <c r="V3821">
        <f t="shared" si="716"/>
        <v>23</v>
      </c>
      <c r="W3821">
        <f t="shared" si="717"/>
        <v>2</v>
      </c>
      <c r="Y3821" t="str">
        <f t="shared" si="718"/>
        <v>Flight Not Found</v>
      </c>
      <c r="Z3821" t="str" cm="1">
        <f t="array" ref="Z3821">IF(AND(B:B &gt; TIME(6, 0, 0), B:B &lt;= TIME(18, 0, 0)), "Day", "Night")</f>
        <v>Night</v>
      </c>
      <c r="AA3821">
        <f t="shared" si="719"/>
        <v>1</v>
      </c>
    </row>
    <row r="3822" spans="1:27" x14ac:dyDescent="0.2">
      <c r="A3822">
        <v>32525</v>
      </c>
      <c r="C3822" t="s">
        <v>7201</v>
      </c>
      <c r="D3822" t="s">
        <v>19036</v>
      </c>
      <c r="F3822" t="s">
        <v>19037</v>
      </c>
      <c r="G3822" t="s">
        <v>19038</v>
      </c>
      <c r="H3822" t="s">
        <v>19039</v>
      </c>
      <c r="I3822" t="s">
        <v>19040</v>
      </c>
      <c r="J3822">
        <v>5</v>
      </c>
      <c r="K3822">
        <v>5</v>
      </c>
      <c r="L3822">
        <v>0</v>
      </c>
      <c r="M3822" t="s">
        <v>19041</v>
      </c>
      <c r="N3822">
        <f t="shared" si="708"/>
        <v>0</v>
      </c>
      <c r="O3822" t="str">
        <f t="shared" si="709"/>
        <v>No</v>
      </c>
      <c r="P3822">
        <f t="shared" si="710"/>
        <v>0</v>
      </c>
      <c r="Q3822">
        <f t="shared" si="711"/>
        <v>0</v>
      </c>
      <c r="R3822">
        <f t="shared" si="715"/>
        <v>27.565026697177728</v>
      </c>
      <c r="S3822" t="str">
        <f t="shared" si="712"/>
        <v>ID-32525-La Paz - Apolo</v>
      </c>
      <c r="T3822">
        <f t="shared" si="713"/>
        <v>0</v>
      </c>
      <c r="U3822" t="str">
        <f t="shared" si="714"/>
        <v>Acceptable</v>
      </c>
      <c r="V3822">
        <f t="shared" si="716"/>
        <v>23</v>
      </c>
      <c r="W3822">
        <f t="shared" si="717"/>
        <v>2</v>
      </c>
      <c r="Y3822" t="str">
        <f t="shared" si="718"/>
        <v>Flight Not Found</v>
      </c>
      <c r="Z3822" t="str" cm="1">
        <f t="array" ref="Z3822">IF(AND(B:B &gt; TIME(6, 0, 0), B:B &lt;= TIME(18, 0, 0)), "Day", "Night")</f>
        <v>Night</v>
      </c>
      <c r="AA3822">
        <f t="shared" si="719"/>
        <v>1</v>
      </c>
    </row>
    <row r="3823" spans="1:27" x14ac:dyDescent="0.2">
      <c r="A3823">
        <v>32537</v>
      </c>
      <c r="C3823" t="s">
        <v>9539</v>
      </c>
      <c r="D3823" t="s">
        <v>19042</v>
      </c>
      <c r="F3823" t="s">
        <v>14049</v>
      </c>
      <c r="G3823" t="s">
        <v>19043</v>
      </c>
      <c r="H3823" t="s">
        <v>19044</v>
      </c>
      <c r="I3823" t="s">
        <v>2539</v>
      </c>
      <c r="J3823">
        <v>11</v>
      </c>
      <c r="K3823">
        <v>11</v>
      </c>
      <c r="L3823">
        <v>0</v>
      </c>
      <c r="M3823" t="s">
        <v>19045</v>
      </c>
      <c r="N3823">
        <f t="shared" si="708"/>
        <v>0</v>
      </c>
      <c r="O3823" t="str">
        <f t="shared" si="709"/>
        <v>No</v>
      </c>
      <c r="P3823">
        <f t="shared" si="710"/>
        <v>0</v>
      </c>
      <c r="Q3823">
        <f t="shared" si="711"/>
        <v>0</v>
      </c>
      <c r="R3823">
        <f t="shared" si="715"/>
        <v>27.565026697177728</v>
      </c>
      <c r="S3823" t="str">
        <f t="shared" si="712"/>
        <v>ID-32537-Exercise</v>
      </c>
      <c r="T3823">
        <f t="shared" si="713"/>
        <v>0</v>
      </c>
      <c r="U3823" t="str">
        <f t="shared" si="714"/>
        <v>Acceptable</v>
      </c>
      <c r="V3823">
        <f t="shared" si="716"/>
        <v>23</v>
      </c>
      <c r="W3823">
        <f t="shared" si="717"/>
        <v>2</v>
      </c>
      <c r="Y3823" t="str">
        <f t="shared" si="718"/>
        <v>Flight Not Found</v>
      </c>
      <c r="Z3823" t="str" cm="1">
        <f t="array" ref="Z3823">IF(AND(B:B &gt; TIME(6, 0, 0), B:B &lt;= TIME(18, 0, 0)), "Day", "Night")</f>
        <v>Night</v>
      </c>
      <c r="AA3823">
        <f t="shared" si="719"/>
        <v>1</v>
      </c>
    </row>
    <row r="3824" spans="1:27" x14ac:dyDescent="0.2">
      <c r="A3824">
        <v>32539</v>
      </c>
      <c r="B3824" t="s">
        <v>9378</v>
      </c>
      <c r="C3824" t="s">
        <v>19046</v>
      </c>
      <c r="D3824" t="s">
        <v>2615</v>
      </c>
      <c r="G3824" t="s">
        <v>7357</v>
      </c>
      <c r="H3824" t="s">
        <v>19047</v>
      </c>
      <c r="I3824" t="s">
        <v>19048</v>
      </c>
      <c r="J3824">
        <v>19</v>
      </c>
      <c r="K3824">
        <v>19</v>
      </c>
      <c r="L3824">
        <v>0</v>
      </c>
      <c r="M3824" t="s">
        <v>19049</v>
      </c>
      <c r="N3824">
        <f t="shared" si="708"/>
        <v>0</v>
      </c>
      <c r="O3824" t="str">
        <f t="shared" si="709"/>
        <v>No</v>
      </c>
      <c r="P3824">
        <f t="shared" si="710"/>
        <v>0</v>
      </c>
      <c r="Q3824">
        <f t="shared" si="711"/>
        <v>0</v>
      </c>
      <c r="R3824">
        <f t="shared" si="715"/>
        <v>27.565026697177728</v>
      </c>
      <c r="S3824" t="str">
        <f t="shared" si="712"/>
        <v>ID-32539-</v>
      </c>
      <c r="T3824" t="str">
        <f t="shared" si="713"/>
        <v>12:10</v>
      </c>
      <c r="U3824" t="str">
        <f t="shared" si="714"/>
        <v>Acceptable</v>
      </c>
      <c r="V3824">
        <f t="shared" si="716"/>
        <v>23</v>
      </c>
      <c r="W3824">
        <f t="shared" si="717"/>
        <v>2</v>
      </c>
      <c r="Y3824" t="str">
        <f t="shared" si="718"/>
        <v>Flight Not Found</v>
      </c>
      <c r="Z3824" t="str" cm="1">
        <f t="array" ref="Z3824">IF(AND(B:B &gt; TIME(6, 0, 0), B:B &lt;= TIME(18, 0, 0)), "Day", "Night")</f>
        <v>Night</v>
      </c>
      <c r="AA3824">
        <f t="shared" si="719"/>
        <v>1</v>
      </c>
    </row>
    <row r="3825" spans="1:27" x14ac:dyDescent="0.2">
      <c r="A3825">
        <v>32542</v>
      </c>
      <c r="B3825" t="s">
        <v>19050</v>
      </c>
      <c r="C3825" t="s">
        <v>19051</v>
      </c>
      <c r="D3825" t="s">
        <v>12787</v>
      </c>
      <c r="F3825" t="s">
        <v>19052</v>
      </c>
      <c r="G3825" t="s">
        <v>11401</v>
      </c>
      <c r="H3825" t="s">
        <v>19053</v>
      </c>
      <c r="I3825" t="s">
        <v>19054</v>
      </c>
      <c r="J3825">
        <v>29</v>
      </c>
      <c r="K3825">
        <v>26</v>
      </c>
      <c r="L3825">
        <v>0</v>
      </c>
      <c r="M3825" t="s">
        <v>19055</v>
      </c>
      <c r="N3825">
        <f t="shared" si="708"/>
        <v>0</v>
      </c>
      <c r="O3825" t="str">
        <f t="shared" si="709"/>
        <v>No</v>
      </c>
      <c r="P3825">
        <f t="shared" si="710"/>
        <v>0</v>
      </c>
      <c r="Q3825">
        <f t="shared" si="711"/>
        <v>0</v>
      </c>
      <c r="R3825">
        <f t="shared" si="715"/>
        <v>27.565026697177728</v>
      </c>
      <c r="S3825" t="str">
        <f t="shared" si="712"/>
        <v>ID-32542-Rangoon - Kentung</v>
      </c>
      <c r="T3825" t="str">
        <f t="shared" si="713"/>
        <v>07:41</v>
      </c>
      <c r="U3825" t="str">
        <f t="shared" si="714"/>
        <v>Acceptable</v>
      </c>
      <c r="V3825">
        <f t="shared" si="716"/>
        <v>23</v>
      </c>
      <c r="W3825">
        <f t="shared" si="717"/>
        <v>2</v>
      </c>
      <c r="Y3825" t="str">
        <f t="shared" si="718"/>
        <v>Flight Not Found</v>
      </c>
      <c r="Z3825" t="str" cm="1">
        <f t="array" ref="Z3825">IF(AND(B:B &gt; TIME(6, 0, 0), B:B &lt;= TIME(18, 0, 0)), "Day", "Night")</f>
        <v>Night</v>
      </c>
      <c r="AA3825">
        <f t="shared" si="719"/>
        <v>1</v>
      </c>
    </row>
    <row r="3826" spans="1:27" x14ac:dyDescent="0.2">
      <c r="A3826">
        <v>32545</v>
      </c>
      <c r="B3826" t="s">
        <v>3205</v>
      </c>
      <c r="C3826" t="s">
        <v>1884</v>
      </c>
      <c r="D3826" t="s">
        <v>19056</v>
      </c>
      <c r="E3826" t="s">
        <v>19057</v>
      </c>
      <c r="F3826" t="s">
        <v>19058</v>
      </c>
      <c r="G3826" t="s">
        <v>19059</v>
      </c>
      <c r="H3826" t="s">
        <v>19060</v>
      </c>
      <c r="I3826" t="s">
        <v>15018</v>
      </c>
      <c r="J3826">
        <v>3</v>
      </c>
      <c r="K3826">
        <v>3</v>
      </c>
      <c r="L3826">
        <v>0</v>
      </c>
      <c r="M3826" t="s">
        <v>19061</v>
      </c>
      <c r="N3826">
        <f t="shared" si="708"/>
        <v>0</v>
      </c>
      <c r="O3826" t="str">
        <f t="shared" si="709"/>
        <v>No</v>
      </c>
      <c r="P3826">
        <f t="shared" si="710"/>
        <v>0</v>
      </c>
      <c r="Q3826">
        <f t="shared" si="711"/>
        <v>0</v>
      </c>
      <c r="R3826">
        <f t="shared" si="715"/>
        <v>27.565026697177728</v>
      </c>
      <c r="S3826" t="str">
        <f t="shared" si="712"/>
        <v>ID-32545-Marseille - Paris</v>
      </c>
      <c r="T3826" t="str">
        <f t="shared" si="713"/>
        <v>18:25</v>
      </c>
      <c r="U3826" t="str">
        <f t="shared" si="714"/>
        <v>Acceptable</v>
      </c>
      <c r="V3826">
        <f t="shared" si="716"/>
        <v>23</v>
      </c>
      <c r="W3826">
        <f t="shared" si="717"/>
        <v>2</v>
      </c>
      <c r="Y3826" t="str">
        <f t="shared" si="718"/>
        <v>Flight Not Found</v>
      </c>
      <c r="Z3826" t="str" cm="1">
        <f t="array" ref="Z3826">IF(AND(B:B &gt; TIME(6, 0, 0), B:B &lt;= TIME(18, 0, 0)), "Day", "Night")</f>
        <v>Night</v>
      </c>
      <c r="AA3826">
        <f t="shared" si="719"/>
        <v>1</v>
      </c>
    </row>
    <row r="3827" spans="1:27" x14ac:dyDescent="0.2">
      <c r="A3827">
        <v>32547</v>
      </c>
      <c r="B3827" t="s">
        <v>19062</v>
      </c>
      <c r="C3827" t="s">
        <v>19063</v>
      </c>
      <c r="D3827" t="s">
        <v>19064</v>
      </c>
      <c r="E3827" t="s">
        <v>19065</v>
      </c>
      <c r="F3827" t="s">
        <v>19066</v>
      </c>
      <c r="G3827" t="s">
        <v>13267</v>
      </c>
      <c r="H3827" t="s">
        <v>19067</v>
      </c>
      <c r="I3827" t="s">
        <v>19068</v>
      </c>
      <c r="J3827">
        <v>144</v>
      </c>
      <c r="K3827">
        <v>144</v>
      </c>
      <c r="L3827">
        <v>0</v>
      </c>
      <c r="M3827" t="s">
        <v>19069</v>
      </c>
      <c r="N3827">
        <f t="shared" si="708"/>
        <v>0</v>
      </c>
      <c r="O3827" t="str">
        <f t="shared" si="709"/>
        <v>No</v>
      </c>
      <c r="P3827">
        <f t="shared" si="710"/>
        <v>0</v>
      </c>
      <c r="Q3827">
        <f t="shared" si="711"/>
        <v>0</v>
      </c>
      <c r="R3827">
        <f t="shared" si="715"/>
        <v>27.565026697177728</v>
      </c>
      <c r="S3827" t="str">
        <f t="shared" si="712"/>
        <v>ID-32547-Bergamo - Orio al Serio - Santa Maria</v>
      </c>
      <c r="T3827" t="str">
        <f t="shared" si="713"/>
        <v>14:08</v>
      </c>
      <c r="U3827" t="str">
        <f t="shared" si="714"/>
        <v>Acceptable</v>
      </c>
      <c r="V3827">
        <f t="shared" si="716"/>
        <v>23</v>
      </c>
      <c r="W3827">
        <f t="shared" si="717"/>
        <v>2</v>
      </c>
      <c r="Y3827" t="str">
        <f t="shared" si="718"/>
        <v>Flight Not Found</v>
      </c>
      <c r="Z3827" t="str" cm="1">
        <f t="array" ref="Z3827">IF(AND(B:B &gt; TIME(6, 0, 0), B:B &lt;= TIME(18, 0, 0)), "Day", "Night")</f>
        <v>Night</v>
      </c>
      <c r="AA3827">
        <f t="shared" si="719"/>
        <v>1</v>
      </c>
    </row>
    <row r="3828" spans="1:27" x14ac:dyDescent="0.2">
      <c r="A3828">
        <v>32548</v>
      </c>
      <c r="C3828" t="s">
        <v>257</v>
      </c>
      <c r="D3828" t="s">
        <v>9020</v>
      </c>
      <c r="F3828" t="s">
        <v>997</v>
      </c>
      <c r="G3828" t="s">
        <v>19070</v>
      </c>
      <c r="H3828" t="s">
        <v>19071</v>
      </c>
      <c r="I3828" t="s">
        <v>19072</v>
      </c>
      <c r="J3828">
        <v>5</v>
      </c>
      <c r="K3828">
        <v>5</v>
      </c>
      <c r="L3828">
        <v>0</v>
      </c>
      <c r="M3828" t="s">
        <v>19073</v>
      </c>
      <c r="N3828">
        <f t="shared" si="708"/>
        <v>0</v>
      </c>
      <c r="O3828" t="str">
        <f t="shared" si="709"/>
        <v>No</v>
      </c>
      <c r="P3828">
        <f t="shared" si="710"/>
        <v>0</v>
      </c>
      <c r="Q3828">
        <f t="shared" si="711"/>
        <v>0</v>
      </c>
      <c r="R3828">
        <f t="shared" si="715"/>
        <v>27.565026697177728</v>
      </c>
      <c r="S3828" t="str">
        <f t="shared" si="712"/>
        <v>ID-32548-Training</v>
      </c>
      <c r="T3828">
        <f t="shared" si="713"/>
        <v>0</v>
      </c>
      <c r="U3828" t="str">
        <f t="shared" si="714"/>
        <v>Acceptable</v>
      </c>
      <c r="V3828">
        <f t="shared" si="716"/>
        <v>23</v>
      </c>
      <c r="W3828">
        <f t="shared" si="717"/>
        <v>2</v>
      </c>
      <c r="Y3828" t="str">
        <f t="shared" si="718"/>
        <v>Flight Not Found</v>
      </c>
      <c r="Z3828" t="str" cm="1">
        <f t="array" ref="Z3828">IF(AND(B:B &gt; TIME(6, 0, 0), B:B &lt;= TIME(18, 0, 0)), "Day", "Night")</f>
        <v>Night</v>
      </c>
      <c r="AA3828">
        <f t="shared" si="719"/>
        <v>1</v>
      </c>
    </row>
    <row r="3829" spans="1:27" x14ac:dyDescent="0.2">
      <c r="A3829">
        <v>32558</v>
      </c>
      <c r="B3829" t="s">
        <v>14641</v>
      </c>
      <c r="C3829" t="s">
        <v>19074</v>
      </c>
      <c r="D3829" t="s">
        <v>5466</v>
      </c>
      <c r="F3829" t="s">
        <v>19075</v>
      </c>
      <c r="G3829" t="s">
        <v>19076</v>
      </c>
      <c r="H3829" t="s">
        <v>19077</v>
      </c>
      <c r="I3829" t="s">
        <v>19078</v>
      </c>
      <c r="J3829">
        <v>4</v>
      </c>
      <c r="K3829">
        <v>4</v>
      </c>
      <c r="L3829">
        <v>0</v>
      </c>
      <c r="M3829" t="s">
        <v>19079</v>
      </c>
      <c r="N3829">
        <f t="shared" si="708"/>
        <v>0</v>
      </c>
      <c r="O3829" t="str">
        <f t="shared" si="709"/>
        <v>No</v>
      </c>
      <c r="P3829">
        <f t="shared" si="710"/>
        <v>0</v>
      </c>
      <c r="Q3829">
        <f t="shared" si="711"/>
        <v>0</v>
      </c>
      <c r="R3829">
        <f t="shared" si="715"/>
        <v>27.565026697177728</v>
      </c>
      <c r="S3829" t="str">
        <f t="shared" si="712"/>
        <v>ID-32558-Singapore - Kuala Lumpur</v>
      </c>
      <c r="T3829" t="str">
        <f t="shared" si="713"/>
        <v>06:36</v>
      </c>
      <c r="U3829" t="str">
        <f t="shared" si="714"/>
        <v>Acceptable</v>
      </c>
      <c r="V3829">
        <f t="shared" si="716"/>
        <v>23</v>
      </c>
      <c r="W3829">
        <f t="shared" si="717"/>
        <v>2</v>
      </c>
      <c r="Y3829" t="str">
        <f t="shared" si="718"/>
        <v>Flight Not Found</v>
      </c>
      <c r="Z3829" t="str" cm="1">
        <f t="array" ref="Z3829">IF(AND(B:B &gt; TIME(6, 0, 0), B:B &lt;= TIME(18, 0, 0)), "Day", "Night")</f>
        <v>Night</v>
      </c>
      <c r="AA3829">
        <f t="shared" si="719"/>
        <v>1</v>
      </c>
    </row>
    <row r="3830" spans="1:27" x14ac:dyDescent="0.2">
      <c r="A3830">
        <v>32558</v>
      </c>
      <c r="B3830" t="s">
        <v>9378</v>
      </c>
      <c r="C3830" t="s">
        <v>19080</v>
      </c>
      <c r="D3830" t="s">
        <v>19081</v>
      </c>
      <c r="F3830" t="s">
        <v>15255</v>
      </c>
      <c r="G3830" t="s">
        <v>13138</v>
      </c>
      <c r="H3830" t="s">
        <v>19082</v>
      </c>
      <c r="I3830" t="s">
        <v>19083</v>
      </c>
      <c r="J3830">
        <v>10</v>
      </c>
      <c r="K3830">
        <v>10</v>
      </c>
      <c r="L3830">
        <v>0</v>
      </c>
      <c r="M3830" t="s">
        <v>19084</v>
      </c>
      <c r="N3830">
        <f t="shared" si="708"/>
        <v>0</v>
      </c>
      <c r="O3830" t="str">
        <f t="shared" si="709"/>
        <v>No</v>
      </c>
      <c r="P3830">
        <f t="shared" si="710"/>
        <v>0</v>
      </c>
      <c r="Q3830">
        <f t="shared" si="711"/>
        <v>0</v>
      </c>
      <c r="R3830">
        <f t="shared" si="715"/>
        <v>27.565026697177728</v>
      </c>
      <c r="S3830" t="str">
        <f t="shared" si="712"/>
        <v>ID-32558-Las Vegas, NV - Santa Ana, CA</v>
      </c>
      <c r="T3830" t="str">
        <f t="shared" si="713"/>
        <v>06:36</v>
      </c>
      <c r="U3830" t="str">
        <f t="shared" si="714"/>
        <v>Acceptable</v>
      </c>
      <c r="V3830">
        <f t="shared" si="716"/>
        <v>23</v>
      </c>
      <c r="W3830">
        <f t="shared" si="717"/>
        <v>2</v>
      </c>
      <c r="Y3830" t="str">
        <f t="shared" si="718"/>
        <v>Flight Not Found</v>
      </c>
      <c r="Z3830" t="str" cm="1">
        <f t="array" ref="Z3830">IF(AND(B:B &gt; TIME(6, 0, 0), B:B &lt;= TIME(18, 0, 0)), "Day", "Night")</f>
        <v>Night</v>
      </c>
      <c r="AA3830">
        <f t="shared" si="719"/>
        <v>1</v>
      </c>
    </row>
    <row r="3831" spans="1:27" x14ac:dyDescent="0.2">
      <c r="A3831">
        <v>32563</v>
      </c>
      <c r="B3831" t="s">
        <v>3621</v>
      </c>
      <c r="C3831" t="s">
        <v>8685</v>
      </c>
      <c r="D3831" t="s">
        <v>1147</v>
      </c>
      <c r="E3831" t="s">
        <v>19085</v>
      </c>
      <c r="F3831" t="s">
        <v>19086</v>
      </c>
      <c r="G3831" t="s">
        <v>19087</v>
      </c>
      <c r="H3831" t="s">
        <v>19088</v>
      </c>
      <c r="I3831" t="s">
        <v>19089</v>
      </c>
      <c r="J3831">
        <v>356</v>
      </c>
      <c r="K3831">
        <v>9</v>
      </c>
      <c r="L3831">
        <v>0</v>
      </c>
      <c r="M3831" t="s">
        <v>19090</v>
      </c>
      <c r="N3831">
        <f t="shared" si="708"/>
        <v>0</v>
      </c>
      <c r="O3831" t="str">
        <f t="shared" si="709"/>
        <v>No</v>
      </c>
      <c r="P3831">
        <f t="shared" si="710"/>
        <v>0</v>
      </c>
      <c r="Q3831">
        <f t="shared" si="711"/>
        <v>0</v>
      </c>
      <c r="R3831">
        <f t="shared" si="715"/>
        <v>27.565026697177728</v>
      </c>
      <c r="S3831" t="str">
        <f t="shared" si="712"/>
        <v>ID-32563-Los Angeles - Honolulu - Auckland - Sidney</v>
      </c>
      <c r="T3831" t="str">
        <f t="shared" si="713"/>
        <v>02:09</v>
      </c>
      <c r="U3831" t="str">
        <f t="shared" si="714"/>
        <v>Acceptable</v>
      </c>
      <c r="V3831">
        <f t="shared" si="716"/>
        <v>23</v>
      </c>
      <c r="W3831">
        <f t="shared" si="717"/>
        <v>2</v>
      </c>
      <c r="Y3831" t="str">
        <f t="shared" si="718"/>
        <v>Flight Not Found</v>
      </c>
      <c r="Z3831" t="str" cm="1">
        <f t="array" ref="Z3831">IF(AND(B:B &gt; TIME(6, 0, 0), B:B &lt;= TIME(18, 0, 0)), "Day", "Night")</f>
        <v>Night</v>
      </c>
      <c r="AA3831">
        <f t="shared" si="719"/>
        <v>1</v>
      </c>
    </row>
    <row r="3832" spans="1:27" x14ac:dyDescent="0.2">
      <c r="A3832">
        <v>32564</v>
      </c>
      <c r="C3832" t="s">
        <v>10317</v>
      </c>
      <c r="D3832" t="s">
        <v>19091</v>
      </c>
      <c r="F3832" t="s">
        <v>19092</v>
      </c>
      <c r="G3832" t="s">
        <v>3936</v>
      </c>
      <c r="H3832" t="s">
        <v>19093</v>
      </c>
      <c r="I3832" t="s">
        <v>19094</v>
      </c>
      <c r="J3832">
        <v>10</v>
      </c>
      <c r="K3832">
        <v>10</v>
      </c>
      <c r="L3832">
        <v>0</v>
      </c>
      <c r="M3832" t="s">
        <v>19095</v>
      </c>
      <c r="N3832">
        <f t="shared" si="708"/>
        <v>0</v>
      </c>
      <c r="O3832" t="str">
        <f t="shared" si="709"/>
        <v>No</v>
      </c>
      <c r="P3832">
        <f t="shared" si="710"/>
        <v>0</v>
      </c>
      <c r="Q3832">
        <f t="shared" si="711"/>
        <v>0</v>
      </c>
      <c r="R3832">
        <f t="shared" si="715"/>
        <v>27.565026697177728</v>
      </c>
      <c r="S3832" t="str">
        <f t="shared" si="712"/>
        <v>ID-32564- - Tegucigalpa - Toncontin</v>
      </c>
      <c r="T3832">
        <f t="shared" si="713"/>
        <v>0</v>
      </c>
      <c r="U3832" t="str">
        <f t="shared" si="714"/>
        <v>Acceptable</v>
      </c>
      <c r="V3832">
        <f t="shared" si="716"/>
        <v>23</v>
      </c>
      <c r="W3832">
        <f t="shared" si="717"/>
        <v>2</v>
      </c>
      <c r="Y3832" t="str">
        <f t="shared" si="718"/>
        <v>Flight Not Found</v>
      </c>
      <c r="Z3832" t="str" cm="1">
        <f t="array" ref="Z3832">IF(AND(B:B &gt; TIME(6, 0, 0), B:B &lt;= TIME(18, 0, 0)), "Day", "Night")</f>
        <v>Night</v>
      </c>
      <c r="AA3832">
        <f t="shared" si="719"/>
        <v>1</v>
      </c>
    </row>
    <row r="3833" spans="1:27" x14ac:dyDescent="0.2">
      <c r="A3833">
        <v>32567</v>
      </c>
      <c r="B3833" t="s">
        <v>28</v>
      </c>
      <c r="C3833" t="s">
        <v>19096</v>
      </c>
      <c r="D3833" t="s">
        <v>19097</v>
      </c>
      <c r="G3833" t="s">
        <v>2731</v>
      </c>
      <c r="H3833" t="s">
        <v>19098</v>
      </c>
      <c r="I3833" t="s">
        <v>18462</v>
      </c>
      <c r="J3833">
        <v>2</v>
      </c>
      <c r="K3833">
        <v>2</v>
      </c>
      <c r="L3833">
        <v>0</v>
      </c>
      <c r="M3833" t="s">
        <v>19099</v>
      </c>
      <c r="N3833">
        <f t="shared" si="708"/>
        <v>0</v>
      </c>
      <c r="O3833" t="str">
        <f t="shared" si="709"/>
        <v>No</v>
      </c>
      <c r="P3833">
        <f t="shared" si="710"/>
        <v>0</v>
      </c>
      <c r="Q3833">
        <f t="shared" si="711"/>
        <v>0</v>
      </c>
      <c r="R3833">
        <f t="shared" si="715"/>
        <v>27.565026697177728</v>
      </c>
      <c r="S3833" t="str">
        <f t="shared" si="712"/>
        <v>ID-32567-</v>
      </c>
      <c r="T3833" t="str">
        <f t="shared" si="713"/>
        <v>06:30</v>
      </c>
      <c r="U3833" t="str">
        <f t="shared" si="714"/>
        <v>Acceptable</v>
      </c>
      <c r="V3833">
        <f t="shared" si="716"/>
        <v>23</v>
      </c>
      <c r="W3833">
        <f t="shared" si="717"/>
        <v>2</v>
      </c>
      <c r="Y3833" t="str">
        <f t="shared" si="718"/>
        <v>Flight Not Found</v>
      </c>
      <c r="Z3833" t="str" cm="1">
        <f t="array" ref="Z3833">IF(AND(B:B &gt; TIME(6, 0, 0), B:B &lt;= TIME(18, 0, 0)), "Day", "Night")</f>
        <v>Night</v>
      </c>
      <c r="AA3833">
        <f t="shared" si="719"/>
        <v>1</v>
      </c>
    </row>
    <row r="3834" spans="1:27" x14ac:dyDescent="0.2">
      <c r="A3834">
        <v>32577</v>
      </c>
      <c r="B3834" t="s">
        <v>8811</v>
      </c>
      <c r="C3834" t="s">
        <v>19100</v>
      </c>
      <c r="D3834" t="s">
        <v>19101</v>
      </c>
      <c r="E3834" t="s">
        <v>19102</v>
      </c>
      <c r="F3834" t="s">
        <v>19103</v>
      </c>
      <c r="G3834" t="s">
        <v>12980</v>
      </c>
      <c r="H3834" t="s">
        <v>19104</v>
      </c>
      <c r="I3834" t="s">
        <v>19105</v>
      </c>
      <c r="J3834">
        <v>69</v>
      </c>
      <c r="K3834">
        <v>24</v>
      </c>
      <c r="L3834">
        <v>0</v>
      </c>
      <c r="M3834" t="s">
        <v>19106</v>
      </c>
      <c r="N3834">
        <f t="shared" si="708"/>
        <v>0</v>
      </c>
      <c r="O3834" t="str">
        <f t="shared" si="709"/>
        <v>No</v>
      </c>
      <c r="P3834">
        <f t="shared" si="710"/>
        <v>0</v>
      </c>
      <c r="Q3834">
        <f t="shared" si="711"/>
        <v>0</v>
      </c>
      <c r="R3834">
        <f t="shared" si="715"/>
        <v>27.565026697177728</v>
      </c>
      <c r="S3834" t="str">
        <f t="shared" si="712"/>
        <v>ID-32577-Dryden - Winnipeg</v>
      </c>
      <c r="T3834" t="str">
        <f t="shared" si="713"/>
        <v>12:09</v>
      </c>
      <c r="U3834" t="str">
        <f t="shared" si="714"/>
        <v>Acceptable</v>
      </c>
      <c r="V3834">
        <f t="shared" si="716"/>
        <v>23</v>
      </c>
      <c r="W3834">
        <f t="shared" si="717"/>
        <v>2</v>
      </c>
      <c r="Y3834" t="str">
        <f t="shared" si="718"/>
        <v>Flight Not Found</v>
      </c>
      <c r="Z3834" t="str" cm="1">
        <f t="array" ref="Z3834">IF(AND(B:B &gt; TIME(6, 0, 0), B:B &lt;= TIME(18, 0, 0)), "Day", "Night")</f>
        <v>Night</v>
      </c>
      <c r="AA3834">
        <f t="shared" si="719"/>
        <v>1</v>
      </c>
    </row>
    <row r="3835" spans="1:27" x14ac:dyDescent="0.2">
      <c r="A3835">
        <v>32577</v>
      </c>
      <c r="C3835" t="s">
        <v>8818</v>
      </c>
      <c r="D3835" t="s">
        <v>19107</v>
      </c>
      <c r="F3835" t="s">
        <v>411</v>
      </c>
      <c r="G3835" t="s">
        <v>15342</v>
      </c>
      <c r="H3835" t="s">
        <v>19108</v>
      </c>
      <c r="I3835" t="s">
        <v>19109</v>
      </c>
      <c r="J3835">
        <v>10</v>
      </c>
      <c r="K3835">
        <v>10</v>
      </c>
      <c r="L3835">
        <v>0</v>
      </c>
      <c r="M3835" t="s">
        <v>19110</v>
      </c>
      <c r="N3835">
        <f t="shared" si="708"/>
        <v>0</v>
      </c>
      <c r="O3835" t="str">
        <f t="shared" si="709"/>
        <v>No</v>
      </c>
      <c r="P3835">
        <f t="shared" si="710"/>
        <v>0</v>
      </c>
      <c r="Q3835">
        <f t="shared" si="711"/>
        <v>0</v>
      </c>
      <c r="R3835">
        <f t="shared" si="715"/>
        <v>27.565026697177728</v>
      </c>
      <c r="S3835" t="str">
        <f t="shared" si="712"/>
        <v>ID-32577-Sightseeing</v>
      </c>
      <c r="T3835" t="str">
        <f t="shared" si="713"/>
        <v>12:09</v>
      </c>
      <c r="U3835" t="str">
        <f t="shared" si="714"/>
        <v>Acceptable</v>
      </c>
      <c r="V3835">
        <f t="shared" si="716"/>
        <v>23</v>
      </c>
      <c r="W3835">
        <f t="shared" si="717"/>
        <v>2</v>
      </c>
      <c r="Y3835" t="str">
        <f t="shared" si="718"/>
        <v>Flight Not Found</v>
      </c>
      <c r="Z3835" t="str" cm="1">
        <f t="array" ref="Z3835">IF(AND(B:B &gt; TIME(6, 0, 0), B:B &lt;= TIME(18, 0, 0)), "Day", "Night")</f>
        <v>Night</v>
      </c>
      <c r="AA3835">
        <f t="shared" si="719"/>
        <v>1</v>
      </c>
    </row>
    <row r="3836" spans="1:27" x14ac:dyDescent="0.2">
      <c r="A3836">
        <v>32585</v>
      </c>
      <c r="B3836" t="s">
        <v>8432</v>
      </c>
      <c r="C3836" t="s">
        <v>19111</v>
      </c>
      <c r="D3836" t="s">
        <v>19112</v>
      </c>
      <c r="F3836" t="s">
        <v>19113</v>
      </c>
      <c r="G3836" t="s">
        <v>19114</v>
      </c>
      <c r="H3836" t="s">
        <v>19115</v>
      </c>
      <c r="I3836" t="s">
        <v>19116</v>
      </c>
      <c r="J3836">
        <v>2</v>
      </c>
      <c r="K3836">
        <v>2</v>
      </c>
      <c r="L3836">
        <v>0</v>
      </c>
      <c r="M3836" t="s">
        <v>19117</v>
      </c>
      <c r="N3836">
        <f t="shared" si="708"/>
        <v>0</v>
      </c>
      <c r="O3836" t="str">
        <f t="shared" si="709"/>
        <v>No</v>
      </c>
      <c r="P3836">
        <f t="shared" si="710"/>
        <v>0</v>
      </c>
      <c r="Q3836">
        <f t="shared" si="711"/>
        <v>0</v>
      </c>
      <c r="R3836">
        <f t="shared" si="715"/>
        <v>27.565026697177728</v>
      </c>
      <c r="S3836" t="str">
        <f t="shared" si="712"/>
        <v>ID-32585-Fort Worth, TX - Oklahoma City, OK</v>
      </c>
      <c r="T3836" t="str">
        <f t="shared" si="713"/>
        <v>02:15</v>
      </c>
      <c r="U3836" t="str">
        <f t="shared" si="714"/>
        <v>Acceptable</v>
      </c>
      <c r="V3836">
        <f t="shared" si="716"/>
        <v>23</v>
      </c>
      <c r="W3836">
        <f t="shared" si="717"/>
        <v>2</v>
      </c>
      <c r="Y3836" t="str">
        <f t="shared" si="718"/>
        <v>Flight Not Found</v>
      </c>
      <c r="Z3836" t="str" cm="1">
        <f t="array" ref="Z3836">IF(AND(B:B &gt; TIME(6, 0, 0), B:B &lt;= TIME(18, 0, 0)), "Day", "Night")</f>
        <v>Night</v>
      </c>
      <c r="AA3836">
        <f t="shared" si="719"/>
        <v>1</v>
      </c>
    </row>
    <row r="3837" spans="1:27" x14ac:dyDescent="0.2">
      <c r="A3837">
        <v>32587</v>
      </c>
      <c r="B3837" t="s">
        <v>87</v>
      </c>
      <c r="C3837" t="s">
        <v>19118</v>
      </c>
      <c r="D3837" t="s">
        <v>3567</v>
      </c>
      <c r="G3837" t="s">
        <v>17275</v>
      </c>
      <c r="H3837" t="s">
        <v>19119</v>
      </c>
      <c r="J3837">
        <v>34</v>
      </c>
      <c r="K3837">
        <v>19</v>
      </c>
      <c r="L3837">
        <v>0</v>
      </c>
      <c r="M3837" t="s">
        <v>19120</v>
      </c>
      <c r="N3837">
        <f t="shared" si="708"/>
        <v>0</v>
      </c>
      <c r="O3837" t="str">
        <f t="shared" si="709"/>
        <v>No</v>
      </c>
      <c r="P3837">
        <f t="shared" si="710"/>
        <v>0</v>
      </c>
      <c r="Q3837">
        <f t="shared" si="711"/>
        <v>0</v>
      </c>
      <c r="R3837">
        <f t="shared" si="715"/>
        <v>27.565026697177728</v>
      </c>
      <c r="S3837" t="str">
        <f t="shared" si="712"/>
        <v>ID-32587-</v>
      </c>
      <c r="T3837" t="str">
        <f t="shared" si="713"/>
        <v>07:00</v>
      </c>
      <c r="U3837" t="str">
        <f t="shared" si="714"/>
        <v>Acceptable</v>
      </c>
      <c r="V3837">
        <f t="shared" si="716"/>
        <v>23</v>
      </c>
      <c r="W3837">
        <f t="shared" si="717"/>
        <v>2</v>
      </c>
      <c r="Y3837" t="str">
        <f t="shared" si="718"/>
        <v>Flight Not Found</v>
      </c>
      <c r="Z3837" t="str" cm="1">
        <f t="array" ref="Z3837">IF(AND(B:B &gt; TIME(6, 0, 0), B:B &lt;= TIME(18, 0, 0)), "Day", "Night")</f>
        <v>Night</v>
      </c>
      <c r="AA3837">
        <f t="shared" si="719"/>
        <v>1</v>
      </c>
    </row>
    <row r="3838" spans="1:27" x14ac:dyDescent="0.2">
      <c r="A3838">
        <v>32588</v>
      </c>
      <c r="B3838" t="s">
        <v>17430</v>
      </c>
      <c r="C3838" t="s">
        <v>19121</v>
      </c>
      <c r="D3838" t="s">
        <v>14248</v>
      </c>
      <c r="F3838" t="s">
        <v>19122</v>
      </c>
      <c r="G3838" t="s">
        <v>19123</v>
      </c>
      <c r="H3838" t="s">
        <v>19124</v>
      </c>
      <c r="I3838" t="s">
        <v>19125</v>
      </c>
      <c r="J3838">
        <v>3</v>
      </c>
      <c r="K3838">
        <v>3</v>
      </c>
      <c r="L3838">
        <v>18</v>
      </c>
      <c r="M3838" t="s">
        <v>19126</v>
      </c>
      <c r="N3838">
        <f t="shared" si="708"/>
        <v>0</v>
      </c>
      <c r="O3838" t="str">
        <f t="shared" si="709"/>
        <v>No</v>
      </c>
      <c r="P3838">
        <f t="shared" si="710"/>
        <v>0</v>
      </c>
      <c r="Q3838">
        <f t="shared" si="711"/>
        <v>0</v>
      </c>
      <c r="R3838">
        <f t="shared" si="715"/>
        <v>27.565026697177728</v>
      </c>
      <c r="S3838" t="str">
        <f t="shared" si="712"/>
        <v>ID-32588-Manaus - Sao Paulo-Guarulhos</v>
      </c>
      <c r="T3838" t="str">
        <f t="shared" si="713"/>
        <v>11:55</v>
      </c>
      <c r="U3838" t="str">
        <f t="shared" si="714"/>
        <v>Acceptable</v>
      </c>
      <c r="V3838">
        <f t="shared" si="716"/>
        <v>23</v>
      </c>
      <c r="W3838">
        <f t="shared" si="717"/>
        <v>2</v>
      </c>
      <c r="Y3838" t="str">
        <f t="shared" si="718"/>
        <v>Flight Not Found</v>
      </c>
      <c r="Z3838" t="str" cm="1">
        <f t="array" ref="Z3838">IF(AND(B:B &gt; TIME(6, 0, 0), B:B &lt;= TIME(18, 0, 0)), "Day", "Night")</f>
        <v>Night</v>
      </c>
      <c r="AA3838">
        <f t="shared" si="719"/>
        <v>1</v>
      </c>
    </row>
    <row r="3839" spans="1:27" x14ac:dyDescent="0.2">
      <c r="A3839">
        <v>32608</v>
      </c>
      <c r="B3839" t="s">
        <v>19127</v>
      </c>
      <c r="C3839" t="s">
        <v>19128</v>
      </c>
      <c r="D3839" t="s">
        <v>19129</v>
      </c>
      <c r="E3839" t="s">
        <v>12468</v>
      </c>
      <c r="F3839" t="s">
        <v>19130</v>
      </c>
      <c r="G3839" t="s">
        <v>18691</v>
      </c>
      <c r="H3839" t="s">
        <v>19131</v>
      </c>
      <c r="I3839" t="s">
        <v>19132</v>
      </c>
      <c r="J3839">
        <v>22</v>
      </c>
      <c r="K3839">
        <v>22</v>
      </c>
      <c r="L3839">
        <v>0</v>
      </c>
      <c r="M3839" t="s">
        <v>19133</v>
      </c>
      <c r="N3839">
        <f t="shared" si="708"/>
        <v>0</v>
      </c>
      <c r="O3839" t="str">
        <f t="shared" si="709"/>
        <v>No</v>
      </c>
      <c r="P3839">
        <f t="shared" si="710"/>
        <v>0</v>
      </c>
      <c r="Q3839">
        <f t="shared" si="711"/>
        <v>0</v>
      </c>
      <c r="R3839">
        <f t="shared" si="715"/>
        <v>27.565026697177728</v>
      </c>
      <c r="S3839" t="str">
        <f t="shared" si="712"/>
        <v>ID-32608-Paris - Valence</v>
      </c>
      <c r="T3839" t="str">
        <f t="shared" si="713"/>
        <v>21:07</v>
      </c>
      <c r="U3839" t="str">
        <f t="shared" si="714"/>
        <v>Acceptable</v>
      </c>
      <c r="V3839">
        <f t="shared" si="716"/>
        <v>23</v>
      </c>
      <c r="W3839">
        <f t="shared" si="717"/>
        <v>2</v>
      </c>
      <c r="Y3839" t="str">
        <f t="shared" si="718"/>
        <v>Flight Not Found</v>
      </c>
      <c r="Z3839" t="str" cm="1">
        <f t="array" ref="Z3839">IF(AND(B:B &gt; TIME(6, 0, 0), B:B &lt;= TIME(18, 0, 0)), "Day", "Night")</f>
        <v>Night</v>
      </c>
      <c r="AA3839">
        <f t="shared" si="719"/>
        <v>1</v>
      </c>
    </row>
    <row r="3840" spans="1:27" x14ac:dyDescent="0.2">
      <c r="A3840">
        <v>32617</v>
      </c>
      <c r="C3840" t="s">
        <v>19134</v>
      </c>
      <c r="D3840" t="s">
        <v>11529</v>
      </c>
      <c r="F3840" t="s">
        <v>15385</v>
      </c>
      <c r="G3840" t="s">
        <v>19135</v>
      </c>
      <c r="H3840" t="s">
        <v>19136</v>
      </c>
      <c r="I3840" t="s">
        <v>19137</v>
      </c>
      <c r="J3840">
        <v>11</v>
      </c>
      <c r="K3840">
        <v>11</v>
      </c>
      <c r="L3840">
        <v>0</v>
      </c>
      <c r="M3840" t="s">
        <v>343</v>
      </c>
      <c r="N3840">
        <f t="shared" si="708"/>
        <v>0</v>
      </c>
      <c r="O3840" t="str">
        <f t="shared" si="709"/>
        <v>No</v>
      </c>
      <c r="P3840">
        <f t="shared" si="710"/>
        <v>0</v>
      </c>
      <c r="Q3840">
        <f t="shared" si="711"/>
        <v>0</v>
      </c>
      <c r="R3840">
        <f t="shared" si="715"/>
        <v>27.565026697177728</v>
      </c>
      <c r="S3840" t="str">
        <f t="shared" si="712"/>
        <v>ID-32617-Cucuta - Arauca</v>
      </c>
      <c r="T3840">
        <f t="shared" si="713"/>
        <v>0</v>
      </c>
      <c r="U3840" t="str">
        <f t="shared" si="714"/>
        <v>Acceptable</v>
      </c>
      <c r="V3840">
        <f t="shared" si="716"/>
        <v>23</v>
      </c>
      <c r="W3840">
        <f t="shared" si="717"/>
        <v>2</v>
      </c>
      <c r="Y3840" t="str">
        <f t="shared" si="718"/>
        <v>Flight Not Found</v>
      </c>
      <c r="Z3840" t="str" cm="1">
        <f t="array" ref="Z3840">IF(AND(B:B &gt; TIME(6, 0, 0), B:B &lt;= TIME(18, 0, 0)), "Day", "Night")</f>
        <v>Night</v>
      </c>
      <c r="AA3840">
        <f t="shared" si="719"/>
        <v>1</v>
      </c>
    </row>
    <row r="3841" spans="1:27" x14ac:dyDescent="0.2">
      <c r="A3841">
        <v>32624</v>
      </c>
      <c r="C3841" t="s">
        <v>19138</v>
      </c>
      <c r="D3841" t="s">
        <v>17265</v>
      </c>
      <c r="F3841" t="s">
        <v>19139</v>
      </c>
      <c r="G3841" t="s">
        <v>19140</v>
      </c>
      <c r="H3841" t="s">
        <v>19141</v>
      </c>
      <c r="I3841" t="s">
        <v>11786</v>
      </c>
      <c r="J3841">
        <v>5</v>
      </c>
      <c r="K3841">
        <v>5</v>
      </c>
      <c r="L3841">
        <v>0</v>
      </c>
      <c r="M3841" t="s">
        <v>19142</v>
      </c>
      <c r="N3841">
        <f t="shared" si="708"/>
        <v>0</v>
      </c>
      <c r="O3841" t="str">
        <f t="shared" si="709"/>
        <v>No</v>
      </c>
      <c r="P3841">
        <f t="shared" si="710"/>
        <v>0</v>
      </c>
      <c r="Q3841">
        <f t="shared" si="711"/>
        <v>0</v>
      </c>
      <c r="R3841">
        <f t="shared" si="715"/>
        <v>27.565026697177728</v>
      </c>
      <c r="S3841" t="str">
        <f t="shared" si="712"/>
        <v>ID-32624-Baranquilla - Bogota</v>
      </c>
      <c r="T3841">
        <f t="shared" si="713"/>
        <v>0</v>
      </c>
      <c r="U3841" t="str">
        <f t="shared" si="714"/>
        <v>Acceptable</v>
      </c>
      <c r="V3841">
        <f t="shared" si="716"/>
        <v>23</v>
      </c>
      <c r="W3841">
        <f t="shared" si="717"/>
        <v>2</v>
      </c>
      <c r="Y3841" t="str">
        <f t="shared" si="718"/>
        <v>Flight Not Found</v>
      </c>
      <c r="Z3841" t="str" cm="1">
        <f t="array" ref="Z3841">IF(AND(B:B &gt; TIME(6, 0, 0), B:B &lt;= TIME(18, 0, 0)), "Day", "Night")</f>
        <v>Night</v>
      </c>
      <c r="AA3841">
        <f t="shared" si="719"/>
        <v>1</v>
      </c>
    </row>
    <row r="3842" spans="1:27" x14ac:dyDescent="0.2">
      <c r="A3842">
        <v>32633</v>
      </c>
      <c r="C3842" t="s">
        <v>19143</v>
      </c>
      <c r="D3842" t="s">
        <v>19144</v>
      </c>
      <c r="F3842" t="s">
        <v>19145</v>
      </c>
      <c r="G3842" t="s">
        <v>19146</v>
      </c>
      <c r="H3842" t="s">
        <v>19147</v>
      </c>
      <c r="I3842" t="s">
        <v>19148</v>
      </c>
      <c r="J3842">
        <v>19</v>
      </c>
      <c r="K3842">
        <v>6</v>
      </c>
      <c r="L3842">
        <v>0</v>
      </c>
      <c r="M3842" t="s">
        <v>19149</v>
      </c>
      <c r="N3842">
        <f t="shared" ref="N3842:N3905" si="720">SUM(B3842,C3842)</f>
        <v>0</v>
      </c>
      <c r="O3842" t="str">
        <f t="shared" ref="O3842:O3905" si="721">IF(F3842="good","Yes","No")</f>
        <v>No</v>
      </c>
      <c r="P3842">
        <f t="shared" ref="P3842:P3905" si="722">COUNTIF(C:C,"&lt;0")</f>
        <v>0</v>
      </c>
      <c r="Q3842">
        <f t="shared" ref="Q3842:Q3905" si="723">SUMIF(E:E,"&gt;"&amp;AVERAGE(E:E))</f>
        <v>0</v>
      </c>
      <c r="R3842">
        <f t="shared" si="715"/>
        <v>27.565026697177728</v>
      </c>
      <c r="S3842" t="str">
        <f t="shared" ref="S3842:S3905" si="724">CONCATENATE("ID-",A3842,"-",F3842)</f>
        <v>ID-32633-Chichen Itza - Cozumel</v>
      </c>
      <c r="T3842">
        <f t="shared" ref="T3842:T3905" si="725">INDEX(B:B,MATCH(A3842,A:A,0))</f>
        <v>0</v>
      </c>
      <c r="U3842" t="str">
        <f t="shared" ref="U3842:U3905" si="726">IF(OR(B3842&gt;0,C3842&gt;0),"Acceptable","Check")</f>
        <v>Acceptable</v>
      </c>
      <c r="V3842">
        <f t="shared" si="716"/>
        <v>23</v>
      </c>
      <c r="W3842">
        <f t="shared" si="717"/>
        <v>2</v>
      </c>
      <c r="Y3842" t="str">
        <f t="shared" si="718"/>
        <v>Flight Not Found</v>
      </c>
      <c r="Z3842" t="str" cm="1">
        <f t="array" ref="Z3842">IF(AND(B:B &gt; TIME(6, 0, 0), B:B &lt;= TIME(18, 0, 0)), "Day", "Night")</f>
        <v>Night</v>
      </c>
      <c r="AA3842">
        <f t="shared" si="719"/>
        <v>1</v>
      </c>
    </row>
    <row r="3843" spans="1:27" x14ac:dyDescent="0.2">
      <c r="A3843">
        <v>32634</v>
      </c>
      <c r="B3843" t="s">
        <v>17307</v>
      </c>
      <c r="C3843" t="s">
        <v>19150</v>
      </c>
      <c r="D3843" t="s">
        <v>19151</v>
      </c>
      <c r="F3843" t="s">
        <v>19152</v>
      </c>
      <c r="G3843" t="s">
        <v>19153</v>
      </c>
      <c r="H3843" t="s">
        <v>19154</v>
      </c>
      <c r="I3843" t="s">
        <v>19155</v>
      </c>
      <c r="J3843">
        <v>2</v>
      </c>
      <c r="K3843">
        <v>1</v>
      </c>
      <c r="L3843">
        <v>0</v>
      </c>
      <c r="M3843" t="s">
        <v>19156</v>
      </c>
      <c r="N3843">
        <f t="shared" si="720"/>
        <v>0</v>
      </c>
      <c r="O3843" t="str">
        <f t="shared" si="721"/>
        <v>No</v>
      </c>
      <c r="P3843">
        <f t="shared" si="722"/>
        <v>0</v>
      </c>
      <c r="Q3843">
        <f t="shared" si="723"/>
        <v>0</v>
      </c>
      <c r="R3843">
        <f t="shared" ref="R3843:R3906" si="727">AVERAGEIF(J:J,"&gt;0")</f>
        <v>27.565026697177728</v>
      </c>
      <c r="S3843" t="str">
        <f t="shared" si="724"/>
        <v>ID-32634-Memphis - Columbia</v>
      </c>
      <c r="T3843" t="str">
        <f t="shared" si="725"/>
        <v>01:45</v>
      </c>
      <c r="U3843" t="str">
        <f t="shared" si="726"/>
        <v>Acceptable</v>
      </c>
      <c r="V3843">
        <f t="shared" ref="V3843:V3906" si="728">COUNTIF(D:D, "Military - U.S. Army")</f>
        <v>23</v>
      </c>
      <c r="W3843">
        <f t="shared" ref="W3843:W3906" si="729">AVERAGEIF(C:C,"Fort Myer, Virginia", J:J)</f>
        <v>2</v>
      </c>
      <c r="Y3843" t="str">
        <f t="shared" ref="Y3843:Y3906" si="730">IFERROR(VLOOKUP("FlightNumber", A:E, 4, FALSE), "Flight Not Found")</f>
        <v>Flight Not Found</v>
      </c>
      <c r="Z3843" t="str" cm="1">
        <f t="array" ref="Z3843">IF(AND(B:B &gt; TIME(6, 0, 0), B:B &lt;= TIME(18, 0, 0)), "Day", "Night")</f>
        <v>Night</v>
      </c>
      <c r="AA3843">
        <f t="shared" ref="AA3843:AA3906" si="731">COUNTIFS(D:D, "Military - U.S. Army", C:C, "Fort Myer, Virginia")</f>
        <v>1</v>
      </c>
    </row>
    <row r="3844" spans="1:27" x14ac:dyDescent="0.2">
      <c r="A3844">
        <v>32636</v>
      </c>
      <c r="B3844" t="s">
        <v>4531</v>
      </c>
      <c r="C3844" t="s">
        <v>19157</v>
      </c>
      <c r="D3844" t="s">
        <v>19158</v>
      </c>
      <c r="F3844" t="s">
        <v>19159</v>
      </c>
      <c r="G3844" t="s">
        <v>11428</v>
      </c>
      <c r="H3844" t="s">
        <v>19160</v>
      </c>
      <c r="I3844" t="s">
        <v>19161</v>
      </c>
      <c r="J3844">
        <v>16</v>
      </c>
      <c r="K3844">
        <v>16</v>
      </c>
      <c r="L3844">
        <v>0</v>
      </c>
      <c r="M3844" t="s">
        <v>19162</v>
      </c>
      <c r="N3844">
        <f t="shared" si="720"/>
        <v>0</v>
      </c>
      <c r="O3844" t="str">
        <f t="shared" si="721"/>
        <v>No</v>
      </c>
      <c r="P3844">
        <f t="shared" si="722"/>
        <v>0</v>
      </c>
      <c r="Q3844">
        <f t="shared" si="723"/>
        <v>0</v>
      </c>
      <c r="R3844">
        <f t="shared" si="727"/>
        <v>27.565026697177728</v>
      </c>
      <c r="S3844" t="str">
        <f t="shared" si="724"/>
        <v>ID-32636-Stockholm - Oskarshamn</v>
      </c>
      <c r="T3844" t="str">
        <f t="shared" si="725"/>
        <v>09:40</v>
      </c>
      <c r="U3844" t="str">
        <f t="shared" si="726"/>
        <v>Acceptable</v>
      </c>
      <c r="V3844">
        <f t="shared" si="728"/>
        <v>23</v>
      </c>
      <c r="W3844">
        <f t="shared" si="729"/>
        <v>2</v>
      </c>
      <c r="Y3844" t="str">
        <f t="shared" si="730"/>
        <v>Flight Not Found</v>
      </c>
      <c r="Z3844" t="str" cm="1">
        <f t="array" ref="Z3844">IF(AND(B:B &gt; TIME(6, 0, 0), B:B &lt;= TIME(18, 0, 0)), "Day", "Night")</f>
        <v>Night</v>
      </c>
      <c r="AA3844">
        <f t="shared" si="731"/>
        <v>1</v>
      </c>
    </row>
    <row r="3845" spans="1:27" x14ac:dyDescent="0.2">
      <c r="A3845">
        <v>32637</v>
      </c>
      <c r="C3845" t="s">
        <v>19163</v>
      </c>
      <c r="D3845" t="s">
        <v>19164</v>
      </c>
      <c r="G3845" t="s">
        <v>19165</v>
      </c>
      <c r="H3845" t="s">
        <v>19166</v>
      </c>
      <c r="I3845" t="s">
        <v>19167</v>
      </c>
      <c r="K3845">
        <v>10</v>
      </c>
      <c r="L3845">
        <v>0</v>
      </c>
      <c r="N3845">
        <f t="shared" si="720"/>
        <v>0</v>
      </c>
      <c r="O3845" t="str">
        <f t="shared" si="721"/>
        <v>No</v>
      </c>
      <c r="P3845">
        <f t="shared" si="722"/>
        <v>0</v>
      </c>
      <c r="Q3845">
        <f t="shared" si="723"/>
        <v>0</v>
      </c>
      <c r="R3845">
        <f t="shared" si="727"/>
        <v>27.565026697177728</v>
      </c>
      <c r="S3845" t="str">
        <f t="shared" si="724"/>
        <v>ID-32637-</v>
      </c>
      <c r="T3845">
        <f t="shared" si="725"/>
        <v>0</v>
      </c>
      <c r="U3845" t="str">
        <f t="shared" si="726"/>
        <v>Acceptable</v>
      </c>
      <c r="V3845">
        <f t="shared" si="728"/>
        <v>23</v>
      </c>
      <c r="W3845">
        <f t="shared" si="729"/>
        <v>2</v>
      </c>
      <c r="Y3845" t="str">
        <f t="shared" si="730"/>
        <v>Flight Not Found</v>
      </c>
      <c r="Z3845" t="str" cm="1">
        <f t="array" ref="Z3845">IF(AND(B:B &gt; TIME(6, 0, 0), B:B &lt;= TIME(18, 0, 0)), "Day", "Night")</f>
        <v>Night</v>
      </c>
      <c r="AA3845">
        <f t="shared" si="731"/>
        <v>1</v>
      </c>
    </row>
    <row r="3846" spans="1:27" x14ac:dyDescent="0.2">
      <c r="A3846">
        <v>32666</v>
      </c>
      <c r="B3846" t="s">
        <v>19168</v>
      </c>
      <c r="C3846" t="s">
        <v>19169</v>
      </c>
      <c r="D3846" t="s">
        <v>19170</v>
      </c>
      <c r="E3846" t="s">
        <v>19171</v>
      </c>
      <c r="F3846" t="s">
        <v>19172</v>
      </c>
      <c r="G3846" t="s">
        <v>19173</v>
      </c>
      <c r="H3846" t="s">
        <v>19174</v>
      </c>
      <c r="I3846" t="s">
        <v>19175</v>
      </c>
      <c r="J3846">
        <v>187</v>
      </c>
      <c r="K3846">
        <v>176</v>
      </c>
      <c r="L3846">
        <v>0</v>
      </c>
      <c r="M3846" t="s">
        <v>19176</v>
      </c>
      <c r="N3846">
        <f t="shared" si="720"/>
        <v>0</v>
      </c>
      <c r="O3846" t="str">
        <f t="shared" si="721"/>
        <v>No</v>
      </c>
      <c r="P3846">
        <f t="shared" si="722"/>
        <v>0</v>
      </c>
      <c r="Q3846">
        <f t="shared" si="723"/>
        <v>0</v>
      </c>
      <c r="R3846">
        <f t="shared" si="727"/>
        <v>27.565026697177728</v>
      </c>
      <c r="S3846" t="str">
        <f t="shared" si="724"/>
        <v>ID-32666-Paramaribo - Zanderij</v>
      </c>
      <c r="T3846" t="str">
        <f t="shared" si="725"/>
        <v>04:27</v>
      </c>
      <c r="U3846" t="str">
        <f t="shared" si="726"/>
        <v>Acceptable</v>
      </c>
      <c r="V3846">
        <f t="shared" si="728"/>
        <v>23</v>
      </c>
      <c r="W3846">
        <f t="shared" si="729"/>
        <v>2</v>
      </c>
      <c r="Y3846" t="str">
        <f t="shared" si="730"/>
        <v>Flight Not Found</v>
      </c>
      <c r="Z3846" t="str" cm="1">
        <f t="array" ref="Z3846">IF(AND(B:B &gt; TIME(6, 0, 0), B:B &lt;= TIME(18, 0, 0)), "Day", "Night")</f>
        <v>Night</v>
      </c>
      <c r="AA3846">
        <f t="shared" si="731"/>
        <v>1</v>
      </c>
    </row>
    <row r="3847" spans="1:27" x14ac:dyDescent="0.2">
      <c r="A3847">
        <v>32670</v>
      </c>
      <c r="B3847" t="s">
        <v>2237</v>
      </c>
      <c r="C3847" t="s">
        <v>19177</v>
      </c>
      <c r="D3847" t="s">
        <v>19178</v>
      </c>
      <c r="F3847" t="s">
        <v>19179</v>
      </c>
      <c r="G3847" t="s">
        <v>12975</v>
      </c>
      <c r="H3847" t="s">
        <v>19180</v>
      </c>
      <c r="I3847" t="s">
        <v>9606</v>
      </c>
      <c r="J3847">
        <v>22</v>
      </c>
      <c r="K3847">
        <v>6</v>
      </c>
      <c r="L3847">
        <v>0</v>
      </c>
      <c r="M3847" t="s">
        <v>1120</v>
      </c>
      <c r="N3847">
        <f t="shared" si="720"/>
        <v>0</v>
      </c>
      <c r="O3847" t="str">
        <f t="shared" si="721"/>
        <v>No</v>
      </c>
      <c r="P3847">
        <f t="shared" si="722"/>
        <v>0</v>
      </c>
      <c r="Q3847">
        <f t="shared" si="723"/>
        <v>0</v>
      </c>
      <c r="R3847">
        <f t="shared" si="727"/>
        <v>27.565026697177728</v>
      </c>
      <c r="S3847" t="str">
        <f t="shared" si="724"/>
        <v>ID-32670-El Yopal - Tame</v>
      </c>
      <c r="T3847" t="str">
        <f t="shared" si="725"/>
        <v>10:15</v>
      </c>
      <c r="U3847" t="str">
        <f t="shared" si="726"/>
        <v>Acceptable</v>
      </c>
      <c r="V3847">
        <f t="shared" si="728"/>
        <v>23</v>
      </c>
      <c r="W3847">
        <f t="shared" si="729"/>
        <v>2</v>
      </c>
      <c r="Y3847" t="str">
        <f t="shared" si="730"/>
        <v>Flight Not Found</v>
      </c>
      <c r="Z3847" t="str" cm="1">
        <f t="array" ref="Z3847">IF(AND(B:B &gt; TIME(6, 0, 0), B:B &lt;= TIME(18, 0, 0)), "Day", "Night")</f>
        <v>Night</v>
      </c>
      <c r="AA3847">
        <f t="shared" si="731"/>
        <v>1</v>
      </c>
    </row>
    <row r="3848" spans="1:27" x14ac:dyDescent="0.2">
      <c r="A3848">
        <v>32670</v>
      </c>
      <c r="B3848" t="s">
        <v>3171</v>
      </c>
      <c r="C3848" t="s">
        <v>19181</v>
      </c>
      <c r="D3848" t="s">
        <v>19182</v>
      </c>
      <c r="E3848" t="s">
        <v>2279</v>
      </c>
      <c r="F3848" t="s">
        <v>19183</v>
      </c>
      <c r="G3848" t="s">
        <v>19184</v>
      </c>
      <c r="H3848" t="s">
        <v>19185</v>
      </c>
      <c r="I3848" t="s">
        <v>19186</v>
      </c>
      <c r="J3848">
        <v>11</v>
      </c>
      <c r="K3848">
        <v>11</v>
      </c>
      <c r="L3848">
        <v>0</v>
      </c>
      <c r="M3848" t="s">
        <v>19187</v>
      </c>
      <c r="N3848">
        <f t="shared" si="720"/>
        <v>0</v>
      </c>
      <c r="O3848" t="str">
        <f t="shared" si="721"/>
        <v>No</v>
      </c>
      <c r="P3848">
        <f t="shared" si="722"/>
        <v>0</v>
      </c>
      <c r="Q3848">
        <f t="shared" si="723"/>
        <v>0</v>
      </c>
      <c r="R3848">
        <f t="shared" si="727"/>
        <v>27.565026697177728</v>
      </c>
      <c r="S3848" t="str">
        <f t="shared" si="724"/>
        <v>ID-32670-Hilo, HI - Kahului, HI</v>
      </c>
      <c r="T3848" t="str">
        <f t="shared" si="725"/>
        <v>10:15</v>
      </c>
      <c r="U3848" t="str">
        <f t="shared" si="726"/>
        <v>Acceptable</v>
      </c>
      <c r="V3848">
        <f t="shared" si="728"/>
        <v>23</v>
      </c>
      <c r="W3848">
        <f t="shared" si="729"/>
        <v>2</v>
      </c>
      <c r="Y3848" t="str">
        <f t="shared" si="730"/>
        <v>Flight Not Found</v>
      </c>
      <c r="Z3848" t="str" cm="1">
        <f t="array" ref="Z3848">IF(AND(B:B &gt; TIME(6, 0, 0), B:B &lt;= TIME(18, 0, 0)), "Day", "Night")</f>
        <v>Night</v>
      </c>
      <c r="AA3848">
        <f t="shared" si="731"/>
        <v>1</v>
      </c>
    </row>
    <row r="3849" spans="1:27" x14ac:dyDescent="0.2">
      <c r="A3849">
        <v>32676</v>
      </c>
      <c r="B3849" t="s">
        <v>10705</v>
      </c>
      <c r="C3849" t="s">
        <v>2258</v>
      </c>
      <c r="D3849" t="s">
        <v>12780</v>
      </c>
      <c r="F3849" t="s">
        <v>19188</v>
      </c>
      <c r="G3849" t="s">
        <v>19189</v>
      </c>
      <c r="H3849" t="s">
        <v>19190</v>
      </c>
      <c r="I3849" t="s">
        <v>19191</v>
      </c>
      <c r="J3849">
        <v>113</v>
      </c>
      <c r="K3849">
        <v>20</v>
      </c>
      <c r="L3849">
        <v>1</v>
      </c>
      <c r="M3849" t="s">
        <v>19192</v>
      </c>
      <c r="N3849">
        <f t="shared" si="720"/>
        <v>0</v>
      </c>
      <c r="O3849" t="str">
        <f t="shared" si="721"/>
        <v>No</v>
      </c>
      <c r="P3849">
        <f t="shared" si="722"/>
        <v>0</v>
      </c>
      <c r="Q3849">
        <f t="shared" si="723"/>
        <v>0</v>
      </c>
      <c r="R3849">
        <f t="shared" si="727"/>
        <v>27.565026697177728</v>
      </c>
      <c r="S3849" t="str">
        <f t="shared" si="724"/>
        <v>ID-32676-Berlin - Moscow</v>
      </c>
      <c r="T3849" t="str">
        <f t="shared" si="725"/>
        <v>08:28</v>
      </c>
      <c r="U3849" t="str">
        <f t="shared" si="726"/>
        <v>Acceptable</v>
      </c>
      <c r="V3849">
        <f t="shared" si="728"/>
        <v>23</v>
      </c>
      <c r="W3849">
        <f t="shared" si="729"/>
        <v>2</v>
      </c>
      <c r="Y3849" t="str">
        <f t="shared" si="730"/>
        <v>Flight Not Found</v>
      </c>
      <c r="Z3849" t="str" cm="1">
        <f t="array" ref="Z3849">IF(AND(B:B &gt; TIME(6, 0, 0), B:B &lt;= TIME(18, 0, 0)), "Day", "Night")</f>
        <v>Night</v>
      </c>
      <c r="AA3849">
        <f t="shared" si="731"/>
        <v>1</v>
      </c>
    </row>
    <row r="3850" spans="1:27" x14ac:dyDescent="0.2">
      <c r="A3850">
        <v>32677</v>
      </c>
      <c r="B3850" t="s">
        <v>2773</v>
      </c>
      <c r="C3850" t="s">
        <v>19193</v>
      </c>
      <c r="D3850" t="s">
        <v>6068</v>
      </c>
      <c r="F3850" t="s">
        <v>19194</v>
      </c>
      <c r="G3850" t="s">
        <v>12448</v>
      </c>
      <c r="H3850" t="s">
        <v>19195</v>
      </c>
      <c r="I3850" t="s">
        <v>19196</v>
      </c>
      <c r="J3850">
        <v>39</v>
      </c>
      <c r="K3850">
        <v>6</v>
      </c>
      <c r="L3850">
        <v>0</v>
      </c>
      <c r="M3850" t="s">
        <v>19197</v>
      </c>
      <c r="N3850">
        <f t="shared" si="720"/>
        <v>0</v>
      </c>
      <c r="O3850" t="str">
        <f t="shared" si="721"/>
        <v>No</v>
      </c>
      <c r="P3850">
        <f t="shared" si="722"/>
        <v>0</v>
      </c>
      <c r="Q3850">
        <f t="shared" si="723"/>
        <v>0</v>
      </c>
      <c r="R3850">
        <f t="shared" si="727"/>
        <v>27.565026697177728</v>
      </c>
      <c r="S3850" t="str">
        <f t="shared" si="724"/>
        <v>ID-32677-Kabul - Zaranj</v>
      </c>
      <c r="T3850" t="str">
        <f t="shared" si="725"/>
        <v>13:20</v>
      </c>
      <c r="U3850" t="str">
        <f t="shared" si="726"/>
        <v>Acceptable</v>
      </c>
      <c r="V3850">
        <f t="shared" si="728"/>
        <v>23</v>
      </c>
      <c r="W3850">
        <f t="shared" si="729"/>
        <v>2</v>
      </c>
      <c r="Y3850" t="str">
        <f t="shared" si="730"/>
        <v>Flight Not Found</v>
      </c>
      <c r="Z3850" t="str" cm="1">
        <f t="array" ref="Z3850">IF(AND(B:B &gt; TIME(6, 0, 0), B:B &lt;= TIME(18, 0, 0)), "Day", "Night")</f>
        <v>Night</v>
      </c>
      <c r="AA3850">
        <f t="shared" si="731"/>
        <v>1</v>
      </c>
    </row>
    <row r="3851" spans="1:27" x14ac:dyDescent="0.2">
      <c r="A3851">
        <v>32681</v>
      </c>
      <c r="B3851" t="s">
        <v>192</v>
      </c>
      <c r="C3851" t="s">
        <v>19198</v>
      </c>
      <c r="D3851" t="s">
        <v>12115</v>
      </c>
      <c r="F3851" t="s">
        <v>19199</v>
      </c>
      <c r="G3851" t="s">
        <v>15618</v>
      </c>
      <c r="H3851" t="s">
        <v>19200</v>
      </c>
      <c r="I3851" t="s">
        <v>6368</v>
      </c>
      <c r="J3851">
        <v>62</v>
      </c>
      <c r="K3851">
        <v>62</v>
      </c>
      <c r="L3851">
        <v>0</v>
      </c>
      <c r="M3851" t="s">
        <v>19201</v>
      </c>
      <c r="N3851">
        <f t="shared" si="720"/>
        <v>0</v>
      </c>
      <c r="O3851" t="str">
        <f t="shared" si="721"/>
        <v>No</v>
      </c>
      <c r="P3851">
        <f t="shared" si="722"/>
        <v>0</v>
      </c>
      <c r="Q3851">
        <f t="shared" si="723"/>
        <v>0</v>
      </c>
      <c r="R3851">
        <f t="shared" si="727"/>
        <v>27.565026697177728</v>
      </c>
      <c r="S3851" t="str">
        <f t="shared" si="724"/>
        <v>ID-32681-San Ramon - Captain Alvarino</v>
      </c>
      <c r="T3851" t="str">
        <f t="shared" si="725"/>
        <v>17:40</v>
      </c>
      <c r="U3851" t="str">
        <f t="shared" si="726"/>
        <v>Acceptable</v>
      </c>
      <c r="V3851">
        <f t="shared" si="728"/>
        <v>23</v>
      </c>
      <c r="W3851">
        <f t="shared" si="729"/>
        <v>2</v>
      </c>
      <c r="Y3851" t="str">
        <f t="shared" si="730"/>
        <v>Flight Not Found</v>
      </c>
      <c r="Z3851" t="str" cm="1">
        <f t="array" ref="Z3851">IF(AND(B:B &gt; TIME(6, 0, 0), B:B &lt;= TIME(18, 0, 0)), "Day", "Night")</f>
        <v>Night</v>
      </c>
      <c r="AA3851">
        <f t="shared" si="731"/>
        <v>1</v>
      </c>
    </row>
    <row r="3852" spans="1:27" x14ac:dyDescent="0.2">
      <c r="A3852">
        <v>32686</v>
      </c>
      <c r="C3852" t="s">
        <v>19202</v>
      </c>
      <c r="D3852" t="s">
        <v>19203</v>
      </c>
      <c r="F3852" t="s">
        <v>19204</v>
      </c>
      <c r="G3852" t="s">
        <v>19205</v>
      </c>
      <c r="H3852" t="s">
        <v>19206</v>
      </c>
      <c r="I3852" t="s">
        <v>19207</v>
      </c>
      <c r="J3852">
        <v>13</v>
      </c>
      <c r="K3852">
        <v>12</v>
      </c>
      <c r="L3852">
        <v>0</v>
      </c>
      <c r="M3852" t="s">
        <v>19208</v>
      </c>
      <c r="N3852">
        <f t="shared" si="720"/>
        <v>0</v>
      </c>
      <c r="O3852" t="str">
        <f t="shared" si="721"/>
        <v>No</v>
      </c>
      <c r="P3852">
        <f t="shared" si="722"/>
        <v>0</v>
      </c>
      <c r="Q3852">
        <f t="shared" si="723"/>
        <v>0</v>
      </c>
      <c r="R3852">
        <f t="shared" si="727"/>
        <v>27.565026697177728</v>
      </c>
      <c r="S3852" t="str">
        <f t="shared" si="724"/>
        <v>ID-32686-Kaohsiung - Chi-mei</v>
      </c>
      <c r="T3852">
        <f t="shared" si="725"/>
        <v>0</v>
      </c>
      <c r="U3852" t="str">
        <f t="shared" si="726"/>
        <v>Acceptable</v>
      </c>
      <c r="V3852">
        <f t="shared" si="728"/>
        <v>23</v>
      </c>
      <c r="W3852">
        <f t="shared" si="729"/>
        <v>2</v>
      </c>
      <c r="Y3852" t="str">
        <f t="shared" si="730"/>
        <v>Flight Not Found</v>
      </c>
      <c r="Z3852" t="str" cm="1">
        <f t="array" ref="Z3852">IF(AND(B:B &gt; TIME(6, 0, 0), B:B &lt;= TIME(18, 0, 0)), "Day", "Night")</f>
        <v>Night</v>
      </c>
      <c r="AA3852">
        <f t="shared" si="731"/>
        <v>1</v>
      </c>
    </row>
    <row r="3853" spans="1:27" x14ac:dyDescent="0.2">
      <c r="A3853">
        <v>32687</v>
      </c>
      <c r="B3853" t="s">
        <v>19209</v>
      </c>
      <c r="C3853" t="s">
        <v>19210</v>
      </c>
      <c r="D3853" t="s">
        <v>16505</v>
      </c>
      <c r="F3853" t="s">
        <v>17392</v>
      </c>
      <c r="G3853" t="s">
        <v>19211</v>
      </c>
      <c r="H3853" t="s">
        <v>19212</v>
      </c>
      <c r="I3853" t="s">
        <v>19213</v>
      </c>
      <c r="J3853">
        <v>47</v>
      </c>
      <c r="K3853">
        <v>3</v>
      </c>
      <c r="L3853">
        <v>0</v>
      </c>
      <c r="M3853" t="s">
        <v>19214</v>
      </c>
      <c r="N3853">
        <f t="shared" si="720"/>
        <v>0</v>
      </c>
      <c r="O3853" t="str">
        <f t="shared" si="721"/>
        <v>No</v>
      </c>
      <c r="P3853">
        <f t="shared" si="722"/>
        <v>0</v>
      </c>
      <c r="Q3853">
        <f t="shared" si="723"/>
        <v>0</v>
      </c>
      <c r="R3853">
        <f t="shared" si="727"/>
        <v>27.565026697177728</v>
      </c>
      <c r="S3853" t="str">
        <f t="shared" si="724"/>
        <v>ID-32687-Douala - Yaounde</v>
      </c>
      <c r="T3853" t="str">
        <f t="shared" si="725"/>
        <v>21:19</v>
      </c>
      <c r="U3853" t="str">
        <f t="shared" si="726"/>
        <v>Acceptable</v>
      </c>
      <c r="V3853">
        <f t="shared" si="728"/>
        <v>23</v>
      </c>
      <c r="W3853">
        <f t="shared" si="729"/>
        <v>2</v>
      </c>
      <c r="Y3853" t="str">
        <f t="shared" si="730"/>
        <v>Flight Not Found</v>
      </c>
      <c r="Z3853" t="str" cm="1">
        <f t="array" ref="Z3853">IF(AND(B:B &gt; TIME(6, 0, 0), B:B &lt;= TIME(18, 0, 0)), "Day", "Night")</f>
        <v>Night</v>
      </c>
      <c r="AA3853">
        <f t="shared" si="731"/>
        <v>1</v>
      </c>
    </row>
    <row r="3854" spans="1:27" x14ac:dyDescent="0.2">
      <c r="A3854">
        <v>32687</v>
      </c>
      <c r="B3854" t="s">
        <v>2474</v>
      </c>
      <c r="C3854" t="s">
        <v>19215</v>
      </c>
      <c r="D3854" t="s">
        <v>11812</v>
      </c>
      <c r="F3854" t="s">
        <v>19216</v>
      </c>
      <c r="G3854" t="s">
        <v>16412</v>
      </c>
      <c r="H3854" t="s">
        <v>19217</v>
      </c>
      <c r="I3854" t="s">
        <v>17281</v>
      </c>
      <c r="J3854">
        <v>30</v>
      </c>
      <c r="K3854">
        <v>30</v>
      </c>
      <c r="L3854">
        <v>0</v>
      </c>
      <c r="M3854" t="s">
        <v>19218</v>
      </c>
      <c r="N3854">
        <f t="shared" si="720"/>
        <v>0</v>
      </c>
      <c r="O3854" t="str">
        <f t="shared" si="721"/>
        <v>No</v>
      </c>
      <c r="P3854">
        <f t="shared" si="722"/>
        <v>0</v>
      </c>
      <c r="Q3854">
        <f t="shared" si="723"/>
        <v>0</v>
      </c>
      <c r="R3854">
        <f t="shared" si="727"/>
        <v>27.565026697177728</v>
      </c>
      <c r="S3854" t="str">
        <f t="shared" si="724"/>
        <v>ID-32687-Hargeisa - Mogadishu</v>
      </c>
      <c r="T3854" t="str">
        <f t="shared" si="725"/>
        <v>21:19</v>
      </c>
      <c r="U3854" t="str">
        <f t="shared" si="726"/>
        <v>Acceptable</v>
      </c>
      <c r="V3854">
        <f t="shared" si="728"/>
        <v>23</v>
      </c>
      <c r="W3854">
        <f t="shared" si="729"/>
        <v>2</v>
      </c>
      <c r="Y3854" t="str">
        <f t="shared" si="730"/>
        <v>Flight Not Found</v>
      </c>
      <c r="Z3854" t="str" cm="1">
        <f t="array" ref="Z3854">IF(AND(B:B &gt; TIME(6, 0, 0), B:B &lt;= TIME(18, 0, 0)), "Day", "Night")</f>
        <v>Night</v>
      </c>
      <c r="AA3854">
        <f t="shared" si="731"/>
        <v>1</v>
      </c>
    </row>
    <row r="3855" spans="1:27" x14ac:dyDescent="0.2">
      <c r="A3855">
        <v>32688</v>
      </c>
      <c r="B3855" t="s">
        <v>19219</v>
      </c>
      <c r="C3855" t="s">
        <v>19220</v>
      </c>
      <c r="D3855" t="s">
        <v>19221</v>
      </c>
      <c r="F3855" t="s">
        <v>19222</v>
      </c>
      <c r="G3855" t="s">
        <v>19223</v>
      </c>
      <c r="H3855" t="s">
        <v>19224</v>
      </c>
      <c r="I3855" t="s">
        <v>16001</v>
      </c>
      <c r="J3855">
        <v>2</v>
      </c>
      <c r="K3855">
        <v>2</v>
      </c>
      <c r="L3855">
        <v>0</v>
      </c>
      <c r="M3855" t="s">
        <v>19225</v>
      </c>
      <c r="N3855">
        <f t="shared" si="720"/>
        <v>0</v>
      </c>
      <c r="O3855" t="str">
        <f t="shared" si="721"/>
        <v>No</v>
      </c>
      <c r="P3855">
        <f t="shared" si="722"/>
        <v>0</v>
      </c>
      <c r="Q3855">
        <f t="shared" si="723"/>
        <v>0</v>
      </c>
      <c r="R3855">
        <f t="shared" si="727"/>
        <v>27.565026697177728</v>
      </c>
      <c r="S3855" t="str">
        <f t="shared" si="724"/>
        <v>ID-32688-Carterville, GA  - Montgomery, AL</v>
      </c>
      <c r="T3855" t="str">
        <f t="shared" si="725"/>
        <v>00:04</v>
      </c>
      <c r="U3855" t="str">
        <f t="shared" si="726"/>
        <v>Acceptable</v>
      </c>
      <c r="V3855">
        <f t="shared" si="728"/>
        <v>23</v>
      </c>
      <c r="W3855">
        <f t="shared" si="729"/>
        <v>2</v>
      </c>
      <c r="Y3855" t="str">
        <f t="shared" si="730"/>
        <v>Flight Not Found</v>
      </c>
      <c r="Z3855" t="str" cm="1">
        <f t="array" ref="Z3855">IF(AND(B:B &gt; TIME(6, 0, 0), B:B &lt;= TIME(18, 0, 0)), "Day", "Night")</f>
        <v>Night</v>
      </c>
      <c r="AA3855">
        <f t="shared" si="731"/>
        <v>1</v>
      </c>
    </row>
    <row r="3856" spans="1:27" x14ac:dyDescent="0.2">
      <c r="A3856">
        <v>32708</v>
      </c>
      <c r="B3856" t="s">
        <v>19226</v>
      </c>
      <c r="C3856" t="s">
        <v>19227</v>
      </c>
      <c r="D3856" t="s">
        <v>19228</v>
      </c>
      <c r="F3856" t="s">
        <v>19229</v>
      </c>
      <c r="G3856" t="s">
        <v>12189</v>
      </c>
      <c r="H3856" t="s">
        <v>19230</v>
      </c>
      <c r="J3856">
        <v>5</v>
      </c>
      <c r="K3856">
        <v>2</v>
      </c>
      <c r="L3856">
        <v>0</v>
      </c>
      <c r="M3856" t="s">
        <v>19231</v>
      </c>
      <c r="N3856">
        <f t="shared" si="720"/>
        <v>0</v>
      </c>
      <c r="O3856" t="str">
        <f t="shared" si="721"/>
        <v>No</v>
      </c>
      <c r="P3856">
        <f t="shared" si="722"/>
        <v>0</v>
      </c>
      <c r="Q3856">
        <f t="shared" si="723"/>
        <v>0</v>
      </c>
      <c r="R3856">
        <f t="shared" si="727"/>
        <v>27.565026697177728</v>
      </c>
      <c r="S3856" t="str">
        <f t="shared" si="724"/>
        <v>ID-32708-Baltimore, MD - Winchester, VA</v>
      </c>
      <c r="T3856" t="str">
        <f t="shared" si="725"/>
        <v>07:17</v>
      </c>
      <c r="U3856" t="str">
        <f t="shared" si="726"/>
        <v>Acceptable</v>
      </c>
      <c r="V3856">
        <f t="shared" si="728"/>
        <v>23</v>
      </c>
      <c r="W3856">
        <f t="shared" si="729"/>
        <v>2</v>
      </c>
      <c r="Y3856" t="str">
        <f t="shared" si="730"/>
        <v>Flight Not Found</v>
      </c>
      <c r="Z3856" t="str" cm="1">
        <f t="array" ref="Z3856">IF(AND(B:B &gt; TIME(6, 0, 0), B:B &lt;= TIME(18, 0, 0)), "Day", "Night")</f>
        <v>Night</v>
      </c>
      <c r="AA3856">
        <f t="shared" si="731"/>
        <v>1</v>
      </c>
    </row>
    <row r="3857" spans="1:27" x14ac:dyDescent="0.2">
      <c r="A3857">
        <v>32708</v>
      </c>
      <c r="B3857" t="s">
        <v>2627</v>
      </c>
      <c r="C3857" t="s">
        <v>5132</v>
      </c>
      <c r="D3857" t="s">
        <v>1147</v>
      </c>
      <c r="E3857" t="s">
        <v>7042</v>
      </c>
      <c r="F3857" t="s">
        <v>19232</v>
      </c>
      <c r="G3857" t="s">
        <v>13364</v>
      </c>
      <c r="H3857" t="s">
        <v>19233</v>
      </c>
      <c r="I3857" t="s">
        <v>19234</v>
      </c>
      <c r="J3857">
        <v>298</v>
      </c>
      <c r="K3857">
        <v>112</v>
      </c>
      <c r="L3857">
        <v>0</v>
      </c>
      <c r="M3857" t="s">
        <v>19235</v>
      </c>
      <c r="N3857">
        <f t="shared" si="720"/>
        <v>0</v>
      </c>
      <c r="O3857" t="str">
        <f t="shared" si="721"/>
        <v>No</v>
      </c>
      <c r="P3857">
        <f t="shared" si="722"/>
        <v>0</v>
      </c>
      <c r="Q3857">
        <f t="shared" si="723"/>
        <v>0</v>
      </c>
      <c r="R3857">
        <f t="shared" si="727"/>
        <v>27.565026697177728</v>
      </c>
      <c r="S3857" t="str">
        <f t="shared" si="724"/>
        <v>ID-32708-Denver, CO - Chicago, IL</v>
      </c>
      <c r="T3857" t="str">
        <f t="shared" si="725"/>
        <v>07:17</v>
      </c>
      <c r="U3857" t="str">
        <f t="shared" si="726"/>
        <v>Acceptable</v>
      </c>
      <c r="V3857">
        <f t="shared" si="728"/>
        <v>23</v>
      </c>
      <c r="W3857">
        <f t="shared" si="729"/>
        <v>2</v>
      </c>
      <c r="Y3857" t="str">
        <f t="shared" si="730"/>
        <v>Flight Not Found</v>
      </c>
      <c r="Z3857" t="str" cm="1">
        <f t="array" ref="Z3857">IF(AND(B:B &gt; TIME(6, 0, 0), B:B &lt;= TIME(18, 0, 0)), "Day", "Night")</f>
        <v>Night</v>
      </c>
      <c r="AA3857">
        <f t="shared" si="731"/>
        <v>1</v>
      </c>
    </row>
    <row r="3858" spans="1:27" x14ac:dyDescent="0.2">
      <c r="A3858">
        <v>32708</v>
      </c>
      <c r="B3858" t="s">
        <v>9762</v>
      </c>
      <c r="C3858" t="s">
        <v>19236</v>
      </c>
      <c r="D3858" t="s">
        <v>3562</v>
      </c>
      <c r="F3858" t="s">
        <v>19237</v>
      </c>
      <c r="G3858" t="s">
        <v>12448</v>
      </c>
      <c r="H3858" t="s">
        <v>19238</v>
      </c>
      <c r="I3858" t="s">
        <v>19239</v>
      </c>
      <c r="J3858">
        <v>10</v>
      </c>
      <c r="K3858">
        <v>10</v>
      </c>
      <c r="L3858">
        <v>0</v>
      </c>
      <c r="M3858" t="s">
        <v>19240</v>
      </c>
      <c r="N3858">
        <f t="shared" si="720"/>
        <v>0</v>
      </c>
      <c r="O3858" t="str">
        <f t="shared" si="721"/>
        <v>No</v>
      </c>
      <c r="P3858">
        <f t="shared" si="722"/>
        <v>0</v>
      </c>
      <c r="Q3858">
        <f t="shared" si="723"/>
        <v>0</v>
      </c>
      <c r="R3858">
        <f t="shared" si="727"/>
        <v>27.565026697177728</v>
      </c>
      <c r="S3858" t="str">
        <f t="shared" si="724"/>
        <v>ID-32708-Observation flight out of Cape Schmidt</v>
      </c>
      <c r="T3858" t="str">
        <f t="shared" si="725"/>
        <v>07:17</v>
      </c>
      <c r="U3858" t="str">
        <f t="shared" si="726"/>
        <v>Acceptable</v>
      </c>
      <c r="V3858">
        <f t="shared" si="728"/>
        <v>23</v>
      </c>
      <c r="W3858">
        <f t="shared" si="729"/>
        <v>2</v>
      </c>
      <c r="Y3858" t="str">
        <f t="shared" si="730"/>
        <v>Flight Not Found</v>
      </c>
      <c r="Z3858" t="str" cm="1">
        <f t="array" ref="Z3858">IF(AND(B:B &gt; TIME(6, 0, 0), B:B &lt;= TIME(18, 0, 0)), "Day", "Night")</f>
        <v>Night</v>
      </c>
      <c r="AA3858">
        <f t="shared" si="731"/>
        <v>1</v>
      </c>
    </row>
    <row r="3859" spans="1:27" x14ac:dyDescent="0.2">
      <c r="A3859">
        <v>32710</v>
      </c>
      <c r="C3859" t="s">
        <v>19241</v>
      </c>
      <c r="D3859" t="s">
        <v>16316</v>
      </c>
      <c r="G3859" t="s">
        <v>12975</v>
      </c>
      <c r="H3859" t="s">
        <v>19242</v>
      </c>
      <c r="I3859" t="s">
        <v>12163</v>
      </c>
      <c r="J3859">
        <v>22</v>
      </c>
      <c r="K3859">
        <v>3</v>
      </c>
      <c r="L3859">
        <v>0</v>
      </c>
      <c r="M3859" t="s">
        <v>19243</v>
      </c>
      <c r="N3859">
        <f t="shared" si="720"/>
        <v>0</v>
      </c>
      <c r="O3859" t="str">
        <f t="shared" si="721"/>
        <v>No</v>
      </c>
      <c r="P3859">
        <f t="shared" si="722"/>
        <v>0</v>
      </c>
      <c r="Q3859">
        <f t="shared" si="723"/>
        <v>0</v>
      </c>
      <c r="R3859">
        <f t="shared" si="727"/>
        <v>27.565026697177728</v>
      </c>
      <c r="S3859" t="str">
        <f t="shared" si="724"/>
        <v>ID-32710-</v>
      </c>
      <c r="T3859">
        <f t="shared" si="725"/>
        <v>0</v>
      </c>
      <c r="U3859" t="str">
        <f t="shared" si="726"/>
        <v>Acceptable</v>
      </c>
      <c r="V3859">
        <f t="shared" si="728"/>
        <v>23</v>
      </c>
      <c r="W3859">
        <f t="shared" si="729"/>
        <v>2</v>
      </c>
      <c r="Y3859" t="str">
        <f t="shared" si="730"/>
        <v>Flight Not Found</v>
      </c>
      <c r="Z3859" t="str" cm="1">
        <f t="array" ref="Z3859">IF(AND(B:B &gt; TIME(6, 0, 0), B:B &lt;= TIME(18, 0, 0)), "Day", "Night")</f>
        <v>Night</v>
      </c>
      <c r="AA3859">
        <f t="shared" si="731"/>
        <v>1</v>
      </c>
    </row>
    <row r="3860" spans="1:27" x14ac:dyDescent="0.2">
      <c r="A3860">
        <v>32710</v>
      </c>
      <c r="B3860" t="s">
        <v>10860</v>
      </c>
      <c r="C3860" t="s">
        <v>7331</v>
      </c>
      <c r="D3860" t="s">
        <v>3679</v>
      </c>
      <c r="F3860" t="s">
        <v>19244</v>
      </c>
      <c r="G3860" t="s">
        <v>19245</v>
      </c>
      <c r="H3860" t="s">
        <v>19246</v>
      </c>
      <c r="I3860" t="s">
        <v>14551</v>
      </c>
      <c r="J3860">
        <v>98</v>
      </c>
      <c r="K3860">
        <v>1</v>
      </c>
      <c r="L3860">
        <v>8</v>
      </c>
      <c r="M3860" t="s">
        <v>19247</v>
      </c>
      <c r="N3860">
        <f t="shared" si="720"/>
        <v>0</v>
      </c>
      <c r="O3860" t="str">
        <f t="shared" si="721"/>
        <v>No</v>
      </c>
      <c r="P3860">
        <f t="shared" si="722"/>
        <v>0</v>
      </c>
      <c r="Q3860">
        <f t="shared" si="723"/>
        <v>0</v>
      </c>
      <c r="R3860">
        <f t="shared" si="727"/>
        <v>27.565026697177728</v>
      </c>
      <c r="S3860" t="str">
        <f t="shared" si="724"/>
        <v>ID-32710-Zamboanga - Manila</v>
      </c>
      <c r="T3860">
        <f t="shared" si="725"/>
        <v>0</v>
      </c>
      <c r="U3860" t="str">
        <f t="shared" si="726"/>
        <v>Acceptable</v>
      </c>
      <c r="V3860">
        <f t="shared" si="728"/>
        <v>23</v>
      </c>
      <c r="W3860">
        <f t="shared" si="729"/>
        <v>2</v>
      </c>
      <c r="Y3860" t="str">
        <f t="shared" si="730"/>
        <v>Flight Not Found</v>
      </c>
      <c r="Z3860" t="str" cm="1">
        <f t="array" ref="Z3860">IF(AND(B:B &gt; TIME(6, 0, 0), B:B &lt;= TIME(18, 0, 0)), "Day", "Night")</f>
        <v>Night</v>
      </c>
      <c r="AA3860">
        <f t="shared" si="731"/>
        <v>1</v>
      </c>
    </row>
    <row r="3861" spans="1:27" x14ac:dyDescent="0.2">
      <c r="A3861">
        <v>32712</v>
      </c>
      <c r="C3861" t="s">
        <v>19248</v>
      </c>
      <c r="D3861" t="s">
        <v>18202</v>
      </c>
      <c r="G3861" t="s">
        <v>19249</v>
      </c>
      <c r="J3861">
        <v>30</v>
      </c>
      <c r="K3861">
        <v>30</v>
      </c>
      <c r="L3861">
        <v>0</v>
      </c>
      <c r="M3861" t="s">
        <v>19250</v>
      </c>
      <c r="N3861">
        <f t="shared" si="720"/>
        <v>0</v>
      </c>
      <c r="O3861" t="str">
        <f t="shared" si="721"/>
        <v>No</v>
      </c>
      <c r="P3861">
        <f t="shared" si="722"/>
        <v>0</v>
      </c>
      <c r="Q3861">
        <f t="shared" si="723"/>
        <v>0</v>
      </c>
      <c r="R3861">
        <f t="shared" si="727"/>
        <v>27.565026697177728</v>
      </c>
      <c r="S3861" t="str">
        <f t="shared" si="724"/>
        <v>ID-32712-</v>
      </c>
      <c r="T3861">
        <f t="shared" si="725"/>
        <v>0</v>
      </c>
      <c r="U3861" t="str">
        <f t="shared" si="726"/>
        <v>Acceptable</v>
      </c>
      <c r="V3861">
        <f t="shared" si="728"/>
        <v>23</v>
      </c>
      <c r="W3861">
        <f t="shared" si="729"/>
        <v>2</v>
      </c>
      <c r="Y3861" t="str">
        <f t="shared" si="730"/>
        <v>Flight Not Found</v>
      </c>
      <c r="Z3861" t="str" cm="1">
        <f t="array" ref="Z3861">IF(AND(B:B &gt; TIME(6, 0, 0), B:B &lt;= TIME(18, 0, 0)), "Day", "Night")</f>
        <v>Night</v>
      </c>
      <c r="AA3861">
        <f t="shared" si="731"/>
        <v>1</v>
      </c>
    </row>
    <row r="3862" spans="1:27" x14ac:dyDescent="0.2">
      <c r="A3862">
        <v>32715</v>
      </c>
      <c r="C3862" t="s">
        <v>19251</v>
      </c>
      <c r="D3862" t="s">
        <v>14791</v>
      </c>
      <c r="F3862" t="s">
        <v>19252</v>
      </c>
      <c r="G3862" t="s">
        <v>12448</v>
      </c>
      <c r="J3862">
        <v>48</v>
      </c>
      <c r="K3862">
        <v>42</v>
      </c>
      <c r="L3862">
        <v>0</v>
      </c>
      <c r="M3862" t="s">
        <v>19253</v>
      </c>
      <c r="N3862">
        <f t="shared" si="720"/>
        <v>0</v>
      </c>
      <c r="O3862" t="str">
        <f t="shared" si="721"/>
        <v>No</v>
      </c>
      <c r="P3862">
        <f t="shared" si="722"/>
        <v>0</v>
      </c>
      <c r="Q3862">
        <f t="shared" si="723"/>
        <v>0</v>
      </c>
      <c r="R3862">
        <f t="shared" si="727"/>
        <v>27.565026697177728</v>
      </c>
      <c r="S3862" t="str">
        <f t="shared" si="724"/>
        <v>ID-32715-Luena - Cazombo</v>
      </c>
      <c r="T3862">
        <f t="shared" si="725"/>
        <v>0</v>
      </c>
      <c r="U3862" t="str">
        <f t="shared" si="726"/>
        <v>Acceptable</v>
      </c>
      <c r="V3862">
        <f t="shared" si="728"/>
        <v>23</v>
      </c>
      <c r="W3862">
        <f t="shared" si="729"/>
        <v>2</v>
      </c>
      <c r="Y3862" t="str">
        <f t="shared" si="730"/>
        <v>Flight Not Found</v>
      </c>
      <c r="Z3862" t="str" cm="1">
        <f t="array" ref="Z3862">IF(AND(B:B &gt; TIME(6, 0, 0), B:B &lt;= TIME(18, 0, 0)), "Day", "Night")</f>
        <v>Night</v>
      </c>
      <c r="AA3862">
        <f t="shared" si="731"/>
        <v>1</v>
      </c>
    </row>
    <row r="3863" spans="1:27" x14ac:dyDescent="0.2">
      <c r="A3863">
        <v>32716</v>
      </c>
      <c r="B3863" t="s">
        <v>87</v>
      </c>
      <c r="C3863" t="s">
        <v>11847</v>
      </c>
      <c r="D3863" t="s">
        <v>12128</v>
      </c>
      <c r="E3863" t="s">
        <v>19254</v>
      </c>
      <c r="F3863" t="s">
        <v>19255</v>
      </c>
      <c r="G3863" t="s">
        <v>15857</v>
      </c>
      <c r="H3863" t="s">
        <v>19256</v>
      </c>
      <c r="I3863" t="s">
        <v>19257</v>
      </c>
      <c r="J3863">
        <v>199</v>
      </c>
      <c r="K3863">
        <v>75</v>
      </c>
      <c r="L3863">
        <v>4</v>
      </c>
      <c r="M3863" t="s">
        <v>19258</v>
      </c>
      <c r="N3863">
        <f t="shared" si="720"/>
        <v>0</v>
      </c>
      <c r="O3863" t="str">
        <f t="shared" si="721"/>
        <v>No</v>
      </c>
      <c r="P3863">
        <f t="shared" si="722"/>
        <v>0</v>
      </c>
      <c r="Q3863">
        <f t="shared" si="723"/>
        <v>0</v>
      </c>
      <c r="R3863">
        <f t="shared" si="727"/>
        <v>27.565026697177728</v>
      </c>
      <c r="S3863" t="str">
        <f t="shared" si="724"/>
        <v>ID-32716-Jeddah - Tripoli</v>
      </c>
      <c r="T3863" t="str">
        <f t="shared" si="725"/>
        <v>07:00</v>
      </c>
      <c r="U3863" t="str">
        <f t="shared" si="726"/>
        <v>Acceptable</v>
      </c>
      <c r="V3863">
        <f t="shared" si="728"/>
        <v>23</v>
      </c>
      <c r="W3863">
        <f t="shared" si="729"/>
        <v>2</v>
      </c>
      <c r="Y3863" t="str">
        <f t="shared" si="730"/>
        <v>Flight Not Found</v>
      </c>
      <c r="Z3863" t="str" cm="1">
        <f t="array" ref="Z3863">IF(AND(B:B &gt; TIME(6, 0, 0), B:B &lt;= TIME(18, 0, 0)), "Day", "Night")</f>
        <v>Night</v>
      </c>
      <c r="AA3863">
        <f t="shared" si="731"/>
        <v>1</v>
      </c>
    </row>
    <row r="3864" spans="1:27" x14ac:dyDescent="0.2">
      <c r="A3864">
        <v>32716</v>
      </c>
      <c r="C3864" t="s">
        <v>19259</v>
      </c>
      <c r="D3864" t="s">
        <v>523</v>
      </c>
      <c r="G3864" t="s">
        <v>19260</v>
      </c>
      <c r="J3864">
        <v>19</v>
      </c>
      <c r="K3864">
        <v>13</v>
      </c>
      <c r="L3864">
        <v>0</v>
      </c>
      <c r="M3864" t="s">
        <v>817</v>
      </c>
      <c r="N3864">
        <f t="shared" si="720"/>
        <v>0</v>
      </c>
      <c r="O3864" t="str">
        <f t="shared" si="721"/>
        <v>No</v>
      </c>
      <c r="P3864">
        <f t="shared" si="722"/>
        <v>0</v>
      </c>
      <c r="Q3864">
        <f t="shared" si="723"/>
        <v>0</v>
      </c>
      <c r="R3864">
        <f t="shared" si="727"/>
        <v>27.565026697177728</v>
      </c>
      <c r="S3864" t="str">
        <f t="shared" si="724"/>
        <v>ID-32716-</v>
      </c>
      <c r="T3864" t="str">
        <f t="shared" si="725"/>
        <v>07:00</v>
      </c>
      <c r="U3864" t="str">
        <f t="shared" si="726"/>
        <v>Acceptable</v>
      </c>
      <c r="V3864">
        <f t="shared" si="728"/>
        <v>23</v>
      </c>
      <c r="W3864">
        <f t="shared" si="729"/>
        <v>2</v>
      </c>
      <c r="Y3864" t="str">
        <f t="shared" si="730"/>
        <v>Flight Not Found</v>
      </c>
      <c r="Z3864" t="str" cm="1">
        <f t="array" ref="Z3864">IF(AND(B:B &gt; TIME(6, 0, 0), B:B &lt;= TIME(18, 0, 0)), "Day", "Night")</f>
        <v>Night</v>
      </c>
      <c r="AA3864">
        <f t="shared" si="731"/>
        <v>1</v>
      </c>
    </row>
    <row r="3865" spans="1:27" x14ac:dyDescent="0.2">
      <c r="A3865">
        <v>32720</v>
      </c>
      <c r="B3865" t="s">
        <v>1613</v>
      </c>
      <c r="C3865" t="s">
        <v>10070</v>
      </c>
      <c r="D3865" t="s">
        <v>19261</v>
      </c>
      <c r="E3865" t="s">
        <v>26</v>
      </c>
      <c r="F3865" t="s">
        <v>15856</v>
      </c>
      <c r="G3865" t="s">
        <v>11183</v>
      </c>
      <c r="H3865" t="s">
        <v>19262</v>
      </c>
      <c r="I3865" t="s">
        <v>6372</v>
      </c>
      <c r="J3865">
        <v>3</v>
      </c>
      <c r="K3865">
        <v>3</v>
      </c>
      <c r="L3865">
        <v>0</v>
      </c>
      <c r="M3865" t="s">
        <v>19263</v>
      </c>
      <c r="N3865">
        <f t="shared" si="720"/>
        <v>0</v>
      </c>
      <c r="O3865" t="str">
        <f t="shared" si="721"/>
        <v>No</v>
      </c>
      <c r="P3865">
        <f t="shared" si="722"/>
        <v>0</v>
      </c>
      <c r="Q3865">
        <f t="shared" si="723"/>
        <v>0</v>
      </c>
      <c r="R3865">
        <f t="shared" si="727"/>
        <v>27.565026697177728</v>
      </c>
      <c r="S3865" t="str">
        <f t="shared" si="724"/>
        <v>ID-32720-Auckland - Christchurch</v>
      </c>
      <c r="T3865" t="str">
        <f t="shared" si="725"/>
        <v>22:00</v>
      </c>
      <c r="U3865" t="str">
        <f t="shared" si="726"/>
        <v>Acceptable</v>
      </c>
      <c r="V3865">
        <f t="shared" si="728"/>
        <v>23</v>
      </c>
      <c r="W3865">
        <f t="shared" si="729"/>
        <v>2</v>
      </c>
      <c r="Y3865" t="str">
        <f t="shared" si="730"/>
        <v>Flight Not Found</v>
      </c>
      <c r="Z3865" t="str" cm="1">
        <f t="array" ref="Z3865">IF(AND(B:B &gt; TIME(6, 0, 0), B:B &lt;= TIME(18, 0, 0)), "Day", "Night")</f>
        <v>Night</v>
      </c>
      <c r="AA3865">
        <f t="shared" si="731"/>
        <v>1</v>
      </c>
    </row>
    <row r="3866" spans="1:27" x14ac:dyDescent="0.2">
      <c r="A3866">
        <v>32723</v>
      </c>
      <c r="B3866" t="s">
        <v>19264</v>
      </c>
      <c r="C3866" t="s">
        <v>19265</v>
      </c>
      <c r="D3866" t="s">
        <v>19266</v>
      </c>
      <c r="F3866" t="s">
        <v>19267</v>
      </c>
      <c r="G3866" t="s">
        <v>17147</v>
      </c>
      <c r="H3866" t="s">
        <v>19268</v>
      </c>
      <c r="I3866" t="s">
        <v>19269</v>
      </c>
      <c r="J3866">
        <v>34</v>
      </c>
      <c r="K3866">
        <v>34</v>
      </c>
      <c r="L3866">
        <v>0</v>
      </c>
      <c r="M3866" t="s">
        <v>19270</v>
      </c>
      <c r="N3866">
        <f t="shared" si="720"/>
        <v>0</v>
      </c>
      <c r="O3866" t="str">
        <f t="shared" si="721"/>
        <v>No</v>
      </c>
      <c r="P3866">
        <f t="shared" si="722"/>
        <v>0</v>
      </c>
      <c r="Q3866">
        <f t="shared" si="723"/>
        <v>0</v>
      </c>
      <c r="R3866">
        <f t="shared" si="727"/>
        <v>27.565026697177728</v>
      </c>
      <c r="S3866" t="str">
        <f t="shared" si="724"/>
        <v>ID-32723-Thessaloniki - Samos</v>
      </c>
      <c r="T3866" t="str">
        <f t="shared" si="725"/>
        <v>13:43</v>
      </c>
      <c r="U3866" t="str">
        <f t="shared" si="726"/>
        <v>Acceptable</v>
      </c>
      <c r="V3866">
        <f t="shared" si="728"/>
        <v>23</v>
      </c>
      <c r="W3866">
        <f t="shared" si="729"/>
        <v>2</v>
      </c>
      <c r="Y3866" t="str">
        <f t="shared" si="730"/>
        <v>Flight Not Found</v>
      </c>
      <c r="Z3866" t="str" cm="1">
        <f t="array" ref="Z3866">IF(AND(B:B &gt; TIME(6, 0, 0), B:B &lt;= TIME(18, 0, 0)), "Day", "Night")</f>
        <v>Night</v>
      </c>
      <c r="AA3866">
        <f t="shared" si="731"/>
        <v>1</v>
      </c>
    </row>
    <row r="3867" spans="1:27" x14ac:dyDescent="0.2">
      <c r="A3867">
        <v>32727</v>
      </c>
      <c r="B3867" t="s">
        <v>9378</v>
      </c>
      <c r="C3867" t="s">
        <v>19271</v>
      </c>
      <c r="D3867" t="s">
        <v>19272</v>
      </c>
      <c r="F3867" t="s">
        <v>19273</v>
      </c>
      <c r="G3867" t="s">
        <v>19274</v>
      </c>
      <c r="H3867" t="s">
        <v>19275</v>
      </c>
      <c r="I3867" t="s">
        <v>19276</v>
      </c>
      <c r="J3867">
        <v>16</v>
      </c>
      <c r="K3867">
        <v>16</v>
      </c>
      <c r="L3867">
        <v>0</v>
      </c>
      <c r="M3867" t="s">
        <v>19277</v>
      </c>
      <c r="N3867">
        <f t="shared" si="720"/>
        <v>0</v>
      </c>
      <c r="O3867" t="str">
        <f t="shared" si="721"/>
        <v>No</v>
      </c>
      <c r="P3867">
        <f t="shared" si="722"/>
        <v>0</v>
      </c>
      <c r="Q3867">
        <f t="shared" si="723"/>
        <v>0</v>
      </c>
      <c r="R3867">
        <f t="shared" si="727"/>
        <v>27.565026697177728</v>
      </c>
      <c r="S3867" t="str">
        <f t="shared" si="724"/>
        <v>ID-32727-Addis Ababa - Bole</v>
      </c>
      <c r="T3867" t="str">
        <f t="shared" si="725"/>
        <v>12:10</v>
      </c>
      <c r="U3867" t="str">
        <f t="shared" si="726"/>
        <v>Acceptable</v>
      </c>
      <c r="V3867">
        <f t="shared" si="728"/>
        <v>23</v>
      </c>
      <c r="W3867">
        <f t="shared" si="729"/>
        <v>2</v>
      </c>
      <c r="Y3867" t="str">
        <f t="shared" si="730"/>
        <v>Flight Not Found</v>
      </c>
      <c r="Z3867" t="str" cm="1">
        <f t="array" ref="Z3867">IF(AND(B:B &gt; TIME(6, 0, 0), B:B &lt;= TIME(18, 0, 0)), "Day", "Night")</f>
        <v>Night</v>
      </c>
      <c r="AA3867">
        <f t="shared" si="731"/>
        <v>1</v>
      </c>
    </row>
    <row r="3868" spans="1:27" x14ac:dyDescent="0.2">
      <c r="A3868">
        <v>32728</v>
      </c>
      <c r="B3868" t="s">
        <v>7703</v>
      </c>
      <c r="C3868" t="s">
        <v>19278</v>
      </c>
      <c r="D3868" t="s">
        <v>19279</v>
      </c>
      <c r="F3868" t="s">
        <v>19280</v>
      </c>
      <c r="G3868" t="s">
        <v>17116</v>
      </c>
      <c r="H3868" t="s">
        <v>19281</v>
      </c>
      <c r="I3868" t="s">
        <v>19282</v>
      </c>
      <c r="J3868">
        <v>10</v>
      </c>
      <c r="K3868">
        <v>10</v>
      </c>
      <c r="L3868">
        <v>0</v>
      </c>
      <c r="M3868" t="s">
        <v>19283</v>
      </c>
      <c r="N3868">
        <f t="shared" si="720"/>
        <v>0</v>
      </c>
      <c r="O3868" t="str">
        <f t="shared" si="721"/>
        <v>No</v>
      </c>
      <c r="P3868">
        <f t="shared" si="722"/>
        <v>0</v>
      </c>
      <c r="Q3868">
        <f t="shared" si="723"/>
        <v>0</v>
      </c>
      <c r="R3868">
        <f t="shared" si="727"/>
        <v>27.565026697177728</v>
      </c>
      <c r="S3868" t="str">
        <f t="shared" si="724"/>
        <v>ID-32728-Wanaka - Milford Sound</v>
      </c>
      <c r="T3868" t="str">
        <f t="shared" si="725"/>
        <v>10:35</v>
      </c>
      <c r="U3868" t="str">
        <f t="shared" si="726"/>
        <v>Acceptable</v>
      </c>
      <c r="V3868">
        <f t="shared" si="728"/>
        <v>23</v>
      </c>
      <c r="W3868">
        <f t="shared" si="729"/>
        <v>2</v>
      </c>
      <c r="Y3868" t="str">
        <f t="shared" si="730"/>
        <v>Flight Not Found</v>
      </c>
      <c r="Z3868" t="str" cm="1">
        <f t="array" ref="Z3868">IF(AND(B:B &gt; TIME(6, 0, 0), B:B &lt;= TIME(18, 0, 0)), "Day", "Night")</f>
        <v>Night</v>
      </c>
      <c r="AA3868">
        <f t="shared" si="731"/>
        <v>1</v>
      </c>
    </row>
    <row r="3869" spans="1:27" x14ac:dyDescent="0.2">
      <c r="A3869">
        <v>32733</v>
      </c>
      <c r="B3869" t="s">
        <v>6184</v>
      </c>
      <c r="C3869" t="s">
        <v>19284</v>
      </c>
      <c r="D3869" t="s">
        <v>35</v>
      </c>
      <c r="F3869" t="s">
        <v>19285</v>
      </c>
      <c r="G3869" t="s">
        <v>19286</v>
      </c>
      <c r="H3869" t="s">
        <v>19287</v>
      </c>
      <c r="I3869" t="s">
        <v>19288</v>
      </c>
      <c r="J3869">
        <v>2</v>
      </c>
      <c r="K3869">
        <v>2</v>
      </c>
      <c r="L3869">
        <v>0</v>
      </c>
      <c r="M3869" t="s">
        <v>19289</v>
      </c>
      <c r="N3869">
        <f t="shared" si="720"/>
        <v>0</v>
      </c>
      <c r="O3869" t="str">
        <f t="shared" si="721"/>
        <v>No</v>
      </c>
      <c r="P3869">
        <f t="shared" si="722"/>
        <v>0</v>
      </c>
      <c r="Q3869">
        <f t="shared" si="723"/>
        <v>0</v>
      </c>
      <c r="R3869">
        <f t="shared" si="727"/>
        <v>27.565026697177728</v>
      </c>
      <c r="S3869" t="str">
        <f t="shared" si="724"/>
        <v>ID-32733-Hattiesburg, MS - Gulfport, MS</v>
      </c>
      <c r="T3869" t="str">
        <f t="shared" si="725"/>
        <v>21:25</v>
      </c>
      <c r="U3869" t="str">
        <f t="shared" si="726"/>
        <v>Acceptable</v>
      </c>
      <c r="V3869">
        <f t="shared" si="728"/>
        <v>23</v>
      </c>
      <c r="W3869">
        <f t="shared" si="729"/>
        <v>2</v>
      </c>
      <c r="Y3869" t="str">
        <f t="shared" si="730"/>
        <v>Flight Not Found</v>
      </c>
      <c r="Z3869" t="str" cm="1">
        <f t="array" ref="Z3869">IF(AND(B:B &gt; TIME(6, 0, 0), B:B &lt;= TIME(18, 0, 0)), "Day", "Night")</f>
        <v>Night</v>
      </c>
      <c r="AA3869">
        <f t="shared" si="731"/>
        <v>1</v>
      </c>
    </row>
    <row r="3870" spans="1:27" x14ac:dyDescent="0.2">
      <c r="A3870">
        <v>32735</v>
      </c>
      <c r="D3870" t="s">
        <v>19290</v>
      </c>
      <c r="F3870" t="s">
        <v>19291</v>
      </c>
      <c r="G3870" t="s">
        <v>13844</v>
      </c>
      <c r="H3870" t="s">
        <v>19292</v>
      </c>
      <c r="I3870" t="s">
        <v>19293</v>
      </c>
      <c r="J3870">
        <v>40</v>
      </c>
      <c r="K3870">
        <v>34</v>
      </c>
      <c r="L3870">
        <v>0</v>
      </c>
      <c r="M3870" t="s">
        <v>19294</v>
      </c>
      <c r="N3870">
        <f t="shared" si="720"/>
        <v>0</v>
      </c>
      <c r="O3870" t="str">
        <f t="shared" si="721"/>
        <v>No</v>
      </c>
      <c r="P3870">
        <f t="shared" si="722"/>
        <v>0</v>
      </c>
      <c r="Q3870">
        <f t="shared" si="723"/>
        <v>0</v>
      </c>
      <c r="R3870">
        <f t="shared" si="727"/>
        <v>27.565026697177728</v>
      </c>
      <c r="S3870" t="str">
        <f t="shared" si="724"/>
        <v>ID-32735-Shanghai - Hongqiao</v>
      </c>
      <c r="T3870">
        <f t="shared" si="725"/>
        <v>0</v>
      </c>
      <c r="U3870" t="str">
        <f t="shared" si="726"/>
        <v>Check</v>
      </c>
      <c r="V3870">
        <f t="shared" si="728"/>
        <v>23</v>
      </c>
      <c r="W3870">
        <f t="shared" si="729"/>
        <v>2</v>
      </c>
      <c r="Y3870" t="str">
        <f t="shared" si="730"/>
        <v>Flight Not Found</v>
      </c>
      <c r="Z3870" t="str" cm="1">
        <f t="array" ref="Z3870">IF(AND(B:B &gt; TIME(6, 0, 0), B:B &lt;= TIME(18, 0, 0)), "Day", "Night")</f>
        <v>Night</v>
      </c>
      <c r="AA3870">
        <f t="shared" si="731"/>
        <v>1</v>
      </c>
    </row>
    <row r="3871" spans="1:27" x14ac:dyDescent="0.2">
      <c r="A3871">
        <v>32741</v>
      </c>
      <c r="B3871" t="s">
        <v>3084</v>
      </c>
      <c r="C3871" t="s">
        <v>19295</v>
      </c>
      <c r="D3871" t="s">
        <v>9581</v>
      </c>
      <c r="F3871" t="s">
        <v>19296</v>
      </c>
      <c r="G3871" t="s">
        <v>19297</v>
      </c>
      <c r="H3871" t="s">
        <v>19298</v>
      </c>
      <c r="I3871" t="s">
        <v>19299</v>
      </c>
      <c r="J3871">
        <v>3</v>
      </c>
      <c r="K3871">
        <v>3</v>
      </c>
      <c r="L3871">
        <v>0</v>
      </c>
      <c r="M3871" t="s">
        <v>19300</v>
      </c>
      <c r="N3871">
        <f t="shared" si="720"/>
        <v>0</v>
      </c>
      <c r="O3871" t="str">
        <f t="shared" si="721"/>
        <v>No</v>
      </c>
      <c r="P3871">
        <f t="shared" si="722"/>
        <v>0</v>
      </c>
      <c r="Q3871">
        <f t="shared" si="723"/>
        <v>0</v>
      </c>
      <c r="R3871">
        <f t="shared" si="727"/>
        <v>27.565026697177728</v>
      </c>
      <c r="S3871" t="str">
        <f t="shared" si="724"/>
        <v>ID-32741-Medford, OR - Medford, OR</v>
      </c>
      <c r="T3871" t="str">
        <f t="shared" si="725"/>
        <v>12:50</v>
      </c>
      <c r="U3871" t="str">
        <f t="shared" si="726"/>
        <v>Acceptable</v>
      </c>
      <c r="V3871">
        <f t="shared" si="728"/>
        <v>23</v>
      </c>
      <c r="W3871">
        <f t="shared" si="729"/>
        <v>2</v>
      </c>
      <c r="Y3871" t="str">
        <f t="shared" si="730"/>
        <v>Flight Not Found</v>
      </c>
      <c r="Z3871" t="str" cm="1">
        <f t="array" ref="Z3871">IF(AND(B:B &gt; TIME(6, 0, 0), B:B &lt;= TIME(18, 0, 0)), "Day", "Night")</f>
        <v>Night</v>
      </c>
      <c r="AA3871">
        <f t="shared" si="731"/>
        <v>1</v>
      </c>
    </row>
    <row r="3872" spans="1:27" x14ac:dyDescent="0.2">
      <c r="A3872">
        <v>32745</v>
      </c>
      <c r="B3872" t="s">
        <v>90</v>
      </c>
      <c r="C3872" t="s">
        <v>19301</v>
      </c>
      <c r="D3872" t="s">
        <v>6681</v>
      </c>
      <c r="F3872" t="s">
        <v>19302</v>
      </c>
      <c r="G3872" t="s">
        <v>9688</v>
      </c>
      <c r="H3872" t="s">
        <v>19303</v>
      </c>
      <c r="I3872" t="s">
        <v>19304</v>
      </c>
      <c r="J3872">
        <v>54</v>
      </c>
      <c r="K3872">
        <v>54</v>
      </c>
      <c r="L3872">
        <v>0</v>
      </c>
      <c r="M3872" t="s">
        <v>19305</v>
      </c>
      <c r="N3872">
        <f t="shared" si="720"/>
        <v>0</v>
      </c>
      <c r="O3872" t="str">
        <f t="shared" si="721"/>
        <v>No</v>
      </c>
      <c r="P3872">
        <f t="shared" si="722"/>
        <v>0</v>
      </c>
      <c r="Q3872">
        <f t="shared" si="723"/>
        <v>0</v>
      </c>
      <c r="R3872">
        <f t="shared" si="727"/>
        <v>27.565026697177728</v>
      </c>
      <c r="S3872" t="str">
        <f t="shared" si="724"/>
        <v>ID-32745-Gilgit - Islamabad - Chaklala</v>
      </c>
      <c r="T3872" t="str">
        <f t="shared" si="725"/>
        <v>07:45</v>
      </c>
      <c r="U3872" t="str">
        <f t="shared" si="726"/>
        <v>Acceptable</v>
      </c>
      <c r="V3872">
        <f t="shared" si="728"/>
        <v>23</v>
      </c>
      <c r="W3872">
        <f t="shared" si="729"/>
        <v>2</v>
      </c>
      <c r="Y3872" t="str">
        <f t="shared" si="730"/>
        <v>Flight Not Found</v>
      </c>
      <c r="Z3872" t="str" cm="1">
        <f t="array" ref="Z3872">IF(AND(B:B &gt; TIME(6, 0, 0), B:B &lt;= TIME(18, 0, 0)), "Day", "Night")</f>
        <v>Night</v>
      </c>
      <c r="AA3872">
        <f t="shared" si="731"/>
        <v>1</v>
      </c>
    </row>
    <row r="3873" spans="1:27" x14ac:dyDescent="0.2">
      <c r="A3873">
        <v>32748</v>
      </c>
      <c r="B3873" t="s">
        <v>1387</v>
      </c>
      <c r="C3873" t="s">
        <v>19306</v>
      </c>
      <c r="D3873" t="s">
        <v>19307</v>
      </c>
      <c r="F3873" t="s">
        <v>19308</v>
      </c>
      <c r="G3873" t="s">
        <v>15047</v>
      </c>
      <c r="H3873" t="s">
        <v>19309</v>
      </c>
      <c r="I3873" t="s">
        <v>19310</v>
      </c>
      <c r="J3873">
        <v>5</v>
      </c>
      <c r="K3873">
        <v>5</v>
      </c>
      <c r="L3873">
        <v>0</v>
      </c>
      <c r="M3873" t="s">
        <v>19311</v>
      </c>
      <c r="N3873">
        <f t="shared" si="720"/>
        <v>0</v>
      </c>
      <c r="O3873" t="str">
        <f t="shared" si="721"/>
        <v>No</v>
      </c>
      <c r="P3873">
        <f t="shared" si="722"/>
        <v>0</v>
      </c>
      <c r="Q3873">
        <f t="shared" si="723"/>
        <v>0</v>
      </c>
      <c r="R3873">
        <f t="shared" si="727"/>
        <v>27.565026697177728</v>
      </c>
      <c r="S3873" t="str">
        <f t="shared" si="724"/>
        <v>ID-32748-Salisbury, MD - Lynchburg, VA</v>
      </c>
      <c r="T3873" t="str">
        <f t="shared" si="725"/>
        <v>00:45</v>
      </c>
      <c r="U3873" t="str">
        <f t="shared" si="726"/>
        <v>Acceptable</v>
      </c>
      <c r="V3873">
        <f t="shared" si="728"/>
        <v>23</v>
      </c>
      <c r="W3873">
        <f t="shared" si="729"/>
        <v>2</v>
      </c>
      <c r="Y3873" t="str">
        <f t="shared" si="730"/>
        <v>Flight Not Found</v>
      </c>
      <c r="Z3873" t="str" cm="1">
        <f t="array" ref="Z3873">IF(AND(B:B &gt; TIME(6, 0, 0), B:B &lt;= TIME(18, 0, 0)), "Day", "Night")</f>
        <v>Night</v>
      </c>
      <c r="AA3873">
        <f t="shared" si="731"/>
        <v>1</v>
      </c>
    </row>
    <row r="3874" spans="1:27" x14ac:dyDescent="0.2">
      <c r="A3874">
        <v>32754</v>
      </c>
      <c r="B3874" t="s">
        <v>4866</v>
      </c>
      <c r="C3874" t="s">
        <v>19312</v>
      </c>
      <c r="D3874" t="s">
        <v>1315</v>
      </c>
      <c r="F3874" t="s">
        <v>19313</v>
      </c>
      <c r="G3874" t="s">
        <v>14763</v>
      </c>
      <c r="H3874" t="s">
        <v>19314</v>
      </c>
      <c r="I3874" t="s">
        <v>19315</v>
      </c>
      <c r="J3874">
        <v>126</v>
      </c>
      <c r="K3874">
        <v>126</v>
      </c>
      <c r="L3874">
        <v>45</v>
      </c>
      <c r="M3874" t="s">
        <v>19316</v>
      </c>
      <c r="N3874">
        <f t="shared" si="720"/>
        <v>0</v>
      </c>
      <c r="O3874" t="str">
        <f t="shared" si="721"/>
        <v>No</v>
      </c>
      <c r="P3874">
        <f t="shared" si="722"/>
        <v>0</v>
      </c>
      <c r="Q3874">
        <f t="shared" si="723"/>
        <v>0</v>
      </c>
      <c r="R3874">
        <f t="shared" si="727"/>
        <v>27.565026697177728</v>
      </c>
      <c r="S3874" t="str">
        <f t="shared" si="724"/>
        <v>ID-32754-Havana - Köln, Bonn</v>
      </c>
      <c r="T3874" t="str">
        <f t="shared" si="725"/>
        <v>19:00</v>
      </c>
      <c r="U3874" t="str">
        <f t="shared" si="726"/>
        <v>Acceptable</v>
      </c>
      <c r="V3874">
        <f t="shared" si="728"/>
        <v>23</v>
      </c>
      <c r="W3874">
        <f t="shared" si="729"/>
        <v>2</v>
      </c>
      <c r="Y3874" t="str">
        <f t="shared" si="730"/>
        <v>Flight Not Found</v>
      </c>
      <c r="Z3874" t="str" cm="1">
        <f t="array" ref="Z3874">IF(AND(B:B &gt; TIME(6, 0, 0), B:B &lt;= TIME(18, 0, 0)), "Day", "Night")</f>
        <v>Night</v>
      </c>
      <c r="AA3874">
        <f t="shared" si="731"/>
        <v>1</v>
      </c>
    </row>
    <row r="3875" spans="1:27" x14ac:dyDescent="0.2">
      <c r="A3875">
        <v>32754</v>
      </c>
      <c r="B3875" t="s">
        <v>3095</v>
      </c>
      <c r="C3875" t="s">
        <v>19317</v>
      </c>
      <c r="D3875" t="s">
        <v>2745</v>
      </c>
      <c r="E3875" t="s">
        <v>11834</v>
      </c>
      <c r="F3875" t="s">
        <v>19318</v>
      </c>
      <c r="G3875" t="s">
        <v>19319</v>
      </c>
      <c r="H3875" t="s">
        <v>19320</v>
      </c>
      <c r="I3875" t="s">
        <v>19321</v>
      </c>
      <c r="J3875">
        <v>54</v>
      </c>
      <c r="K3875">
        <v>13</v>
      </c>
      <c r="L3875">
        <v>0</v>
      </c>
      <c r="M3875" t="s">
        <v>19322</v>
      </c>
      <c r="N3875">
        <f t="shared" si="720"/>
        <v>0</v>
      </c>
      <c r="O3875" t="str">
        <f t="shared" si="721"/>
        <v>No</v>
      </c>
      <c r="P3875">
        <f t="shared" si="722"/>
        <v>0</v>
      </c>
      <c r="Q3875">
        <f t="shared" si="723"/>
        <v>0</v>
      </c>
      <c r="R3875">
        <f t="shared" si="727"/>
        <v>27.565026697177728</v>
      </c>
      <c r="S3875" t="str">
        <f t="shared" si="724"/>
        <v>ID-32754-Maraba - Belem</v>
      </c>
      <c r="T3875" t="str">
        <f t="shared" si="725"/>
        <v>19:00</v>
      </c>
      <c r="U3875" t="str">
        <f t="shared" si="726"/>
        <v>Acceptable</v>
      </c>
      <c r="V3875">
        <f t="shared" si="728"/>
        <v>23</v>
      </c>
      <c r="W3875">
        <f t="shared" si="729"/>
        <v>2</v>
      </c>
      <c r="Y3875" t="str">
        <f t="shared" si="730"/>
        <v>Flight Not Found</v>
      </c>
      <c r="Z3875" t="str" cm="1">
        <f t="array" ref="Z3875">IF(AND(B:B &gt; TIME(6, 0, 0), B:B &lt;= TIME(18, 0, 0)), "Day", "Night")</f>
        <v>Night</v>
      </c>
      <c r="AA3875">
        <f t="shared" si="731"/>
        <v>1</v>
      </c>
    </row>
    <row r="3876" spans="1:27" x14ac:dyDescent="0.2">
      <c r="A3876">
        <v>32759</v>
      </c>
      <c r="B3876" t="s">
        <v>13446</v>
      </c>
      <c r="C3876" t="s">
        <v>19323</v>
      </c>
      <c r="D3876" t="s">
        <v>19324</v>
      </c>
      <c r="E3876" t="s">
        <v>11017</v>
      </c>
      <c r="F3876" t="s">
        <v>19325</v>
      </c>
      <c r="G3876" t="s">
        <v>11183</v>
      </c>
      <c r="H3876" t="s">
        <v>19326</v>
      </c>
      <c r="I3876" t="s">
        <v>13321</v>
      </c>
      <c r="J3876">
        <v>55</v>
      </c>
      <c r="K3876">
        <v>55</v>
      </c>
      <c r="L3876">
        <v>0</v>
      </c>
      <c r="M3876" t="s">
        <v>19327</v>
      </c>
      <c r="N3876">
        <f t="shared" si="720"/>
        <v>0</v>
      </c>
      <c r="O3876" t="str">
        <f t="shared" si="721"/>
        <v>No</v>
      </c>
      <c r="P3876">
        <f t="shared" si="722"/>
        <v>0</v>
      </c>
      <c r="Q3876">
        <f t="shared" si="723"/>
        <v>0</v>
      </c>
      <c r="R3876">
        <f t="shared" si="727"/>
        <v>27.565026697177728</v>
      </c>
      <c r="S3876" t="str">
        <f t="shared" si="724"/>
        <v>ID-32759-Oslo - Hamburg</v>
      </c>
      <c r="T3876" t="str">
        <f t="shared" si="725"/>
        <v>16:36</v>
      </c>
      <c r="U3876" t="str">
        <f t="shared" si="726"/>
        <v>Acceptable</v>
      </c>
      <c r="V3876">
        <f t="shared" si="728"/>
        <v>23</v>
      </c>
      <c r="W3876">
        <f t="shared" si="729"/>
        <v>2</v>
      </c>
      <c r="Y3876" t="str">
        <f t="shared" si="730"/>
        <v>Flight Not Found</v>
      </c>
      <c r="Z3876" t="str" cm="1">
        <f t="array" ref="Z3876">IF(AND(B:B &gt; TIME(6, 0, 0), B:B &lt;= TIME(18, 0, 0)), "Day", "Night")</f>
        <v>Night</v>
      </c>
      <c r="AA3876">
        <f t="shared" si="731"/>
        <v>1</v>
      </c>
    </row>
    <row r="3877" spans="1:27" x14ac:dyDescent="0.2">
      <c r="A3877">
        <v>32766</v>
      </c>
      <c r="C3877" t="s">
        <v>19328</v>
      </c>
      <c r="D3877" t="s">
        <v>12416</v>
      </c>
      <c r="F3877" t="s">
        <v>19329</v>
      </c>
      <c r="G3877" t="s">
        <v>12975</v>
      </c>
      <c r="H3877" t="s">
        <v>19330</v>
      </c>
      <c r="I3877" t="s">
        <v>10323</v>
      </c>
      <c r="J3877">
        <v>22</v>
      </c>
      <c r="K3877">
        <v>22</v>
      </c>
      <c r="L3877">
        <v>0</v>
      </c>
      <c r="M3877" t="s">
        <v>19331</v>
      </c>
      <c r="N3877">
        <f t="shared" si="720"/>
        <v>0</v>
      </c>
      <c r="O3877" t="str">
        <f t="shared" si="721"/>
        <v>No</v>
      </c>
      <c r="P3877">
        <f t="shared" si="722"/>
        <v>0</v>
      </c>
      <c r="Q3877">
        <f t="shared" si="723"/>
        <v>0</v>
      </c>
      <c r="R3877">
        <f t="shared" si="727"/>
        <v>27.565026697177728</v>
      </c>
      <c r="S3877" t="str">
        <f t="shared" si="724"/>
        <v>ID-32766-Manokwari - Bentuni</v>
      </c>
      <c r="T3877">
        <f t="shared" si="725"/>
        <v>0</v>
      </c>
      <c r="U3877" t="str">
        <f t="shared" si="726"/>
        <v>Acceptable</v>
      </c>
      <c r="V3877">
        <f t="shared" si="728"/>
        <v>23</v>
      </c>
      <c r="W3877">
        <f t="shared" si="729"/>
        <v>2</v>
      </c>
      <c r="Y3877" t="str">
        <f t="shared" si="730"/>
        <v>Flight Not Found</v>
      </c>
      <c r="Z3877" t="str" cm="1">
        <f t="array" ref="Z3877">IF(AND(B:B &gt; TIME(6, 0, 0), B:B &lt;= TIME(18, 0, 0)), "Day", "Night")</f>
        <v>Night</v>
      </c>
      <c r="AA3877">
        <f t="shared" si="731"/>
        <v>1</v>
      </c>
    </row>
    <row r="3878" spans="1:27" x14ac:dyDescent="0.2">
      <c r="A3878">
        <v>32766</v>
      </c>
      <c r="B3878" t="s">
        <v>3357</v>
      </c>
      <c r="C3878" t="s">
        <v>19332</v>
      </c>
      <c r="D3878" t="s">
        <v>19333</v>
      </c>
      <c r="F3878" t="s">
        <v>19334</v>
      </c>
      <c r="G3878" t="s">
        <v>19335</v>
      </c>
      <c r="H3878" t="s">
        <v>19336</v>
      </c>
      <c r="I3878" t="s">
        <v>19337</v>
      </c>
      <c r="J3878">
        <v>6</v>
      </c>
      <c r="K3878">
        <v>6</v>
      </c>
      <c r="L3878">
        <v>0</v>
      </c>
      <c r="M3878" t="s">
        <v>19338</v>
      </c>
      <c r="N3878">
        <f t="shared" si="720"/>
        <v>0</v>
      </c>
      <c r="O3878" t="str">
        <f t="shared" si="721"/>
        <v>No</v>
      </c>
      <c r="P3878">
        <f t="shared" si="722"/>
        <v>0</v>
      </c>
      <c r="Q3878">
        <f t="shared" si="723"/>
        <v>0</v>
      </c>
      <c r="R3878">
        <f t="shared" si="727"/>
        <v>27.565026697177728</v>
      </c>
      <c r="S3878" t="str">
        <f t="shared" si="724"/>
        <v>ID-32766-Orlando, FL - Mayfield, KY</v>
      </c>
      <c r="T3878">
        <f t="shared" si="725"/>
        <v>0</v>
      </c>
      <c r="U3878" t="str">
        <f t="shared" si="726"/>
        <v>Acceptable</v>
      </c>
      <c r="V3878">
        <f t="shared" si="728"/>
        <v>23</v>
      </c>
      <c r="W3878">
        <f t="shared" si="729"/>
        <v>2</v>
      </c>
      <c r="Y3878" t="str">
        <f t="shared" si="730"/>
        <v>Flight Not Found</v>
      </c>
      <c r="Z3878" t="str" cm="1">
        <f t="array" ref="Z3878">IF(AND(B:B &gt; TIME(6, 0, 0), B:B &lt;= TIME(18, 0, 0)), "Day", "Night")</f>
        <v>Night</v>
      </c>
      <c r="AA3878">
        <f t="shared" si="731"/>
        <v>1</v>
      </c>
    </row>
    <row r="3879" spans="1:27" x14ac:dyDescent="0.2">
      <c r="A3879">
        <v>32770</v>
      </c>
      <c r="B3879" t="s">
        <v>2224</v>
      </c>
      <c r="C3879" t="s">
        <v>19339</v>
      </c>
      <c r="D3879" t="s">
        <v>6459</v>
      </c>
      <c r="E3879" t="s">
        <v>12519</v>
      </c>
      <c r="F3879" t="s">
        <v>19340</v>
      </c>
      <c r="G3879" t="s">
        <v>15857</v>
      </c>
      <c r="H3879" t="s">
        <v>19341</v>
      </c>
      <c r="I3879" t="s">
        <v>19342</v>
      </c>
      <c r="J3879">
        <v>171</v>
      </c>
      <c r="K3879">
        <v>171</v>
      </c>
      <c r="L3879">
        <v>0</v>
      </c>
      <c r="M3879" t="s">
        <v>19343</v>
      </c>
      <c r="N3879">
        <f t="shared" si="720"/>
        <v>0</v>
      </c>
      <c r="O3879" t="str">
        <f t="shared" si="721"/>
        <v>No</v>
      </c>
      <c r="P3879">
        <f t="shared" si="722"/>
        <v>0</v>
      </c>
      <c r="Q3879">
        <f t="shared" si="723"/>
        <v>0</v>
      </c>
      <c r="R3879">
        <f t="shared" si="727"/>
        <v>27.565026697177728</v>
      </c>
      <c r="S3879" t="str">
        <f t="shared" si="724"/>
        <v>ID-32770-N'Djamena - Paris</v>
      </c>
      <c r="T3879" t="str">
        <f t="shared" si="725"/>
        <v>14:00</v>
      </c>
      <c r="U3879" t="str">
        <f t="shared" si="726"/>
        <v>Acceptable</v>
      </c>
      <c r="V3879">
        <f t="shared" si="728"/>
        <v>23</v>
      </c>
      <c r="W3879">
        <f t="shared" si="729"/>
        <v>2</v>
      </c>
      <c r="Y3879" t="str">
        <f t="shared" si="730"/>
        <v>Flight Not Found</v>
      </c>
      <c r="Z3879" t="str" cm="1">
        <f t="array" ref="Z3879">IF(AND(B:B &gt; TIME(6, 0, 0), B:B &lt;= TIME(18, 0, 0)), "Day", "Night")</f>
        <v>Night</v>
      </c>
      <c r="AA3879">
        <f t="shared" si="731"/>
        <v>1</v>
      </c>
    </row>
    <row r="3880" spans="1:27" x14ac:dyDescent="0.2">
      <c r="A3880">
        <v>32771</v>
      </c>
      <c r="C3880" t="s">
        <v>9539</v>
      </c>
      <c r="D3880" t="s">
        <v>19344</v>
      </c>
      <c r="G3880" t="s">
        <v>2615</v>
      </c>
      <c r="H3880" t="s">
        <v>19345</v>
      </c>
      <c r="I3880" t="s">
        <v>19346</v>
      </c>
      <c r="J3880">
        <v>7</v>
      </c>
      <c r="K3880">
        <v>2</v>
      </c>
      <c r="L3880">
        <v>0</v>
      </c>
      <c r="M3880" t="s">
        <v>19347</v>
      </c>
      <c r="N3880">
        <f t="shared" si="720"/>
        <v>0</v>
      </c>
      <c r="O3880" t="str">
        <f t="shared" si="721"/>
        <v>No</v>
      </c>
      <c r="P3880">
        <f t="shared" si="722"/>
        <v>0</v>
      </c>
      <c r="Q3880">
        <f t="shared" si="723"/>
        <v>0</v>
      </c>
      <c r="R3880">
        <f t="shared" si="727"/>
        <v>27.565026697177728</v>
      </c>
      <c r="S3880" t="str">
        <f t="shared" si="724"/>
        <v>ID-32771-</v>
      </c>
      <c r="T3880">
        <f t="shared" si="725"/>
        <v>0</v>
      </c>
      <c r="U3880" t="str">
        <f t="shared" si="726"/>
        <v>Acceptable</v>
      </c>
      <c r="V3880">
        <f t="shared" si="728"/>
        <v>23</v>
      </c>
      <c r="W3880">
        <f t="shared" si="729"/>
        <v>2</v>
      </c>
      <c r="Y3880" t="str">
        <f t="shared" si="730"/>
        <v>Flight Not Found</v>
      </c>
      <c r="Z3880" t="str" cm="1">
        <f t="array" ref="Z3880">IF(AND(B:B &gt; TIME(6, 0, 0), B:B &lt;= TIME(18, 0, 0)), "Day", "Night")</f>
        <v>Night</v>
      </c>
      <c r="AA3880">
        <f t="shared" si="731"/>
        <v>1</v>
      </c>
    </row>
    <row r="3881" spans="1:27" x14ac:dyDescent="0.2">
      <c r="A3881">
        <v>32771</v>
      </c>
      <c r="B3881" t="s">
        <v>19348</v>
      </c>
      <c r="C3881" t="s">
        <v>19349</v>
      </c>
      <c r="D3881" t="s">
        <v>19350</v>
      </c>
      <c r="E3881" t="s">
        <v>19351</v>
      </c>
      <c r="F3881" t="s">
        <v>19352</v>
      </c>
      <c r="G3881" t="s">
        <v>19353</v>
      </c>
      <c r="H3881" t="s">
        <v>19354</v>
      </c>
      <c r="I3881" t="s">
        <v>19355</v>
      </c>
      <c r="J3881">
        <v>63</v>
      </c>
      <c r="K3881">
        <v>2</v>
      </c>
      <c r="L3881">
        <v>0</v>
      </c>
      <c r="M3881" t="s">
        <v>19356</v>
      </c>
      <c r="N3881">
        <f t="shared" si="720"/>
        <v>0</v>
      </c>
      <c r="O3881" t="str">
        <f t="shared" si="721"/>
        <v>No</v>
      </c>
      <c r="P3881">
        <f t="shared" si="722"/>
        <v>0</v>
      </c>
      <c r="Q3881">
        <f t="shared" si="723"/>
        <v>0</v>
      </c>
      <c r="R3881">
        <f t="shared" si="727"/>
        <v>27.565026697177728</v>
      </c>
      <c r="S3881" t="str">
        <f t="shared" si="724"/>
        <v>ID-32771-New York City - Charlotte, NC</v>
      </c>
      <c r="T3881">
        <f t="shared" si="725"/>
        <v>0</v>
      </c>
      <c r="U3881" t="str">
        <f t="shared" si="726"/>
        <v>Acceptable</v>
      </c>
      <c r="V3881">
        <f t="shared" si="728"/>
        <v>23</v>
      </c>
      <c r="W3881">
        <f t="shared" si="729"/>
        <v>2</v>
      </c>
      <c r="Y3881" t="str">
        <f t="shared" si="730"/>
        <v>Flight Not Found</v>
      </c>
      <c r="Z3881" t="str" cm="1">
        <f t="array" ref="Z3881">IF(AND(B:B &gt; TIME(6, 0, 0), B:B &lt;= TIME(18, 0, 0)), "Day", "Night")</f>
        <v>Night</v>
      </c>
      <c r="AA3881">
        <f t="shared" si="731"/>
        <v>1</v>
      </c>
    </row>
    <row r="3882" spans="1:27" x14ac:dyDescent="0.2">
      <c r="A3882">
        <v>32772</v>
      </c>
      <c r="D3882" t="s">
        <v>18202</v>
      </c>
      <c r="G3882" t="s">
        <v>16880</v>
      </c>
      <c r="J3882">
        <v>26</v>
      </c>
      <c r="K3882">
        <v>26</v>
      </c>
      <c r="L3882">
        <v>0</v>
      </c>
      <c r="N3882">
        <f t="shared" si="720"/>
        <v>0</v>
      </c>
      <c r="O3882" t="str">
        <f t="shared" si="721"/>
        <v>No</v>
      </c>
      <c r="P3882">
        <f t="shared" si="722"/>
        <v>0</v>
      </c>
      <c r="Q3882">
        <f t="shared" si="723"/>
        <v>0</v>
      </c>
      <c r="R3882">
        <f t="shared" si="727"/>
        <v>27.565026697177728</v>
      </c>
      <c r="S3882" t="str">
        <f t="shared" si="724"/>
        <v>ID-32772-</v>
      </c>
      <c r="T3882">
        <f t="shared" si="725"/>
        <v>0</v>
      </c>
      <c r="U3882" t="str">
        <f t="shared" si="726"/>
        <v>Check</v>
      </c>
      <c r="V3882">
        <f t="shared" si="728"/>
        <v>23</v>
      </c>
      <c r="W3882">
        <f t="shared" si="729"/>
        <v>2</v>
      </c>
      <c r="Y3882" t="str">
        <f t="shared" si="730"/>
        <v>Flight Not Found</v>
      </c>
      <c r="Z3882" t="str" cm="1">
        <f t="array" ref="Z3882">IF(AND(B:B &gt; TIME(6, 0, 0), B:B &lt;= TIME(18, 0, 0)), "Day", "Night")</f>
        <v>Night</v>
      </c>
      <c r="AA3882">
        <f t="shared" si="731"/>
        <v>1</v>
      </c>
    </row>
    <row r="3883" spans="1:27" x14ac:dyDescent="0.2">
      <c r="A3883">
        <v>32772</v>
      </c>
      <c r="C3883" t="s">
        <v>19357</v>
      </c>
      <c r="D3883" t="s">
        <v>18202</v>
      </c>
      <c r="G3883" t="s">
        <v>19358</v>
      </c>
      <c r="J3883">
        <v>24</v>
      </c>
      <c r="K3883">
        <v>24</v>
      </c>
      <c r="L3883">
        <v>0</v>
      </c>
      <c r="N3883">
        <f t="shared" si="720"/>
        <v>0</v>
      </c>
      <c r="O3883" t="str">
        <f t="shared" si="721"/>
        <v>No</v>
      </c>
      <c r="P3883">
        <f t="shared" si="722"/>
        <v>0</v>
      </c>
      <c r="Q3883">
        <f t="shared" si="723"/>
        <v>0</v>
      </c>
      <c r="R3883">
        <f t="shared" si="727"/>
        <v>27.565026697177728</v>
      </c>
      <c r="S3883" t="str">
        <f t="shared" si="724"/>
        <v>ID-32772-</v>
      </c>
      <c r="T3883">
        <f t="shared" si="725"/>
        <v>0</v>
      </c>
      <c r="U3883" t="str">
        <f t="shared" si="726"/>
        <v>Acceptable</v>
      </c>
      <c r="V3883">
        <f t="shared" si="728"/>
        <v>23</v>
      </c>
      <c r="W3883">
        <f t="shared" si="729"/>
        <v>2</v>
      </c>
      <c r="Y3883" t="str">
        <f t="shared" si="730"/>
        <v>Flight Not Found</v>
      </c>
      <c r="Z3883" t="str" cm="1">
        <f t="array" ref="Z3883">IF(AND(B:B &gt; TIME(6, 0, 0), B:B &lt;= TIME(18, 0, 0)), "Day", "Night")</f>
        <v>Night</v>
      </c>
      <c r="AA3883">
        <f t="shared" si="731"/>
        <v>1</v>
      </c>
    </row>
    <row r="3884" spans="1:27" x14ac:dyDescent="0.2">
      <c r="A3884">
        <v>32774</v>
      </c>
      <c r="B3884" t="s">
        <v>2330</v>
      </c>
      <c r="C3884" t="s">
        <v>19359</v>
      </c>
      <c r="D3884" t="s">
        <v>18932</v>
      </c>
      <c r="F3884" t="s">
        <v>19360</v>
      </c>
      <c r="G3884" t="s">
        <v>19361</v>
      </c>
      <c r="H3884" t="s">
        <v>19362</v>
      </c>
      <c r="I3884" t="s">
        <v>19363</v>
      </c>
      <c r="J3884">
        <v>11</v>
      </c>
      <c r="K3884">
        <v>11</v>
      </c>
      <c r="L3884">
        <v>0</v>
      </c>
      <c r="M3884" t="s">
        <v>19364</v>
      </c>
      <c r="N3884">
        <f t="shared" si="720"/>
        <v>0</v>
      </c>
      <c r="O3884" t="str">
        <f t="shared" si="721"/>
        <v>No</v>
      </c>
      <c r="P3884">
        <f t="shared" si="722"/>
        <v>0</v>
      </c>
      <c r="Q3884">
        <f t="shared" si="723"/>
        <v>0</v>
      </c>
      <c r="R3884">
        <f t="shared" si="727"/>
        <v>27.565026697177728</v>
      </c>
      <c r="S3884" t="str">
        <f t="shared" si="724"/>
        <v>ID-32774-Pune - Hyderabad</v>
      </c>
      <c r="T3884" t="str">
        <f t="shared" si="725"/>
        <v>20:35</v>
      </c>
      <c r="U3884" t="str">
        <f t="shared" si="726"/>
        <v>Acceptable</v>
      </c>
      <c r="V3884">
        <f t="shared" si="728"/>
        <v>23</v>
      </c>
      <c r="W3884">
        <f t="shared" si="729"/>
        <v>2</v>
      </c>
      <c r="Y3884" t="str">
        <f t="shared" si="730"/>
        <v>Flight Not Found</v>
      </c>
      <c r="Z3884" t="str" cm="1">
        <f t="array" ref="Z3884">IF(AND(B:B &gt; TIME(6, 0, 0), B:B &lt;= TIME(18, 0, 0)), "Day", "Night")</f>
        <v>Night</v>
      </c>
      <c r="AA3884">
        <f t="shared" si="731"/>
        <v>1</v>
      </c>
    </row>
    <row r="3885" spans="1:27" x14ac:dyDescent="0.2">
      <c r="A3885">
        <v>32777</v>
      </c>
      <c r="B3885" t="s">
        <v>10705</v>
      </c>
      <c r="C3885" t="s">
        <v>19365</v>
      </c>
      <c r="D3885" t="s">
        <v>19366</v>
      </c>
      <c r="G3885" t="s">
        <v>16874</v>
      </c>
      <c r="H3885" t="s">
        <v>19367</v>
      </c>
      <c r="I3885" t="s">
        <v>19368</v>
      </c>
      <c r="J3885">
        <v>7</v>
      </c>
      <c r="K3885">
        <v>7</v>
      </c>
      <c r="L3885">
        <v>0</v>
      </c>
      <c r="M3885" t="s">
        <v>19369</v>
      </c>
      <c r="N3885">
        <f t="shared" si="720"/>
        <v>0</v>
      </c>
      <c r="O3885" t="str">
        <f t="shared" si="721"/>
        <v>No</v>
      </c>
      <c r="P3885">
        <f t="shared" si="722"/>
        <v>0</v>
      </c>
      <c r="Q3885">
        <f t="shared" si="723"/>
        <v>0</v>
      </c>
      <c r="R3885">
        <f t="shared" si="727"/>
        <v>27.565026697177728</v>
      </c>
      <c r="S3885" t="str">
        <f t="shared" si="724"/>
        <v>ID-32777-</v>
      </c>
      <c r="T3885" t="str">
        <f t="shared" si="725"/>
        <v>08:28</v>
      </c>
      <c r="U3885" t="str">
        <f t="shared" si="726"/>
        <v>Acceptable</v>
      </c>
      <c r="V3885">
        <f t="shared" si="728"/>
        <v>23</v>
      </c>
      <c r="W3885">
        <f t="shared" si="729"/>
        <v>2</v>
      </c>
      <c r="Y3885" t="str">
        <f t="shared" si="730"/>
        <v>Flight Not Found</v>
      </c>
      <c r="Z3885" t="str" cm="1">
        <f t="array" ref="Z3885">IF(AND(B:B &gt; TIME(6, 0, 0), B:B &lt;= TIME(18, 0, 0)), "Day", "Night")</f>
        <v>Night</v>
      </c>
      <c r="AA3885">
        <f t="shared" si="731"/>
        <v>1</v>
      </c>
    </row>
    <row r="3886" spans="1:27" x14ac:dyDescent="0.2">
      <c r="A3886">
        <v>32777</v>
      </c>
      <c r="C3886" t="s">
        <v>19370</v>
      </c>
      <c r="D3886" t="s">
        <v>19371</v>
      </c>
      <c r="G3886" t="s">
        <v>16081</v>
      </c>
      <c r="H3886" t="s">
        <v>19372</v>
      </c>
      <c r="J3886">
        <v>6</v>
      </c>
      <c r="K3886">
        <v>6</v>
      </c>
      <c r="L3886">
        <v>0</v>
      </c>
      <c r="N3886">
        <f t="shared" si="720"/>
        <v>0</v>
      </c>
      <c r="O3886" t="str">
        <f t="shared" si="721"/>
        <v>No</v>
      </c>
      <c r="P3886">
        <f t="shared" si="722"/>
        <v>0</v>
      </c>
      <c r="Q3886">
        <f t="shared" si="723"/>
        <v>0</v>
      </c>
      <c r="R3886">
        <f t="shared" si="727"/>
        <v>27.565026697177728</v>
      </c>
      <c r="S3886" t="str">
        <f t="shared" si="724"/>
        <v>ID-32777-</v>
      </c>
      <c r="T3886" t="str">
        <f t="shared" si="725"/>
        <v>08:28</v>
      </c>
      <c r="U3886" t="str">
        <f t="shared" si="726"/>
        <v>Acceptable</v>
      </c>
      <c r="V3886">
        <f t="shared" si="728"/>
        <v>23</v>
      </c>
      <c r="W3886">
        <f t="shared" si="729"/>
        <v>2</v>
      </c>
      <c r="Y3886" t="str">
        <f t="shared" si="730"/>
        <v>Flight Not Found</v>
      </c>
      <c r="Z3886" t="str" cm="1">
        <f t="array" ref="Z3886">IF(AND(B:B &gt; TIME(6, 0, 0), B:B &lt;= TIME(18, 0, 0)), "Day", "Night")</f>
        <v>Night</v>
      </c>
      <c r="AA3886">
        <f t="shared" si="731"/>
        <v>1</v>
      </c>
    </row>
    <row r="3887" spans="1:27" x14ac:dyDescent="0.2">
      <c r="A3887">
        <v>32778</v>
      </c>
      <c r="B3887" t="s">
        <v>19373</v>
      </c>
      <c r="C3887" t="s">
        <v>19374</v>
      </c>
      <c r="D3887" t="s">
        <v>11762</v>
      </c>
      <c r="E3887" t="s">
        <v>19375</v>
      </c>
      <c r="F3887" t="s">
        <v>19376</v>
      </c>
      <c r="G3887" t="s">
        <v>12975</v>
      </c>
      <c r="H3887" t="s">
        <v>19377</v>
      </c>
      <c r="I3887" t="s">
        <v>479</v>
      </c>
      <c r="J3887">
        <v>21</v>
      </c>
      <c r="K3887">
        <v>10</v>
      </c>
      <c r="L3887">
        <v>0</v>
      </c>
      <c r="M3887" t="s">
        <v>19378</v>
      </c>
      <c r="N3887">
        <f t="shared" si="720"/>
        <v>0</v>
      </c>
      <c r="O3887" t="str">
        <f t="shared" si="721"/>
        <v>No</v>
      </c>
      <c r="P3887">
        <f t="shared" si="722"/>
        <v>0</v>
      </c>
      <c r="Q3887">
        <f t="shared" si="723"/>
        <v>0</v>
      </c>
      <c r="R3887">
        <f t="shared" si="727"/>
        <v>27.565026697177728</v>
      </c>
      <c r="S3887" t="str">
        <f t="shared" si="724"/>
        <v>ID-32778-Grand Canyon National Park</v>
      </c>
      <c r="T3887" t="str">
        <f t="shared" si="725"/>
        <v>09:53</v>
      </c>
      <c r="U3887" t="str">
        <f t="shared" si="726"/>
        <v>Acceptable</v>
      </c>
      <c r="V3887">
        <f t="shared" si="728"/>
        <v>23</v>
      </c>
      <c r="W3887">
        <f t="shared" si="729"/>
        <v>2</v>
      </c>
      <c r="Y3887" t="str">
        <f t="shared" si="730"/>
        <v>Flight Not Found</v>
      </c>
      <c r="Z3887" t="str" cm="1">
        <f t="array" ref="Z3887">IF(AND(B:B &gt; TIME(6, 0, 0), B:B &lt;= TIME(18, 0, 0)), "Day", "Night")</f>
        <v>Night</v>
      </c>
      <c r="AA3887">
        <f t="shared" si="731"/>
        <v>1</v>
      </c>
    </row>
    <row r="3888" spans="1:27" x14ac:dyDescent="0.2">
      <c r="A3888">
        <v>32779</v>
      </c>
      <c r="C3888" t="s">
        <v>19379</v>
      </c>
      <c r="D3888" t="s">
        <v>17807</v>
      </c>
      <c r="G3888" t="s">
        <v>17491</v>
      </c>
      <c r="H3888" t="s">
        <v>19380</v>
      </c>
      <c r="I3888" t="s">
        <v>19381</v>
      </c>
      <c r="J3888">
        <v>9</v>
      </c>
      <c r="K3888">
        <v>9</v>
      </c>
      <c r="L3888">
        <v>0</v>
      </c>
      <c r="M3888" t="s">
        <v>19382</v>
      </c>
      <c r="N3888">
        <f t="shared" si="720"/>
        <v>0</v>
      </c>
      <c r="O3888" t="str">
        <f t="shared" si="721"/>
        <v>No</v>
      </c>
      <c r="P3888">
        <f t="shared" si="722"/>
        <v>0</v>
      </c>
      <c r="Q3888">
        <f t="shared" si="723"/>
        <v>0</v>
      </c>
      <c r="R3888">
        <f t="shared" si="727"/>
        <v>27.565026697177728</v>
      </c>
      <c r="S3888" t="str">
        <f t="shared" si="724"/>
        <v>ID-32779-</v>
      </c>
      <c r="T3888">
        <f t="shared" si="725"/>
        <v>0</v>
      </c>
      <c r="U3888" t="str">
        <f t="shared" si="726"/>
        <v>Acceptable</v>
      </c>
      <c r="V3888">
        <f t="shared" si="728"/>
        <v>23</v>
      </c>
      <c r="W3888">
        <f t="shared" si="729"/>
        <v>2</v>
      </c>
      <c r="Y3888" t="str">
        <f t="shared" si="730"/>
        <v>Flight Not Found</v>
      </c>
      <c r="Z3888" t="str" cm="1">
        <f t="array" ref="Z3888">IF(AND(B:B &gt; TIME(6, 0, 0), B:B &lt;= TIME(18, 0, 0)), "Day", "Night")</f>
        <v>Night</v>
      </c>
      <c r="AA3888">
        <f t="shared" si="731"/>
        <v>1</v>
      </c>
    </row>
    <row r="3889" spans="1:27" x14ac:dyDescent="0.2">
      <c r="A3889">
        <v>32785</v>
      </c>
      <c r="C3889" t="s">
        <v>19383</v>
      </c>
      <c r="D3889" t="s">
        <v>2615</v>
      </c>
      <c r="G3889" t="s">
        <v>7357</v>
      </c>
      <c r="H3889" t="s">
        <v>19384</v>
      </c>
      <c r="I3889" t="s">
        <v>19385</v>
      </c>
      <c r="J3889">
        <v>4</v>
      </c>
      <c r="K3889">
        <v>4</v>
      </c>
      <c r="L3889">
        <v>0</v>
      </c>
      <c r="M3889" t="s">
        <v>19386</v>
      </c>
      <c r="N3889">
        <f t="shared" si="720"/>
        <v>0</v>
      </c>
      <c r="O3889" t="str">
        <f t="shared" si="721"/>
        <v>No</v>
      </c>
      <c r="P3889">
        <f t="shared" si="722"/>
        <v>0</v>
      </c>
      <c r="Q3889">
        <f t="shared" si="723"/>
        <v>0</v>
      </c>
      <c r="R3889">
        <f t="shared" si="727"/>
        <v>27.565026697177728</v>
      </c>
      <c r="S3889" t="str">
        <f t="shared" si="724"/>
        <v>ID-32785-</v>
      </c>
      <c r="T3889">
        <f t="shared" si="725"/>
        <v>0</v>
      </c>
      <c r="U3889" t="str">
        <f t="shared" si="726"/>
        <v>Acceptable</v>
      </c>
      <c r="V3889">
        <f t="shared" si="728"/>
        <v>23</v>
      </c>
      <c r="W3889">
        <f t="shared" si="729"/>
        <v>2</v>
      </c>
      <c r="Y3889" t="str">
        <f t="shared" si="730"/>
        <v>Flight Not Found</v>
      </c>
      <c r="Z3889" t="str" cm="1">
        <f t="array" ref="Z3889">IF(AND(B:B &gt; TIME(6, 0, 0), B:B &lt;= TIME(18, 0, 0)), "Day", "Night")</f>
        <v>Night</v>
      </c>
      <c r="AA3889">
        <f t="shared" si="731"/>
        <v>1</v>
      </c>
    </row>
    <row r="3890" spans="1:27" x14ac:dyDescent="0.2">
      <c r="A3890">
        <v>32787</v>
      </c>
      <c r="B3890" t="s">
        <v>4428</v>
      </c>
      <c r="C3890" t="s">
        <v>19387</v>
      </c>
      <c r="D3890" t="s">
        <v>19388</v>
      </c>
      <c r="F3890" t="s">
        <v>19389</v>
      </c>
      <c r="G3890" t="s">
        <v>17815</v>
      </c>
      <c r="H3890" t="s">
        <v>19390</v>
      </c>
      <c r="I3890" t="s">
        <v>19391</v>
      </c>
      <c r="J3890">
        <v>5</v>
      </c>
      <c r="K3890">
        <v>5</v>
      </c>
      <c r="L3890">
        <v>0</v>
      </c>
      <c r="M3890" t="s">
        <v>19392</v>
      </c>
      <c r="N3890">
        <f t="shared" si="720"/>
        <v>0</v>
      </c>
      <c r="O3890" t="str">
        <f t="shared" si="721"/>
        <v>No</v>
      </c>
      <c r="P3890">
        <f t="shared" si="722"/>
        <v>0</v>
      </c>
      <c r="Q3890">
        <f t="shared" si="723"/>
        <v>0</v>
      </c>
      <c r="R3890">
        <f t="shared" si="727"/>
        <v>27.565026697177728</v>
      </c>
      <c r="S3890" t="str">
        <f t="shared" si="724"/>
        <v>ID-32787-Uncertain, TX - Destsin, FL</v>
      </c>
      <c r="T3890" t="str">
        <f t="shared" si="725"/>
        <v>22:05</v>
      </c>
      <c r="U3890" t="str">
        <f t="shared" si="726"/>
        <v>Acceptable</v>
      </c>
      <c r="V3890">
        <f t="shared" si="728"/>
        <v>23</v>
      </c>
      <c r="W3890">
        <f t="shared" si="729"/>
        <v>2</v>
      </c>
      <c r="Y3890" t="str">
        <f t="shared" si="730"/>
        <v>Flight Not Found</v>
      </c>
      <c r="Z3890" t="str" cm="1">
        <f t="array" ref="Z3890">IF(AND(B:B &gt; TIME(6, 0, 0), B:B &lt;= TIME(18, 0, 0)), "Day", "Night")</f>
        <v>Night</v>
      </c>
      <c r="AA3890">
        <f t="shared" si="731"/>
        <v>1</v>
      </c>
    </row>
    <row r="3891" spans="1:27" x14ac:dyDescent="0.2">
      <c r="A3891">
        <v>32791</v>
      </c>
      <c r="C3891" t="s">
        <v>19393</v>
      </c>
      <c r="D3891" t="s">
        <v>19394</v>
      </c>
      <c r="G3891" t="s">
        <v>19395</v>
      </c>
      <c r="H3891" t="s">
        <v>19396</v>
      </c>
      <c r="I3891" t="s">
        <v>19397</v>
      </c>
      <c r="J3891">
        <v>12</v>
      </c>
      <c r="K3891">
        <v>12</v>
      </c>
      <c r="L3891">
        <v>0</v>
      </c>
      <c r="M3891" t="s">
        <v>19398</v>
      </c>
      <c r="N3891">
        <f t="shared" si="720"/>
        <v>0</v>
      </c>
      <c r="O3891" t="str">
        <f t="shared" si="721"/>
        <v>No</v>
      </c>
      <c r="P3891">
        <f t="shared" si="722"/>
        <v>0</v>
      </c>
      <c r="Q3891">
        <f t="shared" si="723"/>
        <v>0</v>
      </c>
      <c r="R3891">
        <f t="shared" si="727"/>
        <v>27.565026697177728</v>
      </c>
      <c r="S3891" t="str">
        <f t="shared" si="724"/>
        <v>ID-32791-</v>
      </c>
      <c r="T3891">
        <f t="shared" si="725"/>
        <v>0</v>
      </c>
      <c r="U3891" t="str">
        <f t="shared" si="726"/>
        <v>Acceptable</v>
      </c>
      <c r="V3891">
        <f t="shared" si="728"/>
        <v>23</v>
      </c>
      <c r="W3891">
        <f t="shared" si="729"/>
        <v>2</v>
      </c>
      <c r="Y3891" t="str">
        <f t="shared" si="730"/>
        <v>Flight Not Found</v>
      </c>
      <c r="Z3891" t="str" cm="1">
        <f t="array" ref="Z3891">IF(AND(B:B &gt; TIME(6, 0, 0), B:B &lt;= TIME(18, 0, 0)), "Day", "Night")</f>
        <v>Night</v>
      </c>
      <c r="AA3891">
        <f t="shared" si="731"/>
        <v>1</v>
      </c>
    </row>
    <row r="3892" spans="1:27" x14ac:dyDescent="0.2">
      <c r="A3892">
        <v>32791</v>
      </c>
      <c r="B3892" t="s">
        <v>19399</v>
      </c>
      <c r="C3892" t="s">
        <v>19400</v>
      </c>
      <c r="D3892" t="s">
        <v>19401</v>
      </c>
      <c r="F3892" t="s">
        <v>19402</v>
      </c>
      <c r="G3892" t="s">
        <v>19403</v>
      </c>
      <c r="H3892" t="s">
        <v>19404</v>
      </c>
      <c r="I3892" t="s">
        <v>19405</v>
      </c>
      <c r="J3892">
        <v>5</v>
      </c>
      <c r="K3892">
        <v>5</v>
      </c>
      <c r="L3892">
        <v>0</v>
      </c>
      <c r="M3892" t="s">
        <v>19406</v>
      </c>
      <c r="N3892">
        <f t="shared" si="720"/>
        <v>0</v>
      </c>
      <c r="O3892" t="str">
        <f t="shared" si="721"/>
        <v>No</v>
      </c>
      <c r="P3892">
        <f t="shared" si="722"/>
        <v>0</v>
      </c>
      <c r="Q3892">
        <f t="shared" si="723"/>
        <v>0</v>
      </c>
      <c r="R3892">
        <f t="shared" si="727"/>
        <v>27.565026697177728</v>
      </c>
      <c r="S3892" t="str">
        <f t="shared" si="724"/>
        <v>ID-32791-New York, NY - AtlantiCity, NJ</v>
      </c>
      <c r="T3892">
        <f t="shared" si="725"/>
        <v>0</v>
      </c>
      <c r="U3892" t="str">
        <f t="shared" si="726"/>
        <v>Acceptable</v>
      </c>
      <c r="V3892">
        <f t="shared" si="728"/>
        <v>23</v>
      </c>
      <c r="W3892">
        <f t="shared" si="729"/>
        <v>2</v>
      </c>
      <c r="Y3892" t="str">
        <f t="shared" si="730"/>
        <v>Flight Not Found</v>
      </c>
      <c r="Z3892" t="str" cm="1">
        <f t="array" ref="Z3892">IF(AND(B:B &gt; TIME(6, 0, 0), B:B &lt;= TIME(18, 0, 0)), "Day", "Night")</f>
        <v>Night</v>
      </c>
      <c r="AA3892">
        <f t="shared" si="731"/>
        <v>1</v>
      </c>
    </row>
    <row r="3893" spans="1:27" x14ac:dyDescent="0.2">
      <c r="A3893">
        <v>32801</v>
      </c>
      <c r="B3893" t="s">
        <v>19407</v>
      </c>
      <c r="C3893" t="s">
        <v>16979</v>
      </c>
      <c r="D3893" t="s">
        <v>3562</v>
      </c>
      <c r="F3893" t="s">
        <v>19408</v>
      </c>
      <c r="G3893" t="s">
        <v>19409</v>
      </c>
      <c r="H3893" t="s">
        <v>19410</v>
      </c>
      <c r="I3893" t="s">
        <v>19411</v>
      </c>
      <c r="J3893">
        <v>25</v>
      </c>
      <c r="K3893">
        <v>25</v>
      </c>
      <c r="L3893">
        <v>0</v>
      </c>
      <c r="M3893" t="s">
        <v>19412</v>
      </c>
      <c r="N3893">
        <f t="shared" si="720"/>
        <v>0</v>
      </c>
      <c r="O3893" t="str">
        <f t="shared" si="721"/>
        <v>No</v>
      </c>
      <c r="P3893">
        <f t="shared" si="722"/>
        <v>0</v>
      </c>
      <c r="Q3893">
        <f t="shared" si="723"/>
        <v>0</v>
      </c>
      <c r="R3893">
        <f t="shared" si="727"/>
        <v>27.565026697177728</v>
      </c>
      <c r="S3893" t="str">
        <f t="shared" si="724"/>
        <v>ID-32801-Ul'yanovsk - Leninakan</v>
      </c>
      <c r="T3893" t="str">
        <f t="shared" si="725"/>
        <v>02:32</v>
      </c>
      <c r="U3893" t="str">
        <f t="shared" si="726"/>
        <v>Acceptable</v>
      </c>
      <c r="V3893">
        <f t="shared" si="728"/>
        <v>23</v>
      </c>
      <c r="W3893">
        <f t="shared" si="729"/>
        <v>2</v>
      </c>
      <c r="Y3893" t="str">
        <f t="shared" si="730"/>
        <v>Flight Not Found</v>
      </c>
      <c r="Z3893" t="str" cm="1">
        <f t="array" ref="Z3893">IF(AND(B:B &gt; TIME(6, 0, 0), B:B &lt;= TIME(18, 0, 0)), "Day", "Night")</f>
        <v>Night</v>
      </c>
      <c r="AA3893">
        <f t="shared" si="731"/>
        <v>1</v>
      </c>
    </row>
    <row r="3894" spans="1:27" x14ac:dyDescent="0.2">
      <c r="A3894">
        <v>32802</v>
      </c>
      <c r="B3894" t="s">
        <v>6996</v>
      </c>
      <c r="C3894" t="s">
        <v>7742</v>
      </c>
      <c r="D3894" t="s">
        <v>13018</v>
      </c>
      <c r="E3894" t="s">
        <v>19413</v>
      </c>
      <c r="F3894" t="s">
        <v>19414</v>
      </c>
      <c r="G3894" t="s">
        <v>13052</v>
      </c>
      <c r="H3894" t="s">
        <v>19415</v>
      </c>
      <c r="I3894" t="s">
        <v>19416</v>
      </c>
      <c r="J3894">
        <v>146</v>
      </c>
      <c r="K3894">
        <v>127</v>
      </c>
      <c r="L3894">
        <v>0</v>
      </c>
      <c r="M3894" t="s">
        <v>19417</v>
      </c>
      <c r="N3894">
        <f t="shared" si="720"/>
        <v>0</v>
      </c>
      <c r="O3894" t="str">
        <f t="shared" si="721"/>
        <v>No</v>
      </c>
      <c r="P3894">
        <f t="shared" si="722"/>
        <v>0</v>
      </c>
      <c r="Q3894">
        <f t="shared" si="723"/>
        <v>0</v>
      </c>
      <c r="R3894">
        <f t="shared" si="727"/>
        <v>27.565026697177728</v>
      </c>
      <c r="S3894" t="str">
        <f t="shared" si="724"/>
        <v>ID-32802-Managua - Tegucigalpa</v>
      </c>
      <c r="T3894" t="str">
        <f t="shared" si="725"/>
        <v>07:53</v>
      </c>
      <c r="U3894" t="str">
        <f t="shared" si="726"/>
        <v>Acceptable</v>
      </c>
      <c r="V3894">
        <f t="shared" si="728"/>
        <v>23</v>
      </c>
      <c r="W3894">
        <f t="shared" si="729"/>
        <v>2</v>
      </c>
      <c r="Y3894" t="str">
        <f t="shared" si="730"/>
        <v>Flight Not Found</v>
      </c>
      <c r="Z3894" t="str" cm="1">
        <f t="array" ref="Z3894">IF(AND(B:B &gt; TIME(6, 0, 0), B:B &lt;= TIME(18, 0, 0)), "Day", "Night")</f>
        <v>Night</v>
      </c>
      <c r="AA3894">
        <f t="shared" si="731"/>
        <v>1</v>
      </c>
    </row>
    <row r="3895" spans="1:27" x14ac:dyDescent="0.2">
      <c r="A3895">
        <v>32807</v>
      </c>
      <c r="B3895" t="s">
        <v>5349</v>
      </c>
      <c r="C3895" t="s">
        <v>19418</v>
      </c>
      <c r="D3895" t="s">
        <v>10614</v>
      </c>
      <c r="E3895" t="s">
        <v>134</v>
      </c>
      <c r="F3895" t="s">
        <v>19419</v>
      </c>
      <c r="G3895" t="s">
        <v>19420</v>
      </c>
      <c r="H3895" t="s">
        <v>19421</v>
      </c>
      <c r="I3895" t="s">
        <v>19422</v>
      </c>
      <c r="J3895">
        <v>54</v>
      </c>
      <c r="K3895">
        <v>54</v>
      </c>
      <c r="L3895">
        <v>0</v>
      </c>
      <c r="M3895" t="s">
        <v>19423</v>
      </c>
      <c r="N3895">
        <f t="shared" si="720"/>
        <v>0</v>
      </c>
      <c r="O3895" t="str">
        <f t="shared" si="721"/>
        <v>No</v>
      </c>
      <c r="P3895">
        <f t="shared" si="722"/>
        <v>0</v>
      </c>
      <c r="Q3895">
        <f t="shared" si="723"/>
        <v>0</v>
      </c>
      <c r="R3895">
        <f t="shared" si="727"/>
        <v>27.565026697177728</v>
      </c>
      <c r="S3895" t="str">
        <f t="shared" si="724"/>
        <v>ID-32807-Hualian - Taibei</v>
      </c>
      <c r="T3895" t="str">
        <f t="shared" si="725"/>
        <v>18:55</v>
      </c>
      <c r="U3895" t="str">
        <f t="shared" si="726"/>
        <v>Acceptable</v>
      </c>
      <c r="V3895">
        <f t="shared" si="728"/>
        <v>23</v>
      </c>
      <c r="W3895">
        <f t="shared" si="729"/>
        <v>2</v>
      </c>
      <c r="Y3895" t="str">
        <f t="shared" si="730"/>
        <v>Flight Not Found</v>
      </c>
      <c r="Z3895" t="str" cm="1">
        <f t="array" ref="Z3895">IF(AND(B:B &gt; TIME(6, 0, 0), B:B &lt;= TIME(18, 0, 0)), "Day", "Night")</f>
        <v>Night</v>
      </c>
      <c r="AA3895">
        <f t="shared" si="731"/>
        <v>1</v>
      </c>
    </row>
    <row r="3896" spans="1:27" x14ac:dyDescent="0.2">
      <c r="A3896">
        <v>32808</v>
      </c>
      <c r="C3896" t="s">
        <v>19424</v>
      </c>
      <c r="D3896" t="s">
        <v>9147</v>
      </c>
      <c r="G3896" t="s">
        <v>12448</v>
      </c>
      <c r="J3896">
        <v>36</v>
      </c>
      <c r="K3896">
        <v>36</v>
      </c>
      <c r="L3896">
        <v>0</v>
      </c>
      <c r="M3896" t="s">
        <v>19425</v>
      </c>
      <c r="N3896">
        <f t="shared" si="720"/>
        <v>0</v>
      </c>
      <c r="O3896" t="str">
        <f t="shared" si="721"/>
        <v>No</v>
      </c>
      <c r="P3896">
        <f t="shared" si="722"/>
        <v>0</v>
      </c>
      <c r="Q3896">
        <f t="shared" si="723"/>
        <v>0</v>
      </c>
      <c r="R3896">
        <f t="shared" si="727"/>
        <v>27.565026697177728</v>
      </c>
      <c r="S3896" t="str">
        <f t="shared" si="724"/>
        <v>ID-32808-</v>
      </c>
      <c r="T3896">
        <f t="shared" si="725"/>
        <v>0</v>
      </c>
      <c r="U3896" t="str">
        <f t="shared" si="726"/>
        <v>Acceptable</v>
      </c>
      <c r="V3896">
        <f t="shared" si="728"/>
        <v>23</v>
      </c>
      <c r="W3896">
        <f t="shared" si="729"/>
        <v>2</v>
      </c>
      <c r="Y3896" t="str">
        <f t="shared" si="730"/>
        <v>Flight Not Found</v>
      </c>
      <c r="Z3896" t="str" cm="1">
        <f t="array" ref="Z3896">IF(AND(B:B &gt; TIME(6, 0, 0), B:B &lt;= TIME(18, 0, 0)), "Day", "Night")</f>
        <v>Night</v>
      </c>
      <c r="AA3896">
        <f t="shared" si="731"/>
        <v>1</v>
      </c>
    </row>
    <row r="3897" spans="1:27" x14ac:dyDescent="0.2">
      <c r="A3897">
        <v>32809</v>
      </c>
      <c r="B3897" t="s">
        <v>10468</v>
      </c>
      <c r="C3897" t="s">
        <v>19426</v>
      </c>
      <c r="D3897" t="s">
        <v>19427</v>
      </c>
      <c r="E3897" t="s">
        <v>19428</v>
      </c>
      <c r="F3897" t="s">
        <v>19429</v>
      </c>
      <c r="G3897" t="s">
        <v>19274</v>
      </c>
      <c r="H3897" t="s">
        <v>19430</v>
      </c>
      <c r="I3897" t="s">
        <v>5354</v>
      </c>
      <c r="J3897">
        <v>20</v>
      </c>
      <c r="K3897">
        <v>20</v>
      </c>
      <c r="L3897">
        <v>0</v>
      </c>
      <c r="M3897" t="s">
        <v>19431</v>
      </c>
      <c r="N3897">
        <f t="shared" si="720"/>
        <v>0</v>
      </c>
      <c r="O3897" t="str">
        <f t="shared" si="721"/>
        <v>No</v>
      </c>
      <c r="P3897">
        <f t="shared" si="722"/>
        <v>0</v>
      </c>
      <c r="Q3897">
        <f t="shared" si="723"/>
        <v>0</v>
      </c>
      <c r="R3897">
        <f t="shared" si="727"/>
        <v>27.565026697177728</v>
      </c>
      <c r="S3897" t="str">
        <f t="shared" si="724"/>
        <v>ID-32809-Kahului, Maui - Kaunakakai, Molokai</v>
      </c>
      <c r="T3897" t="str">
        <f t="shared" si="725"/>
        <v>18:37</v>
      </c>
      <c r="U3897" t="str">
        <f t="shared" si="726"/>
        <v>Acceptable</v>
      </c>
      <c r="V3897">
        <f t="shared" si="728"/>
        <v>23</v>
      </c>
      <c r="W3897">
        <f t="shared" si="729"/>
        <v>2</v>
      </c>
      <c r="Y3897" t="str">
        <f t="shared" si="730"/>
        <v>Flight Not Found</v>
      </c>
      <c r="Z3897" t="str" cm="1">
        <f t="array" ref="Z3897">IF(AND(B:B &gt; TIME(6, 0, 0), B:B &lt;= TIME(18, 0, 0)), "Day", "Night")</f>
        <v>Night</v>
      </c>
      <c r="AA3897">
        <f t="shared" si="731"/>
        <v>1</v>
      </c>
    </row>
    <row r="3898" spans="1:27" x14ac:dyDescent="0.2">
      <c r="A3898">
        <v>32821</v>
      </c>
      <c r="C3898" t="s">
        <v>10328</v>
      </c>
      <c r="D3898" t="s">
        <v>19432</v>
      </c>
      <c r="G3898" t="s">
        <v>11932</v>
      </c>
      <c r="H3898" t="s">
        <v>19433</v>
      </c>
      <c r="I3898" t="s">
        <v>19434</v>
      </c>
      <c r="J3898">
        <v>10</v>
      </c>
      <c r="K3898">
        <v>2</v>
      </c>
      <c r="L3898">
        <v>0</v>
      </c>
      <c r="M3898" t="s">
        <v>19435</v>
      </c>
      <c r="N3898">
        <f t="shared" si="720"/>
        <v>0</v>
      </c>
      <c r="O3898" t="str">
        <f t="shared" si="721"/>
        <v>No</v>
      </c>
      <c r="P3898">
        <f t="shared" si="722"/>
        <v>0</v>
      </c>
      <c r="Q3898">
        <f t="shared" si="723"/>
        <v>0</v>
      </c>
      <c r="R3898">
        <f t="shared" si="727"/>
        <v>27.565026697177728</v>
      </c>
      <c r="S3898" t="str">
        <f t="shared" si="724"/>
        <v>ID-32821-</v>
      </c>
      <c r="T3898">
        <f t="shared" si="725"/>
        <v>0</v>
      </c>
      <c r="U3898" t="str">
        <f t="shared" si="726"/>
        <v>Acceptable</v>
      </c>
      <c r="V3898">
        <f t="shared" si="728"/>
        <v>23</v>
      </c>
      <c r="W3898">
        <f t="shared" si="729"/>
        <v>2</v>
      </c>
      <c r="Y3898" t="str">
        <f t="shared" si="730"/>
        <v>Flight Not Found</v>
      </c>
      <c r="Z3898" t="str" cm="1">
        <f t="array" ref="Z3898">IF(AND(B:B &gt; TIME(6, 0, 0), B:B &lt;= TIME(18, 0, 0)), "Day", "Night")</f>
        <v>Night</v>
      </c>
      <c r="AA3898">
        <f t="shared" si="731"/>
        <v>1</v>
      </c>
    </row>
    <row r="3899" spans="1:27" x14ac:dyDescent="0.2">
      <c r="A3899">
        <v>32822</v>
      </c>
      <c r="C3899" t="s">
        <v>19436</v>
      </c>
      <c r="D3899" t="s">
        <v>19437</v>
      </c>
      <c r="G3899" t="s">
        <v>19438</v>
      </c>
      <c r="H3899" t="s">
        <v>19439</v>
      </c>
      <c r="I3899" t="s">
        <v>9734</v>
      </c>
      <c r="J3899">
        <v>18</v>
      </c>
      <c r="K3899">
        <v>18</v>
      </c>
      <c r="L3899">
        <v>0</v>
      </c>
      <c r="M3899" t="s">
        <v>19440</v>
      </c>
      <c r="N3899">
        <f t="shared" si="720"/>
        <v>0</v>
      </c>
      <c r="O3899" t="str">
        <f t="shared" si="721"/>
        <v>No</v>
      </c>
      <c r="P3899">
        <f t="shared" si="722"/>
        <v>0</v>
      </c>
      <c r="Q3899">
        <f t="shared" si="723"/>
        <v>0</v>
      </c>
      <c r="R3899">
        <f t="shared" si="727"/>
        <v>27.565026697177728</v>
      </c>
      <c r="S3899" t="str">
        <f t="shared" si="724"/>
        <v>ID-32822-</v>
      </c>
      <c r="T3899">
        <f t="shared" si="725"/>
        <v>0</v>
      </c>
      <c r="U3899" t="str">
        <f t="shared" si="726"/>
        <v>Acceptable</v>
      </c>
      <c r="V3899">
        <f t="shared" si="728"/>
        <v>23</v>
      </c>
      <c r="W3899">
        <f t="shared" si="729"/>
        <v>2</v>
      </c>
      <c r="Y3899" t="str">
        <f t="shared" si="730"/>
        <v>Flight Not Found</v>
      </c>
      <c r="Z3899" t="str" cm="1">
        <f t="array" ref="Z3899">IF(AND(B:B &gt; TIME(6, 0, 0), B:B &lt;= TIME(18, 0, 0)), "Day", "Night")</f>
        <v>Night</v>
      </c>
      <c r="AA3899">
        <f t="shared" si="731"/>
        <v>1</v>
      </c>
    </row>
    <row r="3900" spans="1:27" x14ac:dyDescent="0.2">
      <c r="A3900">
        <v>32826</v>
      </c>
      <c r="C3900" t="s">
        <v>19441</v>
      </c>
      <c r="D3900" t="s">
        <v>13977</v>
      </c>
      <c r="G3900" t="s">
        <v>19442</v>
      </c>
      <c r="H3900" t="s">
        <v>19443</v>
      </c>
      <c r="I3900" t="s">
        <v>19444</v>
      </c>
      <c r="J3900">
        <v>4</v>
      </c>
      <c r="K3900">
        <v>4</v>
      </c>
      <c r="L3900">
        <v>0</v>
      </c>
      <c r="M3900" t="s">
        <v>19445</v>
      </c>
      <c r="N3900">
        <f t="shared" si="720"/>
        <v>0</v>
      </c>
      <c r="O3900" t="str">
        <f t="shared" si="721"/>
        <v>No</v>
      </c>
      <c r="P3900">
        <f t="shared" si="722"/>
        <v>0</v>
      </c>
      <c r="Q3900">
        <f t="shared" si="723"/>
        <v>0</v>
      </c>
      <c r="R3900">
        <f t="shared" si="727"/>
        <v>27.565026697177728</v>
      </c>
      <c r="S3900" t="str">
        <f t="shared" si="724"/>
        <v>ID-32826-</v>
      </c>
      <c r="T3900">
        <f t="shared" si="725"/>
        <v>0</v>
      </c>
      <c r="U3900" t="str">
        <f t="shared" si="726"/>
        <v>Acceptable</v>
      </c>
      <c r="V3900">
        <f t="shared" si="728"/>
        <v>23</v>
      </c>
      <c r="W3900">
        <f t="shared" si="729"/>
        <v>2</v>
      </c>
      <c r="Y3900" t="str">
        <f t="shared" si="730"/>
        <v>Flight Not Found</v>
      </c>
      <c r="Z3900" t="str" cm="1">
        <f t="array" ref="Z3900">IF(AND(B:B &gt; TIME(6, 0, 0), B:B &lt;= TIME(18, 0, 0)), "Day", "Night")</f>
        <v>Night</v>
      </c>
      <c r="AA3900">
        <f t="shared" si="731"/>
        <v>1</v>
      </c>
    </row>
    <row r="3901" spans="1:27" x14ac:dyDescent="0.2">
      <c r="A3901">
        <v>32833</v>
      </c>
      <c r="B3901" t="s">
        <v>18679</v>
      </c>
      <c r="C3901" t="s">
        <v>19446</v>
      </c>
      <c r="D3901" t="s">
        <v>3562</v>
      </c>
      <c r="F3901" t="s">
        <v>19447</v>
      </c>
      <c r="G3901" t="s">
        <v>10173</v>
      </c>
      <c r="H3901" t="s">
        <v>19448</v>
      </c>
      <c r="I3901" t="s">
        <v>19449</v>
      </c>
      <c r="J3901">
        <v>42</v>
      </c>
      <c r="K3901">
        <v>34</v>
      </c>
      <c r="L3901">
        <v>0</v>
      </c>
      <c r="M3901" t="s">
        <v>19450</v>
      </c>
      <c r="N3901">
        <f t="shared" si="720"/>
        <v>0</v>
      </c>
      <c r="O3901" t="str">
        <f t="shared" si="721"/>
        <v>No</v>
      </c>
      <c r="P3901">
        <f t="shared" si="722"/>
        <v>0</v>
      </c>
      <c r="Q3901">
        <f t="shared" si="723"/>
        <v>0</v>
      </c>
      <c r="R3901">
        <f t="shared" si="727"/>
        <v>27.565026697177728</v>
      </c>
      <c r="S3901" t="str">
        <f t="shared" si="724"/>
        <v>ID-32833-Perm - Sovietsky</v>
      </c>
      <c r="T3901" t="str">
        <f t="shared" si="725"/>
        <v>17:28</v>
      </c>
      <c r="U3901" t="str">
        <f t="shared" si="726"/>
        <v>Acceptable</v>
      </c>
      <c r="V3901">
        <f t="shared" si="728"/>
        <v>23</v>
      </c>
      <c r="W3901">
        <f t="shared" si="729"/>
        <v>2</v>
      </c>
      <c r="Y3901" t="str">
        <f t="shared" si="730"/>
        <v>Flight Not Found</v>
      </c>
      <c r="Z3901" t="str" cm="1">
        <f t="array" ref="Z3901">IF(AND(B:B &gt; TIME(6, 0, 0), B:B &lt;= TIME(18, 0, 0)), "Day", "Night")</f>
        <v>Night</v>
      </c>
      <c r="AA3901">
        <f t="shared" si="731"/>
        <v>1</v>
      </c>
    </row>
    <row r="3902" spans="1:27" x14ac:dyDescent="0.2">
      <c r="A3902">
        <v>32835</v>
      </c>
      <c r="C3902" t="s">
        <v>19451</v>
      </c>
      <c r="D3902" t="s">
        <v>19452</v>
      </c>
      <c r="G3902" t="s">
        <v>19453</v>
      </c>
      <c r="J3902">
        <v>24</v>
      </c>
      <c r="K3902">
        <v>24</v>
      </c>
      <c r="L3902">
        <v>0</v>
      </c>
      <c r="M3902" t="s">
        <v>19454</v>
      </c>
      <c r="N3902">
        <f t="shared" si="720"/>
        <v>0</v>
      </c>
      <c r="O3902" t="str">
        <f t="shared" si="721"/>
        <v>No</v>
      </c>
      <c r="P3902">
        <f t="shared" si="722"/>
        <v>0</v>
      </c>
      <c r="Q3902">
        <f t="shared" si="723"/>
        <v>0</v>
      </c>
      <c r="R3902">
        <f t="shared" si="727"/>
        <v>27.565026697177728</v>
      </c>
      <c r="S3902" t="str">
        <f t="shared" si="724"/>
        <v>ID-32835-</v>
      </c>
      <c r="T3902">
        <f t="shared" si="725"/>
        <v>0</v>
      </c>
      <c r="U3902" t="str">
        <f t="shared" si="726"/>
        <v>Acceptable</v>
      </c>
      <c r="V3902">
        <f t="shared" si="728"/>
        <v>23</v>
      </c>
      <c r="W3902">
        <f t="shared" si="729"/>
        <v>2</v>
      </c>
      <c r="Y3902" t="str">
        <f t="shared" si="730"/>
        <v>Flight Not Found</v>
      </c>
      <c r="Z3902" t="str" cm="1">
        <f t="array" ref="Z3902">IF(AND(B:B &gt; TIME(6, 0, 0), B:B &lt;= TIME(18, 0, 0)), "Day", "Night")</f>
        <v>Night</v>
      </c>
      <c r="AA3902">
        <f t="shared" si="731"/>
        <v>1</v>
      </c>
    </row>
    <row r="3903" spans="1:27" x14ac:dyDescent="0.2">
      <c r="A3903">
        <v>32837</v>
      </c>
      <c r="B3903" t="s">
        <v>15028</v>
      </c>
      <c r="C3903" t="s">
        <v>10410</v>
      </c>
      <c r="D3903" t="s">
        <v>12128</v>
      </c>
      <c r="F3903" t="s">
        <v>19455</v>
      </c>
      <c r="G3903" t="s">
        <v>16489</v>
      </c>
      <c r="H3903" t="s">
        <v>19456</v>
      </c>
      <c r="I3903" t="s">
        <v>19457</v>
      </c>
      <c r="J3903">
        <v>52</v>
      </c>
      <c r="K3903">
        <v>1</v>
      </c>
      <c r="L3903">
        <v>0</v>
      </c>
      <c r="M3903" t="s">
        <v>19458</v>
      </c>
      <c r="N3903">
        <f t="shared" si="720"/>
        <v>0</v>
      </c>
      <c r="O3903" t="str">
        <f t="shared" si="721"/>
        <v>No</v>
      </c>
      <c r="P3903">
        <f t="shared" si="722"/>
        <v>0</v>
      </c>
      <c r="Q3903">
        <f t="shared" si="723"/>
        <v>0</v>
      </c>
      <c r="R3903">
        <f t="shared" si="727"/>
        <v>27.565026697177728</v>
      </c>
      <c r="S3903" t="str">
        <f t="shared" si="724"/>
        <v>ID-32837-Seou - Ulsan</v>
      </c>
      <c r="T3903" t="str">
        <f t="shared" si="725"/>
        <v>07:48</v>
      </c>
      <c r="U3903" t="str">
        <f t="shared" si="726"/>
        <v>Acceptable</v>
      </c>
      <c r="V3903">
        <f t="shared" si="728"/>
        <v>23</v>
      </c>
      <c r="W3903">
        <f t="shared" si="729"/>
        <v>2</v>
      </c>
      <c r="Y3903" t="str">
        <f t="shared" si="730"/>
        <v>Flight Not Found</v>
      </c>
      <c r="Z3903" t="str" cm="1">
        <f t="array" ref="Z3903">IF(AND(B:B &gt; TIME(6, 0, 0), B:B &lt;= TIME(18, 0, 0)), "Day", "Night")</f>
        <v>Night</v>
      </c>
      <c r="AA3903">
        <f t="shared" si="731"/>
        <v>1</v>
      </c>
    </row>
    <row r="3904" spans="1:27" x14ac:dyDescent="0.2">
      <c r="A3904">
        <v>32839</v>
      </c>
      <c r="B3904" t="s">
        <v>7841</v>
      </c>
      <c r="C3904" t="s">
        <v>5168</v>
      </c>
      <c r="D3904" t="s">
        <v>3442</v>
      </c>
      <c r="E3904" t="s">
        <v>2357</v>
      </c>
      <c r="F3904" t="s">
        <v>10254</v>
      </c>
      <c r="G3904" t="s">
        <v>18703</v>
      </c>
      <c r="H3904" t="s">
        <v>19459</v>
      </c>
      <c r="I3904" t="s">
        <v>19460</v>
      </c>
      <c r="J3904">
        <v>107</v>
      </c>
      <c r="K3904">
        <v>107</v>
      </c>
      <c r="L3904">
        <v>3</v>
      </c>
      <c r="M3904" t="s">
        <v>19461</v>
      </c>
      <c r="N3904">
        <f t="shared" si="720"/>
        <v>0</v>
      </c>
      <c r="O3904" t="str">
        <f t="shared" si="721"/>
        <v>No</v>
      </c>
      <c r="P3904">
        <f t="shared" si="722"/>
        <v>0</v>
      </c>
      <c r="Q3904">
        <f t="shared" si="723"/>
        <v>0</v>
      </c>
      <c r="R3904">
        <f t="shared" si="727"/>
        <v>27.565026697177728</v>
      </c>
      <c r="S3904" t="str">
        <f t="shared" si="724"/>
        <v>ID-32839-Bogota - Cali</v>
      </c>
      <c r="T3904" t="str">
        <f t="shared" si="725"/>
        <v>07:16</v>
      </c>
      <c r="U3904" t="str">
        <f t="shared" si="726"/>
        <v>Acceptable</v>
      </c>
      <c r="V3904">
        <f t="shared" si="728"/>
        <v>23</v>
      </c>
      <c r="W3904">
        <f t="shared" si="729"/>
        <v>2</v>
      </c>
      <c r="Y3904" t="str">
        <f t="shared" si="730"/>
        <v>Flight Not Found</v>
      </c>
      <c r="Z3904" t="str" cm="1">
        <f t="array" ref="Z3904">IF(AND(B:B &gt; TIME(6, 0, 0), B:B &lt;= TIME(18, 0, 0)), "Day", "Night")</f>
        <v>Night</v>
      </c>
      <c r="AA3904">
        <f t="shared" si="731"/>
        <v>1</v>
      </c>
    </row>
    <row r="3905" spans="1:27" x14ac:dyDescent="0.2">
      <c r="A3905">
        <v>32839</v>
      </c>
      <c r="C3905" t="s">
        <v>19462</v>
      </c>
      <c r="D3905" t="s">
        <v>19463</v>
      </c>
      <c r="F3905" t="s">
        <v>19464</v>
      </c>
      <c r="G3905" t="s">
        <v>12004</v>
      </c>
      <c r="H3905" t="s">
        <v>19465</v>
      </c>
      <c r="I3905" t="s">
        <v>19466</v>
      </c>
      <c r="J3905">
        <v>5</v>
      </c>
      <c r="K3905">
        <v>5</v>
      </c>
      <c r="L3905">
        <v>0</v>
      </c>
      <c r="M3905" t="s">
        <v>158</v>
      </c>
      <c r="N3905">
        <f t="shared" si="720"/>
        <v>0</v>
      </c>
      <c r="O3905" t="str">
        <f t="shared" si="721"/>
        <v>No</v>
      </c>
      <c r="P3905">
        <f t="shared" si="722"/>
        <v>0</v>
      </c>
      <c r="Q3905">
        <f t="shared" si="723"/>
        <v>0</v>
      </c>
      <c r="R3905">
        <f t="shared" si="727"/>
        <v>27.565026697177728</v>
      </c>
      <c r="S3905" t="str">
        <f t="shared" si="724"/>
        <v>ID-32839-Kamina - Jamba</v>
      </c>
      <c r="T3905" t="str">
        <f t="shared" si="725"/>
        <v>07:16</v>
      </c>
      <c r="U3905" t="str">
        <f t="shared" si="726"/>
        <v>Acceptable</v>
      </c>
      <c r="V3905">
        <f t="shared" si="728"/>
        <v>23</v>
      </c>
      <c r="W3905">
        <f t="shared" si="729"/>
        <v>2</v>
      </c>
      <c r="Y3905" t="str">
        <f t="shared" si="730"/>
        <v>Flight Not Found</v>
      </c>
      <c r="Z3905" t="str" cm="1">
        <f t="array" ref="Z3905">IF(AND(B:B &gt; TIME(6, 0, 0), B:B &lt;= TIME(18, 0, 0)), "Day", "Night")</f>
        <v>Night</v>
      </c>
      <c r="AA3905">
        <f t="shared" si="731"/>
        <v>1</v>
      </c>
    </row>
    <row r="3906" spans="1:27" x14ac:dyDescent="0.2">
      <c r="A3906">
        <v>32840</v>
      </c>
      <c r="B3906" t="s">
        <v>914</v>
      </c>
      <c r="C3906" t="s">
        <v>19467</v>
      </c>
      <c r="D3906" t="s">
        <v>19468</v>
      </c>
      <c r="F3906" t="s">
        <v>19469</v>
      </c>
      <c r="G3906" t="s">
        <v>5750</v>
      </c>
      <c r="H3906" t="s">
        <v>19470</v>
      </c>
      <c r="J3906">
        <v>7</v>
      </c>
      <c r="K3906">
        <v>3</v>
      </c>
      <c r="L3906">
        <v>0</v>
      </c>
      <c r="M3906" t="s">
        <v>19471</v>
      </c>
      <c r="N3906">
        <f t="shared" ref="N3906:N3969" si="732">SUM(B3906,C3906)</f>
        <v>0</v>
      </c>
      <c r="O3906" t="str">
        <f t="shared" ref="O3906:O3969" si="733">IF(F3906="good","Yes","No")</f>
        <v>No</v>
      </c>
      <c r="P3906">
        <f t="shared" ref="P3906:P3969" si="734">COUNTIF(C:C,"&lt;0")</f>
        <v>0</v>
      </c>
      <c r="Q3906">
        <f t="shared" ref="Q3906:Q3969" si="735">SUMIF(E:E,"&gt;"&amp;AVERAGE(E:E))</f>
        <v>0</v>
      </c>
      <c r="R3906">
        <f t="shared" si="727"/>
        <v>27.565026697177728</v>
      </c>
      <c r="S3906" t="str">
        <f t="shared" ref="S3906:S3969" si="736">CONCATENATE("ID-",A3906,"-",F3906)</f>
        <v>ID-32840-Canaima - Ciudad Guayana -Charallave</v>
      </c>
      <c r="T3906" t="str">
        <f t="shared" ref="T3906:T3969" si="737">INDEX(B:B,MATCH(A3906,A:A,0))</f>
        <v>20:00</v>
      </c>
      <c r="U3906" t="str">
        <f t="shared" ref="U3906:U3969" si="738">IF(OR(B3906&gt;0,C3906&gt;0),"Acceptable","Check")</f>
        <v>Acceptable</v>
      </c>
      <c r="V3906">
        <f t="shared" si="728"/>
        <v>23</v>
      </c>
      <c r="W3906">
        <f t="shared" si="729"/>
        <v>2</v>
      </c>
      <c r="Y3906" t="str">
        <f t="shared" si="730"/>
        <v>Flight Not Found</v>
      </c>
      <c r="Z3906" t="str" cm="1">
        <f t="array" ref="Z3906">IF(AND(B:B &gt; TIME(6, 0, 0), B:B &lt;= TIME(18, 0, 0)), "Day", "Night")</f>
        <v>Night</v>
      </c>
      <c r="AA3906">
        <f t="shared" si="731"/>
        <v>1</v>
      </c>
    </row>
    <row r="3907" spans="1:27" x14ac:dyDescent="0.2">
      <c r="A3907">
        <v>32840</v>
      </c>
      <c r="B3907" t="s">
        <v>3205</v>
      </c>
      <c r="C3907" t="s">
        <v>19472</v>
      </c>
      <c r="D3907" t="s">
        <v>19473</v>
      </c>
      <c r="F3907" t="s">
        <v>19474</v>
      </c>
      <c r="G3907" t="s">
        <v>11932</v>
      </c>
      <c r="H3907" t="s">
        <v>19475</v>
      </c>
      <c r="I3907" t="s">
        <v>2472</v>
      </c>
      <c r="J3907">
        <v>8</v>
      </c>
      <c r="K3907">
        <v>8</v>
      </c>
      <c r="L3907">
        <v>0</v>
      </c>
      <c r="M3907" t="s">
        <v>19476</v>
      </c>
      <c r="N3907">
        <f t="shared" si="732"/>
        <v>0</v>
      </c>
      <c r="O3907" t="str">
        <f t="shared" si="733"/>
        <v>No</v>
      </c>
      <c r="P3907">
        <f t="shared" si="734"/>
        <v>0</v>
      </c>
      <c r="Q3907">
        <f t="shared" si="735"/>
        <v>0</v>
      </c>
      <c r="R3907">
        <f t="shared" ref="R3907:R3970" si="739">AVERAGEIF(J:J,"&gt;0")</f>
        <v>27.565026697177728</v>
      </c>
      <c r="S3907" t="str">
        <f t="shared" si="736"/>
        <v>ID-32840-Block Island, RI - Westerly, RI</v>
      </c>
      <c r="T3907" t="str">
        <f t="shared" si="737"/>
        <v>20:00</v>
      </c>
      <c r="U3907" t="str">
        <f t="shared" si="738"/>
        <v>Acceptable</v>
      </c>
      <c r="V3907">
        <f t="shared" ref="V3907:V3970" si="740">COUNTIF(D:D, "Military - U.S. Army")</f>
        <v>23</v>
      </c>
      <c r="W3907">
        <f t="shared" ref="W3907:W3970" si="741">AVERAGEIF(C:C,"Fort Myer, Virginia", J:J)</f>
        <v>2</v>
      </c>
      <c r="Y3907" t="str">
        <f t="shared" ref="Y3907:Y3970" si="742">IFERROR(VLOOKUP("FlightNumber", A:E, 4, FALSE), "Flight Not Found")</f>
        <v>Flight Not Found</v>
      </c>
      <c r="Z3907" t="str" cm="1">
        <f t="array" ref="Z3907">IF(AND(B:B &gt; TIME(6, 0, 0), B:B &lt;= TIME(18, 0, 0)), "Day", "Night")</f>
        <v>Night</v>
      </c>
      <c r="AA3907">
        <f t="shared" ref="AA3907:AA3970" si="743">COUNTIFS(D:D, "Military - U.S. Army", C:C, "Fort Myer, Virginia")</f>
        <v>1</v>
      </c>
    </row>
    <row r="3908" spans="1:27" x14ac:dyDescent="0.2">
      <c r="A3908">
        <v>32843</v>
      </c>
      <c r="B3908" t="s">
        <v>2474</v>
      </c>
      <c r="C3908" t="s">
        <v>19477</v>
      </c>
      <c r="D3908" t="s">
        <v>23</v>
      </c>
      <c r="F3908" t="s">
        <v>19478</v>
      </c>
      <c r="G3908" t="s">
        <v>17221</v>
      </c>
      <c r="H3908" t="s">
        <v>19479</v>
      </c>
      <c r="I3908" t="s">
        <v>12561</v>
      </c>
      <c r="J3908">
        <v>5</v>
      </c>
      <c r="K3908">
        <v>5</v>
      </c>
      <c r="L3908">
        <v>0</v>
      </c>
      <c r="M3908" t="s">
        <v>19480</v>
      </c>
      <c r="N3908">
        <f t="shared" si="732"/>
        <v>0</v>
      </c>
      <c r="O3908" t="str">
        <f t="shared" si="733"/>
        <v>No</v>
      </c>
      <c r="P3908">
        <f t="shared" si="734"/>
        <v>0</v>
      </c>
      <c r="Q3908">
        <f t="shared" si="735"/>
        <v>0</v>
      </c>
      <c r="R3908">
        <f t="shared" si="739"/>
        <v>27.565026697177728</v>
      </c>
      <c r="S3908" t="str">
        <f t="shared" si="736"/>
        <v>ID-32843-Fort Belvoir - Patuxent River NAS</v>
      </c>
      <c r="T3908" t="str">
        <f t="shared" si="737"/>
        <v>09:30</v>
      </c>
      <c r="U3908" t="str">
        <f t="shared" si="738"/>
        <v>Acceptable</v>
      </c>
      <c r="V3908">
        <f t="shared" si="740"/>
        <v>23</v>
      </c>
      <c r="W3908">
        <f t="shared" si="741"/>
        <v>2</v>
      </c>
      <c r="Y3908" t="str">
        <f t="shared" si="742"/>
        <v>Flight Not Found</v>
      </c>
      <c r="Z3908" t="str" cm="1">
        <f t="array" ref="Z3908">IF(AND(B:B &gt; TIME(6, 0, 0), B:B &lt;= TIME(18, 0, 0)), "Day", "Night")</f>
        <v>Night</v>
      </c>
      <c r="AA3908">
        <f t="shared" si="743"/>
        <v>1</v>
      </c>
    </row>
    <row r="3909" spans="1:27" x14ac:dyDescent="0.2">
      <c r="A3909">
        <v>32863</v>
      </c>
      <c r="B3909" t="s">
        <v>2224</v>
      </c>
      <c r="C3909" t="s">
        <v>19481</v>
      </c>
      <c r="D3909" t="s">
        <v>4759</v>
      </c>
      <c r="F3909" t="s">
        <v>19482</v>
      </c>
      <c r="G3909" t="s">
        <v>17542</v>
      </c>
      <c r="H3909" t="s">
        <v>19483</v>
      </c>
      <c r="I3909" t="s">
        <v>19484</v>
      </c>
      <c r="J3909">
        <v>28</v>
      </c>
      <c r="K3909">
        <v>24</v>
      </c>
      <c r="L3909">
        <v>0</v>
      </c>
      <c r="M3909" t="s">
        <v>19485</v>
      </c>
      <c r="N3909">
        <f t="shared" si="732"/>
        <v>0</v>
      </c>
      <c r="O3909" t="str">
        <f t="shared" si="733"/>
        <v>No</v>
      </c>
      <c r="P3909">
        <f t="shared" si="734"/>
        <v>0</v>
      </c>
      <c r="Q3909">
        <f t="shared" si="735"/>
        <v>0</v>
      </c>
      <c r="R3909">
        <f t="shared" si="739"/>
        <v>27.565026697177728</v>
      </c>
      <c r="S3909" t="str">
        <f t="shared" si="736"/>
        <v>ID-32863-Guayaramerin - Santa Cruz</v>
      </c>
      <c r="T3909" t="str">
        <f t="shared" si="737"/>
        <v>14:00</v>
      </c>
      <c r="U3909" t="str">
        <f t="shared" si="738"/>
        <v>Acceptable</v>
      </c>
      <c r="V3909">
        <f t="shared" si="740"/>
        <v>23</v>
      </c>
      <c r="W3909">
        <f t="shared" si="741"/>
        <v>2</v>
      </c>
      <c r="Y3909" t="str">
        <f t="shared" si="742"/>
        <v>Flight Not Found</v>
      </c>
      <c r="Z3909" t="str" cm="1">
        <f t="array" ref="Z3909">IF(AND(B:B &gt; TIME(6, 0, 0), B:B &lt;= TIME(18, 0, 0)), "Day", "Night")</f>
        <v>Night</v>
      </c>
      <c r="AA3909">
        <f t="shared" si="743"/>
        <v>1</v>
      </c>
    </row>
    <row r="3910" spans="1:27" x14ac:dyDescent="0.2">
      <c r="A3910">
        <v>32909</v>
      </c>
      <c r="B3910" t="s">
        <v>19486</v>
      </c>
      <c r="C3910" t="s">
        <v>19487</v>
      </c>
      <c r="D3910" t="s">
        <v>19488</v>
      </c>
      <c r="F3910" t="s">
        <v>19489</v>
      </c>
      <c r="G3910" t="s">
        <v>17698</v>
      </c>
      <c r="H3910" t="s">
        <v>19490</v>
      </c>
      <c r="I3910" t="s">
        <v>19491</v>
      </c>
      <c r="J3910">
        <v>15</v>
      </c>
      <c r="K3910">
        <v>15</v>
      </c>
      <c r="L3910">
        <v>0</v>
      </c>
      <c r="M3910" t="s">
        <v>19492</v>
      </c>
      <c r="N3910">
        <f t="shared" si="732"/>
        <v>0</v>
      </c>
      <c r="O3910" t="str">
        <f t="shared" si="733"/>
        <v>No</v>
      </c>
      <c r="P3910">
        <f t="shared" si="734"/>
        <v>0</v>
      </c>
      <c r="Q3910">
        <f t="shared" si="735"/>
        <v>0</v>
      </c>
      <c r="R3910">
        <f t="shared" si="739"/>
        <v>27.565026697177728</v>
      </c>
      <c r="S3910" t="str">
        <f t="shared" si="736"/>
        <v>ID-32909-Bogota via Neiva - Ibague</v>
      </c>
      <c r="T3910" t="str">
        <f t="shared" si="737"/>
        <v>08:37</v>
      </c>
      <c r="U3910" t="str">
        <f t="shared" si="738"/>
        <v>Acceptable</v>
      </c>
      <c r="V3910">
        <f t="shared" si="740"/>
        <v>23</v>
      </c>
      <c r="W3910">
        <f t="shared" si="741"/>
        <v>2</v>
      </c>
      <c r="Y3910" t="str">
        <f t="shared" si="742"/>
        <v>Flight Not Found</v>
      </c>
      <c r="Z3910" t="str" cm="1">
        <f t="array" ref="Z3910">IF(AND(B:B &gt; TIME(6, 0, 0), B:B &lt;= TIME(18, 0, 0)), "Day", "Night")</f>
        <v>Night</v>
      </c>
      <c r="AA3910">
        <f t="shared" si="743"/>
        <v>1</v>
      </c>
    </row>
    <row r="3911" spans="1:27" x14ac:dyDescent="0.2">
      <c r="A3911">
        <v>32868</v>
      </c>
      <c r="B3911" t="s">
        <v>873</v>
      </c>
      <c r="C3911" t="s">
        <v>946</v>
      </c>
      <c r="D3911" t="s">
        <v>19493</v>
      </c>
      <c r="E3911" t="s">
        <v>19494</v>
      </c>
      <c r="F3911" t="s">
        <v>19495</v>
      </c>
      <c r="G3911" t="s">
        <v>19496</v>
      </c>
      <c r="H3911" t="s">
        <v>19497</v>
      </c>
      <c r="I3911" t="s">
        <v>19498</v>
      </c>
      <c r="J3911">
        <v>6</v>
      </c>
      <c r="K3911">
        <v>6</v>
      </c>
      <c r="L3911">
        <v>0</v>
      </c>
      <c r="M3911" t="s">
        <v>19499</v>
      </c>
      <c r="N3911">
        <f t="shared" si="732"/>
        <v>0</v>
      </c>
      <c r="O3911" t="str">
        <f t="shared" si="733"/>
        <v>No</v>
      </c>
      <c r="P3911">
        <f t="shared" si="734"/>
        <v>0</v>
      </c>
      <c r="Q3911">
        <f t="shared" si="735"/>
        <v>0</v>
      </c>
      <c r="R3911">
        <f t="shared" si="739"/>
        <v>27.565026697177728</v>
      </c>
      <c r="S3911" t="str">
        <f t="shared" si="736"/>
        <v>ID-32868-Yakima - Pasco</v>
      </c>
      <c r="T3911" t="str">
        <f t="shared" si="737"/>
        <v>22:30</v>
      </c>
      <c r="U3911" t="str">
        <f t="shared" si="738"/>
        <v>Acceptable</v>
      </c>
      <c r="V3911">
        <f t="shared" si="740"/>
        <v>23</v>
      </c>
      <c r="W3911">
        <f t="shared" si="741"/>
        <v>2</v>
      </c>
      <c r="Y3911" t="str">
        <f t="shared" si="742"/>
        <v>Flight Not Found</v>
      </c>
      <c r="Z3911" t="str" cm="1">
        <f t="array" ref="Z3911">IF(AND(B:B &gt; TIME(6, 0, 0), B:B &lt;= TIME(18, 0, 0)), "Day", "Night")</f>
        <v>Night</v>
      </c>
      <c r="AA3911">
        <f t="shared" si="743"/>
        <v>1</v>
      </c>
    </row>
    <row r="3912" spans="1:27" x14ac:dyDescent="0.2">
      <c r="A3912">
        <v>32870</v>
      </c>
      <c r="C3912" t="s">
        <v>19500</v>
      </c>
      <c r="D3912" t="s">
        <v>9020</v>
      </c>
      <c r="F3912" t="s">
        <v>19501</v>
      </c>
      <c r="G3912" t="s">
        <v>16601</v>
      </c>
      <c r="H3912" t="s">
        <v>19502</v>
      </c>
      <c r="I3912" t="s">
        <v>19503</v>
      </c>
      <c r="J3912">
        <v>7</v>
      </c>
      <c r="K3912">
        <v>7</v>
      </c>
      <c r="L3912">
        <v>0</v>
      </c>
      <c r="M3912" t="s">
        <v>19504</v>
      </c>
      <c r="N3912">
        <f t="shared" si="732"/>
        <v>0</v>
      </c>
      <c r="O3912" t="str">
        <f t="shared" si="733"/>
        <v>No</v>
      </c>
      <c r="P3912">
        <f t="shared" si="734"/>
        <v>0</v>
      </c>
      <c r="Q3912">
        <f t="shared" si="735"/>
        <v>0</v>
      </c>
      <c r="R3912">
        <f t="shared" si="739"/>
        <v>27.565026697177728</v>
      </c>
      <c r="S3912" t="str">
        <f t="shared" si="736"/>
        <v>ID-32870-Bicharest - Beogard</v>
      </c>
      <c r="T3912">
        <f t="shared" si="737"/>
        <v>0</v>
      </c>
      <c r="U3912" t="str">
        <f t="shared" si="738"/>
        <v>Acceptable</v>
      </c>
      <c r="V3912">
        <f t="shared" si="740"/>
        <v>23</v>
      </c>
      <c r="W3912">
        <f t="shared" si="741"/>
        <v>2</v>
      </c>
      <c r="Y3912" t="str">
        <f t="shared" si="742"/>
        <v>Flight Not Found</v>
      </c>
      <c r="Z3912" t="str" cm="1">
        <f t="array" ref="Z3912">IF(AND(B:B &gt; TIME(6, 0, 0), B:B &lt;= TIME(18, 0, 0)), "Day", "Night")</f>
        <v>Night</v>
      </c>
      <c r="AA3912">
        <f t="shared" si="743"/>
        <v>1</v>
      </c>
    </row>
    <row r="3913" spans="1:27" x14ac:dyDescent="0.2">
      <c r="A3913">
        <v>32872</v>
      </c>
      <c r="C3913" t="s">
        <v>19505</v>
      </c>
      <c r="D3913" t="s">
        <v>19506</v>
      </c>
      <c r="G3913" t="s">
        <v>19507</v>
      </c>
      <c r="H3913" t="s">
        <v>19508</v>
      </c>
      <c r="J3913">
        <v>5</v>
      </c>
      <c r="K3913">
        <v>5</v>
      </c>
      <c r="L3913">
        <v>0</v>
      </c>
      <c r="M3913" t="s">
        <v>19509</v>
      </c>
      <c r="N3913">
        <f t="shared" si="732"/>
        <v>0</v>
      </c>
      <c r="O3913" t="str">
        <f t="shared" si="733"/>
        <v>No</v>
      </c>
      <c r="P3913">
        <f t="shared" si="734"/>
        <v>0</v>
      </c>
      <c r="Q3913">
        <f t="shared" si="735"/>
        <v>0</v>
      </c>
      <c r="R3913">
        <f t="shared" si="739"/>
        <v>27.565026697177728</v>
      </c>
      <c r="S3913" t="str">
        <f t="shared" si="736"/>
        <v>ID-32872-</v>
      </c>
      <c r="T3913">
        <f t="shared" si="737"/>
        <v>0</v>
      </c>
      <c r="U3913" t="str">
        <f t="shared" si="738"/>
        <v>Acceptable</v>
      </c>
      <c r="V3913">
        <f t="shared" si="740"/>
        <v>23</v>
      </c>
      <c r="W3913">
        <f t="shared" si="741"/>
        <v>2</v>
      </c>
      <c r="Y3913" t="str">
        <f t="shared" si="742"/>
        <v>Flight Not Found</v>
      </c>
      <c r="Z3913" t="str" cm="1">
        <f t="array" ref="Z3913">IF(AND(B:B &gt; TIME(6, 0, 0), B:B &lt;= TIME(18, 0, 0)), "Day", "Night")</f>
        <v>Night</v>
      </c>
      <c r="AA3913">
        <f t="shared" si="743"/>
        <v>1</v>
      </c>
    </row>
    <row r="3914" spans="1:27" x14ac:dyDescent="0.2">
      <c r="A3914">
        <v>32875</v>
      </c>
      <c r="B3914" t="s">
        <v>1723</v>
      </c>
      <c r="C3914" t="s">
        <v>19510</v>
      </c>
      <c r="D3914" t="s">
        <v>10441</v>
      </c>
      <c r="F3914" t="s">
        <v>19511</v>
      </c>
      <c r="G3914" t="s">
        <v>17221</v>
      </c>
      <c r="H3914" t="s">
        <v>19512</v>
      </c>
      <c r="I3914" t="s">
        <v>19513</v>
      </c>
      <c r="J3914">
        <v>16</v>
      </c>
      <c r="K3914">
        <v>9</v>
      </c>
      <c r="L3914">
        <v>0</v>
      </c>
      <c r="M3914" t="s">
        <v>19514</v>
      </c>
      <c r="N3914">
        <f t="shared" si="732"/>
        <v>0</v>
      </c>
      <c r="O3914" t="str">
        <f t="shared" si="733"/>
        <v>No</v>
      </c>
      <c r="P3914">
        <f t="shared" si="734"/>
        <v>0</v>
      </c>
      <c r="Q3914">
        <f t="shared" si="735"/>
        <v>0</v>
      </c>
      <c r="R3914">
        <f t="shared" si="739"/>
        <v>27.565026697177728</v>
      </c>
      <c r="S3914" t="str">
        <f t="shared" si="736"/>
        <v>ID-32875-Palambang and Jakarta</v>
      </c>
      <c r="T3914" t="str">
        <f t="shared" si="737"/>
        <v>13:40</v>
      </c>
      <c r="U3914" t="str">
        <f t="shared" si="738"/>
        <v>Acceptable</v>
      </c>
      <c r="V3914">
        <f t="shared" si="740"/>
        <v>23</v>
      </c>
      <c r="W3914">
        <f t="shared" si="741"/>
        <v>2</v>
      </c>
      <c r="Y3914" t="str">
        <f t="shared" si="742"/>
        <v>Flight Not Found</v>
      </c>
      <c r="Z3914" t="str" cm="1">
        <f t="array" ref="Z3914">IF(AND(B:B &gt; TIME(6, 0, 0), B:B &lt;= TIME(18, 0, 0)), "Day", "Night")</f>
        <v>Night</v>
      </c>
      <c r="AA3914">
        <f t="shared" si="743"/>
        <v>1</v>
      </c>
    </row>
    <row r="3915" spans="1:27" x14ac:dyDescent="0.2">
      <c r="A3915">
        <v>32886</v>
      </c>
      <c r="B3915" t="s">
        <v>19515</v>
      </c>
      <c r="C3915" t="s">
        <v>19516</v>
      </c>
      <c r="D3915" t="s">
        <v>3562</v>
      </c>
      <c r="F3915" t="s">
        <v>19517</v>
      </c>
      <c r="G3915" t="s">
        <v>12216</v>
      </c>
      <c r="H3915" t="s">
        <v>19518</v>
      </c>
      <c r="I3915" t="s">
        <v>19519</v>
      </c>
      <c r="J3915">
        <v>71</v>
      </c>
      <c r="K3915">
        <v>27</v>
      </c>
      <c r="L3915">
        <v>0</v>
      </c>
      <c r="M3915" t="s">
        <v>19520</v>
      </c>
      <c r="N3915">
        <f t="shared" si="732"/>
        <v>0</v>
      </c>
      <c r="O3915" t="str">
        <f t="shared" si="733"/>
        <v>No</v>
      </c>
      <c r="P3915">
        <f t="shared" si="734"/>
        <v>0</v>
      </c>
      <c r="Q3915">
        <f t="shared" si="735"/>
        <v>0</v>
      </c>
      <c r="R3915">
        <f t="shared" si="739"/>
        <v>27.565026697177728</v>
      </c>
      <c r="S3915" t="str">
        <f t="shared" si="736"/>
        <v>ID-32886-Tyumen - Ufa</v>
      </c>
      <c r="T3915" t="str">
        <f t="shared" si="737"/>
        <v>12:56</v>
      </c>
      <c r="U3915" t="str">
        <f t="shared" si="738"/>
        <v>Acceptable</v>
      </c>
      <c r="V3915">
        <f t="shared" si="740"/>
        <v>23</v>
      </c>
      <c r="W3915">
        <f t="shared" si="741"/>
        <v>2</v>
      </c>
      <c r="Y3915" t="str">
        <f t="shared" si="742"/>
        <v>Flight Not Found</v>
      </c>
      <c r="Z3915" t="str" cm="1">
        <f t="array" ref="Z3915">IF(AND(B:B &gt; TIME(6, 0, 0), B:B &lt;= TIME(18, 0, 0)), "Day", "Night")</f>
        <v>Night</v>
      </c>
      <c r="AA3915">
        <f t="shared" si="743"/>
        <v>1</v>
      </c>
    </row>
    <row r="3916" spans="1:27" x14ac:dyDescent="0.2">
      <c r="A3916">
        <v>32888</v>
      </c>
      <c r="B3916" t="s">
        <v>400</v>
      </c>
      <c r="C3916" t="s">
        <v>19521</v>
      </c>
      <c r="D3916" t="s">
        <v>19522</v>
      </c>
      <c r="E3916" t="s">
        <v>19523</v>
      </c>
      <c r="F3916" t="s">
        <v>19524</v>
      </c>
      <c r="G3916" t="s">
        <v>17221</v>
      </c>
      <c r="H3916" t="s">
        <v>19525</v>
      </c>
      <c r="I3916" t="s">
        <v>12472</v>
      </c>
      <c r="J3916">
        <v>23</v>
      </c>
      <c r="K3916">
        <v>23</v>
      </c>
      <c r="L3916">
        <v>0</v>
      </c>
      <c r="M3916" t="s">
        <v>19526</v>
      </c>
      <c r="N3916">
        <f t="shared" si="732"/>
        <v>0</v>
      </c>
      <c r="O3916" t="str">
        <f t="shared" si="733"/>
        <v>No</v>
      </c>
      <c r="P3916">
        <f t="shared" si="734"/>
        <v>0</v>
      </c>
      <c r="Q3916">
        <f t="shared" si="735"/>
        <v>0</v>
      </c>
      <c r="R3916">
        <f t="shared" si="739"/>
        <v>27.565026697177728</v>
      </c>
      <c r="S3916" t="str">
        <f t="shared" si="736"/>
        <v>ID-32888-San Jose - Palmar Sur</v>
      </c>
      <c r="T3916" t="str">
        <f t="shared" si="737"/>
        <v>08:30</v>
      </c>
      <c r="U3916" t="str">
        <f t="shared" si="738"/>
        <v>Acceptable</v>
      </c>
      <c r="V3916">
        <f t="shared" si="740"/>
        <v>23</v>
      </c>
      <c r="W3916">
        <f t="shared" si="741"/>
        <v>2</v>
      </c>
      <c r="Y3916" t="str">
        <f t="shared" si="742"/>
        <v>Flight Not Found</v>
      </c>
      <c r="Z3916" t="str" cm="1">
        <f t="array" ref="Z3916">IF(AND(B:B &gt; TIME(6, 0, 0), B:B &lt;= TIME(18, 0, 0)), "Day", "Night")</f>
        <v>Night</v>
      </c>
      <c r="AA3916">
        <f t="shared" si="743"/>
        <v>1</v>
      </c>
    </row>
    <row r="3917" spans="1:27" x14ac:dyDescent="0.2">
      <c r="A3917">
        <v>32890</v>
      </c>
      <c r="B3917" t="s">
        <v>19527</v>
      </c>
      <c r="C3917" t="s">
        <v>19528</v>
      </c>
      <c r="D3917" t="s">
        <v>19529</v>
      </c>
      <c r="E3917" t="s">
        <v>19530</v>
      </c>
      <c r="F3917" t="s">
        <v>19531</v>
      </c>
      <c r="G3917" t="s">
        <v>19532</v>
      </c>
      <c r="H3917" t="s">
        <v>19533</v>
      </c>
      <c r="I3917" t="s">
        <v>19534</v>
      </c>
      <c r="J3917">
        <v>1</v>
      </c>
      <c r="K3917">
        <v>1</v>
      </c>
      <c r="L3917">
        <v>0</v>
      </c>
      <c r="M3917" t="s">
        <v>19535</v>
      </c>
      <c r="N3917">
        <f t="shared" si="732"/>
        <v>0</v>
      </c>
      <c r="O3917" t="str">
        <f t="shared" si="733"/>
        <v>No</v>
      </c>
      <c r="P3917">
        <f t="shared" si="734"/>
        <v>0</v>
      </c>
      <c r="Q3917">
        <f t="shared" si="735"/>
        <v>0</v>
      </c>
      <c r="R3917">
        <f t="shared" si="739"/>
        <v>27.565026697177728</v>
      </c>
      <c r="S3917" t="str">
        <f t="shared" si="736"/>
        <v>ID-32890-Denver - Montrose</v>
      </c>
      <c r="T3917" t="str">
        <f t="shared" si="737"/>
        <v>07:19</v>
      </c>
      <c r="U3917" t="str">
        <f t="shared" si="738"/>
        <v>Acceptable</v>
      </c>
      <c r="V3917">
        <f t="shared" si="740"/>
        <v>23</v>
      </c>
      <c r="W3917">
        <f t="shared" si="741"/>
        <v>2</v>
      </c>
      <c r="Y3917" t="str">
        <f t="shared" si="742"/>
        <v>Flight Not Found</v>
      </c>
      <c r="Z3917" t="str" cm="1">
        <f t="array" ref="Z3917">IF(AND(B:B &gt; TIME(6, 0, 0), B:B &lt;= TIME(18, 0, 0)), "Day", "Night")</f>
        <v>Night</v>
      </c>
      <c r="AA3917">
        <f t="shared" si="743"/>
        <v>1</v>
      </c>
    </row>
    <row r="3918" spans="1:27" x14ac:dyDescent="0.2">
      <c r="A3918">
        <v>32891</v>
      </c>
      <c r="B3918" t="s">
        <v>5789</v>
      </c>
      <c r="C3918" t="s">
        <v>19536</v>
      </c>
      <c r="D3918" t="s">
        <v>19537</v>
      </c>
      <c r="F3918" t="s">
        <v>19538</v>
      </c>
      <c r="G3918" t="s">
        <v>9847</v>
      </c>
      <c r="H3918" t="s">
        <v>19539</v>
      </c>
      <c r="I3918" t="s">
        <v>19540</v>
      </c>
      <c r="J3918">
        <v>2</v>
      </c>
      <c r="K3918">
        <v>2</v>
      </c>
      <c r="L3918">
        <v>0</v>
      </c>
      <c r="M3918" t="s">
        <v>19541</v>
      </c>
      <c r="N3918">
        <f t="shared" si="732"/>
        <v>0</v>
      </c>
      <c r="O3918" t="str">
        <f t="shared" si="733"/>
        <v>No</v>
      </c>
      <c r="P3918">
        <f t="shared" si="734"/>
        <v>0</v>
      </c>
      <c r="Q3918">
        <f t="shared" si="735"/>
        <v>0</v>
      </c>
      <c r="R3918">
        <f t="shared" si="739"/>
        <v>27.565026697177728</v>
      </c>
      <c r="S3918" t="str">
        <f t="shared" si="736"/>
        <v>ID-32891-Detroit, MI - Louisville, KY</v>
      </c>
      <c r="T3918" t="str">
        <f t="shared" si="737"/>
        <v>17:10</v>
      </c>
      <c r="U3918" t="str">
        <f t="shared" si="738"/>
        <v>Acceptable</v>
      </c>
      <c r="V3918">
        <f t="shared" si="740"/>
        <v>23</v>
      </c>
      <c r="W3918">
        <f t="shared" si="741"/>
        <v>2</v>
      </c>
      <c r="Y3918" t="str">
        <f t="shared" si="742"/>
        <v>Flight Not Found</v>
      </c>
      <c r="Z3918" t="str" cm="1">
        <f t="array" ref="Z3918">IF(AND(B:B &gt; TIME(6, 0, 0), B:B &lt;= TIME(18, 0, 0)), "Day", "Night")</f>
        <v>Night</v>
      </c>
      <c r="AA3918">
        <f t="shared" si="743"/>
        <v>1</v>
      </c>
    </row>
    <row r="3919" spans="1:27" x14ac:dyDescent="0.2">
      <c r="A3919">
        <v>32896</v>
      </c>
      <c r="B3919" t="s">
        <v>12113</v>
      </c>
      <c r="C3919" t="s">
        <v>3765</v>
      </c>
      <c r="D3919" t="s">
        <v>19542</v>
      </c>
      <c r="E3919" t="s">
        <v>36</v>
      </c>
      <c r="F3919" t="s">
        <v>19543</v>
      </c>
      <c r="G3919" t="s">
        <v>19544</v>
      </c>
      <c r="H3919" t="s">
        <v>19545</v>
      </c>
      <c r="I3919" t="s">
        <v>19546</v>
      </c>
      <c r="J3919">
        <v>25</v>
      </c>
      <c r="K3919">
        <v>25</v>
      </c>
      <c r="L3919">
        <v>0</v>
      </c>
      <c r="M3919" t="s">
        <v>19547</v>
      </c>
      <c r="N3919">
        <f t="shared" si="732"/>
        <v>0</v>
      </c>
      <c r="O3919" t="str">
        <f t="shared" si="733"/>
        <v>No</v>
      </c>
      <c r="P3919">
        <f t="shared" si="734"/>
        <v>0</v>
      </c>
      <c r="Q3919">
        <f t="shared" si="735"/>
        <v>0</v>
      </c>
      <c r="R3919">
        <f t="shared" si="739"/>
        <v>27.565026697177728</v>
      </c>
      <c r="S3919" t="str">
        <f t="shared" si="736"/>
        <v>ID-32896-Caracas - Puerto Ayancucho</v>
      </c>
      <c r="T3919" t="str">
        <f t="shared" si="737"/>
        <v>07:35</v>
      </c>
      <c r="U3919" t="str">
        <f t="shared" si="738"/>
        <v>Acceptable</v>
      </c>
      <c r="V3919">
        <f t="shared" si="740"/>
        <v>23</v>
      </c>
      <c r="W3919">
        <f t="shared" si="741"/>
        <v>2</v>
      </c>
      <c r="Y3919" t="str">
        <f t="shared" si="742"/>
        <v>Flight Not Found</v>
      </c>
      <c r="Z3919" t="str" cm="1">
        <f t="array" ref="Z3919">IF(AND(B:B &gt; TIME(6, 0, 0), B:B &lt;= TIME(18, 0, 0)), "Day", "Night")</f>
        <v>Night</v>
      </c>
      <c r="AA3919">
        <f t="shared" si="743"/>
        <v>1</v>
      </c>
    </row>
    <row r="3920" spans="1:27" x14ac:dyDescent="0.2">
      <c r="A3920">
        <v>32898</v>
      </c>
      <c r="B3920" t="s">
        <v>4680</v>
      </c>
      <c r="C3920" t="s">
        <v>19548</v>
      </c>
      <c r="D3920" t="s">
        <v>3442</v>
      </c>
      <c r="E3920" t="s">
        <v>7213</v>
      </c>
      <c r="F3920" t="s">
        <v>19549</v>
      </c>
      <c r="G3920" t="s">
        <v>9678</v>
      </c>
      <c r="H3920" t="s">
        <v>19550</v>
      </c>
      <c r="I3920" t="s">
        <v>19551</v>
      </c>
      <c r="J3920">
        <v>158</v>
      </c>
      <c r="K3920">
        <v>73</v>
      </c>
      <c r="L3920">
        <v>0</v>
      </c>
      <c r="M3920" t="s">
        <v>19552</v>
      </c>
      <c r="N3920">
        <f t="shared" si="732"/>
        <v>0</v>
      </c>
      <c r="O3920" t="str">
        <f t="shared" si="733"/>
        <v>No</v>
      </c>
      <c r="P3920">
        <f t="shared" si="734"/>
        <v>0</v>
      </c>
      <c r="Q3920">
        <f t="shared" si="735"/>
        <v>0</v>
      </c>
      <c r="R3920">
        <f t="shared" si="739"/>
        <v>27.565026697177728</v>
      </c>
      <c r="S3920" t="str">
        <f t="shared" si="736"/>
        <v>ID-32898-Medellin - New York City</v>
      </c>
      <c r="T3920" t="str">
        <f t="shared" si="737"/>
        <v>21:34</v>
      </c>
      <c r="U3920" t="str">
        <f t="shared" si="738"/>
        <v>Acceptable</v>
      </c>
      <c r="V3920">
        <f t="shared" si="740"/>
        <v>23</v>
      </c>
      <c r="W3920">
        <f t="shared" si="741"/>
        <v>2</v>
      </c>
      <c r="Y3920" t="str">
        <f t="shared" si="742"/>
        <v>Flight Not Found</v>
      </c>
      <c r="Z3920" t="str" cm="1">
        <f t="array" ref="Z3920">IF(AND(B:B &gt; TIME(6, 0, 0), B:B &lt;= TIME(18, 0, 0)), "Day", "Night")</f>
        <v>Night</v>
      </c>
      <c r="AA3920">
        <f t="shared" si="743"/>
        <v>1</v>
      </c>
    </row>
    <row r="3921" spans="1:27" x14ac:dyDescent="0.2">
      <c r="A3921">
        <v>32898</v>
      </c>
      <c r="C3921" t="s">
        <v>19553</v>
      </c>
      <c r="D3921" t="s">
        <v>19554</v>
      </c>
      <c r="F3921" t="s">
        <v>19555</v>
      </c>
      <c r="G3921" t="s">
        <v>19556</v>
      </c>
      <c r="H3921" t="s">
        <v>19557</v>
      </c>
      <c r="I3921" t="s">
        <v>393</v>
      </c>
      <c r="J3921">
        <v>19</v>
      </c>
      <c r="K3921">
        <v>19</v>
      </c>
      <c r="L3921">
        <v>0</v>
      </c>
      <c r="M3921" t="s">
        <v>19558</v>
      </c>
      <c r="N3921">
        <f t="shared" si="732"/>
        <v>0</v>
      </c>
      <c r="O3921" t="str">
        <f t="shared" si="733"/>
        <v>No</v>
      </c>
      <c r="P3921">
        <f t="shared" si="734"/>
        <v>0</v>
      </c>
      <c r="Q3921">
        <f t="shared" si="735"/>
        <v>0</v>
      </c>
      <c r="R3921">
        <f t="shared" si="739"/>
        <v>27.565026697177728</v>
      </c>
      <c r="S3921" t="str">
        <f t="shared" si="736"/>
        <v>ID-32898-Ujung Pandang - Selaparang</v>
      </c>
      <c r="T3921" t="str">
        <f t="shared" si="737"/>
        <v>21:34</v>
      </c>
      <c r="U3921" t="str">
        <f t="shared" si="738"/>
        <v>Acceptable</v>
      </c>
      <c r="V3921">
        <f t="shared" si="740"/>
        <v>23</v>
      </c>
      <c r="W3921">
        <f t="shared" si="741"/>
        <v>2</v>
      </c>
      <c r="Y3921" t="str">
        <f t="shared" si="742"/>
        <v>Flight Not Found</v>
      </c>
      <c r="Z3921" t="str" cm="1">
        <f t="array" ref="Z3921">IF(AND(B:B &gt; TIME(6, 0, 0), B:B &lt;= TIME(18, 0, 0)), "Day", "Night")</f>
        <v>Night</v>
      </c>
      <c r="AA3921">
        <f t="shared" si="743"/>
        <v>1</v>
      </c>
    </row>
    <row r="3922" spans="1:27" x14ac:dyDescent="0.2">
      <c r="A3922">
        <v>32900</v>
      </c>
      <c r="B3922" t="s">
        <v>7696</v>
      </c>
      <c r="C3922" t="s">
        <v>19559</v>
      </c>
      <c r="D3922" t="s">
        <v>19560</v>
      </c>
      <c r="F3922" t="s">
        <v>19561</v>
      </c>
      <c r="G3922" t="s">
        <v>19562</v>
      </c>
      <c r="H3922" t="s">
        <v>19563</v>
      </c>
      <c r="I3922" t="s">
        <v>7511</v>
      </c>
      <c r="J3922">
        <v>28</v>
      </c>
      <c r="K3922">
        <v>28</v>
      </c>
      <c r="L3922">
        <v>0</v>
      </c>
      <c r="M3922" t="s">
        <v>19564</v>
      </c>
      <c r="N3922">
        <f t="shared" si="732"/>
        <v>0</v>
      </c>
      <c r="O3922" t="str">
        <f t="shared" si="733"/>
        <v>No</v>
      </c>
      <c r="P3922">
        <f t="shared" si="734"/>
        <v>0</v>
      </c>
      <c r="Q3922">
        <f t="shared" si="735"/>
        <v>0</v>
      </c>
      <c r="R3922">
        <f t="shared" si="739"/>
        <v>27.565026697177728</v>
      </c>
      <c r="S3922" t="str">
        <f t="shared" si="736"/>
        <v>ID-32900-Pointe-Noire - Brazzaville</v>
      </c>
      <c r="T3922" t="str">
        <f t="shared" si="737"/>
        <v>17:35</v>
      </c>
      <c r="U3922" t="str">
        <f t="shared" si="738"/>
        <v>Acceptable</v>
      </c>
      <c r="V3922">
        <f t="shared" si="740"/>
        <v>23</v>
      </c>
      <c r="W3922">
        <f t="shared" si="741"/>
        <v>2</v>
      </c>
      <c r="Y3922" t="str">
        <f t="shared" si="742"/>
        <v>Flight Not Found</v>
      </c>
      <c r="Z3922" t="str" cm="1">
        <f t="array" ref="Z3922">IF(AND(B:B &gt; TIME(6, 0, 0), B:B &lt;= TIME(18, 0, 0)), "Day", "Night")</f>
        <v>Night</v>
      </c>
      <c r="AA3922">
        <f t="shared" si="743"/>
        <v>1</v>
      </c>
    </row>
    <row r="3923" spans="1:27" x14ac:dyDescent="0.2">
      <c r="A3923">
        <v>32902</v>
      </c>
      <c r="B3923" t="s">
        <v>1145</v>
      </c>
      <c r="C3923" t="s">
        <v>19565</v>
      </c>
      <c r="D3923" t="s">
        <v>19566</v>
      </c>
      <c r="F3923" t="s">
        <v>19567</v>
      </c>
      <c r="G3923" t="s">
        <v>19568</v>
      </c>
      <c r="H3923" t="s">
        <v>19569</v>
      </c>
      <c r="I3923" t="s">
        <v>19570</v>
      </c>
      <c r="J3923">
        <v>2</v>
      </c>
      <c r="K3923">
        <v>2</v>
      </c>
      <c r="L3923">
        <v>0</v>
      </c>
      <c r="M3923" t="s">
        <v>19571</v>
      </c>
      <c r="N3923">
        <f t="shared" si="732"/>
        <v>0</v>
      </c>
      <c r="O3923" t="str">
        <f t="shared" si="733"/>
        <v>No</v>
      </c>
      <c r="P3923">
        <f t="shared" si="734"/>
        <v>0</v>
      </c>
      <c r="Q3923">
        <f t="shared" si="735"/>
        <v>0</v>
      </c>
      <c r="R3923">
        <f t="shared" si="739"/>
        <v>27.565026697177728</v>
      </c>
      <c r="S3923" t="str">
        <f t="shared" si="736"/>
        <v>ID-32902-Burlington, VT - Albany, NY</v>
      </c>
      <c r="T3923" t="str">
        <f t="shared" si="737"/>
        <v>21:00</v>
      </c>
      <c r="U3923" t="str">
        <f t="shared" si="738"/>
        <v>Acceptable</v>
      </c>
      <c r="V3923">
        <f t="shared" si="740"/>
        <v>23</v>
      </c>
      <c r="W3923">
        <f t="shared" si="741"/>
        <v>2</v>
      </c>
      <c r="Y3923" t="str">
        <f t="shared" si="742"/>
        <v>Flight Not Found</v>
      </c>
      <c r="Z3923" t="str" cm="1">
        <f t="array" ref="Z3923">IF(AND(B:B &gt; TIME(6, 0, 0), B:B &lt;= TIME(18, 0, 0)), "Day", "Night")</f>
        <v>Night</v>
      </c>
      <c r="AA3923">
        <f t="shared" si="743"/>
        <v>1</v>
      </c>
    </row>
    <row r="3924" spans="1:27" x14ac:dyDescent="0.2">
      <c r="A3924">
        <v>32902</v>
      </c>
      <c r="B3924" t="s">
        <v>11547</v>
      </c>
      <c r="C3924" t="s">
        <v>19572</v>
      </c>
      <c r="D3924" t="s">
        <v>9414</v>
      </c>
      <c r="F3924" t="s">
        <v>19573</v>
      </c>
      <c r="G3924" t="s">
        <v>19574</v>
      </c>
      <c r="H3924" t="s">
        <v>19575</v>
      </c>
      <c r="I3924" t="s">
        <v>19576</v>
      </c>
      <c r="J3924">
        <v>1</v>
      </c>
      <c r="K3924">
        <v>1</v>
      </c>
      <c r="L3924">
        <v>0</v>
      </c>
      <c r="M3924" t="s">
        <v>19577</v>
      </c>
      <c r="N3924">
        <f t="shared" si="732"/>
        <v>0</v>
      </c>
      <c r="O3924" t="str">
        <f t="shared" si="733"/>
        <v>No</v>
      </c>
      <c r="P3924">
        <f t="shared" si="734"/>
        <v>0</v>
      </c>
      <c r="Q3924">
        <f t="shared" si="735"/>
        <v>0</v>
      </c>
      <c r="R3924">
        <f t="shared" si="739"/>
        <v>27.565026697177728</v>
      </c>
      <c r="S3924" t="str">
        <f t="shared" si="736"/>
        <v>ID-32902-Plattsburg - Syracuse</v>
      </c>
      <c r="T3924" t="str">
        <f t="shared" si="737"/>
        <v>21:00</v>
      </c>
      <c r="U3924" t="str">
        <f t="shared" si="738"/>
        <v>Acceptable</v>
      </c>
      <c r="V3924">
        <f t="shared" si="740"/>
        <v>23</v>
      </c>
      <c r="W3924">
        <f t="shared" si="741"/>
        <v>2</v>
      </c>
      <c r="Y3924" t="str">
        <f t="shared" si="742"/>
        <v>Flight Not Found</v>
      </c>
      <c r="Z3924" t="str" cm="1">
        <f t="array" ref="Z3924">IF(AND(B:B &gt; TIME(6, 0, 0), B:B &lt;= TIME(18, 0, 0)), "Day", "Night")</f>
        <v>Night</v>
      </c>
      <c r="AA3924">
        <f t="shared" si="743"/>
        <v>1</v>
      </c>
    </row>
    <row r="3925" spans="1:27" x14ac:dyDescent="0.2">
      <c r="A3925">
        <v>32916</v>
      </c>
      <c r="B3925" t="s">
        <v>5364</v>
      </c>
      <c r="C3925" t="s">
        <v>19578</v>
      </c>
      <c r="D3925" t="s">
        <v>6310</v>
      </c>
      <c r="F3925" t="s">
        <v>19579</v>
      </c>
      <c r="G3925" t="s">
        <v>19580</v>
      </c>
      <c r="H3925" t="s">
        <v>19581</v>
      </c>
      <c r="I3925" t="s">
        <v>19582</v>
      </c>
      <c r="J3925">
        <v>40</v>
      </c>
      <c r="K3925">
        <v>2</v>
      </c>
      <c r="L3925">
        <v>2</v>
      </c>
      <c r="M3925" t="s">
        <v>19583</v>
      </c>
      <c r="N3925">
        <f t="shared" si="732"/>
        <v>0</v>
      </c>
      <c r="O3925" t="str">
        <f t="shared" si="733"/>
        <v>No</v>
      </c>
      <c r="P3925">
        <f t="shared" si="734"/>
        <v>0</v>
      </c>
      <c r="Q3925">
        <f t="shared" si="735"/>
        <v>0</v>
      </c>
      <c r="R3925">
        <f t="shared" si="739"/>
        <v>27.565026697177728</v>
      </c>
      <c r="S3925" t="str">
        <f t="shared" si="736"/>
        <v>ID-32916-San Palo - Bauru - Aracatuba</v>
      </c>
      <c r="T3925" t="str">
        <f t="shared" si="737"/>
        <v>09:29</v>
      </c>
      <c r="U3925" t="str">
        <f t="shared" si="738"/>
        <v>Acceptable</v>
      </c>
      <c r="V3925">
        <f t="shared" si="740"/>
        <v>23</v>
      </c>
      <c r="W3925">
        <f t="shared" si="741"/>
        <v>2</v>
      </c>
      <c r="Y3925" t="str">
        <f t="shared" si="742"/>
        <v>Flight Not Found</v>
      </c>
      <c r="Z3925" t="str" cm="1">
        <f t="array" ref="Z3925">IF(AND(B:B &gt; TIME(6, 0, 0), B:B &lt;= TIME(18, 0, 0)), "Day", "Night")</f>
        <v>Night</v>
      </c>
      <c r="AA3925">
        <f t="shared" si="743"/>
        <v>1</v>
      </c>
    </row>
    <row r="3926" spans="1:27" x14ac:dyDescent="0.2">
      <c r="A3926">
        <v>32918</v>
      </c>
      <c r="B3926" t="s">
        <v>10145</v>
      </c>
      <c r="C3926" t="s">
        <v>19584</v>
      </c>
      <c r="D3926" t="s">
        <v>6056</v>
      </c>
      <c r="E3926" t="s">
        <v>3814</v>
      </c>
      <c r="F3926" t="s">
        <v>19585</v>
      </c>
      <c r="G3926" t="s">
        <v>19586</v>
      </c>
      <c r="H3926" t="s">
        <v>19587</v>
      </c>
      <c r="I3926" t="s">
        <v>19588</v>
      </c>
      <c r="J3926">
        <v>146</v>
      </c>
      <c r="K3926">
        <v>92</v>
      </c>
      <c r="L3926">
        <v>0</v>
      </c>
      <c r="M3926" t="s">
        <v>19589</v>
      </c>
      <c r="N3926">
        <f t="shared" si="732"/>
        <v>0</v>
      </c>
      <c r="O3926" t="str">
        <f t="shared" si="733"/>
        <v>No</v>
      </c>
      <c r="P3926">
        <f t="shared" si="734"/>
        <v>0</v>
      </c>
      <c r="Q3926">
        <f t="shared" si="735"/>
        <v>0</v>
      </c>
      <c r="R3926">
        <f t="shared" si="739"/>
        <v>27.565026697177728</v>
      </c>
      <c r="S3926" t="str">
        <f t="shared" si="736"/>
        <v>ID-32918-Bombay - Bangalore</v>
      </c>
      <c r="T3926" t="str">
        <f t="shared" si="737"/>
        <v>13:03</v>
      </c>
      <c r="U3926" t="str">
        <f t="shared" si="738"/>
        <v>Acceptable</v>
      </c>
      <c r="V3926">
        <f t="shared" si="740"/>
        <v>23</v>
      </c>
      <c r="W3926">
        <f t="shared" si="741"/>
        <v>2</v>
      </c>
      <c r="Y3926" t="str">
        <f t="shared" si="742"/>
        <v>Flight Not Found</v>
      </c>
      <c r="Z3926" t="str" cm="1">
        <f t="array" ref="Z3926">IF(AND(B:B &gt; TIME(6, 0, 0), B:B &lt;= TIME(18, 0, 0)), "Day", "Night")</f>
        <v>Night</v>
      </c>
      <c r="AA3926">
        <f t="shared" si="743"/>
        <v>1</v>
      </c>
    </row>
    <row r="3927" spans="1:27" x14ac:dyDescent="0.2">
      <c r="A3927">
        <v>32921</v>
      </c>
      <c r="B3927" t="s">
        <v>8596</v>
      </c>
      <c r="C3927" t="s">
        <v>19590</v>
      </c>
      <c r="D3927" t="s">
        <v>19591</v>
      </c>
      <c r="F3927" t="s">
        <v>19592</v>
      </c>
      <c r="G3927" t="s">
        <v>19593</v>
      </c>
      <c r="H3927" t="s">
        <v>19594</v>
      </c>
      <c r="I3927" t="s">
        <v>14004</v>
      </c>
      <c r="J3927">
        <v>29</v>
      </c>
      <c r="K3927">
        <v>29</v>
      </c>
      <c r="L3927">
        <v>0</v>
      </c>
      <c r="M3927" t="s">
        <v>19595</v>
      </c>
      <c r="N3927">
        <f t="shared" si="732"/>
        <v>0</v>
      </c>
      <c r="O3927" t="str">
        <f t="shared" si="733"/>
        <v>No</v>
      </c>
      <c r="P3927">
        <f t="shared" si="734"/>
        <v>0</v>
      </c>
      <c r="Q3927">
        <f t="shared" si="735"/>
        <v>0</v>
      </c>
      <c r="R3927">
        <f t="shared" si="739"/>
        <v>27.565026697177728</v>
      </c>
      <c r="S3927" t="str">
        <f t="shared" si="736"/>
        <v>ID-32921-M'bala - Likouala</v>
      </c>
      <c r="T3927" t="str">
        <f t="shared" si="737"/>
        <v>19:30</v>
      </c>
      <c r="U3927" t="str">
        <f t="shared" si="738"/>
        <v>Acceptable</v>
      </c>
      <c r="V3927">
        <f t="shared" si="740"/>
        <v>23</v>
      </c>
      <c r="W3927">
        <f t="shared" si="741"/>
        <v>2</v>
      </c>
      <c r="Y3927" t="str">
        <f t="shared" si="742"/>
        <v>Flight Not Found</v>
      </c>
      <c r="Z3927" t="str" cm="1">
        <f t="array" ref="Z3927">IF(AND(B:B &gt; TIME(6, 0, 0), B:B &lt;= TIME(18, 0, 0)), "Day", "Night")</f>
        <v>Night</v>
      </c>
      <c r="AA3927">
        <f t="shared" si="743"/>
        <v>1</v>
      </c>
    </row>
    <row r="3928" spans="1:27" x14ac:dyDescent="0.2">
      <c r="A3928">
        <v>32931</v>
      </c>
      <c r="B3928" t="s">
        <v>19596</v>
      </c>
      <c r="C3928" t="s">
        <v>3712</v>
      </c>
      <c r="D3928" t="s">
        <v>19529</v>
      </c>
      <c r="F3928" t="s">
        <v>19597</v>
      </c>
      <c r="G3928" t="s">
        <v>19532</v>
      </c>
      <c r="H3928" t="s">
        <v>19598</v>
      </c>
      <c r="I3928" t="s">
        <v>19599</v>
      </c>
      <c r="J3928">
        <v>1</v>
      </c>
      <c r="K3928">
        <v>1</v>
      </c>
      <c r="L3928">
        <v>0</v>
      </c>
      <c r="M3928" t="s">
        <v>19600</v>
      </c>
      <c r="N3928">
        <f t="shared" si="732"/>
        <v>0</v>
      </c>
      <c r="O3928" t="str">
        <f t="shared" si="733"/>
        <v>No</v>
      </c>
      <c r="P3928">
        <f t="shared" si="734"/>
        <v>0</v>
      </c>
      <c r="Q3928">
        <f t="shared" si="735"/>
        <v>0</v>
      </c>
      <c r="R3928">
        <f t="shared" si="739"/>
        <v>27.565026697177728</v>
      </c>
      <c r="S3928" t="str">
        <f t="shared" si="736"/>
        <v>ID-32931-Aspen - Denver</v>
      </c>
      <c r="T3928" t="str">
        <f t="shared" si="737"/>
        <v>19:47</v>
      </c>
      <c r="U3928" t="str">
        <f t="shared" si="738"/>
        <v>Acceptable</v>
      </c>
      <c r="V3928">
        <f t="shared" si="740"/>
        <v>23</v>
      </c>
      <c r="W3928">
        <f t="shared" si="741"/>
        <v>2</v>
      </c>
      <c r="Y3928" t="str">
        <f t="shared" si="742"/>
        <v>Flight Not Found</v>
      </c>
      <c r="Z3928" t="str" cm="1">
        <f t="array" ref="Z3928">IF(AND(B:B &gt; TIME(6, 0, 0), B:B &lt;= TIME(18, 0, 0)), "Day", "Night")</f>
        <v>Night</v>
      </c>
      <c r="AA3928">
        <f t="shared" si="743"/>
        <v>1</v>
      </c>
    </row>
    <row r="3929" spans="1:27" x14ac:dyDescent="0.2">
      <c r="A3929">
        <v>32933</v>
      </c>
      <c r="C3929" t="s">
        <v>19601</v>
      </c>
      <c r="D3929" t="s">
        <v>2663</v>
      </c>
      <c r="G3929" t="s">
        <v>19602</v>
      </c>
      <c r="J3929">
        <v>1</v>
      </c>
      <c r="K3929">
        <v>0</v>
      </c>
      <c r="L3929">
        <v>50</v>
      </c>
      <c r="M3929" t="s">
        <v>19603</v>
      </c>
      <c r="N3929">
        <f t="shared" si="732"/>
        <v>0</v>
      </c>
      <c r="O3929" t="str">
        <f t="shared" si="733"/>
        <v>No</v>
      </c>
      <c r="P3929">
        <f t="shared" si="734"/>
        <v>0</v>
      </c>
      <c r="Q3929">
        <f t="shared" si="735"/>
        <v>0</v>
      </c>
      <c r="R3929">
        <f t="shared" si="739"/>
        <v>27.565026697177728</v>
      </c>
      <c r="S3929" t="str">
        <f t="shared" si="736"/>
        <v>ID-32933-</v>
      </c>
      <c r="T3929">
        <f t="shared" si="737"/>
        <v>0</v>
      </c>
      <c r="U3929" t="str">
        <f t="shared" si="738"/>
        <v>Acceptable</v>
      </c>
      <c r="V3929">
        <f t="shared" si="740"/>
        <v>23</v>
      </c>
      <c r="W3929">
        <f t="shared" si="741"/>
        <v>2</v>
      </c>
      <c r="Y3929" t="str">
        <f t="shared" si="742"/>
        <v>Flight Not Found</v>
      </c>
      <c r="Z3929" t="str" cm="1">
        <f t="array" ref="Z3929">IF(AND(B:B &gt; TIME(6, 0, 0), B:B &lt;= TIME(18, 0, 0)), "Day", "Night")</f>
        <v>Night</v>
      </c>
      <c r="AA3929">
        <f t="shared" si="743"/>
        <v>1</v>
      </c>
    </row>
    <row r="3930" spans="1:27" x14ac:dyDescent="0.2">
      <c r="A3930">
        <v>32937</v>
      </c>
      <c r="C3930" t="s">
        <v>19604</v>
      </c>
      <c r="D3930" t="s">
        <v>19605</v>
      </c>
      <c r="G3930" t="s">
        <v>12448</v>
      </c>
      <c r="J3930">
        <v>30</v>
      </c>
      <c r="K3930">
        <v>30</v>
      </c>
      <c r="L3930">
        <v>0</v>
      </c>
      <c r="N3930">
        <f t="shared" si="732"/>
        <v>0</v>
      </c>
      <c r="O3930" t="str">
        <f t="shared" si="733"/>
        <v>No</v>
      </c>
      <c r="P3930">
        <f t="shared" si="734"/>
        <v>0</v>
      </c>
      <c r="Q3930">
        <f t="shared" si="735"/>
        <v>0</v>
      </c>
      <c r="R3930">
        <f t="shared" si="739"/>
        <v>27.565026697177728</v>
      </c>
      <c r="S3930" t="str">
        <f t="shared" si="736"/>
        <v>ID-32937-</v>
      </c>
      <c r="T3930">
        <f t="shared" si="737"/>
        <v>0</v>
      </c>
      <c r="U3930" t="str">
        <f t="shared" si="738"/>
        <v>Acceptable</v>
      </c>
      <c r="V3930">
        <f t="shared" si="740"/>
        <v>23</v>
      </c>
      <c r="W3930">
        <f t="shared" si="741"/>
        <v>2</v>
      </c>
      <c r="Y3930" t="str">
        <f t="shared" si="742"/>
        <v>Flight Not Found</v>
      </c>
      <c r="Z3930" t="str" cm="1">
        <f t="array" ref="Z3930">IF(AND(B:B &gt; TIME(6, 0, 0), B:B &lt;= TIME(18, 0, 0)), "Day", "Night")</f>
        <v>Night</v>
      </c>
      <c r="AA3930">
        <f t="shared" si="743"/>
        <v>1</v>
      </c>
    </row>
    <row r="3931" spans="1:27" x14ac:dyDescent="0.2">
      <c r="A3931">
        <v>32940</v>
      </c>
      <c r="B3931" t="s">
        <v>3278</v>
      </c>
      <c r="C3931" t="s">
        <v>979</v>
      </c>
      <c r="D3931" t="s">
        <v>19606</v>
      </c>
      <c r="G3931" t="s">
        <v>19607</v>
      </c>
      <c r="H3931" t="s">
        <v>19608</v>
      </c>
      <c r="I3931" t="s">
        <v>19609</v>
      </c>
      <c r="J3931">
        <v>3</v>
      </c>
      <c r="K3931">
        <v>2</v>
      </c>
      <c r="L3931">
        <v>0</v>
      </c>
      <c r="M3931" t="s">
        <v>19610</v>
      </c>
      <c r="N3931">
        <f t="shared" si="732"/>
        <v>0</v>
      </c>
      <c r="O3931" t="str">
        <f t="shared" si="733"/>
        <v>No</v>
      </c>
      <c r="P3931">
        <f t="shared" si="734"/>
        <v>0</v>
      </c>
      <c r="Q3931">
        <f t="shared" si="735"/>
        <v>0</v>
      </c>
      <c r="R3931">
        <f t="shared" si="739"/>
        <v>27.565026697177728</v>
      </c>
      <c r="S3931" t="str">
        <f t="shared" si="736"/>
        <v>ID-32940-</v>
      </c>
      <c r="T3931" t="str">
        <f t="shared" si="737"/>
        <v>11:15</v>
      </c>
      <c r="U3931" t="str">
        <f t="shared" si="738"/>
        <v>Acceptable</v>
      </c>
      <c r="V3931">
        <f t="shared" si="740"/>
        <v>23</v>
      </c>
      <c r="W3931">
        <f t="shared" si="741"/>
        <v>2</v>
      </c>
      <c r="Y3931" t="str">
        <f t="shared" si="742"/>
        <v>Flight Not Found</v>
      </c>
      <c r="Z3931" t="str" cm="1">
        <f t="array" ref="Z3931">IF(AND(B:B &gt; TIME(6, 0, 0), B:B &lt;= TIME(18, 0, 0)), "Day", "Night")</f>
        <v>Night</v>
      </c>
      <c r="AA3931">
        <f t="shared" si="743"/>
        <v>1</v>
      </c>
    </row>
    <row r="3932" spans="1:27" x14ac:dyDescent="0.2">
      <c r="A3932">
        <v>32944</v>
      </c>
      <c r="C3932" t="s">
        <v>19611</v>
      </c>
      <c r="D3932" t="s">
        <v>19612</v>
      </c>
      <c r="G3932" t="s">
        <v>19613</v>
      </c>
      <c r="H3932" t="s">
        <v>19614</v>
      </c>
      <c r="I3932" t="s">
        <v>19615</v>
      </c>
      <c r="J3932">
        <v>13</v>
      </c>
      <c r="K3932">
        <v>11</v>
      </c>
      <c r="L3932">
        <v>0</v>
      </c>
      <c r="M3932" t="s">
        <v>19616</v>
      </c>
      <c r="N3932">
        <f t="shared" si="732"/>
        <v>0</v>
      </c>
      <c r="O3932" t="str">
        <f t="shared" si="733"/>
        <v>No</v>
      </c>
      <c r="P3932">
        <f t="shared" si="734"/>
        <v>0</v>
      </c>
      <c r="Q3932">
        <f t="shared" si="735"/>
        <v>0</v>
      </c>
      <c r="R3932">
        <f t="shared" si="739"/>
        <v>27.565026697177728</v>
      </c>
      <c r="S3932" t="str">
        <f t="shared" si="736"/>
        <v>ID-32944-</v>
      </c>
      <c r="T3932">
        <f t="shared" si="737"/>
        <v>0</v>
      </c>
      <c r="U3932" t="str">
        <f t="shared" si="738"/>
        <v>Acceptable</v>
      </c>
      <c r="V3932">
        <f t="shared" si="740"/>
        <v>23</v>
      </c>
      <c r="W3932">
        <f t="shared" si="741"/>
        <v>2</v>
      </c>
      <c r="Y3932" t="str">
        <f t="shared" si="742"/>
        <v>Flight Not Found</v>
      </c>
      <c r="Z3932" t="str" cm="1">
        <f t="array" ref="Z3932">IF(AND(B:B &gt; TIME(6, 0, 0), B:B &lt;= TIME(18, 0, 0)), "Day", "Night")</f>
        <v>Night</v>
      </c>
      <c r="AA3932">
        <f t="shared" si="743"/>
        <v>1</v>
      </c>
    </row>
    <row r="3933" spans="1:27" x14ac:dyDescent="0.2">
      <c r="A3933">
        <v>32953</v>
      </c>
      <c r="C3933" t="s">
        <v>19617</v>
      </c>
      <c r="D3933" t="s">
        <v>19618</v>
      </c>
      <c r="F3933" t="s">
        <v>19619</v>
      </c>
      <c r="G3933" t="s">
        <v>15839</v>
      </c>
      <c r="H3933" t="s">
        <v>19620</v>
      </c>
      <c r="I3933" t="s">
        <v>19621</v>
      </c>
      <c r="J3933">
        <v>3</v>
      </c>
      <c r="K3933">
        <v>3</v>
      </c>
      <c r="L3933">
        <v>0</v>
      </c>
      <c r="M3933" t="s">
        <v>19622</v>
      </c>
      <c r="N3933">
        <f t="shared" si="732"/>
        <v>0</v>
      </c>
      <c r="O3933" t="str">
        <f t="shared" si="733"/>
        <v>No</v>
      </c>
      <c r="P3933">
        <f t="shared" si="734"/>
        <v>0</v>
      </c>
      <c r="Q3933">
        <f t="shared" si="735"/>
        <v>0</v>
      </c>
      <c r="R3933">
        <f t="shared" si="739"/>
        <v>27.565026697177728</v>
      </c>
      <c r="S3933" t="str">
        <f t="shared" si="736"/>
        <v>ID-32953-San Pedro - Tegucigalpa</v>
      </c>
      <c r="T3933">
        <f t="shared" si="737"/>
        <v>0</v>
      </c>
      <c r="U3933" t="str">
        <f t="shared" si="738"/>
        <v>Acceptable</v>
      </c>
      <c r="V3933">
        <f t="shared" si="740"/>
        <v>23</v>
      </c>
      <c r="W3933">
        <f t="shared" si="741"/>
        <v>2</v>
      </c>
      <c r="Y3933" t="str">
        <f t="shared" si="742"/>
        <v>Flight Not Found</v>
      </c>
      <c r="Z3933" t="str" cm="1">
        <f t="array" ref="Z3933">IF(AND(B:B &gt; TIME(6, 0, 0), B:B &lt;= TIME(18, 0, 0)), "Day", "Night")</f>
        <v>Night</v>
      </c>
      <c r="AA3933">
        <f t="shared" si="743"/>
        <v>1</v>
      </c>
    </row>
    <row r="3934" spans="1:27" x14ac:dyDescent="0.2">
      <c r="A3934">
        <v>32955</v>
      </c>
      <c r="C3934" t="s">
        <v>19623</v>
      </c>
      <c r="D3934" t="s">
        <v>1315</v>
      </c>
      <c r="G3934" t="s">
        <v>12448</v>
      </c>
      <c r="H3934" t="s">
        <v>19624</v>
      </c>
      <c r="I3934" t="s">
        <v>19625</v>
      </c>
      <c r="J3934">
        <v>46</v>
      </c>
      <c r="K3934">
        <v>4</v>
      </c>
      <c r="L3934">
        <v>0</v>
      </c>
      <c r="M3934" t="s">
        <v>19626</v>
      </c>
      <c r="N3934">
        <f t="shared" si="732"/>
        <v>0</v>
      </c>
      <c r="O3934" t="str">
        <f t="shared" si="733"/>
        <v>No</v>
      </c>
      <c r="P3934">
        <f t="shared" si="734"/>
        <v>0</v>
      </c>
      <c r="Q3934">
        <f t="shared" si="735"/>
        <v>0</v>
      </c>
      <c r="R3934">
        <f t="shared" si="739"/>
        <v>27.565026697177728</v>
      </c>
      <c r="S3934" t="str">
        <f t="shared" si="736"/>
        <v>ID-32955-</v>
      </c>
      <c r="T3934">
        <f t="shared" si="737"/>
        <v>0</v>
      </c>
      <c r="U3934" t="str">
        <f t="shared" si="738"/>
        <v>Acceptable</v>
      </c>
      <c r="V3934">
        <f t="shared" si="740"/>
        <v>23</v>
      </c>
      <c r="W3934">
        <f t="shared" si="741"/>
        <v>2</v>
      </c>
      <c r="Y3934" t="str">
        <f t="shared" si="742"/>
        <v>Flight Not Found</v>
      </c>
      <c r="Z3934" t="str" cm="1">
        <f t="array" ref="Z3934">IF(AND(B:B &gt; TIME(6, 0, 0), B:B &lt;= TIME(18, 0, 0)), "Day", "Night")</f>
        <v>Night</v>
      </c>
      <c r="AA3934">
        <f t="shared" si="743"/>
        <v>1</v>
      </c>
    </row>
    <row r="3935" spans="1:27" x14ac:dyDescent="0.2">
      <c r="A3935">
        <v>32959</v>
      </c>
      <c r="B3935" t="s">
        <v>2575</v>
      </c>
      <c r="C3935" t="s">
        <v>19627</v>
      </c>
      <c r="D3935" t="s">
        <v>3562</v>
      </c>
      <c r="F3935" t="s">
        <v>19628</v>
      </c>
      <c r="G3935" t="s">
        <v>17580</v>
      </c>
      <c r="H3935" t="s">
        <v>19629</v>
      </c>
      <c r="I3935" t="s">
        <v>19630</v>
      </c>
      <c r="J3935">
        <v>11</v>
      </c>
      <c r="K3935">
        <v>11</v>
      </c>
      <c r="L3935">
        <v>0</v>
      </c>
      <c r="M3935" t="s">
        <v>19631</v>
      </c>
      <c r="N3935">
        <f t="shared" si="732"/>
        <v>0</v>
      </c>
      <c r="O3935" t="str">
        <f t="shared" si="733"/>
        <v>No</v>
      </c>
      <c r="P3935">
        <f t="shared" si="734"/>
        <v>0</v>
      </c>
      <c r="Q3935">
        <f t="shared" si="735"/>
        <v>0</v>
      </c>
      <c r="R3935">
        <f t="shared" si="739"/>
        <v>27.565026697177728</v>
      </c>
      <c r="S3935" t="str">
        <f t="shared" si="736"/>
        <v>ID-32959-Kokand - Kabul</v>
      </c>
      <c r="T3935" t="str">
        <f t="shared" si="737"/>
        <v>11:00</v>
      </c>
      <c r="U3935" t="str">
        <f t="shared" si="738"/>
        <v>Acceptable</v>
      </c>
      <c r="V3935">
        <f t="shared" si="740"/>
        <v>23</v>
      </c>
      <c r="W3935">
        <f t="shared" si="741"/>
        <v>2</v>
      </c>
      <c r="Y3935" t="str">
        <f t="shared" si="742"/>
        <v>Flight Not Found</v>
      </c>
      <c r="Z3935" t="str" cm="1">
        <f t="array" ref="Z3935">IF(AND(B:B &gt; TIME(6, 0, 0), B:B &lt;= TIME(18, 0, 0)), "Day", "Night")</f>
        <v>Night</v>
      </c>
      <c r="AA3935">
        <f t="shared" si="743"/>
        <v>1</v>
      </c>
    </row>
    <row r="3936" spans="1:27" x14ac:dyDescent="0.2">
      <c r="A3936">
        <v>32959</v>
      </c>
      <c r="C3936" t="s">
        <v>19632</v>
      </c>
      <c r="D3936" t="s">
        <v>14791</v>
      </c>
      <c r="G3936" t="s">
        <v>19633</v>
      </c>
      <c r="H3936" t="s">
        <v>19634</v>
      </c>
      <c r="I3936" t="s">
        <v>12254</v>
      </c>
      <c r="J3936">
        <v>25</v>
      </c>
      <c r="K3936">
        <v>25</v>
      </c>
      <c r="L3936">
        <v>0</v>
      </c>
      <c r="M3936" t="s">
        <v>19635</v>
      </c>
      <c r="N3936">
        <f t="shared" si="732"/>
        <v>0</v>
      </c>
      <c r="O3936" t="str">
        <f t="shared" si="733"/>
        <v>No</v>
      </c>
      <c r="P3936">
        <f t="shared" si="734"/>
        <v>0</v>
      </c>
      <c r="Q3936">
        <f t="shared" si="735"/>
        <v>0</v>
      </c>
      <c r="R3936">
        <f t="shared" si="739"/>
        <v>27.565026697177728</v>
      </c>
      <c r="S3936" t="str">
        <f t="shared" si="736"/>
        <v>ID-32959-</v>
      </c>
      <c r="T3936" t="str">
        <f t="shared" si="737"/>
        <v>11:00</v>
      </c>
      <c r="U3936" t="str">
        <f t="shared" si="738"/>
        <v>Acceptable</v>
      </c>
      <c r="V3936">
        <f t="shared" si="740"/>
        <v>23</v>
      </c>
      <c r="W3936">
        <f t="shared" si="741"/>
        <v>2</v>
      </c>
      <c r="Y3936" t="str">
        <f t="shared" si="742"/>
        <v>Flight Not Found</v>
      </c>
      <c r="Z3936" t="str" cm="1">
        <f t="array" ref="Z3936">IF(AND(B:B &gt; TIME(6, 0, 0), B:B &lt;= TIME(18, 0, 0)), "Day", "Night")</f>
        <v>Night</v>
      </c>
      <c r="AA3936">
        <f t="shared" si="743"/>
        <v>1</v>
      </c>
    </row>
    <row r="3937" spans="1:27" x14ac:dyDescent="0.2">
      <c r="A3937">
        <v>32969</v>
      </c>
      <c r="B3937" t="s">
        <v>19636</v>
      </c>
      <c r="C3937" t="s">
        <v>19637</v>
      </c>
      <c r="D3937" t="s">
        <v>19638</v>
      </c>
      <c r="F3937" t="s">
        <v>19639</v>
      </c>
      <c r="G3937" t="s">
        <v>19640</v>
      </c>
      <c r="H3937" t="s">
        <v>19641</v>
      </c>
      <c r="I3937" t="s">
        <v>19642</v>
      </c>
      <c r="J3937">
        <v>4</v>
      </c>
      <c r="K3937">
        <v>2</v>
      </c>
      <c r="L3937">
        <v>0</v>
      </c>
      <c r="M3937" t="s">
        <v>19643</v>
      </c>
      <c r="N3937">
        <f t="shared" si="732"/>
        <v>0</v>
      </c>
      <c r="O3937" t="str">
        <f t="shared" si="733"/>
        <v>No</v>
      </c>
      <c r="P3937">
        <f t="shared" si="734"/>
        <v>0</v>
      </c>
      <c r="Q3937">
        <f t="shared" si="735"/>
        <v>0</v>
      </c>
      <c r="R3937">
        <f t="shared" si="739"/>
        <v>27.565026697177728</v>
      </c>
      <c r="S3937" t="str">
        <f t="shared" si="736"/>
        <v>ID-32969-Rio de Janeiro - Juiz De Flora</v>
      </c>
      <c r="T3937" t="str">
        <f t="shared" si="737"/>
        <v>15:03</v>
      </c>
      <c r="U3937" t="str">
        <f t="shared" si="738"/>
        <v>Acceptable</v>
      </c>
      <c r="V3937">
        <f t="shared" si="740"/>
        <v>23</v>
      </c>
      <c r="W3937">
        <f t="shared" si="741"/>
        <v>2</v>
      </c>
      <c r="Y3937" t="str">
        <f t="shared" si="742"/>
        <v>Flight Not Found</v>
      </c>
      <c r="Z3937" t="str" cm="1">
        <f t="array" ref="Z3937">IF(AND(B:B &gt; TIME(6, 0, 0), B:B &lt;= TIME(18, 0, 0)), "Day", "Night")</f>
        <v>Night</v>
      </c>
      <c r="AA3937">
        <f t="shared" si="743"/>
        <v>1</v>
      </c>
    </row>
    <row r="3938" spans="1:27" x14ac:dyDescent="0.2">
      <c r="A3938">
        <v>32975</v>
      </c>
      <c r="B3938" t="s">
        <v>19644</v>
      </c>
      <c r="C3938" t="s">
        <v>19645</v>
      </c>
      <c r="D3938" t="s">
        <v>16638</v>
      </c>
      <c r="E3938" t="s">
        <v>19646</v>
      </c>
      <c r="F3938" t="s">
        <v>19647</v>
      </c>
      <c r="G3938" t="s">
        <v>12975</v>
      </c>
      <c r="H3938" t="s">
        <v>19648</v>
      </c>
      <c r="I3938" t="s">
        <v>16730</v>
      </c>
      <c r="J3938">
        <v>5</v>
      </c>
      <c r="K3938">
        <v>5</v>
      </c>
      <c r="L3938">
        <v>0</v>
      </c>
      <c r="M3938" t="s">
        <v>19649</v>
      </c>
      <c r="N3938">
        <f t="shared" si="732"/>
        <v>0</v>
      </c>
      <c r="O3938" t="str">
        <f t="shared" si="733"/>
        <v>No</v>
      </c>
      <c r="P3938">
        <f t="shared" si="734"/>
        <v>0</v>
      </c>
      <c r="Q3938">
        <f t="shared" si="735"/>
        <v>0</v>
      </c>
      <c r="R3938">
        <f t="shared" si="739"/>
        <v>27.565026697177728</v>
      </c>
      <c r="S3938" t="str">
        <f t="shared" si="736"/>
        <v>ID-32975-Vaeroy - Bodo</v>
      </c>
      <c r="T3938" t="str">
        <f t="shared" si="737"/>
        <v>14:44</v>
      </c>
      <c r="U3938" t="str">
        <f t="shared" si="738"/>
        <v>Acceptable</v>
      </c>
      <c r="V3938">
        <f t="shared" si="740"/>
        <v>23</v>
      </c>
      <c r="W3938">
        <f t="shared" si="741"/>
        <v>2</v>
      </c>
      <c r="Y3938" t="str">
        <f t="shared" si="742"/>
        <v>Flight Not Found</v>
      </c>
      <c r="Z3938" t="str" cm="1">
        <f t="array" ref="Z3938">IF(AND(B:B &gt; TIME(6, 0, 0), B:B &lt;= TIME(18, 0, 0)), "Day", "Night")</f>
        <v>Night</v>
      </c>
      <c r="AA3938">
        <f t="shared" si="743"/>
        <v>1</v>
      </c>
    </row>
    <row r="3939" spans="1:27" x14ac:dyDescent="0.2">
      <c r="A3939">
        <v>32981</v>
      </c>
      <c r="C3939" t="s">
        <v>19650</v>
      </c>
      <c r="D3939" t="s">
        <v>19651</v>
      </c>
      <c r="G3939" t="s">
        <v>11148</v>
      </c>
      <c r="H3939" t="s">
        <v>19652</v>
      </c>
      <c r="I3939" t="s">
        <v>19653</v>
      </c>
      <c r="J3939">
        <v>22</v>
      </c>
      <c r="K3939">
        <v>20</v>
      </c>
      <c r="L3939">
        <v>0</v>
      </c>
      <c r="M3939" t="s">
        <v>19654</v>
      </c>
      <c r="N3939">
        <f t="shared" si="732"/>
        <v>0</v>
      </c>
      <c r="O3939" t="str">
        <f t="shared" si="733"/>
        <v>No</v>
      </c>
      <c r="P3939">
        <f t="shared" si="734"/>
        <v>0</v>
      </c>
      <c r="Q3939">
        <f t="shared" si="735"/>
        <v>0</v>
      </c>
      <c r="R3939">
        <f t="shared" si="739"/>
        <v>27.565026697177728</v>
      </c>
      <c r="S3939" t="str">
        <f t="shared" si="736"/>
        <v>ID-32981-</v>
      </c>
      <c r="T3939">
        <f t="shared" si="737"/>
        <v>0</v>
      </c>
      <c r="U3939" t="str">
        <f t="shared" si="738"/>
        <v>Acceptable</v>
      </c>
      <c r="V3939">
        <f t="shared" si="740"/>
        <v>23</v>
      </c>
      <c r="W3939">
        <f t="shared" si="741"/>
        <v>2</v>
      </c>
      <c r="Y3939" t="str">
        <f t="shared" si="742"/>
        <v>Flight Not Found</v>
      </c>
      <c r="Z3939" t="str" cm="1">
        <f t="array" ref="Z3939">IF(AND(B:B &gt; TIME(6, 0, 0), B:B &lt;= TIME(18, 0, 0)), "Day", "Night")</f>
        <v>Night</v>
      </c>
      <c r="AA3939">
        <f t="shared" si="743"/>
        <v>1</v>
      </c>
    </row>
    <row r="3940" spans="1:27" x14ac:dyDescent="0.2">
      <c r="A3940">
        <v>32983</v>
      </c>
      <c r="C3940" t="s">
        <v>19655</v>
      </c>
      <c r="D3940" t="s">
        <v>13665</v>
      </c>
      <c r="G3940" t="s">
        <v>11286</v>
      </c>
      <c r="H3940" t="s">
        <v>19656</v>
      </c>
      <c r="I3940" t="s">
        <v>19657</v>
      </c>
      <c r="J3940">
        <v>24</v>
      </c>
      <c r="K3940">
        <v>20</v>
      </c>
      <c r="L3940">
        <v>0</v>
      </c>
      <c r="M3940" t="s">
        <v>19658</v>
      </c>
      <c r="N3940">
        <f t="shared" si="732"/>
        <v>0</v>
      </c>
      <c r="O3940" t="str">
        <f t="shared" si="733"/>
        <v>No</v>
      </c>
      <c r="P3940">
        <f t="shared" si="734"/>
        <v>0</v>
      </c>
      <c r="Q3940">
        <f t="shared" si="735"/>
        <v>0</v>
      </c>
      <c r="R3940">
        <f t="shared" si="739"/>
        <v>27.565026697177728</v>
      </c>
      <c r="S3940" t="str">
        <f t="shared" si="736"/>
        <v>ID-32983-</v>
      </c>
      <c r="T3940">
        <f t="shared" si="737"/>
        <v>0</v>
      </c>
      <c r="U3940" t="str">
        <f t="shared" si="738"/>
        <v>Acceptable</v>
      </c>
      <c r="V3940">
        <f t="shared" si="740"/>
        <v>23</v>
      </c>
      <c r="W3940">
        <f t="shared" si="741"/>
        <v>2</v>
      </c>
      <c r="Y3940" t="str">
        <f t="shared" si="742"/>
        <v>Flight Not Found</v>
      </c>
      <c r="Z3940" t="str" cm="1">
        <f t="array" ref="Z3940">IF(AND(B:B &gt; TIME(6, 0, 0), B:B &lt;= TIME(18, 0, 0)), "Day", "Night")</f>
        <v>Night</v>
      </c>
      <c r="AA3940">
        <f t="shared" si="743"/>
        <v>1</v>
      </c>
    </row>
    <row r="3941" spans="1:27" x14ac:dyDescent="0.2">
      <c r="A3941">
        <v>32989</v>
      </c>
      <c r="B3941" t="s">
        <v>19659</v>
      </c>
      <c r="C3941" t="s">
        <v>9798</v>
      </c>
      <c r="D3941" t="s">
        <v>19660</v>
      </c>
      <c r="F3941" t="s">
        <v>19661</v>
      </c>
      <c r="G3941" t="s">
        <v>19662</v>
      </c>
      <c r="H3941" t="s">
        <v>19663</v>
      </c>
      <c r="I3941" t="s">
        <v>19664</v>
      </c>
      <c r="J3941">
        <v>24</v>
      </c>
      <c r="K3941">
        <v>7</v>
      </c>
      <c r="L3941">
        <v>0</v>
      </c>
      <c r="M3941" t="s">
        <v>19665</v>
      </c>
      <c r="N3941">
        <f t="shared" si="732"/>
        <v>0</v>
      </c>
      <c r="O3941" t="str">
        <f t="shared" si="733"/>
        <v>No</v>
      </c>
      <c r="P3941">
        <f t="shared" si="734"/>
        <v>0</v>
      </c>
      <c r="Q3941">
        <f t="shared" si="735"/>
        <v>0</v>
      </c>
      <c r="R3941">
        <f t="shared" si="739"/>
        <v>27.565026697177728</v>
      </c>
      <c r="S3941" t="str">
        <f t="shared" si="736"/>
        <v>ID-32989-Manila - Roxaz City</v>
      </c>
      <c r="T3941" t="str">
        <f t="shared" si="737"/>
        <v>06:21</v>
      </c>
      <c r="U3941" t="str">
        <f t="shared" si="738"/>
        <v>Acceptable</v>
      </c>
      <c r="V3941">
        <f t="shared" si="740"/>
        <v>23</v>
      </c>
      <c r="W3941">
        <f t="shared" si="741"/>
        <v>2</v>
      </c>
      <c r="Y3941" t="str">
        <f t="shared" si="742"/>
        <v>Flight Not Found</v>
      </c>
      <c r="Z3941" t="str" cm="1">
        <f t="array" ref="Z3941">IF(AND(B:B &gt; TIME(6, 0, 0), B:B &lt;= TIME(18, 0, 0)), "Day", "Night")</f>
        <v>Night</v>
      </c>
      <c r="AA3941">
        <f t="shared" si="743"/>
        <v>1</v>
      </c>
    </row>
    <row r="3942" spans="1:27" x14ac:dyDescent="0.2">
      <c r="A3942">
        <v>32993</v>
      </c>
      <c r="B3942" t="s">
        <v>16209</v>
      </c>
      <c r="C3942" t="s">
        <v>19666</v>
      </c>
      <c r="D3942" t="s">
        <v>19667</v>
      </c>
      <c r="F3942" t="s">
        <v>19668</v>
      </c>
      <c r="G3942" t="s">
        <v>19669</v>
      </c>
      <c r="H3942" t="s">
        <v>19670</v>
      </c>
      <c r="I3942" t="s">
        <v>19671</v>
      </c>
      <c r="J3942">
        <v>4</v>
      </c>
      <c r="K3942">
        <v>1</v>
      </c>
      <c r="L3942">
        <v>0</v>
      </c>
      <c r="M3942" t="s">
        <v>19672</v>
      </c>
      <c r="N3942">
        <f t="shared" si="732"/>
        <v>0</v>
      </c>
      <c r="O3942" t="str">
        <f t="shared" si="733"/>
        <v>No</v>
      </c>
      <c r="P3942">
        <f t="shared" si="734"/>
        <v>0</v>
      </c>
      <c r="Q3942">
        <f t="shared" si="735"/>
        <v>0</v>
      </c>
      <c r="R3942">
        <f t="shared" si="739"/>
        <v>27.565026697177728</v>
      </c>
      <c r="S3942" t="str">
        <f t="shared" si="736"/>
        <v>ID-32993-Timmins, Ontario - Ship Sands Island, Ontario</v>
      </c>
      <c r="T3942" t="str">
        <f t="shared" si="737"/>
        <v>21:35</v>
      </c>
      <c r="U3942" t="str">
        <f t="shared" si="738"/>
        <v>Acceptable</v>
      </c>
      <c r="V3942">
        <f t="shared" si="740"/>
        <v>23</v>
      </c>
      <c r="W3942">
        <f t="shared" si="741"/>
        <v>2</v>
      </c>
      <c r="Y3942" t="str">
        <f t="shared" si="742"/>
        <v>Flight Not Found</v>
      </c>
      <c r="Z3942" t="str" cm="1">
        <f t="array" ref="Z3942">IF(AND(B:B &gt; TIME(6, 0, 0), B:B &lt;= TIME(18, 0, 0)), "Day", "Night")</f>
        <v>Night</v>
      </c>
      <c r="AA3942">
        <f t="shared" si="743"/>
        <v>1</v>
      </c>
    </row>
    <row r="3943" spans="1:27" x14ac:dyDescent="0.2">
      <c r="A3943">
        <v>32993</v>
      </c>
      <c r="C3943" t="s">
        <v>19673</v>
      </c>
      <c r="D3943" t="s">
        <v>2337</v>
      </c>
      <c r="G3943" t="s">
        <v>19674</v>
      </c>
      <c r="H3943" t="s">
        <v>19675</v>
      </c>
      <c r="J3943">
        <v>10</v>
      </c>
      <c r="K3943">
        <v>10</v>
      </c>
      <c r="L3943">
        <v>0</v>
      </c>
      <c r="M3943" t="s">
        <v>19676</v>
      </c>
      <c r="N3943">
        <f t="shared" si="732"/>
        <v>0</v>
      </c>
      <c r="O3943" t="str">
        <f t="shared" si="733"/>
        <v>No</v>
      </c>
      <c r="P3943">
        <f t="shared" si="734"/>
        <v>0</v>
      </c>
      <c r="Q3943">
        <f t="shared" si="735"/>
        <v>0</v>
      </c>
      <c r="R3943">
        <f t="shared" si="739"/>
        <v>27.565026697177728</v>
      </c>
      <c r="S3943" t="str">
        <f t="shared" si="736"/>
        <v>ID-32993-</v>
      </c>
      <c r="T3943" t="str">
        <f t="shared" si="737"/>
        <v>21:35</v>
      </c>
      <c r="U3943" t="str">
        <f t="shared" si="738"/>
        <v>Acceptable</v>
      </c>
      <c r="V3943">
        <f t="shared" si="740"/>
        <v>23</v>
      </c>
      <c r="W3943">
        <f t="shared" si="741"/>
        <v>2</v>
      </c>
      <c r="Y3943" t="str">
        <f t="shared" si="742"/>
        <v>Flight Not Found</v>
      </c>
      <c r="Z3943" t="str" cm="1">
        <f t="array" ref="Z3943">IF(AND(B:B &gt; TIME(6, 0, 0), B:B &lt;= TIME(18, 0, 0)), "Day", "Night")</f>
        <v>Night</v>
      </c>
      <c r="AA3943">
        <f t="shared" si="743"/>
        <v>1</v>
      </c>
    </row>
    <row r="3944" spans="1:27" x14ac:dyDescent="0.2">
      <c r="A3944">
        <v>32998</v>
      </c>
      <c r="B3944" t="s">
        <v>1167</v>
      </c>
      <c r="C3944" t="s">
        <v>19677</v>
      </c>
      <c r="D3944" t="s">
        <v>19678</v>
      </c>
      <c r="F3944" t="s">
        <v>19679</v>
      </c>
      <c r="G3944" t="s">
        <v>13921</v>
      </c>
      <c r="H3944" t="s">
        <v>19680</v>
      </c>
      <c r="I3944" t="s">
        <v>19681</v>
      </c>
      <c r="J3944">
        <v>3</v>
      </c>
      <c r="K3944">
        <v>3</v>
      </c>
      <c r="L3944">
        <v>24</v>
      </c>
      <c r="M3944" t="s">
        <v>19682</v>
      </c>
      <c r="N3944">
        <f t="shared" si="732"/>
        <v>0</v>
      </c>
      <c r="O3944" t="str">
        <f t="shared" si="733"/>
        <v>No</v>
      </c>
      <c r="P3944">
        <f t="shared" si="734"/>
        <v>0</v>
      </c>
      <c r="Q3944">
        <f t="shared" si="735"/>
        <v>0</v>
      </c>
      <c r="R3944">
        <f t="shared" si="739"/>
        <v>27.565026697177728</v>
      </c>
      <c r="S3944" t="str">
        <f t="shared" si="736"/>
        <v>ID-32998-Guatamala City - La Aurora</v>
      </c>
      <c r="T3944" t="str">
        <f t="shared" si="737"/>
        <v>15:00</v>
      </c>
      <c r="U3944" t="str">
        <f t="shared" si="738"/>
        <v>Acceptable</v>
      </c>
      <c r="V3944">
        <f t="shared" si="740"/>
        <v>23</v>
      </c>
      <c r="W3944">
        <f t="shared" si="741"/>
        <v>2</v>
      </c>
      <c r="Y3944" t="str">
        <f t="shared" si="742"/>
        <v>Flight Not Found</v>
      </c>
      <c r="Z3944" t="str" cm="1">
        <f t="array" ref="Z3944">IF(AND(B:B &gt; TIME(6, 0, 0), B:B &lt;= TIME(18, 0, 0)), "Day", "Night")</f>
        <v>Night</v>
      </c>
      <c r="AA3944">
        <f t="shared" si="743"/>
        <v>1</v>
      </c>
    </row>
    <row r="3945" spans="1:27" x14ac:dyDescent="0.2">
      <c r="A3945">
        <v>33003</v>
      </c>
      <c r="B3945" t="s">
        <v>19683</v>
      </c>
      <c r="C3945" t="s">
        <v>19684</v>
      </c>
      <c r="D3945" t="s">
        <v>19685</v>
      </c>
      <c r="F3945" t="s">
        <v>19686</v>
      </c>
      <c r="G3945" t="s">
        <v>8505</v>
      </c>
      <c r="H3945" t="s">
        <v>19687</v>
      </c>
      <c r="I3945" t="s">
        <v>19688</v>
      </c>
      <c r="J3945">
        <v>40</v>
      </c>
      <c r="K3945">
        <v>20</v>
      </c>
      <c r="L3945">
        <v>0</v>
      </c>
      <c r="M3945" t="s">
        <v>19689</v>
      </c>
      <c r="N3945">
        <f t="shared" si="732"/>
        <v>0</v>
      </c>
      <c r="O3945" t="str">
        <f t="shared" si="733"/>
        <v>No</v>
      </c>
      <c r="P3945">
        <f t="shared" si="734"/>
        <v>0</v>
      </c>
      <c r="Q3945">
        <f t="shared" si="735"/>
        <v>0</v>
      </c>
      <c r="R3945">
        <f t="shared" si="739"/>
        <v>27.565026697177728</v>
      </c>
      <c r="S3945" t="str">
        <f t="shared" si="736"/>
        <v>ID-33003-Tapachula - Tuxtla-Gutierrez</v>
      </c>
      <c r="T3945" t="str">
        <f t="shared" si="737"/>
        <v>08:55</v>
      </c>
      <c r="U3945" t="str">
        <f t="shared" si="738"/>
        <v>Acceptable</v>
      </c>
      <c r="V3945">
        <f t="shared" si="740"/>
        <v>23</v>
      </c>
      <c r="W3945">
        <f t="shared" si="741"/>
        <v>2</v>
      </c>
      <c r="Y3945" t="str">
        <f t="shared" si="742"/>
        <v>Flight Not Found</v>
      </c>
      <c r="Z3945" t="str" cm="1">
        <f t="array" ref="Z3945">IF(AND(B:B &gt; TIME(6, 0, 0), B:B &lt;= TIME(18, 0, 0)), "Day", "Night")</f>
        <v>Night</v>
      </c>
      <c r="AA3945">
        <f t="shared" si="743"/>
        <v>1</v>
      </c>
    </row>
    <row r="3946" spans="1:27" x14ac:dyDescent="0.2">
      <c r="A3946">
        <v>33004</v>
      </c>
      <c r="C3946" t="s">
        <v>7331</v>
      </c>
      <c r="D3946" t="s">
        <v>3679</v>
      </c>
      <c r="F3946" t="s">
        <v>19690</v>
      </c>
      <c r="G3946" t="s">
        <v>19691</v>
      </c>
      <c r="H3946" t="s">
        <v>19692</v>
      </c>
      <c r="I3946" t="s">
        <v>19693</v>
      </c>
      <c r="J3946">
        <v>119</v>
      </c>
      <c r="K3946">
        <v>8</v>
      </c>
      <c r="L3946">
        <v>0</v>
      </c>
      <c r="M3946" t="s">
        <v>19694</v>
      </c>
      <c r="N3946">
        <f t="shared" si="732"/>
        <v>0</v>
      </c>
      <c r="O3946" t="str">
        <f t="shared" si="733"/>
        <v>No</v>
      </c>
      <c r="P3946">
        <f t="shared" si="734"/>
        <v>0</v>
      </c>
      <c r="Q3946">
        <f t="shared" si="735"/>
        <v>0</v>
      </c>
      <c r="R3946">
        <f t="shared" si="739"/>
        <v>27.565026697177728</v>
      </c>
      <c r="S3946" t="str">
        <f t="shared" si="736"/>
        <v>ID-33004-Manila - Iloilo</v>
      </c>
      <c r="T3946">
        <f t="shared" si="737"/>
        <v>0</v>
      </c>
      <c r="U3946" t="str">
        <f t="shared" si="738"/>
        <v>Acceptable</v>
      </c>
      <c r="V3946">
        <f t="shared" si="740"/>
        <v>23</v>
      </c>
      <c r="W3946">
        <f t="shared" si="741"/>
        <v>2</v>
      </c>
      <c r="Y3946" t="str">
        <f t="shared" si="742"/>
        <v>Flight Not Found</v>
      </c>
      <c r="Z3946" t="str" cm="1">
        <f t="array" ref="Z3946">IF(AND(B:B &gt; TIME(6, 0, 0), B:B &lt;= TIME(18, 0, 0)), "Day", "Night")</f>
        <v>Night</v>
      </c>
      <c r="AA3946">
        <f t="shared" si="743"/>
        <v>1</v>
      </c>
    </row>
    <row r="3947" spans="1:27" x14ac:dyDescent="0.2">
      <c r="A3947">
        <v>33004</v>
      </c>
      <c r="C3947" t="s">
        <v>19695</v>
      </c>
      <c r="D3947" t="s">
        <v>19696</v>
      </c>
      <c r="F3947" t="s">
        <v>19697</v>
      </c>
      <c r="G3947" t="s">
        <v>19698</v>
      </c>
      <c r="H3947" t="s">
        <v>19699</v>
      </c>
      <c r="I3947" t="s">
        <v>19700</v>
      </c>
      <c r="J3947">
        <v>11</v>
      </c>
      <c r="K3947">
        <v>11</v>
      </c>
      <c r="L3947">
        <v>0</v>
      </c>
      <c r="M3947" t="s">
        <v>19701</v>
      </c>
      <c r="N3947">
        <f t="shared" si="732"/>
        <v>0</v>
      </c>
      <c r="O3947" t="str">
        <f t="shared" si="733"/>
        <v>No</v>
      </c>
      <c r="P3947">
        <f t="shared" si="734"/>
        <v>0</v>
      </c>
      <c r="Q3947">
        <f t="shared" si="735"/>
        <v>0</v>
      </c>
      <c r="R3947">
        <f t="shared" si="739"/>
        <v>27.565026697177728</v>
      </c>
      <c r="S3947" t="str">
        <f t="shared" si="736"/>
        <v>ID-33004-Proserpine - Mareeba - Claims</v>
      </c>
      <c r="T3947">
        <f t="shared" si="737"/>
        <v>0</v>
      </c>
      <c r="U3947" t="str">
        <f t="shared" si="738"/>
        <v>Acceptable</v>
      </c>
      <c r="V3947">
        <f t="shared" si="740"/>
        <v>23</v>
      </c>
      <c r="W3947">
        <f t="shared" si="741"/>
        <v>2</v>
      </c>
      <c r="Y3947" t="str">
        <f t="shared" si="742"/>
        <v>Flight Not Found</v>
      </c>
      <c r="Z3947" t="str" cm="1">
        <f t="array" ref="Z3947">IF(AND(B:B &gt; TIME(6, 0, 0), B:B &lt;= TIME(18, 0, 0)), "Day", "Night")</f>
        <v>Night</v>
      </c>
      <c r="AA3947">
        <f t="shared" si="743"/>
        <v>1</v>
      </c>
    </row>
    <row r="3948" spans="1:27" x14ac:dyDescent="0.2">
      <c r="A3948">
        <v>33004</v>
      </c>
      <c r="C3948" t="s">
        <v>19702</v>
      </c>
      <c r="D3948" t="s">
        <v>19703</v>
      </c>
      <c r="G3948" t="s">
        <v>13500</v>
      </c>
      <c r="H3948" t="s">
        <v>19704</v>
      </c>
      <c r="I3948" t="s">
        <v>19705</v>
      </c>
      <c r="J3948">
        <v>10</v>
      </c>
      <c r="K3948">
        <v>10</v>
      </c>
      <c r="L3948">
        <v>0</v>
      </c>
      <c r="M3948" t="s">
        <v>19706</v>
      </c>
      <c r="N3948">
        <f t="shared" si="732"/>
        <v>0</v>
      </c>
      <c r="O3948" t="str">
        <f t="shared" si="733"/>
        <v>No</v>
      </c>
      <c r="P3948">
        <f t="shared" si="734"/>
        <v>0</v>
      </c>
      <c r="Q3948">
        <f t="shared" si="735"/>
        <v>0</v>
      </c>
      <c r="R3948">
        <f t="shared" si="739"/>
        <v>27.565026697177728</v>
      </c>
      <c r="S3948" t="str">
        <f t="shared" si="736"/>
        <v>ID-33004-</v>
      </c>
      <c r="T3948">
        <f t="shared" si="737"/>
        <v>0</v>
      </c>
      <c r="U3948" t="str">
        <f t="shared" si="738"/>
        <v>Acceptable</v>
      </c>
      <c r="V3948">
        <f t="shared" si="740"/>
        <v>23</v>
      </c>
      <c r="W3948">
        <f t="shared" si="741"/>
        <v>2</v>
      </c>
      <c r="Y3948" t="str">
        <f t="shared" si="742"/>
        <v>Flight Not Found</v>
      </c>
      <c r="Z3948" t="str" cm="1">
        <f t="array" ref="Z3948">IF(AND(B:B &gt; TIME(6, 0, 0), B:B &lt;= TIME(18, 0, 0)), "Day", "Night")</f>
        <v>Night</v>
      </c>
      <c r="AA3948">
        <f t="shared" si="743"/>
        <v>1</v>
      </c>
    </row>
    <row r="3949" spans="1:27" x14ac:dyDescent="0.2">
      <c r="A3949">
        <v>33011</v>
      </c>
      <c r="B3949" t="s">
        <v>19707</v>
      </c>
      <c r="C3949" t="s">
        <v>7331</v>
      </c>
      <c r="D3949" t="s">
        <v>19708</v>
      </c>
      <c r="E3949" t="s">
        <v>19709</v>
      </c>
      <c r="F3949" t="s">
        <v>19710</v>
      </c>
      <c r="G3949" t="s">
        <v>19711</v>
      </c>
      <c r="H3949" t="s">
        <v>19712</v>
      </c>
      <c r="I3949" t="s">
        <v>19713</v>
      </c>
      <c r="J3949">
        <v>21</v>
      </c>
      <c r="K3949">
        <v>21</v>
      </c>
      <c r="L3949">
        <v>4</v>
      </c>
      <c r="M3949" t="s">
        <v>19714</v>
      </c>
      <c r="N3949">
        <f t="shared" si="732"/>
        <v>0</v>
      </c>
      <c r="O3949" t="str">
        <f t="shared" si="733"/>
        <v>No</v>
      </c>
      <c r="P3949">
        <f t="shared" si="734"/>
        <v>0</v>
      </c>
      <c r="Q3949">
        <f t="shared" si="735"/>
        <v>0</v>
      </c>
      <c r="R3949">
        <f t="shared" si="739"/>
        <v>27.565026697177728</v>
      </c>
      <c r="S3949" t="str">
        <f t="shared" si="736"/>
        <v>ID-33011-Manila - Surigao City</v>
      </c>
      <c r="T3949" t="str">
        <f t="shared" si="737"/>
        <v>06:25</v>
      </c>
      <c r="U3949" t="str">
        <f t="shared" si="738"/>
        <v>Acceptable</v>
      </c>
      <c r="V3949">
        <f t="shared" si="740"/>
        <v>23</v>
      </c>
      <c r="W3949">
        <f t="shared" si="741"/>
        <v>2</v>
      </c>
      <c r="Y3949" t="str">
        <f t="shared" si="742"/>
        <v>Flight Not Found</v>
      </c>
      <c r="Z3949" t="str" cm="1">
        <f t="array" ref="Z3949">IF(AND(B:B &gt; TIME(6, 0, 0), B:B &lt;= TIME(18, 0, 0)), "Day", "Night")</f>
        <v>Night</v>
      </c>
      <c r="AA3949">
        <f t="shared" si="743"/>
        <v>1</v>
      </c>
    </row>
    <row r="3950" spans="1:27" x14ac:dyDescent="0.2">
      <c r="A3950">
        <v>33030</v>
      </c>
      <c r="B3950" t="s">
        <v>4866</v>
      </c>
      <c r="C3950" t="s">
        <v>19715</v>
      </c>
      <c r="D3950" t="s">
        <v>19716</v>
      </c>
      <c r="G3950" t="s">
        <v>12975</v>
      </c>
      <c r="H3950" t="s">
        <v>19717</v>
      </c>
      <c r="I3950" t="s">
        <v>7787</v>
      </c>
      <c r="J3950">
        <v>2</v>
      </c>
      <c r="K3950">
        <v>2</v>
      </c>
      <c r="L3950">
        <v>0</v>
      </c>
      <c r="M3950" t="s">
        <v>19718</v>
      </c>
      <c r="N3950">
        <f t="shared" si="732"/>
        <v>0</v>
      </c>
      <c r="O3950" t="str">
        <f t="shared" si="733"/>
        <v>No</v>
      </c>
      <c r="P3950">
        <f t="shared" si="734"/>
        <v>0</v>
      </c>
      <c r="Q3950">
        <f t="shared" si="735"/>
        <v>0</v>
      </c>
      <c r="R3950">
        <f t="shared" si="739"/>
        <v>27.565026697177728</v>
      </c>
      <c r="S3950" t="str">
        <f t="shared" si="736"/>
        <v>ID-33030-</v>
      </c>
      <c r="T3950" t="str">
        <f t="shared" si="737"/>
        <v>19:00</v>
      </c>
      <c r="U3950" t="str">
        <f t="shared" si="738"/>
        <v>Acceptable</v>
      </c>
      <c r="V3950">
        <f t="shared" si="740"/>
        <v>23</v>
      </c>
      <c r="W3950">
        <f t="shared" si="741"/>
        <v>2</v>
      </c>
      <c r="Y3950" t="str">
        <f t="shared" si="742"/>
        <v>Flight Not Found</v>
      </c>
      <c r="Z3950" t="str" cm="1">
        <f t="array" ref="Z3950">IF(AND(B:B &gt; TIME(6, 0, 0), B:B &lt;= TIME(18, 0, 0)), "Day", "Night")</f>
        <v>Night</v>
      </c>
      <c r="AA3950">
        <f t="shared" si="743"/>
        <v>1</v>
      </c>
    </row>
    <row r="3951" spans="1:27" x14ac:dyDescent="0.2">
      <c r="A3951">
        <v>33030</v>
      </c>
      <c r="B3951" t="s">
        <v>9681</v>
      </c>
      <c r="C3951" t="s">
        <v>19719</v>
      </c>
      <c r="D3951" t="s">
        <v>15077</v>
      </c>
      <c r="F3951" t="s">
        <v>19720</v>
      </c>
      <c r="G3951" t="s">
        <v>18691</v>
      </c>
      <c r="H3951" t="s">
        <v>19721</v>
      </c>
      <c r="I3951" t="s">
        <v>19722</v>
      </c>
      <c r="J3951">
        <v>42</v>
      </c>
      <c r="K3951">
        <v>23</v>
      </c>
      <c r="L3951">
        <v>0</v>
      </c>
      <c r="M3951" t="s">
        <v>19723</v>
      </c>
      <c r="N3951">
        <f t="shared" si="732"/>
        <v>0</v>
      </c>
      <c r="O3951" t="str">
        <f t="shared" si="733"/>
        <v>No</v>
      </c>
      <c r="P3951">
        <f t="shared" si="734"/>
        <v>0</v>
      </c>
      <c r="Q3951">
        <f t="shared" si="735"/>
        <v>0</v>
      </c>
      <c r="R3951">
        <f t="shared" si="739"/>
        <v>27.565026697177728</v>
      </c>
      <c r="S3951" t="str">
        <f t="shared" si="736"/>
        <v>ID-33030-Belem - Altamira</v>
      </c>
      <c r="T3951" t="str">
        <f t="shared" si="737"/>
        <v>19:00</v>
      </c>
      <c r="U3951" t="str">
        <f t="shared" si="738"/>
        <v>Acceptable</v>
      </c>
      <c r="V3951">
        <f t="shared" si="740"/>
        <v>23</v>
      </c>
      <c r="W3951">
        <f t="shared" si="741"/>
        <v>2</v>
      </c>
      <c r="Y3951" t="str">
        <f t="shared" si="742"/>
        <v>Flight Not Found</v>
      </c>
      <c r="Z3951" t="str" cm="1">
        <f t="array" ref="Z3951">IF(AND(B:B &gt; TIME(6, 0, 0), B:B &lt;= TIME(18, 0, 0)), "Day", "Night")</f>
        <v>Night</v>
      </c>
      <c r="AA3951">
        <f t="shared" si="743"/>
        <v>1</v>
      </c>
    </row>
    <row r="3952" spans="1:27" x14ac:dyDescent="0.2">
      <c r="A3952">
        <v>33034</v>
      </c>
      <c r="B3952" t="s">
        <v>19724</v>
      </c>
      <c r="C3952" t="s">
        <v>19725</v>
      </c>
      <c r="D3952" t="s">
        <v>1623</v>
      </c>
      <c r="E3952" t="s">
        <v>19726</v>
      </c>
      <c r="F3952" t="s">
        <v>19727</v>
      </c>
      <c r="G3952" t="s">
        <v>19728</v>
      </c>
      <c r="H3952" t="s">
        <v>19729</v>
      </c>
      <c r="I3952" t="s">
        <v>19730</v>
      </c>
      <c r="J3952">
        <v>85</v>
      </c>
      <c r="K3952">
        <v>0</v>
      </c>
      <c r="L3952">
        <v>0</v>
      </c>
      <c r="M3952" t="s">
        <v>19731</v>
      </c>
      <c r="N3952">
        <f t="shared" si="732"/>
        <v>0</v>
      </c>
      <c r="O3952" t="str">
        <f t="shared" si="733"/>
        <v>No</v>
      </c>
      <c r="P3952">
        <f t="shared" si="734"/>
        <v>0</v>
      </c>
      <c r="Q3952">
        <f t="shared" si="735"/>
        <v>0</v>
      </c>
      <c r="R3952">
        <f t="shared" si="739"/>
        <v>27.565026697177728</v>
      </c>
      <c r="S3952" t="str">
        <f t="shared" si="736"/>
        <v>ID-33034-Birmingham, England - Malaga, Spain</v>
      </c>
      <c r="T3952" t="str">
        <f t="shared" si="737"/>
        <v>07:33</v>
      </c>
      <c r="U3952" t="str">
        <f t="shared" si="738"/>
        <v>Acceptable</v>
      </c>
      <c r="V3952">
        <f t="shared" si="740"/>
        <v>23</v>
      </c>
      <c r="W3952">
        <f t="shared" si="741"/>
        <v>2</v>
      </c>
      <c r="Y3952" t="str">
        <f t="shared" si="742"/>
        <v>Flight Not Found</v>
      </c>
      <c r="Z3952" t="str" cm="1">
        <f t="array" ref="Z3952">IF(AND(B:B &gt; TIME(6, 0, 0), B:B &lt;= TIME(18, 0, 0)), "Day", "Night")</f>
        <v>Night</v>
      </c>
      <c r="AA3952">
        <f t="shared" si="743"/>
        <v>1</v>
      </c>
    </row>
    <row r="3953" spans="1:27" x14ac:dyDescent="0.2">
      <c r="A3953">
        <v>33049</v>
      </c>
      <c r="B3953" t="s">
        <v>1103</v>
      </c>
      <c r="C3953" t="s">
        <v>19732</v>
      </c>
      <c r="D3953" t="s">
        <v>19733</v>
      </c>
      <c r="F3953" t="s">
        <v>19734</v>
      </c>
      <c r="G3953" t="s">
        <v>15784</v>
      </c>
      <c r="H3953" t="s">
        <v>19735</v>
      </c>
      <c r="I3953" t="s">
        <v>19736</v>
      </c>
      <c r="J3953">
        <v>5</v>
      </c>
      <c r="K3953">
        <v>5</v>
      </c>
      <c r="L3953">
        <v>0</v>
      </c>
      <c r="M3953" t="s">
        <v>19737</v>
      </c>
      <c r="N3953">
        <f t="shared" si="732"/>
        <v>0</v>
      </c>
      <c r="O3953" t="str">
        <f t="shared" si="733"/>
        <v>No</v>
      </c>
      <c r="P3953">
        <f t="shared" si="734"/>
        <v>0</v>
      </c>
      <c r="Q3953">
        <f t="shared" si="735"/>
        <v>0</v>
      </c>
      <c r="R3953">
        <f t="shared" si="739"/>
        <v>27.565026697177728</v>
      </c>
      <c r="S3953" t="str">
        <f t="shared" si="736"/>
        <v>ID-33049-Seward, AK - Aialak Bay, AK</v>
      </c>
      <c r="T3953" t="str">
        <f t="shared" si="737"/>
        <v>14:30</v>
      </c>
      <c r="U3953" t="str">
        <f t="shared" si="738"/>
        <v>Acceptable</v>
      </c>
      <c r="V3953">
        <f t="shared" si="740"/>
        <v>23</v>
      </c>
      <c r="W3953">
        <f t="shared" si="741"/>
        <v>2</v>
      </c>
      <c r="Y3953" t="str">
        <f t="shared" si="742"/>
        <v>Flight Not Found</v>
      </c>
      <c r="Z3953" t="str" cm="1">
        <f t="array" ref="Z3953">IF(AND(B:B &gt; TIME(6, 0, 0), B:B &lt;= TIME(18, 0, 0)), "Day", "Night")</f>
        <v>Night</v>
      </c>
      <c r="AA3953">
        <f t="shared" si="743"/>
        <v>1</v>
      </c>
    </row>
    <row r="3954" spans="1:27" x14ac:dyDescent="0.2">
      <c r="A3954">
        <v>33056</v>
      </c>
      <c r="B3954" t="s">
        <v>2981</v>
      </c>
      <c r="C3954" t="s">
        <v>19738</v>
      </c>
      <c r="D3954" t="s">
        <v>19739</v>
      </c>
      <c r="F3954" t="s">
        <v>19740</v>
      </c>
      <c r="G3954" t="s">
        <v>18470</v>
      </c>
      <c r="H3954" t="s">
        <v>19741</v>
      </c>
      <c r="I3954" t="s">
        <v>19742</v>
      </c>
      <c r="J3954">
        <v>5</v>
      </c>
      <c r="K3954">
        <v>5</v>
      </c>
      <c r="L3954">
        <v>0</v>
      </c>
      <c r="M3954" t="s">
        <v>19743</v>
      </c>
      <c r="N3954">
        <f t="shared" si="732"/>
        <v>0</v>
      </c>
      <c r="O3954" t="str">
        <f t="shared" si="733"/>
        <v>No</v>
      </c>
      <c r="P3954">
        <f t="shared" si="734"/>
        <v>0</v>
      </c>
      <c r="Q3954">
        <f t="shared" si="735"/>
        <v>0</v>
      </c>
      <c r="R3954">
        <f t="shared" si="739"/>
        <v>27.565026697177728</v>
      </c>
      <c r="S3954" t="str">
        <f t="shared" si="736"/>
        <v>ID-33056-Aurora, OR - Penticton, Canada</v>
      </c>
      <c r="T3954" t="str">
        <f t="shared" si="737"/>
        <v>12:55</v>
      </c>
      <c r="U3954" t="str">
        <f t="shared" si="738"/>
        <v>Acceptable</v>
      </c>
      <c r="V3954">
        <f t="shared" si="740"/>
        <v>23</v>
      </c>
      <c r="W3954">
        <f t="shared" si="741"/>
        <v>2</v>
      </c>
      <c r="Y3954" t="str">
        <f t="shared" si="742"/>
        <v>Flight Not Found</v>
      </c>
      <c r="Z3954" t="str" cm="1">
        <f t="array" ref="Z3954">IF(AND(B:B &gt; TIME(6, 0, 0), B:B &lt;= TIME(18, 0, 0)), "Day", "Night")</f>
        <v>Night</v>
      </c>
      <c r="AA3954">
        <f t="shared" si="743"/>
        <v>1</v>
      </c>
    </row>
    <row r="3955" spans="1:27" x14ac:dyDescent="0.2">
      <c r="A3955">
        <v>33059</v>
      </c>
      <c r="C3955" t="s">
        <v>19744</v>
      </c>
      <c r="D3955" t="s">
        <v>15890</v>
      </c>
      <c r="G3955" t="s">
        <v>19745</v>
      </c>
      <c r="H3955" t="s">
        <v>19746</v>
      </c>
      <c r="I3955" t="s">
        <v>19747</v>
      </c>
      <c r="J3955">
        <v>12</v>
      </c>
      <c r="K3955">
        <v>8</v>
      </c>
      <c r="L3955">
        <v>0</v>
      </c>
      <c r="M3955" t="s">
        <v>19748</v>
      </c>
      <c r="N3955">
        <f t="shared" si="732"/>
        <v>0</v>
      </c>
      <c r="O3955" t="str">
        <f t="shared" si="733"/>
        <v>No</v>
      </c>
      <c r="P3955">
        <f t="shared" si="734"/>
        <v>0</v>
      </c>
      <c r="Q3955">
        <f t="shared" si="735"/>
        <v>0</v>
      </c>
      <c r="R3955">
        <f t="shared" si="739"/>
        <v>27.565026697177728</v>
      </c>
      <c r="S3955" t="str">
        <f t="shared" si="736"/>
        <v>ID-33059-</v>
      </c>
      <c r="T3955">
        <f t="shared" si="737"/>
        <v>0</v>
      </c>
      <c r="U3955" t="str">
        <f t="shared" si="738"/>
        <v>Acceptable</v>
      </c>
      <c r="V3955">
        <f t="shared" si="740"/>
        <v>23</v>
      </c>
      <c r="W3955">
        <f t="shared" si="741"/>
        <v>2</v>
      </c>
      <c r="Y3955" t="str">
        <f t="shared" si="742"/>
        <v>Flight Not Found</v>
      </c>
      <c r="Z3955" t="str" cm="1">
        <f t="array" ref="Z3955">IF(AND(B:B &gt; TIME(6, 0, 0), B:B &lt;= TIME(18, 0, 0)), "Day", "Night")</f>
        <v>Night</v>
      </c>
      <c r="AA3955">
        <f t="shared" si="743"/>
        <v>1</v>
      </c>
    </row>
    <row r="3956" spans="1:27" x14ac:dyDescent="0.2">
      <c r="A3956">
        <v>33066</v>
      </c>
      <c r="C3956" t="s">
        <v>19749</v>
      </c>
      <c r="D3956" t="s">
        <v>19750</v>
      </c>
      <c r="G3956" t="s">
        <v>14963</v>
      </c>
      <c r="H3956" t="s">
        <v>19751</v>
      </c>
      <c r="I3956" t="s">
        <v>1274</v>
      </c>
      <c r="J3956">
        <v>2</v>
      </c>
      <c r="K3956">
        <v>2</v>
      </c>
      <c r="L3956">
        <v>0</v>
      </c>
      <c r="N3956">
        <f t="shared" si="732"/>
        <v>0</v>
      </c>
      <c r="O3956" t="str">
        <f t="shared" si="733"/>
        <v>No</v>
      </c>
      <c r="P3956">
        <f t="shared" si="734"/>
        <v>0</v>
      </c>
      <c r="Q3956">
        <f t="shared" si="735"/>
        <v>0</v>
      </c>
      <c r="R3956">
        <f t="shared" si="739"/>
        <v>27.565026697177728</v>
      </c>
      <c r="S3956" t="str">
        <f t="shared" si="736"/>
        <v>ID-33066-</v>
      </c>
      <c r="T3956">
        <f t="shared" si="737"/>
        <v>0</v>
      </c>
      <c r="U3956" t="str">
        <f t="shared" si="738"/>
        <v>Acceptable</v>
      </c>
      <c r="V3956">
        <f t="shared" si="740"/>
        <v>23</v>
      </c>
      <c r="W3956">
        <f t="shared" si="741"/>
        <v>2</v>
      </c>
      <c r="Y3956" t="str">
        <f t="shared" si="742"/>
        <v>Flight Not Found</v>
      </c>
      <c r="Z3956" t="str" cm="1">
        <f t="array" ref="Z3956">IF(AND(B:B &gt; TIME(6, 0, 0), B:B &lt;= TIME(18, 0, 0)), "Day", "Night")</f>
        <v>Night</v>
      </c>
      <c r="AA3956">
        <f t="shared" si="743"/>
        <v>1</v>
      </c>
    </row>
    <row r="3957" spans="1:27" x14ac:dyDescent="0.2">
      <c r="A3957">
        <v>33081</v>
      </c>
      <c r="C3957" t="s">
        <v>19752</v>
      </c>
      <c r="D3957" t="s">
        <v>18202</v>
      </c>
      <c r="G3957" t="s">
        <v>16880</v>
      </c>
      <c r="J3957">
        <v>30</v>
      </c>
      <c r="K3957">
        <v>30</v>
      </c>
      <c r="L3957">
        <v>0</v>
      </c>
      <c r="M3957" t="s">
        <v>16592</v>
      </c>
      <c r="N3957">
        <f t="shared" si="732"/>
        <v>0</v>
      </c>
      <c r="O3957" t="str">
        <f t="shared" si="733"/>
        <v>No</v>
      </c>
      <c r="P3957">
        <f t="shared" si="734"/>
        <v>0</v>
      </c>
      <c r="Q3957">
        <f t="shared" si="735"/>
        <v>0</v>
      </c>
      <c r="R3957">
        <f t="shared" si="739"/>
        <v>27.565026697177728</v>
      </c>
      <c r="S3957" t="str">
        <f t="shared" si="736"/>
        <v>ID-33081-</v>
      </c>
      <c r="T3957">
        <f t="shared" si="737"/>
        <v>0</v>
      </c>
      <c r="U3957" t="str">
        <f t="shared" si="738"/>
        <v>Acceptable</v>
      </c>
      <c r="V3957">
        <f t="shared" si="740"/>
        <v>23</v>
      </c>
      <c r="W3957">
        <f t="shared" si="741"/>
        <v>2</v>
      </c>
      <c r="Y3957" t="str">
        <f t="shared" si="742"/>
        <v>Flight Not Found</v>
      </c>
      <c r="Z3957" t="str" cm="1">
        <f t="array" ref="Z3957">IF(AND(B:B &gt; TIME(6, 0, 0), B:B &lt;= TIME(18, 0, 0)), "Day", "Night")</f>
        <v>Night</v>
      </c>
      <c r="AA3957">
        <f t="shared" si="743"/>
        <v>1</v>
      </c>
    </row>
    <row r="3958" spans="1:27" x14ac:dyDescent="0.2">
      <c r="A3958">
        <v>33085</v>
      </c>
      <c r="C3958" t="s">
        <v>4502</v>
      </c>
      <c r="D3958" t="s">
        <v>19753</v>
      </c>
      <c r="G3958" t="s">
        <v>19754</v>
      </c>
      <c r="H3958" t="s">
        <v>19755</v>
      </c>
      <c r="I3958" t="s">
        <v>19756</v>
      </c>
      <c r="J3958">
        <v>9</v>
      </c>
      <c r="K3958">
        <v>9</v>
      </c>
      <c r="L3958">
        <v>0</v>
      </c>
      <c r="M3958" t="s">
        <v>19757</v>
      </c>
      <c r="N3958">
        <f t="shared" si="732"/>
        <v>0</v>
      </c>
      <c r="O3958" t="str">
        <f t="shared" si="733"/>
        <v>No</v>
      </c>
      <c r="P3958">
        <f t="shared" si="734"/>
        <v>0</v>
      </c>
      <c r="Q3958">
        <f t="shared" si="735"/>
        <v>0</v>
      </c>
      <c r="R3958">
        <f t="shared" si="739"/>
        <v>27.565026697177728</v>
      </c>
      <c r="S3958" t="str">
        <f t="shared" si="736"/>
        <v>ID-33085-</v>
      </c>
      <c r="T3958">
        <f t="shared" si="737"/>
        <v>0</v>
      </c>
      <c r="U3958" t="str">
        <f t="shared" si="738"/>
        <v>Acceptable</v>
      </c>
      <c r="V3958">
        <f t="shared" si="740"/>
        <v>23</v>
      </c>
      <c r="W3958">
        <f t="shared" si="741"/>
        <v>2</v>
      </c>
      <c r="Y3958" t="str">
        <f t="shared" si="742"/>
        <v>Flight Not Found</v>
      </c>
      <c r="Z3958" t="str" cm="1">
        <f t="array" ref="Z3958">IF(AND(B:B &gt; TIME(6, 0, 0), B:B &lt;= TIME(18, 0, 0)), "Day", "Night")</f>
        <v>Night</v>
      </c>
      <c r="AA3958">
        <f t="shared" si="743"/>
        <v>1</v>
      </c>
    </row>
    <row r="3959" spans="1:27" x14ac:dyDescent="0.2">
      <c r="A3959">
        <v>33086</v>
      </c>
      <c r="B3959" t="s">
        <v>7935</v>
      </c>
      <c r="C3959" t="s">
        <v>19758</v>
      </c>
      <c r="D3959" t="s">
        <v>3562</v>
      </c>
      <c r="F3959" t="s">
        <v>19759</v>
      </c>
      <c r="G3959" t="s">
        <v>11940</v>
      </c>
      <c r="H3959" t="s">
        <v>19760</v>
      </c>
      <c r="I3959" t="s">
        <v>19761</v>
      </c>
      <c r="J3959">
        <v>47</v>
      </c>
      <c r="K3959">
        <v>47</v>
      </c>
      <c r="L3959">
        <v>0</v>
      </c>
      <c r="M3959" t="s">
        <v>19762</v>
      </c>
      <c r="N3959">
        <f t="shared" si="732"/>
        <v>0</v>
      </c>
      <c r="O3959" t="str">
        <f t="shared" si="733"/>
        <v>No</v>
      </c>
      <c r="P3959">
        <f t="shared" si="734"/>
        <v>0</v>
      </c>
      <c r="Q3959">
        <f t="shared" si="735"/>
        <v>0</v>
      </c>
      <c r="R3959">
        <f t="shared" si="739"/>
        <v>27.565026697177728</v>
      </c>
      <c r="S3959" t="str">
        <f t="shared" si="736"/>
        <v>ID-33086-Yerevan - Zvartnots</v>
      </c>
      <c r="T3959" t="str">
        <f t="shared" si="737"/>
        <v>11:10</v>
      </c>
      <c r="U3959" t="str">
        <f t="shared" si="738"/>
        <v>Acceptable</v>
      </c>
      <c r="V3959">
        <f t="shared" si="740"/>
        <v>23</v>
      </c>
      <c r="W3959">
        <f t="shared" si="741"/>
        <v>2</v>
      </c>
      <c r="Y3959" t="str">
        <f t="shared" si="742"/>
        <v>Flight Not Found</v>
      </c>
      <c r="Z3959" t="str" cm="1">
        <f t="array" ref="Z3959">IF(AND(B:B &gt; TIME(6, 0, 0), B:B &lt;= TIME(18, 0, 0)), "Day", "Night")</f>
        <v>Night</v>
      </c>
      <c r="AA3959">
        <f t="shared" si="743"/>
        <v>1</v>
      </c>
    </row>
    <row r="3960" spans="1:27" x14ac:dyDescent="0.2">
      <c r="A3960">
        <v>33095</v>
      </c>
      <c r="C3960" t="s">
        <v>19763</v>
      </c>
      <c r="D3960" t="s">
        <v>18202</v>
      </c>
      <c r="G3960" t="s">
        <v>9148</v>
      </c>
      <c r="J3960">
        <v>83</v>
      </c>
      <c r="K3960">
        <v>83</v>
      </c>
      <c r="L3960">
        <v>0</v>
      </c>
      <c r="M3960" t="s">
        <v>19764</v>
      </c>
      <c r="N3960">
        <f t="shared" si="732"/>
        <v>0</v>
      </c>
      <c r="O3960" t="str">
        <f t="shared" si="733"/>
        <v>No</v>
      </c>
      <c r="P3960">
        <f t="shared" si="734"/>
        <v>0</v>
      </c>
      <c r="Q3960">
        <f t="shared" si="735"/>
        <v>0</v>
      </c>
      <c r="R3960">
        <f t="shared" si="739"/>
        <v>27.565026697177728</v>
      </c>
      <c r="S3960" t="str">
        <f t="shared" si="736"/>
        <v>ID-33095-</v>
      </c>
      <c r="T3960">
        <f t="shared" si="737"/>
        <v>0</v>
      </c>
      <c r="U3960" t="str">
        <f t="shared" si="738"/>
        <v>Acceptable</v>
      </c>
      <c r="V3960">
        <f t="shared" si="740"/>
        <v>23</v>
      </c>
      <c r="W3960">
        <f t="shared" si="741"/>
        <v>2</v>
      </c>
      <c r="Y3960" t="str">
        <f t="shared" si="742"/>
        <v>Flight Not Found</v>
      </c>
      <c r="Z3960" t="str" cm="1">
        <f t="array" ref="Z3960">IF(AND(B:B &gt; TIME(6, 0, 0), B:B &lt;= TIME(18, 0, 0)), "Day", "Night")</f>
        <v>Night</v>
      </c>
      <c r="AA3960">
        <f t="shared" si="743"/>
        <v>1</v>
      </c>
    </row>
    <row r="3961" spans="1:27" x14ac:dyDescent="0.2">
      <c r="A3961">
        <v>33106</v>
      </c>
      <c r="C3961" t="s">
        <v>19765</v>
      </c>
      <c r="D3961" t="s">
        <v>17021</v>
      </c>
      <c r="G3961" t="s">
        <v>18519</v>
      </c>
      <c r="H3961" t="s">
        <v>13458</v>
      </c>
      <c r="I3961" t="s">
        <v>19766</v>
      </c>
      <c r="J3961">
        <v>18</v>
      </c>
      <c r="K3961">
        <v>18</v>
      </c>
      <c r="L3961">
        <v>0</v>
      </c>
      <c r="M3961" t="s">
        <v>19767</v>
      </c>
      <c r="N3961">
        <f t="shared" si="732"/>
        <v>0</v>
      </c>
      <c r="O3961" t="str">
        <f t="shared" si="733"/>
        <v>No</v>
      </c>
      <c r="P3961">
        <f t="shared" si="734"/>
        <v>0</v>
      </c>
      <c r="Q3961">
        <f t="shared" si="735"/>
        <v>0</v>
      </c>
      <c r="R3961">
        <f t="shared" si="739"/>
        <v>27.565026697177728</v>
      </c>
      <c r="S3961" t="str">
        <f t="shared" si="736"/>
        <v>ID-33106-</v>
      </c>
      <c r="T3961">
        <f t="shared" si="737"/>
        <v>0</v>
      </c>
      <c r="U3961" t="str">
        <f t="shared" si="738"/>
        <v>Acceptable</v>
      </c>
      <c r="V3961">
        <f t="shared" si="740"/>
        <v>23</v>
      </c>
      <c r="W3961">
        <f t="shared" si="741"/>
        <v>2</v>
      </c>
      <c r="Y3961" t="str">
        <f t="shared" si="742"/>
        <v>Flight Not Found</v>
      </c>
      <c r="Z3961" t="str" cm="1">
        <f t="array" ref="Z3961">IF(AND(B:B &gt; TIME(6, 0, 0), B:B &lt;= TIME(18, 0, 0)), "Day", "Night")</f>
        <v>Night</v>
      </c>
      <c r="AA3961">
        <f t="shared" si="743"/>
        <v>1</v>
      </c>
    </row>
    <row r="3962" spans="1:27" x14ac:dyDescent="0.2">
      <c r="A3962">
        <v>33112</v>
      </c>
      <c r="B3962" t="s">
        <v>48</v>
      </c>
      <c r="C3962" t="s">
        <v>19768</v>
      </c>
      <c r="D3962" t="s">
        <v>19769</v>
      </c>
      <c r="E3962" t="s">
        <v>36</v>
      </c>
      <c r="F3962" t="s">
        <v>19770</v>
      </c>
      <c r="G3962" t="s">
        <v>19771</v>
      </c>
      <c r="H3962" t="s">
        <v>19772</v>
      </c>
      <c r="I3962" t="s">
        <v>19773</v>
      </c>
      <c r="J3962">
        <v>5</v>
      </c>
      <c r="K3962">
        <v>5</v>
      </c>
      <c r="L3962">
        <v>0</v>
      </c>
      <c r="M3962" t="s">
        <v>19774</v>
      </c>
      <c r="N3962">
        <f t="shared" si="732"/>
        <v>0</v>
      </c>
      <c r="O3962" t="str">
        <f t="shared" si="733"/>
        <v>No</v>
      </c>
      <c r="P3962">
        <f t="shared" si="734"/>
        <v>0</v>
      </c>
      <c r="Q3962">
        <f t="shared" si="735"/>
        <v>0</v>
      </c>
      <c r="R3962">
        <f t="shared" si="739"/>
        <v>27.565026697177728</v>
      </c>
      <c r="S3962" t="str">
        <f t="shared" si="736"/>
        <v>ID-33112-Elkhorn, WI - Chicago, IL</v>
      </c>
      <c r="T3962" t="str">
        <f t="shared" si="737"/>
        <v>01:00</v>
      </c>
      <c r="U3962" t="str">
        <f t="shared" si="738"/>
        <v>Acceptable</v>
      </c>
      <c r="V3962">
        <f t="shared" si="740"/>
        <v>23</v>
      </c>
      <c r="W3962">
        <f t="shared" si="741"/>
        <v>2</v>
      </c>
      <c r="Y3962" t="str">
        <f t="shared" si="742"/>
        <v>Flight Not Found</v>
      </c>
      <c r="Z3962" t="str" cm="1">
        <f t="array" ref="Z3962">IF(AND(B:B &gt; TIME(6, 0, 0), B:B &lt;= TIME(18, 0, 0)), "Day", "Night")</f>
        <v>Night</v>
      </c>
      <c r="AA3962">
        <f t="shared" si="743"/>
        <v>1</v>
      </c>
    </row>
    <row r="3963" spans="1:27" x14ac:dyDescent="0.2">
      <c r="A3963">
        <v>33952</v>
      </c>
      <c r="C3963" t="s">
        <v>19775</v>
      </c>
      <c r="D3963" t="s">
        <v>10844</v>
      </c>
      <c r="G3963" t="s">
        <v>19776</v>
      </c>
      <c r="J3963">
        <v>61</v>
      </c>
      <c r="K3963">
        <v>61</v>
      </c>
      <c r="L3963">
        <v>0</v>
      </c>
      <c r="M3963" t="s">
        <v>19777</v>
      </c>
      <c r="N3963">
        <f t="shared" si="732"/>
        <v>0</v>
      </c>
      <c r="O3963" t="str">
        <f t="shared" si="733"/>
        <v>No</v>
      </c>
      <c r="P3963">
        <f t="shared" si="734"/>
        <v>0</v>
      </c>
      <c r="Q3963">
        <f t="shared" si="735"/>
        <v>0</v>
      </c>
      <c r="R3963">
        <f t="shared" si="739"/>
        <v>27.565026697177728</v>
      </c>
      <c r="S3963" t="str">
        <f t="shared" si="736"/>
        <v>ID-33952-</v>
      </c>
      <c r="T3963">
        <f t="shared" si="737"/>
        <v>0</v>
      </c>
      <c r="U3963" t="str">
        <f t="shared" si="738"/>
        <v>Acceptable</v>
      </c>
      <c r="V3963">
        <f t="shared" si="740"/>
        <v>23</v>
      </c>
      <c r="W3963">
        <f t="shared" si="741"/>
        <v>2</v>
      </c>
      <c r="Y3963" t="str">
        <f t="shared" si="742"/>
        <v>Flight Not Found</v>
      </c>
      <c r="Z3963" t="str" cm="1">
        <f t="array" ref="Z3963">IF(AND(B:B &gt; TIME(6, 0, 0), B:B &lt;= TIME(18, 0, 0)), "Day", "Night")</f>
        <v>Night</v>
      </c>
      <c r="AA3963">
        <f t="shared" si="743"/>
        <v>1</v>
      </c>
    </row>
    <row r="3964" spans="1:27" x14ac:dyDescent="0.2">
      <c r="A3964">
        <v>33114</v>
      </c>
      <c r="B3964" t="s">
        <v>19778</v>
      </c>
      <c r="C3964" t="s">
        <v>19779</v>
      </c>
      <c r="D3964" t="s">
        <v>2615</v>
      </c>
      <c r="F3964" t="s">
        <v>19780</v>
      </c>
      <c r="G3964" t="s">
        <v>19781</v>
      </c>
      <c r="H3964" t="s">
        <v>19782</v>
      </c>
      <c r="I3964" t="s">
        <v>153</v>
      </c>
      <c r="J3964">
        <v>17</v>
      </c>
      <c r="K3964">
        <v>13</v>
      </c>
      <c r="L3964">
        <v>0</v>
      </c>
      <c r="M3964" t="s">
        <v>19783</v>
      </c>
      <c r="N3964">
        <f t="shared" si="732"/>
        <v>0</v>
      </c>
      <c r="O3964" t="str">
        <f t="shared" si="733"/>
        <v>No</v>
      </c>
      <c r="P3964">
        <f t="shared" si="734"/>
        <v>0</v>
      </c>
      <c r="Q3964">
        <f t="shared" si="735"/>
        <v>0</v>
      </c>
      <c r="R3964">
        <f t="shared" si="739"/>
        <v>27.565026697177728</v>
      </c>
      <c r="S3964" t="str">
        <f t="shared" si="736"/>
        <v>ID-33114-Ramstein AB - Rhein-Main AB</v>
      </c>
      <c r="T3964" t="str">
        <f t="shared" si="737"/>
        <v>00:34</v>
      </c>
      <c r="U3964" t="str">
        <f t="shared" si="738"/>
        <v>Acceptable</v>
      </c>
      <c r="V3964">
        <f t="shared" si="740"/>
        <v>23</v>
      </c>
      <c r="W3964">
        <f t="shared" si="741"/>
        <v>2</v>
      </c>
      <c r="Y3964" t="str">
        <f t="shared" si="742"/>
        <v>Flight Not Found</v>
      </c>
      <c r="Z3964" t="str" cm="1">
        <f t="array" ref="Z3964">IF(AND(B:B &gt; TIME(6, 0, 0), B:B &lt;= TIME(18, 0, 0)), "Day", "Night")</f>
        <v>Night</v>
      </c>
      <c r="AA3964">
        <f t="shared" si="743"/>
        <v>1</v>
      </c>
    </row>
    <row r="3965" spans="1:27" x14ac:dyDescent="0.2">
      <c r="A3965">
        <v>33119</v>
      </c>
      <c r="B3965" t="s">
        <v>52</v>
      </c>
      <c r="C3965" t="s">
        <v>19784</v>
      </c>
      <c r="D3965" t="s">
        <v>19785</v>
      </c>
      <c r="F3965" t="s">
        <v>19786</v>
      </c>
      <c r="G3965" t="s">
        <v>19787</v>
      </c>
      <c r="H3965" t="s">
        <v>19788</v>
      </c>
      <c r="I3965" t="s">
        <v>19789</v>
      </c>
      <c r="J3965">
        <v>10</v>
      </c>
      <c r="K3965">
        <v>3</v>
      </c>
      <c r="L3965">
        <v>0</v>
      </c>
      <c r="M3965" t="s">
        <v>19790</v>
      </c>
      <c r="N3965">
        <f t="shared" si="732"/>
        <v>0</v>
      </c>
      <c r="O3965" t="str">
        <f t="shared" si="733"/>
        <v>No</v>
      </c>
      <c r="P3965">
        <f t="shared" si="734"/>
        <v>0</v>
      </c>
      <c r="Q3965">
        <f t="shared" si="735"/>
        <v>0</v>
      </c>
      <c r="R3965">
        <f t="shared" si="739"/>
        <v>27.565026697177728</v>
      </c>
      <c r="S3965" t="str">
        <f t="shared" si="736"/>
        <v>ID-33119-Nulato, AK - Kaltag, AK</v>
      </c>
      <c r="T3965" t="str">
        <f t="shared" si="737"/>
        <v>15:20</v>
      </c>
      <c r="U3965" t="str">
        <f t="shared" si="738"/>
        <v>Acceptable</v>
      </c>
      <c r="V3965">
        <f t="shared" si="740"/>
        <v>23</v>
      </c>
      <c r="W3965">
        <f t="shared" si="741"/>
        <v>2</v>
      </c>
      <c r="Y3965" t="str">
        <f t="shared" si="742"/>
        <v>Flight Not Found</v>
      </c>
      <c r="Z3965" t="str" cm="1">
        <f t="array" ref="Z3965">IF(AND(B:B &gt; TIME(6, 0, 0), B:B &lt;= TIME(18, 0, 0)), "Day", "Night")</f>
        <v>Night</v>
      </c>
      <c r="AA3965">
        <f t="shared" si="743"/>
        <v>1</v>
      </c>
    </row>
    <row r="3966" spans="1:27" x14ac:dyDescent="0.2">
      <c r="A3966">
        <v>33127</v>
      </c>
      <c r="B3966" t="s">
        <v>3130</v>
      </c>
      <c r="C3966" t="s">
        <v>5769</v>
      </c>
      <c r="D3966" t="s">
        <v>3120</v>
      </c>
      <c r="F3966" t="s">
        <v>19791</v>
      </c>
      <c r="G3966" t="s">
        <v>19792</v>
      </c>
      <c r="H3966" t="s">
        <v>19793</v>
      </c>
      <c r="I3966" t="s">
        <v>19794</v>
      </c>
      <c r="J3966">
        <v>18</v>
      </c>
      <c r="K3966">
        <v>18</v>
      </c>
      <c r="L3966">
        <v>0</v>
      </c>
      <c r="M3966" t="s">
        <v>19795</v>
      </c>
      <c r="N3966">
        <f t="shared" si="732"/>
        <v>0</v>
      </c>
      <c r="O3966" t="str">
        <f t="shared" si="733"/>
        <v>No</v>
      </c>
      <c r="P3966">
        <f t="shared" si="734"/>
        <v>0</v>
      </c>
      <c r="Q3966">
        <f t="shared" si="735"/>
        <v>0</v>
      </c>
      <c r="R3966">
        <f t="shared" si="739"/>
        <v>27.565026697177728</v>
      </c>
      <c r="S3966" t="str">
        <f t="shared" si="736"/>
        <v>ID-33127-Malta - Miami - Reykjavík - Gander</v>
      </c>
      <c r="T3966" t="str">
        <f t="shared" si="737"/>
        <v>15:30</v>
      </c>
      <c r="U3966" t="str">
        <f t="shared" si="738"/>
        <v>Acceptable</v>
      </c>
      <c r="V3966">
        <f t="shared" si="740"/>
        <v>23</v>
      </c>
      <c r="W3966">
        <f t="shared" si="741"/>
        <v>2</v>
      </c>
      <c r="Y3966" t="str">
        <f t="shared" si="742"/>
        <v>Flight Not Found</v>
      </c>
      <c r="Z3966" t="str" cm="1">
        <f t="array" ref="Z3966">IF(AND(B:B &gt; TIME(6, 0, 0), B:B &lt;= TIME(18, 0, 0)), "Day", "Night")</f>
        <v>Night</v>
      </c>
      <c r="AA3966">
        <f t="shared" si="743"/>
        <v>1</v>
      </c>
    </row>
    <row r="3967" spans="1:27" x14ac:dyDescent="0.2">
      <c r="A3967">
        <v>33128</v>
      </c>
      <c r="C3967" t="s">
        <v>19796</v>
      </c>
      <c r="D3967" t="s">
        <v>19797</v>
      </c>
      <c r="F3967" t="s">
        <v>19798</v>
      </c>
      <c r="G3967" t="s">
        <v>19799</v>
      </c>
      <c r="H3967" t="s">
        <v>19800</v>
      </c>
      <c r="I3967" t="s">
        <v>19801</v>
      </c>
      <c r="J3967">
        <v>8</v>
      </c>
      <c r="K3967">
        <v>8</v>
      </c>
      <c r="L3967">
        <v>0</v>
      </c>
      <c r="M3967" t="s">
        <v>19802</v>
      </c>
      <c r="N3967">
        <f t="shared" si="732"/>
        <v>0</v>
      </c>
      <c r="O3967" t="str">
        <f t="shared" si="733"/>
        <v>No</v>
      </c>
      <c r="P3967">
        <f t="shared" si="734"/>
        <v>0</v>
      </c>
      <c r="Q3967">
        <f t="shared" si="735"/>
        <v>0</v>
      </c>
      <c r="R3967">
        <f t="shared" si="739"/>
        <v>27.565026697177728</v>
      </c>
      <c r="S3967" t="str">
        <f t="shared" si="736"/>
        <v>ID-33128-Sondre Stomfjord - Goose Bay</v>
      </c>
      <c r="T3967">
        <f t="shared" si="737"/>
        <v>0</v>
      </c>
      <c r="U3967" t="str">
        <f t="shared" si="738"/>
        <v>Acceptable</v>
      </c>
      <c r="V3967">
        <f t="shared" si="740"/>
        <v>23</v>
      </c>
      <c r="W3967">
        <f t="shared" si="741"/>
        <v>2</v>
      </c>
      <c r="Y3967" t="str">
        <f t="shared" si="742"/>
        <v>Flight Not Found</v>
      </c>
      <c r="Z3967" t="str" cm="1">
        <f t="array" ref="Z3967">IF(AND(B:B &gt; TIME(6, 0, 0), B:B &lt;= TIME(18, 0, 0)), "Day", "Night")</f>
        <v>Night</v>
      </c>
      <c r="AA3967">
        <f t="shared" si="743"/>
        <v>1</v>
      </c>
    </row>
    <row r="3968" spans="1:27" x14ac:dyDescent="0.2">
      <c r="A3968">
        <v>33130</v>
      </c>
      <c r="C3968" t="s">
        <v>19803</v>
      </c>
      <c r="D3968" t="s">
        <v>3562</v>
      </c>
      <c r="F3968" t="s">
        <v>19804</v>
      </c>
      <c r="G3968" t="s">
        <v>16652</v>
      </c>
      <c r="H3968" t="s">
        <v>19805</v>
      </c>
      <c r="I3968" t="s">
        <v>19806</v>
      </c>
      <c r="J3968">
        <v>129</v>
      </c>
      <c r="K3968">
        <v>4</v>
      </c>
      <c r="L3968">
        <v>0</v>
      </c>
      <c r="M3968" t="s">
        <v>19807</v>
      </c>
      <c r="N3968">
        <f t="shared" si="732"/>
        <v>0</v>
      </c>
      <c r="O3968" t="str">
        <f t="shared" si="733"/>
        <v>No</v>
      </c>
      <c r="P3968">
        <f t="shared" si="734"/>
        <v>0</v>
      </c>
      <c r="Q3968">
        <f t="shared" si="735"/>
        <v>0</v>
      </c>
      <c r="R3968">
        <f t="shared" si="739"/>
        <v>27.565026697177728</v>
      </c>
      <c r="S3968" t="str">
        <f t="shared" si="736"/>
        <v>ID-33130-Volgograd - Sverdlovsk</v>
      </c>
      <c r="T3968">
        <f t="shared" si="737"/>
        <v>0</v>
      </c>
      <c r="U3968" t="str">
        <f t="shared" si="738"/>
        <v>Acceptable</v>
      </c>
      <c r="V3968">
        <f t="shared" si="740"/>
        <v>23</v>
      </c>
      <c r="W3968">
        <f t="shared" si="741"/>
        <v>2</v>
      </c>
      <c r="Y3968" t="str">
        <f t="shared" si="742"/>
        <v>Flight Not Found</v>
      </c>
      <c r="Z3968" t="str" cm="1">
        <f t="array" ref="Z3968">IF(AND(B:B &gt; TIME(6, 0, 0), B:B &lt;= TIME(18, 0, 0)), "Day", "Night")</f>
        <v>Night</v>
      </c>
      <c r="AA3968">
        <f t="shared" si="743"/>
        <v>1</v>
      </c>
    </row>
    <row r="3969" spans="1:27" x14ac:dyDescent="0.2">
      <c r="A3969">
        <v>33136</v>
      </c>
      <c r="C3969" t="s">
        <v>19808</v>
      </c>
      <c r="D3969" t="s">
        <v>19809</v>
      </c>
      <c r="F3969" t="s">
        <v>19810</v>
      </c>
      <c r="G3969" t="s">
        <v>16064</v>
      </c>
      <c r="H3969" t="s">
        <v>19811</v>
      </c>
      <c r="I3969" t="s">
        <v>19812</v>
      </c>
      <c r="J3969">
        <v>12</v>
      </c>
      <c r="K3969">
        <v>12</v>
      </c>
      <c r="L3969">
        <v>0</v>
      </c>
      <c r="M3969" t="s">
        <v>19813</v>
      </c>
      <c r="N3969">
        <f t="shared" si="732"/>
        <v>0</v>
      </c>
      <c r="O3969" t="str">
        <f t="shared" si="733"/>
        <v>No</v>
      </c>
      <c r="P3969">
        <f t="shared" si="734"/>
        <v>0</v>
      </c>
      <c r="Q3969">
        <f t="shared" si="735"/>
        <v>0</v>
      </c>
      <c r="R3969">
        <f t="shared" si="739"/>
        <v>27.565026697177728</v>
      </c>
      <c r="S3969" t="str">
        <f t="shared" si="736"/>
        <v>ID-33136-Fernando de Noronha -  Recife</v>
      </c>
      <c r="T3969">
        <f t="shared" si="737"/>
        <v>0</v>
      </c>
      <c r="U3969" t="str">
        <f t="shared" si="738"/>
        <v>Acceptable</v>
      </c>
      <c r="V3969">
        <f t="shared" si="740"/>
        <v>23</v>
      </c>
      <c r="W3969">
        <f t="shared" si="741"/>
        <v>2</v>
      </c>
      <c r="Y3969" t="str">
        <f t="shared" si="742"/>
        <v>Flight Not Found</v>
      </c>
      <c r="Z3969" t="str" cm="1">
        <f t="array" ref="Z3969">IF(AND(B:B &gt; TIME(6, 0, 0), B:B &lt;= TIME(18, 0, 0)), "Day", "Night")</f>
        <v>Night</v>
      </c>
      <c r="AA3969">
        <f t="shared" si="743"/>
        <v>1</v>
      </c>
    </row>
    <row r="3970" spans="1:27" x14ac:dyDescent="0.2">
      <c r="A3970">
        <v>33140</v>
      </c>
      <c r="B3970" t="s">
        <v>19814</v>
      </c>
      <c r="C3970" t="s">
        <v>17383</v>
      </c>
      <c r="D3970" t="s">
        <v>19815</v>
      </c>
      <c r="F3970" t="s">
        <v>19816</v>
      </c>
      <c r="G3970" t="s">
        <v>18381</v>
      </c>
      <c r="H3970" t="s">
        <v>19817</v>
      </c>
      <c r="I3970" t="s">
        <v>19818</v>
      </c>
      <c r="J3970">
        <v>4</v>
      </c>
      <c r="K3970">
        <v>4</v>
      </c>
      <c r="L3970">
        <v>0</v>
      </c>
      <c r="M3970" t="s">
        <v>19819</v>
      </c>
      <c r="N3970">
        <f t="shared" ref="N3970:N4033" si="744">SUM(B3970,C3970)</f>
        <v>0</v>
      </c>
      <c r="O3970" t="str">
        <f t="shared" ref="O3970:O4033" si="745">IF(F3970="good","Yes","No")</f>
        <v>No</v>
      </c>
      <c r="P3970">
        <f t="shared" ref="P3970:P4033" si="746">COUNTIF(C:C,"&lt;0")</f>
        <v>0</v>
      </c>
      <c r="Q3970">
        <f t="shared" ref="Q3970:Q4033" si="747">SUMIF(E:E,"&gt;"&amp;AVERAGE(E:E))</f>
        <v>0</v>
      </c>
      <c r="R3970">
        <f t="shared" si="739"/>
        <v>27.565026697177728</v>
      </c>
      <c r="S3970" t="str">
        <f t="shared" ref="S3970:S4033" si="748">CONCATENATE("ID-",A3970,"-",F3970)</f>
        <v>ID-33140-Van Nuys, CA - San Luis Obispo, CA</v>
      </c>
      <c r="T3970" t="str">
        <f t="shared" ref="T3970:T4033" si="749">INDEX(B:B,MATCH(A3970,A:A,0))</f>
        <v>07:02</v>
      </c>
      <c r="U3970" t="str">
        <f t="shared" ref="U3970:U4033" si="750">IF(OR(B3970&gt;0,C3970&gt;0),"Acceptable","Check")</f>
        <v>Acceptable</v>
      </c>
      <c r="V3970">
        <f t="shared" si="740"/>
        <v>23</v>
      </c>
      <c r="W3970">
        <f t="shared" si="741"/>
        <v>2</v>
      </c>
      <c r="Y3970" t="str">
        <f t="shared" si="742"/>
        <v>Flight Not Found</v>
      </c>
      <c r="Z3970" t="str" cm="1">
        <f t="array" ref="Z3970">IF(AND(B:B &gt; TIME(6, 0, 0), B:B &lt;= TIME(18, 0, 0)), "Day", "Night")</f>
        <v>Night</v>
      </c>
      <c r="AA3970">
        <f t="shared" si="743"/>
        <v>1</v>
      </c>
    </row>
    <row r="3971" spans="1:27" x14ac:dyDescent="0.2">
      <c r="A3971">
        <v>33148</v>
      </c>
      <c r="C3971" t="s">
        <v>19820</v>
      </c>
      <c r="D3971" t="s">
        <v>18214</v>
      </c>
      <c r="G3971" t="s">
        <v>19821</v>
      </c>
      <c r="J3971">
        <v>130</v>
      </c>
      <c r="K3971">
        <v>130</v>
      </c>
      <c r="L3971">
        <v>0</v>
      </c>
      <c r="M3971" t="s">
        <v>19822</v>
      </c>
      <c r="N3971">
        <f t="shared" si="744"/>
        <v>0</v>
      </c>
      <c r="O3971" t="str">
        <f t="shared" si="745"/>
        <v>No</v>
      </c>
      <c r="P3971">
        <f t="shared" si="746"/>
        <v>0</v>
      </c>
      <c r="Q3971">
        <f t="shared" si="747"/>
        <v>0</v>
      </c>
      <c r="R3971">
        <f t="shared" ref="R3971:R4034" si="751">AVERAGEIF(J:J,"&gt;0")</f>
        <v>27.565026697177728</v>
      </c>
      <c r="S3971" t="str">
        <f t="shared" si="748"/>
        <v>ID-33148-</v>
      </c>
      <c r="T3971">
        <f t="shared" si="749"/>
        <v>0</v>
      </c>
      <c r="U3971" t="str">
        <f t="shared" si="750"/>
        <v>Acceptable</v>
      </c>
      <c r="V3971">
        <f t="shared" ref="V3971:V4034" si="752">COUNTIF(D:D, "Military - U.S. Army")</f>
        <v>23</v>
      </c>
      <c r="W3971">
        <f t="shared" ref="W3971:W4034" si="753">AVERAGEIF(C:C,"Fort Myer, Virginia", J:J)</f>
        <v>2</v>
      </c>
      <c r="Y3971" t="str">
        <f t="shared" ref="Y3971:Y4034" si="754">IFERROR(VLOOKUP("FlightNumber", A:E, 4, FALSE), "Flight Not Found")</f>
        <v>Flight Not Found</v>
      </c>
      <c r="Z3971" t="str" cm="1">
        <f t="array" ref="Z3971">IF(AND(B:B &gt; TIME(6, 0, 0), B:B &lt;= TIME(18, 0, 0)), "Day", "Night")</f>
        <v>Night</v>
      </c>
      <c r="AA3971">
        <f t="shared" ref="AA3971:AA4034" si="755">COUNTIFS(D:D, "Military - U.S. Army", C:C, "Fort Myer, Virginia")</f>
        <v>1</v>
      </c>
    </row>
    <row r="3972" spans="1:27" x14ac:dyDescent="0.2">
      <c r="A3972">
        <v>33148</v>
      </c>
      <c r="B3972" t="s">
        <v>3408</v>
      </c>
      <c r="C3972" t="s">
        <v>16906</v>
      </c>
      <c r="D3972" t="s">
        <v>19823</v>
      </c>
      <c r="E3972" t="s">
        <v>19824</v>
      </c>
      <c r="F3972" t="s">
        <v>19825</v>
      </c>
      <c r="G3972" t="s">
        <v>19826</v>
      </c>
      <c r="H3972" t="s">
        <v>19827</v>
      </c>
      <c r="I3972" t="s">
        <v>19828</v>
      </c>
      <c r="J3972">
        <v>226</v>
      </c>
      <c r="K3972">
        <v>128</v>
      </c>
      <c r="L3972">
        <v>0</v>
      </c>
      <c r="M3972" t="s">
        <v>19829</v>
      </c>
      <c r="N3972">
        <f t="shared" si="744"/>
        <v>0</v>
      </c>
      <c r="O3972" t="str">
        <f t="shared" si="745"/>
        <v>No</v>
      </c>
      <c r="P3972">
        <f t="shared" si="746"/>
        <v>0</v>
      </c>
      <c r="Q3972">
        <f t="shared" si="747"/>
        <v>0</v>
      </c>
      <c r="R3972">
        <f t="shared" si="751"/>
        <v>27.565026697177728</v>
      </c>
      <c r="S3972" t="str">
        <f t="shared" si="748"/>
        <v>ID-33148-Guangzhou - Shanghi</v>
      </c>
      <c r="T3972">
        <f t="shared" si="749"/>
        <v>0</v>
      </c>
      <c r="U3972" t="str">
        <f t="shared" si="750"/>
        <v>Acceptable</v>
      </c>
      <c r="V3972">
        <f t="shared" si="752"/>
        <v>23</v>
      </c>
      <c r="W3972">
        <f t="shared" si="753"/>
        <v>2</v>
      </c>
      <c r="Y3972" t="str">
        <f t="shared" si="754"/>
        <v>Flight Not Found</v>
      </c>
      <c r="Z3972" t="str" cm="1">
        <f t="array" ref="Z3972">IF(AND(B:B &gt; TIME(6, 0, 0), B:B &lt;= TIME(18, 0, 0)), "Day", "Night")</f>
        <v>Night</v>
      </c>
      <c r="AA3972">
        <f t="shared" si="755"/>
        <v>1</v>
      </c>
    </row>
    <row r="3973" spans="1:27" x14ac:dyDescent="0.2">
      <c r="A3973">
        <v>33149</v>
      </c>
      <c r="B3973" t="s">
        <v>1441</v>
      </c>
      <c r="C3973" t="s">
        <v>19830</v>
      </c>
      <c r="D3973" t="s">
        <v>1684</v>
      </c>
      <c r="E3973" t="s">
        <v>19831</v>
      </c>
      <c r="G3973" t="s">
        <v>12025</v>
      </c>
      <c r="H3973" t="s">
        <v>19832</v>
      </c>
      <c r="I3973" t="s">
        <v>19833</v>
      </c>
      <c r="J3973">
        <v>97</v>
      </c>
      <c r="K3973">
        <v>1</v>
      </c>
      <c r="L3973">
        <v>0</v>
      </c>
      <c r="M3973" t="s">
        <v>19834</v>
      </c>
      <c r="N3973">
        <f t="shared" si="744"/>
        <v>0</v>
      </c>
      <c r="O3973" t="str">
        <f t="shared" si="745"/>
        <v>No</v>
      </c>
      <c r="P3973">
        <f t="shared" si="746"/>
        <v>0</v>
      </c>
      <c r="Q3973">
        <f t="shared" si="747"/>
        <v>0</v>
      </c>
      <c r="R3973">
        <f t="shared" si="751"/>
        <v>27.565026697177728</v>
      </c>
      <c r="S3973" t="str">
        <f t="shared" si="748"/>
        <v>ID-33149-</v>
      </c>
      <c r="T3973" t="str">
        <f t="shared" si="749"/>
        <v>20:08</v>
      </c>
      <c r="U3973" t="str">
        <f t="shared" si="750"/>
        <v>Acceptable</v>
      </c>
      <c r="V3973">
        <f t="shared" si="752"/>
        <v>23</v>
      </c>
      <c r="W3973">
        <f t="shared" si="753"/>
        <v>2</v>
      </c>
      <c r="Y3973" t="str">
        <f t="shared" si="754"/>
        <v>Flight Not Found</v>
      </c>
      <c r="Z3973" t="str" cm="1">
        <f t="array" ref="Z3973">IF(AND(B:B &gt; TIME(6, 0, 0), B:B &lt;= TIME(18, 0, 0)), "Day", "Night")</f>
        <v>Night</v>
      </c>
      <c r="AA3973">
        <f t="shared" si="755"/>
        <v>1</v>
      </c>
    </row>
    <row r="3974" spans="1:27" x14ac:dyDescent="0.2">
      <c r="A3974">
        <v>33165</v>
      </c>
      <c r="B3974" t="s">
        <v>7777</v>
      </c>
      <c r="C3974" t="s">
        <v>19835</v>
      </c>
      <c r="D3974" t="s">
        <v>19836</v>
      </c>
      <c r="F3974" t="s">
        <v>19837</v>
      </c>
      <c r="G3974" t="s">
        <v>19838</v>
      </c>
      <c r="H3974" t="s">
        <v>19839</v>
      </c>
      <c r="I3974" t="s">
        <v>19840</v>
      </c>
      <c r="J3974">
        <v>4</v>
      </c>
      <c r="K3974">
        <v>4</v>
      </c>
      <c r="L3974">
        <v>0</v>
      </c>
      <c r="M3974" t="s">
        <v>19841</v>
      </c>
      <c r="N3974">
        <f t="shared" si="744"/>
        <v>0</v>
      </c>
      <c r="O3974" t="str">
        <f t="shared" si="745"/>
        <v>No</v>
      </c>
      <c r="P3974">
        <f t="shared" si="746"/>
        <v>0</v>
      </c>
      <c r="Q3974">
        <f t="shared" si="747"/>
        <v>0</v>
      </c>
      <c r="R3974">
        <f t="shared" si="751"/>
        <v>27.565026697177728</v>
      </c>
      <c r="S3974" t="str">
        <f t="shared" si="748"/>
        <v>ID-33165-Bella Vista - La Paz</v>
      </c>
      <c r="T3974" t="str">
        <f t="shared" si="749"/>
        <v>15:25</v>
      </c>
      <c r="U3974" t="str">
        <f t="shared" si="750"/>
        <v>Acceptable</v>
      </c>
      <c r="V3974">
        <f t="shared" si="752"/>
        <v>23</v>
      </c>
      <c r="W3974">
        <f t="shared" si="753"/>
        <v>2</v>
      </c>
      <c r="Y3974" t="str">
        <f t="shared" si="754"/>
        <v>Flight Not Found</v>
      </c>
      <c r="Z3974" t="str" cm="1">
        <f t="array" ref="Z3974">IF(AND(B:B &gt; TIME(6, 0, 0), B:B &lt;= TIME(18, 0, 0)), "Day", "Night")</f>
        <v>Night</v>
      </c>
      <c r="AA3974">
        <f t="shared" si="755"/>
        <v>1</v>
      </c>
    </row>
    <row r="3975" spans="1:27" x14ac:dyDescent="0.2">
      <c r="A3975">
        <v>33170</v>
      </c>
      <c r="B3975" t="s">
        <v>19842</v>
      </c>
      <c r="C3975" t="s">
        <v>601</v>
      </c>
      <c r="D3975" t="s">
        <v>1315</v>
      </c>
      <c r="E3975" t="s">
        <v>19843</v>
      </c>
      <c r="F3975" t="s">
        <v>19844</v>
      </c>
      <c r="G3975" t="s">
        <v>11940</v>
      </c>
      <c r="H3975" t="s">
        <v>19845</v>
      </c>
      <c r="I3975" t="s">
        <v>19846</v>
      </c>
      <c r="J3975">
        <v>31</v>
      </c>
      <c r="K3975">
        <v>11</v>
      </c>
      <c r="L3975">
        <v>0</v>
      </c>
      <c r="M3975" t="s">
        <v>19847</v>
      </c>
      <c r="N3975">
        <f t="shared" si="744"/>
        <v>0</v>
      </c>
      <c r="O3975" t="str">
        <f t="shared" si="745"/>
        <v>No</v>
      </c>
      <c r="P3975">
        <f t="shared" si="746"/>
        <v>0</v>
      </c>
      <c r="Q3975">
        <f t="shared" si="747"/>
        <v>0</v>
      </c>
      <c r="R3975">
        <f t="shared" si="751"/>
        <v>27.565026697177728</v>
      </c>
      <c r="S3975" t="str">
        <f t="shared" si="748"/>
        <v>ID-33170-Camaguey - Santiago de Cuba</v>
      </c>
      <c r="T3975" t="str">
        <f t="shared" si="749"/>
        <v>01:58</v>
      </c>
      <c r="U3975" t="str">
        <f t="shared" si="750"/>
        <v>Acceptable</v>
      </c>
      <c r="V3975">
        <f t="shared" si="752"/>
        <v>23</v>
      </c>
      <c r="W3975">
        <f t="shared" si="753"/>
        <v>2</v>
      </c>
      <c r="Y3975" t="str">
        <f t="shared" si="754"/>
        <v>Flight Not Found</v>
      </c>
      <c r="Z3975" t="str" cm="1">
        <f t="array" ref="Z3975">IF(AND(B:B &gt; TIME(6, 0, 0), B:B &lt;= TIME(18, 0, 0)), "Day", "Night")</f>
        <v>Night</v>
      </c>
      <c r="AA3975">
        <f t="shared" si="755"/>
        <v>1</v>
      </c>
    </row>
    <row r="3976" spans="1:27" x14ac:dyDescent="0.2">
      <c r="A3976">
        <v>33188</v>
      </c>
      <c r="C3976" t="s">
        <v>19848</v>
      </c>
      <c r="D3976" t="s">
        <v>19849</v>
      </c>
      <c r="G3976" t="s">
        <v>19850</v>
      </c>
      <c r="H3976" t="s">
        <v>19851</v>
      </c>
      <c r="I3976" t="s">
        <v>19852</v>
      </c>
      <c r="J3976">
        <v>10</v>
      </c>
      <c r="K3976">
        <v>9</v>
      </c>
      <c r="L3976">
        <v>0</v>
      </c>
      <c r="M3976" t="s">
        <v>19853</v>
      </c>
      <c r="N3976">
        <f t="shared" si="744"/>
        <v>0</v>
      </c>
      <c r="O3976" t="str">
        <f t="shared" si="745"/>
        <v>No</v>
      </c>
      <c r="P3976">
        <f t="shared" si="746"/>
        <v>0</v>
      </c>
      <c r="Q3976">
        <f t="shared" si="747"/>
        <v>0</v>
      </c>
      <c r="R3976">
        <f t="shared" si="751"/>
        <v>27.565026697177728</v>
      </c>
      <c r="S3976" t="str">
        <f t="shared" si="748"/>
        <v>ID-33188-</v>
      </c>
      <c r="T3976">
        <f t="shared" si="749"/>
        <v>0</v>
      </c>
      <c r="U3976" t="str">
        <f t="shared" si="750"/>
        <v>Acceptable</v>
      </c>
      <c r="V3976">
        <f t="shared" si="752"/>
        <v>23</v>
      </c>
      <c r="W3976">
        <f t="shared" si="753"/>
        <v>2</v>
      </c>
      <c r="Y3976" t="str">
        <f t="shared" si="754"/>
        <v>Flight Not Found</v>
      </c>
      <c r="Z3976" t="str" cm="1">
        <f t="array" ref="Z3976">IF(AND(B:B &gt; TIME(6, 0, 0), B:B &lt;= TIME(18, 0, 0)), "Day", "Night")</f>
        <v>Night</v>
      </c>
      <c r="AA3976">
        <f t="shared" si="755"/>
        <v>1</v>
      </c>
    </row>
    <row r="3977" spans="1:27" x14ac:dyDescent="0.2">
      <c r="A3977">
        <v>33191</v>
      </c>
      <c r="B3977" t="s">
        <v>19854</v>
      </c>
      <c r="C3977" t="s">
        <v>19855</v>
      </c>
      <c r="D3977" t="s">
        <v>5104</v>
      </c>
      <c r="E3977" t="s">
        <v>3524</v>
      </c>
      <c r="F3977" t="s">
        <v>19856</v>
      </c>
      <c r="G3977" t="s">
        <v>11308</v>
      </c>
      <c r="H3977" t="s">
        <v>19857</v>
      </c>
      <c r="I3977" t="s">
        <v>19858</v>
      </c>
      <c r="J3977">
        <v>46</v>
      </c>
      <c r="K3977">
        <v>46</v>
      </c>
      <c r="L3977">
        <v>0</v>
      </c>
      <c r="M3977" t="s">
        <v>19859</v>
      </c>
      <c r="N3977">
        <f t="shared" si="744"/>
        <v>0</v>
      </c>
      <c r="O3977" t="str">
        <f t="shared" si="745"/>
        <v>No</v>
      </c>
      <c r="P3977">
        <f t="shared" si="746"/>
        <v>0</v>
      </c>
      <c r="Q3977">
        <f t="shared" si="747"/>
        <v>0</v>
      </c>
      <c r="R3977">
        <f t="shared" si="751"/>
        <v>27.565026697177728</v>
      </c>
      <c r="S3977" t="str">
        <f t="shared" si="748"/>
        <v>ID-33191-Milano - Zürich</v>
      </c>
      <c r="T3977" t="str">
        <f t="shared" si="749"/>
        <v>19:11</v>
      </c>
      <c r="U3977" t="str">
        <f t="shared" si="750"/>
        <v>Acceptable</v>
      </c>
      <c r="V3977">
        <f t="shared" si="752"/>
        <v>23</v>
      </c>
      <c r="W3977">
        <f t="shared" si="753"/>
        <v>2</v>
      </c>
      <c r="Y3977" t="str">
        <f t="shared" si="754"/>
        <v>Flight Not Found</v>
      </c>
      <c r="Z3977" t="str" cm="1">
        <f t="array" ref="Z3977">IF(AND(B:B &gt; TIME(6, 0, 0), B:B &lt;= TIME(18, 0, 0)), "Day", "Night")</f>
        <v>Night</v>
      </c>
      <c r="AA3977">
        <f t="shared" si="755"/>
        <v>1</v>
      </c>
    </row>
    <row r="3978" spans="1:27" x14ac:dyDescent="0.2">
      <c r="A3978">
        <v>33195</v>
      </c>
      <c r="C3978" t="s">
        <v>3756</v>
      </c>
      <c r="D3978" t="s">
        <v>11529</v>
      </c>
      <c r="G3978" t="s">
        <v>17221</v>
      </c>
      <c r="H3978" t="s">
        <v>19860</v>
      </c>
      <c r="I3978" t="s">
        <v>17413</v>
      </c>
      <c r="J3978">
        <v>16</v>
      </c>
      <c r="K3978">
        <v>16</v>
      </c>
      <c r="L3978">
        <v>0</v>
      </c>
      <c r="M3978" t="s">
        <v>19861</v>
      </c>
      <c r="N3978">
        <f t="shared" si="744"/>
        <v>0</v>
      </c>
      <c r="O3978" t="str">
        <f t="shared" si="745"/>
        <v>No</v>
      </c>
      <c r="P3978">
        <f t="shared" si="746"/>
        <v>0</v>
      </c>
      <c r="Q3978">
        <f t="shared" si="747"/>
        <v>0</v>
      </c>
      <c r="R3978">
        <f t="shared" si="751"/>
        <v>27.565026697177728</v>
      </c>
      <c r="S3978" t="str">
        <f t="shared" si="748"/>
        <v>ID-33195-</v>
      </c>
      <c r="T3978">
        <f t="shared" si="749"/>
        <v>0</v>
      </c>
      <c r="U3978" t="str">
        <f t="shared" si="750"/>
        <v>Acceptable</v>
      </c>
      <c r="V3978">
        <f t="shared" si="752"/>
        <v>23</v>
      </c>
      <c r="W3978">
        <f t="shared" si="753"/>
        <v>2</v>
      </c>
      <c r="Y3978" t="str">
        <f t="shared" si="754"/>
        <v>Flight Not Found</v>
      </c>
      <c r="Z3978" t="str" cm="1">
        <f t="array" ref="Z3978">IF(AND(B:B &gt; TIME(6, 0, 0), B:B &lt;= TIME(18, 0, 0)), "Day", "Night")</f>
        <v>Night</v>
      </c>
      <c r="AA3978">
        <f t="shared" si="755"/>
        <v>1</v>
      </c>
    </row>
    <row r="3979" spans="1:27" x14ac:dyDescent="0.2">
      <c r="A3979">
        <v>33196</v>
      </c>
      <c r="C3979" t="s">
        <v>19862</v>
      </c>
      <c r="D3979" t="s">
        <v>3562</v>
      </c>
      <c r="G3979" t="s">
        <v>19863</v>
      </c>
      <c r="H3979" t="s">
        <v>19864</v>
      </c>
      <c r="J3979">
        <v>15</v>
      </c>
      <c r="K3979">
        <v>15</v>
      </c>
      <c r="L3979">
        <v>0</v>
      </c>
      <c r="M3979" t="s">
        <v>19865</v>
      </c>
      <c r="N3979">
        <f t="shared" si="744"/>
        <v>0</v>
      </c>
      <c r="O3979" t="str">
        <f t="shared" si="745"/>
        <v>No</v>
      </c>
      <c r="P3979">
        <f t="shared" si="746"/>
        <v>0</v>
      </c>
      <c r="Q3979">
        <f t="shared" si="747"/>
        <v>0</v>
      </c>
      <c r="R3979">
        <f t="shared" si="751"/>
        <v>27.565026697177728</v>
      </c>
      <c r="S3979" t="str">
        <f t="shared" si="748"/>
        <v>ID-33196-</v>
      </c>
      <c r="T3979">
        <f t="shared" si="749"/>
        <v>0</v>
      </c>
      <c r="U3979" t="str">
        <f t="shared" si="750"/>
        <v>Acceptable</v>
      </c>
      <c r="V3979">
        <f t="shared" si="752"/>
        <v>23</v>
      </c>
      <c r="W3979">
        <f t="shared" si="753"/>
        <v>2</v>
      </c>
      <c r="Y3979" t="str">
        <f t="shared" si="754"/>
        <v>Flight Not Found</v>
      </c>
      <c r="Z3979" t="str" cm="1">
        <f t="array" ref="Z3979">IF(AND(B:B &gt; TIME(6, 0, 0), B:B &lt;= TIME(18, 0, 0)), "Day", "Night")</f>
        <v>Night</v>
      </c>
      <c r="AA3979">
        <f t="shared" si="755"/>
        <v>1</v>
      </c>
    </row>
    <row r="3980" spans="1:27" x14ac:dyDescent="0.2">
      <c r="A3980">
        <v>33286</v>
      </c>
      <c r="B3980" t="s">
        <v>4008</v>
      </c>
      <c r="C3980" t="s">
        <v>109</v>
      </c>
      <c r="D3980" t="s">
        <v>19866</v>
      </c>
      <c r="E3980" t="s">
        <v>308</v>
      </c>
      <c r="F3980" t="s">
        <v>19867</v>
      </c>
      <c r="G3980" t="s">
        <v>19868</v>
      </c>
      <c r="H3980" t="s">
        <v>19869</v>
      </c>
      <c r="I3980" t="s">
        <v>19870</v>
      </c>
      <c r="J3980">
        <v>2</v>
      </c>
      <c r="K3980">
        <v>2</v>
      </c>
      <c r="L3980">
        <v>0</v>
      </c>
      <c r="M3980" t="s">
        <v>19871</v>
      </c>
      <c r="N3980">
        <f t="shared" si="744"/>
        <v>0</v>
      </c>
      <c r="O3980" t="str">
        <f t="shared" si="745"/>
        <v>No</v>
      </c>
      <c r="P3980">
        <f t="shared" si="746"/>
        <v>0</v>
      </c>
      <c r="Q3980">
        <f t="shared" si="747"/>
        <v>0</v>
      </c>
      <c r="R3980">
        <f t="shared" si="751"/>
        <v>27.565026697177728</v>
      </c>
      <c r="S3980" t="str">
        <f t="shared" si="748"/>
        <v>ID-33286-Cleveland - Indianapolis</v>
      </c>
      <c r="T3980" t="str">
        <f t="shared" si="749"/>
        <v>00:20</v>
      </c>
      <c r="U3980" t="str">
        <f t="shared" si="750"/>
        <v>Acceptable</v>
      </c>
      <c r="V3980">
        <f t="shared" si="752"/>
        <v>23</v>
      </c>
      <c r="W3980">
        <f t="shared" si="753"/>
        <v>2</v>
      </c>
      <c r="Y3980" t="str">
        <f t="shared" si="754"/>
        <v>Flight Not Found</v>
      </c>
      <c r="Z3980" t="str" cm="1">
        <f t="array" ref="Z3980">IF(AND(B:B &gt; TIME(6, 0, 0), B:B &lt;= TIME(18, 0, 0)), "Day", "Night")</f>
        <v>Night</v>
      </c>
      <c r="AA3980">
        <f t="shared" si="755"/>
        <v>1</v>
      </c>
    </row>
    <row r="3981" spans="1:27" x14ac:dyDescent="0.2">
      <c r="A3981">
        <v>33198</v>
      </c>
      <c r="B3981" t="s">
        <v>3278</v>
      </c>
      <c r="C3981" t="s">
        <v>19872</v>
      </c>
      <c r="D3981" t="s">
        <v>19873</v>
      </c>
      <c r="E3981" t="s">
        <v>5906</v>
      </c>
      <c r="F3981" t="s">
        <v>19874</v>
      </c>
      <c r="G3981" t="s">
        <v>19875</v>
      </c>
      <c r="H3981" t="s">
        <v>19876</v>
      </c>
      <c r="I3981" t="s">
        <v>19877</v>
      </c>
      <c r="J3981">
        <v>38</v>
      </c>
      <c r="K3981">
        <v>38</v>
      </c>
      <c r="L3981">
        <v>0</v>
      </c>
      <c r="M3981" t="s">
        <v>19878</v>
      </c>
      <c r="N3981">
        <f t="shared" si="744"/>
        <v>0</v>
      </c>
      <c r="O3981" t="str">
        <f t="shared" si="745"/>
        <v>No</v>
      </c>
      <c r="P3981">
        <f t="shared" si="746"/>
        <v>0</v>
      </c>
      <c r="Q3981">
        <f t="shared" si="747"/>
        <v>0</v>
      </c>
      <c r="R3981">
        <f t="shared" si="751"/>
        <v>27.565026697177728</v>
      </c>
      <c r="S3981" t="str">
        <f t="shared" si="748"/>
        <v>ID-33198-Bangkok - Koh Samui</v>
      </c>
      <c r="T3981" t="str">
        <f t="shared" si="749"/>
        <v>11:15</v>
      </c>
      <c r="U3981" t="str">
        <f t="shared" si="750"/>
        <v>Acceptable</v>
      </c>
      <c r="V3981">
        <f t="shared" si="752"/>
        <v>23</v>
      </c>
      <c r="W3981">
        <f t="shared" si="753"/>
        <v>2</v>
      </c>
      <c r="Y3981" t="str">
        <f t="shared" si="754"/>
        <v>Flight Not Found</v>
      </c>
      <c r="Z3981" t="str" cm="1">
        <f t="array" ref="Z3981">IF(AND(B:B &gt; TIME(6, 0, 0), B:B &lt;= TIME(18, 0, 0)), "Day", "Night")</f>
        <v>Night</v>
      </c>
      <c r="AA3981">
        <f t="shared" si="755"/>
        <v>1</v>
      </c>
    </row>
    <row r="3982" spans="1:27" x14ac:dyDescent="0.2">
      <c r="A3982">
        <v>33202</v>
      </c>
      <c r="C3982" t="s">
        <v>19879</v>
      </c>
      <c r="D3982" t="s">
        <v>19880</v>
      </c>
      <c r="G3982" t="s">
        <v>19881</v>
      </c>
      <c r="H3982" t="s">
        <v>19882</v>
      </c>
      <c r="I3982" t="s">
        <v>19883</v>
      </c>
      <c r="J3982">
        <v>13</v>
      </c>
      <c r="K3982">
        <v>13</v>
      </c>
      <c r="L3982">
        <v>0</v>
      </c>
      <c r="M3982" t="s">
        <v>19884</v>
      </c>
      <c r="N3982">
        <f t="shared" si="744"/>
        <v>0</v>
      </c>
      <c r="O3982" t="str">
        <f t="shared" si="745"/>
        <v>No</v>
      </c>
      <c r="P3982">
        <f t="shared" si="746"/>
        <v>0</v>
      </c>
      <c r="Q3982">
        <f t="shared" si="747"/>
        <v>0</v>
      </c>
      <c r="R3982">
        <f t="shared" si="751"/>
        <v>27.565026697177728</v>
      </c>
      <c r="S3982" t="str">
        <f t="shared" si="748"/>
        <v>ID-33202-</v>
      </c>
      <c r="T3982">
        <f t="shared" si="749"/>
        <v>0</v>
      </c>
      <c r="U3982" t="str">
        <f t="shared" si="750"/>
        <v>Acceptable</v>
      </c>
      <c r="V3982">
        <f t="shared" si="752"/>
        <v>23</v>
      </c>
      <c r="W3982">
        <f t="shared" si="753"/>
        <v>2</v>
      </c>
      <c r="Y3982" t="str">
        <f t="shared" si="754"/>
        <v>Flight Not Found</v>
      </c>
      <c r="Z3982" t="str" cm="1">
        <f t="array" ref="Z3982">IF(AND(B:B &gt; TIME(6, 0, 0), B:B &lt;= TIME(18, 0, 0)), "Day", "Night")</f>
        <v>Night</v>
      </c>
      <c r="AA3982">
        <f t="shared" si="755"/>
        <v>1</v>
      </c>
    </row>
    <row r="3983" spans="1:27" x14ac:dyDescent="0.2">
      <c r="A3983">
        <v>33210</v>
      </c>
      <c r="B3983" t="s">
        <v>3940</v>
      </c>
      <c r="C3983" t="s">
        <v>18440</v>
      </c>
      <c r="D3983" t="s">
        <v>19885</v>
      </c>
      <c r="E3983" t="s">
        <v>19886</v>
      </c>
      <c r="F3983" t="s">
        <v>19887</v>
      </c>
      <c r="G3983" t="s">
        <v>19888</v>
      </c>
      <c r="H3983" t="s">
        <v>19889</v>
      </c>
      <c r="I3983" t="s">
        <v>19890</v>
      </c>
      <c r="J3983">
        <v>198</v>
      </c>
      <c r="K3983">
        <v>8</v>
      </c>
      <c r="L3983">
        <v>0</v>
      </c>
      <c r="M3983" t="s">
        <v>19891</v>
      </c>
      <c r="N3983">
        <f t="shared" si="744"/>
        <v>0</v>
      </c>
      <c r="O3983" t="str">
        <f t="shared" si="745"/>
        <v>No</v>
      </c>
      <c r="P3983">
        <f t="shared" si="746"/>
        <v>0</v>
      </c>
      <c r="Q3983">
        <f t="shared" si="747"/>
        <v>0</v>
      </c>
      <c r="R3983">
        <f t="shared" si="751"/>
        <v>27.565026697177728</v>
      </c>
      <c r="S3983" t="str">
        <f t="shared" si="748"/>
        <v>ID-33210-Detroit - Pittsburg</v>
      </c>
      <c r="T3983" t="str">
        <f t="shared" si="749"/>
        <v>13:45</v>
      </c>
      <c r="U3983" t="str">
        <f t="shared" si="750"/>
        <v>Acceptable</v>
      </c>
      <c r="V3983">
        <f t="shared" si="752"/>
        <v>23</v>
      </c>
      <c r="W3983">
        <f t="shared" si="753"/>
        <v>2</v>
      </c>
      <c r="Y3983" t="str">
        <f t="shared" si="754"/>
        <v>Flight Not Found</v>
      </c>
      <c r="Z3983" t="str" cm="1">
        <f t="array" ref="Z3983">IF(AND(B:B &gt; TIME(6, 0, 0), B:B &lt;= TIME(18, 0, 0)), "Day", "Night")</f>
        <v>Night</v>
      </c>
      <c r="AA3983">
        <f t="shared" si="755"/>
        <v>1</v>
      </c>
    </row>
    <row r="3984" spans="1:27" x14ac:dyDescent="0.2">
      <c r="A3984">
        <v>33211</v>
      </c>
      <c r="C3984" t="s">
        <v>14531</v>
      </c>
      <c r="D3984" t="s">
        <v>19892</v>
      </c>
      <c r="G3984" t="s">
        <v>19893</v>
      </c>
      <c r="H3984" t="s">
        <v>19894</v>
      </c>
      <c r="I3984" t="s">
        <v>19895</v>
      </c>
      <c r="J3984">
        <v>10</v>
      </c>
      <c r="K3984">
        <v>10</v>
      </c>
      <c r="L3984">
        <v>0</v>
      </c>
      <c r="M3984" t="s">
        <v>19896</v>
      </c>
      <c r="N3984">
        <f t="shared" si="744"/>
        <v>0</v>
      </c>
      <c r="O3984" t="str">
        <f t="shared" si="745"/>
        <v>No</v>
      </c>
      <c r="P3984">
        <f t="shared" si="746"/>
        <v>0</v>
      </c>
      <c r="Q3984">
        <f t="shared" si="747"/>
        <v>0</v>
      </c>
      <c r="R3984">
        <f t="shared" si="751"/>
        <v>27.565026697177728</v>
      </c>
      <c r="S3984" t="str">
        <f t="shared" si="748"/>
        <v>ID-33211-</v>
      </c>
      <c r="T3984">
        <f t="shared" si="749"/>
        <v>0</v>
      </c>
      <c r="U3984" t="str">
        <f t="shared" si="750"/>
        <v>Acceptable</v>
      </c>
      <c r="V3984">
        <f t="shared" si="752"/>
        <v>23</v>
      </c>
      <c r="W3984">
        <f t="shared" si="753"/>
        <v>2</v>
      </c>
      <c r="Y3984" t="str">
        <f t="shared" si="754"/>
        <v>Flight Not Found</v>
      </c>
      <c r="Z3984" t="str" cm="1">
        <f t="array" ref="Z3984">IF(AND(B:B &gt; TIME(6, 0, 0), B:B &lt;= TIME(18, 0, 0)), "Day", "Night")</f>
        <v>Night</v>
      </c>
      <c r="AA3984">
        <f t="shared" si="755"/>
        <v>1</v>
      </c>
    </row>
    <row r="3985" spans="1:27" x14ac:dyDescent="0.2">
      <c r="A3985">
        <v>33213</v>
      </c>
      <c r="C3985" t="s">
        <v>19897</v>
      </c>
      <c r="D3985" t="s">
        <v>10441</v>
      </c>
      <c r="G3985" t="s">
        <v>19898</v>
      </c>
      <c r="H3985" t="s">
        <v>19899</v>
      </c>
      <c r="I3985" t="s">
        <v>19900</v>
      </c>
      <c r="J3985">
        <v>12</v>
      </c>
      <c r="K3985">
        <v>10</v>
      </c>
      <c r="L3985">
        <v>0</v>
      </c>
      <c r="M3985" t="s">
        <v>16717</v>
      </c>
      <c r="N3985">
        <f t="shared" si="744"/>
        <v>0</v>
      </c>
      <c r="O3985" t="str">
        <f t="shared" si="745"/>
        <v>No</v>
      </c>
      <c r="P3985">
        <f t="shared" si="746"/>
        <v>0</v>
      </c>
      <c r="Q3985">
        <f t="shared" si="747"/>
        <v>0</v>
      </c>
      <c r="R3985">
        <f t="shared" si="751"/>
        <v>27.565026697177728</v>
      </c>
      <c r="S3985" t="str">
        <f t="shared" si="748"/>
        <v>ID-33213-</v>
      </c>
      <c r="T3985">
        <f t="shared" si="749"/>
        <v>0</v>
      </c>
      <c r="U3985" t="str">
        <f t="shared" si="750"/>
        <v>Acceptable</v>
      </c>
      <c r="V3985">
        <f t="shared" si="752"/>
        <v>23</v>
      </c>
      <c r="W3985">
        <f t="shared" si="753"/>
        <v>2</v>
      </c>
      <c r="Y3985" t="str">
        <f t="shared" si="754"/>
        <v>Flight Not Found</v>
      </c>
      <c r="Z3985" t="str" cm="1">
        <f t="array" ref="Z3985">IF(AND(B:B &gt; TIME(6, 0, 0), B:B &lt;= TIME(18, 0, 0)), "Day", "Night")</f>
        <v>Night</v>
      </c>
      <c r="AA3985">
        <f t="shared" si="755"/>
        <v>1</v>
      </c>
    </row>
    <row r="3986" spans="1:27" x14ac:dyDescent="0.2">
      <c r="A3986">
        <v>33228</v>
      </c>
      <c r="B3986" t="s">
        <v>5549</v>
      </c>
      <c r="C3986" t="s">
        <v>19901</v>
      </c>
      <c r="D3986" t="s">
        <v>19902</v>
      </c>
      <c r="F3986" t="s">
        <v>19903</v>
      </c>
      <c r="G3986" t="s">
        <v>17815</v>
      </c>
      <c r="H3986" t="s">
        <v>19904</v>
      </c>
      <c r="I3986" t="s">
        <v>19905</v>
      </c>
      <c r="J3986">
        <v>1</v>
      </c>
      <c r="K3986">
        <v>1</v>
      </c>
      <c r="L3986">
        <v>0</v>
      </c>
      <c r="M3986" t="s">
        <v>19906</v>
      </c>
      <c r="N3986">
        <f t="shared" si="744"/>
        <v>0</v>
      </c>
      <c r="O3986" t="str">
        <f t="shared" si="745"/>
        <v>No</v>
      </c>
      <c r="P3986">
        <f t="shared" si="746"/>
        <v>0</v>
      </c>
      <c r="Q3986">
        <f t="shared" si="747"/>
        <v>0</v>
      </c>
      <c r="R3986">
        <f t="shared" si="751"/>
        <v>27.565026697177728</v>
      </c>
      <c r="S3986" t="str">
        <f t="shared" si="748"/>
        <v>ID-33228-Cold Bay - False Pass</v>
      </c>
      <c r="T3986" t="str">
        <f t="shared" si="749"/>
        <v>12:20</v>
      </c>
      <c r="U3986" t="str">
        <f t="shared" si="750"/>
        <v>Acceptable</v>
      </c>
      <c r="V3986">
        <f t="shared" si="752"/>
        <v>23</v>
      </c>
      <c r="W3986">
        <f t="shared" si="753"/>
        <v>2</v>
      </c>
      <c r="Y3986" t="str">
        <f t="shared" si="754"/>
        <v>Flight Not Found</v>
      </c>
      <c r="Z3986" t="str" cm="1">
        <f t="array" ref="Z3986">IF(AND(B:B &gt; TIME(6, 0, 0), B:B &lt;= TIME(18, 0, 0)), "Day", "Night")</f>
        <v>Night</v>
      </c>
      <c r="AA3986">
        <f t="shared" si="755"/>
        <v>1</v>
      </c>
    </row>
    <row r="3987" spans="1:27" x14ac:dyDescent="0.2">
      <c r="A3987">
        <v>33248</v>
      </c>
      <c r="B3987" t="s">
        <v>5009</v>
      </c>
      <c r="C3987" t="s">
        <v>19907</v>
      </c>
      <c r="D3987" t="s">
        <v>19542</v>
      </c>
      <c r="F3987" t="s">
        <v>19908</v>
      </c>
      <c r="G3987" t="s">
        <v>17221</v>
      </c>
      <c r="H3987" t="s">
        <v>19909</v>
      </c>
      <c r="I3987" t="s">
        <v>14802</v>
      </c>
      <c r="J3987">
        <v>22</v>
      </c>
      <c r="K3987">
        <v>21</v>
      </c>
      <c r="L3987">
        <v>0</v>
      </c>
      <c r="M3987" t="s">
        <v>19910</v>
      </c>
      <c r="N3987">
        <f t="shared" si="744"/>
        <v>0</v>
      </c>
      <c r="O3987" t="str">
        <f t="shared" si="745"/>
        <v>No</v>
      </c>
      <c r="P3987">
        <f t="shared" si="746"/>
        <v>0</v>
      </c>
      <c r="Q3987">
        <f t="shared" si="747"/>
        <v>0</v>
      </c>
      <c r="R3987">
        <f t="shared" si="751"/>
        <v>27.565026697177728</v>
      </c>
      <c r="S3987" t="str">
        <f t="shared" si="748"/>
        <v>ID-33248-Caracas - Merida</v>
      </c>
      <c r="T3987" t="str">
        <f t="shared" si="749"/>
        <v>18:00</v>
      </c>
      <c r="U3987" t="str">
        <f t="shared" si="750"/>
        <v>Acceptable</v>
      </c>
      <c r="V3987">
        <f t="shared" si="752"/>
        <v>23</v>
      </c>
      <c r="W3987">
        <f t="shared" si="753"/>
        <v>2</v>
      </c>
      <c r="Y3987" t="str">
        <f t="shared" si="754"/>
        <v>Flight Not Found</v>
      </c>
      <c r="Z3987" t="str" cm="1">
        <f t="array" ref="Z3987">IF(AND(B:B &gt; TIME(6, 0, 0), B:B &lt;= TIME(18, 0, 0)), "Day", "Night")</f>
        <v>Night</v>
      </c>
      <c r="AA3987">
        <f t="shared" si="755"/>
        <v>1</v>
      </c>
    </row>
    <row r="3988" spans="1:27" x14ac:dyDescent="0.2">
      <c r="A3988">
        <v>33249</v>
      </c>
      <c r="C3988" t="s">
        <v>19911</v>
      </c>
      <c r="D3988" t="s">
        <v>19912</v>
      </c>
      <c r="G3988" t="s">
        <v>19640</v>
      </c>
      <c r="H3988" t="s">
        <v>19913</v>
      </c>
      <c r="I3988" t="s">
        <v>19914</v>
      </c>
      <c r="J3988">
        <v>5</v>
      </c>
      <c r="K3988">
        <v>5</v>
      </c>
      <c r="L3988">
        <v>0</v>
      </c>
      <c r="M3988" t="s">
        <v>19915</v>
      </c>
      <c r="N3988">
        <f t="shared" si="744"/>
        <v>0</v>
      </c>
      <c r="O3988" t="str">
        <f t="shared" si="745"/>
        <v>No</v>
      </c>
      <c r="P3988">
        <f t="shared" si="746"/>
        <v>0</v>
      </c>
      <c r="Q3988">
        <f t="shared" si="747"/>
        <v>0</v>
      </c>
      <c r="R3988">
        <f t="shared" si="751"/>
        <v>27.565026697177728</v>
      </c>
      <c r="S3988" t="str">
        <f t="shared" si="748"/>
        <v>ID-33249-</v>
      </c>
      <c r="T3988">
        <f t="shared" si="749"/>
        <v>0</v>
      </c>
      <c r="U3988" t="str">
        <f t="shared" si="750"/>
        <v>Acceptable</v>
      </c>
      <c r="V3988">
        <f t="shared" si="752"/>
        <v>23</v>
      </c>
      <c r="W3988">
        <f t="shared" si="753"/>
        <v>2</v>
      </c>
      <c r="Y3988" t="str">
        <f t="shared" si="754"/>
        <v>Flight Not Found</v>
      </c>
      <c r="Z3988" t="str" cm="1">
        <f t="array" ref="Z3988">IF(AND(B:B &gt; TIME(6, 0, 0), B:B &lt;= TIME(18, 0, 0)), "Day", "Night")</f>
        <v>Night</v>
      </c>
      <c r="AA3988">
        <f t="shared" si="755"/>
        <v>1</v>
      </c>
    </row>
    <row r="3989" spans="1:27" x14ac:dyDescent="0.2">
      <c r="A3989">
        <v>33268</v>
      </c>
      <c r="B3989" t="s">
        <v>1970</v>
      </c>
      <c r="C3989" t="s">
        <v>19916</v>
      </c>
      <c r="D3989" t="s">
        <v>12416</v>
      </c>
      <c r="G3989" t="s">
        <v>17221</v>
      </c>
      <c r="H3989" t="s">
        <v>19917</v>
      </c>
      <c r="I3989" t="s">
        <v>19918</v>
      </c>
      <c r="J3989">
        <v>21</v>
      </c>
      <c r="K3989">
        <v>1</v>
      </c>
      <c r="L3989">
        <v>0</v>
      </c>
      <c r="M3989" t="s">
        <v>19919</v>
      </c>
      <c r="N3989">
        <f t="shared" si="744"/>
        <v>0</v>
      </c>
      <c r="O3989" t="str">
        <f t="shared" si="745"/>
        <v>No</v>
      </c>
      <c r="P3989">
        <f t="shared" si="746"/>
        <v>0</v>
      </c>
      <c r="Q3989">
        <f t="shared" si="747"/>
        <v>0</v>
      </c>
      <c r="R3989">
        <f t="shared" si="751"/>
        <v>27.565026697177728</v>
      </c>
      <c r="S3989" t="str">
        <f t="shared" si="748"/>
        <v>ID-33268-</v>
      </c>
      <c r="T3989" t="str">
        <f t="shared" si="749"/>
        <v>13:00</v>
      </c>
      <c r="U3989" t="str">
        <f t="shared" si="750"/>
        <v>Acceptable</v>
      </c>
      <c r="V3989">
        <f t="shared" si="752"/>
        <v>23</v>
      </c>
      <c r="W3989">
        <f t="shared" si="753"/>
        <v>2</v>
      </c>
      <c r="Y3989" t="str">
        <f t="shared" si="754"/>
        <v>Flight Not Found</v>
      </c>
      <c r="Z3989" t="str" cm="1">
        <f t="array" ref="Z3989">IF(AND(B:B &gt; TIME(6, 0, 0), B:B &lt;= TIME(18, 0, 0)), "Day", "Night")</f>
        <v>Night</v>
      </c>
      <c r="AA3989">
        <f t="shared" si="755"/>
        <v>1</v>
      </c>
    </row>
    <row r="3990" spans="1:27" x14ac:dyDescent="0.2">
      <c r="A3990">
        <v>33269</v>
      </c>
      <c r="C3990" t="s">
        <v>19920</v>
      </c>
      <c r="D3990" t="s">
        <v>19921</v>
      </c>
      <c r="G3990" t="s">
        <v>2615</v>
      </c>
      <c r="H3990" t="s">
        <v>19922</v>
      </c>
      <c r="I3990" t="s">
        <v>19923</v>
      </c>
      <c r="J3990">
        <v>13</v>
      </c>
      <c r="K3990">
        <v>13</v>
      </c>
      <c r="L3990">
        <v>0</v>
      </c>
      <c r="M3990" t="s">
        <v>19924</v>
      </c>
      <c r="N3990">
        <f t="shared" si="744"/>
        <v>0</v>
      </c>
      <c r="O3990" t="str">
        <f t="shared" si="745"/>
        <v>No</v>
      </c>
      <c r="P3990">
        <f t="shared" si="746"/>
        <v>0</v>
      </c>
      <c r="Q3990">
        <f t="shared" si="747"/>
        <v>0</v>
      </c>
      <c r="R3990">
        <f t="shared" si="751"/>
        <v>27.565026697177728</v>
      </c>
      <c r="S3990" t="str">
        <f t="shared" si="748"/>
        <v>ID-33269-</v>
      </c>
      <c r="T3990">
        <f t="shared" si="749"/>
        <v>0</v>
      </c>
      <c r="U3990" t="str">
        <f t="shared" si="750"/>
        <v>Acceptable</v>
      </c>
      <c r="V3990">
        <f t="shared" si="752"/>
        <v>23</v>
      </c>
      <c r="W3990">
        <f t="shared" si="753"/>
        <v>2</v>
      </c>
      <c r="Y3990" t="str">
        <f t="shared" si="754"/>
        <v>Flight Not Found</v>
      </c>
      <c r="Z3990" t="str" cm="1">
        <f t="array" ref="Z3990">IF(AND(B:B &gt; TIME(6, 0, 0), B:B &lt;= TIME(18, 0, 0)), "Day", "Night")</f>
        <v>Night</v>
      </c>
      <c r="AA3990">
        <f t="shared" si="755"/>
        <v>1</v>
      </c>
    </row>
    <row r="3991" spans="1:27" x14ac:dyDescent="0.2">
      <c r="A3991">
        <v>33270</v>
      </c>
      <c r="B3991" t="s">
        <v>19925</v>
      </c>
      <c r="C3991" t="s">
        <v>15116</v>
      </c>
      <c r="D3991" t="s">
        <v>19926</v>
      </c>
      <c r="E3991" t="s">
        <v>19927</v>
      </c>
      <c r="F3991" t="s">
        <v>19928</v>
      </c>
      <c r="G3991" t="s">
        <v>19929</v>
      </c>
      <c r="H3991" t="s">
        <v>19930</v>
      </c>
      <c r="I3991" t="s">
        <v>19931</v>
      </c>
      <c r="J3991">
        <v>99</v>
      </c>
      <c r="K3991">
        <v>34</v>
      </c>
      <c r="L3991">
        <v>0</v>
      </c>
      <c r="M3991" t="s">
        <v>19932</v>
      </c>
      <c r="N3991">
        <f t="shared" si="744"/>
        <v>0</v>
      </c>
      <c r="O3991" t="str">
        <f t="shared" si="745"/>
        <v>No</v>
      </c>
      <c r="P3991">
        <f t="shared" si="746"/>
        <v>0</v>
      </c>
      <c r="Q3991">
        <f t="shared" si="747"/>
        <v>0</v>
      </c>
      <c r="R3991">
        <f t="shared" si="751"/>
        <v>27.565026697177728</v>
      </c>
      <c r="S3991" t="str">
        <f t="shared" si="748"/>
        <v>ID-33270-Columbus - Los Angeles \  Los Angeles - Fresno</v>
      </c>
      <c r="T3991" t="str">
        <f t="shared" si="749"/>
        <v>18:07</v>
      </c>
      <c r="U3991" t="str">
        <f t="shared" si="750"/>
        <v>Acceptable</v>
      </c>
      <c r="V3991">
        <f t="shared" si="752"/>
        <v>23</v>
      </c>
      <c r="W3991">
        <f t="shared" si="753"/>
        <v>2</v>
      </c>
      <c r="Y3991" t="str">
        <f t="shared" si="754"/>
        <v>Flight Not Found</v>
      </c>
      <c r="Z3991" t="str" cm="1">
        <f t="array" ref="Z3991">IF(AND(B:B &gt; TIME(6, 0, 0), B:B &lt;= TIME(18, 0, 0)), "Day", "Night")</f>
        <v>Night</v>
      </c>
      <c r="AA3991">
        <f t="shared" si="755"/>
        <v>1</v>
      </c>
    </row>
    <row r="3992" spans="1:27" x14ac:dyDescent="0.2">
      <c r="A3992">
        <v>33274</v>
      </c>
      <c r="C3992" t="s">
        <v>19933</v>
      </c>
      <c r="D3992" t="s">
        <v>19934</v>
      </c>
      <c r="G3992" t="s">
        <v>11286</v>
      </c>
      <c r="H3992" t="s">
        <v>19935</v>
      </c>
      <c r="I3992" t="s">
        <v>19936</v>
      </c>
      <c r="J3992">
        <v>63</v>
      </c>
      <c r="K3992">
        <v>63</v>
      </c>
      <c r="L3992">
        <v>0</v>
      </c>
      <c r="M3992" t="s">
        <v>19937</v>
      </c>
      <c r="N3992">
        <f t="shared" si="744"/>
        <v>0</v>
      </c>
      <c r="O3992" t="str">
        <f t="shared" si="745"/>
        <v>No</v>
      </c>
      <c r="P3992">
        <f t="shared" si="746"/>
        <v>0</v>
      </c>
      <c r="Q3992">
        <f t="shared" si="747"/>
        <v>0</v>
      </c>
      <c r="R3992">
        <f t="shared" si="751"/>
        <v>27.565026697177728</v>
      </c>
      <c r="S3992" t="str">
        <f t="shared" si="748"/>
        <v>ID-33274-</v>
      </c>
      <c r="T3992">
        <f t="shared" si="749"/>
        <v>0</v>
      </c>
      <c r="U3992" t="str">
        <f t="shared" si="750"/>
        <v>Acceptable</v>
      </c>
      <c r="V3992">
        <f t="shared" si="752"/>
        <v>23</v>
      </c>
      <c r="W3992">
        <f t="shared" si="753"/>
        <v>2</v>
      </c>
      <c r="Y3992" t="str">
        <f t="shared" si="754"/>
        <v>Flight Not Found</v>
      </c>
      <c r="Z3992" t="str" cm="1">
        <f t="array" ref="Z3992">IF(AND(B:B &gt; TIME(6, 0, 0), B:B &lt;= TIME(18, 0, 0)), "Day", "Night")</f>
        <v>Night</v>
      </c>
      <c r="AA3992">
        <f t="shared" si="755"/>
        <v>1</v>
      </c>
    </row>
    <row r="3993" spans="1:27" x14ac:dyDescent="0.2">
      <c r="A3993">
        <v>33276</v>
      </c>
      <c r="B3993" t="s">
        <v>540</v>
      </c>
      <c r="C3993" t="s">
        <v>19938</v>
      </c>
      <c r="D3993" t="s">
        <v>19939</v>
      </c>
      <c r="F3993" t="s">
        <v>19940</v>
      </c>
      <c r="G3993" t="s">
        <v>16087</v>
      </c>
      <c r="H3993" t="s">
        <v>19941</v>
      </c>
      <c r="I3993" t="s">
        <v>19942</v>
      </c>
      <c r="J3993">
        <v>4</v>
      </c>
      <c r="K3993">
        <v>4</v>
      </c>
      <c r="L3993">
        <v>0</v>
      </c>
      <c r="M3993" t="s">
        <v>19943</v>
      </c>
      <c r="N3993">
        <f t="shared" si="744"/>
        <v>0</v>
      </c>
      <c r="O3993" t="str">
        <f t="shared" si="745"/>
        <v>No</v>
      </c>
      <c r="P3993">
        <f t="shared" si="746"/>
        <v>0</v>
      </c>
      <c r="Q3993">
        <f t="shared" si="747"/>
        <v>0</v>
      </c>
      <c r="R3993">
        <f t="shared" si="751"/>
        <v>27.565026697177728</v>
      </c>
      <c r="S3993" t="str">
        <f t="shared" si="748"/>
        <v>ID-33276-Macon, GA - Anniston, AL</v>
      </c>
      <c r="T3993" t="str">
        <f t="shared" si="749"/>
        <v>08:00</v>
      </c>
      <c r="U3993" t="str">
        <f t="shared" si="750"/>
        <v>Acceptable</v>
      </c>
      <c r="V3993">
        <f t="shared" si="752"/>
        <v>23</v>
      </c>
      <c r="W3993">
        <f t="shared" si="753"/>
        <v>2</v>
      </c>
      <c r="Y3993" t="str">
        <f t="shared" si="754"/>
        <v>Flight Not Found</v>
      </c>
      <c r="Z3993" t="str" cm="1">
        <f t="array" ref="Z3993">IF(AND(B:B &gt; TIME(6, 0, 0), B:B &lt;= TIME(18, 0, 0)), "Day", "Night")</f>
        <v>Night</v>
      </c>
      <c r="AA3993">
        <f t="shared" si="755"/>
        <v>1</v>
      </c>
    </row>
    <row r="3994" spans="1:27" x14ac:dyDescent="0.2">
      <c r="A3994">
        <v>33282</v>
      </c>
      <c r="B3994" t="s">
        <v>3812</v>
      </c>
      <c r="C3994" t="s">
        <v>14334</v>
      </c>
      <c r="D3994" t="s">
        <v>19944</v>
      </c>
      <c r="F3994" t="s">
        <v>19945</v>
      </c>
      <c r="G3994" t="s">
        <v>19946</v>
      </c>
      <c r="H3994" t="s">
        <v>19947</v>
      </c>
      <c r="I3994" t="s">
        <v>253</v>
      </c>
      <c r="J3994">
        <v>3</v>
      </c>
      <c r="K3994">
        <v>3</v>
      </c>
      <c r="L3994">
        <v>0</v>
      </c>
      <c r="M3994" t="s">
        <v>19948</v>
      </c>
      <c r="N3994">
        <f t="shared" si="744"/>
        <v>0</v>
      </c>
      <c r="O3994" t="str">
        <f t="shared" si="745"/>
        <v>No</v>
      </c>
      <c r="P3994">
        <f t="shared" si="746"/>
        <v>0</v>
      </c>
      <c r="Q3994">
        <f t="shared" si="747"/>
        <v>0</v>
      </c>
      <c r="R3994">
        <f t="shared" si="751"/>
        <v>27.565026697177728</v>
      </c>
      <c r="S3994" t="str">
        <f t="shared" si="748"/>
        <v>ID-33282-Las Vegas, NV - Aspen, CO</v>
      </c>
      <c r="T3994" t="str">
        <f t="shared" si="749"/>
        <v>17:41</v>
      </c>
      <c r="U3994" t="str">
        <f t="shared" si="750"/>
        <v>Acceptable</v>
      </c>
      <c r="V3994">
        <f t="shared" si="752"/>
        <v>23</v>
      </c>
      <c r="W3994">
        <f t="shared" si="753"/>
        <v>2</v>
      </c>
      <c r="Y3994" t="str">
        <f t="shared" si="754"/>
        <v>Flight Not Found</v>
      </c>
      <c r="Z3994" t="str" cm="1">
        <f t="array" ref="Z3994">IF(AND(B:B &gt; TIME(6, 0, 0), B:B &lt;= TIME(18, 0, 0)), "Day", "Night")</f>
        <v>Night</v>
      </c>
      <c r="AA3994">
        <f t="shared" si="755"/>
        <v>1</v>
      </c>
    </row>
    <row r="3995" spans="1:27" x14ac:dyDescent="0.2">
      <c r="A3995">
        <v>33283</v>
      </c>
      <c r="C3995" t="s">
        <v>19949</v>
      </c>
      <c r="D3995" t="s">
        <v>16368</v>
      </c>
      <c r="F3995" t="s">
        <v>19950</v>
      </c>
      <c r="G3995" t="s">
        <v>12975</v>
      </c>
      <c r="H3995" t="s">
        <v>19951</v>
      </c>
      <c r="I3995" t="s">
        <v>16994</v>
      </c>
      <c r="J3995">
        <v>22</v>
      </c>
      <c r="K3995">
        <v>22</v>
      </c>
      <c r="L3995">
        <v>0</v>
      </c>
      <c r="M3995" t="s">
        <v>19952</v>
      </c>
      <c r="N3995">
        <f t="shared" si="744"/>
        <v>0</v>
      </c>
      <c r="O3995" t="str">
        <f t="shared" si="745"/>
        <v>No</v>
      </c>
      <c r="P3995">
        <f t="shared" si="746"/>
        <v>0</v>
      </c>
      <c r="Q3995">
        <f t="shared" si="747"/>
        <v>0</v>
      </c>
      <c r="R3995">
        <f t="shared" si="751"/>
        <v>27.565026697177728</v>
      </c>
      <c r="S3995" t="str">
        <f t="shared" si="748"/>
        <v>ID-33283-Macao - Taisha</v>
      </c>
      <c r="T3995">
        <f t="shared" si="749"/>
        <v>0</v>
      </c>
      <c r="U3995" t="str">
        <f t="shared" si="750"/>
        <v>Acceptable</v>
      </c>
      <c r="V3995">
        <f t="shared" si="752"/>
        <v>23</v>
      </c>
      <c r="W3995">
        <f t="shared" si="753"/>
        <v>2</v>
      </c>
      <c r="Y3995" t="str">
        <f t="shared" si="754"/>
        <v>Flight Not Found</v>
      </c>
      <c r="Z3995" t="str" cm="1">
        <f t="array" ref="Z3995">IF(AND(B:B &gt; TIME(6, 0, 0), B:B &lt;= TIME(18, 0, 0)), "Day", "Night")</f>
        <v>Night</v>
      </c>
      <c r="AA3995">
        <f t="shared" si="755"/>
        <v>1</v>
      </c>
    </row>
    <row r="3996" spans="1:27" x14ac:dyDescent="0.2">
      <c r="A3996">
        <v>33289</v>
      </c>
      <c r="B3996" t="s">
        <v>19953</v>
      </c>
      <c r="C3996" t="s">
        <v>19954</v>
      </c>
      <c r="D3996" t="s">
        <v>5909</v>
      </c>
      <c r="F3996" t="s">
        <v>19955</v>
      </c>
      <c r="G3996" t="s">
        <v>19956</v>
      </c>
      <c r="H3996" t="s">
        <v>19957</v>
      </c>
      <c r="I3996" t="s">
        <v>19958</v>
      </c>
      <c r="J3996">
        <v>72</v>
      </c>
      <c r="K3996">
        <v>20</v>
      </c>
      <c r="L3996">
        <v>0</v>
      </c>
      <c r="M3996" t="s">
        <v>19959</v>
      </c>
      <c r="N3996">
        <f t="shared" si="744"/>
        <v>0</v>
      </c>
      <c r="O3996" t="str">
        <f t="shared" si="745"/>
        <v>No</v>
      </c>
      <c r="P3996">
        <f t="shared" si="746"/>
        <v>0</v>
      </c>
      <c r="Q3996">
        <f t="shared" si="747"/>
        <v>0</v>
      </c>
      <c r="R3996">
        <f t="shared" si="751"/>
        <v>27.565026697177728</v>
      </c>
      <c r="S3996" t="str">
        <f t="shared" si="748"/>
        <v>ID-33289-Punta Arenas - Puerto Williams</v>
      </c>
      <c r="T3996" t="str">
        <f t="shared" si="749"/>
        <v>15:24</v>
      </c>
      <c r="U3996" t="str">
        <f t="shared" si="750"/>
        <v>Acceptable</v>
      </c>
      <c r="V3996">
        <f t="shared" si="752"/>
        <v>23</v>
      </c>
      <c r="W3996">
        <f t="shared" si="753"/>
        <v>2</v>
      </c>
      <c r="Y3996" t="str">
        <f t="shared" si="754"/>
        <v>Flight Not Found</v>
      </c>
      <c r="Z3996" t="str" cm="1">
        <f t="array" ref="Z3996">IF(AND(B:B &gt; TIME(6, 0, 0), B:B &lt;= TIME(18, 0, 0)), "Day", "Night")</f>
        <v>Night</v>
      </c>
      <c r="AA3996">
        <f t="shared" si="755"/>
        <v>1</v>
      </c>
    </row>
    <row r="3997" spans="1:27" x14ac:dyDescent="0.2">
      <c r="A3997">
        <v>33300</v>
      </c>
      <c r="B3997" t="s">
        <v>19960</v>
      </c>
      <c r="C3997" t="s">
        <v>19961</v>
      </c>
      <c r="D3997" t="s">
        <v>1147</v>
      </c>
      <c r="E3997" t="s">
        <v>19962</v>
      </c>
      <c r="F3997" t="s">
        <v>19963</v>
      </c>
      <c r="G3997" t="s">
        <v>19964</v>
      </c>
      <c r="H3997" t="s">
        <v>19965</v>
      </c>
      <c r="I3997" t="s">
        <v>19966</v>
      </c>
      <c r="J3997">
        <v>25</v>
      </c>
      <c r="K3997">
        <v>25</v>
      </c>
      <c r="L3997">
        <v>0</v>
      </c>
      <c r="M3997" t="s">
        <v>19967</v>
      </c>
      <c r="N3997">
        <f t="shared" si="744"/>
        <v>0</v>
      </c>
      <c r="O3997" t="str">
        <f t="shared" si="745"/>
        <v>No</v>
      </c>
      <c r="P3997">
        <f t="shared" si="746"/>
        <v>0</v>
      </c>
      <c r="Q3997">
        <f t="shared" si="747"/>
        <v>0</v>
      </c>
      <c r="R3997">
        <f t="shared" si="751"/>
        <v>27.565026697177728</v>
      </c>
      <c r="S3997" t="str">
        <f t="shared" si="748"/>
        <v>ID-33300-Denver - Colorado Springs</v>
      </c>
      <c r="T3997" t="str">
        <f t="shared" si="749"/>
        <v>09:44</v>
      </c>
      <c r="U3997" t="str">
        <f t="shared" si="750"/>
        <v>Acceptable</v>
      </c>
      <c r="V3997">
        <f t="shared" si="752"/>
        <v>23</v>
      </c>
      <c r="W3997">
        <f t="shared" si="753"/>
        <v>2</v>
      </c>
      <c r="Y3997" t="str">
        <f t="shared" si="754"/>
        <v>Flight Not Found</v>
      </c>
      <c r="Z3997" t="str" cm="1">
        <f t="array" ref="Z3997">IF(AND(B:B &gt; TIME(6, 0, 0), B:B &lt;= TIME(18, 0, 0)), "Day", "Night")</f>
        <v>Night</v>
      </c>
      <c r="AA3997">
        <f t="shared" si="755"/>
        <v>1</v>
      </c>
    </row>
    <row r="3998" spans="1:27" x14ac:dyDescent="0.2">
      <c r="A3998">
        <v>33302</v>
      </c>
      <c r="B3998" t="s">
        <v>7267</v>
      </c>
      <c r="C3998" t="s">
        <v>19968</v>
      </c>
      <c r="D3998" t="s">
        <v>3766</v>
      </c>
      <c r="E3998" t="s">
        <v>7315</v>
      </c>
      <c r="F3998" t="s">
        <v>19969</v>
      </c>
      <c r="G3998" t="s">
        <v>11308</v>
      </c>
      <c r="H3998" t="s">
        <v>19970</v>
      </c>
      <c r="I3998" t="s">
        <v>19971</v>
      </c>
      <c r="J3998">
        <v>45</v>
      </c>
      <c r="K3998">
        <v>45</v>
      </c>
      <c r="L3998">
        <v>0</v>
      </c>
      <c r="M3998" t="s">
        <v>19972</v>
      </c>
      <c r="N3998">
        <f t="shared" si="744"/>
        <v>0</v>
      </c>
      <c r="O3998" t="str">
        <f t="shared" si="745"/>
        <v>No</v>
      </c>
      <c r="P3998">
        <f t="shared" si="746"/>
        <v>0</v>
      </c>
      <c r="Q3998">
        <f t="shared" si="747"/>
        <v>0</v>
      </c>
      <c r="R3998">
        <f t="shared" si="751"/>
        <v>27.565026697177728</v>
      </c>
      <c r="S3998" t="str">
        <f t="shared" si="748"/>
        <v>ID-33302-Maracaibo - Santa Barbara de Zulia</v>
      </c>
      <c r="T3998" t="str">
        <f t="shared" si="749"/>
        <v>16:15</v>
      </c>
      <c r="U3998" t="str">
        <f t="shared" si="750"/>
        <v>Acceptable</v>
      </c>
      <c r="V3998">
        <f t="shared" si="752"/>
        <v>23</v>
      </c>
      <c r="W3998">
        <f t="shared" si="753"/>
        <v>2</v>
      </c>
      <c r="Y3998" t="str">
        <f t="shared" si="754"/>
        <v>Flight Not Found</v>
      </c>
      <c r="Z3998" t="str" cm="1">
        <f t="array" ref="Z3998">IF(AND(B:B &gt; TIME(6, 0, 0), B:B &lt;= TIME(18, 0, 0)), "Day", "Night")</f>
        <v>Night</v>
      </c>
      <c r="AA3998">
        <f t="shared" si="755"/>
        <v>1</v>
      </c>
    </row>
    <row r="3999" spans="1:27" x14ac:dyDescent="0.2">
      <c r="A3999">
        <v>33308</v>
      </c>
      <c r="B3999" t="s">
        <v>909</v>
      </c>
      <c r="C3999" t="s">
        <v>19973</v>
      </c>
      <c r="D3999" t="s">
        <v>19974</v>
      </c>
      <c r="G3999" t="s">
        <v>13138</v>
      </c>
      <c r="H3999" t="s">
        <v>19975</v>
      </c>
      <c r="I3999" t="s">
        <v>19976</v>
      </c>
      <c r="J3999">
        <v>7</v>
      </c>
      <c r="K3999">
        <v>6</v>
      </c>
      <c r="L3999">
        <v>0</v>
      </c>
      <c r="M3999" t="s">
        <v>19977</v>
      </c>
      <c r="N3999">
        <f t="shared" si="744"/>
        <v>0</v>
      </c>
      <c r="O3999" t="str">
        <f t="shared" si="745"/>
        <v>No</v>
      </c>
      <c r="P3999">
        <f t="shared" si="746"/>
        <v>0</v>
      </c>
      <c r="Q3999">
        <f t="shared" si="747"/>
        <v>0</v>
      </c>
      <c r="R3999">
        <f t="shared" si="751"/>
        <v>27.565026697177728</v>
      </c>
      <c r="S3999" t="str">
        <f t="shared" si="748"/>
        <v>ID-33308-</v>
      </c>
      <c r="T3999" t="str">
        <f t="shared" si="749"/>
        <v>08:40</v>
      </c>
      <c r="U3999" t="str">
        <f t="shared" si="750"/>
        <v>Acceptable</v>
      </c>
      <c r="V3999">
        <f t="shared" si="752"/>
        <v>23</v>
      </c>
      <c r="W3999">
        <f t="shared" si="753"/>
        <v>2</v>
      </c>
      <c r="Y3999" t="str">
        <f t="shared" si="754"/>
        <v>Flight Not Found</v>
      </c>
      <c r="Z3999" t="str" cm="1">
        <f t="array" ref="Z3999">IF(AND(B:B &gt; TIME(6, 0, 0), B:B &lt;= TIME(18, 0, 0)), "Day", "Night")</f>
        <v>Night</v>
      </c>
      <c r="AA3999">
        <f t="shared" si="755"/>
        <v>1</v>
      </c>
    </row>
    <row r="4000" spans="1:27" x14ac:dyDescent="0.2">
      <c r="A4000">
        <v>33313</v>
      </c>
      <c r="B4000" t="s">
        <v>10191</v>
      </c>
      <c r="C4000" t="s">
        <v>19978</v>
      </c>
      <c r="D4000" t="s">
        <v>19979</v>
      </c>
      <c r="F4000" t="s">
        <v>19980</v>
      </c>
      <c r="G4000" t="s">
        <v>19981</v>
      </c>
      <c r="H4000" t="s">
        <v>19982</v>
      </c>
      <c r="I4000" t="s">
        <v>19983</v>
      </c>
      <c r="J4000">
        <v>10</v>
      </c>
      <c r="K4000">
        <v>10</v>
      </c>
      <c r="L4000">
        <v>0</v>
      </c>
      <c r="M4000" t="s">
        <v>19984</v>
      </c>
      <c r="N4000">
        <f t="shared" si="744"/>
        <v>0</v>
      </c>
      <c r="O4000" t="str">
        <f t="shared" si="745"/>
        <v>No</v>
      </c>
      <c r="P4000">
        <f t="shared" si="746"/>
        <v>0</v>
      </c>
      <c r="Q4000">
        <f t="shared" si="747"/>
        <v>0</v>
      </c>
      <c r="R4000">
        <f t="shared" si="751"/>
        <v>27.565026697177728</v>
      </c>
      <c r="S4000" t="str">
        <f t="shared" si="748"/>
        <v>ID-33313-San Diego - Amarillo, TX  - Evansville, IN</v>
      </c>
      <c r="T4000" t="str">
        <f t="shared" si="749"/>
        <v>01:43</v>
      </c>
      <c r="U4000" t="str">
        <f t="shared" si="750"/>
        <v>Acceptable</v>
      </c>
      <c r="V4000">
        <f t="shared" si="752"/>
        <v>23</v>
      </c>
      <c r="W4000">
        <f t="shared" si="753"/>
        <v>2</v>
      </c>
      <c r="Y4000" t="str">
        <f t="shared" si="754"/>
        <v>Flight Not Found</v>
      </c>
      <c r="Z4000" t="str" cm="1">
        <f t="array" ref="Z4000">IF(AND(B:B &gt; TIME(6, 0, 0), B:B &lt;= TIME(18, 0, 0)), "Day", "Night")</f>
        <v>Night</v>
      </c>
      <c r="AA4000">
        <f t="shared" si="755"/>
        <v>1</v>
      </c>
    </row>
    <row r="4001" spans="1:27" x14ac:dyDescent="0.2">
      <c r="A4001">
        <v>33313</v>
      </c>
      <c r="C4001" t="s">
        <v>19985</v>
      </c>
      <c r="D4001" t="s">
        <v>19986</v>
      </c>
      <c r="G4001" t="s">
        <v>13590</v>
      </c>
      <c r="H4001" t="s">
        <v>19987</v>
      </c>
      <c r="I4001" t="s">
        <v>19988</v>
      </c>
      <c r="J4001">
        <v>9</v>
      </c>
      <c r="K4001">
        <v>9</v>
      </c>
      <c r="L4001">
        <v>0</v>
      </c>
      <c r="M4001" t="s">
        <v>19989</v>
      </c>
      <c r="N4001">
        <f t="shared" si="744"/>
        <v>0</v>
      </c>
      <c r="O4001" t="str">
        <f t="shared" si="745"/>
        <v>No</v>
      </c>
      <c r="P4001">
        <f t="shared" si="746"/>
        <v>0</v>
      </c>
      <c r="Q4001">
        <f t="shared" si="747"/>
        <v>0</v>
      </c>
      <c r="R4001">
        <f t="shared" si="751"/>
        <v>27.565026697177728</v>
      </c>
      <c r="S4001" t="str">
        <f t="shared" si="748"/>
        <v>ID-33313-</v>
      </c>
      <c r="T4001" t="str">
        <f t="shared" si="749"/>
        <v>01:43</v>
      </c>
      <c r="U4001" t="str">
        <f t="shared" si="750"/>
        <v>Acceptable</v>
      </c>
      <c r="V4001">
        <f t="shared" si="752"/>
        <v>23</v>
      </c>
      <c r="W4001">
        <f t="shared" si="753"/>
        <v>2</v>
      </c>
      <c r="Y4001" t="str">
        <f t="shared" si="754"/>
        <v>Flight Not Found</v>
      </c>
      <c r="Z4001" t="str" cm="1">
        <f t="array" ref="Z4001">IF(AND(B:B &gt; TIME(6, 0, 0), B:B &lt;= TIME(18, 0, 0)), "Day", "Night")</f>
        <v>Night</v>
      </c>
      <c r="AA4001">
        <f t="shared" si="755"/>
        <v>1</v>
      </c>
    </row>
    <row r="4002" spans="1:27" x14ac:dyDescent="0.2">
      <c r="A4002">
        <v>33315</v>
      </c>
      <c r="C4002" t="s">
        <v>19990</v>
      </c>
      <c r="D4002" t="s">
        <v>19991</v>
      </c>
      <c r="F4002" t="s">
        <v>19992</v>
      </c>
      <c r="G4002" t="s">
        <v>19993</v>
      </c>
      <c r="H4002" t="s">
        <v>19994</v>
      </c>
      <c r="I4002" t="s">
        <v>19995</v>
      </c>
      <c r="J4002">
        <v>7</v>
      </c>
      <c r="K4002">
        <v>7</v>
      </c>
      <c r="L4002">
        <v>0</v>
      </c>
      <c r="M4002" t="s">
        <v>19996</v>
      </c>
      <c r="N4002">
        <f t="shared" si="744"/>
        <v>0</v>
      </c>
      <c r="O4002" t="str">
        <f t="shared" si="745"/>
        <v>No</v>
      </c>
      <c r="P4002">
        <f t="shared" si="746"/>
        <v>0</v>
      </c>
      <c r="Q4002">
        <f t="shared" si="747"/>
        <v>0</v>
      </c>
      <c r="R4002">
        <f t="shared" si="751"/>
        <v>27.565026697177728</v>
      </c>
      <c r="S4002" t="str">
        <f t="shared" si="748"/>
        <v>ID-33315-Ubrraba - Brasillia</v>
      </c>
      <c r="T4002">
        <f t="shared" si="749"/>
        <v>0</v>
      </c>
      <c r="U4002" t="str">
        <f t="shared" si="750"/>
        <v>Acceptable</v>
      </c>
      <c r="V4002">
        <f t="shared" si="752"/>
        <v>23</v>
      </c>
      <c r="W4002">
        <f t="shared" si="753"/>
        <v>2</v>
      </c>
      <c r="Y4002" t="str">
        <f t="shared" si="754"/>
        <v>Flight Not Found</v>
      </c>
      <c r="Z4002" t="str" cm="1">
        <f t="array" ref="Z4002">IF(AND(B:B &gt; TIME(6, 0, 0), B:B &lt;= TIME(18, 0, 0)), "Day", "Night")</f>
        <v>Night</v>
      </c>
      <c r="AA4002">
        <f t="shared" si="755"/>
        <v>1</v>
      </c>
    </row>
    <row r="4003" spans="1:27" x14ac:dyDescent="0.2">
      <c r="A4003">
        <v>33315</v>
      </c>
      <c r="C4003" t="s">
        <v>19997</v>
      </c>
      <c r="D4003" t="s">
        <v>19998</v>
      </c>
      <c r="G4003" t="s">
        <v>17405</v>
      </c>
      <c r="H4003" t="s">
        <v>19999</v>
      </c>
      <c r="I4003" t="s">
        <v>20000</v>
      </c>
      <c r="J4003">
        <v>5</v>
      </c>
      <c r="K4003">
        <v>5</v>
      </c>
      <c r="L4003">
        <v>0</v>
      </c>
      <c r="M4003" t="s">
        <v>20001</v>
      </c>
      <c r="N4003">
        <f t="shared" si="744"/>
        <v>0</v>
      </c>
      <c r="O4003" t="str">
        <f t="shared" si="745"/>
        <v>No</v>
      </c>
      <c r="P4003">
        <f t="shared" si="746"/>
        <v>0</v>
      </c>
      <c r="Q4003">
        <f t="shared" si="747"/>
        <v>0</v>
      </c>
      <c r="R4003">
        <f t="shared" si="751"/>
        <v>27.565026697177728</v>
      </c>
      <c r="S4003" t="str">
        <f t="shared" si="748"/>
        <v>ID-33315-</v>
      </c>
      <c r="T4003">
        <f t="shared" si="749"/>
        <v>0</v>
      </c>
      <c r="U4003" t="str">
        <f t="shared" si="750"/>
        <v>Acceptable</v>
      </c>
      <c r="V4003">
        <f t="shared" si="752"/>
        <v>23</v>
      </c>
      <c r="W4003">
        <f t="shared" si="753"/>
        <v>2</v>
      </c>
      <c r="Y4003" t="str">
        <f t="shared" si="754"/>
        <v>Flight Not Found</v>
      </c>
      <c r="Z4003" t="str" cm="1">
        <f t="array" ref="Z4003">IF(AND(B:B &gt; TIME(6, 0, 0), B:B &lt;= TIME(18, 0, 0)), "Day", "Night")</f>
        <v>Night</v>
      </c>
      <c r="AA4003">
        <f t="shared" si="755"/>
        <v>1</v>
      </c>
    </row>
    <row r="4004" spans="1:27" x14ac:dyDescent="0.2">
      <c r="A4004">
        <v>33318</v>
      </c>
      <c r="C4004" t="s">
        <v>20002</v>
      </c>
      <c r="D4004" t="s">
        <v>16168</v>
      </c>
      <c r="G4004" t="s">
        <v>11286</v>
      </c>
      <c r="H4004" t="s">
        <v>15378</v>
      </c>
      <c r="I4004" t="s">
        <v>7098</v>
      </c>
      <c r="J4004">
        <v>98</v>
      </c>
      <c r="K4004">
        <v>98</v>
      </c>
      <c r="L4004">
        <v>0</v>
      </c>
      <c r="M4004" t="s">
        <v>20003</v>
      </c>
      <c r="N4004">
        <f t="shared" si="744"/>
        <v>0</v>
      </c>
      <c r="O4004" t="str">
        <f t="shared" si="745"/>
        <v>No</v>
      </c>
      <c r="P4004">
        <f t="shared" si="746"/>
        <v>0</v>
      </c>
      <c r="Q4004">
        <f t="shared" si="747"/>
        <v>0</v>
      </c>
      <c r="R4004">
        <f t="shared" si="751"/>
        <v>27.565026697177728</v>
      </c>
      <c r="S4004" t="str">
        <f t="shared" si="748"/>
        <v>ID-33318-</v>
      </c>
      <c r="T4004">
        <f t="shared" si="749"/>
        <v>0</v>
      </c>
      <c r="U4004" t="str">
        <f t="shared" si="750"/>
        <v>Acceptable</v>
      </c>
      <c r="V4004">
        <f t="shared" si="752"/>
        <v>23</v>
      </c>
      <c r="W4004">
        <f t="shared" si="753"/>
        <v>2</v>
      </c>
      <c r="Y4004" t="str">
        <f t="shared" si="754"/>
        <v>Flight Not Found</v>
      </c>
      <c r="Z4004" t="str" cm="1">
        <f t="array" ref="Z4004">IF(AND(B:B &gt; TIME(6, 0, 0), B:B &lt;= TIME(18, 0, 0)), "Day", "Night")</f>
        <v>Night</v>
      </c>
      <c r="AA4004">
        <f t="shared" si="755"/>
        <v>1</v>
      </c>
    </row>
    <row r="4005" spans="1:27" x14ac:dyDescent="0.2">
      <c r="A4005">
        <v>33318</v>
      </c>
      <c r="B4005" t="s">
        <v>8432</v>
      </c>
      <c r="C4005" t="s">
        <v>10009</v>
      </c>
      <c r="D4005" t="s">
        <v>20004</v>
      </c>
      <c r="G4005" t="s">
        <v>20005</v>
      </c>
      <c r="H4005" t="s">
        <v>20006</v>
      </c>
      <c r="J4005">
        <v>27</v>
      </c>
      <c r="K4005">
        <v>27</v>
      </c>
      <c r="L4005">
        <v>0</v>
      </c>
      <c r="M4005" t="s">
        <v>20007</v>
      </c>
      <c r="N4005">
        <f t="shared" si="744"/>
        <v>0</v>
      </c>
      <c r="O4005" t="str">
        <f t="shared" si="745"/>
        <v>No</v>
      </c>
      <c r="P4005">
        <f t="shared" si="746"/>
        <v>0</v>
      </c>
      <c r="Q4005">
        <f t="shared" si="747"/>
        <v>0</v>
      </c>
      <c r="R4005">
        <f t="shared" si="751"/>
        <v>27.565026697177728</v>
      </c>
      <c r="S4005" t="str">
        <f t="shared" si="748"/>
        <v>ID-33318-</v>
      </c>
      <c r="T4005">
        <f t="shared" si="749"/>
        <v>0</v>
      </c>
      <c r="U4005" t="str">
        <f t="shared" si="750"/>
        <v>Acceptable</v>
      </c>
      <c r="V4005">
        <f t="shared" si="752"/>
        <v>23</v>
      </c>
      <c r="W4005">
        <f t="shared" si="753"/>
        <v>2</v>
      </c>
      <c r="Y4005" t="str">
        <f t="shared" si="754"/>
        <v>Flight Not Found</v>
      </c>
      <c r="Z4005" t="str" cm="1">
        <f t="array" ref="Z4005">IF(AND(B:B &gt; TIME(6, 0, 0), B:B &lt;= TIME(18, 0, 0)), "Day", "Night")</f>
        <v>Night</v>
      </c>
      <c r="AA4005">
        <f t="shared" si="755"/>
        <v>1</v>
      </c>
    </row>
    <row r="4006" spans="1:27" x14ac:dyDescent="0.2">
      <c r="A4006">
        <v>33320</v>
      </c>
      <c r="B4006" t="s">
        <v>17644</v>
      </c>
      <c r="C4006" t="s">
        <v>20008</v>
      </c>
      <c r="D4006" t="s">
        <v>20009</v>
      </c>
      <c r="F4006" t="s">
        <v>20010</v>
      </c>
      <c r="G4006" t="s">
        <v>9995</v>
      </c>
      <c r="H4006" t="s">
        <v>20011</v>
      </c>
      <c r="I4006" t="s">
        <v>20012</v>
      </c>
      <c r="J4006">
        <v>63</v>
      </c>
      <c r="K4006">
        <v>34</v>
      </c>
      <c r="L4006">
        <v>0</v>
      </c>
      <c r="M4006" t="s">
        <v>20013</v>
      </c>
      <c r="N4006">
        <f t="shared" si="744"/>
        <v>0</v>
      </c>
      <c r="O4006" t="str">
        <f t="shared" si="745"/>
        <v>No</v>
      </c>
      <c r="P4006">
        <f t="shared" si="746"/>
        <v>0</v>
      </c>
      <c r="Q4006">
        <f t="shared" si="747"/>
        <v>0</v>
      </c>
      <c r="R4006">
        <f t="shared" si="751"/>
        <v>27.565026697177728</v>
      </c>
      <c r="S4006" t="str">
        <f t="shared" si="748"/>
        <v>ID-33320-Trashkent - Navoi</v>
      </c>
      <c r="T4006" t="str">
        <f t="shared" si="749"/>
        <v>11:37</v>
      </c>
      <c r="U4006" t="str">
        <f t="shared" si="750"/>
        <v>Acceptable</v>
      </c>
      <c r="V4006">
        <f t="shared" si="752"/>
        <v>23</v>
      </c>
      <c r="W4006">
        <f t="shared" si="753"/>
        <v>2</v>
      </c>
      <c r="Y4006" t="str">
        <f t="shared" si="754"/>
        <v>Flight Not Found</v>
      </c>
      <c r="Z4006" t="str" cm="1">
        <f t="array" ref="Z4006">IF(AND(B:B &gt; TIME(6, 0, 0), B:B &lt;= TIME(18, 0, 0)), "Day", "Night")</f>
        <v>Night</v>
      </c>
      <c r="AA4006">
        <f t="shared" si="755"/>
        <v>1</v>
      </c>
    </row>
    <row r="4007" spans="1:27" x14ac:dyDescent="0.2">
      <c r="A4007">
        <v>33322</v>
      </c>
      <c r="B4007" t="s">
        <v>5003</v>
      </c>
      <c r="C4007" t="s">
        <v>19584</v>
      </c>
      <c r="D4007" t="s">
        <v>2663</v>
      </c>
      <c r="G4007" t="s">
        <v>20014</v>
      </c>
      <c r="J4007">
        <v>28</v>
      </c>
      <c r="K4007">
        <v>28</v>
      </c>
      <c r="L4007">
        <v>0</v>
      </c>
      <c r="M4007" t="s">
        <v>20015</v>
      </c>
      <c r="N4007">
        <f t="shared" si="744"/>
        <v>0</v>
      </c>
      <c r="O4007" t="str">
        <f t="shared" si="745"/>
        <v>No</v>
      </c>
      <c r="P4007">
        <f t="shared" si="746"/>
        <v>0</v>
      </c>
      <c r="Q4007">
        <f t="shared" si="747"/>
        <v>0</v>
      </c>
      <c r="R4007">
        <f t="shared" si="751"/>
        <v>27.565026697177728</v>
      </c>
      <c r="S4007" t="str">
        <f t="shared" si="748"/>
        <v>ID-33322-</v>
      </c>
      <c r="T4007" t="str">
        <f t="shared" si="749"/>
        <v>08:15</v>
      </c>
      <c r="U4007" t="str">
        <f t="shared" si="750"/>
        <v>Acceptable</v>
      </c>
      <c r="V4007">
        <f t="shared" si="752"/>
        <v>23</v>
      </c>
      <c r="W4007">
        <f t="shared" si="753"/>
        <v>2</v>
      </c>
      <c r="Y4007" t="str">
        <f t="shared" si="754"/>
        <v>Flight Not Found</v>
      </c>
      <c r="Z4007" t="str" cm="1">
        <f t="array" ref="Z4007">IF(AND(B:B &gt; TIME(6, 0, 0), B:B &lt;= TIME(18, 0, 0)), "Day", "Night")</f>
        <v>Night</v>
      </c>
      <c r="AA4007">
        <f t="shared" si="755"/>
        <v>1</v>
      </c>
    </row>
    <row r="4008" spans="1:27" x14ac:dyDescent="0.2">
      <c r="A4008">
        <v>33329</v>
      </c>
      <c r="B4008" t="s">
        <v>1167</v>
      </c>
      <c r="C4008" t="s">
        <v>20016</v>
      </c>
      <c r="D4008" t="s">
        <v>20017</v>
      </c>
      <c r="F4008" t="s">
        <v>20018</v>
      </c>
      <c r="G4008" t="s">
        <v>13138</v>
      </c>
      <c r="H4008" t="s">
        <v>20019</v>
      </c>
      <c r="I4008" t="s">
        <v>20020</v>
      </c>
      <c r="J4008">
        <v>8</v>
      </c>
      <c r="K4008">
        <v>8</v>
      </c>
      <c r="L4008">
        <v>0</v>
      </c>
      <c r="M4008" t="s">
        <v>20021</v>
      </c>
      <c r="N4008">
        <f t="shared" si="744"/>
        <v>0</v>
      </c>
      <c r="O4008" t="str">
        <f t="shared" si="745"/>
        <v>No</v>
      </c>
      <c r="P4008">
        <f t="shared" si="746"/>
        <v>0</v>
      </c>
      <c r="Q4008">
        <f t="shared" si="747"/>
        <v>0</v>
      </c>
      <c r="R4008">
        <f t="shared" si="751"/>
        <v>27.565026697177728</v>
      </c>
      <c r="S4008" t="str">
        <f t="shared" si="748"/>
        <v>ID-33329-Zeldiver - San Pedro</v>
      </c>
      <c r="T4008" t="str">
        <f t="shared" si="749"/>
        <v>15:00</v>
      </c>
      <c r="U4008" t="str">
        <f t="shared" si="750"/>
        <v>Acceptable</v>
      </c>
      <c r="V4008">
        <f t="shared" si="752"/>
        <v>23</v>
      </c>
      <c r="W4008">
        <f t="shared" si="753"/>
        <v>2</v>
      </c>
      <c r="Y4008" t="str">
        <f t="shared" si="754"/>
        <v>Flight Not Found</v>
      </c>
      <c r="Z4008" t="str" cm="1">
        <f t="array" ref="Z4008">IF(AND(B:B &gt; TIME(6, 0, 0), B:B &lt;= TIME(18, 0, 0)), "Day", "Night")</f>
        <v>Night</v>
      </c>
      <c r="AA4008">
        <f t="shared" si="755"/>
        <v>1</v>
      </c>
    </row>
    <row r="4009" spans="1:27" x14ac:dyDescent="0.2">
      <c r="A4009">
        <v>33332</v>
      </c>
      <c r="B4009" t="s">
        <v>1723</v>
      </c>
      <c r="C4009" t="s">
        <v>20022</v>
      </c>
      <c r="D4009" t="s">
        <v>16831</v>
      </c>
      <c r="F4009" t="s">
        <v>20023</v>
      </c>
      <c r="G4009" t="s">
        <v>12934</v>
      </c>
      <c r="H4009" t="s">
        <v>20024</v>
      </c>
      <c r="I4009" t="s">
        <v>20025</v>
      </c>
      <c r="J4009">
        <v>7</v>
      </c>
      <c r="K4009">
        <v>6</v>
      </c>
      <c r="L4009">
        <v>0</v>
      </c>
      <c r="M4009" t="s">
        <v>20026</v>
      </c>
      <c r="N4009">
        <f t="shared" si="744"/>
        <v>0</v>
      </c>
      <c r="O4009" t="str">
        <f t="shared" si="745"/>
        <v>No</v>
      </c>
      <c r="P4009">
        <f t="shared" si="746"/>
        <v>0</v>
      </c>
      <c r="Q4009">
        <f t="shared" si="747"/>
        <v>0</v>
      </c>
      <c r="R4009">
        <f t="shared" si="751"/>
        <v>27.565026697177728</v>
      </c>
      <c r="S4009" t="str">
        <f t="shared" si="748"/>
        <v>ID-33332-Sturdee - Smithers</v>
      </c>
      <c r="T4009" t="str">
        <f t="shared" si="749"/>
        <v>13:40</v>
      </c>
      <c r="U4009" t="str">
        <f t="shared" si="750"/>
        <v>Acceptable</v>
      </c>
      <c r="V4009">
        <f t="shared" si="752"/>
        <v>23</v>
      </c>
      <c r="W4009">
        <f t="shared" si="753"/>
        <v>2</v>
      </c>
      <c r="Y4009" t="str">
        <f t="shared" si="754"/>
        <v>Flight Not Found</v>
      </c>
      <c r="Z4009" t="str" cm="1">
        <f t="array" ref="Z4009">IF(AND(B:B &gt; TIME(6, 0, 0), B:B &lt;= TIME(18, 0, 0)), "Day", "Night")</f>
        <v>Night</v>
      </c>
      <c r="AA4009">
        <f t="shared" si="755"/>
        <v>1</v>
      </c>
    </row>
    <row r="4010" spans="1:27" x14ac:dyDescent="0.2">
      <c r="A4010">
        <v>33332</v>
      </c>
      <c r="B4010" t="s">
        <v>9378</v>
      </c>
      <c r="C4010" t="s">
        <v>20027</v>
      </c>
      <c r="D4010" t="s">
        <v>35</v>
      </c>
      <c r="F4010" t="s">
        <v>20028</v>
      </c>
      <c r="G4010" t="s">
        <v>20029</v>
      </c>
      <c r="H4010" t="s">
        <v>20030</v>
      </c>
      <c r="I4010" t="s">
        <v>20031</v>
      </c>
      <c r="J4010">
        <v>5</v>
      </c>
      <c r="K4010">
        <v>5</v>
      </c>
      <c r="L4010">
        <v>2</v>
      </c>
      <c r="M4010" t="s">
        <v>20032</v>
      </c>
      <c r="N4010">
        <f t="shared" si="744"/>
        <v>0</v>
      </c>
      <c r="O4010" t="str">
        <f t="shared" si="745"/>
        <v>No</v>
      </c>
      <c r="P4010">
        <f t="shared" si="746"/>
        <v>0</v>
      </c>
      <c r="Q4010">
        <f t="shared" si="747"/>
        <v>0</v>
      </c>
      <c r="R4010">
        <f t="shared" si="751"/>
        <v>27.565026697177728</v>
      </c>
      <c r="S4010" t="str">
        <f t="shared" si="748"/>
        <v>ID-33332-Williamsport, PA  - Philadelphia, PA</v>
      </c>
      <c r="T4010" t="str">
        <f t="shared" si="749"/>
        <v>13:40</v>
      </c>
      <c r="U4010" t="str">
        <f t="shared" si="750"/>
        <v>Acceptable</v>
      </c>
      <c r="V4010">
        <f t="shared" si="752"/>
        <v>23</v>
      </c>
      <c r="W4010">
        <f t="shared" si="753"/>
        <v>2</v>
      </c>
      <c r="Y4010" t="str">
        <f t="shared" si="754"/>
        <v>Flight Not Found</v>
      </c>
      <c r="Z4010" t="str" cm="1">
        <f t="array" ref="Z4010">IF(AND(B:B &gt; TIME(6, 0, 0), B:B &lt;= TIME(18, 0, 0)), "Day", "Night")</f>
        <v>Night</v>
      </c>
      <c r="AA4010">
        <f t="shared" si="755"/>
        <v>1</v>
      </c>
    </row>
    <row r="4011" spans="1:27" x14ac:dyDescent="0.2">
      <c r="A4011">
        <v>33333</v>
      </c>
      <c r="B4011" t="s">
        <v>15630</v>
      </c>
      <c r="C4011" t="s">
        <v>20033</v>
      </c>
      <c r="D4011" t="s">
        <v>18129</v>
      </c>
      <c r="E4011" t="s">
        <v>1297</v>
      </c>
      <c r="F4011" t="s">
        <v>20034</v>
      </c>
      <c r="G4011" t="s">
        <v>20035</v>
      </c>
      <c r="H4011" t="s">
        <v>20036</v>
      </c>
      <c r="I4011" t="s">
        <v>20037</v>
      </c>
      <c r="J4011">
        <v>23</v>
      </c>
      <c r="K4011">
        <v>23</v>
      </c>
      <c r="L4011">
        <v>0</v>
      </c>
      <c r="M4011" t="s">
        <v>20038</v>
      </c>
      <c r="N4011">
        <f t="shared" si="744"/>
        <v>0</v>
      </c>
      <c r="O4011" t="str">
        <f t="shared" si="745"/>
        <v>No</v>
      </c>
      <c r="P4011">
        <f t="shared" si="746"/>
        <v>0</v>
      </c>
      <c r="Q4011">
        <f t="shared" si="747"/>
        <v>0</v>
      </c>
      <c r="R4011">
        <f t="shared" si="751"/>
        <v>27.565026697177728</v>
      </c>
      <c r="S4011" t="str">
        <f t="shared" si="748"/>
        <v>ID-33333-Atlanta - Brunswick</v>
      </c>
      <c r="T4011" t="str">
        <f t="shared" si="749"/>
        <v>14:51</v>
      </c>
      <c r="U4011" t="str">
        <f t="shared" si="750"/>
        <v>Acceptable</v>
      </c>
      <c r="V4011">
        <f t="shared" si="752"/>
        <v>23</v>
      </c>
      <c r="W4011">
        <f t="shared" si="753"/>
        <v>2</v>
      </c>
      <c r="Y4011" t="str">
        <f t="shared" si="754"/>
        <v>Flight Not Found</v>
      </c>
      <c r="Z4011" t="str" cm="1">
        <f t="array" ref="Z4011">IF(AND(B:B &gt; TIME(6, 0, 0), B:B &lt;= TIME(18, 0, 0)), "Day", "Night")</f>
        <v>Night</v>
      </c>
      <c r="AA4011">
        <f t="shared" si="755"/>
        <v>1</v>
      </c>
    </row>
    <row r="4012" spans="1:27" x14ac:dyDescent="0.2">
      <c r="A4012">
        <v>33347</v>
      </c>
      <c r="B4012" t="s">
        <v>6463</v>
      </c>
      <c r="C4012" t="s">
        <v>20039</v>
      </c>
      <c r="D4012" t="s">
        <v>20040</v>
      </c>
      <c r="F4012" t="s">
        <v>20041</v>
      </c>
      <c r="G4012" t="s">
        <v>20042</v>
      </c>
      <c r="H4012" t="s">
        <v>20043</v>
      </c>
      <c r="I4012" t="s">
        <v>20044</v>
      </c>
      <c r="J4012">
        <v>22</v>
      </c>
      <c r="K4012">
        <v>11</v>
      </c>
      <c r="L4012">
        <v>0</v>
      </c>
      <c r="M4012" t="s">
        <v>20045</v>
      </c>
      <c r="N4012">
        <f t="shared" si="744"/>
        <v>0</v>
      </c>
      <c r="O4012" t="str">
        <f t="shared" si="745"/>
        <v>No</v>
      </c>
      <c r="P4012">
        <f t="shared" si="746"/>
        <v>0</v>
      </c>
      <c r="Q4012">
        <f t="shared" si="747"/>
        <v>0</v>
      </c>
      <c r="R4012">
        <f t="shared" si="751"/>
        <v>27.565026697177728</v>
      </c>
      <c r="S4012" t="str">
        <f t="shared" si="748"/>
        <v>ID-33347-Hiva Ou - Nuku Hiva</v>
      </c>
      <c r="T4012" t="str">
        <f t="shared" si="749"/>
        <v>11:56</v>
      </c>
      <c r="U4012" t="str">
        <f t="shared" si="750"/>
        <v>Acceptable</v>
      </c>
      <c r="V4012">
        <f t="shared" si="752"/>
        <v>23</v>
      </c>
      <c r="W4012">
        <f t="shared" si="753"/>
        <v>2</v>
      </c>
      <c r="Y4012" t="str">
        <f t="shared" si="754"/>
        <v>Flight Not Found</v>
      </c>
      <c r="Z4012" t="str" cm="1">
        <f t="array" ref="Z4012">IF(AND(B:B &gt; TIME(6, 0, 0), B:B &lt;= TIME(18, 0, 0)), "Day", "Night")</f>
        <v>Night</v>
      </c>
      <c r="AA4012">
        <f t="shared" si="755"/>
        <v>1</v>
      </c>
    </row>
    <row r="4013" spans="1:27" x14ac:dyDescent="0.2">
      <c r="A4013">
        <v>33363</v>
      </c>
      <c r="C4013" t="s">
        <v>20046</v>
      </c>
      <c r="D4013" t="s">
        <v>19371</v>
      </c>
      <c r="G4013" t="s">
        <v>16081</v>
      </c>
      <c r="H4013" t="s">
        <v>20047</v>
      </c>
      <c r="I4013" t="s">
        <v>20048</v>
      </c>
      <c r="J4013">
        <v>8</v>
      </c>
      <c r="K4013">
        <v>8</v>
      </c>
      <c r="L4013">
        <v>0</v>
      </c>
      <c r="M4013" t="s">
        <v>20049</v>
      </c>
      <c r="N4013">
        <f t="shared" si="744"/>
        <v>0</v>
      </c>
      <c r="O4013" t="str">
        <f t="shared" si="745"/>
        <v>No</v>
      </c>
      <c r="P4013">
        <f t="shared" si="746"/>
        <v>0</v>
      </c>
      <c r="Q4013">
        <f t="shared" si="747"/>
        <v>0</v>
      </c>
      <c r="R4013">
        <f t="shared" si="751"/>
        <v>27.565026697177728</v>
      </c>
      <c r="S4013" t="str">
        <f t="shared" si="748"/>
        <v>ID-33363-</v>
      </c>
      <c r="T4013">
        <f t="shared" si="749"/>
        <v>0</v>
      </c>
      <c r="U4013" t="str">
        <f t="shared" si="750"/>
        <v>Acceptable</v>
      </c>
      <c r="V4013">
        <f t="shared" si="752"/>
        <v>23</v>
      </c>
      <c r="W4013">
        <f t="shared" si="753"/>
        <v>2</v>
      </c>
      <c r="Y4013" t="str">
        <f t="shared" si="754"/>
        <v>Flight Not Found</v>
      </c>
      <c r="Z4013" t="str" cm="1">
        <f t="array" ref="Z4013">IF(AND(B:B &gt; TIME(6, 0, 0), B:B &lt;= TIME(18, 0, 0)), "Day", "Night")</f>
        <v>Night</v>
      </c>
      <c r="AA4013">
        <f t="shared" si="755"/>
        <v>1</v>
      </c>
    </row>
    <row r="4014" spans="1:27" x14ac:dyDescent="0.2">
      <c r="A4014">
        <v>33367</v>
      </c>
      <c r="C4014" t="s">
        <v>20050</v>
      </c>
      <c r="D4014" t="s">
        <v>12416</v>
      </c>
      <c r="E4014" t="s">
        <v>20051</v>
      </c>
      <c r="F4014" t="s">
        <v>20052</v>
      </c>
      <c r="G4014" t="s">
        <v>11401</v>
      </c>
      <c r="H4014" t="s">
        <v>20053</v>
      </c>
      <c r="I4014" t="s">
        <v>20054</v>
      </c>
      <c r="J4014">
        <v>13</v>
      </c>
      <c r="K4014">
        <v>13</v>
      </c>
      <c r="L4014">
        <v>0</v>
      </c>
      <c r="M4014" t="s">
        <v>20055</v>
      </c>
      <c r="N4014">
        <f t="shared" si="744"/>
        <v>0</v>
      </c>
      <c r="O4014" t="str">
        <f t="shared" si="745"/>
        <v>No</v>
      </c>
      <c r="P4014">
        <f t="shared" si="746"/>
        <v>0</v>
      </c>
      <c r="Q4014">
        <f t="shared" si="747"/>
        <v>0</v>
      </c>
      <c r="R4014">
        <f t="shared" si="751"/>
        <v>27.565026697177728</v>
      </c>
      <c r="S4014" t="str">
        <f t="shared" si="748"/>
        <v>ID-33367-Ambon - Ternate - Manado</v>
      </c>
      <c r="T4014">
        <f t="shared" si="749"/>
        <v>0</v>
      </c>
      <c r="U4014" t="str">
        <f t="shared" si="750"/>
        <v>Acceptable</v>
      </c>
      <c r="V4014">
        <f t="shared" si="752"/>
        <v>23</v>
      </c>
      <c r="W4014">
        <f t="shared" si="753"/>
        <v>2</v>
      </c>
      <c r="Y4014" t="str">
        <f t="shared" si="754"/>
        <v>Flight Not Found</v>
      </c>
      <c r="Z4014" t="str" cm="1">
        <f t="array" ref="Z4014">IF(AND(B:B &gt; TIME(6, 0, 0), B:B &lt;= TIME(18, 0, 0)), "Day", "Night")</f>
        <v>Night</v>
      </c>
      <c r="AA4014">
        <f t="shared" si="755"/>
        <v>1</v>
      </c>
    </row>
    <row r="4015" spans="1:27" x14ac:dyDescent="0.2">
      <c r="A4015">
        <v>33371</v>
      </c>
      <c r="B4015" t="s">
        <v>9082</v>
      </c>
      <c r="C4015" t="s">
        <v>20056</v>
      </c>
      <c r="D4015" t="s">
        <v>20057</v>
      </c>
      <c r="F4015" t="s">
        <v>20058</v>
      </c>
      <c r="G4015" t="s">
        <v>15784</v>
      </c>
      <c r="H4015" t="s">
        <v>20059</v>
      </c>
      <c r="I4015" t="s">
        <v>20060</v>
      </c>
      <c r="J4015">
        <v>7</v>
      </c>
      <c r="K4015">
        <v>7</v>
      </c>
      <c r="L4015">
        <v>0</v>
      </c>
      <c r="M4015" t="s">
        <v>20061</v>
      </c>
      <c r="N4015">
        <f t="shared" si="744"/>
        <v>0</v>
      </c>
      <c r="O4015" t="str">
        <f t="shared" si="745"/>
        <v>No</v>
      </c>
      <c r="P4015">
        <f t="shared" si="746"/>
        <v>0</v>
      </c>
      <c r="Q4015">
        <f t="shared" si="747"/>
        <v>0</v>
      </c>
      <c r="R4015">
        <f t="shared" si="751"/>
        <v>27.565026697177728</v>
      </c>
      <c r="S4015" t="str">
        <f t="shared" si="748"/>
        <v>ID-33371-Local sightseeing</v>
      </c>
      <c r="T4015" t="str">
        <f t="shared" si="749"/>
        <v>13:19</v>
      </c>
      <c r="U4015" t="str">
        <f t="shared" si="750"/>
        <v>Acceptable</v>
      </c>
      <c r="V4015">
        <f t="shared" si="752"/>
        <v>23</v>
      </c>
      <c r="W4015">
        <f t="shared" si="753"/>
        <v>2</v>
      </c>
      <c r="Y4015" t="str">
        <f t="shared" si="754"/>
        <v>Flight Not Found</v>
      </c>
      <c r="Z4015" t="str" cm="1">
        <f t="array" ref="Z4015">IF(AND(B:B &gt; TIME(6, 0, 0), B:B &lt;= TIME(18, 0, 0)), "Day", "Night")</f>
        <v>Night</v>
      </c>
      <c r="AA4015">
        <f t="shared" si="755"/>
        <v>1</v>
      </c>
    </row>
    <row r="4016" spans="1:27" x14ac:dyDescent="0.2">
      <c r="A4016">
        <v>33373</v>
      </c>
      <c r="C4016" t="s">
        <v>20062</v>
      </c>
      <c r="D4016" t="s">
        <v>20063</v>
      </c>
      <c r="F4016" t="s">
        <v>20064</v>
      </c>
      <c r="G4016" t="s">
        <v>3110</v>
      </c>
      <c r="H4016" t="s">
        <v>20065</v>
      </c>
      <c r="I4016" t="s">
        <v>20066</v>
      </c>
      <c r="J4016">
        <v>14</v>
      </c>
      <c r="K4016">
        <v>13</v>
      </c>
      <c r="L4016">
        <v>0</v>
      </c>
      <c r="M4016" t="s">
        <v>20067</v>
      </c>
      <c r="N4016">
        <f t="shared" si="744"/>
        <v>0</v>
      </c>
      <c r="O4016" t="str">
        <f t="shared" si="745"/>
        <v>No</v>
      </c>
      <c r="P4016">
        <f t="shared" si="746"/>
        <v>0</v>
      </c>
      <c r="Q4016">
        <f t="shared" si="747"/>
        <v>0</v>
      </c>
      <c r="R4016">
        <f t="shared" si="751"/>
        <v>27.565026697177728</v>
      </c>
      <c r="S4016" t="str">
        <f t="shared" si="748"/>
        <v>ID-33373-Villavicencio - Miraflores Guaviarel</v>
      </c>
      <c r="T4016">
        <f t="shared" si="749"/>
        <v>0</v>
      </c>
      <c r="U4016" t="str">
        <f t="shared" si="750"/>
        <v>Acceptable</v>
      </c>
      <c r="V4016">
        <f t="shared" si="752"/>
        <v>23</v>
      </c>
      <c r="W4016">
        <f t="shared" si="753"/>
        <v>2</v>
      </c>
      <c r="Y4016" t="str">
        <f t="shared" si="754"/>
        <v>Flight Not Found</v>
      </c>
      <c r="Z4016" t="str" cm="1">
        <f t="array" ref="Z4016">IF(AND(B:B &gt; TIME(6, 0, 0), B:B &lt;= TIME(18, 0, 0)), "Day", "Night")</f>
        <v>Night</v>
      </c>
      <c r="AA4016">
        <f t="shared" si="755"/>
        <v>1</v>
      </c>
    </row>
    <row r="4017" spans="1:27" x14ac:dyDescent="0.2">
      <c r="A4017">
        <v>33381</v>
      </c>
      <c r="B4017" t="s">
        <v>7967</v>
      </c>
      <c r="C4017" t="s">
        <v>15680</v>
      </c>
      <c r="D4017" t="s">
        <v>3562</v>
      </c>
      <c r="F4017" t="s">
        <v>20068</v>
      </c>
      <c r="G4017" t="s">
        <v>16110</v>
      </c>
      <c r="H4017" t="s">
        <v>20069</v>
      </c>
      <c r="I4017" t="s">
        <v>108</v>
      </c>
      <c r="J4017">
        <v>181</v>
      </c>
      <c r="K4017">
        <v>13</v>
      </c>
      <c r="L4017">
        <v>0</v>
      </c>
      <c r="M4017" t="s">
        <v>20070</v>
      </c>
      <c r="N4017">
        <f t="shared" si="744"/>
        <v>0</v>
      </c>
      <c r="O4017" t="str">
        <f t="shared" si="745"/>
        <v>No</v>
      </c>
      <c r="P4017">
        <f t="shared" si="746"/>
        <v>0</v>
      </c>
      <c r="Q4017">
        <f t="shared" si="747"/>
        <v>0</v>
      </c>
      <c r="R4017">
        <f t="shared" si="751"/>
        <v>27.565026697177728</v>
      </c>
      <c r="S4017" t="str">
        <f t="shared" si="748"/>
        <v>ID-33381-Sukhumi - Leningrad</v>
      </c>
      <c r="T4017" t="str">
        <f t="shared" si="749"/>
        <v>13:06</v>
      </c>
      <c r="U4017" t="str">
        <f t="shared" si="750"/>
        <v>Acceptable</v>
      </c>
      <c r="V4017">
        <f t="shared" si="752"/>
        <v>23</v>
      </c>
      <c r="W4017">
        <f t="shared" si="753"/>
        <v>2</v>
      </c>
      <c r="Y4017" t="str">
        <f t="shared" si="754"/>
        <v>Flight Not Found</v>
      </c>
      <c r="Z4017" t="str" cm="1">
        <f t="array" ref="Z4017">IF(AND(B:B &gt; TIME(6, 0, 0), B:B &lt;= TIME(18, 0, 0)), "Day", "Night")</f>
        <v>Night</v>
      </c>
      <c r="AA4017">
        <f t="shared" si="755"/>
        <v>1</v>
      </c>
    </row>
    <row r="4018" spans="1:27" x14ac:dyDescent="0.2">
      <c r="A4018">
        <v>33382</v>
      </c>
      <c r="C4018" t="s">
        <v>20071</v>
      </c>
      <c r="D4018" t="s">
        <v>20072</v>
      </c>
      <c r="G4018" t="s">
        <v>20073</v>
      </c>
      <c r="H4018" t="s">
        <v>20074</v>
      </c>
      <c r="I4018" t="s">
        <v>20075</v>
      </c>
      <c r="J4018">
        <v>10</v>
      </c>
      <c r="K4018">
        <v>4</v>
      </c>
      <c r="L4018">
        <v>0</v>
      </c>
      <c r="M4018" t="s">
        <v>20076</v>
      </c>
      <c r="N4018">
        <f t="shared" si="744"/>
        <v>0</v>
      </c>
      <c r="O4018" t="str">
        <f t="shared" si="745"/>
        <v>No</v>
      </c>
      <c r="P4018">
        <f t="shared" si="746"/>
        <v>0</v>
      </c>
      <c r="Q4018">
        <f t="shared" si="747"/>
        <v>0</v>
      </c>
      <c r="R4018">
        <f t="shared" si="751"/>
        <v>27.565026697177728</v>
      </c>
      <c r="S4018" t="str">
        <f t="shared" si="748"/>
        <v>ID-33382-</v>
      </c>
      <c r="T4018">
        <f t="shared" si="749"/>
        <v>0</v>
      </c>
      <c r="U4018" t="str">
        <f t="shared" si="750"/>
        <v>Acceptable</v>
      </c>
      <c r="V4018">
        <f t="shared" si="752"/>
        <v>23</v>
      </c>
      <c r="W4018">
        <f t="shared" si="753"/>
        <v>2</v>
      </c>
      <c r="Y4018" t="str">
        <f t="shared" si="754"/>
        <v>Flight Not Found</v>
      </c>
      <c r="Z4018" t="str" cm="1">
        <f t="array" ref="Z4018">IF(AND(B:B &gt; TIME(6, 0, 0), B:B &lt;= TIME(18, 0, 0)), "Day", "Night")</f>
        <v>Night</v>
      </c>
      <c r="AA4018">
        <f t="shared" si="755"/>
        <v>1</v>
      </c>
    </row>
    <row r="4019" spans="1:27" x14ac:dyDescent="0.2">
      <c r="A4019">
        <v>33384</v>
      </c>
      <c r="B4019" t="s">
        <v>2642</v>
      </c>
      <c r="C4019" t="s">
        <v>20077</v>
      </c>
      <c r="D4019" t="s">
        <v>20078</v>
      </c>
      <c r="E4019" t="s">
        <v>6964</v>
      </c>
      <c r="F4019" t="s">
        <v>20079</v>
      </c>
      <c r="G4019" t="s">
        <v>20080</v>
      </c>
      <c r="H4019" t="s">
        <v>20081</v>
      </c>
      <c r="I4019" t="s">
        <v>20082</v>
      </c>
      <c r="J4019">
        <v>223</v>
      </c>
      <c r="K4019">
        <v>223</v>
      </c>
      <c r="L4019">
        <v>0</v>
      </c>
      <c r="M4019" t="s">
        <v>20083</v>
      </c>
      <c r="N4019">
        <f t="shared" si="744"/>
        <v>0</v>
      </c>
      <c r="O4019" t="str">
        <f t="shared" si="745"/>
        <v>No</v>
      </c>
      <c r="P4019">
        <f t="shared" si="746"/>
        <v>0</v>
      </c>
      <c r="Q4019">
        <f t="shared" si="747"/>
        <v>0</v>
      </c>
      <c r="R4019">
        <f t="shared" si="751"/>
        <v>27.565026697177728</v>
      </c>
      <c r="S4019" t="str">
        <f t="shared" si="748"/>
        <v>ID-33384-Bangkok - Wien, Austria</v>
      </c>
      <c r="T4019" t="str">
        <f t="shared" si="749"/>
        <v>23:17</v>
      </c>
      <c r="U4019" t="str">
        <f t="shared" si="750"/>
        <v>Acceptable</v>
      </c>
      <c r="V4019">
        <f t="shared" si="752"/>
        <v>23</v>
      </c>
      <c r="W4019">
        <f t="shared" si="753"/>
        <v>2</v>
      </c>
      <c r="Y4019" t="str">
        <f t="shared" si="754"/>
        <v>Flight Not Found</v>
      </c>
      <c r="Z4019" t="str" cm="1">
        <f t="array" ref="Z4019">IF(AND(B:B &gt; TIME(6, 0, 0), B:B &lt;= TIME(18, 0, 0)), "Day", "Night")</f>
        <v>Night</v>
      </c>
      <c r="AA4019">
        <f t="shared" si="755"/>
        <v>1</v>
      </c>
    </row>
    <row r="4020" spans="1:27" x14ac:dyDescent="0.2">
      <c r="A4020">
        <v>33390</v>
      </c>
      <c r="B4020" t="s">
        <v>9000</v>
      </c>
      <c r="C4020" t="s">
        <v>20084</v>
      </c>
      <c r="D4020" t="s">
        <v>20085</v>
      </c>
      <c r="E4020" t="s">
        <v>16584</v>
      </c>
      <c r="F4020" t="s">
        <v>20086</v>
      </c>
      <c r="G4020" t="s">
        <v>20087</v>
      </c>
      <c r="H4020" t="s">
        <v>20088</v>
      </c>
      <c r="I4020" t="s">
        <v>131</v>
      </c>
      <c r="J4020">
        <v>3</v>
      </c>
      <c r="K4020">
        <v>2</v>
      </c>
      <c r="L4020">
        <v>0</v>
      </c>
      <c r="M4020" t="s">
        <v>20089</v>
      </c>
      <c r="N4020">
        <f t="shared" si="744"/>
        <v>0</v>
      </c>
      <c r="O4020" t="str">
        <f t="shared" si="745"/>
        <v>No</v>
      </c>
      <c r="P4020">
        <f t="shared" si="746"/>
        <v>0</v>
      </c>
      <c r="Q4020">
        <f t="shared" si="747"/>
        <v>0</v>
      </c>
      <c r="R4020">
        <f t="shared" si="751"/>
        <v>27.565026697177728</v>
      </c>
      <c r="S4020" t="str">
        <f t="shared" si="748"/>
        <v>ID-33390-Grada Zuma, Bahamas - Cape Hatien</v>
      </c>
      <c r="T4020" t="str">
        <f t="shared" si="749"/>
        <v>10:16</v>
      </c>
      <c r="U4020" t="str">
        <f t="shared" si="750"/>
        <v>Acceptable</v>
      </c>
      <c r="V4020">
        <f t="shared" si="752"/>
        <v>23</v>
      </c>
      <c r="W4020">
        <f t="shared" si="753"/>
        <v>2</v>
      </c>
      <c r="Y4020" t="str">
        <f t="shared" si="754"/>
        <v>Flight Not Found</v>
      </c>
      <c r="Z4020" t="str" cm="1">
        <f t="array" ref="Z4020">IF(AND(B:B &gt; TIME(6, 0, 0), B:B &lt;= TIME(18, 0, 0)), "Day", "Night")</f>
        <v>Night</v>
      </c>
      <c r="AA4020">
        <f t="shared" si="755"/>
        <v>1</v>
      </c>
    </row>
    <row r="4021" spans="1:27" x14ac:dyDescent="0.2">
      <c r="A4021">
        <v>33399</v>
      </c>
      <c r="B4021" t="s">
        <v>2842</v>
      </c>
      <c r="C4021" t="s">
        <v>15567</v>
      </c>
      <c r="D4021" t="s">
        <v>20090</v>
      </c>
      <c r="F4021" t="s">
        <v>20091</v>
      </c>
      <c r="G4021" t="s">
        <v>20092</v>
      </c>
      <c r="H4021" t="s">
        <v>20093</v>
      </c>
      <c r="I4021" t="s">
        <v>7979</v>
      </c>
      <c r="J4021">
        <v>7</v>
      </c>
      <c r="K4021">
        <v>7</v>
      </c>
      <c r="L4021">
        <v>0</v>
      </c>
      <c r="M4021" t="s">
        <v>20094</v>
      </c>
      <c r="N4021">
        <f t="shared" si="744"/>
        <v>0</v>
      </c>
      <c r="O4021" t="str">
        <f t="shared" si="745"/>
        <v>No</v>
      </c>
      <c r="P4021">
        <f t="shared" si="746"/>
        <v>0</v>
      </c>
      <c r="Q4021">
        <f t="shared" si="747"/>
        <v>0</v>
      </c>
      <c r="R4021">
        <f t="shared" si="751"/>
        <v>27.565026697177728</v>
      </c>
      <c r="S4021" t="str">
        <f t="shared" si="748"/>
        <v>ID-33399-Luanda - Cafunfo</v>
      </c>
      <c r="T4021" t="str">
        <f t="shared" si="749"/>
        <v>15:40</v>
      </c>
      <c r="U4021" t="str">
        <f t="shared" si="750"/>
        <v>Acceptable</v>
      </c>
      <c r="V4021">
        <f t="shared" si="752"/>
        <v>23</v>
      </c>
      <c r="W4021">
        <f t="shared" si="753"/>
        <v>2</v>
      </c>
      <c r="Y4021" t="str">
        <f t="shared" si="754"/>
        <v>Flight Not Found</v>
      </c>
      <c r="Z4021" t="str" cm="1">
        <f t="array" ref="Z4021">IF(AND(B:B &gt; TIME(6, 0, 0), B:B &lt;= TIME(18, 0, 0)), "Day", "Night")</f>
        <v>Night</v>
      </c>
      <c r="AA4021">
        <f t="shared" si="755"/>
        <v>1</v>
      </c>
    </row>
    <row r="4022" spans="1:27" x14ac:dyDescent="0.2">
      <c r="A4022">
        <v>33409</v>
      </c>
      <c r="B4022" t="s">
        <v>7382</v>
      </c>
      <c r="C4022" t="s">
        <v>20095</v>
      </c>
      <c r="D4022" t="s">
        <v>17265</v>
      </c>
      <c r="F4022" t="s">
        <v>20096</v>
      </c>
      <c r="G4022" t="s">
        <v>13921</v>
      </c>
      <c r="H4022" t="s">
        <v>20097</v>
      </c>
      <c r="I4022" t="s">
        <v>20098</v>
      </c>
      <c r="J4022">
        <v>18</v>
      </c>
      <c r="K4022">
        <v>2</v>
      </c>
      <c r="L4022">
        <v>0</v>
      </c>
      <c r="M4022" t="s">
        <v>20099</v>
      </c>
      <c r="N4022">
        <f t="shared" si="744"/>
        <v>0</v>
      </c>
      <c r="O4022" t="str">
        <f t="shared" si="745"/>
        <v>No</v>
      </c>
      <c r="P4022">
        <f t="shared" si="746"/>
        <v>0</v>
      </c>
      <c r="Q4022">
        <f t="shared" si="747"/>
        <v>0</v>
      </c>
      <c r="R4022">
        <f t="shared" si="751"/>
        <v>27.565026697177728</v>
      </c>
      <c r="S4022" t="str">
        <f t="shared" si="748"/>
        <v>ID-33409-Bogota - Malambo</v>
      </c>
      <c r="T4022" t="str">
        <f t="shared" si="749"/>
        <v>03:45</v>
      </c>
      <c r="U4022" t="str">
        <f t="shared" si="750"/>
        <v>Acceptable</v>
      </c>
      <c r="V4022">
        <f t="shared" si="752"/>
        <v>23</v>
      </c>
      <c r="W4022">
        <f t="shared" si="753"/>
        <v>2</v>
      </c>
      <c r="Y4022" t="str">
        <f t="shared" si="754"/>
        <v>Flight Not Found</v>
      </c>
      <c r="Z4022" t="str" cm="1">
        <f t="array" ref="Z4022">IF(AND(B:B &gt; TIME(6, 0, 0), B:B &lt;= TIME(18, 0, 0)), "Day", "Night")</f>
        <v>Night</v>
      </c>
      <c r="AA4022">
        <f t="shared" si="755"/>
        <v>1</v>
      </c>
    </row>
    <row r="4023" spans="1:27" x14ac:dyDescent="0.2">
      <c r="A4023">
        <v>33415</v>
      </c>
      <c r="C4023" t="s">
        <v>20100</v>
      </c>
      <c r="D4023" t="s">
        <v>3562</v>
      </c>
      <c r="F4023" t="s">
        <v>20101</v>
      </c>
      <c r="G4023" t="s">
        <v>10173</v>
      </c>
      <c r="H4023" t="s">
        <v>20102</v>
      </c>
      <c r="I4023" t="s">
        <v>20103</v>
      </c>
      <c r="J4023">
        <v>10</v>
      </c>
      <c r="K4023">
        <v>10</v>
      </c>
      <c r="L4023">
        <v>0</v>
      </c>
      <c r="M4023" t="s">
        <v>20104</v>
      </c>
      <c r="N4023">
        <f t="shared" si="744"/>
        <v>0</v>
      </c>
      <c r="O4023" t="str">
        <f t="shared" si="745"/>
        <v>No</v>
      </c>
      <c r="P4023">
        <f t="shared" si="746"/>
        <v>0</v>
      </c>
      <c r="Q4023">
        <f t="shared" si="747"/>
        <v>0</v>
      </c>
      <c r="R4023">
        <f t="shared" si="751"/>
        <v>27.565026697177728</v>
      </c>
      <c r="S4023" t="str">
        <f t="shared" si="748"/>
        <v>ID-33415-Saint Petersburg - Voronezh</v>
      </c>
      <c r="T4023">
        <f t="shared" si="749"/>
        <v>0</v>
      </c>
      <c r="U4023" t="str">
        <f t="shared" si="750"/>
        <v>Acceptable</v>
      </c>
      <c r="V4023">
        <f t="shared" si="752"/>
        <v>23</v>
      </c>
      <c r="W4023">
        <f t="shared" si="753"/>
        <v>2</v>
      </c>
      <c r="Y4023" t="str">
        <f t="shared" si="754"/>
        <v>Flight Not Found</v>
      </c>
      <c r="Z4023" t="str" cm="1">
        <f t="array" ref="Z4023">IF(AND(B:B &gt; TIME(6, 0, 0), B:B &lt;= TIME(18, 0, 0)), "Day", "Night")</f>
        <v>Night</v>
      </c>
      <c r="AA4023">
        <f t="shared" si="755"/>
        <v>1</v>
      </c>
    </row>
    <row r="4024" spans="1:27" x14ac:dyDescent="0.2">
      <c r="A4024">
        <v>33415</v>
      </c>
      <c r="B4024" t="s">
        <v>1145</v>
      </c>
      <c r="C4024" t="s">
        <v>20105</v>
      </c>
      <c r="D4024" t="s">
        <v>20106</v>
      </c>
      <c r="F4024" t="s">
        <v>20107</v>
      </c>
      <c r="G4024" t="s">
        <v>11544</v>
      </c>
      <c r="H4024" t="s">
        <v>20108</v>
      </c>
      <c r="I4024" t="s">
        <v>20109</v>
      </c>
      <c r="J4024">
        <v>53</v>
      </c>
      <c r="K4024">
        <v>4</v>
      </c>
      <c r="L4024">
        <v>0</v>
      </c>
      <c r="M4024" t="s">
        <v>20110</v>
      </c>
      <c r="N4024">
        <f t="shared" si="744"/>
        <v>0</v>
      </c>
      <c r="O4024" t="str">
        <f t="shared" si="745"/>
        <v>No</v>
      </c>
      <c r="P4024">
        <f t="shared" si="746"/>
        <v>0</v>
      </c>
      <c r="Q4024">
        <f t="shared" si="747"/>
        <v>0</v>
      </c>
      <c r="R4024">
        <f t="shared" si="751"/>
        <v>27.565026697177728</v>
      </c>
      <c r="S4024" t="str">
        <f t="shared" si="748"/>
        <v>ID-33415-Benin - Kano</v>
      </c>
      <c r="T4024">
        <f t="shared" si="749"/>
        <v>0</v>
      </c>
      <c r="U4024" t="str">
        <f t="shared" si="750"/>
        <v>Acceptable</v>
      </c>
      <c r="V4024">
        <f t="shared" si="752"/>
        <v>23</v>
      </c>
      <c r="W4024">
        <f t="shared" si="753"/>
        <v>2</v>
      </c>
      <c r="Y4024" t="str">
        <f t="shared" si="754"/>
        <v>Flight Not Found</v>
      </c>
      <c r="Z4024" t="str" cm="1">
        <f t="array" ref="Z4024">IF(AND(B:B &gt; TIME(6, 0, 0), B:B &lt;= TIME(18, 0, 0)), "Day", "Night")</f>
        <v>Night</v>
      </c>
      <c r="AA4024">
        <f t="shared" si="755"/>
        <v>1</v>
      </c>
    </row>
    <row r="4025" spans="1:27" x14ac:dyDescent="0.2">
      <c r="A4025">
        <v>33423</v>
      </c>
      <c r="B4025" t="s">
        <v>14864</v>
      </c>
      <c r="C4025" t="s">
        <v>13249</v>
      </c>
      <c r="D4025" t="s">
        <v>20111</v>
      </c>
      <c r="G4025" t="s">
        <v>12975</v>
      </c>
      <c r="H4025" t="s">
        <v>20112</v>
      </c>
      <c r="I4025" t="s">
        <v>20113</v>
      </c>
      <c r="J4025">
        <v>3</v>
      </c>
      <c r="K4025">
        <v>3</v>
      </c>
      <c r="L4025">
        <v>0</v>
      </c>
      <c r="M4025" t="s">
        <v>20114</v>
      </c>
      <c r="N4025">
        <f t="shared" si="744"/>
        <v>0</v>
      </c>
      <c r="O4025" t="str">
        <f t="shared" si="745"/>
        <v>No</v>
      </c>
      <c r="P4025">
        <f t="shared" si="746"/>
        <v>0</v>
      </c>
      <c r="Q4025">
        <f t="shared" si="747"/>
        <v>0</v>
      </c>
      <c r="R4025">
        <f t="shared" si="751"/>
        <v>27.565026697177728</v>
      </c>
      <c r="S4025" t="str">
        <f t="shared" si="748"/>
        <v>ID-33423-</v>
      </c>
      <c r="T4025" t="str">
        <f t="shared" si="749"/>
        <v>09:10</v>
      </c>
      <c r="U4025" t="str">
        <f t="shared" si="750"/>
        <v>Acceptable</v>
      </c>
      <c r="V4025">
        <f t="shared" si="752"/>
        <v>23</v>
      </c>
      <c r="W4025">
        <f t="shared" si="753"/>
        <v>2</v>
      </c>
      <c r="Y4025" t="str">
        <f t="shared" si="754"/>
        <v>Flight Not Found</v>
      </c>
      <c r="Z4025" t="str" cm="1">
        <f t="array" ref="Z4025">IF(AND(B:B &gt; TIME(6, 0, 0), B:B &lt;= TIME(18, 0, 0)), "Day", "Night")</f>
        <v>Night</v>
      </c>
      <c r="AA4025">
        <f t="shared" si="755"/>
        <v>1</v>
      </c>
    </row>
    <row r="4026" spans="1:27" x14ac:dyDescent="0.2">
      <c r="A4026">
        <v>33428</v>
      </c>
      <c r="C4026" t="s">
        <v>20115</v>
      </c>
      <c r="D4026" t="s">
        <v>20116</v>
      </c>
      <c r="G4026" t="s">
        <v>17221</v>
      </c>
      <c r="H4026" t="s">
        <v>20117</v>
      </c>
      <c r="I4026" t="s">
        <v>7042</v>
      </c>
      <c r="J4026">
        <v>15</v>
      </c>
      <c r="K4026">
        <v>15</v>
      </c>
      <c r="L4026">
        <v>0</v>
      </c>
      <c r="M4026" t="s">
        <v>20118</v>
      </c>
      <c r="N4026">
        <f t="shared" si="744"/>
        <v>0</v>
      </c>
      <c r="O4026" t="str">
        <f t="shared" si="745"/>
        <v>No</v>
      </c>
      <c r="P4026">
        <f t="shared" si="746"/>
        <v>0</v>
      </c>
      <c r="Q4026">
        <f t="shared" si="747"/>
        <v>0</v>
      </c>
      <c r="R4026">
        <f t="shared" si="751"/>
        <v>27.565026697177728</v>
      </c>
      <c r="S4026" t="str">
        <f t="shared" si="748"/>
        <v>ID-33428-</v>
      </c>
      <c r="T4026">
        <f t="shared" si="749"/>
        <v>0</v>
      </c>
      <c r="U4026" t="str">
        <f t="shared" si="750"/>
        <v>Acceptable</v>
      </c>
      <c r="V4026">
        <f t="shared" si="752"/>
        <v>23</v>
      </c>
      <c r="W4026">
        <f t="shared" si="753"/>
        <v>2</v>
      </c>
      <c r="Y4026" t="str">
        <f t="shared" si="754"/>
        <v>Flight Not Found</v>
      </c>
      <c r="Z4026" t="str" cm="1">
        <f t="array" ref="Z4026">IF(AND(B:B &gt; TIME(6, 0, 0), B:B &lt;= TIME(18, 0, 0)), "Day", "Night")</f>
        <v>Night</v>
      </c>
      <c r="AA4026">
        <f t="shared" si="755"/>
        <v>1</v>
      </c>
    </row>
    <row r="4027" spans="1:27" x14ac:dyDescent="0.2">
      <c r="A4027">
        <v>33429</v>
      </c>
      <c r="B4027" t="s">
        <v>12850</v>
      </c>
      <c r="C4027" t="s">
        <v>3197</v>
      </c>
      <c r="D4027" t="s">
        <v>20119</v>
      </c>
      <c r="E4027" t="s">
        <v>12456</v>
      </c>
      <c r="F4027" t="s">
        <v>20120</v>
      </c>
      <c r="G4027" t="s">
        <v>20121</v>
      </c>
      <c r="H4027" t="s">
        <v>20122</v>
      </c>
      <c r="I4027" t="s">
        <v>20123</v>
      </c>
      <c r="J4027">
        <v>15</v>
      </c>
      <c r="K4027">
        <v>13</v>
      </c>
      <c r="L4027">
        <v>0</v>
      </c>
      <c r="M4027" t="s">
        <v>20124</v>
      </c>
      <c r="N4027">
        <f t="shared" si="744"/>
        <v>0</v>
      </c>
      <c r="O4027" t="str">
        <f t="shared" si="745"/>
        <v>No</v>
      </c>
      <c r="P4027">
        <f t="shared" si="746"/>
        <v>0</v>
      </c>
      <c r="Q4027">
        <f t="shared" si="747"/>
        <v>0</v>
      </c>
      <c r="R4027">
        <f t="shared" si="751"/>
        <v>27.565026697177728</v>
      </c>
      <c r="S4027" t="str">
        <f t="shared" si="748"/>
        <v>ID-33429-New Orleans - Mobile - Birmingham</v>
      </c>
      <c r="T4027" t="str">
        <f t="shared" si="749"/>
        <v>18:12</v>
      </c>
      <c r="U4027" t="str">
        <f t="shared" si="750"/>
        <v>Acceptable</v>
      </c>
      <c r="V4027">
        <f t="shared" si="752"/>
        <v>23</v>
      </c>
      <c r="W4027">
        <f t="shared" si="753"/>
        <v>2</v>
      </c>
      <c r="Y4027" t="str">
        <f t="shared" si="754"/>
        <v>Flight Not Found</v>
      </c>
      <c r="Z4027" t="str" cm="1">
        <f t="array" ref="Z4027">IF(AND(B:B &gt; TIME(6, 0, 0), B:B &lt;= TIME(18, 0, 0)), "Day", "Night")</f>
        <v>Night</v>
      </c>
      <c r="AA4027">
        <f t="shared" si="755"/>
        <v>1</v>
      </c>
    </row>
    <row r="4028" spans="1:27" x14ac:dyDescent="0.2">
      <c r="A4028">
        <v>33430</v>
      </c>
      <c r="B4028" t="s">
        <v>909</v>
      </c>
      <c r="C4028" t="s">
        <v>20125</v>
      </c>
      <c r="D4028" t="s">
        <v>20126</v>
      </c>
      <c r="E4028" t="s">
        <v>20127</v>
      </c>
      <c r="F4028" t="s">
        <v>20128</v>
      </c>
      <c r="G4028" t="s">
        <v>20129</v>
      </c>
      <c r="H4028" t="s">
        <v>20130</v>
      </c>
      <c r="I4028" t="s">
        <v>20131</v>
      </c>
      <c r="J4028">
        <v>261</v>
      </c>
      <c r="K4028">
        <v>261</v>
      </c>
      <c r="L4028">
        <v>0</v>
      </c>
      <c r="M4028" t="s">
        <v>20132</v>
      </c>
      <c r="N4028">
        <f t="shared" si="744"/>
        <v>0</v>
      </c>
      <c r="O4028" t="str">
        <f t="shared" si="745"/>
        <v>No</v>
      </c>
      <c r="P4028">
        <f t="shared" si="746"/>
        <v>0</v>
      </c>
      <c r="Q4028">
        <f t="shared" si="747"/>
        <v>0</v>
      </c>
      <c r="R4028">
        <f t="shared" si="751"/>
        <v>27.565026697177728</v>
      </c>
      <c r="S4028" t="str">
        <f t="shared" si="748"/>
        <v>ID-33430-Jeddah - Sokoto</v>
      </c>
      <c r="T4028" t="str">
        <f t="shared" si="749"/>
        <v>08:40</v>
      </c>
      <c r="U4028" t="str">
        <f t="shared" si="750"/>
        <v>Acceptable</v>
      </c>
      <c r="V4028">
        <f t="shared" si="752"/>
        <v>23</v>
      </c>
      <c r="W4028">
        <f t="shared" si="753"/>
        <v>2</v>
      </c>
      <c r="Y4028" t="str">
        <f t="shared" si="754"/>
        <v>Flight Not Found</v>
      </c>
      <c r="Z4028" t="str" cm="1">
        <f t="array" ref="Z4028">IF(AND(B:B &gt; TIME(6, 0, 0), B:B &lt;= TIME(18, 0, 0)), "Day", "Night")</f>
        <v>Night</v>
      </c>
      <c r="AA4028">
        <f t="shared" si="755"/>
        <v>1</v>
      </c>
    </row>
    <row r="4029" spans="1:27" x14ac:dyDescent="0.2">
      <c r="A4029">
        <v>33508</v>
      </c>
      <c r="C4029" t="s">
        <v>20133</v>
      </c>
      <c r="D4029" t="s">
        <v>15341</v>
      </c>
      <c r="F4029" t="s">
        <v>20134</v>
      </c>
      <c r="G4029" t="s">
        <v>12975</v>
      </c>
      <c r="H4029" t="s">
        <v>20135</v>
      </c>
      <c r="I4029" t="s">
        <v>11340</v>
      </c>
      <c r="J4029">
        <v>15</v>
      </c>
      <c r="K4029">
        <v>15</v>
      </c>
      <c r="L4029">
        <v>0</v>
      </c>
      <c r="M4029" t="s">
        <v>20136</v>
      </c>
      <c r="N4029">
        <f t="shared" si="744"/>
        <v>0</v>
      </c>
      <c r="O4029" t="str">
        <f t="shared" si="745"/>
        <v>No</v>
      </c>
      <c r="P4029">
        <f t="shared" si="746"/>
        <v>0</v>
      </c>
      <c r="Q4029">
        <f t="shared" si="747"/>
        <v>0</v>
      </c>
      <c r="R4029">
        <f t="shared" si="751"/>
        <v>27.565026697177728</v>
      </c>
      <c r="S4029" t="str">
        <f t="shared" si="748"/>
        <v>ID-33508-Kira-Kira - Honiara</v>
      </c>
      <c r="T4029">
        <f t="shared" si="749"/>
        <v>0</v>
      </c>
      <c r="U4029" t="str">
        <f t="shared" si="750"/>
        <v>Acceptable</v>
      </c>
      <c r="V4029">
        <f t="shared" si="752"/>
        <v>23</v>
      </c>
      <c r="W4029">
        <f t="shared" si="753"/>
        <v>2</v>
      </c>
      <c r="Y4029" t="str">
        <f t="shared" si="754"/>
        <v>Flight Not Found</v>
      </c>
      <c r="Z4029" t="str" cm="1">
        <f t="array" ref="Z4029">IF(AND(B:B &gt; TIME(6, 0, 0), B:B &lt;= TIME(18, 0, 0)), "Day", "Night")</f>
        <v>Night</v>
      </c>
      <c r="AA4029">
        <f t="shared" si="755"/>
        <v>1</v>
      </c>
    </row>
    <row r="4030" spans="1:27" x14ac:dyDescent="0.2">
      <c r="A4030">
        <v>33441</v>
      </c>
      <c r="B4030" t="s">
        <v>2090</v>
      </c>
      <c r="C4030" t="s">
        <v>9229</v>
      </c>
      <c r="D4030" t="s">
        <v>20137</v>
      </c>
      <c r="F4030" t="s">
        <v>20138</v>
      </c>
      <c r="G4030" t="s">
        <v>9847</v>
      </c>
      <c r="H4030" t="s">
        <v>20139</v>
      </c>
      <c r="I4030" t="s">
        <v>20140</v>
      </c>
      <c r="J4030">
        <v>3</v>
      </c>
      <c r="K4030">
        <v>3</v>
      </c>
      <c r="L4030">
        <v>0</v>
      </c>
      <c r="M4030" t="s">
        <v>20141</v>
      </c>
      <c r="N4030">
        <f t="shared" si="744"/>
        <v>0</v>
      </c>
      <c r="O4030" t="str">
        <f t="shared" si="745"/>
        <v>No</v>
      </c>
      <c r="P4030">
        <f t="shared" si="746"/>
        <v>0</v>
      </c>
      <c r="Q4030">
        <f t="shared" si="747"/>
        <v>0</v>
      </c>
      <c r="R4030">
        <f t="shared" si="751"/>
        <v>27.565026697177728</v>
      </c>
      <c r="S4030" t="str">
        <f t="shared" si="748"/>
        <v>ID-33441-Detroit - Chicago</v>
      </c>
      <c r="T4030" t="str">
        <f t="shared" si="749"/>
        <v>21:15</v>
      </c>
      <c r="U4030" t="str">
        <f t="shared" si="750"/>
        <v>Acceptable</v>
      </c>
      <c r="V4030">
        <f t="shared" si="752"/>
        <v>23</v>
      </c>
      <c r="W4030">
        <f t="shared" si="753"/>
        <v>2</v>
      </c>
      <c r="Y4030" t="str">
        <f t="shared" si="754"/>
        <v>Flight Not Found</v>
      </c>
      <c r="Z4030" t="str" cm="1">
        <f t="array" ref="Z4030">IF(AND(B:B &gt; TIME(6, 0, 0), B:B &lt;= TIME(18, 0, 0)), "Day", "Night")</f>
        <v>Night</v>
      </c>
      <c r="AA4030">
        <f t="shared" si="755"/>
        <v>1</v>
      </c>
    </row>
    <row r="4031" spans="1:27" x14ac:dyDescent="0.2">
      <c r="A4031">
        <v>33442</v>
      </c>
      <c r="B4031" t="s">
        <v>2474</v>
      </c>
      <c r="C4031" t="s">
        <v>20142</v>
      </c>
      <c r="D4031" t="s">
        <v>20143</v>
      </c>
      <c r="F4031" t="s">
        <v>20144</v>
      </c>
      <c r="G4031" t="s">
        <v>9492</v>
      </c>
      <c r="H4031" t="s">
        <v>20145</v>
      </c>
      <c r="I4031" t="s">
        <v>20146</v>
      </c>
      <c r="J4031">
        <v>5</v>
      </c>
      <c r="K4031">
        <v>5</v>
      </c>
      <c r="L4031">
        <v>0</v>
      </c>
      <c r="M4031" t="s">
        <v>20147</v>
      </c>
      <c r="N4031">
        <f t="shared" si="744"/>
        <v>0</v>
      </c>
      <c r="O4031" t="str">
        <f t="shared" si="745"/>
        <v>No</v>
      </c>
      <c r="P4031">
        <f t="shared" si="746"/>
        <v>0</v>
      </c>
      <c r="Q4031">
        <f t="shared" si="747"/>
        <v>0</v>
      </c>
      <c r="R4031">
        <f t="shared" si="751"/>
        <v>27.565026697177728</v>
      </c>
      <c r="S4031" t="str">
        <f t="shared" si="748"/>
        <v>ID-33442-Local flight - Flying B Ranch</v>
      </c>
      <c r="T4031" t="str">
        <f t="shared" si="749"/>
        <v>09:30</v>
      </c>
      <c r="U4031" t="str">
        <f t="shared" si="750"/>
        <v>Acceptable</v>
      </c>
      <c r="V4031">
        <f t="shared" si="752"/>
        <v>23</v>
      </c>
      <c r="W4031">
        <f t="shared" si="753"/>
        <v>2</v>
      </c>
      <c r="Y4031" t="str">
        <f t="shared" si="754"/>
        <v>Flight Not Found</v>
      </c>
      <c r="Z4031" t="str" cm="1">
        <f t="array" ref="Z4031">IF(AND(B:B &gt; TIME(6, 0, 0), B:B &lt;= TIME(18, 0, 0)), "Day", "Night")</f>
        <v>Night</v>
      </c>
      <c r="AA4031">
        <f t="shared" si="755"/>
        <v>1</v>
      </c>
    </row>
    <row r="4032" spans="1:27" x14ac:dyDescent="0.2">
      <c r="A4032">
        <v>33444</v>
      </c>
      <c r="C4032" t="s">
        <v>20148</v>
      </c>
      <c r="D4032" t="s">
        <v>20149</v>
      </c>
      <c r="F4032" t="s">
        <v>20150</v>
      </c>
      <c r="G4032" t="s">
        <v>12880</v>
      </c>
      <c r="H4032" t="s">
        <v>20151</v>
      </c>
      <c r="I4032" t="s">
        <v>20152</v>
      </c>
      <c r="J4032">
        <v>9</v>
      </c>
      <c r="K4032">
        <v>9</v>
      </c>
      <c r="L4032">
        <v>0</v>
      </c>
      <c r="M4032" t="s">
        <v>20153</v>
      </c>
      <c r="N4032">
        <f t="shared" si="744"/>
        <v>0</v>
      </c>
      <c r="O4032" t="str">
        <f t="shared" si="745"/>
        <v>No</v>
      </c>
      <c r="P4032">
        <f t="shared" si="746"/>
        <v>0</v>
      </c>
      <c r="Q4032">
        <f t="shared" si="747"/>
        <v>0</v>
      </c>
      <c r="R4032">
        <f t="shared" si="751"/>
        <v>27.565026697177728</v>
      </c>
      <c r="S4032" t="str">
        <f t="shared" si="748"/>
        <v>ID-33444-Nogougou - Luganville</v>
      </c>
      <c r="T4032">
        <f t="shared" si="749"/>
        <v>0</v>
      </c>
      <c r="U4032" t="str">
        <f t="shared" si="750"/>
        <v>Acceptable</v>
      </c>
      <c r="V4032">
        <f t="shared" si="752"/>
        <v>23</v>
      </c>
      <c r="W4032">
        <f t="shared" si="753"/>
        <v>2</v>
      </c>
      <c r="Y4032" t="str">
        <f t="shared" si="754"/>
        <v>Flight Not Found</v>
      </c>
      <c r="Z4032" t="str" cm="1">
        <f t="array" ref="Z4032">IF(AND(B:B &gt; TIME(6, 0, 0), B:B &lt;= TIME(18, 0, 0)), "Day", "Night")</f>
        <v>Night</v>
      </c>
      <c r="AA4032">
        <f t="shared" si="755"/>
        <v>1</v>
      </c>
    </row>
    <row r="4033" spans="1:27" x14ac:dyDescent="0.2">
      <c r="A4033">
        <v>33456</v>
      </c>
      <c r="C4033" t="s">
        <v>20154</v>
      </c>
      <c r="D4033" t="s">
        <v>20155</v>
      </c>
      <c r="F4033" t="s">
        <v>20156</v>
      </c>
      <c r="G4033" t="s">
        <v>12880</v>
      </c>
      <c r="H4033" t="s">
        <v>20157</v>
      </c>
      <c r="I4033" t="s">
        <v>20158</v>
      </c>
      <c r="J4033">
        <v>10</v>
      </c>
      <c r="K4033">
        <v>6</v>
      </c>
      <c r="L4033">
        <v>0</v>
      </c>
      <c r="M4033" t="s">
        <v>20159</v>
      </c>
      <c r="N4033">
        <f t="shared" si="744"/>
        <v>0</v>
      </c>
      <c r="O4033" t="str">
        <f t="shared" si="745"/>
        <v>No</v>
      </c>
      <c r="P4033">
        <f t="shared" si="746"/>
        <v>0</v>
      </c>
      <c r="Q4033">
        <f t="shared" si="747"/>
        <v>0</v>
      </c>
      <c r="R4033">
        <f t="shared" si="751"/>
        <v>27.565026697177728</v>
      </c>
      <c r="S4033" t="str">
        <f t="shared" si="748"/>
        <v>ID-33456-Altukaki - Rarotonga</v>
      </c>
      <c r="T4033">
        <f t="shared" si="749"/>
        <v>0</v>
      </c>
      <c r="U4033" t="str">
        <f t="shared" si="750"/>
        <v>Acceptable</v>
      </c>
      <c r="V4033">
        <f t="shared" si="752"/>
        <v>23</v>
      </c>
      <c r="W4033">
        <f t="shared" si="753"/>
        <v>2</v>
      </c>
      <c r="Y4033" t="str">
        <f t="shared" si="754"/>
        <v>Flight Not Found</v>
      </c>
      <c r="Z4033" t="str" cm="1">
        <f t="array" ref="Z4033">IF(AND(B:B &gt; TIME(6, 0, 0), B:B &lt;= TIME(18, 0, 0)), "Day", "Night")</f>
        <v>Night</v>
      </c>
      <c r="AA4033">
        <f t="shared" si="755"/>
        <v>1</v>
      </c>
    </row>
    <row r="4034" spans="1:27" x14ac:dyDescent="0.2">
      <c r="A4034">
        <v>33464</v>
      </c>
      <c r="C4034" t="s">
        <v>20160</v>
      </c>
      <c r="D4034" t="s">
        <v>9020</v>
      </c>
      <c r="F4034" t="s">
        <v>20161</v>
      </c>
      <c r="G4034" t="s">
        <v>10885</v>
      </c>
      <c r="H4034" t="s">
        <v>20162</v>
      </c>
      <c r="I4034" t="s">
        <v>20163</v>
      </c>
      <c r="J4034">
        <v>9</v>
      </c>
      <c r="K4034">
        <v>9</v>
      </c>
      <c r="L4034">
        <v>0</v>
      </c>
      <c r="M4034" t="s">
        <v>20164</v>
      </c>
      <c r="N4034">
        <f t="shared" ref="N4034:N4097" si="756">SUM(B4034,C4034)</f>
        <v>0</v>
      </c>
      <c r="O4034" t="str">
        <f t="shared" ref="O4034:O4097" si="757">IF(F4034="good","Yes","No")</f>
        <v>No</v>
      </c>
      <c r="P4034">
        <f t="shared" ref="P4034:P4097" si="758">COUNTIF(C:C,"&lt;0")</f>
        <v>0</v>
      </c>
      <c r="Q4034">
        <f t="shared" ref="Q4034:Q4097" si="759">SUMIF(E:E,"&gt;"&amp;AVERAGE(E:E))</f>
        <v>0</v>
      </c>
      <c r="R4034">
        <f t="shared" si="751"/>
        <v>27.565026697177728</v>
      </c>
      <c r="S4034" t="str">
        <f t="shared" ref="S4034:S4097" si="760">CONCATENATE("ID-",A4034,"-",F4034)</f>
        <v>ID-33464-Bucharest - Timisoara</v>
      </c>
      <c r="T4034">
        <f t="shared" ref="T4034:T4097" si="761">INDEX(B:B,MATCH(A4034,A:A,0))</f>
        <v>0</v>
      </c>
      <c r="U4034" t="str">
        <f t="shared" ref="U4034:U4097" si="762">IF(OR(B4034&gt;0,C4034&gt;0),"Acceptable","Check")</f>
        <v>Acceptable</v>
      </c>
      <c r="V4034">
        <f t="shared" si="752"/>
        <v>23</v>
      </c>
      <c r="W4034">
        <f t="shared" si="753"/>
        <v>2</v>
      </c>
      <c r="Y4034" t="str">
        <f t="shared" si="754"/>
        <v>Flight Not Found</v>
      </c>
      <c r="Z4034" t="str" cm="1">
        <f t="array" ref="Z4034">IF(AND(B:B &gt; TIME(6, 0, 0), B:B &lt;= TIME(18, 0, 0)), "Day", "Night")</f>
        <v>Night</v>
      </c>
      <c r="AA4034">
        <f t="shared" si="755"/>
        <v>1</v>
      </c>
    </row>
    <row r="4035" spans="1:27" x14ac:dyDescent="0.2">
      <c r="A4035">
        <v>33464</v>
      </c>
      <c r="B4035" t="s">
        <v>4866</v>
      </c>
      <c r="C4035" t="s">
        <v>20165</v>
      </c>
      <c r="D4035" t="s">
        <v>20166</v>
      </c>
      <c r="F4035" t="s">
        <v>20167</v>
      </c>
      <c r="G4035" t="s">
        <v>9981</v>
      </c>
      <c r="H4035" t="s">
        <v>20168</v>
      </c>
      <c r="I4035" t="s">
        <v>20169</v>
      </c>
      <c r="J4035">
        <v>6</v>
      </c>
      <c r="K4035">
        <v>6</v>
      </c>
      <c r="L4035">
        <v>0</v>
      </c>
      <c r="M4035" t="s">
        <v>20170</v>
      </c>
      <c r="N4035">
        <f t="shared" si="756"/>
        <v>0</v>
      </c>
      <c r="O4035" t="str">
        <f t="shared" si="757"/>
        <v>No</v>
      </c>
      <c r="P4035">
        <f t="shared" si="758"/>
        <v>0</v>
      </c>
      <c r="Q4035">
        <f t="shared" si="759"/>
        <v>0</v>
      </c>
      <c r="R4035">
        <f t="shared" ref="R4035:R4098" si="763">AVERAGEIF(J:J,"&gt;0")</f>
        <v>27.565026697177728</v>
      </c>
      <c r="S4035" t="str">
        <f t="shared" si="760"/>
        <v>ID-33464-Gustavus, AK - Haines, AK</v>
      </c>
      <c r="T4035">
        <f t="shared" si="761"/>
        <v>0</v>
      </c>
      <c r="U4035" t="str">
        <f t="shared" si="762"/>
        <v>Acceptable</v>
      </c>
      <c r="V4035">
        <f t="shared" ref="V4035:V4098" si="764">COUNTIF(D:D, "Military - U.S. Army")</f>
        <v>23</v>
      </c>
      <c r="W4035">
        <f t="shared" ref="W4035:W4098" si="765">AVERAGEIF(C:C,"Fort Myer, Virginia", J:J)</f>
        <v>2</v>
      </c>
      <c r="Y4035" t="str">
        <f t="shared" ref="Y4035:Y4098" si="766">IFERROR(VLOOKUP("FlightNumber", A:E, 4, FALSE), "Flight Not Found")</f>
        <v>Flight Not Found</v>
      </c>
      <c r="Z4035" t="str" cm="1">
        <f t="array" ref="Z4035">IF(AND(B:B &gt; TIME(6, 0, 0), B:B &lt;= TIME(18, 0, 0)), "Day", "Night")</f>
        <v>Night</v>
      </c>
      <c r="AA4035">
        <f t="shared" ref="AA4035:AA4098" si="767">COUNTIFS(D:D, "Military - U.S. Army", C:C, "Fort Myer, Virginia")</f>
        <v>1</v>
      </c>
    </row>
    <row r="4036" spans="1:27" x14ac:dyDescent="0.2">
      <c r="A4036">
        <v>33465</v>
      </c>
      <c r="D4036" t="s">
        <v>20171</v>
      </c>
      <c r="F4036" t="s">
        <v>20172</v>
      </c>
      <c r="G4036" t="s">
        <v>8011</v>
      </c>
      <c r="H4036" t="s">
        <v>20173</v>
      </c>
      <c r="I4036" t="s">
        <v>20174</v>
      </c>
      <c r="J4036">
        <v>3</v>
      </c>
      <c r="K4036">
        <v>3</v>
      </c>
      <c r="L4036">
        <v>0</v>
      </c>
      <c r="M4036" t="s">
        <v>20175</v>
      </c>
      <c r="N4036">
        <f t="shared" si="756"/>
        <v>0</v>
      </c>
      <c r="O4036" t="str">
        <f t="shared" si="757"/>
        <v>No</v>
      </c>
      <c r="P4036">
        <f t="shared" si="758"/>
        <v>0</v>
      </c>
      <c r="Q4036">
        <f t="shared" si="759"/>
        <v>0</v>
      </c>
      <c r="R4036">
        <f t="shared" si="763"/>
        <v>27.565026697177728</v>
      </c>
      <c r="S4036" t="str">
        <f t="shared" si="760"/>
        <v>ID-33465-Kano - Bamako</v>
      </c>
      <c r="T4036">
        <f t="shared" si="761"/>
        <v>0</v>
      </c>
      <c r="U4036" t="str">
        <f t="shared" si="762"/>
        <v>Check</v>
      </c>
      <c r="V4036">
        <f t="shared" si="764"/>
        <v>23</v>
      </c>
      <c r="W4036">
        <f t="shared" si="765"/>
        <v>2</v>
      </c>
      <c r="Y4036" t="str">
        <f t="shared" si="766"/>
        <v>Flight Not Found</v>
      </c>
      <c r="Z4036" t="str" cm="1">
        <f t="array" ref="Z4036">IF(AND(B:B &gt; TIME(6, 0, 0), B:B &lt;= TIME(18, 0, 0)), "Day", "Night")</f>
        <v>Night</v>
      </c>
      <c r="AA4036">
        <f t="shared" si="767"/>
        <v>1</v>
      </c>
    </row>
    <row r="4037" spans="1:27" x14ac:dyDescent="0.2">
      <c r="A4037">
        <v>33466</v>
      </c>
      <c r="B4037" t="s">
        <v>20176</v>
      </c>
      <c r="C4037" t="s">
        <v>20177</v>
      </c>
      <c r="D4037" t="s">
        <v>6056</v>
      </c>
      <c r="E4037" t="s">
        <v>20178</v>
      </c>
      <c r="F4037" t="s">
        <v>20179</v>
      </c>
      <c r="G4037" t="s">
        <v>13161</v>
      </c>
      <c r="H4037" t="s">
        <v>20180</v>
      </c>
      <c r="I4037" t="s">
        <v>20181</v>
      </c>
      <c r="J4037">
        <v>69</v>
      </c>
      <c r="K4037">
        <v>69</v>
      </c>
      <c r="L4037">
        <v>0</v>
      </c>
      <c r="M4037" t="s">
        <v>20182</v>
      </c>
      <c r="N4037">
        <f t="shared" si="756"/>
        <v>0</v>
      </c>
      <c r="O4037" t="str">
        <f t="shared" si="757"/>
        <v>No</v>
      </c>
      <c r="P4037">
        <f t="shared" si="758"/>
        <v>0</v>
      </c>
      <c r="Q4037">
        <f t="shared" si="759"/>
        <v>0</v>
      </c>
      <c r="R4037">
        <f t="shared" si="763"/>
        <v>27.565026697177728</v>
      </c>
      <c r="S4037" t="str">
        <f t="shared" si="760"/>
        <v>ID-33466-Calcutta - Imphal</v>
      </c>
      <c r="T4037" t="str">
        <f t="shared" si="761"/>
        <v>01:55</v>
      </c>
      <c r="U4037" t="str">
        <f t="shared" si="762"/>
        <v>Acceptable</v>
      </c>
      <c r="V4037">
        <f t="shared" si="764"/>
        <v>23</v>
      </c>
      <c r="W4037">
        <f t="shared" si="765"/>
        <v>2</v>
      </c>
      <c r="Y4037" t="str">
        <f t="shared" si="766"/>
        <v>Flight Not Found</v>
      </c>
      <c r="Z4037" t="str" cm="1">
        <f t="array" ref="Z4037">IF(AND(B:B &gt; TIME(6, 0, 0), B:B &lt;= TIME(18, 0, 0)), "Day", "Night")</f>
        <v>Night</v>
      </c>
      <c r="AA4037">
        <f t="shared" si="767"/>
        <v>1</v>
      </c>
    </row>
    <row r="4038" spans="1:27" x14ac:dyDescent="0.2">
      <c r="A4038">
        <v>33470</v>
      </c>
      <c r="B4038" t="s">
        <v>366</v>
      </c>
      <c r="C4038" t="s">
        <v>7836</v>
      </c>
      <c r="D4038" t="s">
        <v>20183</v>
      </c>
      <c r="F4038" t="s">
        <v>20184</v>
      </c>
      <c r="G4038" t="s">
        <v>12880</v>
      </c>
      <c r="H4038" t="s">
        <v>20185</v>
      </c>
      <c r="I4038" t="s">
        <v>20186</v>
      </c>
      <c r="J4038">
        <v>4</v>
      </c>
      <c r="K4038">
        <v>4</v>
      </c>
      <c r="L4038">
        <v>0</v>
      </c>
      <c r="M4038" t="s">
        <v>20187</v>
      </c>
      <c r="N4038">
        <f t="shared" si="756"/>
        <v>0</v>
      </c>
      <c r="O4038" t="str">
        <f t="shared" si="757"/>
        <v>No</v>
      </c>
      <c r="P4038">
        <f t="shared" si="758"/>
        <v>0</v>
      </c>
      <c r="Q4038">
        <f t="shared" si="759"/>
        <v>0</v>
      </c>
      <c r="R4038">
        <f t="shared" si="763"/>
        <v>27.565026697177728</v>
      </c>
      <c r="S4038" t="str">
        <f t="shared" si="760"/>
        <v>ID-33470-Ketchikan, AK - Wrangell, AK</v>
      </c>
      <c r="T4038" t="str">
        <f t="shared" si="761"/>
        <v>13:15</v>
      </c>
      <c r="U4038" t="str">
        <f t="shared" si="762"/>
        <v>Acceptable</v>
      </c>
      <c r="V4038">
        <f t="shared" si="764"/>
        <v>23</v>
      </c>
      <c r="W4038">
        <f t="shared" si="765"/>
        <v>2</v>
      </c>
      <c r="Y4038" t="str">
        <f t="shared" si="766"/>
        <v>Flight Not Found</v>
      </c>
      <c r="Z4038" t="str" cm="1">
        <f t="array" ref="Z4038">IF(AND(B:B &gt; TIME(6, 0, 0), B:B &lt;= TIME(18, 0, 0)), "Day", "Night")</f>
        <v>Night</v>
      </c>
      <c r="AA4038">
        <f t="shared" si="767"/>
        <v>1</v>
      </c>
    </row>
    <row r="4039" spans="1:27" x14ac:dyDescent="0.2">
      <c r="A4039">
        <v>33478</v>
      </c>
      <c r="B4039" t="s">
        <v>6592</v>
      </c>
      <c r="C4039" t="s">
        <v>20188</v>
      </c>
      <c r="D4039" t="s">
        <v>20189</v>
      </c>
      <c r="G4039" t="s">
        <v>20190</v>
      </c>
      <c r="H4039" t="s">
        <v>20191</v>
      </c>
      <c r="J4039">
        <v>3</v>
      </c>
      <c r="K4039">
        <v>3</v>
      </c>
      <c r="L4039">
        <v>0</v>
      </c>
      <c r="M4039" t="s">
        <v>20192</v>
      </c>
      <c r="N4039">
        <f t="shared" si="756"/>
        <v>0</v>
      </c>
      <c r="O4039" t="str">
        <f t="shared" si="757"/>
        <v>No</v>
      </c>
      <c r="P4039">
        <f t="shared" si="758"/>
        <v>0</v>
      </c>
      <c r="Q4039">
        <f t="shared" si="759"/>
        <v>0</v>
      </c>
      <c r="R4039">
        <f t="shared" si="763"/>
        <v>27.565026697177728</v>
      </c>
      <c r="S4039" t="str">
        <f t="shared" si="760"/>
        <v>ID-33478-</v>
      </c>
      <c r="T4039" t="str">
        <f t="shared" si="761"/>
        <v>23:59</v>
      </c>
      <c r="U4039" t="str">
        <f t="shared" si="762"/>
        <v>Acceptable</v>
      </c>
      <c r="V4039">
        <f t="shared" si="764"/>
        <v>23</v>
      </c>
      <c r="W4039">
        <f t="shared" si="765"/>
        <v>2</v>
      </c>
      <c r="Y4039" t="str">
        <f t="shared" si="766"/>
        <v>Flight Not Found</v>
      </c>
      <c r="Z4039" t="str" cm="1">
        <f t="array" ref="Z4039">IF(AND(B:B &gt; TIME(6, 0, 0), B:B &lt;= TIME(18, 0, 0)), "Day", "Night")</f>
        <v>Night</v>
      </c>
      <c r="AA4039">
        <f t="shared" si="767"/>
        <v>1</v>
      </c>
    </row>
    <row r="4040" spans="1:27" x14ac:dyDescent="0.2">
      <c r="A4040">
        <v>33484</v>
      </c>
      <c r="C4040" t="s">
        <v>20193</v>
      </c>
      <c r="D4040" t="s">
        <v>20194</v>
      </c>
      <c r="F4040" t="s">
        <v>20195</v>
      </c>
      <c r="G4040" t="s">
        <v>18504</v>
      </c>
      <c r="H4040" t="s">
        <v>20196</v>
      </c>
      <c r="I4040" t="s">
        <v>20197</v>
      </c>
      <c r="J4040">
        <v>20</v>
      </c>
      <c r="K4040">
        <v>14</v>
      </c>
      <c r="L4040">
        <v>0</v>
      </c>
      <c r="M4040" t="s">
        <v>20198</v>
      </c>
      <c r="N4040">
        <f t="shared" si="756"/>
        <v>0</v>
      </c>
      <c r="O4040" t="str">
        <f t="shared" si="757"/>
        <v>No</v>
      </c>
      <c r="P4040">
        <f t="shared" si="758"/>
        <v>0</v>
      </c>
      <c r="Q4040">
        <f t="shared" si="759"/>
        <v>0</v>
      </c>
      <c r="R4040">
        <f t="shared" si="763"/>
        <v>27.565026697177728</v>
      </c>
      <c r="S4040" t="str">
        <f t="shared" si="760"/>
        <v>ID-33484-Bario - Marudi</v>
      </c>
      <c r="T4040">
        <f t="shared" si="761"/>
        <v>0</v>
      </c>
      <c r="U4040" t="str">
        <f t="shared" si="762"/>
        <v>Acceptable</v>
      </c>
      <c r="V4040">
        <f t="shared" si="764"/>
        <v>23</v>
      </c>
      <c r="W4040">
        <f t="shared" si="765"/>
        <v>2</v>
      </c>
      <c r="Y4040" t="str">
        <f t="shared" si="766"/>
        <v>Flight Not Found</v>
      </c>
      <c r="Z4040" t="str" cm="1">
        <f t="array" ref="Z4040">IF(AND(B:B &gt; TIME(6, 0, 0), B:B &lt;= TIME(18, 0, 0)), "Day", "Night")</f>
        <v>Night</v>
      </c>
      <c r="AA4040">
        <f t="shared" si="767"/>
        <v>1</v>
      </c>
    </row>
    <row r="4041" spans="1:27" x14ac:dyDescent="0.2">
      <c r="A4041">
        <v>33484</v>
      </c>
      <c r="C4041" t="s">
        <v>20199</v>
      </c>
      <c r="D4041" t="s">
        <v>17591</v>
      </c>
      <c r="F4041" t="s">
        <v>20200</v>
      </c>
      <c r="G4041" t="s">
        <v>20201</v>
      </c>
      <c r="H4041" t="s">
        <v>20202</v>
      </c>
      <c r="I4041" t="s">
        <v>20203</v>
      </c>
      <c r="J4041">
        <v>10</v>
      </c>
      <c r="K4041">
        <v>3</v>
      </c>
      <c r="L4041">
        <v>0</v>
      </c>
      <c r="M4041" t="s">
        <v>20204</v>
      </c>
      <c r="N4041">
        <f t="shared" si="756"/>
        <v>0</v>
      </c>
      <c r="O4041" t="str">
        <f t="shared" si="757"/>
        <v>No</v>
      </c>
      <c r="P4041">
        <f t="shared" si="758"/>
        <v>0</v>
      </c>
      <c r="Q4041">
        <f t="shared" si="759"/>
        <v>0</v>
      </c>
      <c r="R4041">
        <f t="shared" si="763"/>
        <v>27.565026697177728</v>
      </c>
      <c r="S4041" t="str">
        <f t="shared" si="760"/>
        <v>ID-33484-Sampit - Plangkaraya</v>
      </c>
      <c r="T4041">
        <f t="shared" si="761"/>
        <v>0</v>
      </c>
      <c r="U4041" t="str">
        <f t="shared" si="762"/>
        <v>Acceptable</v>
      </c>
      <c r="V4041">
        <f t="shared" si="764"/>
        <v>23</v>
      </c>
      <c r="W4041">
        <f t="shared" si="765"/>
        <v>2</v>
      </c>
      <c r="Y4041" t="str">
        <f t="shared" si="766"/>
        <v>Flight Not Found</v>
      </c>
      <c r="Z4041" t="str" cm="1">
        <f t="array" ref="Z4041">IF(AND(B:B &gt; TIME(6, 0, 0), B:B &lt;= TIME(18, 0, 0)), "Day", "Night")</f>
        <v>Night</v>
      </c>
      <c r="AA4041">
        <f t="shared" si="767"/>
        <v>1</v>
      </c>
    </row>
    <row r="4042" spans="1:27" x14ac:dyDescent="0.2">
      <c r="A4042">
        <v>33492</v>
      </c>
      <c r="B4042" t="s">
        <v>6170</v>
      </c>
      <c r="C4042" t="s">
        <v>20205</v>
      </c>
      <c r="D4042" t="s">
        <v>20206</v>
      </c>
      <c r="E4042" t="s">
        <v>20207</v>
      </c>
      <c r="F4042" t="s">
        <v>20208</v>
      </c>
      <c r="G4042" t="s">
        <v>18131</v>
      </c>
      <c r="H4042" t="s">
        <v>20209</v>
      </c>
      <c r="I4042" t="s">
        <v>20210</v>
      </c>
      <c r="J4042">
        <v>14</v>
      </c>
      <c r="K4042">
        <v>14</v>
      </c>
      <c r="L4042">
        <v>0</v>
      </c>
      <c r="M4042" t="s">
        <v>20211</v>
      </c>
      <c r="N4042">
        <f t="shared" si="756"/>
        <v>0</v>
      </c>
      <c r="O4042" t="str">
        <f t="shared" si="757"/>
        <v>No</v>
      </c>
      <c r="P4042">
        <f t="shared" si="758"/>
        <v>0</v>
      </c>
      <c r="Q4042">
        <f t="shared" si="759"/>
        <v>0</v>
      </c>
      <c r="R4042">
        <f t="shared" si="763"/>
        <v>27.565026697177728</v>
      </c>
      <c r="S4042" t="str">
        <f t="shared" si="760"/>
        <v>ID-33492-Laredo - Houston</v>
      </c>
      <c r="T4042" t="str">
        <f t="shared" si="761"/>
        <v>10:03</v>
      </c>
      <c r="U4042" t="str">
        <f t="shared" si="762"/>
        <v>Acceptable</v>
      </c>
      <c r="V4042">
        <f t="shared" si="764"/>
        <v>23</v>
      </c>
      <c r="W4042">
        <f t="shared" si="765"/>
        <v>2</v>
      </c>
      <c r="Y4042" t="str">
        <f t="shared" si="766"/>
        <v>Flight Not Found</v>
      </c>
      <c r="Z4042" t="str" cm="1">
        <f t="array" ref="Z4042">IF(AND(B:B &gt; TIME(6, 0, 0), B:B &lt;= TIME(18, 0, 0)), "Day", "Night")</f>
        <v>Night</v>
      </c>
      <c r="AA4042">
        <f t="shared" si="767"/>
        <v>1</v>
      </c>
    </row>
    <row r="4043" spans="1:27" x14ac:dyDescent="0.2">
      <c r="A4043">
        <v>33497</v>
      </c>
      <c r="C4043" t="s">
        <v>20212</v>
      </c>
      <c r="D4043" t="s">
        <v>3562</v>
      </c>
      <c r="G4043" t="s">
        <v>20213</v>
      </c>
      <c r="H4043" t="s">
        <v>20214</v>
      </c>
      <c r="I4043" t="s">
        <v>20215</v>
      </c>
      <c r="J4043">
        <v>13</v>
      </c>
      <c r="K4043">
        <v>13</v>
      </c>
      <c r="L4043">
        <v>0</v>
      </c>
      <c r="M4043" t="s">
        <v>20216</v>
      </c>
      <c r="N4043">
        <f t="shared" si="756"/>
        <v>0</v>
      </c>
      <c r="O4043" t="str">
        <f t="shared" si="757"/>
        <v>No</v>
      </c>
      <c r="P4043">
        <f t="shared" si="758"/>
        <v>0</v>
      </c>
      <c r="Q4043">
        <f t="shared" si="759"/>
        <v>0</v>
      </c>
      <c r="R4043">
        <f t="shared" si="763"/>
        <v>27.565026697177728</v>
      </c>
      <c r="S4043" t="str">
        <f t="shared" si="760"/>
        <v>ID-33497-</v>
      </c>
      <c r="T4043">
        <f t="shared" si="761"/>
        <v>0</v>
      </c>
      <c r="U4043" t="str">
        <f t="shared" si="762"/>
        <v>Acceptable</v>
      </c>
      <c r="V4043">
        <f t="shared" si="764"/>
        <v>23</v>
      </c>
      <c r="W4043">
        <f t="shared" si="765"/>
        <v>2</v>
      </c>
      <c r="Y4043" t="str">
        <f t="shared" si="766"/>
        <v>Flight Not Found</v>
      </c>
      <c r="Z4043" t="str" cm="1">
        <f t="array" ref="Z4043">IF(AND(B:B &gt; TIME(6, 0, 0), B:B &lt;= TIME(18, 0, 0)), "Day", "Night")</f>
        <v>Night</v>
      </c>
      <c r="AA4043">
        <f t="shared" si="767"/>
        <v>1</v>
      </c>
    </row>
    <row r="4044" spans="1:27" x14ac:dyDescent="0.2">
      <c r="A4044">
        <v>33497</v>
      </c>
      <c r="C4044" t="s">
        <v>19138</v>
      </c>
      <c r="D4044" t="s">
        <v>20217</v>
      </c>
      <c r="G4044" t="s">
        <v>20218</v>
      </c>
      <c r="H4044" t="s">
        <v>20219</v>
      </c>
      <c r="I4044" t="s">
        <v>162</v>
      </c>
      <c r="J4044">
        <v>7</v>
      </c>
      <c r="K4044">
        <v>7</v>
      </c>
      <c r="L4044">
        <v>0</v>
      </c>
      <c r="M4044" t="s">
        <v>20220</v>
      </c>
      <c r="N4044">
        <f t="shared" si="756"/>
        <v>0</v>
      </c>
      <c r="O4044" t="str">
        <f t="shared" si="757"/>
        <v>No</v>
      </c>
      <c r="P4044">
        <f t="shared" si="758"/>
        <v>0</v>
      </c>
      <c r="Q4044">
        <f t="shared" si="759"/>
        <v>0</v>
      </c>
      <c r="R4044">
        <f t="shared" si="763"/>
        <v>27.565026697177728</v>
      </c>
      <c r="S4044" t="str">
        <f t="shared" si="760"/>
        <v>ID-33497-</v>
      </c>
      <c r="T4044">
        <f t="shared" si="761"/>
        <v>0</v>
      </c>
      <c r="U4044" t="str">
        <f t="shared" si="762"/>
        <v>Acceptable</v>
      </c>
      <c r="V4044">
        <f t="shared" si="764"/>
        <v>23</v>
      </c>
      <c r="W4044">
        <f t="shared" si="765"/>
        <v>2</v>
      </c>
      <c r="Y4044" t="str">
        <f t="shared" si="766"/>
        <v>Flight Not Found</v>
      </c>
      <c r="Z4044" t="str" cm="1">
        <f t="array" ref="Z4044">IF(AND(B:B &gt; TIME(6, 0, 0), B:B &lt;= TIME(18, 0, 0)), "Day", "Night")</f>
        <v>Night</v>
      </c>
      <c r="AA4044">
        <f t="shared" si="767"/>
        <v>1</v>
      </c>
    </row>
    <row r="4045" spans="1:27" x14ac:dyDescent="0.2">
      <c r="A4045">
        <v>33498</v>
      </c>
      <c r="D4045" t="s">
        <v>7514</v>
      </c>
      <c r="G4045" t="s">
        <v>13590</v>
      </c>
      <c r="H4045" t="s">
        <v>20221</v>
      </c>
      <c r="I4045" t="s">
        <v>20222</v>
      </c>
      <c r="J4045">
        <v>4</v>
      </c>
      <c r="K4045">
        <v>4</v>
      </c>
      <c r="L4045">
        <v>0</v>
      </c>
      <c r="M4045" t="s">
        <v>20223</v>
      </c>
      <c r="N4045">
        <f t="shared" si="756"/>
        <v>0</v>
      </c>
      <c r="O4045" t="str">
        <f t="shared" si="757"/>
        <v>No</v>
      </c>
      <c r="P4045">
        <f t="shared" si="758"/>
        <v>0</v>
      </c>
      <c r="Q4045">
        <f t="shared" si="759"/>
        <v>0</v>
      </c>
      <c r="R4045">
        <f t="shared" si="763"/>
        <v>27.565026697177728</v>
      </c>
      <c r="S4045" t="str">
        <f t="shared" si="760"/>
        <v>ID-33498-</v>
      </c>
      <c r="T4045">
        <f t="shared" si="761"/>
        <v>0</v>
      </c>
      <c r="U4045" t="str">
        <f t="shared" si="762"/>
        <v>Check</v>
      </c>
      <c r="V4045">
        <f t="shared" si="764"/>
        <v>23</v>
      </c>
      <c r="W4045">
        <f t="shared" si="765"/>
        <v>2</v>
      </c>
      <c r="Y4045" t="str">
        <f t="shared" si="766"/>
        <v>Flight Not Found</v>
      </c>
      <c r="Z4045" t="str" cm="1">
        <f t="array" ref="Z4045">IF(AND(B:B &gt; TIME(6, 0, 0), B:B &lt;= TIME(18, 0, 0)), "Day", "Night")</f>
        <v>Night</v>
      </c>
      <c r="AA4045">
        <f t="shared" si="767"/>
        <v>1</v>
      </c>
    </row>
    <row r="4046" spans="1:27" x14ac:dyDescent="0.2">
      <c r="A4046">
        <v>33499</v>
      </c>
      <c r="B4046" t="s">
        <v>4879</v>
      </c>
      <c r="C4046" t="s">
        <v>20224</v>
      </c>
      <c r="D4046" t="s">
        <v>20225</v>
      </c>
      <c r="F4046" t="s">
        <v>20226</v>
      </c>
      <c r="G4046" t="s">
        <v>11183</v>
      </c>
      <c r="H4046" t="s">
        <v>20227</v>
      </c>
      <c r="I4046" t="s">
        <v>20228</v>
      </c>
      <c r="J4046">
        <v>2</v>
      </c>
      <c r="K4046">
        <v>2</v>
      </c>
      <c r="L4046">
        <v>0</v>
      </c>
      <c r="M4046" t="s">
        <v>20229</v>
      </c>
      <c r="N4046">
        <f t="shared" si="756"/>
        <v>0</v>
      </c>
      <c r="O4046" t="str">
        <f t="shared" si="757"/>
        <v>No</v>
      </c>
      <c r="P4046">
        <f t="shared" si="758"/>
        <v>0</v>
      </c>
      <c r="Q4046">
        <f t="shared" si="759"/>
        <v>0</v>
      </c>
      <c r="R4046">
        <f t="shared" si="763"/>
        <v>27.565026697177728</v>
      </c>
      <c r="S4046" t="str">
        <f t="shared" si="760"/>
        <v>ID-33499-Moncton - Hamilton</v>
      </c>
      <c r="T4046" t="str">
        <f t="shared" si="761"/>
        <v>21:55</v>
      </c>
      <c r="U4046" t="str">
        <f t="shared" si="762"/>
        <v>Acceptable</v>
      </c>
      <c r="V4046">
        <f t="shared" si="764"/>
        <v>23</v>
      </c>
      <c r="W4046">
        <f t="shared" si="765"/>
        <v>2</v>
      </c>
      <c r="Y4046" t="str">
        <f t="shared" si="766"/>
        <v>Flight Not Found</v>
      </c>
      <c r="Z4046" t="str" cm="1">
        <f t="array" ref="Z4046">IF(AND(B:B &gt; TIME(6, 0, 0), B:B &lt;= TIME(18, 0, 0)), "Day", "Night")</f>
        <v>Night</v>
      </c>
      <c r="AA4046">
        <f t="shared" si="767"/>
        <v>1</v>
      </c>
    </row>
    <row r="4047" spans="1:27" x14ac:dyDescent="0.2">
      <c r="A4047">
        <v>33504</v>
      </c>
      <c r="C4047" t="s">
        <v>20230</v>
      </c>
      <c r="D4047" t="s">
        <v>3562</v>
      </c>
      <c r="G4047" t="s">
        <v>18341</v>
      </c>
      <c r="H4047" t="s">
        <v>20231</v>
      </c>
      <c r="I4047" t="s">
        <v>20232</v>
      </c>
      <c r="J4047">
        <v>16</v>
      </c>
      <c r="K4047">
        <v>1</v>
      </c>
      <c r="L4047">
        <v>0</v>
      </c>
      <c r="M4047" t="s">
        <v>20233</v>
      </c>
      <c r="N4047">
        <f t="shared" si="756"/>
        <v>0</v>
      </c>
      <c r="O4047" t="str">
        <f t="shared" si="757"/>
        <v>No</v>
      </c>
      <c r="P4047">
        <f t="shared" si="758"/>
        <v>0</v>
      </c>
      <c r="Q4047">
        <f t="shared" si="759"/>
        <v>0</v>
      </c>
      <c r="R4047">
        <f t="shared" si="763"/>
        <v>27.565026697177728</v>
      </c>
      <c r="S4047" t="str">
        <f t="shared" si="760"/>
        <v>ID-33504-</v>
      </c>
      <c r="T4047">
        <f t="shared" si="761"/>
        <v>0</v>
      </c>
      <c r="U4047" t="str">
        <f t="shared" si="762"/>
        <v>Acceptable</v>
      </c>
      <c r="V4047">
        <f t="shared" si="764"/>
        <v>23</v>
      </c>
      <c r="W4047">
        <f t="shared" si="765"/>
        <v>2</v>
      </c>
      <c r="Y4047" t="str">
        <f t="shared" si="766"/>
        <v>Flight Not Found</v>
      </c>
      <c r="Z4047" t="str" cm="1">
        <f t="array" ref="Z4047">IF(AND(B:B &gt; TIME(6, 0, 0), B:B &lt;= TIME(18, 0, 0)), "Day", "Night")</f>
        <v>Night</v>
      </c>
      <c r="AA4047">
        <f t="shared" si="767"/>
        <v>1</v>
      </c>
    </row>
    <row r="4048" spans="1:27" x14ac:dyDescent="0.2">
      <c r="A4048">
        <v>33507</v>
      </c>
      <c r="C4048" t="s">
        <v>20234</v>
      </c>
      <c r="D4048" t="s">
        <v>3562</v>
      </c>
      <c r="G4048" t="s">
        <v>12448</v>
      </c>
      <c r="H4048" t="s">
        <v>20102</v>
      </c>
      <c r="I4048" t="s">
        <v>20235</v>
      </c>
      <c r="J4048">
        <v>10</v>
      </c>
      <c r="K4048">
        <v>10</v>
      </c>
      <c r="L4048">
        <v>0</v>
      </c>
      <c r="M4048" t="s">
        <v>20236</v>
      </c>
      <c r="N4048">
        <f t="shared" si="756"/>
        <v>0</v>
      </c>
      <c r="O4048" t="str">
        <f t="shared" si="757"/>
        <v>No</v>
      </c>
      <c r="P4048">
        <f t="shared" si="758"/>
        <v>0</v>
      </c>
      <c r="Q4048">
        <f t="shared" si="759"/>
        <v>0</v>
      </c>
      <c r="R4048">
        <f t="shared" si="763"/>
        <v>27.565026697177728</v>
      </c>
      <c r="S4048" t="str">
        <f t="shared" si="760"/>
        <v>ID-33507-</v>
      </c>
      <c r="T4048">
        <f t="shared" si="761"/>
        <v>0</v>
      </c>
      <c r="U4048" t="str">
        <f t="shared" si="762"/>
        <v>Acceptable</v>
      </c>
      <c r="V4048">
        <f t="shared" si="764"/>
        <v>23</v>
      </c>
      <c r="W4048">
        <f t="shared" si="765"/>
        <v>2</v>
      </c>
      <c r="Y4048" t="str">
        <f t="shared" si="766"/>
        <v>Flight Not Found</v>
      </c>
      <c r="Z4048" t="str" cm="1">
        <f t="array" ref="Z4048">IF(AND(B:B &gt; TIME(6, 0, 0), B:B &lt;= TIME(18, 0, 0)), "Day", "Night")</f>
        <v>Night</v>
      </c>
      <c r="AA4048">
        <f t="shared" si="767"/>
        <v>1</v>
      </c>
    </row>
    <row r="4049" spans="1:27" x14ac:dyDescent="0.2">
      <c r="A4049">
        <v>33510</v>
      </c>
      <c r="C4049" t="s">
        <v>20237</v>
      </c>
      <c r="D4049" t="s">
        <v>20238</v>
      </c>
      <c r="G4049" t="s">
        <v>2928</v>
      </c>
      <c r="H4049" t="s">
        <v>20239</v>
      </c>
      <c r="I4049" t="s">
        <v>20240</v>
      </c>
      <c r="J4049">
        <v>10</v>
      </c>
      <c r="K4049">
        <v>1</v>
      </c>
      <c r="L4049">
        <v>0</v>
      </c>
      <c r="M4049" t="s">
        <v>20241</v>
      </c>
      <c r="N4049">
        <f t="shared" si="756"/>
        <v>0</v>
      </c>
      <c r="O4049" t="str">
        <f t="shared" si="757"/>
        <v>No</v>
      </c>
      <c r="P4049">
        <f t="shared" si="758"/>
        <v>0</v>
      </c>
      <c r="Q4049">
        <f t="shared" si="759"/>
        <v>0</v>
      </c>
      <c r="R4049">
        <f t="shared" si="763"/>
        <v>27.565026697177728</v>
      </c>
      <c r="S4049" t="str">
        <f t="shared" si="760"/>
        <v>ID-33510-</v>
      </c>
      <c r="T4049">
        <f t="shared" si="761"/>
        <v>0</v>
      </c>
      <c r="U4049" t="str">
        <f t="shared" si="762"/>
        <v>Acceptable</v>
      </c>
      <c r="V4049">
        <f t="shared" si="764"/>
        <v>23</v>
      </c>
      <c r="W4049">
        <f t="shared" si="765"/>
        <v>2</v>
      </c>
      <c r="Y4049" t="str">
        <f t="shared" si="766"/>
        <v>Flight Not Found</v>
      </c>
      <c r="Z4049" t="str" cm="1">
        <f t="array" ref="Z4049">IF(AND(B:B &gt; TIME(6, 0, 0), B:B &lt;= TIME(18, 0, 0)), "Day", "Night")</f>
        <v>Night</v>
      </c>
      <c r="AA4049">
        <f t="shared" si="767"/>
        <v>1</v>
      </c>
    </row>
    <row r="4050" spans="1:27" x14ac:dyDescent="0.2">
      <c r="A4050">
        <v>33516</v>
      </c>
      <c r="B4050" t="s">
        <v>1167</v>
      </c>
      <c r="C4050" t="s">
        <v>20242</v>
      </c>
      <c r="D4050" t="s">
        <v>17874</v>
      </c>
      <c r="G4050" t="s">
        <v>20243</v>
      </c>
      <c r="H4050" t="s">
        <v>20244</v>
      </c>
      <c r="I4050" t="s">
        <v>20245</v>
      </c>
      <c r="J4050">
        <v>135</v>
      </c>
      <c r="K4050">
        <v>134</v>
      </c>
      <c r="L4050">
        <v>1</v>
      </c>
      <c r="M4050" t="s">
        <v>20246</v>
      </c>
      <c r="N4050">
        <f t="shared" si="756"/>
        <v>0</v>
      </c>
      <c r="O4050" t="str">
        <f t="shared" si="757"/>
        <v>No</v>
      </c>
      <c r="P4050">
        <f t="shared" si="758"/>
        <v>0</v>
      </c>
      <c r="Q4050">
        <f t="shared" si="759"/>
        <v>0</v>
      </c>
      <c r="R4050">
        <f t="shared" si="763"/>
        <v>27.565026697177728</v>
      </c>
      <c r="S4050" t="str">
        <f t="shared" si="760"/>
        <v>ID-33516-</v>
      </c>
      <c r="T4050" t="str">
        <f t="shared" si="761"/>
        <v>15:00</v>
      </c>
      <c r="U4050" t="str">
        <f t="shared" si="762"/>
        <v>Acceptable</v>
      </c>
      <c r="V4050">
        <f t="shared" si="764"/>
        <v>23</v>
      </c>
      <c r="W4050">
        <f t="shared" si="765"/>
        <v>2</v>
      </c>
      <c r="Y4050" t="str">
        <f t="shared" si="766"/>
        <v>Flight Not Found</v>
      </c>
      <c r="Z4050" t="str" cm="1">
        <f t="array" ref="Z4050">IF(AND(B:B &gt; TIME(6, 0, 0), B:B &lt;= TIME(18, 0, 0)), "Day", "Night")</f>
        <v>Night</v>
      </c>
      <c r="AA4050">
        <f t="shared" si="767"/>
        <v>1</v>
      </c>
    </row>
    <row r="4051" spans="1:27" x14ac:dyDescent="0.2">
      <c r="A4051">
        <v>33519</v>
      </c>
      <c r="C4051" t="s">
        <v>20247</v>
      </c>
      <c r="D4051" t="s">
        <v>20248</v>
      </c>
      <c r="G4051" t="s">
        <v>17367</v>
      </c>
      <c r="H4051" t="s">
        <v>20249</v>
      </c>
      <c r="I4051" t="s">
        <v>20250</v>
      </c>
      <c r="J4051">
        <v>9</v>
      </c>
      <c r="K4051">
        <v>1</v>
      </c>
      <c r="L4051">
        <v>0</v>
      </c>
      <c r="M4051" t="s">
        <v>20001</v>
      </c>
      <c r="N4051">
        <f t="shared" si="756"/>
        <v>0</v>
      </c>
      <c r="O4051" t="str">
        <f t="shared" si="757"/>
        <v>No</v>
      </c>
      <c r="P4051">
        <f t="shared" si="758"/>
        <v>0</v>
      </c>
      <c r="Q4051">
        <f t="shared" si="759"/>
        <v>0</v>
      </c>
      <c r="R4051">
        <f t="shared" si="763"/>
        <v>27.565026697177728</v>
      </c>
      <c r="S4051" t="str">
        <f t="shared" si="760"/>
        <v>ID-33519-</v>
      </c>
      <c r="T4051">
        <f t="shared" si="761"/>
        <v>0</v>
      </c>
      <c r="U4051" t="str">
        <f t="shared" si="762"/>
        <v>Acceptable</v>
      </c>
      <c r="V4051">
        <f t="shared" si="764"/>
        <v>23</v>
      </c>
      <c r="W4051">
        <f t="shared" si="765"/>
        <v>2</v>
      </c>
      <c r="Y4051" t="str">
        <f t="shared" si="766"/>
        <v>Flight Not Found</v>
      </c>
      <c r="Z4051" t="str" cm="1">
        <f t="array" ref="Z4051">IF(AND(B:B &gt; TIME(6, 0, 0), B:B &lt;= TIME(18, 0, 0)), "Day", "Night")</f>
        <v>Night</v>
      </c>
      <c r="AA4051">
        <f t="shared" si="767"/>
        <v>1</v>
      </c>
    </row>
    <row r="4052" spans="1:27" x14ac:dyDescent="0.2">
      <c r="A4052">
        <v>33524</v>
      </c>
      <c r="C4052" t="s">
        <v>20251</v>
      </c>
      <c r="D4052" t="s">
        <v>20252</v>
      </c>
      <c r="F4052" t="s">
        <v>20253</v>
      </c>
      <c r="G4052" t="s">
        <v>20254</v>
      </c>
      <c r="H4052" t="s">
        <v>20255</v>
      </c>
      <c r="I4052" t="s">
        <v>20256</v>
      </c>
      <c r="J4052">
        <v>12</v>
      </c>
      <c r="K4052">
        <v>12</v>
      </c>
      <c r="L4052">
        <v>0</v>
      </c>
      <c r="M4052" t="s">
        <v>20257</v>
      </c>
      <c r="N4052">
        <f t="shared" si="756"/>
        <v>0</v>
      </c>
      <c r="O4052" t="str">
        <f t="shared" si="757"/>
        <v>No</v>
      </c>
      <c r="P4052">
        <f t="shared" si="758"/>
        <v>0</v>
      </c>
      <c r="Q4052">
        <f t="shared" si="759"/>
        <v>0</v>
      </c>
      <c r="R4052">
        <f t="shared" si="763"/>
        <v>27.565026697177728</v>
      </c>
      <c r="S4052" t="str">
        <f t="shared" si="760"/>
        <v>ID-33524-Kavanayen - Luepa</v>
      </c>
      <c r="T4052">
        <f t="shared" si="761"/>
        <v>0</v>
      </c>
      <c r="U4052" t="str">
        <f t="shared" si="762"/>
        <v>Acceptable</v>
      </c>
      <c r="V4052">
        <f t="shared" si="764"/>
        <v>23</v>
      </c>
      <c r="W4052">
        <f t="shared" si="765"/>
        <v>2</v>
      </c>
      <c r="Y4052" t="str">
        <f t="shared" si="766"/>
        <v>Flight Not Found</v>
      </c>
      <c r="Z4052" t="str" cm="1">
        <f t="array" ref="Z4052">IF(AND(B:B &gt; TIME(6, 0, 0), B:B &lt;= TIME(18, 0, 0)), "Day", "Night")</f>
        <v>Night</v>
      </c>
      <c r="AA4052">
        <f t="shared" si="767"/>
        <v>1</v>
      </c>
    </row>
    <row r="4053" spans="1:27" x14ac:dyDescent="0.2">
      <c r="A4053">
        <v>33536</v>
      </c>
      <c r="C4053" t="s">
        <v>20258</v>
      </c>
      <c r="D4053" t="s">
        <v>14574</v>
      </c>
      <c r="F4053" t="s">
        <v>20259</v>
      </c>
      <c r="G4053" t="s">
        <v>20260</v>
      </c>
      <c r="H4053" t="s">
        <v>20261</v>
      </c>
      <c r="I4053" t="s">
        <v>20262</v>
      </c>
      <c r="J4053">
        <v>17</v>
      </c>
      <c r="K4053">
        <v>17</v>
      </c>
      <c r="L4053">
        <v>0</v>
      </c>
      <c r="M4053" t="s">
        <v>20263</v>
      </c>
      <c r="N4053">
        <f t="shared" si="756"/>
        <v>0</v>
      </c>
      <c r="O4053" t="str">
        <f t="shared" si="757"/>
        <v>No</v>
      </c>
      <c r="P4053">
        <f t="shared" si="758"/>
        <v>0</v>
      </c>
      <c r="Q4053">
        <f t="shared" si="759"/>
        <v>0</v>
      </c>
      <c r="R4053">
        <f t="shared" si="763"/>
        <v>27.565026697177728</v>
      </c>
      <c r="S4053" t="str">
        <f t="shared" si="760"/>
        <v>ID-33536-Palangkaraya - Sampit</v>
      </c>
      <c r="T4053">
        <f t="shared" si="761"/>
        <v>0</v>
      </c>
      <c r="U4053" t="str">
        <f t="shared" si="762"/>
        <v>Acceptable</v>
      </c>
      <c r="V4053">
        <f t="shared" si="764"/>
        <v>23</v>
      </c>
      <c r="W4053">
        <f t="shared" si="765"/>
        <v>2</v>
      </c>
      <c r="Y4053" t="str">
        <f t="shared" si="766"/>
        <v>Flight Not Found</v>
      </c>
      <c r="Z4053" t="str" cm="1">
        <f t="array" ref="Z4053">IF(AND(B:B &gt; TIME(6, 0, 0), B:B &lt;= TIME(18, 0, 0)), "Day", "Night")</f>
        <v>Night</v>
      </c>
      <c r="AA4053">
        <f t="shared" si="767"/>
        <v>1</v>
      </c>
    </row>
    <row r="4054" spans="1:27" x14ac:dyDescent="0.2">
      <c r="A4054">
        <v>33536</v>
      </c>
      <c r="B4054" t="s">
        <v>20264</v>
      </c>
      <c r="C4054" t="s">
        <v>4712</v>
      </c>
      <c r="D4054" t="s">
        <v>20265</v>
      </c>
      <c r="F4054" t="s">
        <v>20266</v>
      </c>
      <c r="G4054" t="s">
        <v>20267</v>
      </c>
      <c r="H4054" t="s">
        <v>20268</v>
      </c>
      <c r="I4054" t="s">
        <v>20269</v>
      </c>
      <c r="J4054">
        <v>3</v>
      </c>
      <c r="K4054">
        <v>3</v>
      </c>
      <c r="L4054">
        <v>0</v>
      </c>
      <c r="M4054" t="s">
        <v>20270</v>
      </c>
      <c r="N4054">
        <f t="shared" si="756"/>
        <v>0</v>
      </c>
      <c r="O4054" t="str">
        <f t="shared" si="757"/>
        <v>No</v>
      </c>
      <c r="P4054">
        <f t="shared" si="758"/>
        <v>0</v>
      </c>
      <c r="Q4054">
        <f t="shared" si="759"/>
        <v>0</v>
      </c>
      <c r="R4054">
        <f t="shared" si="763"/>
        <v>27.565026697177728</v>
      </c>
      <c r="S4054" t="str">
        <f t="shared" si="760"/>
        <v>ID-33536-Concord, CA - Novato, CA</v>
      </c>
      <c r="T4054">
        <f t="shared" si="761"/>
        <v>0</v>
      </c>
      <c r="U4054" t="str">
        <f t="shared" si="762"/>
        <v>Acceptable</v>
      </c>
      <c r="V4054">
        <f t="shared" si="764"/>
        <v>23</v>
      </c>
      <c r="W4054">
        <f t="shared" si="765"/>
        <v>2</v>
      </c>
      <c r="Y4054" t="str">
        <f t="shared" si="766"/>
        <v>Flight Not Found</v>
      </c>
      <c r="Z4054" t="str" cm="1">
        <f t="array" ref="Z4054">IF(AND(B:B &gt; TIME(6, 0, 0), B:B &lt;= TIME(18, 0, 0)), "Day", "Night")</f>
        <v>Night</v>
      </c>
      <c r="AA4054">
        <f t="shared" si="767"/>
        <v>1</v>
      </c>
    </row>
    <row r="4055" spans="1:27" x14ac:dyDescent="0.2">
      <c r="A4055">
        <v>33541</v>
      </c>
      <c r="B4055" t="s">
        <v>1103</v>
      </c>
      <c r="C4055" t="s">
        <v>20271</v>
      </c>
      <c r="D4055" t="s">
        <v>2650</v>
      </c>
      <c r="F4055" t="s">
        <v>20272</v>
      </c>
      <c r="G4055" t="s">
        <v>20273</v>
      </c>
      <c r="H4055" t="s">
        <v>20274</v>
      </c>
      <c r="I4055" t="s">
        <v>20275</v>
      </c>
      <c r="J4055">
        <v>18</v>
      </c>
      <c r="K4055">
        <v>5</v>
      </c>
      <c r="L4055">
        <v>0</v>
      </c>
      <c r="M4055" t="s">
        <v>20276</v>
      </c>
      <c r="N4055">
        <f t="shared" si="756"/>
        <v>0</v>
      </c>
      <c r="O4055" t="str">
        <f t="shared" si="757"/>
        <v>No</v>
      </c>
      <c r="P4055">
        <f t="shared" si="758"/>
        <v>0</v>
      </c>
      <c r="Q4055">
        <f t="shared" si="759"/>
        <v>0</v>
      </c>
      <c r="R4055">
        <f t="shared" si="763"/>
        <v>27.565026697177728</v>
      </c>
      <c r="S4055" t="str">
        <f t="shared" si="760"/>
        <v>ID-33541-Edmonton - Point Alert</v>
      </c>
      <c r="T4055" t="str">
        <f t="shared" si="761"/>
        <v>14:30</v>
      </c>
      <c r="U4055" t="str">
        <f t="shared" si="762"/>
        <v>Acceptable</v>
      </c>
      <c r="V4055">
        <f t="shared" si="764"/>
        <v>23</v>
      </c>
      <c r="W4055">
        <f t="shared" si="765"/>
        <v>2</v>
      </c>
      <c r="Y4055" t="str">
        <f t="shared" si="766"/>
        <v>Flight Not Found</v>
      </c>
      <c r="Z4055" t="str" cm="1">
        <f t="array" ref="Z4055">IF(AND(B:B &gt; TIME(6, 0, 0), B:B &lt;= TIME(18, 0, 0)), "Day", "Night")</f>
        <v>Night</v>
      </c>
      <c r="AA4055">
        <f t="shared" si="767"/>
        <v>1</v>
      </c>
    </row>
    <row r="4056" spans="1:27" x14ac:dyDescent="0.2">
      <c r="A4056">
        <v>33543</v>
      </c>
      <c r="C4056" t="s">
        <v>20277</v>
      </c>
      <c r="D4056" t="s">
        <v>20278</v>
      </c>
      <c r="G4056" t="s">
        <v>16880</v>
      </c>
      <c r="J4056">
        <v>40</v>
      </c>
      <c r="K4056">
        <v>40</v>
      </c>
      <c r="L4056">
        <v>0</v>
      </c>
      <c r="M4056" t="s">
        <v>16592</v>
      </c>
      <c r="N4056">
        <f t="shared" si="756"/>
        <v>0</v>
      </c>
      <c r="O4056" t="str">
        <f t="shared" si="757"/>
        <v>No</v>
      </c>
      <c r="P4056">
        <f t="shared" si="758"/>
        <v>0</v>
      </c>
      <c r="Q4056">
        <f t="shared" si="759"/>
        <v>0</v>
      </c>
      <c r="R4056">
        <f t="shared" si="763"/>
        <v>27.565026697177728</v>
      </c>
      <c r="S4056" t="str">
        <f t="shared" si="760"/>
        <v>ID-33543-</v>
      </c>
      <c r="T4056">
        <f t="shared" si="761"/>
        <v>0</v>
      </c>
      <c r="U4056" t="str">
        <f t="shared" si="762"/>
        <v>Acceptable</v>
      </c>
      <c r="V4056">
        <f t="shared" si="764"/>
        <v>23</v>
      </c>
      <c r="W4056">
        <f t="shared" si="765"/>
        <v>2</v>
      </c>
      <c r="Y4056" t="str">
        <f t="shared" si="766"/>
        <v>Flight Not Found</v>
      </c>
      <c r="Z4056" t="str" cm="1">
        <f t="array" ref="Z4056">IF(AND(B:B &gt; TIME(6, 0, 0), B:B &lt;= TIME(18, 0, 0)), "Day", "Night")</f>
        <v>Night</v>
      </c>
      <c r="AA4056">
        <f t="shared" si="767"/>
        <v>1</v>
      </c>
    </row>
    <row r="4057" spans="1:27" x14ac:dyDescent="0.2">
      <c r="A4057">
        <v>33549</v>
      </c>
      <c r="C4057" t="s">
        <v>20279</v>
      </c>
      <c r="D4057" t="s">
        <v>3562</v>
      </c>
      <c r="F4057" t="s">
        <v>20280</v>
      </c>
      <c r="G4057" t="s">
        <v>11940</v>
      </c>
      <c r="H4057" t="s">
        <v>20281</v>
      </c>
      <c r="I4057" t="s">
        <v>20282</v>
      </c>
      <c r="J4057">
        <v>51</v>
      </c>
      <c r="K4057">
        <v>51</v>
      </c>
      <c r="L4057">
        <v>0</v>
      </c>
      <c r="M4057" t="s">
        <v>20283</v>
      </c>
      <c r="N4057">
        <f t="shared" si="756"/>
        <v>0</v>
      </c>
      <c r="O4057" t="str">
        <f t="shared" si="757"/>
        <v>No</v>
      </c>
      <c r="P4057">
        <f t="shared" si="758"/>
        <v>0</v>
      </c>
      <c r="Q4057">
        <f t="shared" si="759"/>
        <v>0</v>
      </c>
      <c r="R4057">
        <f t="shared" si="763"/>
        <v>27.565026697177728</v>
      </c>
      <c r="S4057" t="str">
        <f t="shared" si="760"/>
        <v>ID-33549-Ellsta - Makhackala</v>
      </c>
      <c r="T4057">
        <f t="shared" si="761"/>
        <v>0</v>
      </c>
      <c r="U4057" t="str">
        <f t="shared" si="762"/>
        <v>Acceptable</v>
      </c>
      <c r="V4057">
        <f t="shared" si="764"/>
        <v>23</v>
      </c>
      <c r="W4057">
        <f t="shared" si="765"/>
        <v>2</v>
      </c>
      <c r="Y4057" t="str">
        <f t="shared" si="766"/>
        <v>Flight Not Found</v>
      </c>
      <c r="Z4057" t="str" cm="1">
        <f t="array" ref="Z4057">IF(AND(B:B &gt; TIME(6, 0, 0), B:B &lt;= TIME(18, 0, 0)), "Day", "Night")</f>
        <v>Night</v>
      </c>
      <c r="AA4057">
        <f t="shared" si="767"/>
        <v>1</v>
      </c>
    </row>
    <row r="4058" spans="1:27" x14ac:dyDescent="0.2">
      <c r="A4058">
        <v>33553</v>
      </c>
      <c r="B4058" t="s">
        <v>10877</v>
      </c>
      <c r="C4058" t="s">
        <v>20284</v>
      </c>
      <c r="D4058" t="s">
        <v>20285</v>
      </c>
      <c r="G4058" t="s">
        <v>16064</v>
      </c>
      <c r="H4058" t="s">
        <v>20286</v>
      </c>
      <c r="I4058" t="s">
        <v>20287</v>
      </c>
      <c r="J4058">
        <v>15</v>
      </c>
      <c r="K4058">
        <v>15</v>
      </c>
      <c r="L4058">
        <v>2</v>
      </c>
      <c r="M4058" t="s">
        <v>20288</v>
      </c>
      <c r="N4058">
        <f t="shared" si="756"/>
        <v>0</v>
      </c>
      <c r="O4058" t="str">
        <f t="shared" si="757"/>
        <v>No</v>
      </c>
      <c r="P4058">
        <f t="shared" si="758"/>
        <v>0</v>
      </c>
      <c r="Q4058">
        <f t="shared" si="759"/>
        <v>0</v>
      </c>
      <c r="R4058">
        <f t="shared" si="763"/>
        <v>27.565026697177728</v>
      </c>
      <c r="S4058" t="str">
        <f t="shared" si="760"/>
        <v>ID-33553-</v>
      </c>
      <c r="T4058" t="str">
        <f t="shared" si="761"/>
        <v>18:50</v>
      </c>
      <c r="U4058" t="str">
        <f t="shared" si="762"/>
        <v>Acceptable</v>
      </c>
      <c r="V4058">
        <f t="shared" si="764"/>
        <v>23</v>
      </c>
      <c r="W4058">
        <f t="shared" si="765"/>
        <v>2</v>
      </c>
      <c r="Y4058" t="str">
        <f t="shared" si="766"/>
        <v>Flight Not Found</v>
      </c>
      <c r="Z4058" t="str" cm="1">
        <f t="array" ref="Z4058">IF(AND(B:B &gt; TIME(6, 0, 0), B:B &lt;= TIME(18, 0, 0)), "Day", "Night")</f>
        <v>Night</v>
      </c>
      <c r="AA4058">
        <f t="shared" si="767"/>
        <v>1</v>
      </c>
    </row>
    <row r="4059" spans="1:27" x14ac:dyDescent="0.2">
      <c r="A4059">
        <v>33558</v>
      </c>
      <c r="B4059" t="s">
        <v>7409</v>
      </c>
      <c r="C4059" t="s">
        <v>20289</v>
      </c>
      <c r="D4059" t="s">
        <v>20290</v>
      </c>
      <c r="F4059" t="s">
        <v>20291</v>
      </c>
      <c r="G4059" t="s">
        <v>19574</v>
      </c>
      <c r="H4059" t="s">
        <v>20292</v>
      </c>
      <c r="I4059" t="s">
        <v>20293</v>
      </c>
      <c r="J4059">
        <v>1</v>
      </c>
      <c r="K4059">
        <v>1</v>
      </c>
      <c r="L4059">
        <v>0</v>
      </c>
      <c r="M4059" t="s">
        <v>20294</v>
      </c>
      <c r="N4059">
        <f t="shared" si="756"/>
        <v>0</v>
      </c>
      <c r="O4059" t="str">
        <f t="shared" si="757"/>
        <v>No</v>
      </c>
      <c r="P4059">
        <f t="shared" si="758"/>
        <v>0</v>
      </c>
      <c r="Q4059">
        <f t="shared" si="759"/>
        <v>0</v>
      </c>
      <c r="R4059">
        <f t="shared" si="763"/>
        <v>27.565026697177728</v>
      </c>
      <c r="S4059" t="str">
        <f t="shared" si="760"/>
        <v>ID-33558-Memphis - Destin</v>
      </c>
      <c r="T4059" t="str">
        <f t="shared" si="761"/>
        <v>06:10</v>
      </c>
      <c r="U4059" t="str">
        <f t="shared" si="762"/>
        <v>Acceptable</v>
      </c>
      <c r="V4059">
        <f t="shared" si="764"/>
        <v>23</v>
      </c>
      <c r="W4059">
        <f t="shared" si="765"/>
        <v>2</v>
      </c>
      <c r="Y4059" t="str">
        <f t="shared" si="766"/>
        <v>Flight Not Found</v>
      </c>
      <c r="Z4059" t="str" cm="1">
        <f t="array" ref="Z4059">IF(AND(B:B &gt; TIME(6, 0, 0), B:B &lt;= TIME(18, 0, 0)), "Day", "Night")</f>
        <v>Night</v>
      </c>
      <c r="AA4059">
        <f t="shared" si="767"/>
        <v>1</v>
      </c>
    </row>
    <row r="4060" spans="1:27" x14ac:dyDescent="0.2">
      <c r="A4060">
        <v>33558</v>
      </c>
      <c r="C4060" t="s">
        <v>20295</v>
      </c>
      <c r="D4060" t="s">
        <v>3562</v>
      </c>
      <c r="G4060" t="s">
        <v>13332</v>
      </c>
      <c r="J4060">
        <v>20</v>
      </c>
      <c r="K4060">
        <v>20</v>
      </c>
      <c r="L4060">
        <v>0</v>
      </c>
      <c r="M4060" t="s">
        <v>20296</v>
      </c>
      <c r="N4060">
        <f t="shared" si="756"/>
        <v>0</v>
      </c>
      <c r="O4060" t="str">
        <f t="shared" si="757"/>
        <v>No</v>
      </c>
      <c r="P4060">
        <f t="shared" si="758"/>
        <v>0</v>
      </c>
      <c r="Q4060">
        <f t="shared" si="759"/>
        <v>0</v>
      </c>
      <c r="R4060">
        <f t="shared" si="763"/>
        <v>27.565026697177728</v>
      </c>
      <c r="S4060" t="str">
        <f t="shared" si="760"/>
        <v>ID-33558-</v>
      </c>
      <c r="T4060" t="str">
        <f t="shared" si="761"/>
        <v>06:10</v>
      </c>
      <c r="U4060" t="str">
        <f t="shared" si="762"/>
        <v>Acceptable</v>
      </c>
      <c r="V4060">
        <f t="shared" si="764"/>
        <v>23</v>
      </c>
      <c r="W4060">
        <f t="shared" si="765"/>
        <v>2</v>
      </c>
      <c r="Y4060" t="str">
        <f t="shared" si="766"/>
        <v>Flight Not Found</v>
      </c>
      <c r="Z4060" t="str" cm="1">
        <f t="array" ref="Z4060">IF(AND(B:B &gt; TIME(6, 0, 0), B:B &lt;= TIME(18, 0, 0)), "Day", "Night")</f>
        <v>Night</v>
      </c>
      <c r="AA4060">
        <f t="shared" si="767"/>
        <v>1</v>
      </c>
    </row>
    <row r="4061" spans="1:27" x14ac:dyDescent="0.2">
      <c r="A4061">
        <v>33562</v>
      </c>
      <c r="C4061" t="s">
        <v>20297</v>
      </c>
      <c r="D4061" t="s">
        <v>9147</v>
      </c>
      <c r="G4061" t="s">
        <v>16880</v>
      </c>
      <c r="J4061">
        <v>23</v>
      </c>
      <c r="K4061">
        <v>23</v>
      </c>
      <c r="L4061">
        <v>0</v>
      </c>
      <c r="M4061" t="s">
        <v>20298</v>
      </c>
      <c r="N4061">
        <f t="shared" si="756"/>
        <v>0</v>
      </c>
      <c r="O4061" t="str">
        <f t="shared" si="757"/>
        <v>No</v>
      </c>
      <c r="P4061">
        <f t="shared" si="758"/>
        <v>0</v>
      </c>
      <c r="Q4061">
        <f t="shared" si="759"/>
        <v>0</v>
      </c>
      <c r="R4061">
        <f t="shared" si="763"/>
        <v>27.565026697177728</v>
      </c>
      <c r="S4061" t="str">
        <f t="shared" si="760"/>
        <v>ID-33562-</v>
      </c>
      <c r="T4061">
        <f t="shared" si="761"/>
        <v>0</v>
      </c>
      <c r="U4061" t="str">
        <f t="shared" si="762"/>
        <v>Acceptable</v>
      </c>
      <c r="V4061">
        <f t="shared" si="764"/>
        <v>23</v>
      </c>
      <c r="W4061">
        <f t="shared" si="765"/>
        <v>2</v>
      </c>
      <c r="Y4061" t="str">
        <f t="shared" si="766"/>
        <v>Flight Not Found</v>
      </c>
      <c r="Z4061" t="str" cm="1">
        <f t="array" ref="Z4061">IF(AND(B:B &gt; TIME(6, 0, 0), B:B &lt;= TIME(18, 0, 0)), "Day", "Night")</f>
        <v>Night</v>
      </c>
      <c r="AA4061">
        <f t="shared" si="767"/>
        <v>1</v>
      </c>
    </row>
    <row r="4062" spans="1:27" x14ac:dyDescent="0.2">
      <c r="A4062">
        <v>33562</v>
      </c>
      <c r="B4062" t="s">
        <v>17484</v>
      </c>
      <c r="C4062" t="s">
        <v>20299</v>
      </c>
      <c r="D4062" t="s">
        <v>20300</v>
      </c>
      <c r="F4062" t="s">
        <v>20301</v>
      </c>
      <c r="G4062" t="s">
        <v>13040</v>
      </c>
      <c r="H4062" t="s">
        <v>20302</v>
      </c>
      <c r="I4062" t="s">
        <v>20303</v>
      </c>
      <c r="J4062">
        <v>3</v>
      </c>
      <c r="K4062">
        <v>3</v>
      </c>
      <c r="L4062">
        <v>0</v>
      </c>
      <c r="M4062" t="s">
        <v>20304</v>
      </c>
      <c r="N4062">
        <f t="shared" si="756"/>
        <v>0</v>
      </c>
      <c r="O4062" t="str">
        <f t="shared" si="757"/>
        <v>No</v>
      </c>
      <c r="P4062">
        <f t="shared" si="758"/>
        <v>0</v>
      </c>
      <c r="Q4062">
        <f t="shared" si="759"/>
        <v>0</v>
      </c>
      <c r="R4062">
        <f t="shared" si="763"/>
        <v>27.565026697177728</v>
      </c>
      <c r="S4062" t="str">
        <f t="shared" si="760"/>
        <v>ID-33562-San Francisco, CA - Sacramento, CA</v>
      </c>
      <c r="T4062">
        <f t="shared" si="761"/>
        <v>0</v>
      </c>
      <c r="U4062" t="str">
        <f t="shared" si="762"/>
        <v>Acceptable</v>
      </c>
      <c r="V4062">
        <f t="shared" si="764"/>
        <v>23</v>
      </c>
      <c r="W4062">
        <f t="shared" si="765"/>
        <v>2</v>
      </c>
      <c r="Y4062" t="str">
        <f t="shared" si="766"/>
        <v>Flight Not Found</v>
      </c>
      <c r="Z4062" t="str" cm="1">
        <f t="array" ref="Z4062">IF(AND(B:B &gt; TIME(6, 0, 0), B:B &lt;= TIME(18, 0, 0)), "Day", "Night")</f>
        <v>Night</v>
      </c>
      <c r="AA4062">
        <f t="shared" si="767"/>
        <v>1</v>
      </c>
    </row>
    <row r="4063" spans="1:27" x14ac:dyDescent="0.2">
      <c r="A4063">
        <v>33563</v>
      </c>
      <c r="C4063" t="s">
        <v>20305</v>
      </c>
      <c r="D4063" t="s">
        <v>20306</v>
      </c>
      <c r="G4063" t="s">
        <v>11940</v>
      </c>
      <c r="J4063">
        <v>20</v>
      </c>
      <c r="K4063">
        <v>20</v>
      </c>
      <c r="L4063">
        <v>0</v>
      </c>
      <c r="N4063">
        <f t="shared" si="756"/>
        <v>0</v>
      </c>
      <c r="O4063" t="str">
        <f t="shared" si="757"/>
        <v>No</v>
      </c>
      <c r="P4063">
        <f t="shared" si="758"/>
        <v>0</v>
      </c>
      <c r="Q4063">
        <f t="shared" si="759"/>
        <v>0</v>
      </c>
      <c r="R4063">
        <f t="shared" si="763"/>
        <v>27.565026697177728</v>
      </c>
      <c r="S4063" t="str">
        <f t="shared" si="760"/>
        <v>ID-33563-</v>
      </c>
      <c r="T4063">
        <f t="shared" si="761"/>
        <v>0</v>
      </c>
      <c r="U4063" t="str">
        <f t="shared" si="762"/>
        <v>Acceptable</v>
      </c>
      <c r="V4063">
        <f t="shared" si="764"/>
        <v>23</v>
      </c>
      <c r="W4063">
        <f t="shared" si="765"/>
        <v>2</v>
      </c>
      <c r="Y4063" t="str">
        <f t="shared" si="766"/>
        <v>Flight Not Found</v>
      </c>
      <c r="Z4063" t="str" cm="1">
        <f t="array" ref="Z4063">IF(AND(B:B &gt; TIME(6, 0, 0), B:B &lt;= TIME(18, 0, 0)), "Day", "Night")</f>
        <v>Night</v>
      </c>
      <c r="AA4063">
        <f t="shared" si="767"/>
        <v>1</v>
      </c>
    </row>
    <row r="4064" spans="1:27" x14ac:dyDescent="0.2">
      <c r="A4064">
        <v>33567</v>
      </c>
      <c r="B4064" t="s">
        <v>1167</v>
      </c>
      <c r="C4064" t="s">
        <v>20307</v>
      </c>
      <c r="D4064" t="s">
        <v>20308</v>
      </c>
      <c r="G4064" t="s">
        <v>2994</v>
      </c>
      <c r="H4064" t="s">
        <v>20309</v>
      </c>
      <c r="I4064" t="s">
        <v>20310</v>
      </c>
      <c r="J4064">
        <v>3</v>
      </c>
      <c r="K4064">
        <v>1</v>
      </c>
      <c r="L4064">
        <v>0</v>
      </c>
      <c r="M4064" t="s">
        <v>20311</v>
      </c>
      <c r="N4064">
        <f t="shared" si="756"/>
        <v>0</v>
      </c>
      <c r="O4064" t="str">
        <f t="shared" si="757"/>
        <v>No</v>
      </c>
      <c r="P4064">
        <f t="shared" si="758"/>
        <v>0</v>
      </c>
      <c r="Q4064">
        <f t="shared" si="759"/>
        <v>0</v>
      </c>
      <c r="R4064">
        <f t="shared" si="763"/>
        <v>27.565026697177728</v>
      </c>
      <c r="S4064" t="str">
        <f t="shared" si="760"/>
        <v>ID-33567-</v>
      </c>
      <c r="T4064" t="str">
        <f t="shared" si="761"/>
        <v>15:00</v>
      </c>
      <c r="U4064" t="str">
        <f t="shared" si="762"/>
        <v>Acceptable</v>
      </c>
      <c r="V4064">
        <f t="shared" si="764"/>
        <v>23</v>
      </c>
      <c r="W4064">
        <f t="shared" si="765"/>
        <v>2</v>
      </c>
      <c r="Y4064" t="str">
        <f t="shared" si="766"/>
        <v>Flight Not Found</v>
      </c>
      <c r="Z4064" t="str" cm="1">
        <f t="array" ref="Z4064">IF(AND(B:B &gt; TIME(6, 0, 0), B:B &lt;= TIME(18, 0, 0)), "Day", "Night")</f>
        <v>Night</v>
      </c>
      <c r="AA4064">
        <f t="shared" si="767"/>
        <v>1</v>
      </c>
    </row>
    <row r="4065" spans="1:27" x14ac:dyDescent="0.2">
      <c r="A4065">
        <v>33568</v>
      </c>
      <c r="B4065" t="s">
        <v>20312</v>
      </c>
      <c r="C4065" t="s">
        <v>17936</v>
      </c>
      <c r="D4065" t="s">
        <v>20313</v>
      </c>
      <c r="F4065" t="s">
        <v>20314</v>
      </c>
      <c r="G4065" t="s">
        <v>10173</v>
      </c>
      <c r="H4065" t="s">
        <v>20315</v>
      </c>
      <c r="I4065" t="s">
        <v>20316</v>
      </c>
      <c r="J4065">
        <v>41</v>
      </c>
      <c r="K4065">
        <v>41</v>
      </c>
      <c r="L4065">
        <v>0</v>
      </c>
      <c r="M4065" t="s">
        <v>20317</v>
      </c>
      <c r="N4065">
        <f t="shared" si="756"/>
        <v>0</v>
      </c>
      <c r="O4065" t="str">
        <f t="shared" si="757"/>
        <v>No</v>
      </c>
      <c r="P4065">
        <f t="shared" si="758"/>
        <v>0</v>
      </c>
      <c r="Q4065">
        <f t="shared" si="759"/>
        <v>0</v>
      </c>
      <c r="R4065">
        <f t="shared" si="763"/>
        <v>27.565026697177728</v>
      </c>
      <c r="S4065" t="str">
        <f t="shared" si="760"/>
        <v>ID-33568-Nizhnevartovsk - Bugulma</v>
      </c>
      <c r="T4065" t="str">
        <f t="shared" si="761"/>
        <v>05:02</v>
      </c>
      <c r="U4065" t="str">
        <f t="shared" si="762"/>
        <v>Acceptable</v>
      </c>
      <c r="V4065">
        <f t="shared" si="764"/>
        <v>23</v>
      </c>
      <c r="W4065">
        <f t="shared" si="765"/>
        <v>2</v>
      </c>
      <c r="Y4065" t="str">
        <f t="shared" si="766"/>
        <v>Flight Not Found</v>
      </c>
      <c r="Z4065" t="str" cm="1">
        <f t="array" ref="Z4065">IF(AND(B:B &gt; TIME(6, 0, 0), B:B &lt;= TIME(18, 0, 0)), "Day", "Night")</f>
        <v>Night</v>
      </c>
      <c r="AA4065">
        <f t="shared" si="767"/>
        <v>1</v>
      </c>
    </row>
    <row r="4066" spans="1:27" x14ac:dyDescent="0.2">
      <c r="A4066">
        <v>33571</v>
      </c>
      <c r="C4066" t="s">
        <v>20318</v>
      </c>
      <c r="D4066" t="s">
        <v>20319</v>
      </c>
      <c r="F4066" t="s">
        <v>20320</v>
      </c>
      <c r="G4066" t="s">
        <v>20321</v>
      </c>
      <c r="H4066" t="s">
        <v>20322</v>
      </c>
      <c r="I4066" t="s">
        <v>20323</v>
      </c>
      <c r="J4066">
        <v>20</v>
      </c>
      <c r="K4066">
        <v>20</v>
      </c>
      <c r="L4066">
        <v>0</v>
      </c>
      <c r="M4066" t="s">
        <v>20324</v>
      </c>
      <c r="N4066">
        <f t="shared" si="756"/>
        <v>0</v>
      </c>
      <c r="O4066" t="str">
        <f t="shared" si="757"/>
        <v>No</v>
      </c>
      <c r="P4066">
        <f t="shared" si="758"/>
        <v>0</v>
      </c>
      <c r="Q4066">
        <f t="shared" si="759"/>
        <v>0</v>
      </c>
      <c r="R4066">
        <f t="shared" si="763"/>
        <v>27.565026697177728</v>
      </c>
      <c r="S4066" t="str">
        <f t="shared" si="760"/>
        <v>ID-33571-Brasilla  - Guarantinguerta</v>
      </c>
      <c r="T4066">
        <f t="shared" si="761"/>
        <v>0</v>
      </c>
      <c r="U4066" t="str">
        <f t="shared" si="762"/>
        <v>Acceptable</v>
      </c>
      <c r="V4066">
        <f t="shared" si="764"/>
        <v>23</v>
      </c>
      <c r="W4066">
        <f t="shared" si="765"/>
        <v>2</v>
      </c>
      <c r="Y4066" t="str">
        <f t="shared" si="766"/>
        <v>Flight Not Found</v>
      </c>
      <c r="Z4066" t="str" cm="1">
        <f t="array" ref="Z4066">IF(AND(B:B &gt; TIME(6, 0, 0), B:B &lt;= TIME(18, 0, 0)), "Day", "Night")</f>
        <v>Night</v>
      </c>
      <c r="AA4066">
        <f t="shared" si="767"/>
        <v>1</v>
      </c>
    </row>
    <row r="4067" spans="1:27" x14ac:dyDescent="0.2">
      <c r="A4067">
        <v>33582</v>
      </c>
      <c r="B4067" t="s">
        <v>7718</v>
      </c>
      <c r="C4067" t="s">
        <v>20325</v>
      </c>
      <c r="D4067" t="s">
        <v>15254</v>
      </c>
      <c r="F4067" t="s">
        <v>20326</v>
      </c>
      <c r="G4067" t="s">
        <v>15047</v>
      </c>
      <c r="H4067" t="s">
        <v>20327</v>
      </c>
      <c r="I4067" t="s">
        <v>20328</v>
      </c>
      <c r="J4067">
        <v>5</v>
      </c>
      <c r="K4067">
        <v>5</v>
      </c>
      <c r="L4067">
        <v>0</v>
      </c>
      <c r="M4067" t="s">
        <v>20329</v>
      </c>
      <c r="N4067">
        <f t="shared" si="756"/>
        <v>0</v>
      </c>
      <c r="O4067" t="str">
        <f t="shared" si="757"/>
        <v>No</v>
      </c>
      <c r="P4067">
        <f t="shared" si="758"/>
        <v>0</v>
      </c>
      <c r="Q4067">
        <f t="shared" si="759"/>
        <v>0</v>
      </c>
      <c r="R4067">
        <f t="shared" si="763"/>
        <v>27.565026697177728</v>
      </c>
      <c r="S4067" t="str">
        <f t="shared" si="760"/>
        <v>ID-33582-Grand Canyon, AZ - Las Vegas, NV</v>
      </c>
      <c r="T4067" t="str">
        <f t="shared" si="761"/>
        <v>16:42</v>
      </c>
      <c r="U4067" t="str">
        <f t="shared" si="762"/>
        <v>Acceptable</v>
      </c>
      <c r="V4067">
        <f t="shared" si="764"/>
        <v>23</v>
      </c>
      <c r="W4067">
        <f t="shared" si="765"/>
        <v>2</v>
      </c>
      <c r="Y4067" t="str">
        <f t="shared" si="766"/>
        <v>Flight Not Found</v>
      </c>
      <c r="Z4067" t="str" cm="1">
        <f t="array" ref="Z4067">IF(AND(B:B &gt; TIME(6, 0, 0), B:B &lt;= TIME(18, 0, 0)), "Day", "Night")</f>
        <v>Night</v>
      </c>
      <c r="AA4067">
        <f t="shared" si="767"/>
        <v>1</v>
      </c>
    </row>
    <row r="4068" spans="1:27" x14ac:dyDescent="0.2">
      <c r="A4068">
        <v>33583</v>
      </c>
      <c r="B4068" t="s">
        <v>13551</v>
      </c>
      <c r="C4068" t="s">
        <v>20330</v>
      </c>
      <c r="D4068" t="s">
        <v>20331</v>
      </c>
      <c r="F4068" t="s">
        <v>20332</v>
      </c>
      <c r="G4068" t="s">
        <v>20333</v>
      </c>
      <c r="H4068" t="s">
        <v>20334</v>
      </c>
      <c r="I4068" t="s">
        <v>20335</v>
      </c>
      <c r="J4068">
        <v>9</v>
      </c>
      <c r="K4068">
        <v>9</v>
      </c>
      <c r="L4068">
        <v>0</v>
      </c>
      <c r="M4068" t="s">
        <v>20336</v>
      </c>
      <c r="N4068">
        <f t="shared" si="756"/>
        <v>0</v>
      </c>
      <c r="O4068" t="str">
        <f t="shared" si="757"/>
        <v>No</v>
      </c>
      <c r="P4068">
        <f t="shared" si="758"/>
        <v>0</v>
      </c>
      <c r="Q4068">
        <f t="shared" si="759"/>
        <v>0</v>
      </c>
      <c r="R4068">
        <f t="shared" si="763"/>
        <v>27.565026697177728</v>
      </c>
      <c r="S4068" t="str">
        <f t="shared" si="760"/>
        <v>ID-33583-Rome, GA - Huntsville, AL</v>
      </c>
      <c r="T4068" t="str">
        <f t="shared" si="761"/>
        <v>09:41</v>
      </c>
      <c r="U4068" t="str">
        <f t="shared" si="762"/>
        <v>Acceptable</v>
      </c>
      <c r="V4068">
        <f t="shared" si="764"/>
        <v>23</v>
      </c>
      <c r="W4068">
        <f t="shared" si="765"/>
        <v>2</v>
      </c>
      <c r="Y4068" t="str">
        <f t="shared" si="766"/>
        <v>Flight Not Found</v>
      </c>
      <c r="Z4068" t="str" cm="1">
        <f t="array" ref="Z4068">IF(AND(B:B &gt; TIME(6, 0, 0), B:B &lt;= TIME(18, 0, 0)), "Day", "Night")</f>
        <v>Night</v>
      </c>
      <c r="AA4068">
        <f t="shared" si="767"/>
        <v>1</v>
      </c>
    </row>
    <row r="4069" spans="1:27" x14ac:dyDescent="0.2">
      <c r="A4069">
        <v>33594</v>
      </c>
      <c r="B4069" t="s">
        <v>17644</v>
      </c>
      <c r="C4069" t="s">
        <v>20337</v>
      </c>
      <c r="D4069" t="s">
        <v>20338</v>
      </c>
      <c r="F4069" t="s">
        <v>20339</v>
      </c>
      <c r="G4069" t="s">
        <v>1719</v>
      </c>
      <c r="H4069" t="s">
        <v>20340</v>
      </c>
      <c r="I4069" t="s">
        <v>20341</v>
      </c>
      <c r="J4069">
        <v>30</v>
      </c>
      <c r="K4069">
        <v>27</v>
      </c>
      <c r="L4069">
        <v>0</v>
      </c>
      <c r="M4069" t="s">
        <v>20342</v>
      </c>
      <c r="N4069">
        <f t="shared" si="756"/>
        <v>0</v>
      </c>
      <c r="O4069" t="str">
        <f t="shared" si="757"/>
        <v>No</v>
      </c>
      <c r="P4069">
        <f t="shared" si="758"/>
        <v>0</v>
      </c>
      <c r="Q4069">
        <f t="shared" si="759"/>
        <v>0</v>
      </c>
      <c r="R4069">
        <f t="shared" si="763"/>
        <v>27.565026697177728</v>
      </c>
      <c r="S4069" t="str">
        <f t="shared" si="760"/>
        <v>ID-33594-Frankfurt - Frankfurt</v>
      </c>
      <c r="T4069" t="str">
        <f t="shared" si="761"/>
        <v>11:37</v>
      </c>
      <c r="U4069" t="str">
        <f t="shared" si="762"/>
        <v>Acceptable</v>
      </c>
      <c r="V4069">
        <f t="shared" si="764"/>
        <v>23</v>
      </c>
      <c r="W4069">
        <f t="shared" si="765"/>
        <v>2</v>
      </c>
      <c r="Y4069" t="str">
        <f t="shared" si="766"/>
        <v>Flight Not Found</v>
      </c>
      <c r="Z4069" t="str" cm="1">
        <f t="array" ref="Z4069">IF(AND(B:B &gt; TIME(6, 0, 0), B:B &lt;= TIME(18, 0, 0)), "Day", "Night")</f>
        <v>Night</v>
      </c>
      <c r="AA4069">
        <f t="shared" si="767"/>
        <v>1</v>
      </c>
    </row>
    <row r="4070" spans="1:27" x14ac:dyDescent="0.2">
      <c r="A4070">
        <v>33599</v>
      </c>
      <c r="B4070" t="s">
        <v>20343</v>
      </c>
      <c r="C4070" t="s">
        <v>11646</v>
      </c>
      <c r="D4070" t="s">
        <v>4244</v>
      </c>
      <c r="E4070" t="s">
        <v>20344</v>
      </c>
      <c r="F4070" t="s">
        <v>20345</v>
      </c>
      <c r="G4070" t="s">
        <v>20346</v>
      </c>
      <c r="H4070" t="s">
        <v>20347</v>
      </c>
      <c r="I4070" t="s">
        <v>20348</v>
      </c>
      <c r="J4070">
        <v>129</v>
      </c>
      <c r="K4070">
        <v>0</v>
      </c>
      <c r="L4070">
        <v>0</v>
      </c>
      <c r="M4070" t="s">
        <v>20349</v>
      </c>
      <c r="N4070">
        <f t="shared" si="756"/>
        <v>0</v>
      </c>
      <c r="O4070" t="str">
        <f t="shared" si="757"/>
        <v>No</v>
      </c>
      <c r="P4070">
        <f t="shared" si="758"/>
        <v>0</v>
      </c>
      <c r="Q4070">
        <f t="shared" si="759"/>
        <v>0</v>
      </c>
      <c r="R4070">
        <f t="shared" si="763"/>
        <v>27.565026697177728</v>
      </c>
      <c r="S4070" t="str">
        <f t="shared" si="760"/>
        <v>ID-33599-Stockholm-Copenhagen-Warsaw</v>
      </c>
      <c r="T4070" t="str">
        <f t="shared" si="761"/>
        <v>08:51</v>
      </c>
      <c r="U4070" t="str">
        <f t="shared" si="762"/>
        <v>Acceptable</v>
      </c>
      <c r="V4070">
        <f t="shared" si="764"/>
        <v>23</v>
      </c>
      <c r="W4070">
        <f t="shared" si="765"/>
        <v>2</v>
      </c>
      <c r="Y4070" t="str">
        <f t="shared" si="766"/>
        <v>Flight Not Found</v>
      </c>
      <c r="Z4070" t="str" cm="1">
        <f t="array" ref="Z4070">IF(AND(B:B &gt; TIME(6, 0, 0), B:B &lt;= TIME(18, 0, 0)), "Day", "Night")</f>
        <v>Night</v>
      </c>
      <c r="AA4070">
        <f t="shared" si="767"/>
        <v>1</v>
      </c>
    </row>
    <row r="4071" spans="1:27" x14ac:dyDescent="0.2">
      <c r="A4071">
        <v>33599</v>
      </c>
      <c r="C4071" t="s">
        <v>20350</v>
      </c>
      <c r="D4071" t="s">
        <v>7013</v>
      </c>
      <c r="G4071" t="s">
        <v>15047</v>
      </c>
      <c r="H4071" t="s">
        <v>20351</v>
      </c>
      <c r="I4071" t="s">
        <v>20352</v>
      </c>
      <c r="J4071">
        <v>5</v>
      </c>
      <c r="K4071">
        <v>5</v>
      </c>
      <c r="L4071">
        <v>0</v>
      </c>
      <c r="M4071" t="s">
        <v>20353</v>
      </c>
      <c r="N4071">
        <f t="shared" si="756"/>
        <v>0</v>
      </c>
      <c r="O4071" t="str">
        <f t="shared" si="757"/>
        <v>No</v>
      </c>
      <c r="P4071">
        <f t="shared" si="758"/>
        <v>0</v>
      </c>
      <c r="Q4071">
        <f t="shared" si="759"/>
        <v>0</v>
      </c>
      <c r="R4071">
        <f t="shared" si="763"/>
        <v>27.565026697177728</v>
      </c>
      <c r="S4071" t="str">
        <f t="shared" si="760"/>
        <v>ID-33599-</v>
      </c>
      <c r="T4071" t="str">
        <f t="shared" si="761"/>
        <v>08:51</v>
      </c>
      <c r="U4071" t="str">
        <f t="shared" si="762"/>
        <v>Acceptable</v>
      </c>
      <c r="V4071">
        <f t="shared" si="764"/>
        <v>23</v>
      </c>
      <c r="W4071">
        <f t="shared" si="765"/>
        <v>2</v>
      </c>
      <c r="Y4071" t="str">
        <f t="shared" si="766"/>
        <v>Flight Not Found</v>
      </c>
      <c r="Z4071" t="str" cm="1">
        <f t="array" ref="Z4071">IF(AND(B:B &gt; TIME(6, 0, 0), B:B &lt;= TIME(18, 0, 0)), "Day", "Night")</f>
        <v>Night</v>
      </c>
      <c r="AA4071">
        <f t="shared" si="767"/>
        <v>1</v>
      </c>
    </row>
    <row r="4072" spans="1:27" x14ac:dyDescent="0.2">
      <c r="A4072">
        <v>33601</v>
      </c>
      <c r="B4072" t="s">
        <v>11425</v>
      </c>
      <c r="C4072" t="s">
        <v>20354</v>
      </c>
      <c r="D4072" t="s">
        <v>10614</v>
      </c>
      <c r="E4072" t="s">
        <v>13833</v>
      </c>
      <c r="F4072" t="s">
        <v>20355</v>
      </c>
      <c r="G4072" t="s">
        <v>20356</v>
      </c>
      <c r="H4072" t="s">
        <v>20357</v>
      </c>
      <c r="I4072" t="s">
        <v>20358</v>
      </c>
      <c r="J4072">
        <v>5</v>
      </c>
      <c r="K4072">
        <v>5</v>
      </c>
      <c r="L4072">
        <v>0</v>
      </c>
      <c r="M4072" t="s">
        <v>20359</v>
      </c>
      <c r="N4072">
        <f t="shared" si="756"/>
        <v>0</v>
      </c>
      <c r="O4072" t="str">
        <f t="shared" si="757"/>
        <v>No</v>
      </c>
      <c r="P4072">
        <f t="shared" si="758"/>
        <v>0</v>
      </c>
      <c r="Q4072">
        <f t="shared" si="759"/>
        <v>0</v>
      </c>
      <c r="R4072">
        <f t="shared" si="763"/>
        <v>27.565026697177728</v>
      </c>
      <c r="S4072" t="str">
        <f t="shared" si="760"/>
        <v>ID-33601-Taipei - Anchorage</v>
      </c>
      <c r="T4072" t="str">
        <f t="shared" si="761"/>
        <v>15:05</v>
      </c>
      <c r="U4072" t="str">
        <f t="shared" si="762"/>
        <v>Acceptable</v>
      </c>
      <c r="V4072">
        <f t="shared" si="764"/>
        <v>23</v>
      </c>
      <c r="W4072">
        <f t="shared" si="765"/>
        <v>2</v>
      </c>
      <c r="Y4072" t="str">
        <f t="shared" si="766"/>
        <v>Flight Not Found</v>
      </c>
      <c r="Z4072" t="str" cm="1">
        <f t="array" ref="Z4072">IF(AND(B:B &gt; TIME(6, 0, 0), B:B &lt;= TIME(18, 0, 0)), "Day", "Night")</f>
        <v>Night</v>
      </c>
      <c r="AA4072">
        <f t="shared" si="767"/>
        <v>1</v>
      </c>
    </row>
    <row r="4073" spans="1:27" x14ac:dyDescent="0.2">
      <c r="A4073">
        <v>33606</v>
      </c>
      <c r="B4073" t="s">
        <v>20360</v>
      </c>
      <c r="C4073" t="s">
        <v>20361</v>
      </c>
      <c r="D4073" t="s">
        <v>20362</v>
      </c>
      <c r="E4073" t="s">
        <v>20363</v>
      </c>
      <c r="F4073" t="s">
        <v>20364</v>
      </c>
      <c r="G4073" t="s">
        <v>18519</v>
      </c>
      <c r="H4073" t="s">
        <v>20365</v>
      </c>
      <c r="I4073" t="s">
        <v>20366</v>
      </c>
      <c r="J4073">
        <v>4</v>
      </c>
      <c r="K4073">
        <v>2</v>
      </c>
      <c r="L4073">
        <v>0</v>
      </c>
      <c r="M4073" t="s">
        <v>20367</v>
      </c>
      <c r="N4073">
        <f t="shared" si="756"/>
        <v>0</v>
      </c>
      <c r="O4073" t="str">
        <f t="shared" si="757"/>
        <v>No</v>
      </c>
      <c r="P4073">
        <f t="shared" si="758"/>
        <v>0</v>
      </c>
      <c r="Q4073">
        <f t="shared" si="759"/>
        <v>0</v>
      </c>
      <c r="R4073">
        <f t="shared" si="763"/>
        <v>27.565026697177728</v>
      </c>
      <c r="S4073" t="str">
        <f t="shared" si="760"/>
        <v>ID-33606-Plattsburgh, NY - SaranaLake, NY</v>
      </c>
      <c r="T4073" t="str">
        <f t="shared" si="761"/>
        <v>05:46</v>
      </c>
      <c r="U4073" t="str">
        <f t="shared" si="762"/>
        <v>Acceptable</v>
      </c>
      <c r="V4073">
        <f t="shared" si="764"/>
        <v>23</v>
      </c>
      <c r="W4073">
        <f t="shared" si="765"/>
        <v>2</v>
      </c>
      <c r="Y4073" t="str">
        <f t="shared" si="766"/>
        <v>Flight Not Found</v>
      </c>
      <c r="Z4073" t="str" cm="1">
        <f t="array" ref="Z4073">IF(AND(B:B &gt; TIME(6, 0, 0), B:B &lt;= TIME(18, 0, 0)), "Day", "Night")</f>
        <v>Night</v>
      </c>
      <c r="AA4073">
        <f t="shared" si="767"/>
        <v>1</v>
      </c>
    </row>
    <row r="4074" spans="1:27" x14ac:dyDescent="0.2">
      <c r="A4074">
        <v>33616</v>
      </c>
      <c r="B4074" t="s">
        <v>10395</v>
      </c>
      <c r="C4074" t="s">
        <v>20368</v>
      </c>
      <c r="D4074" t="s">
        <v>20369</v>
      </c>
      <c r="F4074" t="s">
        <v>20326</v>
      </c>
      <c r="G4074" t="s">
        <v>18470</v>
      </c>
      <c r="H4074" t="s">
        <v>20370</v>
      </c>
      <c r="I4074" t="s">
        <v>20371</v>
      </c>
      <c r="J4074">
        <v>5</v>
      </c>
      <c r="K4074">
        <v>2</v>
      </c>
      <c r="L4074">
        <v>0</v>
      </c>
      <c r="M4074" t="s">
        <v>20372</v>
      </c>
      <c r="N4074">
        <f t="shared" si="756"/>
        <v>0</v>
      </c>
      <c r="O4074" t="str">
        <f t="shared" si="757"/>
        <v>No</v>
      </c>
      <c r="P4074">
        <f t="shared" si="758"/>
        <v>0</v>
      </c>
      <c r="Q4074">
        <f t="shared" si="759"/>
        <v>0</v>
      </c>
      <c r="R4074">
        <f t="shared" si="763"/>
        <v>27.565026697177728</v>
      </c>
      <c r="S4074" t="str">
        <f t="shared" si="760"/>
        <v>ID-33616-Grand Canyon, AZ - Las Vegas, NV</v>
      </c>
      <c r="T4074" t="str">
        <f t="shared" si="761"/>
        <v>15:50</v>
      </c>
      <c r="U4074" t="str">
        <f t="shared" si="762"/>
        <v>Acceptable</v>
      </c>
      <c r="V4074">
        <f t="shared" si="764"/>
        <v>23</v>
      </c>
      <c r="W4074">
        <f t="shared" si="765"/>
        <v>2</v>
      </c>
      <c r="Y4074" t="str">
        <f t="shared" si="766"/>
        <v>Flight Not Found</v>
      </c>
      <c r="Z4074" t="str" cm="1">
        <f t="array" ref="Z4074">IF(AND(B:B &gt; TIME(6, 0, 0), B:B &lt;= TIME(18, 0, 0)), "Day", "Night")</f>
        <v>Night</v>
      </c>
      <c r="AA4074">
        <f t="shared" si="767"/>
        <v>1</v>
      </c>
    </row>
    <row r="4075" spans="1:27" x14ac:dyDescent="0.2">
      <c r="A4075">
        <v>33623</v>
      </c>
      <c r="B4075" t="s">
        <v>6704</v>
      </c>
      <c r="C4075" t="s">
        <v>20373</v>
      </c>
      <c r="D4075" t="s">
        <v>9083</v>
      </c>
      <c r="E4075" t="s">
        <v>4045</v>
      </c>
      <c r="F4075" t="s">
        <v>20374</v>
      </c>
      <c r="G4075" t="s">
        <v>18799</v>
      </c>
      <c r="H4075" t="s">
        <v>20375</v>
      </c>
      <c r="I4075" t="s">
        <v>16700</v>
      </c>
      <c r="J4075">
        <v>96</v>
      </c>
      <c r="K4075">
        <v>87</v>
      </c>
      <c r="L4075">
        <v>0</v>
      </c>
      <c r="M4075" t="s">
        <v>20376</v>
      </c>
      <c r="N4075">
        <f t="shared" si="756"/>
        <v>0</v>
      </c>
      <c r="O4075" t="str">
        <f t="shared" si="757"/>
        <v>No</v>
      </c>
      <c r="P4075">
        <f t="shared" si="758"/>
        <v>0</v>
      </c>
      <c r="Q4075">
        <f t="shared" si="759"/>
        <v>0</v>
      </c>
      <c r="R4075">
        <f t="shared" si="763"/>
        <v>27.565026697177728</v>
      </c>
      <c r="S4075" t="str">
        <f t="shared" si="760"/>
        <v>ID-33623-Lyon - Strasbourg</v>
      </c>
      <c r="T4075" t="str">
        <f t="shared" si="761"/>
        <v>19:20</v>
      </c>
      <c r="U4075" t="str">
        <f t="shared" si="762"/>
        <v>Acceptable</v>
      </c>
      <c r="V4075">
        <f t="shared" si="764"/>
        <v>23</v>
      </c>
      <c r="W4075">
        <f t="shared" si="765"/>
        <v>2</v>
      </c>
      <c r="Y4075" t="str">
        <f t="shared" si="766"/>
        <v>Flight Not Found</v>
      </c>
      <c r="Z4075" t="str" cm="1">
        <f t="array" ref="Z4075">IF(AND(B:B &gt; TIME(6, 0, 0), B:B &lt;= TIME(18, 0, 0)), "Day", "Night")</f>
        <v>Night</v>
      </c>
      <c r="AA4075">
        <f t="shared" si="767"/>
        <v>1</v>
      </c>
    </row>
    <row r="4076" spans="1:27" x14ac:dyDescent="0.2">
      <c r="A4076">
        <v>33630</v>
      </c>
      <c r="C4076" t="s">
        <v>20377</v>
      </c>
      <c r="D4076" t="s">
        <v>20378</v>
      </c>
      <c r="F4076" t="s">
        <v>20379</v>
      </c>
      <c r="G4076" t="s">
        <v>20380</v>
      </c>
      <c r="H4076" t="s">
        <v>20381</v>
      </c>
      <c r="I4076" t="s">
        <v>20382</v>
      </c>
      <c r="J4076">
        <v>9</v>
      </c>
      <c r="K4076">
        <v>7</v>
      </c>
      <c r="L4076">
        <v>0</v>
      </c>
      <c r="M4076" t="s">
        <v>20383</v>
      </c>
      <c r="N4076">
        <f t="shared" si="756"/>
        <v>0</v>
      </c>
      <c r="O4076" t="str">
        <f t="shared" si="757"/>
        <v>No</v>
      </c>
      <c r="P4076">
        <f t="shared" si="758"/>
        <v>0</v>
      </c>
      <c r="Q4076">
        <f t="shared" si="759"/>
        <v>0</v>
      </c>
      <c r="R4076">
        <f t="shared" si="763"/>
        <v>27.565026697177728</v>
      </c>
      <c r="S4076" t="str">
        <f t="shared" si="760"/>
        <v>ID-33630-Nanaimo - Port Mellon</v>
      </c>
      <c r="T4076">
        <f t="shared" si="761"/>
        <v>0</v>
      </c>
      <c r="U4076" t="str">
        <f t="shared" si="762"/>
        <v>Acceptable</v>
      </c>
      <c r="V4076">
        <f t="shared" si="764"/>
        <v>23</v>
      </c>
      <c r="W4076">
        <f t="shared" si="765"/>
        <v>2</v>
      </c>
      <c r="Y4076" t="str">
        <f t="shared" si="766"/>
        <v>Flight Not Found</v>
      </c>
      <c r="Z4076" t="str" cm="1">
        <f t="array" ref="Z4076">IF(AND(B:B &gt; TIME(6, 0, 0), B:B &lt;= TIME(18, 0, 0)), "Day", "Night")</f>
        <v>Night</v>
      </c>
      <c r="AA4076">
        <f t="shared" si="767"/>
        <v>1</v>
      </c>
    </row>
    <row r="4077" spans="1:27" x14ac:dyDescent="0.2">
      <c r="A4077">
        <v>33631</v>
      </c>
      <c r="B4077" t="s">
        <v>10355</v>
      </c>
      <c r="C4077" t="s">
        <v>20384</v>
      </c>
      <c r="D4077" t="s">
        <v>20278</v>
      </c>
      <c r="F4077" t="s">
        <v>20385</v>
      </c>
      <c r="G4077" t="s">
        <v>16880</v>
      </c>
      <c r="J4077">
        <v>47</v>
      </c>
      <c r="K4077">
        <v>47</v>
      </c>
      <c r="L4077">
        <v>0</v>
      </c>
      <c r="M4077" t="s">
        <v>20386</v>
      </c>
      <c r="N4077">
        <f t="shared" si="756"/>
        <v>0</v>
      </c>
      <c r="O4077" t="str">
        <f t="shared" si="757"/>
        <v>No</v>
      </c>
      <c r="P4077">
        <f t="shared" si="758"/>
        <v>0</v>
      </c>
      <c r="Q4077">
        <f t="shared" si="759"/>
        <v>0</v>
      </c>
      <c r="R4077">
        <f t="shared" si="763"/>
        <v>27.565026697177728</v>
      </c>
      <c r="S4077" t="str">
        <f t="shared" si="760"/>
        <v>ID-33631-Agdam - Shusha</v>
      </c>
      <c r="T4077" t="str">
        <f t="shared" si="761"/>
        <v>16:20</v>
      </c>
      <c r="U4077" t="str">
        <f t="shared" si="762"/>
        <v>Acceptable</v>
      </c>
      <c r="V4077">
        <f t="shared" si="764"/>
        <v>23</v>
      </c>
      <c r="W4077">
        <f t="shared" si="765"/>
        <v>2</v>
      </c>
      <c r="Y4077" t="str">
        <f t="shared" si="766"/>
        <v>Flight Not Found</v>
      </c>
      <c r="Z4077" t="str" cm="1">
        <f t="array" ref="Z4077">IF(AND(B:B &gt; TIME(6, 0, 0), B:B &lt;= TIME(18, 0, 0)), "Day", "Night")</f>
        <v>Night</v>
      </c>
      <c r="AA4077">
        <f t="shared" si="767"/>
        <v>1</v>
      </c>
    </row>
    <row r="4078" spans="1:27" x14ac:dyDescent="0.2">
      <c r="A4078">
        <v>33637</v>
      </c>
      <c r="B4078" t="s">
        <v>3482</v>
      </c>
      <c r="C4078" t="s">
        <v>20387</v>
      </c>
      <c r="D4078" t="s">
        <v>14570</v>
      </c>
      <c r="F4078" t="s">
        <v>20388</v>
      </c>
      <c r="G4078" t="s">
        <v>13930</v>
      </c>
      <c r="H4078" t="s">
        <v>20389</v>
      </c>
      <c r="I4078" t="s">
        <v>20390</v>
      </c>
      <c r="J4078">
        <v>12</v>
      </c>
      <c r="K4078">
        <v>12</v>
      </c>
      <c r="L4078">
        <v>0</v>
      </c>
      <c r="M4078" t="s">
        <v>20391</v>
      </c>
      <c r="N4078">
        <f t="shared" si="756"/>
        <v>0</v>
      </c>
      <c r="O4078" t="str">
        <f t="shared" si="757"/>
        <v>No</v>
      </c>
      <c r="P4078">
        <f t="shared" si="758"/>
        <v>0</v>
      </c>
      <c r="Q4078">
        <f t="shared" si="759"/>
        <v>0</v>
      </c>
      <c r="R4078">
        <f t="shared" si="763"/>
        <v>27.565026697177728</v>
      </c>
      <c r="S4078" t="str">
        <f t="shared" si="760"/>
        <v>ID-33637-Salvador - Guanambi</v>
      </c>
      <c r="T4078" t="str">
        <f t="shared" si="761"/>
        <v>11:20</v>
      </c>
      <c r="U4078" t="str">
        <f t="shared" si="762"/>
        <v>Acceptable</v>
      </c>
      <c r="V4078">
        <f t="shared" si="764"/>
        <v>23</v>
      </c>
      <c r="W4078">
        <f t="shared" si="765"/>
        <v>2</v>
      </c>
      <c r="Y4078" t="str">
        <f t="shared" si="766"/>
        <v>Flight Not Found</v>
      </c>
      <c r="Z4078" t="str" cm="1">
        <f t="array" ref="Z4078">IF(AND(B:B &gt; TIME(6, 0, 0), B:B &lt;= TIME(18, 0, 0)), "Day", "Night")</f>
        <v>Night</v>
      </c>
      <c r="AA4078">
        <f t="shared" si="767"/>
        <v>1</v>
      </c>
    </row>
    <row r="4079" spans="1:27" x14ac:dyDescent="0.2">
      <c r="A4079">
        <v>33640</v>
      </c>
      <c r="B4079" t="s">
        <v>20392</v>
      </c>
      <c r="C4079" t="s">
        <v>15005</v>
      </c>
      <c r="D4079" t="s">
        <v>2615</v>
      </c>
      <c r="F4079" t="s">
        <v>997</v>
      </c>
      <c r="G4079" t="s">
        <v>10423</v>
      </c>
      <c r="H4079" t="s">
        <v>20393</v>
      </c>
      <c r="I4079" t="s">
        <v>20394</v>
      </c>
      <c r="J4079">
        <v>5</v>
      </c>
      <c r="K4079">
        <v>5</v>
      </c>
      <c r="L4079">
        <v>11</v>
      </c>
      <c r="M4079" t="s">
        <v>20395</v>
      </c>
      <c r="N4079">
        <f t="shared" si="756"/>
        <v>0</v>
      </c>
      <c r="O4079" t="str">
        <f t="shared" si="757"/>
        <v>No</v>
      </c>
      <c r="P4079">
        <f t="shared" si="758"/>
        <v>0</v>
      </c>
      <c r="Q4079">
        <f t="shared" si="759"/>
        <v>0</v>
      </c>
      <c r="R4079">
        <f t="shared" si="763"/>
        <v>27.565026697177728</v>
      </c>
      <c r="S4079" t="str">
        <f t="shared" si="760"/>
        <v>ID-33640-Training</v>
      </c>
      <c r="T4079" t="str">
        <f t="shared" si="761"/>
        <v>09:48</v>
      </c>
      <c r="U4079" t="str">
        <f t="shared" si="762"/>
        <v>Acceptable</v>
      </c>
      <c r="V4079">
        <f t="shared" si="764"/>
        <v>23</v>
      </c>
      <c r="W4079">
        <f t="shared" si="765"/>
        <v>2</v>
      </c>
      <c r="Y4079" t="str">
        <f t="shared" si="766"/>
        <v>Flight Not Found</v>
      </c>
      <c r="Z4079" t="str" cm="1">
        <f t="array" ref="Z4079">IF(AND(B:B &gt; TIME(6, 0, 0), B:B &lt;= TIME(18, 0, 0)), "Day", "Night")</f>
        <v>Night</v>
      </c>
      <c r="AA4079">
        <f t="shared" si="767"/>
        <v>1</v>
      </c>
    </row>
    <row r="4080" spans="1:27" x14ac:dyDescent="0.2">
      <c r="A4080">
        <v>33643</v>
      </c>
      <c r="B4080" t="s">
        <v>79</v>
      </c>
      <c r="C4080" t="s">
        <v>20396</v>
      </c>
      <c r="D4080" t="s">
        <v>20397</v>
      </c>
      <c r="F4080" t="s">
        <v>20398</v>
      </c>
      <c r="G4080" t="s">
        <v>20399</v>
      </c>
      <c r="H4080" t="s">
        <v>20400</v>
      </c>
      <c r="I4080" t="s">
        <v>4003</v>
      </c>
      <c r="J4080">
        <v>56</v>
      </c>
      <c r="K4080">
        <v>30</v>
      </c>
      <c r="L4080">
        <v>0</v>
      </c>
      <c r="M4080" t="s">
        <v>20401</v>
      </c>
      <c r="N4080">
        <f t="shared" si="756"/>
        <v>0</v>
      </c>
      <c r="O4080" t="str">
        <f t="shared" si="757"/>
        <v>No</v>
      </c>
      <c r="P4080">
        <f t="shared" si="758"/>
        <v>0</v>
      </c>
      <c r="Q4080">
        <f t="shared" si="759"/>
        <v>0</v>
      </c>
      <c r="R4080">
        <f t="shared" si="763"/>
        <v>27.565026697177728</v>
      </c>
      <c r="S4080" t="str">
        <f t="shared" si="760"/>
        <v>ID-33643-Dakar - Yoff - Cap Skiring</v>
      </c>
      <c r="T4080" t="str">
        <f t="shared" si="761"/>
        <v>05:15</v>
      </c>
      <c r="U4080" t="str">
        <f t="shared" si="762"/>
        <v>Acceptable</v>
      </c>
      <c r="V4080">
        <f t="shared" si="764"/>
        <v>23</v>
      </c>
      <c r="W4080">
        <f t="shared" si="765"/>
        <v>2</v>
      </c>
      <c r="Y4080" t="str">
        <f t="shared" si="766"/>
        <v>Flight Not Found</v>
      </c>
      <c r="Z4080" t="str" cm="1">
        <f t="array" ref="Z4080">IF(AND(B:B &gt; TIME(6, 0, 0), B:B &lt;= TIME(18, 0, 0)), "Day", "Night")</f>
        <v>Night</v>
      </c>
      <c r="AA4080">
        <f t="shared" si="767"/>
        <v>1</v>
      </c>
    </row>
    <row r="4081" spans="1:27" x14ac:dyDescent="0.2">
      <c r="A4081">
        <v>33649</v>
      </c>
      <c r="B4081" t="s">
        <v>20402</v>
      </c>
      <c r="C4081" t="s">
        <v>8163</v>
      </c>
      <c r="D4081" t="s">
        <v>20403</v>
      </c>
      <c r="E4081" t="s">
        <v>20404</v>
      </c>
      <c r="F4081" t="s">
        <v>20405</v>
      </c>
      <c r="G4081" t="s">
        <v>13279</v>
      </c>
      <c r="H4081" t="s">
        <v>20406</v>
      </c>
      <c r="I4081" t="s">
        <v>20407</v>
      </c>
      <c r="J4081">
        <v>4</v>
      </c>
      <c r="K4081">
        <v>3</v>
      </c>
      <c r="L4081">
        <v>0</v>
      </c>
      <c r="M4081" t="s">
        <v>20408</v>
      </c>
      <c r="N4081">
        <f t="shared" si="756"/>
        <v>0</v>
      </c>
      <c r="O4081" t="str">
        <f t="shared" si="757"/>
        <v>No</v>
      </c>
      <c r="P4081">
        <f t="shared" si="758"/>
        <v>0</v>
      </c>
      <c r="Q4081">
        <f t="shared" si="759"/>
        <v>0</v>
      </c>
      <c r="R4081">
        <f t="shared" si="763"/>
        <v>27.565026697177728</v>
      </c>
      <c r="S4081" t="str">
        <f t="shared" si="760"/>
        <v>ID-33649-Seattle - Toledo</v>
      </c>
      <c r="T4081" t="str">
        <f t="shared" si="761"/>
        <v>03:26</v>
      </c>
      <c r="U4081" t="str">
        <f t="shared" si="762"/>
        <v>Acceptable</v>
      </c>
      <c r="V4081">
        <f t="shared" si="764"/>
        <v>23</v>
      </c>
      <c r="W4081">
        <f t="shared" si="765"/>
        <v>2</v>
      </c>
      <c r="Y4081" t="str">
        <f t="shared" si="766"/>
        <v>Flight Not Found</v>
      </c>
      <c r="Z4081" t="str" cm="1">
        <f t="array" ref="Z4081">IF(AND(B:B &gt; TIME(6, 0, 0), B:B &lt;= TIME(18, 0, 0)), "Day", "Night")</f>
        <v>Night</v>
      </c>
      <c r="AA4081">
        <f t="shared" si="767"/>
        <v>1</v>
      </c>
    </row>
    <row r="4082" spans="1:27" x14ac:dyDescent="0.2">
      <c r="A4082">
        <v>33654</v>
      </c>
      <c r="C4082" t="s">
        <v>20409</v>
      </c>
      <c r="D4082" t="s">
        <v>5075</v>
      </c>
      <c r="E4082" t="s">
        <v>11251</v>
      </c>
      <c r="G4082" t="s">
        <v>13494</v>
      </c>
      <c r="K4082">
        <v>1</v>
      </c>
      <c r="L4082">
        <v>0</v>
      </c>
      <c r="M4082" t="s">
        <v>20410</v>
      </c>
      <c r="N4082">
        <f t="shared" si="756"/>
        <v>0</v>
      </c>
      <c r="O4082" t="str">
        <f t="shared" si="757"/>
        <v>No</v>
      </c>
      <c r="P4082">
        <f t="shared" si="758"/>
        <v>0</v>
      </c>
      <c r="Q4082">
        <f t="shared" si="759"/>
        <v>0</v>
      </c>
      <c r="R4082">
        <f t="shared" si="763"/>
        <v>27.565026697177728</v>
      </c>
      <c r="S4082" t="str">
        <f t="shared" si="760"/>
        <v>ID-33654-</v>
      </c>
      <c r="T4082">
        <f t="shared" si="761"/>
        <v>0</v>
      </c>
      <c r="U4082" t="str">
        <f t="shared" si="762"/>
        <v>Acceptable</v>
      </c>
      <c r="V4082">
        <f t="shared" si="764"/>
        <v>23</v>
      </c>
      <c r="W4082">
        <f t="shared" si="765"/>
        <v>2</v>
      </c>
      <c r="Y4082" t="str">
        <f t="shared" si="766"/>
        <v>Flight Not Found</v>
      </c>
      <c r="Z4082" t="str" cm="1">
        <f t="array" ref="Z4082">IF(AND(B:B &gt; TIME(6, 0, 0), B:B &lt;= TIME(18, 0, 0)), "Day", "Night")</f>
        <v>Night</v>
      </c>
      <c r="AA4082">
        <f t="shared" si="767"/>
        <v>1</v>
      </c>
    </row>
    <row r="4083" spans="1:27" x14ac:dyDescent="0.2">
      <c r="A4083">
        <v>33665</v>
      </c>
      <c r="B4083" t="s">
        <v>14002</v>
      </c>
      <c r="C4083" t="s">
        <v>20411</v>
      </c>
      <c r="D4083" t="s">
        <v>20412</v>
      </c>
      <c r="F4083" t="s">
        <v>20413</v>
      </c>
      <c r="G4083" t="s">
        <v>10464</v>
      </c>
      <c r="H4083" t="s">
        <v>20414</v>
      </c>
      <c r="I4083" t="s">
        <v>20415</v>
      </c>
      <c r="J4083">
        <v>5</v>
      </c>
      <c r="K4083">
        <v>5</v>
      </c>
      <c r="L4083">
        <v>0</v>
      </c>
      <c r="M4083" t="s">
        <v>20416</v>
      </c>
      <c r="N4083">
        <f t="shared" si="756"/>
        <v>0</v>
      </c>
      <c r="O4083" t="str">
        <f t="shared" si="757"/>
        <v>No</v>
      </c>
      <c r="P4083">
        <f t="shared" si="758"/>
        <v>0</v>
      </c>
      <c r="Q4083">
        <f t="shared" si="759"/>
        <v>0</v>
      </c>
      <c r="R4083">
        <f t="shared" si="763"/>
        <v>27.565026697177728</v>
      </c>
      <c r="S4083" t="str">
        <f t="shared" si="760"/>
        <v>ID-33665-Estencia el Trompillo - La Paz</v>
      </c>
      <c r="T4083" t="str">
        <f t="shared" si="761"/>
        <v>16:05</v>
      </c>
      <c r="U4083" t="str">
        <f t="shared" si="762"/>
        <v>Acceptable</v>
      </c>
      <c r="V4083">
        <f t="shared" si="764"/>
        <v>23</v>
      </c>
      <c r="W4083">
        <f t="shared" si="765"/>
        <v>2</v>
      </c>
      <c r="Y4083" t="str">
        <f t="shared" si="766"/>
        <v>Flight Not Found</v>
      </c>
      <c r="Z4083" t="str" cm="1">
        <f t="array" ref="Z4083">IF(AND(B:B &gt; TIME(6, 0, 0), B:B &lt;= TIME(18, 0, 0)), "Day", "Night")</f>
        <v>Night</v>
      </c>
      <c r="AA4083">
        <f t="shared" si="767"/>
        <v>1</v>
      </c>
    </row>
    <row r="4084" spans="1:27" x14ac:dyDescent="0.2">
      <c r="A4084">
        <v>33675</v>
      </c>
      <c r="C4084" t="s">
        <v>20417</v>
      </c>
      <c r="D4084" t="s">
        <v>20418</v>
      </c>
      <c r="F4084" t="s">
        <v>20419</v>
      </c>
      <c r="G4084" t="s">
        <v>12975</v>
      </c>
      <c r="H4084" t="s">
        <v>20420</v>
      </c>
      <c r="I4084" t="s">
        <v>20421</v>
      </c>
      <c r="J4084">
        <v>8</v>
      </c>
      <c r="K4084">
        <v>3</v>
      </c>
      <c r="L4084">
        <v>0</v>
      </c>
      <c r="M4084" t="s">
        <v>20422</v>
      </c>
      <c r="N4084">
        <f t="shared" si="756"/>
        <v>0</v>
      </c>
      <c r="O4084" t="str">
        <f t="shared" si="757"/>
        <v>No</v>
      </c>
      <c r="P4084">
        <f t="shared" si="758"/>
        <v>0</v>
      </c>
      <c r="Q4084">
        <f t="shared" si="759"/>
        <v>0</v>
      </c>
      <c r="R4084">
        <f t="shared" si="763"/>
        <v>27.565026697177728</v>
      </c>
      <c r="S4084" t="str">
        <f t="shared" si="760"/>
        <v>ID-33675-Dwando - Brazzaville</v>
      </c>
      <c r="T4084">
        <f t="shared" si="761"/>
        <v>0</v>
      </c>
      <c r="U4084" t="str">
        <f t="shared" si="762"/>
        <v>Acceptable</v>
      </c>
      <c r="V4084">
        <f t="shared" si="764"/>
        <v>23</v>
      </c>
      <c r="W4084">
        <f t="shared" si="765"/>
        <v>2</v>
      </c>
      <c r="Y4084" t="str">
        <f t="shared" si="766"/>
        <v>Flight Not Found</v>
      </c>
      <c r="Z4084" t="str" cm="1">
        <f t="array" ref="Z4084">IF(AND(B:B &gt; TIME(6, 0, 0), B:B &lt;= TIME(18, 0, 0)), "Day", "Night")</f>
        <v>Night</v>
      </c>
      <c r="AA4084">
        <f t="shared" si="767"/>
        <v>1</v>
      </c>
    </row>
    <row r="4085" spans="1:27" x14ac:dyDescent="0.2">
      <c r="A4085">
        <v>33675</v>
      </c>
      <c r="B4085" t="s">
        <v>20423</v>
      </c>
      <c r="C4085" t="s">
        <v>16799</v>
      </c>
      <c r="D4085" t="s">
        <v>20424</v>
      </c>
      <c r="F4085" t="s">
        <v>997</v>
      </c>
      <c r="G4085" t="s">
        <v>20425</v>
      </c>
      <c r="H4085" t="s">
        <v>20426</v>
      </c>
      <c r="I4085" t="s">
        <v>20427</v>
      </c>
      <c r="J4085">
        <v>2</v>
      </c>
      <c r="K4085">
        <v>2</v>
      </c>
      <c r="L4085">
        <v>0</v>
      </c>
      <c r="M4085" t="s">
        <v>20428</v>
      </c>
      <c r="N4085">
        <f t="shared" si="756"/>
        <v>0</v>
      </c>
      <c r="O4085" t="str">
        <f t="shared" si="757"/>
        <v>No</v>
      </c>
      <c r="P4085">
        <f t="shared" si="758"/>
        <v>0</v>
      </c>
      <c r="Q4085">
        <f t="shared" si="759"/>
        <v>0</v>
      </c>
      <c r="R4085">
        <f t="shared" si="763"/>
        <v>27.565026697177728</v>
      </c>
      <c r="S4085" t="str">
        <f t="shared" si="760"/>
        <v>ID-33675-Training</v>
      </c>
      <c r="T4085">
        <f t="shared" si="761"/>
        <v>0</v>
      </c>
      <c r="U4085" t="str">
        <f t="shared" si="762"/>
        <v>Acceptable</v>
      </c>
      <c r="V4085">
        <f t="shared" si="764"/>
        <v>23</v>
      </c>
      <c r="W4085">
        <f t="shared" si="765"/>
        <v>2</v>
      </c>
      <c r="Y4085" t="str">
        <f t="shared" si="766"/>
        <v>Flight Not Found</v>
      </c>
      <c r="Z4085" t="str" cm="1">
        <f t="array" ref="Z4085">IF(AND(B:B &gt; TIME(6, 0, 0), B:B &lt;= TIME(18, 0, 0)), "Day", "Night")</f>
        <v>Night</v>
      </c>
      <c r="AA4085">
        <f t="shared" si="767"/>
        <v>1</v>
      </c>
    </row>
    <row r="4086" spans="1:27" x14ac:dyDescent="0.2">
      <c r="A4086">
        <v>33685</v>
      </c>
      <c r="B4086" t="s">
        <v>16209</v>
      </c>
      <c r="C4086" t="s">
        <v>19349</v>
      </c>
      <c r="D4086" t="s">
        <v>19350</v>
      </c>
      <c r="E4086" t="s">
        <v>12549</v>
      </c>
      <c r="F4086" t="s">
        <v>3807</v>
      </c>
      <c r="G4086" t="s">
        <v>16489</v>
      </c>
      <c r="H4086" t="s">
        <v>20429</v>
      </c>
      <c r="I4086" t="s">
        <v>20430</v>
      </c>
      <c r="J4086">
        <v>51</v>
      </c>
      <c r="K4086">
        <v>27</v>
      </c>
      <c r="L4086">
        <v>0</v>
      </c>
      <c r="M4086" t="s">
        <v>20431</v>
      </c>
      <c r="N4086">
        <f t="shared" si="756"/>
        <v>0</v>
      </c>
      <c r="O4086" t="str">
        <f t="shared" si="757"/>
        <v>No</v>
      </c>
      <c r="P4086">
        <f t="shared" si="758"/>
        <v>0</v>
      </c>
      <c r="Q4086">
        <f t="shared" si="759"/>
        <v>0</v>
      </c>
      <c r="R4086">
        <f t="shared" si="763"/>
        <v>27.565026697177728</v>
      </c>
      <c r="S4086" t="str">
        <f t="shared" si="760"/>
        <v>ID-33685-New York City - Cleveland</v>
      </c>
      <c r="T4086" t="str">
        <f t="shared" si="761"/>
        <v>21:35</v>
      </c>
      <c r="U4086" t="str">
        <f t="shared" si="762"/>
        <v>Acceptable</v>
      </c>
      <c r="V4086">
        <f t="shared" si="764"/>
        <v>23</v>
      </c>
      <c r="W4086">
        <f t="shared" si="765"/>
        <v>2</v>
      </c>
      <c r="Y4086" t="str">
        <f t="shared" si="766"/>
        <v>Flight Not Found</v>
      </c>
      <c r="Z4086" t="str" cm="1">
        <f t="array" ref="Z4086">IF(AND(B:B &gt; TIME(6, 0, 0), B:B &lt;= TIME(18, 0, 0)), "Day", "Night")</f>
        <v>Night</v>
      </c>
      <c r="AA4086">
        <f t="shared" si="767"/>
        <v>1</v>
      </c>
    </row>
    <row r="4087" spans="1:27" x14ac:dyDescent="0.2">
      <c r="A4087">
        <v>33685</v>
      </c>
      <c r="C4087" t="s">
        <v>20432</v>
      </c>
      <c r="D4087" t="s">
        <v>3562</v>
      </c>
      <c r="F4087" t="s">
        <v>20433</v>
      </c>
      <c r="G4087" t="s">
        <v>20434</v>
      </c>
      <c r="H4087" t="s">
        <v>20435</v>
      </c>
      <c r="I4087" t="s">
        <v>20436</v>
      </c>
      <c r="J4087">
        <v>10</v>
      </c>
      <c r="K4087">
        <v>10</v>
      </c>
      <c r="L4087">
        <v>0</v>
      </c>
      <c r="M4087" t="s">
        <v>20437</v>
      </c>
      <c r="N4087">
        <f t="shared" si="756"/>
        <v>0</v>
      </c>
      <c r="O4087" t="str">
        <f t="shared" si="757"/>
        <v>No</v>
      </c>
      <c r="P4087">
        <f t="shared" si="758"/>
        <v>0</v>
      </c>
      <c r="Q4087">
        <f t="shared" si="759"/>
        <v>0</v>
      </c>
      <c r="R4087">
        <f t="shared" si="763"/>
        <v>27.565026697177728</v>
      </c>
      <c r="S4087" t="str">
        <f t="shared" si="760"/>
        <v>ID-33685-Chekurdakh - Tiksi</v>
      </c>
      <c r="T4087" t="str">
        <f t="shared" si="761"/>
        <v>21:35</v>
      </c>
      <c r="U4087" t="str">
        <f t="shared" si="762"/>
        <v>Acceptable</v>
      </c>
      <c r="V4087">
        <f t="shared" si="764"/>
        <v>23</v>
      </c>
      <c r="W4087">
        <f t="shared" si="765"/>
        <v>2</v>
      </c>
      <c r="Y4087" t="str">
        <f t="shared" si="766"/>
        <v>Flight Not Found</v>
      </c>
      <c r="Z4087" t="str" cm="1">
        <f t="array" ref="Z4087">IF(AND(B:B &gt; TIME(6, 0, 0), B:B &lt;= TIME(18, 0, 0)), "Day", "Night")</f>
        <v>Night</v>
      </c>
      <c r="AA4087">
        <f t="shared" si="767"/>
        <v>1</v>
      </c>
    </row>
    <row r="4088" spans="1:27" x14ac:dyDescent="0.2">
      <c r="A4088">
        <v>33687</v>
      </c>
      <c r="B4088" t="s">
        <v>19814</v>
      </c>
      <c r="C4088" t="s">
        <v>7778</v>
      </c>
      <c r="D4088" t="s">
        <v>20438</v>
      </c>
      <c r="F4088" t="s">
        <v>20439</v>
      </c>
      <c r="G4088" t="s">
        <v>12995</v>
      </c>
      <c r="H4088" t="s">
        <v>20440</v>
      </c>
      <c r="I4088" t="s">
        <v>20441</v>
      </c>
      <c r="J4088">
        <v>7</v>
      </c>
      <c r="K4088">
        <v>7</v>
      </c>
      <c r="L4088">
        <v>0</v>
      </c>
      <c r="M4088" t="s">
        <v>20442</v>
      </c>
      <c r="N4088">
        <f t="shared" si="756"/>
        <v>0</v>
      </c>
      <c r="O4088" t="str">
        <f t="shared" si="757"/>
        <v>No</v>
      </c>
      <c r="P4088">
        <f t="shared" si="758"/>
        <v>0</v>
      </c>
      <c r="Q4088">
        <f t="shared" si="759"/>
        <v>0</v>
      </c>
      <c r="R4088">
        <f t="shared" si="763"/>
        <v>27.565026697177728</v>
      </c>
      <c r="S4088" t="str">
        <f t="shared" si="760"/>
        <v>ID-33687-Amsterdam - Athens</v>
      </c>
      <c r="T4088" t="str">
        <f t="shared" si="761"/>
        <v>07:02</v>
      </c>
      <c r="U4088" t="str">
        <f t="shared" si="762"/>
        <v>Acceptable</v>
      </c>
      <c r="V4088">
        <f t="shared" si="764"/>
        <v>23</v>
      </c>
      <c r="W4088">
        <f t="shared" si="765"/>
        <v>2</v>
      </c>
      <c r="Y4088" t="str">
        <f t="shared" si="766"/>
        <v>Flight Not Found</v>
      </c>
      <c r="Z4088" t="str" cm="1">
        <f t="array" ref="Z4088">IF(AND(B:B &gt; TIME(6, 0, 0), B:B &lt;= TIME(18, 0, 0)), "Day", "Night")</f>
        <v>Night</v>
      </c>
      <c r="AA4088">
        <f t="shared" si="767"/>
        <v>1</v>
      </c>
    </row>
    <row r="4089" spans="1:27" x14ac:dyDescent="0.2">
      <c r="A4089">
        <v>33698</v>
      </c>
      <c r="C4089" t="s">
        <v>20443</v>
      </c>
      <c r="D4089" t="s">
        <v>20444</v>
      </c>
      <c r="F4089" t="s">
        <v>20445</v>
      </c>
      <c r="G4089" t="s">
        <v>18981</v>
      </c>
      <c r="H4089" t="s">
        <v>20446</v>
      </c>
      <c r="I4089" t="s">
        <v>20447</v>
      </c>
      <c r="J4089">
        <v>12</v>
      </c>
      <c r="K4089">
        <v>1</v>
      </c>
      <c r="L4089">
        <v>0</v>
      </c>
      <c r="M4089" t="s">
        <v>20448</v>
      </c>
      <c r="N4089">
        <f t="shared" si="756"/>
        <v>0</v>
      </c>
      <c r="O4089" t="str">
        <f t="shared" si="757"/>
        <v>No</v>
      </c>
      <c r="P4089">
        <f t="shared" si="758"/>
        <v>0</v>
      </c>
      <c r="Q4089">
        <f t="shared" si="759"/>
        <v>0</v>
      </c>
      <c r="R4089">
        <f t="shared" si="763"/>
        <v>27.565026697177728</v>
      </c>
      <c r="S4089" t="str">
        <f t="shared" si="760"/>
        <v>ID-33698-Etropavlovsk - Kamchatskiy</v>
      </c>
      <c r="T4089">
        <f t="shared" si="761"/>
        <v>0</v>
      </c>
      <c r="U4089" t="str">
        <f t="shared" si="762"/>
        <v>Acceptable</v>
      </c>
      <c r="V4089">
        <f t="shared" si="764"/>
        <v>23</v>
      </c>
      <c r="W4089">
        <f t="shared" si="765"/>
        <v>2</v>
      </c>
      <c r="Y4089" t="str">
        <f t="shared" si="766"/>
        <v>Flight Not Found</v>
      </c>
      <c r="Z4089" t="str" cm="1">
        <f t="array" ref="Z4089">IF(AND(B:B &gt; TIME(6, 0, 0), B:B &lt;= TIME(18, 0, 0)), "Day", "Night")</f>
        <v>Night</v>
      </c>
      <c r="AA4089">
        <f t="shared" si="767"/>
        <v>1</v>
      </c>
    </row>
    <row r="4090" spans="1:27" x14ac:dyDescent="0.2">
      <c r="A4090">
        <v>33701</v>
      </c>
      <c r="C4090" t="s">
        <v>20449</v>
      </c>
      <c r="D4090" t="s">
        <v>20450</v>
      </c>
      <c r="F4090" t="s">
        <v>20451</v>
      </c>
      <c r="G4090" t="s">
        <v>13844</v>
      </c>
      <c r="H4090" t="s">
        <v>20452</v>
      </c>
      <c r="I4090" t="s">
        <v>20453</v>
      </c>
      <c r="J4090">
        <v>13</v>
      </c>
      <c r="K4090">
        <v>3</v>
      </c>
      <c r="L4090">
        <v>0</v>
      </c>
      <c r="M4090" t="s">
        <v>20454</v>
      </c>
      <c r="N4090">
        <f t="shared" si="756"/>
        <v>0</v>
      </c>
      <c r="O4090" t="str">
        <f t="shared" si="757"/>
        <v>No</v>
      </c>
      <c r="P4090">
        <f t="shared" si="758"/>
        <v>0</v>
      </c>
      <c r="Q4090">
        <f t="shared" si="759"/>
        <v>0</v>
      </c>
      <c r="R4090">
        <f t="shared" si="763"/>
        <v>27.565026697177728</v>
      </c>
      <c r="S4090" t="str">
        <f t="shared" si="760"/>
        <v>ID-33701-Khartoum - Tunis</v>
      </c>
      <c r="T4090">
        <f t="shared" si="761"/>
        <v>0</v>
      </c>
      <c r="U4090" t="str">
        <f t="shared" si="762"/>
        <v>Acceptable</v>
      </c>
      <c r="V4090">
        <f t="shared" si="764"/>
        <v>23</v>
      </c>
      <c r="W4090">
        <f t="shared" si="765"/>
        <v>2</v>
      </c>
      <c r="Y4090" t="str">
        <f t="shared" si="766"/>
        <v>Flight Not Found</v>
      </c>
      <c r="Z4090" t="str" cm="1">
        <f t="array" ref="Z4090">IF(AND(B:B &gt; TIME(6, 0, 0), B:B &lt;= TIME(18, 0, 0)), "Day", "Night")</f>
        <v>Night</v>
      </c>
      <c r="AA4090">
        <f t="shared" si="767"/>
        <v>1</v>
      </c>
    </row>
    <row r="4091" spans="1:27" x14ac:dyDescent="0.2">
      <c r="A4091">
        <v>33704</v>
      </c>
      <c r="C4091" t="s">
        <v>20455</v>
      </c>
      <c r="D4091" t="s">
        <v>16385</v>
      </c>
      <c r="G4091" t="s">
        <v>20456</v>
      </c>
      <c r="H4091" t="s">
        <v>20457</v>
      </c>
      <c r="I4091" t="s">
        <v>7529</v>
      </c>
      <c r="J4091">
        <v>10</v>
      </c>
      <c r="K4091">
        <v>7</v>
      </c>
      <c r="L4091">
        <v>0</v>
      </c>
      <c r="M4091" t="s">
        <v>20458</v>
      </c>
      <c r="N4091">
        <f t="shared" si="756"/>
        <v>0</v>
      </c>
      <c r="O4091" t="str">
        <f t="shared" si="757"/>
        <v>No</v>
      </c>
      <c r="P4091">
        <f t="shared" si="758"/>
        <v>0</v>
      </c>
      <c r="Q4091">
        <f t="shared" si="759"/>
        <v>0</v>
      </c>
      <c r="R4091">
        <f t="shared" si="763"/>
        <v>27.565026697177728</v>
      </c>
      <c r="S4091" t="str">
        <f t="shared" si="760"/>
        <v>ID-33704-</v>
      </c>
      <c r="T4091">
        <f t="shared" si="761"/>
        <v>0</v>
      </c>
      <c r="U4091" t="str">
        <f t="shared" si="762"/>
        <v>Acceptable</v>
      </c>
      <c r="V4091">
        <f t="shared" si="764"/>
        <v>23</v>
      </c>
      <c r="W4091">
        <f t="shared" si="765"/>
        <v>2</v>
      </c>
      <c r="Y4091" t="str">
        <f t="shared" si="766"/>
        <v>Flight Not Found</v>
      </c>
      <c r="Z4091" t="str" cm="1">
        <f t="array" ref="Z4091">IF(AND(B:B &gt; TIME(6, 0, 0), B:B &lt;= TIME(18, 0, 0)), "Day", "Night")</f>
        <v>Night</v>
      </c>
      <c r="AA4091">
        <f t="shared" si="767"/>
        <v>1</v>
      </c>
    </row>
    <row r="4092" spans="1:27" x14ac:dyDescent="0.2">
      <c r="A4092">
        <v>33709</v>
      </c>
      <c r="C4092" t="s">
        <v>20459</v>
      </c>
      <c r="D4092" t="s">
        <v>16316</v>
      </c>
      <c r="G4092" t="s">
        <v>16064</v>
      </c>
      <c r="H4092" t="s">
        <v>20460</v>
      </c>
      <c r="I4092" t="s">
        <v>20461</v>
      </c>
      <c r="J4092">
        <v>15</v>
      </c>
      <c r="K4092">
        <v>11</v>
      </c>
      <c r="L4092">
        <v>0</v>
      </c>
      <c r="M4092" t="s">
        <v>20462</v>
      </c>
      <c r="N4092">
        <f t="shared" si="756"/>
        <v>0</v>
      </c>
      <c r="O4092" t="str">
        <f t="shared" si="757"/>
        <v>No</v>
      </c>
      <c r="P4092">
        <f t="shared" si="758"/>
        <v>0</v>
      </c>
      <c r="Q4092">
        <f t="shared" si="759"/>
        <v>0</v>
      </c>
      <c r="R4092">
        <f t="shared" si="763"/>
        <v>27.565026697177728</v>
      </c>
      <c r="S4092" t="str">
        <f t="shared" si="760"/>
        <v>ID-33709-</v>
      </c>
      <c r="T4092">
        <f t="shared" si="761"/>
        <v>0</v>
      </c>
      <c r="U4092" t="str">
        <f t="shared" si="762"/>
        <v>Acceptable</v>
      </c>
      <c r="V4092">
        <f t="shared" si="764"/>
        <v>23</v>
      </c>
      <c r="W4092">
        <f t="shared" si="765"/>
        <v>2</v>
      </c>
      <c r="Y4092" t="str">
        <f t="shared" si="766"/>
        <v>Flight Not Found</v>
      </c>
      <c r="Z4092" t="str" cm="1">
        <f t="array" ref="Z4092">IF(AND(B:B &gt; TIME(6, 0, 0), B:B &lt;= TIME(18, 0, 0)), "Day", "Night")</f>
        <v>Night</v>
      </c>
      <c r="AA4092">
        <f t="shared" si="767"/>
        <v>1</v>
      </c>
    </row>
    <row r="4093" spans="1:27" x14ac:dyDescent="0.2">
      <c r="A4093">
        <v>33710</v>
      </c>
      <c r="C4093" t="s">
        <v>14531</v>
      </c>
      <c r="D4093" t="s">
        <v>20463</v>
      </c>
      <c r="G4093" t="s">
        <v>16172</v>
      </c>
      <c r="H4093" t="s">
        <v>2775</v>
      </c>
      <c r="I4093" t="s">
        <v>5906</v>
      </c>
      <c r="J4093">
        <v>46</v>
      </c>
      <c r="K4093">
        <v>46</v>
      </c>
      <c r="L4093">
        <v>6</v>
      </c>
      <c r="M4093" t="s">
        <v>20464</v>
      </c>
      <c r="N4093">
        <f t="shared" si="756"/>
        <v>0</v>
      </c>
      <c r="O4093" t="str">
        <f t="shared" si="757"/>
        <v>No</v>
      </c>
      <c r="P4093">
        <f t="shared" si="758"/>
        <v>0</v>
      </c>
      <c r="Q4093">
        <f t="shared" si="759"/>
        <v>0</v>
      </c>
      <c r="R4093">
        <f t="shared" si="763"/>
        <v>27.565026697177728</v>
      </c>
      <c r="S4093" t="str">
        <f t="shared" si="760"/>
        <v>ID-33710-</v>
      </c>
      <c r="T4093">
        <f t="shared" si="761"/>
        <v>0</v>
      </c>
      <c r="U4093" t="str">
        <f t="shared" si="762"/>
        <v>Acceptable</v>
      </c>
      <c r="V4093">
        <f t="shared" si="764"/>
        <v>23</v>
      </c>
      <c r="W4093">
        <f t="shared" si="765"/>
        <v>2</v>
      </c>
      <c r="Y4093" t="str">
        <f t="shared" si="766"/>
        <v>Flight Not Found</v>
      </c>
      <c r="Z4093" t="str" cm="1">
        <f t="array" ref="Z4093">IF(AND(B:B &gt; TIME(6, 0, 0), B:B &lt;= TIME(18, 0, 0)), "Day", "Night")</f>
        <v>Night</v>
      </c>
      <c r="AA4093">
        <f t="shared" si="767"/>
        <v>1</v>
      </c>
    </row>
    <row r="4094" spans="1:27" x14ac:dyDescent="0.2">
      <c r="A4094">
        <v>33711</v>
      </c>
      <c r="B4094" t="s">
        <v>6029</v>
      </c>
      <c r="C4094" t="s">
        <v>20465</v>
      </c>
      <c r="D4094" t="s">
        <v>16865</v>
      </c>
      <c r="F4094" t="s">
        <v>20466</v>
      </c>
      <c r="G4094" t="s">
        <v>13984</v>
      </c>
      <c r="H4094" t="s">
        <v>20467</v>
      </c>
      <c r="J4094">
        <v>4</v>
      </c>
      <c r="K4094">
        <v>4</v>
      </c>
      <c r="L4094">
        <v>0</v>
      </c>
      <c r="M4094" t="s">
        <v>20468</v>
      </c>
      <c r="N4094">
        <f t="shared" si="756"/>
        <v>0</v>
      </c>
      <c r="O4094" t="str">
        <f t="shared" si="757"/>
        <v>No</v>
      </c>
      <c r="P4094">
        <f t="shared" si="758"/>
        <v>0</v>
      </c>
      <c r="Q4094">
        <f t="shared" si="759"/>
        <v>0</v>
      </c>
      <c r="R4094">
        <f t="shared" si="763"/>
        <v>27.565026697177728</v>
      </c>
      <c r="S4094" t="str">
        <f t="shared" si="760"/>
        <v>ID-33711-Philadelphia, PA - Reading, PA</v>
      </c>
      <c r="T4094" t="str">
        <f t="shared" si="761"/>
        <v>00:56</v>
      </c>
      <c r="U4094" t="str">
        <f t="shared" si="762"/>
        <v>Acceptable</v>
      </c>
      <c r="V4094">
        <f t="shared" si="764"/>
        <v>23</v>
      </c>
      <c r="W4094">
        <f t="shared" si="765"/>
        <v>2</v>
      </c>
      <c r="Y4094" t="str">
        <f t="shared" si="766"/>
        <v>Flight Not Found</v>
      </c>
      <c r="Z4094" t="str" cm="1">
        <f t="array" ref="Z4094">IF(AND(B:B &gt; TIME(6, 0, 0), B:B &lt;= TIME(18, 0, 0)), "Day", "Night")</f>
        <v>Night</v>
      </c>
      <c r="AA4094">
        <f t="shared" si="767"/>
        <v>1</v>
      </c>
    </row>
    <row r="4095" spans="1:27" x14ac:dyDescent="0.2">
      <c r="A4095">
        <v>33716</v>
      </c>
      <c r="B4095" t="s">
        <v>20469</v>
      </c>
      <c r="C4095" t="s">
        <v>20470</v>
      </c>
      <c r="D4095" t="s">
        <v>20471</v>
      </c>
      <c r="F4095" t="s">
        <v>20472</v>
      </c>
      <c r="G4095" t="s">
        <v>11148</v>
      </c>
      <c r="H4095" t="s">
        <v>20473</v>
      </c>
      <c r="I4095" t="s">
        <v>18160</v>
      </c>
      <c r="J4095">
        <v>22</v>
      </c>
      <c r="K4095">
        <v>16</v>
      </c>
      <c r="L4095">
        <v>0</v>
      </c>
      <c r="M4095" t="s">
        <v>20474</v>
      </c>
      <c r="N4095">
        <f t="shared" si="756"/>
        <v>0</v>
      </c>
      <c r="O4095" t="str">
        <f t="shared" si="757"/>
        <v>No</v>
      </c>
      <c r="P4095">
        <f t="shared" si="758"/>
        <v>0</v>
      </c>
      <c r="Q4095">
        <f t="shared" si="759"/>
        <v>0</v>
      </c>
      <c r="R4095">
        <f t="shared" si="763"/>
        <v>27.565026697177728</v>
      </c>
      <c r="S4095" t="str">
        <f t="shared" si="760"/>
        <v>ID-33716-Local</v>
      </c>
      <c r="T4095" t="str">
        <f t="shared" si="761"/>
        <v>11:09</v>
      </c>
      <c r="U4095" t="str">
        <f t="shared" si="762"/>
        <v>Acceptable</v>
      </c>
      <c r="V4095">
        <f t="shared" si="764"/>
        <v>23</v>
      </c>
      <c r="W4095">
        <f t="shared" si="765"/>
        <v>2</v>
      </c>
      <c r="Y4095" t="str">
        <f t="shared" si="766"/>
        <v>Flight Not Found</v>
      </c>
      <c r="Z4095" t="str" cm="1">
        <f t="array" ref="Z4095">IF(AND(B:B &gt; TIME(6, 0, 0), B:B &lt;= TIME(18, 0, 0)), "Day", "Night")</f>
        <v>Night</v>
      </c>
      <c r="AA4095">
        <f t="shared" si="767"/>
        <v>1</v>
      </c>
    </row>
    <row r="4096" spans="1:27" x14ac:dyDescent="0.2">
      <c r="A4096">
        <v>33716</v>
      </c>
      <c r="B4096" t="s">
        <v>8888</v>
      </c>
      <c r="C4096" t="s">
        <v>20475</v>
      </c>
      <c r="D4096" t="s">
        <v>19182</v>
      </c>
      <c r="E4096" t="s">
        <v>1241</v>
      </c>
      <c r="F4096" t="s">
        <v>20058</v>
      </c>
      <c r="G4096" t="s">
        <v>10716</v>
      </c>
      <c r="H4096" t="s">
        <v>20476</v>
      </c>
      <c r="I4096" t="s">
        <v>20477</v>
      </c>
      <c r="J4096">
        <v>9</v>
      </c>
      <c r="K4096">
        <v>9</v>
      </c>
      <c r="L4096">
        <v>0</v>
      </c>
      <c r="M4096" t="s">
        <v>20478</v>
      </c>
      <c r="N4096">
        <f t="shared" si="756"/>
        <v>0</v>
      </c>
      <c r="O4096" t="str">
        <f t="shared" si="757"/>
        <v>No</v>
      </c>
      <c r="P4096">
        <f t="shared" si="758"/>
        <v>0</v>
      </c>
      <c r="Q4096">
        <f t="shared" si="759"/>
        <v>0</v>
      </c>
      <c r="R4096">
        <f t="shared" si="763"/>
        <v>27.565026697177728</v>
      </c>
      <c r="S4096" t="str">
        <f t="shared" si="760"/>
        <v>ID-33716-Local sightseeing</v>
      </c>
      <c r="T4096" t="str">
        <f t="shared" si="761"/>
        <v>11:09</v>
      </c>
      <c r="U4096" t="str">
        <f t="shared" si="762"/>
        <v>Acceptable</v>
      </c>
      <c r="V4096">
        <f t="shared" si="764"/>
        <v>23</v>
      </c>
      <c r="W4096">
        <f t="shared" si="765"/>
        <v>2</v>
      </c>
      <c r="Y4096" t="str">
        <f t="shared" si="766"/>
        <v>Flight Not Found</v>
      </c>
      <c r="Z4096" t="str" cm="1">
        <f t="array" ref="Z4096">IF(AND(B:B &gt; TIME(6, 0, 0), B:B &lt;= TIME(18, 0, 0)), "Day", "Night")</f>
        <v>Night</v>
      </c>
      <c r="AA4096">
        <f t="shared" si="767"/>
        <v>1</v>
      </c>
    </row>
    <row r="4097" spans="1:27" x14ac:dyDescent="0.2">
      <c r="A4097">
        <v>33720</v>
      </c>
      <c r="C4097" t="s">
        <v>20479</v>
      </c>
      <c r="D4097" t="s">
        <v>20480</v>
      </c>
      <c r="F4097" t="s">
        <v>20481</v>
      </c>
      <c r="G4097" t="s">
        <v>11858</v>
      </c>
      <c r="H4097" t="s">
        <v>20482</v>
      </c>
      <c r="I4097" t="s">
        <v>20483</v>
      </c>
      <c r="J4097">
        <v>39</v>
      </c>
      <c r="K4097">
        <v>39</v>
      </c>
      <c r="L4097">
        <v>0</v>
      </c>
      <c r="M4097" t="s">
        <v>20484</v>
      </c>
      <c r="N4097">
        <f t="shared" si="756"/>
        <v>0</v>
      </c>
      <c r="O4097" t="str">
        <f t="shared" si="757"/>
        <v>No</v>
      </c>
      <c r="P4097">
        <f t="shared" si="758"/>
        <v>0</v>
      </c>
      <c r="Q4097">
        <f t="shared" si="759"/>
        <v>0</v>
      </c>
      <c r="R4097">
        <f t="shared" si="763"/>
        <v>27.565026697177728</v>
      </c>
      <c r="S4097" t="str">
        <f t="shared" si="760"/>
        <v>ID-33720-Manshahr  - Tehran</v>
      </c>
      <c r="T4097">
        <f t="shared" si="761"/>
        <v>0</v>
      </c>
      <c r="U4097" t="str">
        <f t="shared" si="762"/>
        <v>Acceptable</v>
      </c>
      <c r="V4097">
        <f t="shared" si="764"/>
        <v>23</v>
      </c>
      <c r="W4097">
        <f t="shared" si="765"/>
        <v>2</v>
      </c>
      <c r="Y4097" t="str">
        <f t="shared" si="766"/>
        <v>Flight Not Found</v>
      </c>
      <c r="Z4097" t="str" cm="1">
        <f t="array" ref="Z4097">IF(AND(B:B &gt; TIME(6, 0, 0), B:B &lt;= TIME(18, 0, 0)), "Day", "Night")</f>
        <v>Night</v>
      </c>
      <c r="AA4097">
        <f t="shared" si="767"/>
        <v>1</v>
      </c>
    </row>
    <row r="4098" spans="1:27" x14ac:dyDescent="0.2">
      <c r="A4098">
        <v>33722</v>
      </c>
      <c r="C4098" t="s">
        <v>20485</v>
      </c>
      <c r="D4098" t="s">
        <v>2615</v>
      </c>
      <c r="F4098" t="s">
        <v>997</v>
      </c>
      <c r="G4098" t="s">
        <v>9586</v>
      </c>
      <c r="H4098" t="s">
        <v>20486</v>
      </c>
      <c r="I4098" t="s">
        <v>20487</v>
      </c>
      <c r="J4098">
        <v>9</v>
      </c>
      <c r="K4098">
        <v>9</v>
      </c>
      <c r="L4098">
        <v>0</v>
      </c>
      <c r="M4098" t="s">
        <v>20488</v>
      </c>
      <c r="N4098">
        <f t="shared" ref="N4098:N4161" si="768">SUM(B4098,C4098)</f>
        <v>0</v>
      </c>
      <c r="O4098" t="str">
        <f t="shared" ref="O4098:O4161" si="769">IF(F4098="good","Yes","No")</f>
        <v>No</v>
      </c>
      <c r="P4098">
        <f t="shared" ref="P4098:P4161" si="770">COUNTIF(C:C,"&lt;0")</f>
        <v>0</v>
      </c>
      <c r="Q4098">
        <f t="shared" ref="Q4098:Q4161" si="771">SUMIF(E:E,"&gt;"&amp;AVERAGE(E:E))</f>
        <v>0</v>
      </c>
      <c r="R4098">
        <f t="shared" si="763"/>
        <v>27.565026697177728</v>
      </c>
      <c r="S4098" t="str">
        <f t="shared" ref="S4098:S4161" si="772">CONCATENATE("ID-",A4098,"-",F4098)</f>
        <v>ID-33722-Training</v>
      </c>
      <c r="T4098">
        <f t="shared" ref="T4098:T4161" si="773">INDEX(B:B,MATCH(A4098,A:A,0))</f>
        <v>0</v>
      </c>
      <c r="U4098" t="str">
        <f t="shared" ref="U4098:U4161" si="774">IF(OR(B4098&gt;0,C4098&gt;0),"Acceptable","Check")</f>
        <v>Acceptable</v>
      </c>
      <c r="V4098">
        <f t="shared" si="764"/>
        <v>23</v>
      </c>
      <c r="W4098">
        <f t="shared" si="765"/>
        <v>2</v>
      </c>
      <c r="Y4098" t="str">
        <f t="shared" si="766"/>
        <v>Flight Not Found</v>
      </c>
      <c r="Z4098" t="str" cm="1">
        <f t="array" ref="Z4098">IF(AND(B:B &gt; TIME(6, 0, 0), B:B &lt;= TIME(18, 0, 0)), "Day", "Night")</f>
        <v>Night</v>
      </c>
      <c r="AA4098">
        <f t="shared" si="767"/>
        <v>1</v>
      </c>
    </row>
    <row r="4099" spans="1:27" x14ac:dyDescent="0.2">
      <c r="A4099">
        <v>33761</v>
      </c>
      <c r="C4099" t="s">
        <v>20489</v>
      </c>
      <c r="D4099" t="s">
        <v>20490</v>
      </c>
      <c r="E4099" t="s">
        <v>5622</v>
      </c>
      <c r="F4099" t="s">
        <v>20491</v>
      </c>
      <c r="G4099" t="s">
        <v>20492</v>
      </c>
      <c r="H4099" t="s">
        <v>20493</v>
      </c>
      <c r="I4099" t="s">
        <v>20494</v>
      </c>
      <c r="J4099">
        <v>47</v>
      </c>
      <c r="K4099">
        <v>47</v>
      </c>
      <c r="L4099">
        <v>0</v>
      </c>
      <c r="M4099" t="s">
        <v>20495</v>
      </c>
      <c r="N4099">
        <f t="shared" si="768"/>
        <v>0</v>
      </c>
      <c r="O4099" t="str">
        <f t="shared" si="769"/>
        <v>No</v>
      </c>
      <c r="P4099">
        <f t="shared" si="770"/>
        <v>0</v>
      </c>
      <c r="Q4099">
        <f t="shared" si="771"/>
        <v>0</v>
      </c>
      <c r="R4099">
        <f t="shared" ref="R4099:R4162" si="775">AVERAGEIF(J:J,"&gt;0")</f>
        <v>27.565026697177728</v>
      </c>
      <c r="S4099" t="str">
        <f t="shared" si="772"/>
        <v>ID-33761-Panama City, Panama - Cali, Colombia</v>
      </c>
      <c r="T4099">
        <f t="shared" si="773"/>
        <v>0</v>
      </c>
      <c r="U4099" t="str">
        <f t="shared" si="774"/>
        <v>Acceptable</v>
      </c>
      <c r="V4099">
        <f t="shared" ref="V4099:V4162" si="776">COUNTIF(D:D, "Military - U.S. Army")</f>
        <v>23</v>
      </c>
      <c r="W4099">
        <f t="shared" ref="W4099:W4162" si="777">AVERAGEIF(C:C,"Fort Myer, Virginia", J:J)</f>
        <v>2</v>
      </c>
      <c r="Y4099" t="str">
        <f t="shared" ref="Y4099:Y4162" si="778">IFERROR(VLOOKUP("FlightNumber", A:E, 4, FALSE), "Flight Not Found")</f>
        <v>Flight Not Found</v>
      </c>
      <c r="Z4099" t="str" cm="1">
        <f t="array" ref="Z4099">IF(AND(B:B &gt; TIME(6, 0, 0), B:B &lt;= TIME(18, 0, 0)), "Day", "Night")</f>
        <v>Night</v>
      </c>
      <c r="AA4099">
        <f t="shared" ref="AA4099:AA4162" si="779">COUNTIFS(D:D, "Military - U.S. Army", C:C, "Fort Myer, Virginia")</f>
        <v>1</v>
      </c>
    </row>
    <row r="4100" spans="1:27" x14ac:dyDescent="0.2">
      <c r="A4100">
        <v>33762</v>
      </c>
      <c r="B4100" t="s">
        <v>18279</v>
      </c>
      <c r="C4100" t="s">
        <v>18345</v>
      </c>
      <c r="D4100" t="s">
        <v>18346</v>
      </c>
      <c r="F4100" t="s">
        <v>20496</v>
      </c>
      <c r="G4100" t="s">
        <v>17221</v>
      </c>
      <c r="H4100" t="s">
        <v>20497</v>
      </c>
      <c r="I4100" t="s">
        <v>20498</v>
      </c>
      <c r="J4100">
        <v>5</v>
      </c>
      <c r="K4100">
        <v>5</v>
      </c>
      <c r="L4100">
        <v>0</v>
      </c>
      <c r="M4100" t="s">
        <v>20499</v>
      </c>
      <c r="N4100">
        <f t="shared" si="768"/>
        <v>0</v>
      </c>
      <c r="O4100" t="str">
        <f t="shared" si="769"/>
        <v>No</v>
      </c>
      <c r="P4100">
        <f t="shared" si="770"/>
        <v>0</v>
      </c>
      <c r="Q4100">
        <f t="shared" si="771"/>
        <v>0</v>
      </c>
      <c r="R4100">
        <f t="shared" si="775"/>
        <v>27.565026697177728</v>
      </c>
      <c r="S4100" t="str">
        <f t="shared" si="772"/>
        <v>ID-33762-San Juan - Mayaguez</v>
      </c>
      <c r="T4100" t="str">
        <f t="shared" si="773"/>
        <v>14:34</v>
      </c>
      <c r="U4100" t="str">
        <f t="shared" si="774"/>
        <v>Acceptable</v>
      </c>
      <c r="V4100">
        <f t="shared" si="776"/>
        <v>23</v>
      </c>
      <c r="W4100">
        <f t="shared" si="777"/>
        <v>2</v>
      </c>
      <c r="Y4100" t="str">
        <f t="shared" si="778"/>
        <v>Flight Not Found</v>
      </c>
      <c r="Z4100" t="str" cm="1">
        <f t="array" ref="Z4100">IF(AND(B:B &gt; TIME(6, 0, 0), B:B &lt;= TIME(18, 0, 0)), "Day", "Night")</f>
        <v>Night</v>
      </c>
      <c r="AA4100">
        <f t="shared" si="779"/>
        <v>1</v>
      </c>
    </row>
    <row r="4101" spans="1:27" x14ac:dyDescent="0.2">
      <c r="A4101">
        <v>33763</v>
      </c>
      <c r="B4101" t="s">
        <v>20500</v>
      </c>
      <c r="C4101" t="s">
        <v>20501</v>
      </c>
      <c r="D4101" t="s">
        <v>20502</v>
      </c>
      <c r="E4101" t="s">
        <v>20503</v>
      </c>
      <c r="F4101" t="s">
        <v>20504</v>
      </c>
      <c r="G4101" t="s">
        <v>19669</v>
      </c>
      <c r="H4101" t="s">
        <v>20505</v>
      </c>
      <c r="I4101" t="s">
        <v>20506</v>
      </c>
      <c r="J4101">
        <v>6</v>
      </c>
      <c r="K4101">
        <v>3</v>
      </c>
      <c r="L4101">
        <v>0</v>
      </c>
      <c r="M4101" t="s">
        <v>20507</v>
      </c>
      <c r="N4101">
        <f t="shared" si="768"/>
        <v>0</v>
      </c>
      <c r="O4101" t="str">
        <f t="shared" si="769"/>
        <v>No</v>
      </c>
      <c r="P4101">
        <f t="shared" si="770"/>
        <v>0</v>
      </c>
      <c r="Q4101">
        <f t="shared" si="771"/>
        <v>0</v>
      </c>
      <c r="R4101">
        <f t="shared" si="775"/>
        <v>27.565026697177728</v>
      </c>
      <c r="S4101" t="str">
        <f t="shared" si="772"/>
        <v>ID-33763-Atlanta - Anniston, AR</v>
      </c>
      <c r="T4101" t="str">
        <f t="shared" si="773"/>
        <v>08:52</v>
      </c>
      <c r="U4101" t="str">
        <f t="shared" si="774"/>
        <v>Acceptable</v>
      </c>
      <c r="V4101">
        <f t="shared" si="776"/>
        <v>23</v>
      </c>
      <c r="W4101">
        <f t="shared" si="777"/>
        <v>2</v>
      </c>
      <c r="Y4101" t="str">
        <f t="shared" si="778"/>
        <v>Flight Not Found</v>
      </c>
      <c r="Z4101" t="str" cm="1">
        <f t="array" ref="Z4101">IF(AND(B:B &gt; TIME(6, 0, 0), B:B &lt;= TIME(18, 0, 0)), "Day", "Night")</f>
        <v>Night</v>
      </c>
      <c r="AA4101">
        <f t="shared" si="779"/>
        <v>1</v>
      </c>
    </row>
    <row r="4102" spans="1:27" x14ac:dyDescent="0.2">
      <c r="A4102">
        <v>33767</v>
      </c>
      <c r="B4102" t="s">
        <v>9378</v>
      </c>
      <c r="C4102" t="s">
        <v>20508</v>
      </c>
      <c r="D4102" t="s">
        <v>20509</v>
      </c>
      <c r="F4102" t="s">
        <v>20510</v>
      </c>
      <c r="G4102" t="s">
        <v>20511</v>
      </c>
      <c r="H4102" t="s">
        <v>20512</v>
      </c>
      <c r="I4102" t="s">
        <v>20513</v>
      </c>
      <c r="J4102">
        <v>2</v>
      </c>
      <c r="K4102">
        <v>2</v>
      </c>
      <c r="L4102">
        <v>0</v>
      </c>
      <c r="M4102" t="s">
        <v>20514</v>
      </c>
      <c r="N4102">
        <f t="shared" si="768"/>
        <v>0</v>
      </c>
      <c r="O4102" t="str">
        <f t="shared" si="769"/>
        <v>No</v>
      </c>
      <c r="P4102">
        <f t="shared" si="770"/>
        <v>0</v>
      </c>
      <c r="Q4102">
        <f t="shared" si="771"/>
        <v>0</v>
      </c>
      <c r="R4102">
        <f t="shared" si="775"/>
        <v>27.565026697177728</v>
      </c>
      <c r="S4102" t="str">
        <f t="shared" si="772"/>
        <v>ID-33767-Sheboygan - Manitowoc</v>
      </c>
      <c r="T4102" t="str">
        <f t="shared" si="773"/>
        <v>12:10</v>
      </c>
      <c r="U4102" t="str">
        <f t="shared" si="774"/>
        <v>Acceptable</v>
      </c>
      <c r="V4102">
        <f t="shared" si="776"/>
        <v>23</v>
      </c>
      <c r="W4102">
        <f t="shared" si="777"/>
        <v>2</v>
      </c>
      <c r="Y4102" t="str">
        <f t="shared" si="778"/>
        <v>Flight Not Found</v>
      </c>
      <c r="Z4102" t="str" cm="1">
        <f t="array" ref="Z4102">IF(AND(B:B &gt; TIME(6, 0, 0), B:B &lt;= TIME(18, 0, 0)), "Day", "Night")</f>
        <v>Night</v>
      </c>
      <c r="AA4102">
        <f t="shared" si="779"/>
        <v>1</v>
      </c>
    </row>
    <row r="4103" spans="1:27" x14ac:dyDescent="0.2">
      <c r="A4103">
        <v>33774</v>
      </c>
      <c r="B4103" t="s">
        <v>6390</v>
      </c>
      <c r="C4103" t="s">
        <v>20515</v>
      </c>
      <c r="D4103" t="s">
        <v>20516</v>
      </c>
      <c r="F4103" t="s">
        <v>20517</v>
      </c>
      <c r="G4103" t="s">
        <v>20518</v>
      </c>
      <c r="H4103" t="s">
        <v>20519</v>
      </c>
      <c r="I4103" t="s">
        <v>20520</v>
      </c>
      <c r="J4103">
        <v>6</v>
      </c>
      <c r="K4103">
        <v>6</v>
      </c>
      <c r="L4103">
        <v>0</v>
      </c>
      <c r="M4103" t="s">
        <v>20521</v>
      </c>
      <c r="N4103">
        <f t="shared" si="768"/>
        <v>0</v>
      </c>
      <c r="O4103" t="str">
        <f t="shared" si="769"/>
        <v>No</v>
      </c>
      <c r="P4103">
        <f t="shared" si="770"/>
        <v>0</v>
      </c>
      <c r="Q4103">
        <f t="shared" si="771"/>
        <v>0</v>
      </c>
      <c r="R4103">
        <f t="shared" si="775"/>
        <v>27.565026697177728</v>
      </c>
      <c r="S4103" t="str">
        <f t="shared" si="772"/>
        <v>ID-33774-Bankstown - Cooma</v>
      </c>
      <c r="T4103" t="str">
        <f t="shared" si="773"/>
        <v>18:53</v>
      </c>
      <c r="U4103" t="str">
        <f t="shared" si="774"/>
        <v>Acceptable</v>
      </c>
      <c r="V4103">
        <f t="shared" si="776"/>
        <v>23</v>
      </c>
      <c r="W4103">
        <f t="shared" si="777"/>
        <v>2</v>
      </c>
      <c r="Y4103" t="str">
        <f t="shared" si="778"/>
        <v>Flight Not Found</v>
      </c>
      <c r="Z4103" t="str" cm="1">
        <f t="array" ref="Z4103">IF(AND(B:B &gt; TIME(6, 0, 0), B:B &lt;= TIME(18, 0, 0)), "Day", "Night")</f>
        <v>Night</v>
      </c>
      <c r="AA4103">
        <f t="shared" si="779"/>
        <v>1</v>
      </c>
    </row>
    <row r="4104" spans="1:27" x14ac:dyDescent="0.2">
      <c r="A4104">
        <v>33774</v>
      </c>
      <c r="B4104" t="s">
        <v>20522</v>
      </c>
      <c r="C4104" t="s">
        <v>20523</v>
      </c>
      <c r="D4104" t="s">
        <v>20524</v>
      </c>
      <c r="F4104" t="s">
        <v>20525</v>
      </c>
      <c r="G4104" t="s">
        <v>17405</v>
      </c>
      <c r="H4104" t="s">
        <v>20526</v>
      </c>
      <c r="I4104" t="s">
        <v>20527</v>
      </c>
      <c r="J4104">
        <v>10</v>
      </c>
      <c r="K4104">
        <v>10</v>
      </c>
      <c r="L4104">
        <v>0</v>
      </c>
      <c r="M4104" t="s">
        <v>20528</v>
      </c>
      <c r="N4104">
        <f t="shared" si="768"/>
        <v>0</v>
      </c>
      <c r="O4104" t="str">
        <f t="shared" si="769"/>
        <v>No</v>
      </c>
      <c r="P4104">
        <f t="shared" si="770"/>
        <v>0</v>
      </c>
      <c r="Q4104">
        <f t="shared" si="771"/>
        <v>0</v>
      </c>
      <c r="R4104">
        <f t="shared" si="775"/>
        <v>27.565026697177728</v>
      </c>
      <c r="S4104" t="str">
        <f t="shared" si="772"/>
        <v>ID-33774-Meadview, AZ - Las Vegas, NV</v>
      </c>
      <c r="T4104" t="str">
        <f t="shared" si="773"/>
        <v>18:53</v>
      </c>
      <c r="U4104" t="str">
        <f t="shared" si="774"/>
        <v>Acceptable</v>
      </c>
      <c r="V4104">
        <f t="shared" si="776"/>
        <v>23</v>
      </c>
      <c r="W4104">
        <f t="shared" si="777"/>
        <v>2</v>
      </c>
      <c r="Y4104" t="str">
        <f t="shared" si="778"/>
        <v>Flight Not Found</v>
      </c>
      <c r="Z4104" t="str" cm="1">
        <f t="array" ref="Z4104">IF(AND(B:B &gt; TIME(6, 0, 0), B:B &lt;= TIME(18, 0, 0)), "Day", "Night")</f>
        <v>Night</v>
      </c>
      <c r="AA4104">
        <f t="shared" si="779"/>
        <v>1</v>
      </c>
    </row>
    <row r="4105" spans="1:27" x14ac:dyDescent="0.2">
      <c r="A4105">
        <v>33777</v>
      </c>
      <c r="B4105" t="s">
        <v>13350</v>
      </c>
      <c r="C4105" t="s">
        <v>20529</v>
      </c>
      <c r="D4105" t="s">
        <v>2623</v>
      </c>
      <c r="F4105" t="s">
        <v>20530</v>
      </c>
      <c r="G4105" t="s">
        <v>20531</v>
      </c>
      <c r="H4105" t="s">
        <v>20532</v>
      </c>
      <c r="I4105" t="s">
        <v>20533</v>
      </c>
      <c r="J4105">
        <v>3</v>
      </c>
      <c r="K4105">
        <v>3</v>
      </c>
      <c r="L4105">
        <v>0</v>
      </c>
      <c r="M4105" t="s">
        <v>20534</v>
      </c>
      <c r="N4105">
        <f t="shared" si="768"/>
        <v>0</v>
      </c>
      <c r="O4105" t="str">
        <f t="shared" si="769"/>
        <v>No</v>
      </c>
      <c r="P4105">
        <f t="shared" si="770"/>
        <v>0</v>
      </c>
      <c r="Q4105">
        <f t="shared" si="771"/>
        <v>0</v>
      </c>
      <c r="R4105">
        <f t="shared" si="775"/>
        <v>27.565026697177728</v>
      </c>
      <c r="S4105" t="str">
        <f t="shared" si="772"/>
        <v>ID-33777-Rio Bran- Cruzeiro do Sul</v>
      </c>
      <c r="T4105" t="str">
        <f t="shared" si="773"/>
        <v>06:05</v>
      </c>
      <c r="U4105" t="str">
        <f t="shared" si="774"/>
        <v>Acceptable</v>
      </c>
      <c r="V4105">
        <f t="shared" si="776"/>
        <v>23</v>
      </c>
      <c r="W4105">
        <f t="shared" si="777"/>
        <v>2</v>
      </c>
      <c r="Y4105" t="str">
        <f t="shared" si="778"/>
        <v>Flight Not Found</v>
      </c>
      <c r="Z4105" t="str" cm="1">
        <f t="array" ref="Z4105">IF(AND(B:B &gt; TIME(6, 0, 0), B:B &lt;= TIME(18, 0, 0)), "Day", "Night")</f>
        <v>Night</v>
      </c>
      <c r="AA4105">
        <f t="shared" si="779"/>
        <v>1</v>
      </c>
    </row>
    <row r="4106" spans="1:27" x14ac:dyDescent="0.2">
      <c r="A4106">
        <v>33777</v>
      </c>
      <c r="B4106" t="s">
        <v>11386</v>
      </c>
      <c r="C4106" t="s">
        <v>20535</v>
      </c>
      <c r="D4106" t="s">
        <v>20536</v>
      </c>
      <c r="F4106" t="s">
        <v>20537</v>
      </c>
      <c r="G4106" t="s">
        <v>9148</v>
      </c>
      <c r="H4106" t="s">
        <v>20538</v>
      </c>
      <c r="I4106" t="s">
        <v>20539</v>
      </c>
      <c r="J4106">
        <v>12</v>
      </c>
      <c r="K4106">
        <v>10</v>
      </c>
      <c r="L4106">
        <v>0</v>
      </c>
      <c r="M4106" t="s">
        <v>20540</v>
      </c>
      <c r="N4106">
        <f t="shared" si="768"/>
        <v>0</v>
      </c>
      <c r="O4106" t="str">
        <f t="shared" si="769"/>
        <v>No</v>
      </c>
      <c r="P4106">
        <f t="shared" si="770"/>
        <v>0</v>
      </c>
      <c r="Q4106">
        <f t="shared" si="771"/>
        <v>0</v>
      </c>
      <c r="R4106">
        <f t="shared" si="775"/>
        <v>27.565026697177728</v>
      </c>
      <c r="S4106" t="str">
        <f t="shared" si="772"/>
        <v>ID-33777-Igarka - Omsk</v>
      </c>
      <c r="T4106" t="str">
        <f t="shared" si="773"/>
        <v>06:05</v>
      </c>
      <c r="U4106" t="str">
        <f t="shared" si="774"/>
        <v>Acceptable</v>
      </c>
      <c r="V4106">
        <f t="shared" si="776"/>
        <v>23</v>
      </c>
      <c r="W4106">
        <f t="shared" si="777"/>
        <v>2</v>
      </c>
      <c r="Y4106" t="str">
        <f t="shared" si="778"/>
        <v>Flight Not Found</v>
      </c>
      <c r="Z4106" t="str" cm="1">
        <f t="array" ref="Z4106">IF(AND(B:B &gt; TIME(6, 0, 0), B:B &lt;= TIME(18, 0, 0)), "Day", "Night")</f>
        <v>Night</v>
      </c>
      <c r="AA4106">
        <f t="shared" si="779"/>
        <v>1</v>
      </c>
    </row>
    <row r="4107" spans="1:27" x14ac:dyDescent="0.2">
      <c r="A4107">
        <v>33783</v>
      </c>
      <c r="B4107" t="s">
        <v>12225</v>
      </c>
      <c r="C4107" t="s">
        <v>9710</v>
      </c>
      <c r="D4107" t="s">
        <v>20541</v>
      </c>
      <c r="F4107" t="s">
        <v>20542</v>
      </c>
      <c r="G4107" t="s">
        <v>13984</v>
      </c>
      <c r="H4107" t="s">
        <v>20543</v>
      </c>
      <c r="I4107" t="s">
        <v>20544</v>
      </c>
      <c r="J4107">
        <v>4</v>
      </c>
      <c r="K4107">
        <v>4</v>
      </c>
      <c r="L4107">
        <v>0</v>
      </c>
      <c r="M4107" t="s">
        <v>20545</v>
      </c>
      <c r="N4107">
        <f t="shared" si="768"/>
        <v>0</v>
      </c>
      <c r="O4107" t="str">
        <f t="shared" si="769"/>
        <v>No</v>
      </c>
      <c r="P4107">
        <f t="shared" si="770"/>
        <v>0</v>
      </c>
      <c r="Q4107">
        <f t="shared" si="771"/>
        <v>0</v>
      </c>
      <c r="R4107">
        <f t="shared" si="775"/>
        <v>27.565026697177728</v>
      </c>
      <c r="S4107" t="str">
        <f t="shared" si="772"/>
        <v>ID-33783-St Thomas, Virgin Islands, Fajardo, Puerto Rico</v>
      </c>
      <c r="T4107" t="str">
        <f t="shared" si="773"/>
        <v>11:08</v>
      </c>
      <c r="U4107" t="str">
        <f t="shared" si="774"/>
        <v>Acceptable</v>
      </c>
      <c r="V4107">
        <f t="shared" si="776"/>
        <v>23</v>
      </c>
      <c r="W4107">
        <f t="shared" si="777"/>
        <v>2</v>
      </c>
      <c r="Y4107" t="str">
        <f t="shared" si="778"/>
        <v>Flight Not Found</v>
      </c>
      <c r="Z4107" t="str" cm="1">
        <f t="array" ref="Z4107">IF(AND(B:B &gt; TIME(6, 0, 0), B:B &lt;= TIME(18, 0, 0)), "Day", "Night")</f>
        <v>Night</v>
      </c>
      <c r="AA4107">
        <f t="shared" si="779"/>
        <v>1</v>
      </c>
    </row>
    <row r="4108" spans="1:27" x14ac:dyDescent="0.2">
      <c r="A4108">
        <v>33790</v>
      </c>
      <c r="B4108" t="s">
        <v>2124</v>
      </c>
      <c r="C4108" t="s">
        <v>20546</v>
      </c>
      <c r="D4108" t="s">
        <v>20547</v>
      </c>
      <c r="G4108" t="s">
        <v>20548</v>
      </c>
      <c r="H4108" t="s">
        <v>20549</v>
      </c>
      <c r="I4108" t="s">
        <v>20550</v>
      </c>
      <c r="J4108">
        <v>19</v>
      </c>
      <c r="K4108">
        <v>19</v>
      </c>
      <c r="L4108">
        <v>0</v>
      </c>
      <c r="M4108" t="s">
        <v>20551</v>
      </c>
      <c r="N4108">
        <f t="shared" si="768"/>
        <v>0</v>
      </c>
      <c r="O4108" t="str">
        <f t="shared" si="769"/>
        <v>No</v>
      </c>
      <c r="P4108">
        <f t="shared" si="770"/>
        <v>0</v>
      </c>
      <c r="Q4108">
        <f t="shared" si="771"/>
        <v>0</v>
      </c>
      <c r="R4108">
        <f t="shared" si="775"/>
        <v>27.565026697177728</v>
      </c>
      <c r="S4108" t="str">
        <f t="shared" si="772"/>
        <v>ID-33790-</v>
      </c>
      <c r="T4108" t="str">
        <f t="shared" si="773"/>
        <v>17:00</v>
      </c>
      <c r="U4108" t="str">
        <f t="shared" si="774"/>
        <v>Acceptable</v>
      </c>
      <c r="V4108">
        <f t="shared" si="776"/>
        <v>23</v>
      </c>
      <c r="W4108">
        <f t="shared" si="777"/>
        <v>2</v>
      </c>
      <c r="Y4108" t="str">
        <f t="shared" si="778"/>
        <v>Flight Not Found</v>
      </c>
      <c r="Z4108" t="str" cm="1">
        <f t="array" ref="Z4108">IF(AND(B:B &gt; TIME(6, 0, 0), B:B &lt;= TIME(18, 0, 0)), "Day", "Night")</f>
        <v>Night</v>
      </c>
      <c r="AA4108">
        <f t="shared" si="779"/>
        <v>1</v>
      </c>
    </row>
    <row r="4109" spans="1:27" x14ac:dyDescent="0.2">
      <c r="A4109">
        <v>33798</v>
      </c>
      <c r="B4109" t="s">
        <v>1112</v>
      </c>
      <c r="C4109" t="s">
        <v>17860</v>
      </c>
      <c r="D4109" t="s">
        <v>20552</v>
      </c>
      <c r="F4109" t="s">
        <v>20553</v>
      </c>
      <c r="G4109" t="s">
        <v>20554</v>
      </c>
      <c r="H4109" t="s">
        <v>20555</v>
      </c>
      <c r="I4109" t="s">
        <v>20556</v>
      </c>
      <c r="J4109">
        <v>1</v>
      </c>
      <c r="K4109">
        <v>1</v>
      </c>
      <c r="L4109">
        <v>0</v>
      </c>
      <c r="M4109" t="s">
        <v>20557</v>
      </c>
      <c r="N4109">
        <f t="shared" si="768"/>
        <v>0</v>
      </c>
      <c r="O4109" t="str">
        <f t="shared" si="769"/>
        <v>No</v>
      </c>
      <c r="P4109">
        <f t="shared" si="770"/>
        <v>0</v>
      </c>
      <c r="Q4109">
        <f t="shared" si="771"/>
        <v>0</v>
      </c>
      <c r="R4109">
        <f t="shared" si="775"/>
        <v>27.565026697177728</v>
      </c>
      <c r="S4109" t="str">
        <f t="shared" si="772"/>
        <v>ID-33798-Bethel - Chevak</v>
      </c>
      <c r="T4109" t="str">
        <f t="shared" si="773"/>
        <v>12:30</v>
      </c>
      <c r="U4109" t="str">
        <f t="shared" si="774"/>
        <v>Acceptable</v>
      </c>
      <c r="V4109">
        <f t="shared" si="776"/>
        <v>23</v>
      </c>
      <c r="W4109">
        <f t="shared" si="777"/>
        <v>2</v>
      </c>
      <c r="Y4109" t="str">
        <f t="shared" si="778"/>
        <v>Flight Not Found</v>
      </c>
      <c r="Z4109" t="str" cm="1">
        <f t="array" ref="Z4109">IF(AND(B:B &gt; TIME(6, 0, 0), B:B &lt;= TIME(18, 0, 0)), "Day", "Night")</f>
        <v>Night</v>
      </c>
      <c r="AA4109">
        <f t="shared" si="779"/>
        <v>1</v>
      </c>
    </row>
    <row r="4110" spans="1:27" x14ac:dyDescent="0.2">
      <c r="A4110">
        <v>33799</v>
      </c>
      <c r="C4110" t="s">
        <v>20558</v>
      </c>
      <c r="D4110" t="s">
        <v>10844</v>
      </c>
      <c r="F4110" t="s">
        <v>20559</v>
      </c>
      <c r="G4110" t="s">
        <v>13332</v>
      </c>
      <c r="H4110" t="s">
        <v>20560</v>
      </c>
      <c r="I4110" t="s">
        <v>20561</v>
      </c>
      <c r="J4110">
        <v>34</v>
      </c>
      <c r="K4110">
        <v>29</v>
      </c>
      <c r="L4110">
        <v>0</v>
      </c>
      <c r="M4110" t="s">
        <v>20562</v>
      </c>
      <c r="N4110">
        <f t="shared" si="768"/>
        <v>0</v>
      </c>
      <c r="O4110" t="str">
        <f t="shared" si="769"/>
        <v>No</v>
      </c>
      <c r="P4110">
        <f t="shared" si="770"/>
        <v>0</v>
      </c>
      <c r="Q4110">
        <f t="shared" si="771"/>
        <v>0</v>
      </c>
      <c r="R4110">
        <f t="shared" si="775"/>
        <v>27.565026697177728</v>
      </c>
      <c r="S4110" t="str">
        <f t="shared" si="772"/>
        <v>ID-33799-Nakhichevan - Rostov</v>
      </c>
      <c r="T4110">
        <f t="shared" si="773"/>
        <v>0</v>
      </c>
      <c r="U4110" t="str">
        <f t="shared" si="774"/>
        <v>Acceptable</v>
      </c>
      <c r="V4110">
        <f t="shared" si="776"/>
        <v>23</v>
      </c>
      <c r="W4110">
        <f t="shared" si="777"/>
        <v>2</v>
      </c>
      <c r="Y4110" t="str">
        <f t="shared" si="778"/>
        <v>Flight Not Found</v>
      </c>
      <c r="Z4110" t="str" cm="1">
        <f t="array" ref="Z4110">IF(AND(B:B &gt; TIME(6, 0, 0), B:B &lt;= TIME(18, 0, 0)), "Day", "Night")</f>
        <v>Night</v>
      </c>
      <c r="AA4110">
        <f t="shared" si="779"/>
        <v>1</v>
      </c>
    </row>
    <row r="4111" spans="1:27" x14ac:dyDescent="0.2">
      <c r="A4111">
        <v>33799</v>
      </c>
      <c r="C4111" t="s">
        <v>20563</v>
      </c>
      <c r="D4111" t="s">
        <v>20564</v>
      </c>
      <c r="G4111" t="s">
        <v>15382</v>
      </c>
      <c r="J4111">
        <v>57</v>
      </c>
      <c r="K4111">
        <v>57</v>
      </c>
      <c r="L4111">
        <v>0</v>
      </c>
      <c r="M4111" t="s">
        <v>20565</v>
      </c>
      <c r="N4111">
        <f t="shared" si="768"/>
        <v>0</v>
      </c>
      <c r="O4111" t="str">
        <f t="shared" si="769"/>
        <v>No</v>
      </c>
      <c r="P4111">
        <f t="shared" si="770"/>
        <v>0</v>
      </c>
      <c r="Q4111">
        <f t="shared" si="771"/>
        <v>0</v>
      </c>
      <c r="R4111">
        <f t="shared" si="775"/>
        <v>27.565026697177728</v>
      </c>
      <c r="S4111" t="str">
        <f t="shared" si="772"/>
        <v>ID-33799-</v>
      </c>
      <c r="T4111">
        <f t="shared" si="773"/>
        <v>0</v>
      </c>
      <c r="U4111" t="str">
        <f t="shared" si="774"/>
        <v>Acceptable</v>
      </c>
      <c r="V4111">
        <f t="shared" si="776"/>
        <v>23</v>
      </c>
      <c r="W4111">
        <f t="shared" si="777"/>
        <v>2</v>
      </c>
      <c r="Y4111" t="str">
        <f t="shared" si="778"/>
        <v>Flight Not Found</v>
      </c>
      <c r="Z4111" t="str" cm="1">
        <f t="array" ref="Z4111">IF(AND(B:B &gt; TIME(6, 0, 0), B:B &lt;= TIME(18, 0, 0)), "Day", "Night")</f>
        <v>Night</v>
      </c>
      <c r="AA4111">
        <f t="shared" si="779"/>
        <v>1</v>
      </c>
    </row>
    <row r="4112" spans="1:27" x14ac:dyDescent="0.2">
      <c r="A4112">
        <v>33805</v>
      </c>
      <c r="C4112" t="s">
        <v>20566</v>
      </c>
      <c r="D4112" t="s">
        <v>20567</v>
      </c>
      <c r="F4112" t="s">
        <v>20568</v>
      </c>
      <c r="G4112" t="s">
        <v>14113</v>
      </c>
      <c r="H4112" t="s">
        <v>20569</v>
      </c>
      <c r="I4112" t="s">
        <v>20570</v>
      </c>
      <c r="J4112">
        <v>24</v>
      </c>
      <c r="K4112">
        <v>24</v>
      </c>
      <c r="L4112">
        <v>4</v>
      </c>
      <c r="M4112" t="s">
        <v>20571</v>
      </c>
      <c r="N4112">
        <f t="shared" si="768"/>
        <v>0</v>
      </c>
      <c r="O4112" t="str">
        <f t="shared" si="769"/>
        <v>No</v>
      </c>
      <c r="P4112">
        <f t="shared" si="770"/>
        <v>0</v>
      </c>
      <c r="Q4112">
        <f t="shared" si="771"/>
        <v>0</v>
      </c>
      <c r="R4112">
        <f t="shared" si="775"/>
        <v>27.565026697177728</v>
      </c>
      <c r="S4112" t="str">
        <f t="shared" si="772"/>
        <v>ID-33805-Tbilisi - Mineralnye Vody</v>
      </c>
      <c r="T4112">
        <f t="shared" si="773"/>
        <v>0</v>
      </c>
      <c r="U4112" t="str">
        <f t="shared" si="774"/>
        <v>Acceptable</v>
      </c>
      <c r="V4112">
        <f t="shared" si="776"/>
        <v>23</v>
      </c>
      <c r="W4112">
        <f t="shared" si="777"/>
        <v>2</v>
      </c>
      <c r="Y4112" t="str">
        <f t="shared" si="778"/>
        <v>Flight Not Found</v>
      </c>
      <c r="Z4112" t="str" cm="1">
        <f t="array" ref="Z4112">IF(AND(B:B &gt; TIME(6, 0, 0), B:B &lt;= TIME(18, 0, 0)), "Day", "Night")</f>
        <v>Night</v>
      </c>
      <c r="AA4112">
        <f t="shared" si="779"/>
        <v>1</v>
      </c>
    </row>
    <row r="4113" spans="1:27" x14ac:dyDescent="0.2">
      <c r="A4113">
        <v>33809</v>
      </c>
      <c r="B4113" t="s">
        <v>10220</v>
      </c>
      <c r="C4113" t="s">
        <v>20572</v>
      </c>
      <c r="D4113" t="s">
        <v>20573</v>
      </c>
      <c r="F4113" t="s">
        <v>20574</v>
      </c>
      <c r="G4113" t="s">
        <v>20575</v>
      </c>
      <c r="H4113" t="s">
        <v>20576</v>
      </c>
      <c r="I4113" t="s">
        <v>20577</v>
      </c>
      <c r="J4113">
        <v>70</v>
      </c>
      <c r="K4113">
        <v>70</v>
      </c>
      <c r="L4113">
        <v>0</v>
      </c>
      <c r="M4113" t="s">
        <v>20578</v>
      </c>
      <c r="N4113">
        <f t="shared" si="768"/>
        <v>0</v>
      </c>
      <c r="O4113" t="str">
        <f t="shared" si="769"/>
        <v>No</v>
      </c>
      <c r="P4113">
        <f t="shared" si="770"/>
        <v>0</v>
      </c>
      <c r="Q4113">
        <f t="shared" si="771"/>
        <v>0</v>
      </c>
      <c r="R4113">
        <f t="shared" si="775"/>
        <v>27.565026697177728</v>
      </c>
      <c r="S4113" t="str">
        <f t="shared" si="772"/>
        <v>ID-33809-Jakarta - Surabaya - Ujung Pandang - Ambon</v>
      </c>
      <c r="T4113" t="str">
        <f t="shared" si="773"/>
        <v>16:30</v>
      </c>
      <c r="U4113" t="str">
        <f t="shared" si="774"/>
        <v>Acceptable</v>
      </c>
      <c r="V4113">
        <f t="shared" si="776"/>
        <v>23</v>
      </c>
      <c r="W4113">
        <f t="shared" si="777"/>
        <v>2</v>
      </c>
      <c r="Y4113" t="str">
        <f t="shared" si="778"/>
        <v>Flight Not Found</v>
      </c>
      <c r="Z4113" t="str" cm="1">
        <f t="array" ref="Z4113">IF(AND(B:B &gt; TIME(6, 0, 0), B:B &lt;= TIME(18, 0, 0)), "Day", "Night")</f>
        <v>Night</v>
      </c>
      <c r="AA4113">
        <f t="shared" si="779"/>
        <v>1</v>
      </c>
    </row>
    <row r="4114" spans="1:27" x14ac:dyDescent="0.2">
      <c r="A4114">
        <v>33809</v>
      </c>
      <c r="C4114" t="s">
        <v>20579</v>
      </c>
      <c r="D4114" t="s">
        <v>20580</v>
      </c>
      <c r="G4114" t="s">
        <v>20581</v>
      </c>
      <c r="H4114" t="s">
        <v>20582</v>
      </c>
      <c r="I4114" t="s">
        <v>20583</v>
      </c>
      <c r="J4114">
        <v>8</v>
      </c>
      <c r="K4114">
        <v>8</v>
      </c>
      <c r="L4114">
        <v>0</v>
      </c>
      <c r="M4114" t="s">
        <v>20584</v>
      </c>
      <c r="N4114">
        <f t="shared" si="768"/>
        <v>0</v>
      </c>
      <c r="O4114" t="str">
        <f t="shared" si="769"/>
        <v>No</v>
      </c>
      <c r="P4114">
        <f t="shared" si="770"/>
        <v>0</v>
      </c>
      <c r="Q4114">
        <f t="shared" si="771"/>
        <v>0</v>
      </c>
      <c r="R4114">
        <f t="shared" si="775"/>
        <v>27.565026697177728</v>
      </c>
      <c r="S4114" t="str">
        <f t="shared" si="772"/>
        <v>ID-33809-</v>
      </c>
      <c r="T4114" t="str">
        <f t="shared" si="773"/>
        <v>16:30</v>
      </c>
      <c r="U4114" t="str">
        <f t="shared" si="774"/>
        <v>Acceptable</v>
      </c>
      <c r="V4114">
        <f t="shared" si="776"/>
        <v>23</v>
      </c>
      <c r="W4114">
        <f t="shared" si="777"/>
        <v>2</v>
      </c>
      <c r="Y4114" t="str">
        <f t="shared" si="778"/>
        <v>Flight Not Found</v>
      </c>
      <c r="Z4114" t="str" cm="1">
        <f t="array" ref="Z4114">IF(AND(B:B &gt; TIME(6, 0, 0), B:B &lt;= TIME(18, 0, 0)), "Day", "Night")</f>
        <v>Night</v>
      </c>
      <c r="AA4114">
        <f t="shared" si="779"/>
        <v>1</v>
      </c>
    </row>
    <row r="4115" spans="1:27" x14ac:dyDescent="0.2">
      <c r="A4115">
        <v>33812</v>
      </c>
      <c r="B4115" t="s">
        <v>7267</v>
      </c>
      <c r="C4115" t="s">
        <v>10300</v>
      </c>
      <c r="D4115" t="s">
        <v>20585</v>
      </c>
      <c r="F4115" t="s">
        <v>20586</v>
      </c>
      <c r="G4115" t="s">
        <v>20587</v>
      </c>
      <c r="H4115" t="s">
        <v>20588</v>
      </c>
      <c r="I4115" t="s">
        <v>20589</v>
      </c>
      <c r="J4115">
        <v>4</v>
      </c>
      <c r="K4115">
        <v>4</v>
      </c>
      <c r="L4115">
        <v>0</v>
      </c>
      <c r="M4115" t="s">
        <v>20590</v>
      </c>
      <c r="N4115">
        <f t="shared" si="768"/>
        <v>0</v>
      </c>
      <c r="O4115" t="str">
        <f t="shared" si="769"/>
        <v>No</v>
      </c>
      <c r="P4115">
        <f t="shared" si="770"/>
        <v>0</v>
      </c>
      <c r="Q4115">
        <f t="shared" si="771"/>
        <v>0</v>
      </c>
      <c r="R4115">
        <f t="shared" si="775"/>
        <v>27.565026697177728</v>
      </c>
      <c r="S4115" t="str">
        <f t="shared" si="772"/>
        <v>ID-33812-Puebla - Mexico City</v>
      </c>
      <c r="T4115" t="str">
        <f t="shared" si="773"/>
        <v>16:15</v>
      </c>
      <c r="U4115" t="str">
        <f t="shared" si="774"/>
        <v>Acceptable</v>
      </c>
      <c r="V4115">
        <f t="shared" si="776"/>
        <v>23</v>
      </c>
      <c r="W4115">
        <f t="shared" si="777"/>
        <v>2</v>
      </c>
      <c r="Y4115" t="str">
        <f t="shared" si="778"/>
        <v>Flight Not Found</v>
      </c>
      <c r="Z4115" t="str" cm="1">
        <f t="array" ref="Z4115">IF(AND(B:B &gt; TIME(6, 0, 0), B:B &lt;= TIME(18, 0, 0)), "Day", "Night")</f>
        <v>Night</v>
      </c>
      <c r="AA4115">
        <f t="shared" si="779"/>
        <v>1</v>
      </c>
    </row>
    <row r="4116" spans="1:27" x14ac:dyDescent="0.2">
      <c r="A4116">
        <v>33813</v>
      </c>
      <c r="C4116" t="s">
        <v>20591</v>
      </c>
      <c r="D4116" t="s">
        <v>20592</v>
      </c>
      <c r="F4116" t="s">
        <v>20593</v>
      </c>
      <c r="G4116" t="s">
        <v>19640</v>
      </c>
      <c r="H4116" t="s">
        <v>20594</v>
      </c>
      <c r="I4116" t="s">
        <v>20595</v>
      </c>
      <c r="J4116">
        <v>6</v>
      </c>
      <c r="K4116">
        <v>6</v>
      </c>
      <c r="L4116">
        <v>0</v>
      </c>
      <c r="M4116" t="s">
        <v>20596</v>
      </c>
      <c r="N4116">
        <f t="shared" si="768"/>
        <v>0</v>
      </c>
      <c r="O4116" t="str">
        <f t="shared" si="769"/>
        <v>No</v>
      </c>
      <c r="P4116">
        <f t="shared" si="770"/>
        <v>0</v>
      </c>
      <c r="Q4116">
        <f t="shared" si="771"/>
        <v>0</v>
      </c>
      <c r="R4116">
        <f t="shared" si="775"/>
        <v>27.565026697177728</v>
      </c>
      <c r="S4116" t="str">
        <f t="shared" si="772"/>
        <v>ID-33813-Curitiba, PR - Rio de Janeiro</v>
      </c>
      <c r="T4116">
        <f t="shared" si="773"/>
        <v>0</v>
      </c>
      <c r="U4116" t="str">
        <f t="shared" si="774"/>
        <v>Acceptable</v>
      </c>
      <c r="V4116">
        <f t="shared" si="776"/>
        <v>23</v>
      </c>
      <c r="W4116">
        <f t="shared" si="777"/>
        <v>2</v>
      </c>
      <c r="Y4116" t="str">
        <f t="shared" si="778"/>
        <v>Flight Not Found</v>
      </c>
      <c r="Z4116" t="str" cm="1">
        <f t="array" ref="Z4116">IF(AND(B:B &gt; TIME(6, 0, 0), B:B &lt;= TIME(18, 0, 0)), "Day", "Night")</f>
        <v>Night</v>
      </c>
      <c r="AA4116">
        <f t="shared" si="779"/>
        <v>1</v>
      </c>
    </row>
    <row r="4117" spans="1:27" x14ac:dyDescent="0.2">
      <c r="A4117">
        <v>33814</v>
      </c>
      <c r="B4117" t="s">
        <v>400</v>
      </c>
      <c r="C4117" t="s">
        <v>20597</v>
      </c>
      <c r="D4117" t="s">
        <v>20598</v>
      </c>
      <c r="F4117" t="s">
        <v>20599</v>
      </c>
      <c r="G4117" t="s">
        <v>12593</v>
      </c>
      <c r="H4117" t="s">
        <v>20600</v>
      </c>
      <c r="I4117" t="s">
        <v>20601</v>
      </c>
      <c r="J4117">
        <v>4</v>
      </c>
      <c r="K4117">
        <v>4</v>
      </c>
      <c r="L4117">
        <v>0</v>
      </c>
      <c r="M4117" t="s">
        <v>20602</v>
      </c>
      <c r="N4117">
        <f t="shared" si="768"/>
        <v>0</v>
      </c>
      <c r="O4117" t="str">
        <f t="shared" si="769"/>
        <v>No</v>
      </c>
      <c r="P4117">
        <f t="shared" si="770"/>
        <v>0</v>
      </c>
      <c r="Q4117">
        <f t="shared" si="771"/>
        <v>0</v>
      </c>
      <c r="R4117">
        <f t="shared" si="775"/>
        <v>27.565026697177728</v>
      </c>
      <c r="S4117" t="str">
        <f t="shared" si="772"/>
        <v>ID-33814-Arecibo, PR - Ponce, PR</v>
      </c>
      <c r="T4117" t="str">
        <f t="shared" si="773"/>
        <v>08:30</v>
      </c>
      <c r="U4117" t="str">
        <f t="shared" si="774"/>
        <v>Acceptable</v>
      </c>
      <c r="V4117">
        <f t="shared" si="776"/>
        <v>23</v>
      </c>
      <c r="W4117">
        <f t="shared" si="777"/>
        <v>2</v>
      </c>
      <c r="Y4117" t="str">
        <f t="shared" si="778"/>
        <v>Flight Not Found</v>
      </c>
      <c r="Z4117" t="str" cm="1">
        <f t="array" ref="Z4117">IF(AND(B:B &gt; TIME(6, 0, 0), B:B &lt;= TIME(18, 0, 0)), "Day", "Night")</f>
        <v>Night</v>
      </c>
      <c r="AA4117">
        <f t="shared" si="779"/>
        <v>1</v>
      </c>
    </row>
    <row r="4118" spans="1:27" x14ac:dyDescent="0.2">
      <c r="A4118">
        <v>33875</v>
      </c>
      <c r="B4118" t="s">
        <v>1103</v>
      </c>
      <c r="C4118" t="s">
        <v>20603</v>
      </c>
      <c r="D4118" t="s">
        <v>6681</v>
      </c>
      <c r="E4118" t="s">
        <v>19546</v>
      </c>
      <c r="F4118" t="s">
        <v>20604</v>
      </c>
      <c r="G4118" t="s">
        <v>20605</v>
      </c>
      <c r="H4118" t="s">
        <v>20606</v>
      </c>
      <c r="I4118" t="s">
        <v>8600</v>
      </c>
      <c r="J4118">
        <v>167</v>
      </c>
      <c r="K4118">
        <v>167</v>
      </c>
      <c r="L4118">
        <v>0</v>
      </c>
      <c r="M4118" t="s">
        <v>20607</v>
      </c>
      <c r="N4118">
        <f t="shared" si="768"/>
        <v>0</v>
      </c>
      <c r="O4118" t="str">
        <f t="shared" si="769"/>
        <v>No</v>
      </c>
      <c r="P4118">
        <f t="shared" si="770"/>
        <v>0</v>
      </c>
      <c r="Q4118">
        <f t="shared" si="771"/>
        <v>0</v>
      </c>
      <c r="R4118">
        <f t="shared" si="775"/>
        <v>27.565026697177728</v>
      </c>
      <c r="S4118" t="str">
        <f t="shared" si="772"/>
        <v>ID-33875-Karachi - Kathmandu</v>
      </c>
      <c r="T4118" t="str">
        <f t="shared" si="773"/>
        <v>14:30</v>
      </c>
      <c r="U4118" t="str">
        <f t="shared" si="774"/>
        <v>Acceptable</v>
      </c>
      <c r="V4118">
        <f t="shared" si="776"/>
        <v>23</v>
      </c>
      <c r="W4118">
        <f t="shared" si="777"/>
        <v>2</v>
      </c>
      <c r="Y4118" t="str">
        <f t="shared" si="778"/>
        <v>Flight Not Found</v>
      </c>
      <c r="Z4118" t="str" cm="1">
        <f t="array" ref="Z4118">IF(AND(B:B &gt; TIME(6, 0, 0), B:B &lt;= TIME(18, 0, 0)), "Day", "Night")</f>
        <v>Night</v>
      </c>
      <c r="AA4118">
        <f t="shared" si="779"/>
        <v>1</v>
      </c>
    </row>
    <row r="4119" spans="1:27" x14ac:dyDescent="0.2">
      <c r="A4119">
        <v>33815</v>
      </c>
      <c r="B4119" t="s">
        <v>3812</v>
      </c>
      <c r="C4119" t="s">
        <v>14003</v>
      </c>
      <c r="D4119" t="s">
        <v>4939</v>
      </c>
      <c r="E4119" t="s">
        <v>20608</v>
      </c>
      <c r="F4119" t="s">
        <v>3416</v>
      </c>
      <c r="G4119" t="s">
        <v>17007</v>
      </c>
      <c r="H4119" t="s">
        <v>20609</v>
      </c>
      <c r="I4119" t="s">
        <v>20610</v>
      </c>
      <c r="J4119">
        <v>292</v>
      </c>
      <c r="K4119">
        <v>0</v>
      </c>
      <c r="L4119">
        <v>0</v>
      </c>
      <c r="M4119" t="s">
        <v>20611</v>
      </c>
      <c r="N4119">
        <f t="shared" si="768"/>
        <v>0</v>
      </c>
      <c r="O4119" t="str">
        <f t="shared" si="769"/>
        <v>No</v>
      </c>
      <c r="P4119">
        <f t="shared" si="770"/>
        <v>0</v>
      </c>
      <c r="Q4119">
        <f t="shared" si="771"/>
        <v>0</v>
      </c>
      <c r="R4119">
        <f t="shared" si="775"/>
        <v>27.565026697177728</v>
      </c>
      <c r="S4119" t="str">
        <f t="shared" si="772"/>
        <v>ID-33815-New York City - San Francisco</v>
      </c>
      <c r="T4119" t="str">
        <f t="shared" si="773"/>
        <v>17:41</v>
      </c>
      <c r="U4119" t="str">
        <f t="shared" si="774"/>
        <v>Acceptable</v>
      </c>
      <c r="V4119">
        <f t="shared" si="776"/>
        <v>23</v>
      </c>
      <c r="W4119">
        <f t="shared" si="777"/>
        <v>2</v>
      </c>
      <c r="Y4119" t="str">
        <f t="shared" si="778"/>
        <v>Flight Not Found</v>
      </c>
      <c r="Z4119" t="str" cm="1">
        <f t="array" ref="Z4119">IF(AND(B:B &gt; TIME(6, 0, 0), B:B &lt;= TIME(18, 0, 0)), "Day", "Night")</f>
        <v>Night</v>
      </c>
      <c r="AA4119">
        <f t="shared" si="779"/>
        <v>1</v>
      </c>
    </row>
    <row r="4120" spans="1:27" x14ac:dyDescent="0.2">
      <c r="A4120">
        <v>33816</v>
      </c>
      <c r="B4120" t="s">
        <v>11386</v>
      </c>
      <c r="C4120" t="s">
        <v>7257</v>
      </c>
      <c r="D4120" t="s">
        <v>10699</v>
      </c>
      <c r="E4120" t="s">
        <v>298</v>
      </c>
      <c r="F4120" t="s">
        <v>20612</v>
      </c>
      <c r="G4120" t="s">
        <v>20613</v>
      </c>
      <c r="H4120" t="s">
        <v>20614</v>
      </c>
      <c r="I4120" t="s">
        <v>14197</v>
      </c>
      <c r="J4120">
        <v>113</v>
      </c>
      <c r="K4120">
        <v>113</v>
      </c>
      <c r="L4120">
        <v>0</v>
      </c>
      <c r="M4120" t="s">
        <v>20615</v>
      </c>
      <c r="N4120">
        <f t="shared" si="768"/>
        <v>0</v>
      </c>
      <c r="O4120" t="str">
        <f t="shared" si="769"/>
        <v>No</v>
      </c>
      <c r="P4120">
        <f t="shared" si="770"/>
        <v>0</v>
      </c>
      <c r="Q4120">
        <f t="shared" si="771"/>
        <v>0</v>
      </c>
      <c r="R4120">
        <f t="shared" si="775"/>
        <v>27.565026697177728</v>
      </c>
      <c r="S4120" t="str">
        <f t="shared" si="772"/>
        <v>ID-33816-Bangkok - Kathmandu</v>
      </c>
      <c r="T4120" t="str">
        <f t="shared" si="773"/>
        <v>12:45</v>
      </c>
      <c r="U4120" t="str">
        <f t="shared" si="774"/>
        <v>Acceptable</v>
      </c>
      <c r="V4120">
        <f t="shared" si="776"/>
        <v>23</v>
      </c>
      <c r="W4120">
        <f t="shared" si="777"/>
        <v>2</v>
      </c>
      <c r="Y4120" t="str">
        <f t="shared" si="778"/>
        <v>Flight Not Found</v>
      </c>
      <c r="Z4120" t="str" cm="1">
        <f t="array" ref="Z4120">IF(AND(B:B &gt; TIME(6, 0, 0), B:B &lt;= TIME(18, 0, 0)), "Day", "Night")</f>
        <v>Night</v>
      </c>
      <c r="AA4120">
        <f t="shared" si="779"/>
        <v>1</v>
      </c>
    </row>
    <row r="4121" spans="1:27" x14ac:dyDescent="0.2">
      <c r="A4121">
        <v>33816</v>
      </c>
      <c r="B4121" t="s">
        <v>20616</v>
      </c>
      <c r="C4121" t="s">
        <v>20617</v>
      </c>
      <c r="D4121" t="s">
        <v>20618</v>
      </c>
      <c r="E4121" t="s">
        <v>20619</v>
      </c>
      <c r="F4121" t="s">
        <v>20620</v>
      </c>
      <c r="G4121" t="s">
        <v>20621</v>
      </c>
      <c r="H4121" t="s">
        <v>20622</v>
      </c>
      <c r="I4121" t="s">
        <v>20623</v>
      </c>
      <c r="J4121">
        <v>126</v>
      </c>
      <c r="K4121">
        <v>108</v>
      </c>
      <c r="L4121">
        <v>0</v>
      </c>
      <c r="M4121" t="s">
        <v>20624</v>
      </c>
      <c r="N4121">
        <f t="shared" si="768"/>
        <v>0</v>
      </c>
      <c r="O4121" t="str">
        <f t="shared" si="769"/>
        <v>No</v>
      </c>
      <c r="P4121">
        <f t="shared" si="770"/>
        <v>0</v>
      </c>
      <c r="Q4121">
        <f t="shared" si="771"/>
        <v>0</v>
      </c>
      <c r="R4121">
        <f t="shared" si="775"/>
        <v>27.565026697177728</v>
      </c>
      <c r="S4121" t="str">
        <f t="shared" si="772"/>
        <v>ID-33816-Nanjing - Xiamen</v>
      </c>
      <c r="T4121" t="str">
        <f t="shared" si="773"/>
        <v>12:45</v>
      </c>
      <c r="U4121" t="str">
        <f t="shared" si="774"/>
        <v>Acceptable</v>
      </c>
      <c r="V4121">
        <f t="shared" si="776"/>
        <v>23</v>
      </c>
      <c r="W4121">
        <f t="shared" si="777"/>
        <v>2</v>
      </c>
      <c r="Y4121" t="str">
        <f t="shared" si="778"/>
        <v>Flight Not Found</v>
      </c>
      <c r="Z4121" t="str" cm="1">
        <f t="array" ref="Z4121">IF(AND(B:B &gt; TIME(6, 0, 0), B:B &lt;= TIME(18, 0, 0)), "Day", "Night")</f>
        <v>Night</v>
      </c>
      <c r="AA4121">
        <f t="shared" si="779"/>
        <v>1</v>
      </c>
    </row>
    <row r="4122" spans="1:27" x14ac:dyDescent="0.2">
      <c r="A4122">
        <v>33837</v>
      </c>
      <c r="C4122" t="s">
        <v>20625</v>
      </c>
      <c r="D4122" t="s">
        <v>20626</v>
      </c>
      <c r="F4122" t="s">
        <v>20627</v>
      </c>
      <c r="G4122" t="s">
        <v>20628</v>
      </c>
      <c r="H4122" t="s">
        <v>20629</v>
      </c>
      <c r="I4122" t="s">
        <v>12549</v>
      </c>
      <c r="J4122">
        <v>10</v>
      </c>
      <c r="K4122">
        <v>10</v>
      </c>
      <c r="L4122">
        <v>0</v>
      </c>
      <c r="M4122" t="s">
        <v>20630</v>
      </c>
      <c r="N4122">
        <f t="shared" si="768"/>
        <v>0</v>
      </c>
      <c r="O4122" t="str">
        <f t="shared" si="769"/>
        <v>No</v>
      </c>
      <c r="P4122">
        <f t="shared" si="770"/>
        <v>0</v>
      </c>
      <c r="Q4122">
        <f t="shared" si="771"/>
        <v>0</v>
      </c>
      <c r="R4122">
        <f t="shared" si="775"/>
        <v>27.565026697177728</v>
      </c>
      <c r="S4122" t="str">
        <f t="shared" si="772"/>
        <v>ID-33837-La Paz - Santa Ana de Yacuma</v>
      </c>
      <c r="T4122">
        <f t="shared" si="773"/>
        <v>0</v>
      </c>
      <c r="U4122" t="str">
        <f t="shared" si="774"/>
        <v>Acceptable</v>
      </c>
      <c r="V4122">
        <f t="shared" si="776"/>
        <v>23</v>
      </c>
      <c r="W4122">
        <f t="shared" si="777"/>
        <v>2</v>
      </c>
      <c r="Y4122" t="str">
        <f t="shared" si="778"/>
        <v>Flight Not Found</v>
      </c>
      <c r="Z4122" t="str" cm="1">
        <f t="array" ref="Z4122">IF(AND(B:B &gt; TIME(6, 0, 0), B:B &lt;= TIME(18, 0, 0)), "Day", "Night")</f>
        <v>Night</v>
      </c>
      <c r="AA4122">
        <f t="shared" si="779"/>
        <v>1</v>
      </c>
    </row>
    <row r="4123" spans="1:27" x14ac:dyDescent="0.2">
      <c r="A4123">
        <v>33841</v>
      </c>
      <c r="B4123" t="s">
        <v>79</v>
      </c>
      <c r="C4123" t="s">
        <v>20631</v>
      </c>
      <c r="D4123" t="s">
        <v>20632</v>
      </c>
      <c r="F4123" t="s">
        <v>6282</v>
      </c>
      <c r="G4123" t="s">
        <v>20633</v>
      </c>
      <c r="H4123" t="s">
        <v>20634</v>
      </c>
      <c r="I4123" t="s">
        <v>20635</v>
      </c>
      <c r="J4123">
        <v>3</v>
      </c>
      <c r="K4123">
        <v>3</v>
      </c>
      <c r="L4123">
        <v>0</v>
      </c>
      <c r="M4123" t="s">
        <v>20636</v>
      </c>
      <c r="N4123">
        <f t="shared" si="768"/>
        <v>0</v>
      </c>
      <c r="O4123" t="str">
        <f t="shared" si="769"/>
        <v>No</v>
      </c>
      <c r="P4123">
        <f t="shared" si="770"/>
        <v>0</v>
      </c>
      <c r="Q4123">
        <f t="shared" si="771"/>
        <v>0</v>
      </c>
      <c r="R4123">
        <f t="shared" si="775"/>
        <v>27.565026697177728</v>
      </c>
      <c r="S4123" t="str">
        <f t="shared" si="772"/>
        <v>ID-33841-Test</v>
      </c>
      <c r="T4123" t="str">
        <f t="shared" si="773"/>
        <v>05:15</v>
      </c>
      <c r="U4123" t="str">
        <f t="shared" si="774"/>
        <v>Acceptable</v>
      </c>
      <c r="V4123">
        <f t="shared" si="776"/>
        <v>23</v>
      </c>
      <c r="W4123">
        <f t="shared" si="777"/>
        <v>2</v>
      </c>
      <c r="Y4123" t="str">
        <f t="shared" si="778"/>
        <v>Flight Not Found</v>
      </c>
      <c r="Z4123" t="str" cm="1">
        <f t="array" ref="Z4123">IF(AND(B:B &gt; TIME(6, 0, 0), B:B &lt;= TIME(18, 0, 0)), "Day", "Night")</f>
        <v>Night</v>
      </c>
      <c r="AA4123">
        <f t="shared" si="779"/>
        <v>1</v>
      </c>
    </row>
    <row r="4124" spans="1:27" x14ac:dyDescent="0.2">
      <c r="A4124">
        <v>33843</v>
      </c>
      <c r="B4124" t="s">
        <v>8899</v>
      </c>
      <c r="C4124" t="s">
        <v>20637</v>
      </c>
      <c r="D4124" t="s">
        <v>3562</v>
      </c>
      <c r="E4124" t="s">
        <v>20638</v>
      </c>
      <c r="F4124" t="s">
        <v>20639</v>
      </c>
      <c r="G4124" t="s">
        <v>12216</v>
      </c>
      <c r="H4124" t="s">
        <v>20640</v>
      </c>
      <c r="I4124" t="s">
        <v>20641</v>
      </c>
      <c r="J4124">
        <v>84</v>
      </c>
      <c r="K4124">
        <v>84</v>
      </c>
      <c r="L4124">
        <v>0</v>
      </c>
      <c r="M4124" t="s">
        <v>20642</v>
      </c>
      <c r="N4124">
        <f t="shared" si="768"/>
        <v>0</v>
      </c>
      <c r="O4124" t="str">
        <f t="shared" si="769"/>
        <v>No</v>
      </c>
      <c r="P4124">
        <f t="shared" si="770"/>
        <v>0</v>
      </c>
      <c r="Q4124">
        <f t="shared" si="771"/>
        <v>0</v>
      </c>
      <c r="R4124">
        <f t="shared" si="775"/>
        <v>27.565026697177728</v>
      </c>
      <c r="S4124" t="str">
        <f t="shared" si="772"/>
        <v>ID-33843-Donetsk - Ivanovo</v>
      </c>
      <c r="T4124" t="str">
        <f t="shared" si="773"/>
        <v>22:44</v>
      </c>
      <c r="U4124" t="str">
        <f t="shared" si="774"/>
        <v>Acceptable</v>
      </c>
      <c r="V4124">
        <f t="shared" si="776"/>
        <v>23</v>
      </c>
      <c r="W4124">
        <f t="shared" si="777"/>
        <v>2</v>
      </c>
      <c r="Y4124" t="str">
        <f t="shared" si="778"/>
        <v>Flight Not Found</v>
      </c>
      <c r="Z4124" t="str" cm="1">
        <f t="array" ref="Z4124">IF(AND(B:B &gt; TIME(6, 0, 0), B:B &lt;= TIME(18, 0, 0)), "Day", "Night")</f>
        <v>Night</v>
      </c>
      <c r="AA4124">
        <f t="shared" si="779"/>
        <v>1</v>
      </c>
    </row>
    <row r="4125" spans="1:27" x14ac:dyDescent="0.2">
      <c r="A4125">
        <v>33843</v>
      </c>
      <c r="B4125" t="s">
        <v>1559</v>
      </c>
      <c r="C4125" t="s">
        <v>17056</v>
      </c>
      <c r="D4125" t="s">
        <v>20643</v>
      </c>
      <c r="F4125" t="s">
        <v>6282</v>
      </c>
      <c r="G4125" t="s">
        <v>20644</v>
      </c>
      <c r="H4125" t="s">
        <v>20645</v>
      </c>
      <c r="I4125" t="s">
        <v>20646</v>
      </c>
      <c r="J4125">
        <v>3</v>
      </c>
      <c r="K4125">
        <v>3</v>
      </c>
      <c r="L4125">
        <v>0</v>
      </c>
      <c r="M4125" t="s">
        <v>20647</v>
      </c>
      <c r="N4125">
        <f t="shared" si="768"/>
        <v>0</v>
      </c>
      <c r="O4125" t="str">
        <f t="shared" si="769"/>
        <v>No</v>
      </c>
      <c r="P4125">
        <f t="shared" si="770"/>
        <v>0</v>
      </c>
      <c r="Q4125">
        <f t="shared" si="771"/>
        <v>0</v>
      </c>
      <c r="R4125">
        <f t="shared" si="775"/>
        <v>27.565026697177728</v>
      </c>
      <c r="S4125" t="str">
        <f t="shared" si="772"/>
        <v>ID-33843-Test</v>
      </c>
      <c r="T4125" t="str">
        <f t="shared" si="773"/>
        <v>22:44</v>
      </c>
      <c r="U4125" t="str">
        <f t="shared" si="774"/>
        <v>Acceptable</v>
      </c>
      <c r="V4125">
        <f t="shared" si="776"/>
        <v>23</v>
      </c>
      <c r="W4125">
        <f t="shared" si="777"/>
        <v>2</v>
      </c>
      <c r="Y4125" t="str">
        <f t="shared" si="778"/>
        <v>Flight Not Found</v>
      </c>
      <c r="Z4125" t="str" cm="1">
        <f t="array" ref="Z4125">IF(AND(B:B &gt; TIME(6, 0, 0), B:B &lt;= TIME(18, 0, 0)), "Day", "Night")</f>
        <v>Night</v>
      </c>
      <c r="AA4125">
        <f t="shared" si="779"/>
        <v>1</v>
      </c>
    </row>
    <row r="4126" spans="1:27" x14ac:dyDescent="0.2">
      <c r="A4126">
        <v>33843</v>
      </c>
      <c r="C4126" t="s">
        <v>20648</v>
      </c>
      <c r="D4126" t="s">
        <v>20649</v>
      </c>
      <c r="G4126" t="s">
        <v>20650</v>
      </c>
      <c r="H4126" t="s">
        <v>20651</v>
      </c>
      <c r="I4126" t="s">
        <v>20652</v>
      </c>
      <c r="J4126">
        <v>14</v>
      </c>
      <c r="K4126">
        <v>12</v>
      </c>
      <c r="L4126">
        <v>0</v>
      </c>
      <c r="N4126">
        <f t="shared" si="768"/>
        <v>0</v>
      </c>
      <c r="O4126" t="str">
        <f t="shared" si="769"/>
        <v>No</v>
      </c>
      <c r="P4126">
        <f t="shared" si="770"/>
        <v>0</v>
      </c>
      <c r="Q4126">
        <f t="shared" si="771"/>
        <v>0</v>
      </c>
      <c r="R4126">
        <f t="shared" si="775"/>
        <v>27.565026697177728</v>
      </c>
      <c r="S4126" t="str">
        <f t="shared" si="772"/>
        <v>ID-33843-</v>
      </c>
      <c r="T4126" t="str">
        <f t="shared" si="773"/>
        <v>22:44</v>
      </c>
      <c r="U4126" t="str">
        <f t="shared" si="774"/>
        <v>Acceptable</v>
      </c>
      <c r="V4126">
        <f t="shared" si="776"/>
        <v>23</v>
      </c>
      <c r="W4126">
        <f t="shared" si="777"/>
        <v>2</v>
      </c>
      <c r="Y4126" t="str">
        <f t="shared" si="778"/>
        <v>Flight Not Found</v>
      </c>
      <c r="Z4126" t="str" cm="1">
        <f t="array" ref="Z4126">IF(AND(B:B &gt; TIME(6, 0, 0), B:B &lt;= TIME(18, 0, 0)), "Day", "Night")</f>
        <v>Night</v>
      </c>
      <c r="AA4126">
        <f t="shared" si="779"/>
        <v>1</v>
      </c>
    </row>
    <row r="4127" spans="1:27" x14ac:dyDescent="0.2">
      <c r="A4127">
        <v>33843</v>
      </c>
      <c r="C4127" t="s">
        <v>20653</v>
      </c>
      <c r="D4127" t="s">
        <v>20654</v>
      </c>
      <c r="F4127" t="s">
        <v>20655</v>
      </c>
      <c r="G4127" t="s">
        <v>12975</v>
      </c>
      <c r="H4127" t="s">
        <v>20656</v>
      </c>
      <c r="I4127" t="s">
        <v>148</v>
      </c>
      <c r="J4127">
        <v>41</v>
      </c>
      <c r="K4127">
        <v>8</v>
      </c>
      <c r="L4127">
        <v>0</v>
      </c>
      <c r="M4127" t="s">
        <v>20657</v>
      </c>
      <c r="N4127">
        <f t="shared" si="768"/>
        <v>0</v>
      </c>
      <c r="O4127" t="str">
        <f t="shared" si="769"/>
        <v>No</v>
      </c>
      <c r="P4127">
        <f t="shared" si="770"/>
        <v>0</v>
      </c>
      <c r="Q4127">
        <f t="shared" si="771"/>
        <v>0</v>
      </c>
      <c r="R4127">
        <f t="shared" si="775"/>
        <v>27.565026697177728</v>
      </c>
      <c r="S4127" t="str">
        <f t="shared" si="772"/>
        <v>ID-33843-Estrecho - Iquitos</v>
      </c>
      <c r="T4127" t="str">
        <f t="shared" si="773"/>
        <v>22:44</v>
      </c>
      <c r="U4127" t="str">
        <f t="shared" si="774"/>
        <v>Acceptable</v>
      </c>
      <c r="V4127">
        <f t="shared" si="776"/>
        <v>23</v>
      </c>
      <c r="W4127">
        <f t="shared" si="777"/>
        <v>2</v>
      </c>
      <c r="Y4127" t="str">
        <f t="shared" si="778"/>
        <v>Flight Not Found</v>
      </c>
      <c r="Z4127" t="str" cm="1">
        <f t="array" ref="Z4127">IF(AND(B:B &gt; TIME(6, 0, 0), B:B &lt;= TIME(18, 0, 0)), "Day", "Night")</f>
        <v>Night</v>
      </c>
      <c r="AA4127">
        <f t="shared" si="779"/>
        <v>1</v>
      </c>
    </row>
    <row r="4128" spans="1:27" x14ac:dyDescent="0.2">
      <c r="A4128">
        <v>33847</v>
      </c>
      <c r="B4128" t="s">
        <v>20658</v>
      </c>
      <c r="C4128" t="s">
        <v>20659</v>
      </c>
      <c r="D4128" t="s">
        <v>20660</v>
      </c>
      <c r="F4128" t="s">
        <v>20661</v>
      </c>
      <c r="G4128" t="s">
        <v>1814</v>
      </c>
      <c r="H4128" t="s">
        <v>20662</v>
      </c>
      <c r="I4128" t="s">
        <v>20663</v>
      </c>
      <c r="J4128">
        <v>17</v>
      </c>
      <c r="K4128">
        <v>3</v>
      </c>
      <c r="L4128">
        <v>0</v>
      </c>
      <c r="M4128" t="s">
        <v>20664</v>
      </c>
      <c r="N4128">
        <f t="shared" si="768"/>
        <v>0</v>
      </c>
      <c r="O4128" t="str">
        <f t="shared" si="769"/>
        <v>No</v>
      </c>
      <c r="P4128">
        <f t="shared" si="770"/>
        <v>0</v>
      </c>
      <c r="Q4128">
        <f t="shared" si="771"/>
        <v>0</v>
      </c>
      <c r="R4128">
        <f t="shared" si="775"/>
        <v>27.565026697177728</v>
      </c>
      <c r="S4128" t="str">
        <f t="shared" si="772"/>
        <v>ID-33847-Jamba - Pretoria</v>
      </c>
      <c r="T4128" t="str">
        <f t="shared" si="773"/>
        <v>22:32</v>
      </c>
      <c r="U4128" t="str">
        <f t="shared" si="774"/>
        <v>Acceptable</v>
      </c>
      <c r="V4128">
        <f t="shared" si="776"/>
        <v>23</v>
      </c>
      <c r="W4128">
        <f t="shared" si="777"/>
        <v>2</v>
      </c>
      <c r="Y4128" t="str">
        <f t="shared" si="778"/>
        <v>Flight Not Found</v>
      </c>
      <c r="Z4128" t="str" cm="1">
        <f t="array" ref="Z4128">IF(AND(B:B &gt; TIME(6, 0, 0), B:B &lt;= TIME(18, 0, 0)), "Day", "Night")</f>
        <v>Night</v>
      </c>
      <c r="AA4128">
        <f t="shared" si="779"/>
        <v>1</v>
      </c>
    </row>
    <row r="4129" spans="1:27" x14ac:dyDescent="0.2">
      <c r="A4129">
        <v>33854</v>
      </c>
      <c r="B4129" t="s">
        <v>2968</v>
      </c>
      <c r="C4129" t="s">
        <v>20665</v>
      </c>
      <c r="D4129" t="s">
        <v>20666</v>
      </c>
      <c r="F4129" t="s">
        <v>18306</v>
      </c>
      <c r="G4129" t="s">
        <v>9483</v>
      </c>
      <c r="H4129" t="s">
        <v>20667</v>
      </c>
      <c r="I4129" t="s">
        <v>20668</v>
      </c>
      <c r="J4129">
        <v>12</v>
      </c>
      <c r="K4129">
        <v>12</v>
      </c>
      <c r="L4129">
        <v>0</v>
      </c>
      <c r="M4129" t="s">
        <v>20669</v>
      </c>
      <c r="N4129">
        <f t="shared" si="768"/>
        <v>0</v>
      </c>
      <c r="O4129" t="str">
        <f t="shared" si="769"/>
        <v>No</v>
      </c>
      <c r="P4129">
        <f t="shared" si="770"/>
        <v>0</v>
      </c>
      <c r="Q4129">
        <f t="shared" si="771"/>
        <v>0</v>
      </c>
      <c r="R4129">
        <f t="shared" si="775"/>
        <v>27.565026697177728</v>
      </c>
      <c r="S4129" t="str">
        <f t="shared" si="772"/>
        <v>ID-33854-Local Flight</v>
      </c>
      <c r="T4129" t="str">
        <f t="shared" si="773"/>
        <v>12:40</v>
      </c>
      <c r="U4129" t="str">
        <f t="shared" si="774"/>
        <v>Acceptable</v>
      </c>
      <c r="V4129">
        <f t="shared" si="776"/>
        <v>23</v>
      </c>
      <c r="W4129">
        <f t="shared" si="777"/>
        <v>2</v>
      </c>
      <c r="Y4129" t="str">
        <f t="shared" si="778"/>
        <v>Flight Not Found</v>
      </c>
      <c r="Z4129" t="str" cm="1">
        <f t="array" ref="Z4129">IF(AND(B:B &gt; TIME(6, 0, 0), B:B &lt;= TIME(18, 0, 0)), "Day", "Night")</f>
        <v>Night</v>
      </c>
      <c r="AA4129">
        <f t="shared" si="779"/>
        <v>1</v>
      </c>
    </row>
    <row r="4130" spans="1:27" x14ac:dyDescent="0.2">
      <c r="A4130">
        <v>33857</v>
      </c>
      <c r="C4130" t="s">
        <v>20670</v>
      </c>
      <c r="D4130" t="s">
        <v>20671</v>
      </c>
      <c r="F4130" t="s">
        <v>20672</v>
      </c>
      <c r="G4130" t="s">
        <v>12130</v>
      </c>
      <c r="H4130" t="s">
        <v>20673</v>
      </c>
      <c r="I4130" t="s">
        <v>20674</v>
      </c>
      <c r="J4130">
        <v>43</v>
      </c>
      <c r="K4130">
        <v>1</v>
      </c>
      <c r="L4130">
        <v>1</v>
      </c>
      <c r="M4130" t="s">
        <v>20675</v>
      </c>
      <c r="N4130">
        <f t="shared" si="768"/>
        <v>0</v>
      </c>
      <c r="O4130" t="str">
        <f t="shared" si="769"/>
        <v>No</v>
      </c>
      <c r="P4130">
        <f t="shared" si="770"/>
        <v>0</v>
      </c>
      <c r="Q4130">
        <f t="shared" si="771"/>
        <v>0</v>
      </c>
      <c r="R4130">
        <f t="shared" si="775"/>
        <v>27.565026697177728</v>
      </c>
      <c r="S4130" t="str">
        <f t="shared" si="772"/>
        <v>ID-33857-Tarapoto - Bellavista</v>
      </c>
      <c r="T4130">
        <f t="shared" si="773"/>
        <v>0</v>
      </c>
      <c r="U4130" t="str">
        <f t="shared" si="774"/>
        <v>Acceptable</v>
      </c>
      <c r="V4130">
        <f t="shared" si="776"/>
        <v>23</v>
      </c>
      <c r="W4130">
        <f t="shared" si="777"/>
        <v>2</v>
      </c>
      <c r="Y4130" t="str">
        <f t="shared" si="778"/>
        <v>Flight Not Found</v>
      </c>
      <c r="Z4130" t="str" cm="1">
        <f t="array" ref="Z4130">IF(AND(B:B &gt; TIME(6, 0, 0), B:B &lt;= TIME(18, 0, 0)), "Day", "Night")</f>
        <v>Night</v>
      </c>
      <c r="AA4130">
        <f t="shared" si="779"/>
        <v>1</v>
      </c>
    </row>
    <row r="4131" spans="1:27" x14ac:dyDescent="0.2">
      <c r="A4131">
        <v>33859</v>
      </c>
      <c r="C4131" t="s">
        <v>20676</v>
      </c>
      <c r="D4131" t="s">
        <v>20444</v>
      </c>
      <c r="G4131" t="s">
        <v>16880</v>
      </c>
      <c r="H4131" t="s">
        <v>20677</v>
      </c>
      <c r="J4131">
        <v>14</v>
      </c>
      <c r="K4131">
        <v>10</v>
      </c>
      <c r="L4131">
        <v>0</v>
      </c>
      <c r="M4131" t="s">
        <v>20678</v>
      </c>
      <c r="N4131">
        <f t="shared" si="768"/>
        <v>0</v>
      </c>
      <c r="O4131" t="str">
        <f t="shared" si="769"/>
        <v>No</v>
      </c>
      <c r="P4131">
        <f t="shared" si="770"/>
        <v>0</v>
      </c>
      <c r="Q4131">
        <f t="shared" si="771"/>
        <v>0</v>
      </c>
      <c r="R4131">
        <f t="shared" si="775"/>
        <v>27.565026697177728</v>
      </c>
      <c r="S4131" t="str">
        <f t="shared" si="772"/>
        <v>ID-33859-</v>
      </c>
      <c r="T4131">
        <f t="shared" si="773"/>
        <v>0</v>
      </c>
      <c r="U4131" t="str">
        <f t="shared" si="774"/>
        <v>Acceptable</v>
      </c>
      <c r="V4131">
        <f t="shared" si="776"/>
        <v>23</v>
      </c>
      <c r="W4131">
        <f t="shared" si="777"/>
        <v>2</v>
      </c>
      <c r="Y4131" t="str">
        <f t="shared" si="778"/>
        <v>Flight Not Found</v>
      </c>
      <c r="Z4131" t="str" cm="1">
        <f t="array" ref="Z4131">IF(AND(B:B &gt; TIME(6, 0, 0), B:B &lt;= TIME(18, 0, 0)), "Day", "Night")</f>
        <v>Night</v>
      </c>
      <c r="AA4131">
        <f t="shared" si="779"/>
        <v>1</v>
      </c>
    </row>
    <row r="4132" spans="1:27" x14ac:dyDescent="0.2">
      <c r="A4132">
        <v>33863</v>
      </c>
      <c r="B4132" t="s">
        <v>2575</v>
      </c>
      <c r="C4132" t="s">
        <v>20679</v>
      </c>
      <c r="D4132" t="s">
        <v>20680</v>
      </c>
      <c r="F4132" t="s">
        <v>411</v>
      </c>
      <c r="G4132" t="s">
        <v>20681</v>
      </c>
      <c r="H4132" t="s">
        <v>20682</v>
      </c>
      <c r="I4132" t="s">
        <v>20683</v>
      </c>
      <c r="J4132">
        <v>7</v>
      </c>
      <c r="K4132">
        <v>7</v>
      </c>
      <c r="L4132">
        <v>0</v>
      </c>
      <c r="M4132" t="s">
        <v>20684</v>
      </c>
      <c r="N4132">
        <f t="shared" si="768"/>
        <v>0</v>
      </c>
      <c r="O4132" t="str">
        <f t="shared" si="769"/>
        <v>No</v>
      </c>
      <c r="P4132">
        <f t="shared" si="770"/>
        <v>0</v>
      </c>
      <c r="Q4132">
        <f t="shared" si="771"/>
        <v>0</v>
      </c>
      <c r="R4132">
        <f t="shared" si="775"/>
        <v>27.565026697177728</v>
      </c>
      <c r="S4132" t="str">
        <f t="shared" si="772"/>
        <v>ID-33863-Sightseeing</v>
      </c>
      <c r="T4132" t="str">
        <f t="shared" si="773"/>
        <v>11:00</v>
      </c>
      <c r="U4132" t="str">
        <f t="shared" si="774"/>
        <v>Acceptable</v>
      </c>
      <c r="V4132">
        <f t="shared" si="776"/>
        <v>23</v>
      </c>
      <c r="W4132">
        <f t="shared" si="777"/>
        <v>2</v>
      </c>
      <c r="Y4132" t="str">
        <f t="shared" si="778"/>
        <v>Flight Not Found</v>
      </c>
      <c r="Z4132" t="str" cm="1">
        <f t="array" ref="Z4132">IF(AND(B:B &gt; TIME(6, 0, 0), B:B &lt;= TIME(18, 0, 0)), "Day", "Night")</f>
        <v>Night</v>
      </c>
      <c r="AA4132">
        <f t="shared" si="779"/>
        <v>1</v>
      </c>
    </row>
    <row r="4133" spans="1:27" x14ac:dyDescent="0.2">
      <c r="A4133">
        <v>33865</v>
      </c>
      <c r="C4133" t="s">
        <v>20685</v>
      </c>
      <c r="D4133" t="s">
        <v>20686</v>
      </c>
      <c r="F4133" t="s">
        <v>20687</v>
      </c>
      <c r="G4133" t="s">
        <v>6770</v>
      </c>
      <c r="H4133" t="s">
        <v>20688</v>
      </c>
      <c r="I4133" t="s">
        <v>20689</v>
      </c>
      <c r="J4133">
        <v>3</v>
      </c>
      <c r="K4133">
        <v>3</v>
      </c>
      <c r="L4133">
        <v>0</v>
      </c>
      <c r="M4133" t="s">
        <v>20690</v>
      </c>
      <c r="N4133">
        <f t="shared" si="768"/>
        <v>0</v>
      </c>
      <c r="O4133" t="str">
        <f t="shared" si="769"/>
        <v>No</v>
      </c>
      <c r="P4133">
        <f t="shared" si="770"/>
        <v>0</v>
      </c>
      <c r="Q4133">
        <f t="shared" si="771"/>
        <v>0</v>
      </c>
      <c r="R4133">
        <f t="shared" si="775"/>
        <v>27.565026697177728</v>
      </c>
      <c r="S4133" t="str">
        <f t="shared" si="772"/>
        <v>ID-33865-Curacao - Miami</v>
      </c>
      <c r="T4133">
        <f t="shared" si="773"/>
        <v>0</v>
      </c>
      <c r="U4133" t="str">
        <f t="shared" si="774"/>
        <v>Acceptable</v>
      </c>
      <c r="V4133">
        <f t="shared" si="776"/>
        <v>23</v>
      </c>
      <c r="W4133">
        <f t="shared" si="777"/>
        <v>2</v>
      </c>
      <c r="Y4133" t="str">
        <f t="shared" si="778"/>
        <v>Flight Not Found</v>
      </c>
      <c r="Z4133" t="str" cm="1">
        <f t="array" ref="Z4133">IF(AND(B:B &gt; TIME(6, 0, 0), B:B &lt;= TIME(18, 0, 0)), "Day", "Night")</f>
        <v>Night</v>
      </c>
      <c r="AA4133">
        <f t="shared" si="779"/>
        <v>1</v>
      </c>
    </row>
    <row r="4134" spans="1:27" x14ac:dyDescent="0.2">
      <c r="A4134">
        <v>33866</v>
      </c>
      <c r="C4134" t="s">
        <v>5168</v>
      </c>
      <c r="D4134" t="s">
        <v>20691</v>
      </c>
      <c r="F4134" t="s">
        <v>20692</v>
      </c>
      <c r="G4134" t="s">
        <v>4595</v>
      </c>
      <c r="H4134" t="s">
        <v>20693</v>
      </c>
      <c r="I4134" t="s">
        <v>20694</v>
      </c>
      <c r="J4134">
        <v>11</v>
      </c>
      <c r="K4134">
        <v>11</v>
      </c>
      <c r="L4134">
        <v>0</v>
      </c>
      <c r="M4134" t="s">
        <v>20695</v>
      </c>
      <c r="N4134">
        <f t="shared" si="768"/>
        <v>0</v>
      </c>
      <c r="O4134" t="str">
        <f t="shared" si="769"/>
        <v>No</v>
      </c>
      <c r="P4134">
        <f t="shared" si="770"/>
        <v>0</v>
      </c>
      <c r="Q4134">
        <f t="shared" si="771"/>
        <v>0</v>
      </c>
      <c r="R4134">
        <f t="shared" si="775"/>
        <v>27.565026697177728</v>
      </c>
      <c r="S4134" t="str">
        <f t="shared" si="772"/>
        <v>ID-33866-Villavicencio - Mitu</v>
      </c>
      <c r="T4134">
        <f t="shared" si="773"/>
        <v>0</v>
      </c>
      <c r="U4134" t="str">
        <f t="shared" si="774"/>
        <v>Acceptable</v>
      </c>
      <c r="V4134">
        <f t="shared" si="776"/>
        <v>23</v>
      </c>
      <c r="W4134">
        <f t="shared" si="777"/>
        <v>2</v>
      </c>
      <c r="Y4134" t="str">
        <f t="shared" si="778"/>
        <v>Flight Not Found</v>
      </c>
      <c r="Z4134" t="str" cm="1">
        <f t="array" ref="Z4134">IF(AND(B:B &gt; TIME(6, 0, 0), B:B &lt;= TIME(18, 0, 0)), "Day", "Night")</f>
        <v>Night</v>
      </c>
      <c r="AA4134">
        <f t="shared" si="779"/>
        <v>1</v>
      </c>
    </row>
    <row r="4135" spans="1:27" x14ac:dyDescent="0.2">
      <c r="A4135">
        <v>33868</v>
      </c>
      <c r="C4135" t="s">
        <v>20696</v>
      </c>
      <c r="D4135" t="s">
        <v>20697</v>
      </c>
      <c r="G4135" t="s">
        <v>16880</v>
      </c>
      <c r="H4135" t="s">
        <v>20698</v>
      </c>
      <c r="J4135">
        <v>10</v>
      </c>
      <c r="K4135">
        <v>10</v>
      </c>
      <c r="L4135">
        <v>0</v>
      </c>
      <c r="M4135" t="s">
        <v>20699</v>
      </c>
      <c r="N4135">
        <f t="shared" si="768"/>
        <v>0</v>
      </c>
      <c r="O4135" t="str">
        <f t="shared" si="769"/>
        <v>No</v>
      </c>
      <c r="P4135">
        <f t="shared" si="770"/>
        <v>0</v>
      </c>
      <c r="Q4135">
        <f t="shared" si="771"/>
        <v>0</v>
      </c>
      <c r="R4135">
        <f t="shared" si="775"/>
        <v>27.565026697177728</v>
      </c>
      <c r="S4135" t="str">
        <f t="shared" si="772"/>
        <v>ID-33868-</v>
      </c>
      <c r="T4135">
        <f t="shared" si="773"/>
        <v>0</v>
      </c>
      <c r="U4135" t="str">
        <f t="shared" si="774"/>
        <v>Acceptable</v>
      </c>
      <c r="V4135">
        <f t="shared" si="776"/>
        <v>23</v>
      </c>
      <c r="W4135">
        <f t="shared" si="777"/>
        <v>2</v>
      </c>
      <c r="Y4135" t="str">
        <f t="shared" si="778"/>
        <v>Flight Not Found</v>
      </c>
      <c r="Z4135" t="str" cm="1">
        <f t="array" ref="Z4135">IF(AND(B:B &gt; TIME(6, 0, 0), B:B &lt;= TIME(18, 0, 0)), "Day", "Night")</f>
        <v>Night</v>
      </c>
      <c r="AA4135">
        <f t="shared" si="779"/>
        <v>1</v>
      </c>
    </row>
    <row r="4136" spans="1:27" x14ac:dyDescent="0.2">
      <c r="A4136">
        <v>33873</v>
      </c>
      <c r="B4136" t="s">
        <v>5009</v>
      </c>
      <c r="C4136" t="s">
        <v>10977</v>
      </c>
      <c r="D4136" t="s">
        <v>20700</v>
      </c>
      <c r="F4136" t="s">
        <v>20701</v>
      </c>
      <c r="G4136" t="s">
        <v>11286</v>
      </c>
      <c r="H4136" t="s">
        <v>20702</v>
      </c>
      <c r="I4136" t="s">
        <v>20703</v>
      </c>
      <c r="J4136">
        <v>158</v>
      </c>
      <c r="K4136">
        <v>158</v>
      </c>
      <c r="L4136">
        <v>0</v>
      </c>
      <c r="M4136" t="s">
        <v>20704</v>
      </c>
      <c r="N4136">
        <f t="shared" si="768"/>
        <v>0</v>
      </c>
      <c r="O4136" t="str">
        <f t="shared" si="769"/>
        <v>No</v>
      </c>
      <c r="P4136">
        <f t="shared" si="770"/>
        <v>0</v>
      </c>
      <c r="Q4136">
        <f t="shared" si="771"/>
        <v>0</v>
      </c>
      <c r="R4136">
        <f t="shared" si="775"/>
        <v>27.565026697177728</v>
      </c>
      <c r="S4136" t="str">
        <f t="shared" si="772"/>
        <v>ID-33873-Lagos - Kaduna</v>
      </c>
      <c r="T4136" t="str">
        <f t="shared" si="773"/>
        <v>18:00</v>
      </c>
      <c r="U4136" t="str">
        <f t="shared" si="774"/>
        <v>Acceptable</v>
      </c>
      <c r="V4136">
        <f t="shared" si="776"/>
        <v>23</v>
      </c>
      <c r="W4136">
        <f t="shared" si="777"/>
        <v>2</v>
      </c>
      <c r="Y4136" t="str">
        <f t="shared" si="778"/>
        <v>Flight Not Found</v>
      </c>
      <c r="Z4136" t="str" cm="1">
        <f t="array" ref="Z4136">IF(AND(B:B &gt; TIME(6, 0, 0), B:B &lt;= TIME(18, 0, 0)), "Day", "Night")</f>
        <v>Night</v>
      </c>
      <c r="AA4136">
        <f t="shared" si="779"/>
        <v>1</v>
      </c>
    </row>
    <row r="4137" spans="1:27" x14ac:dyDescent="0.2">
      <c r="A4137">
        <v>33881</v>
      </c>
      <c r="B4137" t="s">
        <v>7696</v>
      </c>
      <c r="C4137" t="s">
        <v>1412</v>
      </c>
      <c r="D4137" t="s">
        <v>5381</v>
      </c>
      <c r="E4137" t="s">
        <v>20705</v>
      </c>
      <c r="F4137" t="s">
        <v>20706</v>
      </c>
      <c r="G4137" t="s">
        <v>20707</v>
      </c>
      <c r="H4137" t="s">
        <v>20708</v>
      </c>
      <c r="I4137" t="s">
        <v>20709</v>
      </c>
      <c r="J4137">
        <v>4</v>
      </c>
      <c r="K4137">
        <v>4</v>
      </c>
      <c r="L4137">
        <v>47</v>
      </c>
      <c r="M4137" t="s">
        <v>20710</v>
      </c>
      <c r="N4137">
        <f t="shared" si="768"/>
        <v>0</v>
      </c>
      <c r="O4137" t="str">
        <f t="shared" si="769"/>
        <v>No</v>
      </c>
      <c r="P4137">
        <f t="shared" si="770"/>
        <v>0</v>
      </c>
      <c r="Q4137">
        <f t="shared" si="771"/>
        <v>0</v>
      </c>
      <c r="R4137">
        <f t="shared" si="775"/>
        <v>27.565026697177728</v>
      </c>
      <c r="S4137" t="str">
        <f t="shared" si="772"/>
        <v>ID-33881-Amsterdam - Tel Aviv</v>
      </c>
      <c r="T4137" t="str">
        <f t="shared" si="773"/>
        <v>17:35</v>
      </c>
      <c r="U4137" t="str">
        <f t="shared" si="774"/>
        <v>Acceptable</v>
      </c>
      <c r="V4137">
        <f t="shared" si="776"/>
        <v>23</v>
      </c>
      <c r="W4137">
        <f t="shared" si="777"/>
        <v>2</v>
      </c>
      <c r="Y4137" t="str">
        <f t="shared" si="778"/>
        <v>Flight Not Found</v>
      </c>
      <c r="Z4137" t="str" cm="1">
        <f t="array" ref="Z4137">IF(AND(B:B &gt; TIME(6, 0, 0), B:B &lt;= TIME(18, 0, 0)), "Day", "Night")</f>
        <v>Night</v>
      </c>
      <c r="AA4137">
        <f t="shared" si="779"/>
        <v>1</v>
      </c>
    </row>
    <row r="4138" spans="1:27" x14ac:dyDescent="0.2">
      <c r="A4138">
        <v>33884</v>
      </c>
      <c r="B4138" t="s">
        <v>2474</v>
      </c>
      <c r="C4138" t="s">
        <v>20711</v>
      </c>
      <c r="D4138" t="s">
        <v>20712</v>
      </c>
      <c r="F4138" t="s">
        <v>997</v>
      </c>
      <c r="G4138" t="s">
        <v>9586</v>
      </c>
      <c r="H4138" t="s">
        <v>20713</v>
      </c>
      <c r="I4138" t="s">
        <v>20714</v>
      </c>
      <c r="J4138">
        <v>6</v>
      </c>
      <c r="K4138">
        <v>6</v>
      </c>
      <c r="L4138">
        <v>0</v>
      </c>
      <c r="M4138" t="s">
        <v>20715</v>
      </c>
      <c r="N4138">
        <f t="shared" si="768"/>
        <v>0</v>
      </c>
      <c r="O4138" t="str">
        <f t="shared" si="769"/>
        <v>No</v>
      </c>
      <c r="P4138">
        <f t="shared" si="770"/>
        <v>0</v>
      </c>
      <c r="Q4138">
        <f t="shared" si="771"/>
        <v>0</v>
      </c>
      <c r="R4138">
        <f t="shared" si="775"/>
        <v>27.565026697177728</v>
      </c>
      <c r="S4138" t="str">
        <f t="shared" si="772"/>
        <v>ID-33884-Training</v>
      </c>
      <c r="T4138" t="str">
        <f t="shared" si="773"/>
        <v>09:30</v>
      </c>
      <c r="U4138" t="str">
        <f t="shared" si="774"/>
        <v>Acceptable</v>
      </c>
      <c r="V4138">
        <f t="shared" si="776"/>
        <v>23</v>
      </c>
      <c r="W4138">
        <f t="shared" si="777"/>
        <v>2</v>
      </c>
      <c r="Y4138" t="str">
        <f t="shared" si="778"/>
        <v>Flight Not Found</v>
      </c>
      <c r="Z4138" t="str" cm="1">
        <f t="array" ref="Z4138">IF(AND(B:B &gt; TIME(6, 0, 0), B:B &lt;= TIME(18, 0, 0)), "Day", "Night")</f>
        <v>Night</v>
      </c>
      <c r="AA4138">
        <f t="shared" si="779"/>
        <v>1</v>
      </c>
    </row>
    <row r="4139" spans="1:27" x14ac:dyDescent="0.2">
      <c r="A4139">
        <v>33885</v>
      </c>
      <c r="C4139" t="s">
        <v>20716</v>
      </c>
      <c r="D4139" t="s">
        <v>20717</v>
      </c>
      <c r="F4139" t="s">
        <v>20718</v>
      </c>
      <c r="G4139" t="s">
        <v>20719</v>
      </c>
      <c r="H4139" t="s">
        <v>20720</v>
      </c>
      <c r="I4139" t="s">
        <v>20721</v>
      </c>
      <c r="J4139">
        <v>35</v>
      </c>
      <c r="K4139">
        <v>14</v>
      </c>
      <c r="L4139">
        <v>0</v>
      </c>
      <c r="M4139" t="s">
        <v>20722</v>
      </c>
      <c r="N4139">
        <f t="shared" si="768"/>
        <v>0</v>
      </c>
      <c r="O4139" t="str">
        <f t="shared" si="769"/>
        <v>No</v>
      </c>
      <c r="P4139">
        <f t="shared" si="770"/>
        <v>0</v>
      </c>
      <c r="Q4139">
        <f t="shared" si="771"/>
        <v>0</v>
      </c>
      <c r="R4139">
        <f t="shared" si="775"/>
        <v>27.565026697177728</v>
      </c>
      <c r="S4139" t="str">
        <f t="shared" si="772"/>
        <v>ID-33885-Lanzhou - Xi'an</v>
      </c>
      <c r="T4139">
        <f t="shared" si="773"/>
        <v>0</v>
      </c>
      <c r="U4139" t="str">
        <f t="shared" si="774"/>
        <v>Acceptable</v>
      </c>
      <c r="V4139">
        <f t="shared" si="776"/>
        <v>23</v>
      </c>
      <c r="W4139">
        <f t="shared" si="777"/>
        <v>2</v>
      </c>
      <c r="Y4139" t="str">
        <f t="shared" si="778"/>
        <v>Flight Not Found</v>
      </c>
      <c r="Z4139" t="str" cm="1">
        <f t="array" ref="Z4139">IF(AND(B:B &gt; TIME(6, 0, 0), B:B &lt;= TIME(18, 0, 0)), "Day", "Night")</f>
        <v>Night</v>
      </c>
      <c r="AA4139">
        <f t="shared" si="779"/>
        <v>1</v>
      </c>
    </row>
    <row r="4140" spans="1:27" x14ac:dyDescent="0.2">
      <c r="A4140">
        <v>33886</v>
      </c>
      <c r="C4140" t="s">
        <v>20723</v>
      </c>
      <c r="D4140" t="s">
        <v>20724</v>
      </c>
      <c r="G4140" t="s">
        <v>20725</v>
      </c>
      <c r="H4140" t="s">
        <v>20726</v>
      </c>
      <c r="I4140" t="s">
        <v>20727</v>
      </c>
      <c r="J4140">
        <v>13</v>
      </c>
      <c r="K4140">
        <v>1</v>
      </c>
      <c r="L4140">
        <v>0</v>
      </c>
      <c r="M4140" t="s">
        <v>20728</v>
      </c>
      <c r="N4140">
        <f t="shared" si="768"/>
        <v>0</v>
      </c>
      <c r="O4140" t="str">
        <f t="shared" si="769"/>
        <v>No</v>
      </c>
      <c r="P4140">
        <f t="shared" si="770"/>
        <v>0</v>
      </c>
      <c r="Q4140">
        <f t="shared" si="771"/>
        <v>0</v>
      </c>
      <c r="R4140">
        <f t="shared" si="775"/>
        <v>27.565026697177728</v>
      </c>
      <c r="S4140" t="str">
        <f t="shared" si="772"/>
        <v>ID-33886-</v>
      </c>
      <c r="T4140">
        <f t="shared" si="773"/>
        <v>0</v>
      </c>
      <c r="U4140" t="str">
        <f t="shared" si="774"/>
        <v>Acceptable</v>
      </c>
      <c r="V4140">
        <f t="shared" si="776"/>
        <v>23</v>
      </c>
      <c r="W4140">
        <f t="shared" si="777"/>
        <v>2</v>
      </c>
      <c r="Y4140" t="str">
        <f t="shared" si="778"/>
        <v>Flight Not Found</v>
      </c>
      <c r="Z4140" t="str" cm="1">
        <f t="array" ref="Z4140">IF(AND(B:B &gt; TIME(6, 0, 0), B:B &lt;= TIME(18, 0, 0)), "Day", "Night")</f>
        <v>Night</v>
      </c>
      <c r="AA4140">
        <f t="shared" si="779"/>
        <v>1</v>
      </c>
    </row>
    <row r="4141" spans="1:27" x14ac:dyDescent="0.2">
      <c r="A4141">
        <v>33895</v>
      </c>
      <c r="C4141" t="s">
        <v>20729</v>
      </c>
      <c r="D4141" t="s">
        <v>12416</v>
      </c>
      <c r="F4141" t="s">
        <v>20730</v>
      </c>
      <c r="G4141" t="s">
        <v>20731</v>
      </c>
      <c r="H4141" t="s">
        <v>20732</v>
      </c>
      <c r="I4141" t="s">
        <v>20733</v>
      </c>
      <c r="J4141">
        <v>31</v>
      </c>
      <c r="K4141">
        <v>31</v>
      </c>
      <c r="L4141">
        <v>0</v>
      </c>
      <c r="M4141" t="s">
        <v>20734</v>
      </c>
      <c r="N4141">
        <f t="shared" si="768"/>
        <v>0</v>
      </c>
      <c r="O4141" t="str">
        <f t="shared" si="769"/>
        <v>No</v>
      </c>
      <c r="P4141">
        <f t="shared" si="770"/>
        <v>0</v>
      </c>
      <c r="Q4141">
        <f t="shared" si="771"/>
        <v>0</v>
      </c>
      <c r="R4141">
        <f t="shared" si="775"/>
        <v>27.565026697177728</v>
      </c>
      <c r="S4141" t="str">
        <f t="shared" si="772"/>
        <v>ID-33895-Semarang - Bandung</v>
      </c>
      <c r="T4141">
        <f t="shared" si="773"/>
        <v>0</v>
      </c>
      <c r="U4141" t="str">
        <f t="shared" si="774"/>
        <v>Acceptable</v>
      </c>
      <c r="V4141">
        <f t="shared" si="776"/>
        <v>23</v>
      </c>
      <c r="W4141">
        <f t="shared" si="777"/>
        <v>2</v>
      </c>
      <c r="Y4141" t="str">
        <f t="shared" si="778"/>
        <v>Flight Not Found</v>
      </c>
      <c r="Z4141" t="str" cm="1">
        <f t="array" ref="Z4141">IF(AND(B:B &gt; TIME(6, 0, 0), B:B &lt;= TIME(18, 0, 0)), "Day", "Night")</f>
        <v>Night</v>
      </c>
      <c r="AA4141">
        <f t="shared" si="779"/>
        <v>1</v>
      </c>
    </row>
    <row r="4142" spans="1:27" x14ac:dyDescent="0.2">
      <c r="A4142">
        <v>33896</v>
      </c>
      <c r="C4142" t="s">
        <v>20735</v>
      </c>
      <c r="D4142" t="s">
        <v>20736</v>
      </c>
      <c r="G4142" t="s">
        <v>20737</v>
      </c>
      <c r="H4142" t="s">
        <v>20738</v>
      </c>
      <c r="I4142" t="s">
        <v>20739</v>
      </c>
      <c r="J4142">
        <v>16</v>
      </c>
      <c r="K4142">
        <v>15</v>
      </c>
      <c r="L4142">
        <v>0</v>
      </c>
      <c r="M4142" t="s">
        <v>20740</v>
      </c>
      <c r="N4142">
        <f t="shared" si="768"/>
        <v>0</v>
      </c>
      <c r="O4142" t="str">
        <f t="shared" si="769"/>
        <v>No</v>
      </c>
      <c r="P4142">
        <f t="shared" si="770"/>
        <v>0</v>
      </c>
      <c r="Q4142">
        <f t="shared" si="771"/>
        <v>0</v>
      </c>
      <c r="R4142">
        <f t="shared" si="775"/>
        <v>27.565026697177728</v>
      </c>
      <c r="S4142" t="str">
        <f t="shared" si="772"/>
        <v>ID-33896-</v>
      </c>
      <c r="T4142">
        <f t="shared" si="773"/>
        <v>0</v>
      </c>
      <c r="U4142" t="str">
        <f t="shared" si="774"/>
        <v>Acceptable</v>
      </c>
      <c r="V4142">
        <f t="shared" si="776"/>
        <v>23</v>
      </c>
      <c r="W4142">
        <f t="shared" si="777"/>
        <v>2</v>
      </c>
      <c r="Y4142" t="str">
        <f t="shared" si="778"/>
        <v>Flight Not Found</v>
      </c>
      <c r="Z4142" t="str" cm="1">
        <f t="array" ref="Z4142">IF(AND(B:B &gt; TIME(6, 0, 0), B:B &lt;= TIME(18, 0, 0)), "Day", "Night")</f>
        <v>Night</v>
      </c>
      <c r="AA4142">
        <f t="shared" si="779"/>
        <v>1</v>
      </c>
    </row>
    <row r="4143" spans="1:27" x14ac:dyDescent="0.2">
      <c r="A4143">
        <v>33898</v>
      </c>
      <c r="C4143" t="s">
        <v>20741</v>
      </c>
      <c r="D4143" t="s">
        <v>18394</v>
      </c>
      <c r="G4143" t="s">
        <v>12975</v>
      </c>
      <c r="H4143" t="s">
        <v>20742</v>
      </c>
      <c r="I4143" t="s">
        <v>11814</v>
      </c>
      <c r="J4143">
        <v>11</v>
      </c>
      <c r="K4143">
        <v>8</v>
      </c>
      <c r="L4143">
        <v>0</v>
      </c>
      <c r="M4143" t="s">
        <v>20743</v>
      </c>
      <c r="N4143">
        <f t="shared" si="768"/>
        <v>0</v>
      </c>
      <c r="O4143" t="str">
        <f t="shared" si="769"/>
        <v>No</v>
      </c>
      <c r="P4143">
        <f t="shared" si="770"/>
        <v>0</v>
      </c>
      <c r="Q4143">
        <f t="shared" si="771"/>
        <v>0</v>
      </c>
      <c r="R4143">
        <f t="shared" si="775"/>
        <v>27.565026697177728</v>
      </c>
      <c r="S4143" t="str">
        <f t="shared" si="772"/>
        <v>ID-33898-</v>
      </c>
      <c r="T4143">
        <f t="shared" si="773"/>
        <v>0</v>
      </c>
      <c r="U4143" t="str">
        <f t="shared" si="774"/>
        <v>Acceptable</v>
      </c>
      <c r="V4143">
        <f t="shared" si="776"/>
        <v>23</v>
      </c>
      <c r="W4143">
        <f t="shared" si="777"/>
        <v>2</v>
      </c>
      <c r="Y4143" t="str">
        <f t="shared" si="778"/>
        <v>Flight Not Found</v>
      </c>
      <c r="Z4143" t="str" cm="1">
        <f t="array" ref="Z4143">IF(AND(B:B &gt; TIME(6, 0, 0), B:B &lt;= TIME(18, 0, 0)), "Day", "Night")</f>
        <v>Night</v>
      </c>
      <c r="AA4143">
        <f t="shared" si="779"/>
        <v>1</v>
      </c>
    </row>
    <row r="4144" spans="1:27" x14ac:dyDescent="0.2">
      <c r="A4144">
        <v>33906</v>
      </c>
      <c r="C4144" t="s">
        <v>20744</v>
      </c>
      <c r="D4144" t="s">
        <v>3562</v>
      </c>
      <c r="F4144" t="s">
        <v>20745</v>
      </c>
      <c r="G4144" t="s">
        <v>19850</v>
      </c>
      <c r="H4144" t="s">
        <v>20746</v>
      </c>
      <c r="I4144" t="s">
        <v>20747</v>
      </c>
      <c r="J4144">
        <v>14</v>
      </c>
      <c r="K4144">
        <v>13</v>
      </c>
      <c r="L4144">
        <v>0</v>
      </c>
      <c r="M4144" t="s">
        <v>20748</v>
      </c>
      <c r="N4144">
        <f t="shared" si="768"/>
        <v>0</v>
      </c>
      <c r="O4144" t="str">
        <f t="shared" si="769"/>
        <v>No</v>
      </c>
      <c r="P4144">
        <f t="shared" si="770"/>
        <v>0</v>
      </c>
      <c r="Q4144">
        <f t="shared" si="771"/>
        <v>0</v>
      </c>
      <c r="R4144">
        <f t="shared" si="775"/>
        <v>27.565026697177728</v>
      </c>
      <c r="S4144" t="str">
        <f t="shared" si="772"/>
        <v>ID-33906-Petropavlovsk - Novosobrisk</v>
      </c>
      <c r="T4144">
        <f t="shared" si="773"/>
        <v>0</v>
      </c>
      <c r="U4144" t="str">
        <f t="shared" si="774"/>
        <v>Acceptable</v>
      </c>
      <c r="V4144">
        <f t="shared" si="776"/>
        <v>23</v>
      </c>
      <c r="W4144">
        <f t="shared" si="777"/>
        <v>2</v>
      </c>
      <c r="Y4144" t="str">
        <f t="shared" si="778"/>
        <v>Flight Not Found</v>
      </c>
      <c r="Z4144" t="str" cm="1">
        <f t="array" ref="Z4144">IF(AND(B:B &gt; TIME(6, 0, 0), B:B &lt;= TIME(18, 0, 0)), "Day", "Night")</f>
        <v>Night</v>
      </c>
      <c r="AA4144">
        <f t="shared" si="779"/>
        <v>1</v>
      </c>
    </row>
    <row r="4145" spans="1:27" x14ac:dyDescent="0.2">
      <c r="A4145">
        <v>33908</v>
      </c>
      <c r="B4145" t="s">
        <v>5003</v>
      </c>
      <c r="C4145" t="s">
        <v>20749</v>
      </c>
      <c r="D4145" t="s">
        <v>20750</v>
      </c>
      <c r="G4145" t="s">
        <v>17718</v>
      </c>
      <c r="H4145" t="s">
        <v>20751</v>
      </c>
      <c r="I4145" t="s">
        <v>20752</v>
      </c>
      <c r="J4145">
        <v>3</v>
      </c>
      <c r="K4145">
        <v>3</v>
      </c>
      <c r="L4145">
        <v>0</v>
      </c>
      <c r="M4145" t="s">
        <v>20753</v>
      </c>
      <c r="N4145">
        <f t="shared" si="768"/>
        <v>0</v>
      </c>
      <c r="O4145" t="str">
        <f t="shared" si="769"/>
        <v>No</v>
      </c>
      <c r="P4145">
        <f t="shared" si="770"/>
        <v>0</v>
      </c>
      <c r="Q4145">
        <f t="shared" si="771"/>
        <v>0</v>
      </c>
      <c r="R4145">
        <f t="shared" si="775"/>
        <v>27.565026697177728</v>
      </c>
      <c r="S4145" t="str">
        <f t="shared" si="772"/>
        <v>ID-33908-</v>
      </c>
      <c r="T4145" t="str">
        <f t="shared" si="773"/>
        <v>08:15</v>
      </c>
      <c r="U4145" t="str">
        <f t="shared" si="774"/>
        <v>Acceptable</v>
      </c>
      <c r="V4145">
        <f t="shared" si="776"/>
        <v>23</v>
      </c>
      <c r="W4145">
        <f t="shared" si="777"/>
        <v>2</v>
      </c>
      <c r="Y4145" t="str">
        <f t="shared" si="778"/>
        <v>Flight Not Found</v>
      </c>
      <c r="Z4145" t="str" cm="1">
        <f t="array" ref="Z4145">IF(AND(B:B &gt; TIME(6, 0, 0), B:B &lt;= TIME(18, 0, 0)), "Day", "Night")</f>
        <v>Night</v>
      </c>
      <c r="AA4145">
        <f t="shared" si="779"/>
        <v>1</v>
      </c>
    </row>
    <row r="4146" spans="1:27" x14ac:dyDescent="0.2">
      <c r="A4146">
        <v>33916</v>
      </c>
      <c r="B4146" t="s">
        <v>2780</v>
      </c>
      <c r="C4146" t="s">
        <v>20754</v>
      </c>
      <c r="D4146" t="s">
        <v>20755</v>
      </c>
      <c r="F4146" t="s">
        <v>20756</v>
      </c>
      <c r="G4146" t="s">
        <v>17405</v>
      </c>
      <c r="H4146" t="s">
        <v>9093</v>
      </c>
      <c r="I4146" t="s">
        <v>20757</v>
      </c>
      <c r="J4146">
        <v>3</v>
      </c>
      <c r="K4146">
        <v>3</v>
      </c>
      <c r="L4146">
        <v>0</v>
      </c>
      <c r="M4146" t="s">
        <v>20758</v>
      </c>
      <c r="N4146">
        <f t="shared" si="768"/>
        <v>0</v>
      </c>
      <c r="O4146" t="str">
        <f t="shared" si="769"/>
        <v>No</v>
      </c>
      <c r="P4146">
        <f t="shared" si="770"/>
        <v>0</v>
      </c>
      <c r="Q4146">
        <f t="shared" si="771"/>
        <v>0</v>
      </c>
      <c r="R4146">
        <f t="shared" si="775"/>
        <v>27.565026697177728</v>
      </c>
      <c r="S4146" t="str">
        <f t="shared" si="772"/>
        <v>ID-33916-Kiana, AK - Selawik, AK</v>
      </c>
      <c r="T4146" t="str">
        <f t="shared" si="773"/>
        <v>18:20</v>
      </c>
      <c r="U4146" t="str">
        <f t="shared" si="774"/>
        <v>Acceptable</v>
      </c>
      <c r="V4146">
        <f t="shared" si="776"/>
        <v>23</v>
      </c>
      <c r="W4146">
        <f t="shared" si="777"/>
        <v>2</v>
      </c>
      <c r="Y4146" t="str">
        <f t="shared" si="778"/>
        <v>Flight Not Found</v>
      </c>
      <c r="Z4146" t="str" cm="1">
        <f t="array" ref="Z4146">IF(AND(B:B &gt; TIME(6, 0, 0), B:B &lt;= TIME(18, 0, 0)), "Day", "Night")</f>
        <v>Night</v>
      </c>
      <c r="AA4146">
        <f t="shared" si="779"/>
        <v>1</v>
      </c>
    </row>
    <row r="4147" spans="1:27" x14ac:dyDescent="0.2">
      <c r="A4147">
        <v>33919</v>
      </c>
      <c r="C4147" t="s">
        <v>20759</v>
      </c>
      <c r="D4147" t="s">
        <v>10844</v>
      </c>
      <c r="F4147" t="s">
        <v>20760</v>
      </c>
      <c r="G4147" t="s">
        <v>20761</v>
      </c>
      <c r="H4147" t="s">
        <v>11884</v>
      </c>
      <c r="I4147" t="s">
        <v>20762</v>
      </c>
      <c r="J4147">
        <v>33</v>
      </c>
      <c r="K4147">
        <v>33</v>
      </c>
      <c r="L4147">
        <v>0</v>
      </c>
      <c r="M4147" t="s">
        <v>20763</v>
      </c>
      <c r="N4147">
        <f t="shared" si="768"/>
        <v>0</v>
      </c>
      <c r="O4147" t="str">
        <f t="shared" si="769"/>
        <v>No</v>
      </c>
      <c r="P4147">
        <f t="shared" si="770"/>
        <v>0</v>
      </c>
      <c r="Q4147">
        <f t="shared" si="771"/>
        <v>0</v>
      </c>
      <c r="R4147">
        <f t="shared" si="775"/>
        <v>27.565026697177728</v>
      </c>
      <c r="S4147" t="str">
        <f t="shared" si="772"/>
        <v>ID-33919-Migalovo AB - Yerevan</v>
      </c>
      <c r="T4147">
        <f t="shared" si="773"/>
        <v>0</v>
      </c>
      <c r="U4147" t="str">
        <f t="shared" si="774"/>
        <v>Acceptable</v>
      </c>
      <c r="V4147">
        <f t="shared" si="776"/>
        <v>23</v>
      </c>
      <c r="W4147">
        <f t="shared" si="777"/>
        <v>2</v>
      </c>
      <c r="Y4147" t="str">
        <f t="shared" si="778"/>
        <v>Flight Not Found</v>
      </c>
      <c r="Z4147" t="str" cm="1">
        <f t="array" ref="Z4147">IF(AND(B:B &gt; TIME(6, 0, 0), B:B &lt;= TIME(18, 0, 0)), "Day", "Night")</f>
        <v>Night</v>
      </c>
      <c r="AA4147">
        <f t="shared" si="779"/>
        <v>1</v>
      </c>
    </row>
    <row r="4148" spans="1:27" x14ac:dyDescent="0.2">
      <c r="A4148">
        <v>33919</v>
      </c>
      <c r="C4148" t="s">
        <v>20764</v>
      </c>
      <c r="D4148" t="s">
        <v>2663</v>
      </c>
      <c r="G4148" t="s">
        <v>16880</v>
      </c>
      <c r="J4148">
        <v>20</v>
      </c>
      <c r="K4148">
        <v>20</v>
      </c>
      <c r="L4148">
        <v>0</v>
      </c>
      <c r="M4148" t="s">
        <v>20765</v>
      </c>
      <c r="N4148">
        <f t="shared" si="768"/>
        <v>0</v>
      </c>
      <c r="O4148" t="str">
        <f t="shared" si="769"/>
        <v>No</v>
      </c>
      <c r="P4148">
        <f t="shared" si="770"/>
        <v>0</v>
      </c>
      <c r="Q4148">
        <f t="shared" si="771"/>
        <v>0</v>
      </c>
      <c r="R4148">
        <f t="shared" si="775"/>
        <v>27.565026697177728</v>
      </c>
      <c r="S4148" t="str">
        <f t="shared" si="772"/>
        <v>ID-33919-</v>
      </c>
      <c r="T4148">
        <f t="shared" si="773"/>
        <v>0</v>
      </c>
      <c r="U4148" t="str">
        <f t="shared" si="774"/>
        <v>Acceptable</v>
      </c>
      <c r="V4148">
        <f t="shared" si="776"/>
        <v>23</v>
      </c>
      <c r="W4148">
        <f t="shared" si="777"/>
        <v>2</v>
      </c>
      <c r="Y4148" t="str">
        <f t="shared" si="778"/>
        <v>Flight Not Found</v>
      </c>
      <c r="Z4148" t="str" cm="1">
        <f t="array" ref="Z4148">IF(AND(B:B &gt; TIME(6, 0, 0), B:B &lt;= TIME(18, 0, 0)), "Day", "Night")</f>
        <v>Night</v>
      </c>
      <c r="AA4148">
        <f t="shared" si="779"/>
        <v>1</v>
      </c>
    </row>
    <row r="4149" spans="1:27" x14ac:dyDescent="0.2">
      <c r="A4149">
        <v>33922</v>
      </c>
      <c r="B4149" t="s">
        <v>11580</v>
      </c>
      <c r="C4149" t="s">
        <v>13850</v>
      </c>
      <c r="D4149" t="s">
        <v>20766</v>
      </c>
      <c r="E4149" t="s">
        <v>15898</v>
      </c>
      <c r="F4149" t="s">
        <v>20767</v>
      </c>
      <c r="G4149" t="s">
        <v>11940</v>
      </c>
      <c r="H4149" t="s">
        <v>20768</v>
      </c>
      <c r="I4149" t="s">
        <v>20769</v>
      </c>
      <c r="J4149">
        <v>31</v>
      </c>
      <c r="K4149">
        <v>30</v>
      </c>
      <c r="L4149">
        <v>0</v>
      </c>
      <c r="M4149" t="s">
        <v>20770</v>
      </c>
      <c r="N4149">
        <f t="shared" si="768"/>
        <v>0</v>
      </c>
      <c r="O4149" t="str">
        <f t="shared" si="769"/>
        <v>No</v>
      </c>
      <c r="P4149">
        <f t="shared" si="770"/>
        <v>0</v>
      </c>
      <c r="Q4149">
        <f t="shared" si="771"/>
        <v>0</v>
      </c>
      <c r="R4149">
        <f t="shared" si="775"/>
        <v>27.565026697177728</v>
      </c>
      <c r="S4149" t="str">
        <f t="shared" si="772"/>
        <v>ID-33922-Ho Chi Minh City - Nha Trang</v>
      </c>
      <c r="T4149" t="str">
        <f t="shared" si="773"/>
        <v>07:10</v>
      </c>
      <c r="U4149" t="str">
        <f t="shared" si="774"/>
        <v>Acceptable</v>
      </c>
      <c r="V4149">
        <f t="shared" si="776"/>
        <v>23</v>
      </c>
      <c r="W4149">
        <f t="shared" si="777"/>
        <v>2</v>
      </c>
      <c r="Y4149" t="str">
        <f t="shared" si="778"/>
        <v>Flight Not Found</v>
      </c>
      <c r="Z4149" t="str" cm="1">
        <f t="array" ref="Z4149">IF(AND(B:B &gt; TIME(6, 0, 0), B:B &lt;= TIME(18, 0, 0)), "Day", "Night")</f>
        <v>Night</v>
      </c>
      <c r="AA4149">
        <f t="shared" si="779"/>
        <v>1</v>
      </c>
    </row>
    <row r="4150" spans="1:27" x14ac:dyDescent="0.2">
      <c r="A4150">
        <v>33923</v>
      </c>
      <c r="C4150" t="s">
        <v>20771</v>
      </c>
      <c r="D4150" t="s">
        <v>20772</v>
      </c>
      <c r="F4150" t="s">
        <v>20773</v>
      </c>
      <c r="G4150" t="s">
        <v>8807</v>
      </c>
      <c r="H4150" t="s">
        <v>20774</v>
      </c>
      <c r="I4150" t="s">
        <v>20775</v>
      </c>
      <c r="J4150">
        <v>34</v>
      </c>
      <c r="K4150">
        <v>34</v>
      </c>
      <c r="L4150">
        <v>0</v>
      </c>
      <c r="M4150" t="s">
        <v>20776</v>
      </c>
      <c r="N4150">
        <f t="shared" si="768"/>
        <v>0</v>
      </c>
      <c r="O4150" t="str">
        <f t="shared" si="769"/>
        <v>No</v>
      </c>
      <c r="P4150">
        <f t="shared" si="770"/>
        <v>0</v>
      </c>
      <c r="Q4150">
        <f t="shared" si="771"/>
        <v>0</v>
      </c>
      <c r="R4150">
        <f t="shared" si="775"/>
        <v>27.565026697177728</v>
      </c>
      <c r="S4150" t="str">
        <f t="shared" si="772"/>
        <v>ID-33923-Santo Domingo - Porto Plata</v>
      </c>
      <c r="T4150">
        <f t="shared" si="773"/>
        <v>0</v>
      </c>
      <c r="U4150" t="str">
        <f t="shared" si="774"/>
        <v>Acceptable</v>
      </c>
      <c r="V4150">
        <f t="shared" si="776"/>
        <v>23</v>
      </c>
      <c r="W4150">
        <f t="shared" si="777"/>
        <v>2</v>
      </c>
      <c r="Y4150" t="str">
        <f t="shared" si="778"/>
        <v>Flight Not Found</v>
      </c>
      <c r="Z4150" t="str" cm="1">
        <f t="array" ref="Z4150">IF(AND(B:B &gt; TIME(6, 0, 0), B:B &lt;= TIME(18, 0, 0)), "Day", "Night")</f>
        <v>Night</v>
      </c>
      <c r="AA4150">
        <f t="shared" si="779"/>
        <v>1</v>
      </c>
    </row>
    <row r="4151" spans="1:27" x14ac:dyDescent="0.2">
      <c r="A4151">
        <v>33927</v>
      </c>
      <c r="B4151" t="s">
        <v>52</v>
      </c>
      <c r="C4151" t="s">
        <v>20777</v>
      </c>
      <c r="D4151" t="s">
        <v>20778</v>
      </c>
      <c r="F4151" t="s">
        <v>20779</v>
      </c>
      <c r="G4151" t="s">
        <v>15156</v>
      </c>
      <c r="H4151" t="s">
        <v>20780</v>
      </c>
      <c r="I4151" t="s">
        <v>20781</v>
      </c>
      <c r="J4151">
        <v>3</v>
      </c>
      <c r="K4151">
        <v>3</v>
      </c>
      <c r="L4151">
        <v>0</v>
      </c>
      <c r="M4151" t="s">
        <v>20782</v>
      </c>
      <c r="N4151">
        <f t="shared" si="768"/>
        <v>0</v>
      </c>
      <c r="O4151" t="str">
        <f t="shared" si="769"/>
        <v>No</v>
      </c>
      <c r="P4151">
        <f t="shared" si="770"/>
        <v>0</v>
      </c>
      <c r="Q4151">
        <f t="shared" si="771"/>
        <v>0</v>
      </c>
      <c r="R4151">
        <f t="shared" si="775"/>
        <v>27.565026697177728</v>
      </c>
      <c r="S4151" t="str">
        <f t="shared" si="772"/>
        <v>ID-33927-Selway Lodge, ID  Salmon, ID</v>
      </c>
      <c r="T4151" t="str">
        <f t="shared" si="773"/>
        <v>15:20</v>
      </c>
      <c r="U4151" t="str">
        <f t="shared" si="774"/>
        <v>Acceptable</v>
      </c>
      <c r="V4151">
        <f t="shared" si="776"/>
        <v>23</v>
      </c>
      <c r="W4151">
        <f t="shared" si="777"/>
        <v>2</v>
      </c>
      <c r="Y4151" t="str">
        <f t="shared" si="778"/>
        <v>Flight Not Found</v>
      </c>
      <c r="Z4151" t="str" cm="1">
        <f t="array" ref="Z4151">IF(AND(B:B &gt; TIME(6, 0, 0), B:B &lt;= TIME(18, 0, 0)), "Day", "Night")</f>
        <v>Night</v>
      </c>
      <c r="AA4151">
        <f t="shared" si="779"/>
        <v>1</v>
      </c>
    </row>
    <row r="4152" spans="1:27" x14ac:dyDescent="0.2">
      <c r="A4152">
        <v>33932</v>
      </c>
      <c r="B4152" t="s">
        <v>20783</v>
      </c>
      <c r="C4152" t="s">
        <v>20784</v>
      </c>
      <c r="D4152" t="s">
        <v>20785</v>
      </c>
      <c r="E4152" t="s">
        <v>20786</v>
      </c>
      <c r="F4152" t="s">
        <v>16686</v>
      </c>
      <c r="G4152" t="s">
        <v>19691</v>
      </c>
      <c r="H4152" t="s">
        <v>20787</v>
      </c>
      <c r="I4152" t="s">
        <v>20788</v>
      </c>
      <c r="J4152">
        <v>141</v>
      </c>
      <c r="K4152">
        <v>141</v>
      </c>
      <c r="L4152">
        <v>0</v>
      </c>
      <c r="M4152" t="s">
        <v>20789</v>
      </c>
      <c r="N4152">
        <f t="shared" si="768"/>
        <v>0</v>
      </c>
      <c r="O4152" t="str">
        <f t="shared" si="769"/>
        <v>No</v>
      </c>
      <c r="P4152">
        <f t="shared" si="770"/>
        <v>0</v>
      </c>
      <c r="Q4152">
        <f t="shared" si="771"/>
        <v>0</v>
      </c>
      <c r="R4152">
        <f t="shared" si="775"/>
        <v>27.565026697177728</v>
      </c>
      <c r="S4152" t="str">
        <f t="shared" si="772"/>
        <v>ID-33932-Guangzhou - Guilin</v>
      </c>
      <c r="T4152" t="str">
        <f t="shared" si="773"/>
        <v>07:52</v>
      </c>
      <c r="U4152" t="str">
        <f t="shared" si="774"/>
        <v>Acceptable</v>
      </c>
      <c r="V4152">
        <f t="shared" si="776"/>
        <v>23</v>
      </c>
      <c r="W4152">
        <f t="shared" si="777"/>
        <v>2</v>
      </c>
      <c r="Y4152" t="str">
        <f t="shared" si="778"/>
        <v>Flight Not Found</v>
      </c>
      <c r="Z4152" t="str" cm="1">
        <f t="array" ref="Z4152">IF(AND(B:B &gt; TIME(6, 0, 0), B:B &lt;= TIME(18, 0, 0)), "Day", "Night")</f>
        <v>Night</v>
      </c>
      <c r="AA4152">
        <f t="shared" si="779"/>
        <v>1</v>
      </c>
    </row>
    <row r="4153" spans="1:27" x14ac:dyDescent="0.2">
      <c r="A4153">
        <v>33938</v>
      </c>
      <c r="B4153" t="s">
        <v>7011</v>
      </c>
      <c r="C4153" t="s">
        <v>20790</v>
      </c>
      <c r="D4153" t="s">
        <v>6518</v>
      </c>
      <c r="G4153" t="s">
        <v>20791</v>
      </c>
      <c r="H4153" t="s">
        <v>20792</v>
      </c>
      <c r="I4153" t="s">
        <v>20793</v>
      </c>
      <c r="J4153">
        <v>13</v>
      </c>
      <c r="K4153">
        <v>13</v>
      </c>
      <c r="L4153">
        <v>0</v>
      </c>
      <c r="M4153" t="s">
        <v>20794</v>
      </c>
      <c r="N4153">
        <f t="shared" si="768"/>
        <v>0</v>
      </c>
      <c r="O4153" t="str">
        <f t="shared" si="769"/>
        <v>No</v>
      </c>
      <c r="P4153">
        <f t="shared" si="770"/>
        <v>0</v>
      </c>
      <c r="Q4153">
        <f t="shared" si="771"/>
        <v>0</v>
      </c>
      <c r="R4153">
        <f t="shared" si="775"/>
        <v>27.565026697177728</v>
      </c>
      <c r="S4153" t="str">
        <f t="shared" si="772"/>
        <v>ID-33938-</v>
      </c>
      <c r="T4153" t="str">
        <f t="shared" si="773"/>
        <v>21:20</v>
      </c>
      <c r="U4153" t="str">
        <f t="shared" si="774"/>
        <v>Acceptable</v>
      </c>
      <c r="V4153">
        <f t="shared" si="776"/>
        <v>23</v>
      </c>
      <c r="W4153">
        <f t="shared" si="777"/>
        <v>2</v>
      </c>
      <c r="Y4153" t="str">
        <f t="shared" si="778"/>
        <v>Flight Not Found</v>
      </c>
      <c r="Z4153" t="str" cm="1">
        <f t="array" ref="Z4153">IF(AND(B:B &gt; TIME(6, 0, 0), B:B &lt;= TIME(18, 0, 0)), "Day", "Night")</f>
        <v>Night</v>
      </c>
      <c r="AA4153">
        <f t="shared" si="779"/>
        <v>1</v>
      </c>
    </row>
    <row r="4154" spans="1:27" x14ac:dyDescent="0.2">
      <c r="A4154">
        <v>33947</v>
      </c>
      <c r="C4154" t="s">
        <v>20795</v>
      </c>
      <c r="D4154" t="s">
        <v>20796</v>
      </c>
      <c r="F4154" t="s">
        <v>20797</v>
      </c>
      <c r="G4154" t="s">
        <v>20798</v>
      </c>
      <c r="H4154" t="s">
        <v>20799</v>
      </c>
      <c r="I4154" t="s">
        <v>14612</v>
      </c>
      <c r="J4154">
        <v>9</v>
      </c>
      <c r="K4154">
        <v>9</v>
      </c>
      <c r="L4154">
        <v>0</v>
      </c>
      <c r="M4154" t="s">
        <v>20800</v>
      </c>
      <c r="N4154">
        <f t="shared" si="768"/>
        <v>0</v>
      </c>
      <c r="O4154" t="str">
        <f t="shared" si="769"/>
        <v>No</v>
      </c>
      <c r="P4154">
        <f t="shared" si="770"/>
        <v>0</v>
      </c>
      <c r="Q4154">
        <f t="shared" si="771"/>
        <v>0</v>
      </c>
      <c r="R4154">
        <f t="shared" si="775"/>
        <v>27.565026697177728</v>
      </c>
      <c r="S4154" t="str">
        <f t="shared" si="772"/>
        <v>ID-33947-Uruapan - Guadalajara</v>
      </c>
      <c r="T4154">
        <f t="shared" si="773"/>
        <v>0</v>
      </c>
      <c r="U4154" t="str">
        <f t="shared" si="774"/>
        <v>Acceptable</v>
      </c>
      <c r="V4154">
        <f t="shared" si="776"/>
        <v>23</v>
      </c>
      <c r="W4154">
        <f t="shared" si="777"/>
        <v>2</v>
      </c>
      <c r="Y4154" t="str">
        <f t="shared" si="778"/>
        <v>Flight Not Found</v>
      </c>
      <c r="Z4154" t="str" cm="1">
        <f t="array" ref="Z4154">IF(AND(B:B &gt; TIME(6, 0, 0), B:B &lt;= TIME(18, 0, 0)), "Day", "Night")</f>
        <v>Night</v>
      </c>
      <c r="AA4154">
        <f t="shared" si="779"/>
        <v>1</v>
      </c>
    </row>
    <row r="4155" spans="1:27" x14ac:dyDescent="0.2">
      <c r="A4155">
        <v>33951</v>
      </c>
      <c r="C4155" t="s">
        <v>20801</v>
      </c>
      <c r="D4155" t="s">
        <v>20802</v>
      </c>
      <c r="E4155" t="s">
        <v>13865</v>
      </c>
      <c r="G4155" t="s">
        <v>11858</v>
      </c>
      <c r="H4155" t="s">
        <v>20803</v>
      </c>
      <c r="I4155" t="s">
        <v>20804</v>
      </c>
      <c r="J4155">
        <v>37</v>
      </c>
      <c r="K4155">
        <v>37</v>
      </c>
      <c r="L4155">
        <v>0</v>
      </c>
      <c r="M4155" t="s">
        <v>20805</v>
      </c>
      <c r="N4155">
        <f t="shared" si="768"/>
        <v>0</v>
      </c>
      <c r="O4155" t="str">
        <f t="shared" si="769"/>
        <v>No</v>
      </c>
      <c r="P4155">
        <f t="shared" si="770"/>
        <v>0</v>
      </c>
      <c r="Q4155">
        <f t="shared" si="771"/>
        <v>0</v>
      </c>
      <c r="R4155">
        <f t="shared" si="775"/>
        <v>27.565026697177728</v>
      </c>
      <c r="S4155" t="str">
        <f t="shared" si="772"/>
        <v>ID-33951-</v>
      </c>
      <c r="T4155">
        <f t="shared" si="773"/>
        <v>0</v>
      </c>
      <c r="U4155" t="str">
        <f t="shared" si="774"/>
        <v>Acceptable</v>
      </c>
      <c r="V4155">
        <f t="shared" si="776"/>
        <v>23</v>
      </c>
      <c r="W4155">
        <f t="shared" si="777"/>
        <v>2</v>
      </c>
      <c r="Y4155" t="str">
        <f t="shared" si="778"/>
        <v>Flight Not Found</v>
      </c>
      <c r="Z4155" t="str" cm="1">
        <f t="array" ref="Z4155">IF(AND(B:B &gt; TIME(6, 0, 0), B:B &lt;= TIME(18, 0, 0)), "Day", "Night")</f>
        <v>Night</v>
      </c>
      <c r="AA4155">
        <f t="shared" si="779"/>
        <v>1</v>
      </c>
    </row>
    <row r="4156" spans="1:27" x14ac:dyDescent="0.2">
      <c r="A4156">
        <v>33959</v>
      </c>
      <c r="B4156" t="s">
        <v>6996</v>
      </c>
      <c r="C4156" t="s">
        <v>20806</v>
      </c>
      <c r="D4156" t="s">
        <v>13813</v>
      </c>
      <c r="E4156" t="s">
        <v>7470</v>
      </c>
      <c r="F4156" t="s">
        <v>20807</v>
      </c>
      <c r="G4156" t="s">
        <v>16596</v>
      </c>
      <c r="H4156" t="s">
        <v>20808</v>
      </c>
      <c r="I4156" t="s">
        <v>20809</v>
      </c>
      <c r="J4156">
        <v>340</v>
      </c>
      <c r="K4156">
        <v>56</v>
      </c>
      <c r="L4156">
        <v>0</v>
      </c>
      <c r="M4156" t="s">
        <v>20810</v>
      </c>
      <c r="N4156">
        <f t="shared" si="768"/>
        <v>0</v>
      </c>
      <c r="O4156" t="str">
        <f t="shared" si="769"/>
        <v>No</v>
      </c>
      <c r="P4156">
        <f t="shared" si="770"/>
        <v>0</v>
      </c>
      <c r="Q4156">
        <f t="shared" si="771"/>
        <v>0</v>
      </c>
      <c r="R4156">
        <f t="shared" si="775"/>
        <v>27.565026697177728</v>
      </c>
      <c r="S4156" t="str">
        <f t="shared" si="772"/>
        <v>ID-33959-Amsterdam - Faro</v>
      </c>
      <c r="T4156" t="str">
        <f t="shared" si="773"/>
        <v>07:53</v>
      </c>
      <c r="U4156" t="str">
        <f t="shared" si="774"/>
        <v>Acceptable</v>
      </c>
      <c r="V4156">
        <f t="shared" si="776"/>
        <v>23</v>
      </c>
      <c r="W4156">
        <f t="shared" si="777"/>
        <v>2</v>
      </c>
      <c r="Y4156" t="str">
        <f t="shared" si="778"/>
        <v>Flight Not Found</v>
      </c>
      <c r="Z4156" t="str" cm="1">
        <f t="array" ref="Z4156">IF(AND(B:B &gt; TIME(6, 0, 0), B:B &lt;= TIME(18, 0, 0)), "Day", "Night")</f>
        <v>Night</v>
      </c>
      <c r="AA4156">
        <f t="shared" si="779"/>
        <v>1</v>
      </c>
    </row>
    <row r="4157" spans="1:27" x14ac:dyDescent="0.2">
      <c r="A4157">
        <v>33960</v>
      </c>
      <c r="B4157" t="s">
        <v>101</v>
      </c>
      <c r="C4157" t="s">
        <v>11847</v>
      </c>
      <c r="D4157" t="s">
        <v>20811</v>
      </c>
      <c r="E4157" t="s">
        <v>20812</v>
      </c>
      <c r="F4157" t="s">
        <v>20813</v>
      </c>
      <c r="G4157" t="s">
        <v>20814</v>
      </c>
      <c r="H4157" t="s">
        <v>20815</v>
      </c>
      <c r="I4157" t="s">
        <v>20816</v>
      </c>
      <c r="J4157">
        <v>157</v>
      </c>
      <c r="K4157">
        <v>157</v>
      </c>
      <c r="L4157">
        <v>0</v>
      </c>
      <c r="M4157" t="s">
        <v>20817</v>
      </c>
      <c r="N4157">
        <f t="shared" si="768"/>
        <v>0</v>
      </c>
      <c r="O4157" t="str">
        <f t="shared" si="769"/>
        <v>No</v>
      </c>
      <c r="P4157">
        <f t="shared" si="770"/>
        <v>0</v>
      </c>
      <c r="Q4157">
        <f t="shared" si="771"/>
        <v>0</v>
      </c>
      <c r="R4157">
        <f t="shared" si="775"/>
        <v>27.565026697177728</v>
      </c>
      <c r="S4157" t="str">
        <f t="shared" si="772"/>
        <v>ID-33960-Benghazi - Tripoli</v>
      </c>
      <c r="T4157" t="str">
        <f t="shared" si="773"/>
        <v>10:00</v>
      </c>
      <c r="U4157" t="str">
        <f t="shared" si="774"/>
        <v>Acceptable</v>
      </c>
      <c r="V4157">
        <f t="shared" si="776"/>
        <v>23</v>
      </c>
      <c r="W4157">
        <f t="shared" si="777"/>
        <v>2</v>
      </c>
      <c r="Y4157" t="str">
        <f t="shared" si="778"/>
        <v>Flight Not Found</v>
      </c>
      <c r="Z4157" t="str" cm="1">
        <f t="array" ref="Z4157">IF(AND(B:B &gt; TIME(6, 0, 0), B:B &lt;= TIME(18, 0, 0)), "Day", "Night")</f>
        <v>Night</v>
      </c>
      <c r="AA4157">
        <f t="shared" si="779"/>
        <v>1</v>
      </c>
    </row>
    <row r="4158" spans="1:27" x14ac:dyDescent="0.2">
      <c r="A4158">
        <v>33972</v>
      </c>
      <c r="B4158" t="s">
        <v>2842</v>
      </c>
      <c r="C4158" t="s">
        <v>20818</v>
      </c>
      <c r="D4158" t="s">
        <v>20819</v>
      </c>
      <c r="G4158" t="s">
        <v>20820</v>
      </c>
      <c r="H4158" t="s">
        <v>20821</v>
      </c>
      <c r="I4158" t="s">
        <v>20822</v>
      </c>
      <c r="J4158">
        <v>4</v>
      </c>
      <c r="K4158">
        <v>4</v>
      </c>
      <c r="L4158">
        <v>0</v>
      </c>
      <c r="M4158" t="s">
        <v>20823</v>
      </c>
      <c r="N4158">
        <f t="shared" si="768"/>
        <v>0</v>
      </c>
      <c r="O4158" t="str">
        <f t="shared" si="769"/>
        <v>No</v>
      </c>
      <c r="P4158">
        <f t="shared" si="770"/>
        <v>0</v>
      </c>
      <c r="Q4158">
        <f t="shared" si="771"/>
        <v>0</v>
      </c>
      <c r="R4158">
        <f t="shared" si="775"/>
        <v>27.565026697177728</v>
      </c>
      <c r="S4158" t="str">
        <f t="shared" si="772"/>
        <v>ID-33972-</v>
      </c>
      <c r="T4158" t="str">
        <f t="shared" si="773"/>
        <v>15:40</v>
      </c>
      <c r="U4158" t="str">
        <f t="shared" si="774"/>
        <v>Acceptable</v>
      </c>
      <c r="V4158">
        <f t="shared" si="776"/>
        <v>23</v>
      </c>
      <c r="W4158">
        <f t="shared" si="777"/>
        <v>2</v>
      </c>
      <c r="Y4158" t="str">
        <f t="shared" si="778"/>
        <v>Flight Not Found</v>
      </c>
      <c r="Z4158" t="str" cm="1">
        <f t="array" ref="Z4158">IF(AND(B:B &gt; TIME(6, 0, 0), B:B &lt;= TIME(18, 0, 0)), "Day", "Night")</f>
        <v>Night</v>
      </c>
      <c r="AA4158">
        <f t="shared" si="779"/>
        <v>1</v>
      </c>
    </row>
    <row r="4159" spans="1:27" x14ac:dyDescent="0.2">
      <c r="A4159">
        <v>33975</v>
      </c>
      <c r="B4159" t="s">
        <v>6704</v>
      </c>
      <c r="C4159" t="s">
        <v>198</v>
      </c>
      <c r="D4159" t="s">
        <v>20824</v>
      </c>
      <c r="E4159" t="s">
        <v>20825</v>
      </c>
      <c r="F4159" t="s">
        <v>20826</v>
      </c>
      <c r="G4159" t="s">
        <v>20827</v>
      </c>
      <c r="H4159" t="s">
        <v>20828</v>
      </c>
      <c r="I4159" t="s">
        <v>8095</v>
      </c>
      <c r="J4159">
        <v>23</v>
      </c>
      <c r="K4159">
        <v>4</v>
      </c>
      <c r="L4159">
        <v>0</v>
      </c>
      <c r="M4159" t="s">
        <v>20829</v>
      </c>
      <c r="N4159">
        <f t="shared" si="768"/>
        <v>0</v>
      </c>
      <c r="O4159" t="str">
        <f t="shared" si="769"/>
        <v>No</v>
      </c>
      <c r="P4159">
        <f t="shared" si="770"/>
        <v>0</v>
      </c>
      <c r="Q4159">
        <f t="shared" si="771"/>
        <v>0</v>
      </c>
      <c r="R4159">
        <f t="shared" si="775"/>
        <v>27.565026697177728</v>
      </c>
      <c r="S4159" t="str">
        <f t="shared" si="772"/>
        <v>ID-33975-Bremen - Paris</v>
      </c>
      <c r="T4159" t="str">
        <f t="shared" si="773"/>
        <v>19:20</v>
      </c>
      <c r="U4159" t="str">
        <f t="shared" si="774"/>
        <v>Acceptable</v>
      </c>
      <c r="V4159">
        <f t="shared" si="776"/>
        <v>23</v>
      </c>
      <c r="W4159">
        <f t="shared" si="777"/>
        <v>2</v>
      </c>
      <c r="Y4159" t="str">
        <f t="shared" si="778"/>
        <v>Flight Not Found</v>
      </c>
      <c r="Z4159" t="str" cm="1">
        <f t="array" ref="Z4159">IF(AND(B:B &gt; TIME(6, 0, 0), B:B &lt;= TIME(18, 0, 0)), "Day", "Night")</f>
        <v>Night</v>
      </c>
      <c r="AA4159">
        <f t="shared" si="779"/>
        <v>1</v>
      </c>
    </row>
    <row r="4160" spans="1:27" x14ac:dyDescent="0.2">
      <c r="A4160">
        <v>33978</v>
      </c>
      <c r="C4160" t="s">
        <v>5017</v>
      </c>
      <c r="D4160" t="s">
        <v>16140</v>
      </c>
      <c r="G4160" t="s">
        <v>20830</v>
      </c>
      <c r="H4160" t="s">
        <v>20831</v>
      </c>
      <c r="I4160" t="s">
        <v>20832</v>
      </c>
      <c r="J4160">
        <v>44</v>
      </c>
      <c r="K4160">
        <v>17</v>
      </c>
      <c r="L4160">
        <v>0</v>
      </c>
      <c r="M4160" t="s">
        <v>20833</v>
      </c>
      <c r="N4160">
        <f t="shared" si="768"/>
        <v>0</v>
      </c>
      <c r="O4160" t="str">
        <f t="shared" si="769"/>
        <v>No</v>
      </c>
      <c r="P4160">
        <f t="shared" si="770"/>
        <v>0</v>
      </c>
      <c r="Q4160">
        <f t="shared" si="771"/>
        <v>0</v>
      </c>
      <c r="R4160">
        <f t="shared" si="775"/>
        <v>27.565026697177728</v>
      </c>
      <c r="S4160" t="str">
        <f t="shared" si="772"/>
        <v>ID-33978-</v>
      </c>
      <c r="T4160">
        <f t="shared" si="773"/>
        <v>0</v>
      </c>
      <c r="U4160" t="str">
        <f t="shared" si="774"/>
        <v>Acceptable</v>
      </c>
      <c r="V4160">
        <f t="shared" si="776"/>
        <v>23</v>
      </c>
      <c r="W4160">
        <f t="shared" si="777"/>
        <v>2</v>
      </c>
      <c r="Y4160" t="str">
        <f t="shared" si="778"/>
        <v>Flight Not Found</v>
      </c>
      <c r="Z4160" t="str" cm="1">
        <f t="array" ref="Z4160">IF(AND(B:B &gt; TIME(6, 0, 0), B:B &lt;= TIME(18, 0, 0)), "Day", "Night")</f>
        <v>Night</v>
      </c>
      <c r="AA4160">
        <f t="shared" si="779"/>
        <v>1</v>
      </c>
    </row>
    <row r="4161" spans="1:27" x14ac:dyDescent="0.2">
      <c r="A4161">
        <v>33982</v>
      </c>
      <c r="C4161" t="s">
        <v>20834</v>
      </c>
      <c r="D4161" t="s">
        <v>20835</v>
      </c>
      <c r="F4161" t="s">
        <v>20836</v>
      </c>
      <c r="G4161" t="s">
        <v>16064</v>
      </c>
      <c r="H4161" t="s">
        <v>20837</v>
      </c>
      <c r="I4161" t="s">
        <v>20838</v>
      </c>
      <c r="J4161">
        <v>2</v>
      </c>
      <c r="K4161">
        <v>2</v>
      </c>
      <c r="L4161">
        <v>0</v>
      </c>
      <c r="M4161" t="s">
        <v>20839</v>
      </c>
      <c r="N4161">
        <f t="shared" si="768"/>
        <v>0</v>
      </c>
      <c r="O4161" t="str">
        <f t="shared" si="769"/>
        <v>No</v>
      </c>
      <c r="P4161">
        <f t="shared" si="770"/>
        <v>0</v>
      </c>
      <c r="Q4161">
        <f t="shared" si="771"/>
        <v>0</v>
      </c>
      <c r="R4161">
        <f t="shared" si="775"/>
        <v>27.565026697177728</v>
      </c>
      <c r="S4161" t="str">
        <f t="shared" si="772"/>
        <v>ID-33982-Southend - Glasgow</v>
      </c>
      <c r="T4161">
        <f t="shared" si="773"/>
        <v>0</v>
      </c>
      <c r="U4161" t="str">
        <f t="shared" si="774"/>
        <v>Acceptable</v>
      </c>
      <c r="V4161">
        <f t="shared" si="776"/>
        <v>23</v>
      </c>
      <c r="W4161">
        <f t="shared" si="777"/>
        <v>2</v>
      </c>
      <c r="Y4161" t="str">
        <f t="shared" si="778"/>
        <v>Flight Not Found</v>
      </c>
      <c r="Z4161" t="str" cm="1">
        <f t="array" ref="Z4161">IF(AND(B:B &gt; TIME(6, 0, 0), B:B &lt;= TIME(18, 0, 0)), "Day", "Night")</f>
        <v>Night</v>
      </c>
      <c r="AA4161">
        <f t="shared" si="779"/>
        <v>1</v>
      </c>
    </row>
    <row r="4162" spans="1:27" x14ac:dyDescent="0.2">
      <c r="A4162">
        <v>33983</v>
      </c>
      <c r="B4162" t="s">
        <v>400</v>
      </c>
      <c r="C4162" t="s">
        <v>20840</v>
      </c>
      <c r="D4162" t="s">
        <v>16831</v>
      </c>
      <c r="F4162" t="s">
        <v>20841</v>
      </c>
      <c r="G4162" t="s">
        <v>2731</v>
      </c>
      <c r="H4162" t="s">
        <v>20842</v>
      </c>
      <c r="I4162" t="s">
        <v>20843</v>
      </c>
      <c r="J4162">
        <v>2</v>
      </c>
      <c r="K4162">
        <v>2</v>
      </c>
      <c r="L4162">
        <v>0</v>
      </c>
      <c r="M4162" t="s">
        <v>20844</v>
      </c>
      <c r="N4162">
        <f t="shared" ref="N4162:N4225" si="780">SUM(B4162,C4162)</f>
        <v>0</v>
      </c>
      <c r="O4162" t="str">
        <f t="shared" ref="O4162:O4225" si="781">IF(F4162="good","Yes","No")</f>
        <v>No</v>
      </c>
      <c r="P4162">
        <f t="shared" ref="P4162:P4225" si="782">COUNTIF(C:C,"&lt;0")</f>
        <v>0</v>
      </c>
      <c r="Q4162">
        <f t="shared" ref="Q4162:Q4225" si="783">SUMIF(E:E,"&gt;"&amp;AVERAGE(E:E))</f>
        <v>0</v>
      </c>
      <c r="R4162">
        <f t="shared" si="775"/>
        <v>27.565026697177728</v>
      </c>
      <c r="S4162" t="str">
        <f t="shared" ref="S4162:S4225" si="784">CONCATENATE("ID-",A4162,"-",F4162)</f>
        <v>ID-33983-Bronson - Wrangell</v>
      </c>
      <c r="T4162" t="str">
        <f t="shared" ref="T4162:T4225" si="785">INDEX(B:B,MATCH(A4162,A:A,0))</f>
        <v>08:30</v>
      </c>
      <c r="U4162" t="str">
        <f t="shared" ref="U4162:U4225" si="786">IF(OR(B4162&gt;0,C4162&gt;0),"Acceptable","Check")</f>
        <v>Acceptable</v>
      </c>
      <c r="V4162">
        <f t="shared" si="776"/>
        <v>23</v>
      </c>
      <c r="W4162">
        <f t="shared" si="777"/>
        <v>2</v>
      </c>
      <c r="Y4162" t="str">
        <f t="shared" si="778"/>
        <v>Flight Not Found</v>
      </c>
      <c r="Z4162" t="str" cm="1">
        <f t="array" ref="Z4162">IF(AND(B:B &gt; TIME(6, 0, 0), B:B &lt;= TIME(18, 0, 0)), "Day", "Night")</f>
        <v>Night</v>
      </c>
      <c r="AA4162">
        <f t="shared" si="779"/>
        <v>1</v>
      </c>
    </row>
    <row r="4163" spans="1:27" x14ac:dyDescent="0.2">
      <c r="A4163">
        <v>33996</v>
      </c>
      <c r="C4163" t="s">
        <v>20845</v>
      </c>
      <c r="D4163" t="s">
        <v>20846</v>
      </c>
      <c r="G4163" t="s">
        <v>15461</v>
      </c>
      <c r="H4163" t="s">
        <v>20847</v>
      </c>
      <c r="I4163" t="s">
        <v>1847</v>
      </c>
      <c r="J4163">
        <v>21</v>
      </c>
      <c r="K4163">
        <v>3</v>
      </c>
      <c r="L4163">
        <v>0</v>
      </c>
      <c r="M4163" t="s">
        <v>20848</v>
      </c>
      <c r="N4163">
        <f t="shared" si="780"/>
        <v>0</v>
      </c>
      <c r="O4163" t="str">
        <f t="shared" si="781"/>
        <v>No</v>
      </c>
      <c r="P4163">
        <f t="shared" si="782"/>
        <v>0</v>
      </c>
      <c r="Q4163">
        <f t="shared" si="783"/>
        <v>0</v>
      </c>
      <c r="R4163">
        <f t="shared" ref="R4163:R4226" si="787">AVERAGEIF(J:J,"&gt;0")</f>
        <v>27.565026697177728</v>
      </c>
      <c r="S4163" t="str">
        <f t="shared" si="784"/>
        <v>ID-33996-</v>
      </c>
      <c r="T4163">
        <f t="shared" si="785"/>
        <v>0</v>
      </c>
      <c r="U4163" t="str">
        <f t="shared" si="786"/>
        <v>Acceptable</v>
      </c>
      <c r="V4163">
        <f t="shared" ref="V4163:V4226" si="788">COUNTIF(D:D, "Military - U.S. Army")</f>
        <v>23</v>
      </c>
      <c r="W4163">
        <f t="shared" ref="W4163:W4226" si="789">AVERAGEIF(C:C,"Fort Myer, Virginia", J:J)</f>
        <v>2</v>
      </c>
      <c r="Y4163" t="str">
        <f t="shared" ref="Y4163:Y4226" si="790">IFERROR(VLOOKUP("FlightNumber", A:E, 4, FALSE), "Flight Not Found")</f>
        <v>Flight Not Found</v>
      </c>
      <c r="Z4163" t="str" cm="1">
        <f t="array" ref="Z4163">IF(AND(B:B &gt; TIME(6, 0, 0), B:B &lt;= TIME(18, 0, 0)), "Day", "Night")</f>
        <v>Night</v>
      </c>
      <c r="AA4163">
        <f t="shared" ref="AA4163:AA4226" si="791">COUNTIFS(D:D, "Military - U.S. Army", C:C, "Fort Myer, Virginia")</f>
        <v>1</v>
      </c>
    </row>
    <row r="4164" spans="1:27" x14ac:dyDescent="0.2">
      <c r="A4164">
        <v>34000</v>
      </c>
      <c r="C4164" t="s">
        <v>20849</v>
      </c>
      <c r="D4164" t="s">
        <v>20850</v>
      </c>
      <c r="F4164" t="s">
        <v>20851</v>
      </c>
      <c r="G4164" t="s">
        <v>18504</v>
      </c>
      <c r="H4164" t="s">
        <v>20852</v>
      </c>
      <c r="I4164" t="s">
        <v>20853</v>
      </c>
      <c r="J4164">
        <v>16</v>
      </c>
      <c r="K4164">
        <v>16</v>
      </c>
      <c r="L4164">
        <v>0</v>
      </c>
      <c r="M4164" t="s">
        <v>20854</v>
      </c>
      <c r="N4164">
        <f t="shared" si="780"/>
        <v>0</v>
      </c>
      <c r="O4164" t="str">
        <f t="shared" si="781"/>
        <v>No</v>
      </c>
      <c r="P4164">
        <f t="shared" si="782"/>
        <v>0</v>
      </c>
      <c r="Q4164">
        <f t="shared" si="783"/>
        <v>0</v>
      </c>
      <c r="R4164">
        <f t="shared" si="787"/>
        <v>27.565026697177728</v>
      </c>
      <c r="S4164" t="str">
        <f t="shared" si="784"/>
        <v>ID-34000-Medan - Banda Aceh - Jakarta</v>
      </c>
      <c r="T4164">
        <f t="shared" si="785"/>
        <v>0</v>
      </c>
      <c r="U4164" t="str">
        <f t="shared" si="786"/>
        <v>Acceptable</v>
      </c>
      <c r="V4164">
        <f t="shared" si="788"/>
        <v>23</v>
      </c>
      <c r="W4164">
        <f t="shared" si="789"/>
        <v>2</v>
      </c>
      <c r="Y4164" t="str">
        <f t="shared" si="790"/>
        <v>Flight Not Found</v>
      </c>
      <c r="Z4164" t="str" cm="1">
        <f t="array" ref="Z4164">IF(AND(B:B &gt; TIME(6, 0, 0), B:B &lt;= TIME(18, 0, 0)), "Day", "Night")</f>
        <v>Night</v>
      </c>
      <c r="AA4164">
        <f t="shared" si="791"/>
        <v>1</v>
      </c>
    </row>
    <row r="4165" spans="1:27" x14ac:dyDescent="0.2">
      <c r="A4165">
        <v>34008</v>
      </c>
      <c r="B4165" t="s">
        <v>5898</v>
      </c>
      <c r="C4165" t="s">
        <v>14448</v>
      </c>
      <c r="D4165" t="s">
        <v>20855</v>
      </c>
      <c r="F4165" t="s">
        <v>20856</v>
      </c>
      <c r="G4165" t="s">
        <v>20857</v>
      </c>
      <c r="H4165" t="s">
        <v>20858</v>
      </c>
      <c r="I4165" t="s">
        <v>4940</v>
      </c>
      <c r="J4165">
        <v>133</v>
      </c>
      <c r="K4165">
        <v>133</v>
      </c>
      <c r="L4165">
        <v>0</v>
      </c>
      <c r="M4165" t="s">
        <v>20859</v>
      </c>
      <c r="N4165">
        <f t="shared" si="780"/>
        <v>0</v>
      </c>
      <c r="O4165" t="str">
        <f t="shared" si="781"/>
        <v>No</v>
      </c>
      <c r="P4165">
        <f t="shared" si="782"/>
        <v>0</v>
      </c>
      <c r="Q4165">
        <f t="shared" si="783"/>
        <v>0</v>
      </c>
      <c r="R4165">
        <f t="shared" si="787"/>
        <v>27.565026697177728</v>
      </c>
      <c r="S4165" t="str">
        <f t="shared" si="784"/>
        <v>ID-34008-Tehran - Khoram</v>
      </c>
      <c r="T4165" t="str">
        <f t="shared" si="785"/>
        <v>14:15</v>
      </c>
      <c r="U4165" t="str">
        <f t="shared" si="786"/>
        <v>Acceptable</v>
      </c>
      <c r="V4165">
        <f t="shared" si="788"/>
        <v>23</v>
      </c>
      <c r="W4165">
        <f t="shared" si="789"/>
        <v>2</v>
      </c>
      <c r="Y4165" t="str">
        <f t="shared" si="790"/>
        <v>Flight Not Found</v>
      </c>
      <c r="Z4165" t="str" cm="1">
        <f t="array" ref="Z4165">IF(AND(B:B &gt; TIME(6, 0, 0), B:B &lt;= TIME(18, 0, 0)), "Day", "Night")</f>
        <v>Night</v>
      </c>
      <c r="AA4165">
        <f t="shared" si="791"/>
        <v>1</v>
      </c>
    </row>
    <row r="4166" spans="1:27" x14ac:dyDescent="0.2">
      <c r="A4166">
        <v>34010</v>
      </c>
      <c r="C4166" t="s">
        <v>20860</v>
      </c>
      <c r="D4166" t="s">
        <v>18202</v>
      </c>
      <c r="F4166" t="s">
        <v>20861</v>
      </c>
      <c r="G4166" t="s">
        <v>20862</v>
      </c>
      <c r="J4166">
        <v>30</v>
      </c>
      <c r="K4166">
        <v>30</v>
      </c>
      <c r="L4166">
        <v>0</v>
      </c>
      <c r="M4166" t="s">
        <v>20863</v>
      </c>
      <c r="N4166">
        <f t="shared" si="780"/>
        <v>0</v>
      </c>
      <c r="O4166" t="str">
        <f t="shared" si="781"/>
        <v>No</v>
      </c>
      <c r="P4166">
        <f t="shared" si="782"/>
        <v>0</v>
      </c>
      <c r="Q4166">
        <f t="shared" si="783"/>
        <v>0</v>
      </c>
      <c r="R4166">
        <f t="shared" si="787"/>
        <v>27.565026697177728</v>
      </c>
      <c r="S4166" t="str">
        <f t="shared" si="784"/>
        <v>ID-34010-Faisabad - Daraim</v>
      </c>
      <c r="T4166">
        <f t="shared" si="785"/>
        <v>0</v>
      </c>
      <c r="U4166" t="str">
        <f t="shared" si="786"/>
        <v>Acceptable</v>
      </c>
      <c r="V4166">
        <f t="shared" si="788"/>
        <v>23</v>
      </c>
      <c r="W4166">
        <f t="shared" si="789"/>
        <v>2</v>
      </c>
      <c r="Y4166" t="str">
        <f t="shared" si="790"/>
        <v>Flight Not Found</v>
      </c>
      <c r="Z4166" t="str" cm="1">
        <f t="array" ref="Z4166">IF(AND(B:B &gt; TIME(6, 0, 0), B:B &lt;= TIME(18, 0, 0)), "Day", "Night")</f>
        <v>Night</v>
      </c>
      <c r="AA4166">
        <f t="shared" si="791"/>
        <v>1</v>
      </c>
    </row>
    <row r="4167" spans="1:27" x14ac:dyDescent="0.2">
      <c r="A4167">
        <v>34020</v>
      </c>
      <c r="C4167" t="s">
        <v>5168</v>
      </c>
      <c r="D4167" t="s">
        <v>20864</v>
      </c>
      <c r="G4167" t="s">
        <v>8973</v>
      </c>
      <c r="H4167" t="s">
        <v>20865</v>
      </c>
      <c r="I4167" t="s">
        <v>20866</v>
      </c>
      <c r="J4167">
        <v>2</v>
      </c>
      <c r="K4167">
        <v>2</v>
      </c>
      <c r="L4167">
        <v>0</v>
      </c>
      <c r="M4167" t="s">
        <v>20867</v>
      </c>
      <c r="N4167">
        <f t="shared" si="780"/>
        <v>0</v>
      </c>
      <c r="O4167" t="str">
        <f t="shared" si="781"/>
        <v>No</v>
      </c>
      <c r="P4167">
        <f t="shared" si="782"/>
        <v>0</v>
      </c>
      <c r="Q4167">
        <f t="shared" si="783"/>
        <v>0</v>
      </c>
      <c r="R4167">
        <f t="shared" si="787"/>
        <v>27.565026697177728</v>
      </c>
      <c r="S4167" t="str">
        <f t="shared" si="784"/>
        <v>ID-34020-</v>
      </c>
      <c r="T4167">
        <f t="shared" si="785"/>
        <v>0</v>
      </c>
      <c r="U4167" t="str">
        <f t="shared" si="786"/>
        <v>Acceptable</v>
      </c>
      <c r="V4167">
        <f t="shared" si="788"/>
        <v>23</v>
      </c>
      <c r="W4167">
        <f t="shared" si="789"/>
        <v>2</v>
      </c>
      <c r="Y4167" t="str">
        <f t="shared" si="790"/>
        <v>Flight Not Found</v>
      </c>
      <c r="Z4167" t="str" cm="1">
        <f t="array" ref="Z4167">IF(AND(B:B &gt; TIME(6, 0, 0), B:B &lt;= TIME(18, 0, 0)), "Day", "Night")</f>
        <v>Night</v>
      </c>
      <c r="AA4167">
        <f t="shared" si="791"/>
        <v>1</v>
      </c>
    </row>
    <row r="4168" spans="1:27" x14ac:dyDescent="0.2">
      <c r="A4168">
        <v>34028</v>
      </c>
      <c r="C4168" t="s">
        <v>20868</v>
      </c>
      <c r="D4168" t="s">
        <v>19203</v>
      </c>
      <c r="G4168" t="s">
        <v>20869</v>
      </c>
      <c r="H4168" t="s">
        <v>20870</v>
      </c>
      <c r="I4168" t="s">
        <v>7024</v>
      </c>
      <c r="J4168">
        <v>6</v>
      </c>
      <c r="K4168">
        <v>6</v>
      </c>
      <c r="L4168">
        <v>0</v>
      </c>
      <c r="M4168" t="s">
        <v>20871</v>
      </c>
      <c r="N4168">
        <f t="shared" si="780"/>
        <v>0</v>
      </c>
      <c r="O4168" t="str">
        <f t="shared" si="781"/>
        <v>No</v>
      </c>
      <c r="P4168">
        <f t="shared" si="782"/>
        <v>0</v>
      </c>
      <c r="Q4168">
        <f t="shared" si="783"/>
        <v>0</v>
      </c>
      <c r="R4168">
        <f t="shared" si="787"/>
        <v>27.565026697177728</v>
      </c>
      <c r="S4168" t="str">
        <f t="shared" si="784"/>
        <v>ID-34028-</v>
      </c>
      <c r="T4168">
        <f t="shared" si="785"/>
        <v>0</v>
      </c>
      <c r="U4168" t="str">
        <f t="shared" si="786"/>
        <v>Acceptable</v>
      </c>
      <c r="V4168">
        <f t="shared" si="788"/>
        <v>23</v>
      </c>
      <c r="W4168">
        <f t="shared" si="789"/>
        <v>2</v>
      </c>
      <c r="Y4168" t="str">
        <f t="shared" si="790"/>
        <v>Flight Not Found</v>
      </c>
      <c r="Z4168" t="str" cm="1">
        <f t="array" ref="Z4168">IF(AND(B:B &gt; TIME(6, 0, 0), B:B &lt;= TIME(18, 0, 0)), "Day", "Night")</f>
        <v>Night</v>
      </c>
      <c r="AA4168">
        <f t="shared" si="791"/>
        <v>1</v>
      </c>
    </row>
    <row r="4169" spans="1:27" x14ac:dyDescent="0.2">
      <c r="A4169">
        <v>34033</v>
      </c>
      <c r="B4169" t="s">
        <v>6434</v>
      </c>
      <c r="C4169" t="s">
        <v>20872</v>
      </c>
      <c r="D4169" t="s">
        <v>20873</v>
      </c>
      <c r="E4169" t="s">
        <v>175</v>
      </c>
      <c r="F4169" t="s">
        <v>20874</v>
      </c>
      <c r="G4169" t="s">
        <v>20875</v>
      </c>
      <c r="H4169" t="s">
        <v>20876</v>
      </c>
      <c r="I4169" t="s">
        <v>20877</v>
      </c>
      <c r="J4169">
        <v>97</v>
      </c>
      <c r="K4169">
        <v>83</v>
      </c>
      <c r="L4169">
        <v>0</v>
      </c>
      <c r="M4169" t="s">
        <v>20878</v>
      </c>
      <c r="N4169">
        <f t="shared" si="780"/>
        <v>0</v>
      </c>
      <c r="O4169" t="str">
        <f t="shared" si="781"/>
        <v>No</v>
      </c>
      <c r="P4169">
        <f t="shared" si="782"/>
        <v>0</v>
      </c>
      <c r="Q4169">
        <f t="shared" si="783"/>
        <v>0</v>
      </c>
      <c r="R4169">
        <f t="shared" si="787"/>
        <v>27.565026697177728</v>
      </c>
      <c r="S4169" t="str">
        <f t="shared" si="784"/>
        <v>ID-34033-Skopje - Zürich</v>
      </c>
      <c r="T4169" t="str">
        <f t="shared" si="785"/>
        <v>11:12</v>
      </c>
      <c r="U4169" t="str">
        <f t="shared" si="786"/>
        <v>Acceptable</v>
      </c>
      <c r="V4169">
        <f t="shared" si="788"/>
        <v>23</v>
      </c>
      <c r="W4169">
        <f t="shared" si="789"/>
        <v>2</v>
      </c>
      <c r="Y4169" t="str">
        <f t="shared" si="790"/>
        <v>Flight Not Found</v>
      </c>
      <c r="Z4169" t="str" cm="1">
        <f t="array" ref="Z4169">IF(AND(B:B &gt; TIME(6, 0, 0), B:B &lt;= TIME(18, 0, 0)), "Day", "Night")</f>
        <v>Night</v>
      </c>
      <c r="AA4169">
        <f t="shared" si="791"/>
        <v>1</v>
      </c>
    </row>
    <row r="4170" spans="1:27" x14ac:dyDescent="0.2">
      <c r="A4170">
        <v>34042</v>
      </c>
      <c r="B4170" t="s">
        <v>20879</v>
      </c>
      <c r="C4170" t="s">
        <v>7254</v>
      </c>
      <c r="D4170" t="s">
        <v>20880</v>
      </c>
      <c r="F4170" t="s">
        <v>20881</v>
      </c>
      <c r="G4170" t="s">
        <v>14841</v>
      </c>
      <c r="H4170" t="s">
        <v>20882</v>
      </c>
      <c r="I4170" t="s">
        <v>20883</v>
      </c>
      <c r="J4170">
        <v>4</v>
      </c>
      <c r="K4170">
        <v>4</v>
      </c>
      <c r="L4170">
        <v>0</v>
      </c>
      <c r="M4170" t="s">
        <v>20884</v>
      </c>
      <c r="N4170">
        <f t="shared" si="780"/>
        <v>0</v>
      </c>
      <c r="O4170" t="str">
        <f t="shared" si="781"/>
        <v>No</v>
      </c>
      <c r="P4170">
        <f t="shared" si="782"/>
        <v>0</v>
      </c>
      <c r="Q4170">
        <f t="shared" si="783"/>
        <v>0</v>
      </c>
      <c r="R4170">
        <f t="shared" si="787"/>
        <v>27.565026697177728</v>
      </c>
      <c r="S4170" t="str">
        <f t="shared" si="784"/>
        <v>ID-34042-Albuquerque, NM - Oakland, CA</v>
      </c>
      <c r="T4170" t="str">
        <f t="shared" si="785"/>
        <v>22:34</v>
      </c>
      <c r="U4170" t="str">
        <f t="shared" si="786"/>
        <v>Acceptable</v>
      </c>
      <c r="V4170">
        <f t="shared" si="788"/>
        <v>23</v>
      </c>
      <c r="W4170">
        <f t="shared" si="789"/>
        <v>2</v>
      </c>
      <c r="Y4170" t="str">
        <f t="shared" si="790"/>
        <v>Flight Not Found</v>
      </c>
      <c r="Z4170" t="str" cm="1">
        <f t="array" ref="Z4170">IF(AND(B:B &gt; TIME(6, 0, 0), B:B &lt;= TIME(18, 0, 0)), "Day", "Night")</f>
        <v>Night</v>
      </c>
      <c r="AA4170">
        <f t="shared" si="791"/>
        <v>1</v>
      </c>
    </row>
    <row r="4171" spans="1:27" x14ac:dyDescent="0.2">
      <c r="A4171">
        <v>34047</v>
      </c>
      <c r="B4171" t="s">
        <v>20885</v>
      </c>
      <c r="C4171" t="s">
        <v>20886</v>
      </c>
      <c r="D4171" t="s">
        <v>20887</v>
      </c>
      <c r="F4171" t="s">
        <v>20888</v>
      </c>
      <c r="G4171" t="s">
        <v>16965</v>
      </c>
      <c r="H4171" t="s">
        <v>20889</v>
      </c>
      <c r="I4171" t="s">
        <v>20890</v>
      </c>
      <c r="J4171">
        <v>10</v>
      </c>
      <c r="K4171">
        <v>3</v>
      </c>
      <c r="L4171">
        <v>0</v>
      </c>
      <c r="M4171" t="s">
        <v>20891</v>
      </c>
      <c r="N4171">
        <f t="shared" si="780"/>
        <v>0</v>
      </c>
      <c r="O4171" t="str">
        <f t="shared" si="781"/>
        <v>No</v>
      </c>
      <c r="P4171">
        <f t="shared" si="782"/>
        <v>0</v>
      </c>
      <c r="Q4171">
        <f t="shared" si="783"/>
        <v>0</v>
      </c>
      <c r="R4171">
        <f t="shared" si="787"/>
        <v>27.565026697177728</v>
      </c>
      <c r="S4171" t="str">
        <f t="shared" si="784"/>
        <v>ID-34047-Pucallpa - Dagali - Trujillo</v>
      </c>
      <c r="T4171" t="str">
        <f t="shared" si="785"/>
        <v>20:02</v>
      </c>
      <c r="U4171" t="str">
        <f t="shared" si="786"/>
        <v>Acceptable</v>
      </c>
      <c r="V4171">
        <f t="shared" si="788"/>
        <v>23</v>
      </c>
      <c r="W4171">
        <f t="shared" si="789"/>
        <v>2</v>
      </c>
      <c r="Y4171" t="str">
        <f t="shared" si="790"/>
        <v>Flight Not Found</v>
      </c>
      <c r="Z4171" t="str" cm="1">
        <f t="array" ref="Z4171">IF(AND(B:B &gt; TIME(6, 0, 0), B:B &lt;= TIME(18, 0, 0)), "Day", "Night")</f>
        <v>Night</v>
      </c>
      <c r="AA4171">
        <f t="shared" si="791"/>
        <v>1</v>
      </c>
    </row>
    <row r="4172" spans="1:27" x14ac:dyDescent="0.2">
      <c r="A4172">
        <v>34051</v>
      </c>
      <c r="B4172" t="s">
        <v>15709</v>
      </c>
      <c r="C4172" t="s">
        <v>20892</v>
      </c>
      <c r="D4172" t="s">
        <v>20893</v>
      </c>
      <c r="F4172" t="s">
        <v>20894</v>
      </c>
      <c r="G4172" t="s">
        <v>19153</v>
      </c>
      <c r="H4172" t="s">
        <v>20895</v>
      </c>
      <c r="I4172" t="s">
        <v>20896</v>
      </c>
      <c r="J4172">
        <v>6</v>
      </c>
      <c r="K4172">
        <v>6</v>
      </c>
      <c r="L4172">
        <v>0</v>
      </c>
      <c r="M4172" t="s">
        <v>20897</v>
      </c>
      <c r="N4172">
        <f t="shared" si="780"/>
        <v>0</v>
      </c>
      <c r="O4172" t="str">
        <f t="shared" si="781"/>
        <v>No</v>
      </c>
      <c r="P4172">
        <f t="shared" si="782"/>
        <v>0</v>
      </c>
      <c r="Q4172">
        <f t="shared" si="783"/>
        <v>0</v>
      </c>
      <c r="R4172">
        <f t="shared" si="787"/>
        <v>27.565026697177728</v>
      </c>
      <c r="S4172" t="str">
        <f t="shared" si="784"/>
        <v>ID-34051-Cuiaba - Vihena - Rondonia</v>
      </c>
      <c r="T4172" t="str">
        <f t="shared" si="785"/>
        <v>13:35</v>
      </c>
      <c r="U4172" t="str">
        <f t="shared" si="786"/>
        <v>Acceptable</v>
      </c>
      <c r="V4172">
        <f t="shared" si="788"/>
        <v>23</v>
      </c>
      <c r="W4172">
        <f t="shared" si="789"/>
        <v>2</v>
      </c>
      <c r="Y4172" t="str">
        <f t="shared" si="790"/>
        <v>Flight Not Found</v>
      </c>
      <c r="Z4172" t="str" cm="1">
        <f t="array" ref="Z4172">IF(AND(B:B &gt; TIME(6, 0, 0), B:B &lt;= TIME(18, 0, 0)), "Day", "Night")</f>
        <v>Night</v>
      </c>
      <c r="AA4172">
        <f t="shared" si="791"/>
        <v>1</v>
      </c>
    </row>
    <row r="4173" spans="1:27" x14ac:dyDescent="0.2">
      <c r="A4173">
        <v>34059</v>
      </c>
      <c r="B4173" t="s">
        <v>9538</v>
      </c>
      <c r="C4173" t="s">
        <v>10104</v>
      </c>
      <c r="D4173" t="s">
        <v>5540</v>
      </c>
      <c r="E4173" t="s">
        <v>20898</v>
      </c>
      <c r="G4173" t="s">
        <v>20899</v>
      </c>
      <c r="H4173" t="s">
        <v>20900</v>
      </c>
      <c r="I4173" t="s">
        <v>20901</v>
      </c>
      <c r="J4173">
        <v>5</v>
      </c>
      <c r="K4173">
        <v>0</v>
      </c>
      <c r="L4173">
        <v>0</v>
      </c>
      <c r="M4173" t="s">
        <v>20902</v>
      </c>
      <c r="N4173">
        <f t="shared" si="780"/>
        <v>0</v>
      </c>
      <c r="O4173" t="str">
        <f t="shared" si="781"/>
        <v>No</v>
      </c>
      <c r="P4173">
        <f t="shared" si="782"/>
        <v>0</v>
      </c>
      <c r="Q4173">
        <f t="shared" si="783"/>
        <v>0</v>
      </c>
      <c r="R4173">
        <f t="shared" si="787"/>
        <v>27.565026697177728</v>
      </c>
      <c r="S4173" t="str">
        <f t="shared" si="784"/>
        <v>ID-34059-</v>
      </c>
      <c r="T4173" t="str">
        <f t="shared" si="785"/>
        <v>12:25</v>
      </c>
      <c r="U4173" t="str">
        <f t="shared" si="786"/>
        <v>Acceptable</v>
      </c>
      <c r="V4173">
        <f t="shared" si="788"/>
        <v>23</v>
      </c>
      <c r="W4173">
        <f t="shared" si="789"/>
        <v>2</v>
      </c>
      <c r="Y4173" t="str">
        <f t="shared" si="790"/>
        <v>Flight Not Found</v>
      </c>
      <c r="Z4173" t="str" cm="1">
        <f t="array" ref="Z4173">IF(AND(B:B &gt; TIME(6, 0, 0), B:B &lt;= TIME(18, 0, 0)), "Day", "Night")</f>
        <v>Night</v>
      </c>
      <c r="AA4173">
        <f t="shared" si="791"/>
        <v>1</v>
      </c>
    </row>
    <row r="4174" spans="1:27" x14ac:dyDescent="0.2">
      <c r="A4174">
        <v>34060</v>
      </c>
      <c r="B4174" t="s">
        <v>11820</v>
      </c>
      <c r="C4174" t="s">
        <v>20903</v>
      </c>
      <c r="D4174" t="s">
        <v>35</v>
      </c>
      <c r="F4174" t="s">
        <v>20904</v>
      </c>
      <c r="G4174" t="s">
        <v>20905</v>
      </c>
      <c r="H4174" t="s">
        <v>20906</v>
      </c>
      <c r="I4174" t="s">
        <v>20907</v>
      </c>
      <c r="J4174">
        <v>4</v>
      </c>
      <c r="K4174">
        <v>4</v>
      </c>
      <c r="L4174">
        <v>0</v>
      </c>
      <c r="M4174" t="s">
        <v>20908</v>
      </c>
      <c r="N4174">
        <f t="shared" si="780"/>
        <v>0</v>
      </c>
      <c r="O4174" t="str">
        <f t="shared" si="781"/>
        <v>No</v>
      </c>
      <c r="P4174">
        <f t="shared" si="782"/>
        <v>0</v>
      </c>
      <c r="Q4174">
        <f t="shared" si="783"/>
        <v>0</v>
      </c>
      <c r="R4174">
        <f t="shared" si="787"/>
        <v>27.565026697177728</v>
      </c>
      <c r="S4174" t="str">
        <f t="shared" si="784"/>
        <v>ID-34060-Bristol, TN - Blountville, TN</v>
      </c>
      <c r="T4174" t="str">
        <f t="shared" si="785"/>
        <v>21:28</v>
      </c>
      <c r="U4174" t="str">
        <f t="shared" si="786"/>
        <v>Acceptable</v>
      </c>
      <c r="V4174">
        <f t="shared" si="788"/>
        <v>23</v>
      </c>
      <c r="W4174">
        <f t="shared" si="789"/>
        <v>2</v>
      </c>
      <c r="Y4174" t="str">
        <f t="shared" si="790"/>
        <v>Flight Not Found</v>
      </c>
      <c r="Z4174" t="str" cm="1">
        <f t="array" ref="Z4174">IF(AND(B:B &gt; TIME(6, 0, 0), B:B &lt;= TIME(18, 0, 0)), "Day", "Night")</f>
        <v>Night</v>
      </c>
      <c r="AA4174">
        <f t="shared" si="791"/>
        <v>1</v>
      </c>
    </row>
    <row r="4175" spans="1:27" x14ac:dyDescent="0.2">
      <c r="A4175">
        <v>34060</v>
      </c>
      <c r="B4175" t="s">
        <v>7267</v>
      </c>
      <c r="C4175" t="s">
        <v>14334</v>
      </c>
      <c r="D4175" t="s">
        <v>20909</v>
      </c>
      <c r="G4175" t="s">
        <v>20910</v>
      </c>
      <c r="H4175" t="s">
        <v>20911</v>
      </c>
      <c r="I4175" t="s">
        <v>2220</v>
      </c>
      <c r="J4175">
        <v>4</v>
      </c>
      <c r="K4175">
        <v>3</v>
      </c>
      <c r="L4175">
        <v>0</v>
      </c>
      <c r="M4175" t="s">
        <v>20912</v>
      </c>
      <c r="N4175">
        <f t="shared" si="780"/>
        <v>0</v>
      </c>
      <c r="O4175" t="str">
        <f t="shared" si="781"/>
        <v>No</v>
      </c>
      <c r="P4175">
        <f t="shared" si="782"/>
        <v>0</v>
      </c>
      <c r="Q4175">
        <f t="shared" si="783"/>
        <v>0</v>
      </c>
      <c r="R4175">
        <f t="shared" si="787"/>
        <v>27.565026697177728</v>
      </c>
      <c r="S4175" t="str">
        <f t="shared" si="784"/>
        <v>ID-34060-</v>
      </c>
      <c r="T4175" t="str">
        <f t="shared" si="785"/>
        <v>21:28</v>
      </c>
      <c r="U4175" t="str">
        <f t="shared" si="786"/>
        <v>Acceptable</v>
      </c>
      <c r="V4175">
        <f t="shared" si="788"/>
        <v>23</v>
      </c>
      <c r="W4175">
        <f t="shared" si="789"/>
        <v>2</v>
      </c>
      <c r="Y4175" t="str">
        <f t="shared" si="790"/>
        <v>Flight Not Found</v>
      </c>
      <c r="Z4175" t="str" cm="1">
        <f t="array" ref="Z4175">IF(AND(B:B &gt; TIME(6, 0, 0), B:B &lt;= TIME(18, 0, 0)), "Day", "Night")</f>
        <v>Night</v>
      </c>
      <c r="AA4175">
        <f t="shared" si="791"/>
        <v>1</v>
      </c>
    </row>
    <row r="4176" spans="1:27" x14ac:dyDescent="0.2">
      <c r="A4176">
        <v>34061</v>
      </c>
      <c r="C4176" t="s">
        <v>20913</v>
      </c>
      <c r="D4176" t="s">
        <v>3766</v>
      </c>
      <c r="F4176" t="s">
        <v>6282</v>
      </c>
      <c r="G4176" t="s">
        <v>13182</v>
      </c>
      <c r="H4176" t="s">
        <v>20914</v>
      </c>
      <c r="I4176" t="s">
        <v>20915</v>
      </c>
      <c r="J4176">
        <v>11</v>
      </c>
      <c r="K4176">
        <v>11</v>
      </c>
      <c r="L4176">
        <v>0</v>
      </c>
      <c r="M4176" t="s">
        <v>20916</v>
      </c>
      <c r="N4176">
        <f t="shared" si="780"/>
        <v>0</v>
      </c>
      <c r="O4176" t="str">
        <f t="shared" si="781"/>
        <v>No</v>
      </c>
      <c r="P4176">
        <f t="shared" si="782"/>
        <v>0</v>
      </c>
      <c r="Q4176">
        <f t="shared" si="783"/>
        <v>0</v>
      </c>
      <c r="R4176">
        <f t="shared" si="787"/>
        <v>27.565026697177728</v>
      </c>
      <c r="S4176" t="str">
        <f t="shared" si="784"/>
        <v>ID-34061-Test</v>
      </c>
      <c r="T4176">
        <f t="shared" si="785"/>
        <v>0</v>
      </c>
      <c r="U4176" t="str">
        <f t="shared" si="786"/>
        <v>Acceptable</v>
      </c>
      <c r="V4176">
        <f t="shared" si="788"/>
        <v>23</v>
      </c>
      <c r="W4176">
        <f t="shared" si="789"/>
        <v>2</v>
      </c>
      <c r="Y4176" t="str">
        <f t="shared" si="790"/>
        <v>Flight Not Found</v>
      </c>
      <c r="Z4176" t="str" cm="1">
        <f t="array" ref="Z4176">IF(AND(B:B &gt; TIME(6, 0, 0), B:B &lt;= TIME(18, 0, 0)), "Day", "Night")</f>
        <v>Night</v>
      </c>
      <c r="AA4176">
        <f t="shared" si="791"/>
        <v>1</v>
      </c>
    </row>
    <row r="4177" spans="1:27" x14ac:dyDescent="0.2">
      <c r="A4177">
        <v>34065</v>
      </c>
      <c r="B4177" t="s">
        <v>20917</v>
      </c>
      <c r="C4177" t="s">
        <v>20918</v>
      </c>
      <c r="D4177" t="s">
        <v>19290</v>
      </c>
      <c r="E4177" t="s">
        <v>20919</v>
      </c>
      <c r="F4177" t="s">
        <v>20920</v>
      </c>
      <c r="G4177" t="s">
        <v>20921</v>
      </c>
      <c r="H4177" t="s">
        <v>20922</v>
      </c>
      <c r="I4177" t="s">
        <v>20923</v>
      </c>
      <c r="J4177">
        <v>264</v>
      </c>
      <c r="K4177">
        <v>2</v>
      </c>
      <c r="L4177">
        <v>0</v>
      </c>
      <c r="M4177" t="s">
        <v>20924</v>
      </c>
      <c r="N4177">
        <f t="shared" si="780"/>
        <v>0</v>
      </c>
      <c r="O4177" t="str">
        <f t="shared" si="781"/>
        <v>No</v>
      </c>
      <c r="P4177">
        <f t="shared" si="782"/>
        <v>0</v>
      </c>
      <c r="Q4177">
        <f t="shared" si="783"/>
        <v>0</v>
      </c>
      <c r="R4177">
        <f t="shared" si="787"/>
        <v>27.565026697177728</v>
      </c>
      <c r="S4177" t="str">
        <f t="shared" si="784"/>
        <v>ID-34065-Shanghai - Los Angeles</v>
      </c>
      <c r="T4177" t="str">
        <f t="shared" si="785"/>
        <v>01:10</v>
      </c>
      <c r="U4177" t="str">
        <f t="shared" si="786"/>
        <v>Acceptable</v>
      </c>
      <c r="V4177">
        <f t="shared" si="788"/>
        <v>23</v>
      </c>
      <c r="W4177">
        <f t="shared" si="789"/>
        <v>2</v>
      </c>
      <c r="Y4177" t="str">
        <f t="shared" si="790"/>
        <v>Flight Not Found</v>
      </c>
      <c r="Z4177" t="str" cm="1">
        <f t="array" ref="Z4177">IF(AND(B:B &gt; TIME(6, 0, 0), B:B &lt;= TIME(18, 0, 0)), "Day", "Night")</f>
        <v>Night</v>
      </c>
      <c r="AA4177">
        <f t="shared" si="791"/>
        <v>1</v>
      </c>
    </row>
    <row r="4178" spans="1:27" x14ac:dyDescent="0.2">
      <c r="A4178">
        <v>34078</v>
      </c>
      <c r="B4178" t="s">
        <v>11213</v>
      </c>
      <c r="C4178" t="s">
        <v>20925</v>
      </c>
      <c r="D4178" t="s">
        <v>35</v>
      </c>
      <c r="E4178" t="s">
        <v>36</v>
      </c>
      <c r="F4178" t="s">
        <v>20926</v>
      </c>
      <c r="G4178" t="s">
        <v>16954</v>
      </c>
      <c r="H4178" t="s">
        <v>20927</v>
      </c>
      <c r="I4178" t="s">
        <v>20928</v>
      </c>
      <c r="J4178">
        <v>8</v>
      </c>
      <c r="K4178">
        <v>8</v>
      </c>
      <c r="L4178">
        <v>0</v>
      </c>
      <c r="M4178" t="s">
        <v>20929</v>
      </c>
      <c r="N4178">
        <f t="shared" si="780"/>
        <v>0</v>
      </c>
      <c r="O4178" t="str">
        <f t="shared" si="781"/>
        <v>No</v>
      </c>
      <c r="P4178">
        <f t="shared" si="782"/>
        <v>0</v>
      </c>
      <c r="Q4178">
        <f t="shared" si="783"/>
        <v>0</v>
      </c>
      <c r="R4178">
        <f t="shared" si="787"/>
        <v>27.565026697177728</v>
      </c>
      <c r="S4178" t="str">
        <f t="shared" si="784"/>
        <v>ID-34078-Cincinnati, OH - Pierre, SD</v>
      </c>
      <c r="T4178" t="str">
        <f t="shared" si="785"/>
        <v>15:52</v>
      </c>
      <c r="U4178" t="str">
        <f t="shared" si="786"/>
        <v>Acceptable</v>
      </c>
      <c r="V4178">
        <f t="shared" si="788"/>
        <v>23</v>
      </c>
      <c r="W4178">
        <f t="shared" si="789"/>
        <v>2</v>
      </c>
      <c r="Y4178" t="str">
        <f t="shared" si="790"/>
        <v>Flight Not Found</v>
      </c>
      <c r="Z4178" t="str" cm="1">
        <f t="array" ref="Z4178">IF(AND(B:B &gt; TIME(6, 0, 0), B:B &lt;= TIME(18, 0, 0)), "Day", "Night")</f>
        <v>Night</v>
      </c>
      <c r="AA4178">
        <f t="shared" si="791"/>
        <v>1</v>
      </c>
    </row>
    <row r="4179" spans="1:27" x14ac:dyDescent="0.2">
      <c r="A4179">
        <v>34082</v>
      </c>
      <c r="C4179" t="s">
        <v>20930</v>
      </c>
      <c r="D4179" t="s">
        <v>19605</v>
      </c>
      <c r="F4179" t="s">
        <v>20931</v>
      </c>
      <c r="G4179" t="s">
        <v>20932</v>
      </c>
      <c r="H4179" t="s">
        <v>20933</v>
      </c>
      <c r="I4179" t="s">
        <v>20934</v>
      </c>
      <c r="J4179">
        <v>40</v>
      </c>
      <c r="K4179">
        <v>40</v>
      </c>
      <c r="L4179">
        <v>0</v>
      </c>
      <c r="M4179" t="s">
        <v>20935</v>
      </c>
      <c r="N4179">
        <f t="shared" si="780"/>
        <v>0</v>
      </c>
      <c r="O4179" t="str">
        <f t="shared" si="781"/>
        <v>No</v>
      </c>
      <c r="P4179">
        <f t="shared" si="782"/>
        <v>0</v>
      </c>
      <c r="Q4179">
        <f t="shared" si="783"/>
        <v>0</v>
      </c>
      <c r="R4179">
        <f t="shared" si="787"/>
        <v>27.565026697177728</v>
      </c>
      <c r="S4179" t="str">
        <f t="shared" si="784"/>
        <v>ID-34082-Ulan Bator - Bayan Olgiy</v>
      </c>
      <c r="T4179">
        <f t="shared" si="785"/>
        <v>0</v>
      </c>
      <c r="U4179" t="str">
        <f t="shared" si="786"/>
        <v>Acceptable</v>
      </c>
      <c r="V4179">
        <f t="shared" si="788"/>
        <v>23</v>
      </c>
      <c r="W4179">
        <f t="shared" si="789"/>
        <v>2</v>
      </c>
      <c r="Y4179" t="str">
        <f t="shared" si="790"/>
        <v>Flight Not Found</v>
      </c>
      <c r="Z4179" t="str" cm="1">
        <f t="array" ref="Z4179">IF(AND(B:B &gt; TIME(6, 0, 0), B:B &lt;= TIME(18, 0, 0)), "Day", "Night")</f>
        <v>Night</v>
      </c>
      <c r="AA4179">
        <f t="shared" si="791"/>
        <v>1</v>
      </c>
    </row>
    <row r="4180" spans="1:27" x14ac:dyDescent="0.2">
      <c r="A4180">
        <v>34085</v>
      </c>
      <c r="B4180" t="s">
        <v>1970</v>
      </c>
      <c r="C4180" t="s">
        <v>20936</v>
      </c>
      <c r="D4180" t="s">
        <v>6056</v>
      </c>
      <c r="E4180" t="s">
        <v>20937</v>
      </c>
      <c r="F4180" t="s">
        <v>20938</v>
      </c>
      <c r="G4180" t="s">
        <v>13161</v>
      </c>
      <c r="H4180" t="s">
        <v>20939</v>
      </c>
      <c r="I4180" t="s">
        <v>20940</v>
      </c>
      <c r="J4180">
        <v>118</v>
      </c>
      <c r="K4180">
        <v>56</v>
      </c>
      <c r="L4180">
        <v>0</v>
      </c>
      <c r="M4180" t="s">
        <v>20941</v>
      </c>
      <c r="N4180">
        <f t="shared" si="780"/>
        <v>0</v>
      </c>
      <c r="O4180" t="str">
        <f t="shared" si="781"/>
        <v>No</v>
      </c>
      <c r="P4180">
        <f t="shared" si="782"/>
        <v>0</v>
      </c>
      <c r="Q4180">
        <f t="shared" si="783"/>
        <v>0</v>
      </c>
      <c r="R4180">
        <f t="shared" si="787"/>
        <v>27.565026697177728</v>
      </c>
      <c r="S4180" t="str">
        <f t="shared" si="784"/>
        <v>ID-34085-Aurangabad - Bombay</v>
      </c>
      <c r="T4180" t="str">
        <f t="shared" si="785"/>
        <v>13:00</v>
      </c>
      <c r="U4180" t="str">
        <f t="shared" si="786"/>
        <v>Acceptable</v>
      </c>
      <c r="V4180">
        <f t="shared" si="788"/>
        <v>23</v>
      </c>
      <c r="W4180">
        <f t="shared" si="789"/>
        <v>2</v>
      </c>
      <c r="Y4180" t="str">
        <f t="shared" si="790"/>
        <v>Flight Not Found</v>
      </c>
      <c r="Z4180" t="str" cm="1">
        <f t="array" ref="Z4180">IF(AND(B:B &gt; TIME(6, 0, 0), B:B &lt;= TIME(18, 0, 0)), "Day", "Night")</f>
        <v>Night</v>
      </c>
      <c r="AA4180">
        <f t="shared" si="791"/>
        <v>1</v>
      </c>
    </row>
    <row r="4181" spans="1:27" x14ac:dyDescent="0.2">
      <c r="A4181">
        <v>34086</v>
      </c>
      <c r="C4181" t="s">
        <v>20942</v>
      </c>
      <c r="D4181" t="s">
        <v>18202</v>
      </c>
      <c r="F4181" t="s">
        <v>20943</v>
      </c>
      <c r="G4181" t="s">
        <v>18992</v>
      </c>
      <c r="J4181">
        <v>76</v>
      </c>
      <c r="K4181">
        <v>76</v>
      </c>
      <c r="L4181">
        <v>0</v>
      </c>
      <c r="M4181" t="s">
        <v>20944</v>
      </c>
      <c r="N4181">
        <f t="shared" si="780"/>
        <v>0</v>
      </c>
      <c r="O4181" t="str">
        <f t="shared" si="781"/>
        <v>No</v>
      </c>
      <c r="P4181">
        <f t="shared" si="782"/>
        <v>0</v>
      </c>
      <c r="Q4181">
        <f t="shared" si="783"/>
        <v>0</v>
      </c>
      <c r="R4181">
        <f t="shared" si="787"/>
        <v>27.565026697177728</v>
      </c>
      <c r="S4181" t="str">
        <f t="shared" si="784"/>
        <v>ID-34086-Kabul - Mazar-i- Sharif</v>
      </c>
      <c r="T4181">
        <f t="shared" si="785"/>
        <v>0</v>
      </c>
      <c r="U4181" t="str">
        <f t="shared" si="786"/>
        <v>Acceptable</v>
      </c>
      <c r="V4181">
        <f t="shared" si="788"/>
        <v>23</v>
      </c>
      <c r="W4181">
        <f t="shared" si="789"/>
        <v>2</v>
      </c>
      <c r="Y4181" t="str">
        <f t="shared" si="790"/>
        <v>Flight Not Found</v>
      </c>
      <c r="Z4181" t="str" cm="1">
        <f t="array" ref="Z4181">IF(AND(B:B &gt; TIME(6, 0, 0), B:B &lt;= TIME(18, 0, 0)), "Day", "Night")</f>
        <v>Night</v>
      </c>
      <c r="AA4181">
        <f t="shared" si="791"/>
        <v>1</v>
      </c>
    </row>
    <row r="4182" spans="1:27" x14ac:dyDescent="0.2">
      <c r="A4182">
        <v>34086</v>
      </c>
      <c r="B4182" t="s">
        <v>1454</v>
      </c>
      <c r="C4182" t="s">
        <v>20945</v>
      </c>
      <c r="D4182" t="s">
        <v>19591</v>
      </c>
      <c r="F4182" t="s">
        <v>20946</v>
      </c>
      <c r="G4182" t="s">
        <v>20947</v>
      </c>
      <c r="H4182" t="s">
        <v>20948</v>
      </c>
      <c r="I4182" t="s">
        <v>2472</v>
      </c>
      <c r="J4182">
        <v>30</v>
      </c>
      <c r="K4182">
        <v>30</v>
      </c>
      <c r="L4182">
        <v>0</v>
      </c>
      <c r="M4182" t="s">
        <v>20949</v>
      </c>
      <c r="N4182">
        <f t="shared" si="780"/>
        <v>0</v>
      </c>
      <c r="O4182" t="str">
        <f t="shared" si="781"/>
        <v>No</v>
      </c>
      <c r="P4182">
        <f t="shared" si="782"/>
        <v>0</v>
      </c>
      <c r="Q4182">
        <f t="shared" si="783"/>
        <v>0</v>
      </c>
      <c r="R4182">
        <f t="shared" si="787"/>
        <v>27.565026697177728</v>
      </c>
      <c r="S4182" t="str">
        <f t="shared" si="784"/>
        <v>ID-34086-Lusaka - Libreville - Dakar</v>
      </c>
      <c r="T4182">
        <f t="shared" si="785"/>
        <v>0</v>
      </c>
      <c r="U4182" t="str">
        <f t="shared" si="786"/>
        <v>Acceptable</v>
      </c>
      <c r="V4182">
        <f t="shared" si="788"/>
        <v>23</v>
      </c>
      <c r="W4182">
        <f t="shared" si="789"/>
        <v>2</v>
      </c>
      <c r="Y4182" t="str">
        <f t="shared" si="790"/>
        <v>Flight Not Found</v>
      </c>
      <c r="Z4182" t="str" cm="1">
        <f t="array" ref="Z4182">IF(AND(B:B &gt; TIME(6, 0, 0), B:B &lt;= TIME(18, 0, 0)), "Day", "Night")</f>
        <v>Night</v>
      </c>
      <c r="AA4182">
        <f t="shared" si="791"/>
        <v>1</v>
      </c>
    </row>
    <row r="4183" spans="1:27" x14ac:dyDescent="0.2">
      <c r="A4183">
        <v>34087</v>
      </c>
      <c r="B4183" t="s">
        <v>5147</v>
      </c>
      <c r="C4183" t="s">
        <v>20950</v>
      </c>
      <c r="D4183" t="s">
        <v>20502</v>
      </c>
      <c r="F4183" t="s">
        <v>997</v>
      </c>
      <c r="G4183" t="s">
        <v>19669</v>
      </c>
      <c r="H4183" t="s">
        <v>20951</v>
      </c>
      <c r="I4183" t="s">
        <v>20952</v>
      </c>
      <c r="J4183">
        <v>2</v>
      </c>
      <c r="K4183">
        <v>2</v>
      </c>
      <c r="L4183">
        <v>0</v>
      </c>
      <c r="M4183" t="s">
        <v>20953</v>
      </c>
      <c r="N4183">
        <f t="shared" si="780"/>
        <v>0</v>
      </c>
      <c r="O4183" t="str">
        <f t="shared" si="781"/>
        <v>No</v>
      </c>
      <c r="P4183">
        <f t="shared" si="782"/>
        <v>0</v>
      </c>
      <c r="Q4183">
        <f t="shared" si="783"/>
        <v>0</v>
      </c>
      <c r="R4183">
        <f t="shared" si="787"/>
        <v>27.565026697177728</v>
      </c>
      <c r="S4183" t="str">
        <f t="shared" si="784"/>
        <v>ID-34087-Training</v>
      </c>
      <c r="T4183" t="str">
        <f t="shared" si="785"/>
        <v>23:50</v>
      </c>
      <c r="U4183" t="str">
        <f t="shared" si="786"/>
        <v>Acceptable</v>
      </c>
      <c r="V4183">
        <f t="shared" si="788"/>
        <v>23</v>
      </c>
      <c r="W4183">
        <f t="shared" si="789"/>
        <v>2</v>
      </c>
      <c r="Y4183" t="str">
        <f t="shared" si="790"/>
        <v>Flight Not Found</v>
      </c>
      <c r="Z4183" t="str" cm="1">
        <f t="array" ref="Z4183">IF(AND(B:B &gt; TIME(6, 0, 0), B:B &lt;= TIME(18, 0, 0)), "Day", "Night")</f>
        <v>Night</v>
      </c>
      <c r="AA4183">
        <f t="shared" si="791"/>
        <v>1</v>
      </c>
    </row>
    <row r="4184" spans="1:27" x14ac:dyDescent="0.2">
      <c r="A4184">
        <v>34100</v>
      </c>
      <c r="C4184" t="s">
        <v>20954</v>
      </c>
      <c r="D4184" t="s">
        <v>20955</v>
      </c>
      <c r="G4184" t="s">
        <v>12880</v>
      </c>
      <c r="H4184" t="s">
        <v>20956</v>
      </c>
      <c r="I4184" t="s">
        <v>4003</v>
      </c>
      <c r="J4184">
        <v>2</v>
      </c>
      <c r="K4184">
        <v>2</v>
      </c>
      <c r="L4184">
        <v>0</v>
      </c>
      <c r="M4184" t="s">
        <v>20957</v>
      </c>
      <c r="N4184">
        <f t="shared" si="780"/>
        <v>0</v>
      </c>
      <c r="O4184" t="str">
        <f t="shared" si="781"/>
        <v>No</v>
      </c>
      <c r="P4184">
        <f t="shared" si="782"/>
        <v>0</v>
      </c>
      <c r="Q4184">
        <f t="shared" si="783"/>
        <v>0</v>
      </c>
      <c r="R4184">
        <f t="shared" si="787"/>
        <v>27.565026697177728</v>
      </c>
      <c r="S4184" t="str">
        <f t="shared" si="784"/>
        <v>ID-34100-</v>
      </c>
      <c r="T4184">
        <f t="shared" si="785"/>
        <v>0</v>
      </c>
      <c r="U4184" t="str">
        <f t="shared" si="786"/>
        <v>Acceptable</v>
      </c>
      <c r="V4184">
        <f t="shared" si="788"/>
        <v>23</v>
      </c>
      <c r="W4184">
        <f t="shared" si="789"/>
        <v>2</v>
      </c>
      <c r="Y4184" t="str">
        <f t="shared" si="790"/>
        <v>Flight Not Found</v>
      </c>
      <c r="Z4184" t="str" cm="1">
        <f t="array" ref="Z4184">IF(AND(B:B &gt; TIME(6, 0, 0), B:B &lt;= TIME(18, 0, 0)), "Day", "Night")</f>
        <v>Night</v>
      </c>
      <c r="AA4184">
        <f t="shared" si="791"/>
        <v>1</v>
      </c>
    </row>
    <row r="4185" spans="1:27" x14ac:dyDescent="0.2">
      <c r="A4185">
        <v>34104</v>
      </c>
      <c r="C4185" t="s">
        <v>19143</v>
      </c>
      <c r="D4185" t="s">
        <v>20958</v>
      </c>
      <c r="G4185" t="s">
        <v>13921</v>
      </c>
      <c r="H4185" t="s">
        <v>20959</v>
      </c>
      <c r="I4185" t="s">
        <v>20960</v>
      </c>
      <c r="J4185">
        <v>5</v>
      </c>
      <c r="K4185">
        <v>3</v>
      </c>
      <c r="L4185">
        <v>0</v>
      </c>
      <c r="N4185">
        <f t="shared" si="780"/>
        <v>0</v>
      </c>
      <c r="O4185" t="str">
        <f t="shared" si="781"/>
        <v>No</v>
      </c>
      <c r="P4185">
        <f t="shared" si="782"/>
        <v>0</v>
      </c>
      <c r="Q4185">
        <f t="shared" si="783"/>
        <v>0</v>
      </c>
      <c r="R4185">
        <f t="shared" si="787"/>
        <v>27.565026697177728</v>
      </c>
      <c r="S4185" t="str">
        <f t="shared" si="784"/>
        <v>ID-34104-</v>
      </c>
      <c r="T4185">
        <f t="shared" si="785"/>
        <v>0</v>
      </c>
      <c r="U4185" t="str">
        <f t="shared" si="786"/>
        <v>Acceptable</v>
      </c>
      <c r="V4185">
        <f t="shared" si="788"/>
        <v>23</v>
      </c>
      <c r="W4185">
        <f t="shared" si="789"/>
        <v>2</v>
      </c>
      <c r="Y4185" t="str">
        <f t="shared" si="790"/>
        <v>Flight Not Found</v>
      </c>
      <c r="Z4185" t="str" cm="1">
        <f t="array" ref="Z4185">IF(AND(B:B &gt; TIME(6, 0, 0), B:B &lt;= TIME(18, 0, 0)), "Day", "Night")</f>
        <v>Night</v>
      </c>
      <c r="AA4185">
        <f t="shared" si="791"/>
        <v>1</v>
      </c>
    </row>
    <row r="4186" spans="1:27" x14ac:dyDescent="0.2">
      <c r="A4186">
        <v>34108</v>
      </c>
      <c r="B4186" t="s">
        <v>15509</v>
      </c>
      <c r="C4186" t="s">
        <v>3756</v>
      </c>
      <c r="D4186" t="s">
        <v>5659</v>
      </c>
      <c r="E4186" t="s">
        <v>5420</v>
      </c>
      <c r="F4186" t="s">
        <v>20961</v>
      </c>
      <c r="G4186" t="s">
        <v>20962</v>
      </c>
      <c r="H4186" t="s">
        <v>20963</v>
      </c>
      <c r="I4186" t="s">
        <v>20964</v>
      </c>
      <c r="J4186">
        <v>132</v>
      </c>
      <c r="K4186">
        <v>132</v>
      </c>
      <c r="L4186">
        <v>0</v>
      </c>
      <c r="M4186" t="s">
        <v>20965</v>
      </c>
      <c r="N4186">
        <f t="shared" si="780"/>
        <v>0</v>
      </c>
      <c r="O4186" t="str">
        <f t="shared" si="781"/>
        <v>No</v>
      </c>
      <c r="P4186">
        <f t="shared" si="782"/>
        <v>0</v>
      </c>
      <c r="Q4186">
        <f t="shared" si="783"/>
        <v>0</v>
      </c>
      <c r="R4186">
        <f t="shared" si="787"/>
        <v>27.565026697177728</v>
      </c>
      <c r="S4186" t="str">
        <f t="shared" si="784"/>
        <v>ID-34108-Panama City - Medellin</v>
      </c>
      <c r="T4186" t="str">
        <f t="shared" si="785"/>
        <v>15:04</v>
      </c>
      <c r="U4186" t="str">
        <f t="shared" si="786"/>
        <v>Acceptable</v>
      </c>
      <c r="V4186">
        <f t="shared" si="788"/>
        <v>23</v>
      </c>
      <c r="W4186">
        <f t="shared" si="789"/>
        <v>2</v>
      </c>
      <c r="Y4186" t="str">
        <f t="shared" si="790"/>
        <v>Flight Not Found</v>
      </c>
      <c r="Z4186" t="str" cm="1">
        <f t="array" ref="Z4186">IF(AND(B:B &gt; TIME(6, 0, 0), B:B &lt;= TIME(18, 0, 0)), "Day", "Night")</f>
        <v>Night</v>
      </c>
      <c r="AA4186">
        <f t="shared" si="791"/>
        <v>1</v>
      </c>
    </row>
    <row r="4187" spans="1:27" x14ac:dyDescent="0.2">
      <c r="A4187">
        <v>34126</v>
      </c>
      <c r="C4187" t="s">
        <v>13249</v>
      </c>
      <c r="D4187" t="s">
        <v>19178</v>
      </c>
      <c r="F4187" t="s">
        <v>20966</v>
      </c>
      <c r="G4187" t="s">
        <v>12975</v>
      </c>
      <c r="H4187" t="s">
        <v>20967</v>
      </c>
      <c r="I4187" t="s">
        <v>8656</v>
      </c>
      <c r="J4187">
        <v>2</v>
      </c>
      <c r="K4187">
        <v>2</v>
      </c>
      <c r="L4187">
        <v>0</v>
      </c>
      <c r="M4187" t="s">
        <v>20968</v>
      </c>
      <c r="N4187">
        <f t="shared" si="780"/>
        <v>0</v>
      </c>
      <c r="O4187" t="str">
        <f t="shared" si="781"/>
        <v>No</v>
      </c>
      <c r="P4187">
        <f t="shared" si="782"/>
        <v>0</v>
      </c>
      <c r="Q4187">
        <f t="shared" si="783"/>
        <v>0</v>
      </c>
      <c r="R4187">
        <f t="shared" si="787"/>
        <v>27.565026697177728</v>
      </c>
      <c r="S4187" t="str">
        <f t="shared" si="784"/>
        <v>ID-34126-Bogota - El Yopal</v>
      </c>
      <c r="T4187">
        <f t="shared" si="785"/>
        <v>0</v>
      </c>
      <c r="U4187" t="str">
        <f t="shared" si="786"/>
        <v>Acceptable</v>
      </c>
      <c r="V4187">
        <f t="shared" si="788"/>
        <v>23</v>
      </c>
      <c r="W4187">
        <f t="shared" si="789"/>
        <v>2</v>
      </c>
      <c r="Y4187" t="str">
        <f t="shared" si="790"/>
        <v>Flight Not Found</v>
      </c>
      <c r="Z4187" t="str" cm="1">
        <f t="array" ref="Z4187">IF(AND(B:B &gt; TIME(6, 0, 0), B:B &lt;= TIME(18, 0, 0)), "Day", "Night")</f>
        <v>Night</v>
      </c>
      <c r="AA4187">
        <f t="shared" si="791"/>
        <v>1</v>
      </c>
    </row>
    <row r="4188" spans="1:27" x14ac:dyDescent="0.2">
      <c r="A4188">
        <v>34127</v>
      </c>
      <c r="C4188" t="s">
        <v>20969</v>
      </c>
      <c r="D4188" t="s">
        <v>18335</v>
      </c>
      <c r="G4188" t="s">
        <v>16495</v>
      </c>
      <c r="H4188" t="s">
        <v>20970</v>
      </c>
      <c r="I4188" t="s">
        <v>20971</v>
      </c>
      <c r="J4188">
        <v>11</v>
      </c>
      <c r="K4188">
        <v>11</v>
      </c>
      <c r="L4188">
        <v>0</v>
      </c>
      <c r="M4188" t="s">
        <v>20972</v>
      </c>
      <c r="N4188">
        <f t="shared" si="780"/>
        <v>0</v>
      </c>
      <c r="O4188" t="str">
        <f t="shared" si="781"/>
        <v>No</v>
      </c>
      <c r="P4188">
        <f t="shared" si="782"/>
        <v>0</v>
      </c>
      <c r="Q4188">
        <f t="shared" si="783"/>
        <v>0</v>
      </c>
      <c r="R4188">
        <f t="shared" si="787"/>
        <v>27.565026697177728</v>
      </c>
      <c r="S4188" t="str">
        <f t="shared" si="784"/>
        <v>ID-34127-</v>
      </c>
      <c r="T4188">
        <f t="shared" si="785"/>
        <v>0</v>
      </c>
      <c r="U4188" t="str">
        <f t="shared" si="786"/>
        <v>Acceptable</v>
      </c>
      <c r="V4188">
        <f t="shared" si="788"/>
        <v>23</v>
      </c>
      <c r="W4188">
        <f t="shared" si="789"/>
        <v>2</v>
      </c>
      <c r="Y4188" t="str">
        <f t="shared" si="790"/>
        <v>Flight Not Found</v>
      </c>
      <c r="Z4188" t="str" cm="1">
        <f t="array" ref="Z4188">IF(AND(B:B &gt; TIME(6, 0, 0), B:B &lt;= TIME(18, 0, 0)), "Day", "Night")</f>
        <v>Night</v>
      </c>
      <c r="AA4188">
        <f t="shared" si="791"/>
        <v>1</v>
      </c>
    </row>
    <row r="4189" spans="1:27" x14ac:dyDescent="0.2">
      <c r="A4189">
        <v>34129</v>
      </c>
      <c r="C4189" t="s">
        <v>20973</v>
      </c>
      <c r="D4189" t="s">
        <v>20974</v>
      </c>
      <c r="G4189" t="s">
        <v>20975</v>
      </c>
      <c r="H4189" t="s">
        <v>20976</v>
      </c>
      <c r="I4189" t="s">
        <v>20404</v>
      </c>
      <c r="J4189">
        <v>11</v>
      </c>
      <c r="K4189">
        <v>9</v>
      </c>
      <c r="L4189">
        <v>0</v>
      </c>
      <c r="M4189" t="s">
        <v>20977</v>
      </c>
      <c r="N4189">
        <f t="shared" si="780"/>
        <v>0</v>
      </c>
      <c r="O4189" t="str">
        <f t="shared" si="781"/>
        <v>No</v>
      </c>
      <c r="P4189">
        <f t="shared" si="782"/>
        <v>0</v>
      </c>
      <c r="Q4189">
        <f t="shared" si="783"/>
        <v>0</v>
      </c>
      <c r="R4189">
        <f t="shared" si="787"/>
        <v>27.565026697177728</v>
      </c>
      <c r="S4189" t="str">
        <f t="shared" si="784"/>
        <v>ID-34129-</v>
      </c>
      <c r="T4189">
        <f t="shared" si="785"/>
        <v>0</v>
      </c>
      <c r="U4189" t="str">
        <f t="shared" si="786"/>
        <v>Acceptable</v>
      </c>
      <c r="V4189">
        <f t="shared" si="788"/>
        <v>23</v>
      </c>
      <c r="W4189">
        <f t="shared" si="789"/>
        <v>2</v>
      </c>
      <c r="Y4189" t="str">
        <f t="shared" si="790"/>
        <v>Flight Not Found</v>
      </c>
      <c r="Z4189" t="str" cm="1">
        <f t="array" ref="Z4189">IF(AND(B:B &gt; TIME(6, 0, 0), B:B &lt;= TIME(18, 0, 0)), "Day", "Night")</f>
        <v>Night</v>
      </c>
      <c r="AA4189">
        <f t="shared" si="791"/>
        <v>1</v>
      </c>
    </row>
    <row r="4190" spans="1:27" x14ac:dyDescent="0.2">
      <c r="A4190">
        <v>34136</v>
      </c>
      <c r="C4190" t="s">
        <v>20978</v>
      </c>
      <c r="D4190" t="s">
        <v>18606</v>
      </c>
      <c r="G4190" t="s">
        <v>12975</v>
      </c>
      <c r="H4190" t="s">
        <v>20979</v>
      </c>
      <c r="I4190" t="s">
        <v>20980</v>
      </c>
      <c r="J4190">
        <v>3</v>
      </c>
      <c r="K4190">
        <v>1</v>
      </c>
      <c r="L4190">
        <v>0</v>
      </c>
      <c r="M4190" t="s">
        <v>20981</v>
      </c>
      <c r="N4190">
        <f t="shared" si="780"/>
        <v>0</v>
      </c>
      <c r="O4190" t="str">
        <f t="shared" si="781"/>
        <v>No</v>
      </c>
      <c r="P4190">
        <f t="shared" si="782"/>
        <v>0</v>
      </c>
      <c r="Q4190">
        <f t="shared" si="783"/>
        <v>0</v>
      </c>
      <c r="R4190">
        <f t="shared" si="787"/>
        <v>27.565026697177728</v>
      </c>
      <c r="S4190" t="str">
        <f t="shared" si="784"/>
        <v>ID-34136-</v>
      </c>
      <c r="T4190">
        <f t="shared" si="785"/>
        <v>0</v>
      </c>
      <c r="U4190" t="str">
        <f t="shared" si="786"/>
        <v>Acceptable</v>
      </c>
      <c r="V4190">
        <f t="shared" si="788"/>
        <v>23</v>
      </c>
      <c r="W4190">
        <f t="shared" si="789"/>
        <v>2</v>
      </c>
      <c r="Y4190" t="str">
        <f t="shared" si="790"/>
        <v>Flight Not Found</v>
      </c>
      <c r="Z4190" t="str" cm="1">
        <f t="array" ref="Z4190">IF(AND(B:B &gt; TIME(6, 0, 0), B:B &lt;= TIME(18, 0, 0)), "Day", "Night")</f>
        <v>Night</v>
      </c>
      <c r="AA4190">
        <f t="shared" si="791"/>
        <v>1</v>
      </c>
    </row>
    <row r="4191" spans="1:27" x14ac:dyDescent="0.2">
      <c r="A4191">
        <v>34137</v>
      </c>
      <c r="B4191" t="s">
        <v>3357</v>
      </c>
      <c r="C4191" t="s">
        <v>20982</v>
      </c>
      <c r="D4191" t="s">
        <v>20983</v>
      </c>
      <c r="F4191" t="s">
        <v>20984</v>
      </c>
      <c r="G4191" t="s">
        <v>12448</v>
      </c>
      <c r="H4191" t="s">
        <v>20985</v>
      </c>
      <c r="I4191" t="s">
        <v>20986</v>
      </c>
      <c r="J4191">
        <v>40</v>
      </c>
      <c r="K4191">
        <v>40</v>
      </c>
      <c r="L4191">
        <v>0</v>
      </c>
      <c r="M4191" t="s">
        <v>20987</v>
      </c>
      <c r="N4191">
        <f t="shared" si="780"/>
        <v>0</v>
      </c>
      <c r="O4191" t="str">
        <f t="shared" si="781"/>
        <v>No</v>
      </c>
      <c r="P4191">
        <f t="shared" si="782"/>
        <v>0</v>
      </c>
      <c r="Q4191">
        <f t="shared" si="783"/>
        <v>0</v>
      </c>
      <c r="R4191">
        <f t="shared" si="787"/>
        <v>27.565026697177728</v>
      </c>
      <c r="S4191" t="str">
        <f t="shared" si="784"/>
        <v>ID-34137-Batumi - Baku - Chimkent</v>
      </c>
      <c r="T4191" t="str">
        <f t="shared" si="785"/>
        <v>21:10</v>
      </c>
      <c r="U4191" t="str">
        <f t="shared" si="786"/>
        <v>Acceptable</v>
      </c>
      <c r="V4191">
        <f t="shared" si="788"/>
        <v>23</v>
      </c>
      <c r="W4191">
        <f t="shared" si="789"/>
        <v>2</v>
      </c>
      <c r="Y4191" t="str">
        <f t="shared" si="790"/>
        <v>Flight Not Found</v>
      </c>
      <c r="Z4191" t="str" cm="1">
        <f t="array" ref="Z4191">IF(AND(B:B &gt; TIME(6, 0, 0), B:B &lt;= TIME(18, 0, 0)), "Day", "Night")</f>
        <v>Night</v>
      </c>
      <c r="AA4191">
        <f t="shared" si="791"/>
        <v>1</v>
      </c>
    </row>
    <row r="4192" spans="1:27" x14ac:dyDescent="0.2">
      <c r="A4192">
        <v>34151</v>
      </c>
      <c r="C4192" t="s">
        <v>20988</v>
      </c>
      <c r="D4192" t="s">
        <v>12416</v>
      </c>
      <c r="F4192" t="s">
        <v>20989</v>
      </c>
      <c r="G4192" t="s">
        <v>17623</v>
      </c>
      <c r="H4192" t="s">
        <v>20990</v>
      </c>
      <c r="I4192" t="s">
        <v>20991</v>
      </c>
      <c r="J4192">
        <v>43</v>
      </c>
      <c r="K4192">
        <v>41</v>
      </c>
      <c r="L4192">
        <v>0</v>
      </c>
      <c r="M4192" t="s">
        <v>20992</v>
      </c>
      <c r="N4192">
        <f t="shared" si="780"/>
        <v>0</v>
      </c>
      <c r="O4192" t="str">
        <f t="shared" si="781"/>
        <v>No</v>
      </c>
      <c r="P4192">
        <f t="shared" si="782"/>
        <v>0</v>
      </c>
      <c r="Q4192">
        <f t="shared" si="783"/>
        <v>0</v>
      </c>
      <c r="R4192">
        <f t="shared" si="787"/>
        <v>27.565026697177728</v>
      </c>
      <c r="S4192" t="str">
        <f t="shared" si="784"/>
        <v>ID-34151-Ambo - Sorong</v>
      </c>
      <c r="T4192">
        <f t="shared" si="785"/>
        <v>0</v>
      </c>
      <c r="U4192" t="str">
        <f t="shared" si="786"/>
        <v>Acceptable</v>
      </c>
      <c r="V4192">
        <f t="shared" si="788"/>
        <v>23</v>
      </c>
      <c r="W4192">
        <f t="shared" si="789"/>
        <v>2</v>
      </c>
      <c r="Y4192" t="str">
        <f t="shared" si="790"/>
        <v>Flight Not Found</v>
      </c>
      <c r="Z4192" t="str" cm="1">
        <f t="array" ref="Z4192">IF(AND(B:B &gt; TIME(6, 0, 0), B:B &lt;= TIME(18, 0, 0)), "Day", "Night")</f>
        <v>Night</v>
      </c>
      <c r="AA4192">
        <f t="shared" si="791"/>
        <v>1</v>
      </c>
    </row>
    <row r="4193" spans="1:27" x14ac:dyDescent="0.2">
      <c r="A4193">
        <v>34156</v>
      </c>
      <c r="C4193" t="s">
        <v>20993</v>
      </c>
      <c r="D4193" t="s">
        <v>20994</v>
      </c>
      <c r="G4193" t="s">
        <v>20862</v>
      </c>
      <c r="J4193">
        <v>23</v>
      </c>
      <c r="K4193">
        <v>23</v>
      </c>
      <c r="L4193">
        <v>0</v>
      </c>
      <c r="M4193" t="s">
        <v>20995</v>
      </c>
      <c r="N4193">
        <f t="shared" si="780"/>
        <v>0</v>
      </c>
      <c r="O4193" t="str">
        <f t="shared" si="781"/>
        <v>No</v>
      </c>
      <c r="P4193">
        <f t="shared" si="782"/>
        <v>0</v>
      </c>
      <c r="Q4193">
        <f t="shared" si="783"/>
        <v>0</v>
      </c>
      <c r="R4193">
        <f t="shared" si="787"/>
        <v>27.565026697177728</v>
      </c>
      <c r="S4193" t="str">
        <f t="shared" si="784"/>
        <v>ID-34156-</v>
      </c>
      <c r="T4193">
        <f t="shared" si="785"/>
        <v>0</v>
      </c>
      <c r="U4193" t="str">
        <f t="shared" si="786"/>
        <v>Acceptable</v>
      </c>
      <c r="V4193">
        <f t="shared" si="788"/>
        <v>23</v>
      </c>
      <c r="W4193">
        <f t="shared" si="789"/>
        <v>2</v>
      </c>
      <c r="Y4193" t="str">
        <f t="shared" si="790"/>
        <v>Flight Not Found</v>
      </c>
      <c r="Z4193" t="str" cm="1">
        <f t="array" ref="Z4193">IF(AND(B:B &gt; TIME(6, 0, 0), B:B &lt;= TIME(18, 0, 0)), "Day", "Night")</f>
        <v>Night</v>
      </c>
      <c r="AA4193">
        <f t="shared" si="791"/>
        <v>1</v>
      </c>
    </row>
    <row r="4194" spans="1:27" x14ac:dyDescent="0.2">
      <c r="A4194">
        <v>34162</v>
      </c>
      <c r="C4194" t="s">
        <v>9470</v>
      </c>
      <c r="D4194" t="s">
        <v>20996</v>
      </c>
      <c r="G4194" t="s">
        <v>17405</v>
      </c>
      <c r="H4194" t="s">
        <v>20997</v>
      </c>
      <c r="I4194" t="s">
        <v>20998</v>
      </c>
      <c r="J4194">
        <v>3</v>
      </c>
      <c r="K4194">
        <v>3</v>
      </c>
      <c r="L4194">
        <v>0</v>
      </c>
      <c r="M4194" t="s">
        <v>20999</v>
      </c>
      <c r="N4194">
        <f t="shared" si="780"/>
        <v>0</v>
      </c>
      <c r="O4194" t="str">
        <f t="shared" si="781"/>
        <v>No</v>
      </c>
      <c r="P4194">
        <f t="shared" si="782"/>
        <v>0</v>
      </c>
      <c r="Q4194">
        <f t="shared" si="783"/>
        <v>0</v>
      </c>
      <c r="R4194">
        <f t="shared" si="787"/>
        <v>27.565026697177728</v>
      </c>
      <c r="S4194" t="str">
        <f t="shared" si="784"/>
        <v>ID-34162-</v>
      </c>
      <c r="T4194">
        <f t="shared" si="785"/>
        <v>0</v>
      </c>
      <c r="U4194" t="str">
        <f t="shared" si="786"/>
        <v>Acceptable</v>
      </c>
      <c r="V4194">
        <f t="shared" si="788"/>
        <v>23</v>
      </c>
      <c r="W4194">
        <f t="shared" si="789"/>
        <v>2</v>
      </c>
      <c r="Y4194" t="str">
        <f t="shared" si="790"/>
        <v>Flight Not Found</v>
      </c>
      <c r="Z4194" t="str" cm="1">
        <f t="array" ref="Z4194">IF(AND(B:B &gt; TIME(6, 0, 0), B:B &lt;= TIME(18, 0, 0)), "Day", "Night")</f>
        <v>Night</v>
      </c>
      <c r="AA4194">
        <f t="shared" si="791"/>
        <v>1</v>
      </c>
    </row>
    <row r="4195" spans="1:27" x14ac:dyDescent="0.2">
      <c r="A4195">
        <v>34162</v>
      </c>
      <c r="B4195" t="s">
        <v>6679</v>
      </c>
      <c r="C4195" t="s">
        <v>21000</v>
      </c>
      <c r="D4195" t="s">
        <v>35</v>
      </c>
      <c r="F4195" t="s">
        <v>21001</v>
      </c>
      <c r="G4195" t="s">
        <v>21002</v>
      </c>
      <c r="H4195" t="s">
        <v>21003</v>
      </c>
      <c r="I4195" t="s">
        <v>21004</v>
      </c>
      <c r="J4195">
        <v>2</v>
      </c>
      <c r="K4195">
        <v>1</v>
      </c>
      <c r="L4195">
        <v>0</v>
      </c>
      <c r="M4195" t="s">
        <v>21005</v>
      </c>
      <c r="N4195">
        <f t="shared" si="780"/>
        <v>0</v>
      </c>
      <c r="O4195" t="str">
        <f t="shared" si="781"/>
        <v>No</v>
      </c>
      <c r="P4195">
        <f t="shared" si="782"/>
        <v>0</v>
      </c>
      <c r="Q4195">
        <f t="shared" si="783"/>
        <v>0</v>
      </c>
      <c r="R4195">
        <f t="shared" si="787"/>
        <v>27.565026697177728</v>
      </c>
      <c r="S4195" t="str">
        <f t="shared" si="784"/>
        <v>ID-34162-Birmingham - Talladega</v>
      </c>
      <c r="T4195">
        <f t="shared" si="785"/>
        <v>0</v>
      </c>
      <c r="U4195" t="str">
        <f t="shared" si="786"/>
        <v>Acceptable</v>
      </c>
      <c r="V4195">
        <f t="shared" si="788"/>
        <v>23</v>
      </c>
      <c r="W4195">
        <f t="shared" si="789"/>
        <v>2</v>
      </c>
      <c r="Y4195" t="str">
        <f t="shared" si="790"/>
        <v>Flight Not Found</v>
      </c>
      <c r="Z4195" t="str" cm="1">
        <f t="array" ref="Z4195">IF(AND(B:B &gt; TIME(6, 0, 0), B:B &lt;= TIME(18, 0, 0)), "Day", "Night")</f>
        <v>Night</v>
      </c>
      <c r="AA4195">
        <f t="shared" si="791"/>
        <v>1</v>
      </c>
    </row>
    <row r="4196" spans="1:27" x14ac:dyDescent="0.2">
      <c r="A4196">
        <v>34173</v>
      </c>
      <c r="B4196" t="s">
        <v>2842</v>
      </c>
      <c r="C4196" t="s">
        <v>21006</v>
      </c>
      <c r="D4196" t="s">
        <v>21007</v>
      </c>
      <c r="E4196" t="s">
        <v>21008</v>
      </c>
      <c r="F4196" t="s">
        <v>21009</v>
      </c>
      <c r="G4196" t="s">
        <v>21010</v>
      </c>
      <c r="H4196" t="s">
        <v>21011</v>
      </c>
      <c r="I4196" t="s">
        <v>21012</v>
      </c>
      <c r="J4196">
        <v>113</v>
      </c>
      <c r="K4196">
        <v>55</v>
      </c>
      <c r="L4196">
        <v>0</v>
      </c>
      <c r="M4196" t="s">
        <v>21013</v>
      </c>
      <c r="N4196">
        <f t="shared" si="780"/>
        <v>0</v>
      </c>
      <c r="O4196" t="str">
        <f t="shared" si="781"/>
        <v>No</v>
      </c>
      <c r="P4196">
        <f t="shared" si="782"/>
        <v>0</v>
      </c>
      <c r="Q4196">
        <f t="shared" si="783"/>
        <v>0</v>
      </c>
      <c r="R4196">
        <f t="shared" si="787"/>
        <v>27.565026697177728</v>
      </c>
      <c r="S4196" t="str">
        <f t="shared" si="784"/>
        <v>ID-34173-Yinchuan - Beijing</v>
      </c>
      <c r="T4196" t="str">
        <f t="shared" si="785"/>
        <v>15:40</v>
      </c>
      <c r="U4196" t="str">
        <f t="shared" si="786"/>
        <v>Acceptable</v>
      </c>
      <c r="V4196">
        <f t="shared" si="788"/>
        <v>23</v>
      </c>
      <c r="W4196">
        <f t="shared" si="789"/>
        <v>2</v>
      </c>
      <c r="Y4196" t="str">
        <f t="shared" si="790"/>
        <v>Flight Not Found</v>
      </c>
      <c r="Z4196" t="str" cm="1">
        <f t="array" ref="Z4196">IF(AND(B:B &gt; TIME(6, 0, 0), B:B &lt;= TIME(18, 0, 0)), "Day", "Night")</f>
        <v>Night</v>
      </c>
      <c r="AA4196">
        <f t="shared" si="791"/>
        <v>1</v>
      </c>
    </row>
    <row r="4197" spans="1:27" x14ac:dyDescent="0.2">
      <c r="A4197">
        <v>34176</v>
      </c>
      <c r="B4197" t="s">
        <v>2705</v>
      </c>
      <c r="C4197" t="s">
        <v>21014</v>
      </c>
      <c r="D4197" t="s">
        <v>21015</v>
      </c>
      <c r="E4197" t="s">
        <v>21016</v>
      </c>
      <c r="F4197" t="s">
        <v>21017</v>
      </c>
      <c r="G4197" t="s">
        <v>21018</v>
      </c>
      <c r="H4197" t="s">
        <v>21019</v>
      </c>
      <c r="I4197" t="s">
        <v>21020</v>
      </c>
      <c r="J4197">
        <v>110</v>
      </c>
      <c r="K4197">
        <v>68</v>
      </c>
      <c r="L4197">
        <v>0</v>
      </c>
      <c r="M4197" t="s">
        <v>21021</v>
      </c>
      <c r="N4197">
        <f t="shared" si="780"/>
        <v>0</v>
      </c>
      <c r="O4197" t="str">
        <f t="shared" si="781"/>
        <v>No</v>
      </c>
      <c r="P4197">
        <f t="shared" si="782"/>
        <v>0</v>
      </c>
      <c r="Q4197">
        <f t="shared" si="783"/>
        <v>0</v>
      </c>
      <c r="R4197">
        <f t="shared" si="787"/>
        <v>27.565026697177728</v>
      </c>
      <c r="S4197" t="str">
        <f t="shared" si="784"/>
        <v>ID-34176-Seoul - Mokpo</v>
      </c>
      <c r="T4197" t="str">
        <f t="shared" si="785"/>
        <v>15:48</v>
      </c>
      <c r="U4197" t="str">
        <f t="shared" si="786"/>
        <v>Acceptable</v>
      </c>
      <c r="V4197">
        <f t="shared" si="788"/>
        <v>23</v>
      </c>
      <c r="W4197">
        <f t="shared" si="789"/>
        <v>2</v>
      </c>
      <c r="Y4197" t="str">
        <f t="shared" si="790"/>
        <v>Flight Not Found</v>
      </c>
      <c r="Z4197" t="str" cm="1">
        <f t="array" ref="Z4197">IF(AND(B:B &gt; TIME(6, 0, 0), B:B &lt;= TIME(18, 0, 0)), "Day", "Night")</f>
        <v>Night</v>
      </c>
      <c r="AA4197">
        <f t="shared" si="791"/>
        <v>1</v>
      </c>
    </row>
    <row r="4198" spans="1:27" x14ac:dyDescent="0.2">
      <c r="A4198">
        <v>34180</v>
      </c>
      <c r="C4198" t="s">
        <v>21022</v>
      </c>
      <c r="D4198" t="s">
        <v>21023</v>
      </c>
      <c r="F4198" t="s">
        <v>21024</v>
      </c>
      <c r="G4198" t="s">
        <v>18504</v>
      </c>
      <c r="H4198" t="s">
        <v>21025</v>
      </c>
      <c r="I4198" t="s">
        <v>21026</v>
      </c>
      <c r="J4198">
        <v>17</v>
      </c>
      <c r="K4198">
        <v>1</v>
      </c>
      <c r="L4198">
        <v>0</v>
      </c>
      <c r="M4198" t="s">
        <v>21027</v>
      </c>
      <c r="N4198">
        <f t="shared" si="780"/>
        <v>0</v>
      </c>
      <c r="O4198" t="str">
        <f t="shared" si="781"/>
        <v>No</v>
      </c>
      <c r="P4198">
        <f t="shared" si="782"/>
        <v>0</v>
      </c>
      <c r="Q4198">
        <f t="shared" si="783"/>
        <v>0</v>
      </c>
      <c r="R4198">
        <f t="shared" si="787"/>
        <v>27.565026697177728</v>
      </c>
      <c r="S4198" t="str">
        <f t="shared" si="784"/>
        <v>ID-34180-Ba Kelalan - Marudi</v>
      </c>
      <c r="T4198">
        <f t="shared" si="785"/>
        <v>0</v>
      </c>
      <c r="U4198" t="str">
        <f t="shared" si="786"/>
        <v>Acceptable</v>
      </c>
      <c r="V4198">
        <f t="shared" si="788"/>
        <v>23</v>
      </c>
      <c r="W4198">
        <f t="shared" si="789"/>
        <v>2</v>
      </c>
      <c r="Y4198" t="str">
        <f t="shared" si="790"/>
        <v>Flight Not Found</v>
      </c>
      <c r="Z4198" t="str" cm="1">
        <f t="array" ref="Z4198">IF(AND(B:B &gt; TIME(6, 0, 0), B:B &lt;= TIME(18, 0, 0)), "Day", "Night")</f>
        <v>Night</v>
      </c>
      <c r="AA4198">
        <f t="shared" si="791"/>
        <v>1</v>
      </c>
    </row>
    <row r="4199" spans="1:27" x14ac:dyDescent="0.2">
      <c r="A4199">
        <v>34181</v>
      </c>
      <c r="B4199" t="s">
        <v>1970</v>
      </c>
      <c r="C4199" t="s">
        <v>21028</v>
      </c>
      <c r="D4199" t="s">
        <v>21029</v>
      </c>
      <c r="F4199" t="s">
        <v>21030</v>
      </c>
      <c r="G4199" t="s">
        <v>21031</v>
      </c>
      <c r="H4199" t="s">
        <v>21032</v>
      </c>
      <c r="I4199" t="s">
        <v>21033</v>
      </c>
      <c r="J4199">
        <v>19</v>
      </c>
      <c r="K4199">
        <v>19</v>
      </c>
      <c r="L4199">
        <v>0</v>
      </c>
      <c r="M4199" t="s">
        <v>21034</v>
      </c>
      <c r="N4199">
        <f t="shared" si="780"/>
        <v>0</v>
      </c>
      <c r="O4199" t="str">
        <f t="shared" si="781"/>
        <v>No</v>
      </c>
      <c r="P4199">
        <f t="shared" si="782"/>
        <v>0</v>
      </c>
      <c r="Q4199">
        <f t="shared" si="783"/>
        <v>0</v>
      </c>
      <c r="R4199">
        <f t="shared" si="787"/>
        <v>27.565026697177728</v>
      </c>
      <c r="S4199" t="str">
        <f t="shared" si="784"/>
        <v>ID-34181-Kathmandu - Bharatpur</v>
      </c>
      <c r="T4199" t="str">
        <f t="shared" si="785"/>
        <v>13:00</v>
      </c>
      <c r="U4199" t="str">
        <f t="shared" si="786"/>
        <v>Acceptable</v>
      </c>
      <c r="V4199">
        <f t="shared" si="788"/>
        <v>23</v>
      </c>
      <c r="W4199">
        <f t="shared" si="789"/>
        <v>2</v>
      </c>
      <c r="Y4199" t="str">
        <f t="shared" si="790"/>
        <v>Flight Not Found</v>
      </c>
      <c r="Z4199" t="str" cm="1">
        <f t="array" ref="Z4199">IF(AND(B:B &gt; TIME(6, 0, 0), B:B &lt;= TIME(18, 0, 0)), "Day", "Night")</f>
        <v>Night</v>
      </c>
      <c r="AA4199">
        <f t="shared" si="791"/>
        <v>1</v>
      </c>
    </row>
    <row r="4200" spans="1:27" x14ac:dyDescent="0.2">
      <c r="A4200">
        <v>34188</v>
      </c>
      <c r="B4200" t="s">
        <v>2535</v>
      </c>
      <c r="C4200" t="s">
        <v>21035</v>
      </c>
      <c r="D4200" t="s">
        <v>21036</v>
      </c>
      <c r="G4200" t="s">
        <v>21037</v>
      </c>
      <c r="H4200" t="s">
        <v>21038</v>
      </c>
      <c r="I4200" t="s">
        <v>21039</v>
      </c>
      <c r="J4200">
        <v>4</v>
      </c>
      <c r="K4200">
        <v>4</v>
      </c>
      <c r="L4200">
        <v>0</v>
      </c>
      <c r="M4200" t="s">
        <v>21040</v>
      </c>
      <c r="N4200">
        <f t="shared" si="780"/>
        <v>0</v>
      </c>
      <c r="O4200" t="str">
        <f t="shared" si="781"/>
        <v>No</v>
      </c>
      <c r="P4200">
        <f t="shared" si="782"/>
        <v>0</v>
      </c>
      <c r="Q4200">
        <f t="shared" si="783"/>
        <v>0</v>
      </c>
      <c r="R4200">
        <f t="shared" si="787"/>
        <v>27.565026697177728</v>
      </c>
      <c r="S4200" t="str">
        <f t="shared" si="784"/>
        <v>ID-34188-</v>
      </c>
      <c r="T4200" t="str">
        <f t="shared" si="785"/>
        <v>15:15</v>
      </c>
      <c r="U4200" t="str">
        <f t="shared" si="786"/>
        <v>Acceptable</v>
      </c>
      <c r="V4200">
        <f t="shared" si="788"/>
        <v>23</v>
      </c>
      <c r="W4200">
        <f t="shared" si="789"/>
        <v>2</v>
      </c>
      <c r="Y4200" t="str">
        <f t="shared" si="790"/>
        <v>Flight Not Found</v>
      </c>
      <c r="Z4200" t="str" cm="1">
        <f t="array" ref="Z4200">IF(AND(B:B &gt; TIME(6, 0, 0), B:B &lt;= TIME(18, 0, 0)), "Day", "Night")</f>
        <v>Night</v>
      </c>
      <c r="AA4200">
        <f t="shared" si="791"/>
        <v>1</v>
      </c>
    </row>
    <row r="4201" spans="1:27" x14ac:dyDescent="0.2">
      <c r="A4201">
        <v>34199</v>
      </c>
      <c r="B4201" t="s">
        <v>4687</v>
      </c>
      <c r="C4201" t="s">
        <v>21041</v>
      </c>
      <c r="D4201" t="s">
        <v>21042</v>
      </c>
      <c r="E4201" t="s">
        <v>21043</v>
      </c>
      <c r="F4201" t="s">
        <v>21044</v>
      </c>
      <c r="G4201" t="s">
        <v>15436</v>
      </c>
      <c r="H4201" t="s">
        <v>21045</v>
      </c>
      <c r="I4201" t="s">
        <v>21046</v>
      </c>
      <c r="J4201">
        <v>3</v>
      </c>
      <c r="K4201">
        <v>0</v>
      </c>
      <c r="L4201">
        <v>0</v>
      </c>
      <c r="M4201" t="s">
        <v>21047</v>
      </c>
      <c r="N4201">
        <f t="shared" si="780"/>
        <v>0</v>
      </c>
      <c r="O4201" t="str">
        <f t="shared" si="781"/>
        <v>No</v>
      </c>
      <c r="P4201">
        <f t="shared" si="782"/>
        <v>0</v>
      </c>
      <c r="Q4201">
        <f t="shared" si="783"/>
        <v>0</v>
      </c>
      <c r="R4201">
        <f t="shared" si="787"/>
        <v>27.565026697177728</v>
      </c>
      <c r="S4201" t="str">
        <f t="shared" si="784"/>
        <v>ID-34199-Norfolk, VA - Guantanamo, Cuba</v>
      </c>
      <c r="T4201" t="str">
        <f t="shared" si="785"/>
        <v>16:56</v>
      </c>
      <c r="U4201" t="str">
        <f t="shared" si="786"/>
        <v>Acceptable</v>
      </c>
      <c r="V4201">
        <f t="shared" si="788"/>
        <v>23</v>
      </c>
      <c r="W4201">
        <f t="shared" si="789"/>
        <v>2</v>
      </c>
      <c r="Y4201" t="str">
        <f t="shared" si="790"/>
        <v>Flight Not Found</v>
      </c>
      <c r="Z4201" t="str" cm="1">
        <f t="array" ref="Z4201">IF(AND(B:B &gt; TIME(6, 0, 0), B:B &lt;= TIME(18, 0, 0)), "Day", "Night")</f>
        <v>Night</v>
      </c>
      <c r="AA4201">
        <f t="shared" si="791"/>
        <v>1</v>
      </c>
    </row>
    <row r="4202" spans="1:27" x14ac:dyDescent="0.2">
      <c r="A4202">
        <v>34207</v>
      </c>
      <c r="C4202" t="s">
        <v>21048</v>
      </c>
      <c r="D4202" t="s">
        <v>21049</v>
      </c>
      <c r="G4202" t="s">
        <v>21050</v>
      </c>
      <c r="H4202" t="s">
        <v>21051</v>
      </c>
      <c r="I4202" t="s">
        <v>21052</v>
      </c>
      <c r="J4202">
        <v>24</v>
      </c>
      <c r="K4202">
        <v>24</v>
      </c>
      <c r="L4202">
        <v>0</v>
      </c>
      <c r="M4202" t="s">
        <v>21053</v>
      </c>
      <c r="N4202">
        <f t="shared" si="780"/>
        <v>0</v>
      </c>
      <c r="O4202" t="str">
        <f t="shared" si="781"/>
        <v>No</v>
      </c>
      <c r="P4202">
        <f t="shared" si="782"/>
        <v>0</v>
      </c>
      <c r="Q4202">
        <f t="shared" si="783"/>
        <v>0</v>
      </c>
      <c r="R4202">
        <f t="shared" si="787"/>
        <v>27.565026697177728</v>
      </c>
      <c r="S4202" t="str">
        <f t="shared" si="784"/>
        <v>ID-34207-</v>
      </c>
      <c r="T4202">
        <f t="shared" si="785"/>
        <v>0</v>
      </c>
      <c r="U4202" t="str">
        <f t="shared" si="786"/>
        <v>Acceptable</v>
      </c>
      <c r="V4202">
        <f t="shared" si="788"/>
        <v>23</v>
      </c>
      <c r="W4202">
        <f t="shared" si="789"/>
        <v>2</v>
      </c>
      <c r="Y4202" t="str">
        <f t="shared" si="790"/>
        <v>Flight Not Found</v>
      </c>
      <c r="Z4202" t="str" cm="1">
        <f t="array" ref="Z4202">IF(AND(B:B &gt; TIME(6, 0, 0), B:B &lt;= TIME(18, 0, 0)), "Day", "Night")</f>
        <v>Night</v>
      </c>
      <c r="AA4202">
        <f t="shared" si="791"/>
        <v>1</v>
      </c>
    </row>
    <row r="4203" spans="1:27" x14ac:dyDescent="0.2">
      <c r="A4203">
        <v>34209</v>
      </c>
      <c r="B4203" t="s">
        <v>850</v>
      </c>
      <c r="C4203" t="s">
        <v>21054</v>
      </c>
      <c r="D4203" t="s">
        <v>20983</v>
      </c>
      <c r="F4203" t="s">
        <v>21055</v>
      </c>
      <c r="G4203" t="s">
        <v>11940</v>
      </c>
      <c r="H4203" t="s">
        <v>21056</v>
      </c>
      <c r="I4203" t="s">
        <v>21057</v>
      </c>
      <c r="J4203">
        <v>86</v>
      </c>
      <c r="K4203">
        <v>82</v>
      </c>
      <c r="L4203">
        <v>0</v>
      </c>
      <c r="M4203" t="s">
        <v>21058</v>
      </c>
      <c r="N4203">
        <f t="shared" si="780"/>
        <v>0</v>
      </c>
      <c r="O4203" t="str">
        <f t="shared" si="781"/>
        <v>No</v>
      </c>
      <c r="P4203">
        <f t="shared" si="782"/>
        <v>0</v>
      </c>
      <c r="Q4203">
        <f t="shared" si="783"/>
        <v>0</v>
      </c>
      <c r="R4203">
        <f t="shared" si="787"/>
        <v>27.565026697177728</v>
      </c>
      <c r="S4203" t="str">
        <f t="shared" si="784"/>
        <v>ID-34209-Khorag - Dushanbe</v>
      </c>
      <c r="T4203" t="str">
        <f t="shared" si="785"/>
        <v>10:45</v>
      </c>
      <c r="U4203" t="str">
        <f t="shared" si="786"/>
        <v>Acceptable</v>
      </c>
      <c r="V4203">
        <f t="shared" si="788"/>
        <v>23</v>
      </c>
      <c r="W4203">
        <f t="shared" si="789"/>
        <v>2</v>
      </c>
      <c r="Y4203" t="str">
        <f t="shared" si="790"/>
        <v>Flight Not Found</v>
      </c>
      <c r="Z4203" t="str" cm="1">
        <f t="array" ref="Z4203">IF(AND(B:B &gt; TIME(6, 0, 0), B:B &lt;= TIME(18, 0, 0)), "Day", "Night")</f>
        <v>Night</v>
      </c>
      <c r="AA4203">
        <f t="shared" si="791"/>
        <v>1</v>
      </c>
    </row>
    <row r="4204" spans="1:27" x14ac:dyDescent="0.2">
      <c r="A4204">
        <v>34226</v>
      </c>
      <c r="B4204" t="s">
        <v>16032</v>
      </c>
      <c r="C4204" t="s">
        <v>8846</v>
      </c>
      <c r="D4204" t="s">
        <v>7531</v>
      </c>
      <c r="E4204" t="s">
        <v>21059</v>
      </c>
      <c r="F4204" t="s">
        <v>21060</v>
      </c>
      <c r="G4204" t="s">
        <v>21061</v>
      </c>
      <c r="H4204" t="s">
        <v>21062</v>
      </c>
      <c r="I4204" t="s">
        <v>3198</v>
      </c>
      <c r="J4204">
        <v>70</v>
      </c>
      <c r="K4204">
        <v>2</v>
      </c>
      <c r="L4204">
        <v>0</v>
      </c>
      <c r="M4204" t="s">
        <v>21063</v>
      </c>
      <c r="N4204">
        <f t="shared" si="780"/>
        <v>0</v>
      </c>
      <c r="O4204" t="str">
        <f t="shared" si="781"/>
        <v>No</v>
      </c>
      <c r="P4204">
        <f t="shared" si="782"/>
        <v>0</v>
      </c>
      <c r="Q4204">
        <f t="shared" si="783"/>
        <v>0</v>
      </c>
      <c r="R4204">
        <f t="shared" si="787"/>
        <v>27.565026697177728</v>
      </c>
      <c r="S4204" t="str">
        <f t="shared" si="784"/>
        <v>ID-34226-Frankfurt - Warszawa</v>
      </c>
      <c r="T4204" t="str">
        <f t="shared" si="785"/>
        <v>15:33</v>
      </c>
      <c r="U4204" t="str">
        <f t="shared" si="786"/>
        <v>Acceptable</v>
      </c>
      <c r="V4204">
        <f t="shared" si="788"/>
        <v>23</v>
      </c>
      <c r="W4204">
        <f t="shared" si="789"/>
        <v>2</v>
      </c>
      <c r="Y4204" t="str">
        <f t="shared" si="790"/>
        <v>Flight Not Found</v>
      </c>
      <c r="Z4204" t="str" cm="1">
        <f t="array" ref="Z4204">IF(AND(B:B &gt; TIME(6, 0, 0), B:B &lt;= TIME(18, 0, 0)), "Day", "Night")</f>
        <v>Night</v>
      </c>
      <c r="AA4204">
        <f t="shared" si="791"/>
        <v>1</v>
      </c>
    </row>
    <row r="4205" spans="1:27" x14ac:dyDescent="0.2">
      <c r="A4205">
        <v>34233</v>
      </c>
      <c r="C4205" t="s">
        <v>21064</v>
      </c>
      <c r="D4205" t="s">
        <v>21065</v>
      </c>
      <c r="F4205" t="s">
        <v>21066</v>
      </c>
      <c r="G4205" t="s">
        <v>12216</v>
      </c>
      <c r="H4205" t="s">
        <v>21067</v>
      </c>
      <c r="I4205" t="s">
        <v>21068</v>
      </c>
      <c r="J4205">
        <v>27</v>
      </c>
      <c r="K4205">
        <v>27</v>
      </c>
      <c r="L4205">
        <v>0</v>
      </c>
      <c r="M4205" t="s">
        <v>21069</v>
      </c>
      <c r="N4205">
        <f t="shared" si="780"/>
        <v>0</v>
      </c>
      <c r="O4205" t="str">
        <f t="shared" si="781"/>
        <v>No</v>
      </c>
      <c r="P4205">
        <f t="shared" si="782"/>
        <v>0</v>
      </c>
      <c r="Q4205">
        <f t="shared" si="783"/>
        <v>0</v>
      </c>
      <c r="R4205">
        <f t="shared" si="787"/>
        <v>27.565026697177728</v>
      </c>
      <c r="S4205" t="str">
        <f t="shared" si="784"/>
        <v>ID-34233-Sochi - Sukhumi</v>
      </c>
      <c r="T4205">
        <f t="shared" si="785"/>
        <v>0</v>
      </c>
      <c r="U4205" t="str">
        <f t="shared" si="786"/>
        <v>Acceptable</v>
      </c>
      <c r="V4205">
        <f t="shared" si="788"/>
        <v>23</v>
      </c>
      <c r="W4205">
        <f t="shared" si="789"/>
        <v>2</v>
      </c>
      <c r="Y4205" t="str">
        <f t="shared" si="790"/>
        <v>Flight Not Found</v>
      </c>
      <c r="Z4205" t="str" cm="1">
        <f t="array" ref="Z4205">IF(AND(B:B &gt; TIME(6, 0, 0), B:B &lt;= TIME(18, 0, 0)), "Day", "Night")</f>
        <v>Night</v>
      </c>
      <c r="AA4205">
        <f t="shared" si="791"/>
        <v>1</v>
      </c>
    </row>
    <row r="4206" spans="1:27" x14ac:dyDescent="0.2">
      <c r="A4206">
        <v>34234</v>
      </c>
      <c r="B4206" t="s">
        <v>39</v>
      </c>
      <c r="C4206" t="s">
        <v>21064</v>
      </c>
      <c r="D4206" t="s">
        <v>21065</v>
      </c>
      <c r="F4206" t="s">
        <v>21070</v>
      </c>
      <c r="G4206" t="s">
        <v>14113</v>
      </c>
      <c r="H4206" t="s">
        <v>21071</v>
      </c>
      <c r="I4206" t="s">
        <v>21072</v>
      </c>
      <c r="J4206">
        <v>132</v>
      </c>
      <c r="K4206">
        <v>106</v>
      </c>
      <c r="L4206">
        <v>0</v>
      </c>
      <c r="M4206" t="s">
        <v>21073</v>
      </c>
      <c r="N4206">
        <f t="shared" si="780"/>
        <v>0</v>
      </c>
      <c r="O4206" t="str">
        <f t="shared" si="781"/>
        <v>No</v>
      </c>
      <c r="P4206">
        <f t="shared" si="782"/>
        <v>0</v>
      </c>
      <c r="Q4206">
        <f t="shared" si="783"/>
        <v>0</v>
      </c>
      <c r="R4206">
        <f t="shared" si="787"/>
        <v>27.565026697177728</v>
      </c>
      <c r="S4206" t="str">
        <f t="shared" si="784"/>
        <v>ID-34234-Tbilisi - Sukhumi</v>
      </c>
      <c r="T4206" t="str">
        <f t="shared" si="785"/>
        <v>18:30</v>
      </c>
      <c r="U4206" t="str">
        <f t="shared" si="786"/>
        <v>Acceptable</v>
      </c>
      <c r="V4206">
        <f t="shared" si="788"/>
        <v>23</v>
      </c>
      <c r="W4206">
        <f t="shared" si="789"/>
        <v>2</v>
      </c>
      <c r="Y4206" t="str">
        <f t="shared" si="790"/>
        <v>Flight Not Found</v>
      </c>
      <c r="Z4206" t="str" cm="1">
        <f t="array" ref="Z4206">IF(AND(B:B &gt; TIME(6, 0, 0), B:B &lt;= TIME(18, 0, 0)), "Day", "Night")</f>
        <v>Night</v>
      </c>
      <c r="AA4206">
        <f t="shared" si="791"/>
        <v>1</v>
      </c>
    </row>
    <row r="4207" spans="1:27" x14ac:dyDescent="0.2">
      <c r="A4207">
        <v>34235</v>
      </c>
      <c r="C4207" t="s">
        <v>21074</v>
      </c>
      <c r="D4207" t="s">
        <v>21065</v>
      </c>
      <c r="F4207" t="s">
        <v>21075</v>
      </c>
      <c r="G4207" t="s">
        <v>15556</v>
      </c>
      <c r="H4207" t="s">
        <v>21076</v>
      </c>
      <c r="I4207" t="s">
        <v>21077</v>
      </c>
      <c r="J4207">
        <v>30</v>
      </c>
      <c r="K4207">
        <v>1</v>
      </c>
      <c r="L4207">
        <v>0</v>
      </c>
      <c r="M4207" t="s">
        <v>21078</v>
      </c>
      <c r="N4207">
        <f t="shared" si="780"/>
        <v>0</v>
      </c>
      <c r="O4207" t="str">
        <f t="shared" si="781"/>
        <v>No</v>
      </c>
      <c r="P4207">
        <f t="shared" si="782"/>
        <v>0</v>
      </c>
      <c r="Q4207">
        <f t="shared" si="783"/>
        <v>0</v>
      </c>
      <c r="R4207">
        <f t="shared" si="787"/>
        <v>27.565026697177728</v>
      </c>
      <c r="S4207" t="str">
        <f t="shared" si="784"/>
        <v>ID-34235-Sukhumi - Tbilisi</v>
      </c>
      <c r="T4207">
        <f t="shared" si="785"/>
        <v>0</v>
      </c>
      <c r="U4207" t="str">
        <f t="shared" si="786"/>
        <v>Acceptable</v>
      </c>
      <c r="V4207">
        <f t="shared" si="788"/>
        <v>23</v>
      </c>
      <c r="W4207">
        <f t="shared" si="789"/>
        <v>2</v>
      </c>
      <c r="Y4207" t="str">
        <f t="shared" si="790"/>
        <v>Flight Not Found</v>
      </c>
      <c r="Z4207" t="str" cm="1">
        <f t="array" ref="Z4207">IF(AND(B:B &gt; TIME(6, 0, 0), B:B &lt;= TIME(18, 0, 0)), "Day", "Night")</f>
        <v>Night</v>
      </c>
      <c r="AA4207">
        <f t="shared" si="791"/>
        <v>1</v>
      </c>
    </row>
    <row r="4208" spans="1:27" x14ac:dyDescent="0.2">
      <c r="A4208">
        <v>34246</v>
      </c>
      <c r="C4208" t="s">
        <v>21079</v>
      </c>
      <c r="D4208" t="s">
        <v>20994</v>
      </c>
      <c r="G4208" t="s">
        <v>16880</v>
      </c>
      <c r="J4208">
        <v>60</v>
      </c>
      <c r="K4208">
        <v>60</v>
      </c>
      <c r="L4208">
        <v>0</v>
      </c>
      <c r="N4208">
        <f t="shared" si="780"/>
        <v>0</v>
      </c>
      <c r="O4208" t="str">
        <f t="shared" si="781"/>
        <v>No</v>
      </c>
      <c r="P4208">
        <f t="shared" si="782"/>
        <v>0</v>
      </c>
      <c r="Q4208">
        <f t="shared" si="783"/>
        <v>0</v>
      </c>
      <c r="R4208">
        <f t="shared" si="787"/>
        <v>27.565026697177728</v>
      </c>
      <c r="S4208" t="str">
        <f t="shared" si="784"/>
        <v>ID-34246-</v>
      </c>
      <c r="T4208">
        <f t="shared" si="785"/>
        <v>0</v>
      </c>
      <c r="U4208" t="str">
        <f t="shared" si="786"/>
        <v>Acceptable</v>
      </c>
      <c r="V4208">
        <f t="shared" si="788"/>
        <v>23</v>
      </c>
      <c r="W4208">
        <f t="shared" si="789"/>
        <v>2</v>
      </c>
      <c r="Y4208" t="str">
        <f t="shared" si="790"/>
        <v>Flight Not Found</v>
      </c>
      <c r="Z4208" t="str" cm="1">
        <f t="array" ref="Z4208">IF(AND(B:B &gt; TIME(6, 0, 0), B:B &lt;= TIME(18, 0, 0)), "Day", "Night")</f>
        <v>Night</v>
      </c>
      <c r="AA4208">
        <f t="shared" si="791"/>
        <v>1</v>
      </c>
    </row>
    <row r="4209" spans="1:27" x14ac:dyDescent="0.2">
      <c r="A4209">
        <v>34267</v>
      </c>
      <c r="C4209" t="s">
        <v>21080</v>
      </c>
      <c r="D4209" t="s">
        <v>21081</v>
      </c>
      <c r="F4209" t="s">
        <v>21082</v>
      </c>
      <c r="G4209" t="s">
        <v>21083</v>
      </c>
      <c r="H4209" t="s">
        <v>21084</v>
      </c>
      <c r="I4209" t="s">
        <v>221</v>
      </c>
      <c r="J4209">
        <v>9</v>
      </c>
      <c r="K4209">
        <v>9</v>
      </c>
      <c r="L4209">
        <v>0</v>
      </c>
      <c r="M4209" t="s">
        <v>21085</v>
      </c>
      <c r="N4209">
        <f t="shared" si="780"/>
        <v>0</v>
      </c>
      <c r="O4209" t="str">
        <f t="shared" si="781"/>
        <v>No</v>
      </c>
      <c r="P4209">
        <f t="shared" si="782"/>
        <v>0</v>
      </c>
      <c r="Q4209">
        <f t="shared" si="783"/>
        <v>0</v>
      </c>
      <c r="R4209">
        <f t="shared" si="787"/>
        <v>27.565026697177728</v>
      </c>
      <c r="S4209" t="str">
        <f t="shared" si="784"/>
        <v>ID-34267-Glentanner - Queenstown</v>
      </c>
      <c r="T4209">
        <f t="shared" si="785"/>
        <v>0</v>
      </c>
      <c r="U4209" t="str">
        <f t="shared" si="786"/>
        <v>Acceptable</v>
      </c>
      <c r="V4209">
        <f t="shared" si="788"/>
        <v>23</v>
      </c>
      <c r="W4209">
        <f t="shared" si="789"/>
        <v>2</v>
      </c>
      <c r="Y4209" t="str">
        <f t="shared" si="790"/>
        <v>Flight Not Found</v>
      </c>
      <c r="Z4209" t="str" cm="1">
        <f t="array" ref="Z4209">IF(AND(B:B &gt; TIME(6, 0, 0), B:B &lt;= TIME(18, 0, 0)), "Day", "Night")</f>
        <v>Night</v>
      </c>
      <c r="AA4209">
        <f t="shared" si="791"/>
        <v>1</v>
      </c>
    </row>
    <row r="4210" spans="1:27" x14ac:dyDescent="0.2">
      <c r="A4210">
        <v>34268</v>
      </c>
      <c r="B4210" t="s">
        <v>21086</v>
      </c>
      <c r="C4210" t="s">
        <v>21087</v>
      </c>
      <c r="D4210" t="s">
        <v>19290</v>
      </c>
      <c r="E4210" t="s">
        <v>21088</v>
      </c>
      <c r="F4210" t="s">
        <v>21089</v>
      </c>
      <c r="G4210" t="s">
        <v>18443</v>
      </c>
      <c r="H4210" t="s">
        <v>21090</v>
      </c>
      <c r="I4210" t="s">
        <v>21091</v>
      </c>
      <c r="J4210">
        <v>80</v>
      </c>
      <c r="K4210">
        <v>2</v>
      </c>
      <c r="L4210">
        <v>0</v>
      </c>
      <c r="M4210" t="s">
        <v>21092</v>
      </c>
      <c r="N4210">
        <f t="shared" si="780"/>
        <v>0</v>
      </c>
      <c r="O4210" t="str">
        <f t="shared" si="781"/>
        <v>No</v>
      </c>
      <c r="P4210">
        <f t="shared" si="782"/>
        <v>0</v>
      </c>
      <c r="Q4210">
        <f t="shared" si="783"/>
        <v>0</v>
      </c>
      <c r="R4210">
        <f t="shared" si="787"/>
        <v>27.565026697177728</v>
      </c>
      <c r="S4210" t="str">
        <f t="shared" si="784"/>
        <v>ID-34268-Shenzen - Fuzhou</v>
      </c>
      <c r="T4210" t="str">
        <f t="shared" si="785"/>
        <v>13:04</v>
      </c>
      <c r="U4210" t="str">
        <f t="shared" si="786"/>
        <v>Acceptable</v>
      </c>
      <c r="V4210">
        <f t="shared" si="788"/>
        <v>23</v>
      </c>
      <c r="W4210">
        <f t="shared" si="789"/>
        <v>2</v>
      </c>
      <c r="Y4210" t="str">
        <f t="shared" si="790"/>
        <v>Flight Not Found</v>
      </c>
      <c r="Z4210" t="str" cm="1">
        <f t="array" ref="Z4210">IF(AND(B:B &gt; TIME(6, 0, 0), B:B &lt;= TIME(18, 0, 0)), "Day", "Night")</f>
        <v>Night</v>
      </c>
      <c r="AA4210">
        <f t="shared" si="791"/>
        <v>1</v>
      </c>
    </row>
    <row r="4211" spans="1:27" x14ac:dyDescent="0.2">
      <c r="A4211">
        <v>34269</v>
      </c>
      <c r="B4211" t="s">
        <v>8596</v>
      </c>
      <c r="C4211" t="s">
        <v>21093</v>
      </c>
      <c r="D4211" t="s">
        <v>16638</v>
      </c>
      <c r="F4211" t="s">
        <v>21094</v>
      </c>
      <c r="G4211" t="s">
        <v>12975</v>
      </c>
      <c r="H4211" t="s">
        <v>21095</v>
      </c>
      <c r="I4211" t="s">
        <v>21096</v>
      </c>
      <c r="J4211">
        <v>20</v>
      </c>
      <c r="K4211">
        <v>7</v>
      </c>
      <c r="L4211">
        <v>0</v>
      </c>
      <c r="M4211" t="s">
        <v>21097</v>
      </c>
      <c r="N4211">
        <f t="shared" si="780"/>
        <v>0</v>
      </c>
      <c r="O4211" t="str">
        <f t="shared" si="781"/>
        <v>No</v>
      </c>
      <c r="P4211">
        <f t="shared" si="782"/>
        <v>0</v>
      </c>
      <c r="Q4211">
        <f t="shared" si="783"/>
        <v>0</v>
      </c>
      <c r="R4211">
        <f t="shared" si="787"/>
        <v>27.565026697177728</v>
      </c>
      <c r="S4211" t="str">
        <f t="shared" si="784"/>
        <v>ID-34269-Trondheim - Namsos</v>
      </c>
      <c r="T4211" t="str">
        <f t="shared" si="785"/>
        <v>19:30</v>
      </c>
      <c r="U4211" t="str">
        <f t="shared" si="786"/>
        <v>Acceptable</v>
      </c>
      <c r="V4211">
        <f t="shared" si="788"/>
        <v>23</v>
      </c>
      <c r="W4211">
        <f t="shared" si="789"/>
        <v>2</v>
      </c>
      <c r="Y4211" t="str">
        <f t="shared" si="790"/>
        <v>Flight Not Found</v>
      </c>
      <c r="Z4211" t="str" cm="1">
        <f t="array" ref="Z4211">IF(AND(B:B &gt; TIME(6, 0, 0), B:B &lt;= TIME(18, 0, 0)), "Day", "Night")</f>
        <v>Night</v>
      </c>
      <c r="AA4211">
        <f t="shared" si="791"/>
        <v>1</v>
      </c>
    </row>
    <row r="4212" spans="1:27" x14ac:dyDescent="0.2">
      <c r="A4212">
        <v>34279</v>
      </c>
      <c r="B4212" t="s">
        <v>20343</v>
      </c>
      <c r="C4212" t="s">
        <v>21098</v>
      </c>
      <c r="D4212" t="s">
        <v>21099</v>
      </c>
      <c r="F4212" t="s">
        <v>21100</v>
      </c>
      <c r="G4212" t="s">
        <v>21101</v>
      </c>
      <c r="H4212" t="s">
        <v>21102</v>
      </c>
      <c r="I4212" t="s">
        <v>21103</v>
      </c>
      <c r="J4212">
        <v>5</v>
      </c>
      <c r="K4212">
        <v>5</v>
      </c>
      <c r="L4212">
        <v>0</v>
      </c>
      <c r="M4212" t="s">
        <v>21104</v>
      </c>
      <c r="N4212">
        <f t="shared" si="780"/>
        <v>0</v>
      </c>
      <c r="O4212" t="str">
        <f t="shared" si="781"/>
        <v>No</v>
      </c>
      <c r="P4212">
        <f t="shared" si="782"/>
        <v>0</v>
      </c>
      <c r="Q4212">
        <f t="shared" si="783"/>
        <v>0</v>
      </c>
      <c r="R4212">
        <f t="shared" si="787"/>
        <v>27.565026697177728</v>
      </c>
      <c r="S4212" t="str">
        <f t="shared" si="784"/>
        <v>ID-34279-Pontiac, MI - Greensburg, IN</v>
      </c>
      <c r="T4212" t="str">
        <f t="shared" si="785"/>
        <v>08:51</v>
      </c>
      <c r="U4212" t="str">
        <f t="shared" si="786"/>
        <v>Acceptable</v>
      </c>
      <c r="V4212">
        <f t="shared" si="788"/>
        <v>23</v>
      </c>
      <c r="W4212">
        <f t="shared" si="789"/>
        <v>2</v>
      </c>
      <c r="Y4212" t="str">
        <f t="shared" si="790"/>
        <v>Flight Not Found</v>
      </c>
      <c r="Z4212" t="str" cm="1">
        <f t="array" ref="Z4212">IF(AND(B:B &gt; TIME(6, 0, 0), B:B &lt;= TIME(18, 0, 0)), "Day", "Night")</f>
        <v>Night</v>
      </c>
      <c r="AA4212">
        <f t="shared" si="791"/>
        <v>1</v>
      </c>
    </row>
    <row r="4213" spans="1:27" x14ac:dyDescent="0.2">
      <c r="A4213">
        <v>34283</v>
      </c>
      <c r="B4213" t="s">
        <v>7129</v>
      </c>
      <c r="C4213" t="s">
        <v>21105</v>
      </c>
      <c r="D4213" t="s">
        <v>18357</v>
      </c>
      <c r="E4213" t="s">
        <v>7210</v>
      </c>
      <c r="F4213" t="s">
        <v>21106</v>
      </c>
      <c r="G4213" t="s">
        <v>21107</v>
      </c>
      <c r="H4213" t="s">
        <v>21108</v>
      </c>
      <c r="I4213" t="s">
        <v>21109</v>
      </c>
      <c r="J4213">
        <v>7</v>
      </c>
      <c r="K4213">
        <v>7</v>
      </c>
      <c r="L4213">
        <v>0</v>
      </c>
      <c r="M4213" t="s">
        <v>21110</v>
      </c>
      <c r="N4213">
        <f t="shared" si="780"/>
        <v>0</v>
      </c>
      <c r="O4213" t="str">
        <f t="shared" si="781"/>
        <v>No</v>
      </c>
      <c r="P4213">
        <f t="shared" si="782"/>
        <v>0</v>
      </c>
      <c r="Q4213">
        <f t="shared" si="783"/>
        <v>0</v>
      </c>
      <c r="R4213">
        <f t="shared" si="787"/>
        <v>27.565026697177728</v>
      </c>
      <c r="S4213" t="str">
        <f t="shared" si="784"/>
        <v>ID-34283-Winnipeg - Sandy Lake</v>
      </c>
      <c r="T4213" t="str">
        <f t="shared" si="785"/>
        <v>18:05</v>
      </c>
      <c r="U4213" t="str">
        <f t="shared" si="786"/>
        <v>Acceptable</v>
      </c>
      <c r="V4213">
        <f t="shared" si="788"/>
        <v>23</v>
      </c>
      <c r="W4213">
        <f t="shared" si="789"/>
        <v>2</v>
      </c>
      <c r="Y4213" t="str">
        <f t="shared" si="790"/>
        <v>Flight Not Found</v>
      </c>
      <c r="Z4213" t="str" cm="1">
        <f t="array" ref="Z4213">IF(AND(B:B &gt; TIME(6, 0, 0), B:B &lt;= TIME(18, 0, 0)), "Day", "Night")</f>
        <v>Night</v>
      </c>
      <c r="AA4213">
        <f t="shared" si="791"/>
        <v>1</v>
      </c>
    </row>
    <row r="4214" spans="1:27" x14ac:dyDescent="0.2">
      <c r="A4214">
        <v>34286</v>
      </c>
      <c r="B4214" t="s">
        <v>6679</v>
      </c>
      <c r="C4214" t="s">
        <v>21111</v>
      </c>
      <c r="D4214" t="s">
        <v>21112</v>
      </c>
      <c r="E4214" t="s">
        <v>21113</v>
      </c>
      <c r="F4214" t="s">
        <v>21114</v>
      </c>
      <c r="G4214" t="s">
        <v>18443</v>
      </c>
      <c r="H4214" t="s">
        <v>21115</v>
      </c>
      <c r="I4214" t="s">
        <v>21116</v>
      </c>
      <c r="J4214">
        <v>102</v>
      </c>
      <c r="K4214">
        <v>12</v>
      </c>
      <c r="L4214">
        <v>0</v>
      </c>
      <c r="M4214" t="s">
        <v>21117</v>
      </c>
      <c r="N4214">
        <f t="shared" si="780"/>
        <v>0</v>
      </c>
      <c r="O4214" t="str">
        <f t="shared" si="781"/>
        <v>No</v>
      </c>
      <c r="P4214">
        <f t="shared" si="782"/>
        <v>0</v>
      </c>
      <c r="Q4214">
        <f t="shared" si="783"/>
        <v>0</v>
      </c>
      <c r="R4214">
        <f t="shared" si="787"/>
        <v>27.565026697177728</v>
      </c>
      <c r="S4214" t="str">
        <f t="shared" si="784"/>
        <v>ID-34286-Beijing - Urumqi</v>
      </c>
      <c r="T4214" t="str">
        <f t="shared" si="785"/>
        <v>14:55</v>
      </c>
      <c r="U4214" t="str">
        <f t="shared" si="786"/>
        <v>Acceptable</v>
      </c>
      <c r="V4214">
        <f t="shared" si="788"/>
        <v>23</v>
      </c>
      <c r="W4214">
        <f t="shared" si="789"/>
        <v>2</v>
      </c>
      <c r="Y4214" t="str">
        <f t="shared" si="790"/>
        <v>Flight Not Found</v>
      </c>
      <c r="Z4214" t="str" cm="1">
        <f t="array" ref="Z4214">IF(AND(B:B &gt; TIME(6, 0, 0), B:B &lt;= TIME(18, 0, 0)), "Day", "Night")</f>
        <v>Night</v>
      </c>
      <c r="AA4214">
        <f t="shared" si="791"/>
        <v>1</v>
      </c>
    </row>
    <row r="4215" spans="1:27" x14ac:dyDescent="0.2">
      <c r="A4215">
        <v>34288</v>
      </c>
      <c r="B4215" t="s">
        <v>21118</v>
      </c>
      <c r="C4215" t="s">
        <v>21119</v>
      </c>
      <c r="D4215" t="s">
        <v>21120</v>
      </c>
      <c r="F4215" t="s">
        <v>21121</v>
      </c>
      <c r="G4215" t="s">
        <v>21122</v>
      </c>
      <c r="H4215" t="s">
        <v>21123</v>
      </c>
      <c r="J4215">
        <v>17</v>
      </c>
      <c r="K4215">
        <v>17</v>
      </c>
      <c r="L4215">
        <v>0</v>
      </c>
      <c r="M4215" t="s">
        <v>21124</v>
      </c>
      <c r="N4215">
        <f t="shared" si="780"/>
        <v>0</v>
      </c>
      <c r="O4215" t="str">
        <f t="shared" si="781"/>
        <v>No</v>
      </c>
      <c r="P4215">
        <f t="shared" si="782"/>
        <v>0</v>
      </c>
      <c r="Q4215">
        <f t="shared" si="783"/>
        <v>0</v>
      </c>
      <c r="R4215">
        <f t="shared" si="787"/>
        <v>27.565026697177728</v>
      </c>
      <c r="S4215" t="str">
        <f t="shared" si="784"/>
        <v>ID-34288-Dubai - Kerman</v>
      </c>
      <c r="T4215" t="str">
        <f t="shared" si="785"/>
        <v>19:07</v>
      </c>
      <c r="U4215" t="str">
        <f t="shared" si="786"/>
        <v>Acceptable</v>
      </c>
      <c r="V4215">
        <f t="shared" si="788"/>
        <v>23</v>
      </c>
      <c r="W4215">
        <f t="shared" si="789"/>
        <v>2</v>
      </c>
      <c r="Y4215" t="str">
        <f t="shared" si="790"/>
        <v>Flight Not Found</v>
      </c>
      <c r="Z4215" t="str" cm="1">
        <f t="array" ref="Z4215">IF(AND(B:B &gt; TIME(6, 0, 0), B:B &lt;= TIME(18, 0, 0)), "Day", "Night")</f>
        <v>Night</v>
      </c>
      <c r="AA4215">
        <f t="shared" si="791"/>
        <v>1</v>
      </c>
    </row>
    <row r="4216" spans="1:27" x14ac:dyDescent="0.2">
      <c r="A4216">
        <v>34293</v>
      </c>
      <c r="B4216" t="s">
        <v>864</v>
      </c>
      <c r="C4216" t="s">
        <v>21125</v>
      </c>
      <c r="D4216" t="s">
        <v>21126</v>
      </c>
      <c r="E4216" t="s">
        <v>13397</v>
      </c>
      <c r="F4216" t="s">
        <v>21127</v>
      </c>
      <c r="G4216" t="s">
        <v>20621</v>
      </c>
      <c r="H4216" t="s">
        <v>21128</v>
      </c>
      <c r="I4216" t="s">
        <v>21129</v>
      </c>
      <c r="J4216">
        <v>116</v>
      </c>
      <c r="K4216">
        <v>116</v>
      </c>
      <c r="L4216">
        <v>0</v>
      </c>
      <c r="M4216" t="s">
        <v>21130</v>
      </c>
      <c r="N4216">
        <f t="shared" si="780"/>
        <v>0</v>
      </c>
      <c r="O4216" t="str">
        <f t="shared" si="781"/>
        <v>No</v>
      </c>
      <c r="P4216">
        <f t="shared" si="782"/>
        <v>0</v>
      </c>
      <c r="Q4216">
        <f t="shared" si="783"/>
        <v>0</v>
      </c>
      <c r="R4216">
        <f t="shared" si="787"/>
        <v>27.565026697177728</v>
      </c>
      <c r="S4216" t="str">
        <f t="shared" si="784"/>
        <v>ID-34293-Genève - Skopje</v>
      </c>
      <c r="T4216" t="str">
        <f t="shared" si="785"/>
        <v>23:30</v>
      </c>
      <c r="U4216" t="str">
        <f t="shared" si="786"/>
        <v>Acceptable</v>
      </c>
      <c r="V4216">
        <f t="shared" si="788"/>
        <v>23</v>
      </c>
      <c r="W4216">
        <f t="shared" si="789"/>
        <v>2</v>
      </c>
      <c r="Y4216" t="str">
        <f t="shared" si="790"/>
        <v>Flight Not Found</v>
      </c>
      <c r="Z4216" t="str" cm="1">
        <f t="array" ref="Z4216">IF(AND(B:B &gt; TIME(6, 0, 0), B:B &lt;= TIME(18, 0, 0)), "Day", "Night")</f>
        <v>Night</v>
      </c>
      <c r="AA4216">
        <f t="shared" si="791"/>
        <v>1</v>
      </c>
    </row>
    <row r="4217" spans="1:27" x14ac:dyDescent="0.2">
      <c r="A4217">
        <v>34294</v>
      </c>
      <c r="C4217" t="s">
        <v>21131</v>
      </c>
      <c r="D4217" t="s">
        <v>17903</v>
      </c>
      <c r="F4217" t="s">
        <v>21132</v>
      </c>
      <c r="G4217" t="s">
        <v>21133</v>
      </c>
      <c r="H4217" t="s">
        <v>21134</v>
      </c>
      <c r="J4217">
        <v>13</v>
      </c>
      <c r="K4217">
        <v>13</v>
      </c>
      <c r="L4217">
        <v>0</v>
      </c>
      <c r="M4217" t="s">
        <v>21135</v>
      </c>
      <c r="N4217">
        <f t="shared" si="780"/>
        <v>0</v>
      </c>
      <c r="O4217" t="str">
        <f t="shared" si="781"/>
        <v>No</v>
      </c>
      <c r="P4217">
        <f t="shared" si="782"/>
        <v>0</v>
      </c>
      <c r="Q4217">
        <f t="shared" si="783"/>
        <v>0</v>
      </c>
      <c r="R4217">
        <f t="shared" si="787"/>
        <v>27.565026697177728</v>
      </c>
      <c r="S4217" t="str">
        <f t="shared" si="784"/>
        <v>ID-34294-Santa Elena - Guatemala City</v>
      </c>
      <c r="T4217">
        <f t="shared" si="785"/>
        <v>0</v>
      </c>
      <c r="U4217" t="str">
        <f t="shared" si="786"/>
        <v>Acceptable</v>
      </c>
      <c r="V4217">
        <f t="shared" si="788"/>
        <v>23</v>
      </c>
      <c r="W4217">
        <f t="shared" si="789"/>
        <v>2</v>
      </c>
      <c r="Y4217" t="str">
        <f t="shared" si="790"/>
        <v>Flight Not Found</v>
      </c>
      <c r="Z4217" t="str" cm="1">
        <f t="array" ref="Z4217">IF(AND(B:B &gt; TIME(6, 0, 0), B:B &lt;= TIME(18, 0, 0)), "Day", "Night")</f>
        <v>Night</v>
      </c>
      <c r="AA4217">
        <f t="shared" si="791"/>
        <v>1</v>
      </c>
    </row>
    <row r="4218" spans="1:27" x14ac:dyDescent="0.2">
      <c r="A4218">
        <v>34304</v>
      </c>
      <c r="B4218" t="s">
        <v>8186</v>
      </c>
      <c r="C4218" t="s">
        <v>21136</v>
      </c>
      <c r="D4218" t="s">
        <v>21137</v>
      </c>
      <c r="E4218" t="s">
        <v>21138</v>
      </c>
      <c r="F4218" t="s">
        <v>21139</v>
      </c>
      <c r="G4218" t="s">
        <v>21140</v>
      </c>
      <c r="H4218" t="s">
        <v>21141</v>
      </c>
      <c r="I4218" t="s">
        <v>8406</v>
      </c>
      <c r="J4218">
        <v>18</v>
      </c>
      <c r="K4218">
        <v>18</v>
      </c>
      <c r="L4218">
        <v>0</v>
      </c>
      <c r="M4218" t="s">
        <v>21142</v>
      </c>
      <c r="N4218">
        <f t="shared" si="780"/>
        <v>0</v>
      </c>
      <c r="O4218" t="str">
        <f t="shared" si="781"/>
        <v>No</v>
      </c>
      <c r="P4218">
        <f t="shared" si="782"/>
        <v>0</v>
      </c>
      <c r="Q4218">
        <f t="shared" si="783"/>
        <v>0</v>
      </c>
      <c r="R4218">
        <f t="shared" si="787"/>
        <v>27.565026697177728</v>
      </c>
      <c r="S4218" t="str">
        <f t="shared" si="784"/>
        <v>ID-34304-Minneapolis/St. Paul - Hibbing</v>
      </c>
      <c r="T4218" t="str">
        <f t="shared" si="785"/>
        <v>19:50</v>
      </c>
      <c r="U4218" t="str">
        <f t="shared" si="786"/>
        <v>Acceptable</v>
      </c>
      <c r="V4218">
        <f t="shared" si="788"/>
        <v>23</v>
      </c>
      <c r="W4218">
        <f t="shared" si="789"/>
        <v>2</v>
      </c>
      <c r="Y4218" t="str">
        <f t="shared" si="790"/>
        <v>Flight Not Found</v>
      </c>
      <c r="Z4218" t="str" cm="1">
        <f t="array" ref="Z4218">IF(AND(B:B &gt; TIME(6, 0, 0), B:B &lt;= TIME(18, 0, 0)), "Day", "Night")</f>
        <v>Night</v>
      </c>
      <c r="AA4218">
        <f t="shared" si="791"/>
        <v>1</v>
      </c>
    </row>
    <row r="4219" spans="1:27" x14ac:dyDescent="0.2">
      <c r="A4219">
        <v>34306</v>
      </c>
      <c r="C4219" t="s">
        <v>21143</v>
      </c>
      <c r="D4219" t="s">
        <v>21144</v>
      </c>
      <c r="F4219" t="s">
        <v>21145</v>
      </c>
      <c r="G4219" t="s">
        <v>21146</v>
      </c>
      <c r="H4219" t="s">
        <v>21147</v>
      </c>
      <c r="I4219" t="s">
        <v>21148</v>
      </c>
      <c r="J4219">
        <v>7</v>
      </c>
      <c r="K4219">
        <v>7</v>
      </c>
      <c r="L4219">
        <v>0</v>
      </c>
      <c r="M4219" t="s">
        <v>21149</v>
      </c>
      <c r="N4219">
        <f t="shared" si="780"/>
        <v>0</v>
      </c>
      <c r="O4219" t="str">
        <f t="shared" si="781"/>
        <v>No</v>
      </c>
      <c r="P4219">
        <f t="shared" si="782"/>
        <v>0</v>
      </c>
      <c r="Q4219">
        <f t="shared" si="783"/>
        <v>0</v>
      </c>
      <c r="R4219">
        <f t="shared" si="787"/>
        <v>27.565026697177728</v>
      </c>
      <c r="S4219" t="str">
        <f t="shared" si="784"/>
        <v>ID-34306-Tuktoyaktuk - Inuvik</v>
      </c>
      <c r="T4219">
        <f t="shared" si="785"/>
        <v>0</v>
      </c>
      <c r="U4219" t="str">
        <f t="shared" si="786"/>
        <v>Acceptable</v>
      </c>
      <c r="V4219">
        <f t="shared" si="788"/>
        <v>23</v>
      </c>
      <c r="W4219">
        <f t="shared" si="789"/>
        <v>2</v>
      </c>
      <c r="Y4219" t="str">
        <f t="shared" si="790"/>
        <v>Flight Not Found</v>
      </c>
      <c r="Z4219" t="str" cm="1">
        <f t="array" ref="Z4219">IF(AND(B:B &gt; TIME(6, 0, 0), B:B &lt;= TIME(18, 0, 0)), "Day", "Night")</f>
        <v>Night</v>
      </c>
      <c r="AA4219">
        <f t="shared" si="791"/>
        <v>1</v>
      </c>
    </row>
    <row r="4220" spans="1:27" x14ac:dyDescent="0.2">
      <c r="A4220">
        <v>34312</v>
      </c>
      <c r="C4220" t="s">
        <v>3769</v>
      </c>
      <c r="D4220" t="s">
        <v>21150</v>
      </c>
      <c r="G4220" t="s">
        <v>21151</v>
      </c>
      <c r="H4220" t="s">
        <v>21152</v>
      </c>
      <c r="I4220" t="s">
        <v>21153</v>
      </c>
      <c r="J4220">
        <v>3</v>
      </c>
      <c r="K4220">
        <v>3</v>
      </c>
      <c r="L4220">
        <v>0</v>
      </c>
      <c r="M4220" t="s">
        <v>21154</v>
      </c>
      <c r="N4220">
        <f t="shared" si="780"/>
        <v>0</v>
      </c>
      <c r="O4220" t="str">
        <f t="shared" si="781"/>
        <v>No</v>
      </c>
      <c r="P4220">
        <f t="shared" si="782"/>
        <v>0</v>
      </c>
      <c r="Q4220">
        <f t="shared" si="783"/>
        <v>0</v>
      </c>
      <c r="R4220">
        <f t="shared" si="787"/>
        <v>27.565026697177728</v>
      </c>
      <c r="S4220" t="str">
        <f t="shared" si="784"/>
        <v>ID-34312-</v>
      </c>
      <c r="T4220">
        <f t="shared" si="785"/>
        <v>0</v>
      </c>
      <c r="U4220" t="str">
        <f t="shared" si="786"/>
        <v>Acceptable</v>
      </c>
      <c r="V4220">
        <f t="shared" si="788"/>
        <v>23</v>
      </c>
      <c r="W4220">
        <f t="shared" si="789"/>
        <v>2</v>
      </c>
      <c r="Y4220" t="str">
        <f t="shared" si="790"/>
        <v>Flight Not Found</v>
      </c>
      <c r="Z4220" t="str" cm="1">
        <f t="array" ref="Z4220">IF(AND(B:B &gt; TIME(6, 0, 0), B:B &lt;= TIME(18, 0, 0)), "Day", "Night")</f>
        <v>Night</v>
      </c>
      <c r="AA4220">
        <f t="shared" si="791"/>
        <v>1</v>
      </c>
    </row>
    <row r="4221" spans="1:27" x14ac:dyDescent="0.2">
      <c r="A4221">
        <v>34316</v>
      </c>
      <c r="B4221" t="s">
        <v>2675</v>
      </c>
      <c r="C4221" t="s">
        <v>21155</v>
      </c>
      <c r="D4221" t="s">
        <v>21156</v>
      </c>
      <c r="F4221" t="s">
        <v>21157</v>
      </c>
      <c r="G4221" t="s">
        <v>21158</v>
      </c>
      <c r="H4221" t="s">
        <v>21159</v>
      </c>
      <c r="I4221" t="s">
        <v>21160</v>
      </c>
      <c r="J4221">
        <v>18</v>
      </c>
      <c r="K4221">
        <v>18</v>
      </c>
      <c r="L4221">
        <v>0</v>
      </c>
      <c r="M4221" t="s">
        <v>21161</v>
      </c>
      <c r="N4221">
        <f t="shared" si="780"/>
        <v>0</v>
      </c>
      <c r="O4221" t="str">
        <f t="shared" si="781"/>
        <v>No</v>
      </c>
      <c r="P4221">
        <f t="shared" si="782"/>
        <v>0</v>
      </c>
      <c r="Q4221">
        <f t="shared" si="783"/>
        <v>0</v>
      </c>
      <c r="R4221">
        <f t="shared" si="787"/>
        <v>27.565026697177728</v>
      </c>
      <c r="S4221" t="str">
        <f t="shared" si="784"/>
        <v>ID-34316-Vientiane - Phonesavahn</v>
      </c>
      <c r="T4221" t="str">
        <f t="shared" si="785"/>
        <v>09:20</v>
      </c>
      <c r="U4221" t="str">
        <f t="shared" si="786"/>
        <v>Acceptable</v>
      </c>
      <c r="V4221">
        <f t="shared" si="788"/>
        <v>23</v>
      </c>
      <c r="W4221">
        <f t="shared" si="789"/>
        <v>2</v>
      </c>
      <c r="Y4221" t="str">
        <f t="shared" si="790"/>
        <v>Flight Not Found</v>
      </c>
      <c r="Z4221" t="str" cm="1">
        <f t="array" ref="Z4221">IF(AND(B:B &gt; TIME(6, 0, 0), B:B &lt;= TIME(18, 0, 0)), "Day", "Night")</f>
        <v>Night</v>
      </c>
      <c r="AA4221">
        <f t="shared" si="791"/>
        <v>1</v>
      </c>
    </row>
    <row r="4222" spans="1:27" x14ac:dyDescent="0.2">
      <c r="A4222">
        <v>34318</v>
      </c>
      <c r="B4222" t="s">
        <v>2224</v>
      </c>
      <c r="C4222" t="s">
        <v>21162</v>
      </c>
      <c r="D4222" t="s">
        <v>6967</v>
      </c>
      <c r="F4222" t="s">
        <v>9591</v>
      </c>
      <c r="G4222" t="s">
        <v>11286</v>
      </c>
      <c r="H4222" t="s">
        <v>21163</v>
      </c>
      <c r="I4222" t="s">
        <v>21163</v>
      </c>
      <c r="J4222">
        <v>29</v>
      </c>
      <c r="K4222">
        <v>29</v>
      </c>
      <c r="L4222">
        <v>0</v>
      </c>
      <c r="M4222" t="s">
        <v>21164</v>
      </c>
      <c r="N4222">
        <f t="shared" si="780"/>
        <v>0</v>
      </c>
      <c r="O4222" t="str">
        <f t="shared" si="781"/>
        <v>No</v>
      </c>
      <c r="P4222">
        <f t="shared" si="782"/>
        <v>0</v>
      </c>
      <c r="Q4222">
        <f t="shared" si="783"/>
        <v>0</v>
      </c>
      <c r="R4222">
        <f t="shared" si="787"/>
        <v>27.565026697177728</v>
      </c>
      <c r="S4222" t="str">
        <f t="shared" si="784"/>
        <v>ID-34318-Manila - Naga</v>
      </c>
      <c r="T4222" t="str">
        <f t="shared" si="785"/>
        <v>14:00</v>
      </c>
      <c r="U4222" t="str">
        <f t="shared" si="786"/>
        <v>Acceptable</v>
      </c>
      <c r="V4222">
        <f t="shared" si="788"/>
        <v>23</v>
      </c>
      <c r="W4222">
        <f t="shared" si="789"/>
        <v>2</v>
      </c>
      <c r="Y4222" t="str">
        <f t="shared" si="790"/>
        <v>Flight Not Found</v>
      </c>
      <c r="Z4222" t="str" cm="1">
        <f t="array" ref="Z4222">IF(AND(B:B &gt; TIME(6, 0, 0), B:B &lt;= TIME(18, 0, 0)), "Day", "Night")</f>
        <v>Night</v>
      </c>
      <c r="AA4222">
        <f t="shared" si="791"/>
        <v>1</v>
      </c>
    </row>
    <row r="4223" spans="1:27" x14ac:dyDescent="0.2">
      <c r="A4223">
        <v>34318</v>
      </c>
      <c r="B4223" t="s">
        <v>21165</v>
      </c>
      <c r="C4223" t="s">
        <v>11144</v>
      </c>
      <c r="D4223" t="s">
        <v>21166</v>
      </c>
      <c r="F4223" t="s">
        <v>21167</v>
      </c>
      <c r="G4223" t="s">
        <v>21168</v>
      </c>
      <c r="H4223" t="s">
        <v>21169</v>
      </c>
      <c r="I4223" t="s">
        <v>16614</v>
      </c>
      <c r="J4223">
        <v>5</v>
      </c>
      <c r="K4223">
        <v>5</v>
      </c>
      <c r="L4223">
        <v>0</v>
      </c>
      <c r="M4223" t="s">
        <v>21170</v>
      </c>
      <c r="N4223">
        <f t="shared" si="780"/>
        <v>0</v>
      </c>
      <c r="O4223" t="str">
        <f t="shared" si="781"/>
        <v>No</v>
      </c>
      <c r="P4223">
        <f t="shared" si="782"/>
        <v>0</v>
      </c>
      <c r="Q4223">
        <f t="shared" si="783"/>
        <v>0</v>
      </c>
      <c r="R4223">
        <f t="shared" si="787"/>
        <v>27.565026697177728</v>
      </c>
      <c r="S4223" t="str">
        <f t="shared" si="784"/>
        <v>ID-34318-Fresno, CA - Santa Ana, CA</v>
      </c>
      <c r="T4223" t="str">
        <f t="shared" si="785"/>
        <v>14:00</v>
      </c>
      <c r="U4223" t="str">
        <f t="shared" si="786"/>
        <v>Acceptable</v>
      </c>
      <c r="V4223">
        <f t="shared" si="788"/>
        <v>23</v>
      </c>
      <c r="W4223">
        <f t="shared" si="789"/>
        <v>2</v>
      </c>
      <c r="Y4223" t="str">
        <f t="shared" si="790"/>
        <v>Flight Not Found</v>
      </c>
      <c r="Z4223" t="str" cm="1">
        <f t="array" ref="Z4223">IF(AND(B:B &gt; TIME(6, 0, 0), B:B &lt;= TIME(18, 0, 0)), "Day", "Night")</f>
        <v>Night</v>
      </c>
      <c r="AA4223">
        <f t="shared" si="791"/>
        <v>1</v>
      </c>
    </row>
    <row r="4224" spans="1:27" x14ac:dyDescent="0.2">
      <c r="A4224">
        <v>34329</v>
      </c>
      <c r="C4224" t="s">
        <v>21171</v>
      </c>
      <c r="D4224" t="s">
        <v>21172</v>
      </c>
      <c r="E4224" t="s">
        <v>21138</v>
      </c>
      <c r="F4224" t="s">
        <v>21173</v>
      </c>
      <c r="G4224" t="s">
        <v>12448</v>
      </c>
      <c r="H4224" t="s">
        <v>21174</v>
      </c>
      <c r="I4224" t="s">
        <v>10135</v>
      </c>
      <c r="J4224">
        <v>36</v>
      </c>
      <c r="K4224">
        <v>36</v>
      </c>
      <c r="L4224">
        <v>0</v>
      </c>
      <c r="M4224" t="s">
        <v>21175</v>
      </c>
      <c r="N4224">
        <f t="shared" si="780"/>
        <v>0</v>
      </c>
      <c r="O4224" t="str">
        <f t="shared" si="781"/>
        <v>No</v>
      </c>
      <c r="P4224">
        <f t="shared" si="782"/>
        <v>0</v>
      </c>
      <c r="Q4224">
        <f t="shared" si="783"/>
        <v>0</v>
      </c>
      <c r="R4224">
        <f t="shared" si="787"/>
        <v>27.565026697177728</v>
      </c>
      <c r="S4224" t="str">
        <f t="shared" si="784"/>
        <v>ID-34329-Krasnadar - Gyumri</v>
      </c>
      <c r="T4224">
        <f t="shared" si="785"/>
        <v>0</v>
      </c>
      <c r="U4224" t="str">
        <f t="shared" si="786"/>
        <v>Acceptable</v>
      </c>
      <c r="V4224">
        <f t="shared" si="788"/>
        <v>23</v>
      </c>
      <c r="W4224">
        <f t="shared" si="789"/>
        <v>2</v>
      </c>
      <c r="Y4224" t="str">
        <f t="shared" si="790"/>
        <v>Flight Not Found</v>
      </c>
      <c r="Z4224" t="str" cm="1">
        <f t="array" ref="Z4224">IF(AND(B:B &gt; TIME(6, 0, 0), B:B &lt;= TIME(18, 0, 0)), "Day", "Night")</f>
        <v>Night</v>
      </c>
      <c r="AA4224">
        <f t="shared" si="791"/>
        <v>1</v>
      </c>
    </row>
    <row r="4225" spans="1:27" x14ac:dyDescent="0.2">
      <c r="A4225">
        <v>34337</v>
      </c>
      <c r="B4225" t="s">
        <v>8916</v>
      </c>
      <c r="C4225" t="s">
        <v>21176</v>
      </c>
      <c r="D4225" t="s">
        <v>21177</v>
      </c>
      <c r="E4225" t="s">
        <v>173</v>
      </c>
      <c r="F4225" t="s">
        <v>21178</v>
      </c>
      <c r="G4225" t="s">
        <v>21179</v>
      </c>
      <c r="H4225" t="s">
        <v>21180</v>
      </c>
      <c r="I4225" t="s">
        <v>21181</v>
      </c>
      <c r="J4225">
        <v>124</v>
      </c>
      <c r="K4225">
        <v>124</v>
      </c>
      <c r="L4225">
        <v>1</v>
      </c>
      <c r="M4225" t="s">
        <v>21182</v>
      </c>
      <c r="N4225">
        <f t="shared" si="780"/>
        <v>0</v>
      </c>
      <c r="O4225" t="str">
        <f t="shared" si="781"/>
        <v>No</v>
      </c>
      <c r="P4225">
        <f t="shared" si="782"/>
        <v>0</v>
      </c>
      <c r="Q4225">
        <f t="shared" si="783"/>
        <v>0</v>
      </c>
      <c r="R4225">
        <f t="shared" si="787"/>
        <v>27.565026697177728</v>
      </c>
      <c r="S4225" t="str">
        <f t="shared" si="784"/>
        <v>ID-34337-Irkutsk - Moscow</v>
      </c>
      <c r="T4225" t="str">
        <f t="shared" si="785"/>
        <v>12:07</v>
      </c>
      <c r="U4225" t="str">
        <f t="shared" si="786"/>
        <v>Acceptable</v>
      </c>
      <c r="V4225">
        <f t="shared" si="788"/>
        <v>23</v>
      </c>
      <c r="W4225">
        <f t="shared" si="789"/>
        <v>2</v>
      </c>
      <c r="Y4225" t="str">
        <f t="shared" si="790"/>
        <v>Flight Not Found</v>
      </c>
      <c r="Z4225" t="str" cm="1">
        <f t="array" ref="Z4225">IF(AND(B:B &gt; TIME(6, 0, 0), B:B &lt;= TIME(18, 0, 0)), "Day", "Night")</f>
        <v>Night</v>
      </c>
      <c r="AA4225">
        <f t="shared" si="791"/>
        <v>1</v>
      </c>
    </row>
    <row r="4226" spans="1:27" x14ac:dyDescent="0.2">
      <c r="A4226">
        <v>34609</v>
      </c>
      <c r="C4226" t="s">
        <v>21183</v>
      </c>
      <c r="D4226" t="s">
        <v>21184</v>
      </c>
      <c r="F4226" t="s">
        <v>21185</v>
      </c>
      <c r="G4226" t="s">
        <v>21186</v>
      </c>
      <c r="H4226" t="s">
        <v>21187</v>
      </c>
      <c r="I4226" t="s">
        <v>21188</v>
      </c>
      <c r="J4226">
        <v>9</v>
      </c>
      <c r="K4226">
        <v>9</v>
      </c>
      <c r="L4226">
        <v>0</v>
      </c>
      <c r="M4226" t="s">
        <v>21189</v>
      </c>
      <c r="N4226">
        <f t="shared" ref="N4226:N4289" si="792">SUM(B4226,C4226)</f>
        <v>0</v>
      </c>
      <c r="O4226" t="str">
        <f t="shared" ref="O4226:O4289" si="793">IF(F4226="good","Yes","No")</f>
        <v>No</v>
      </c>
      <c r="P4226">
        <f t="shared" ref="P4226:P4289" si="794">COUNTIF(C:C,"&lt;0")</f>
        <v>0</v>
      </c>
      <c r="Q4226">
        <f t="shared" ref="Q4226:Q4289" si="795">SUMIF(E:E,"&gt;"&amp;AVERAGE(E:E))</f>
        <v>0</v>
      </c>
      <c r="R4226">
        <f t="shared" si="787"/>
        <v>27.565026697177728</v>
      </c>
      <c r="S4226" t="str">
        <f t="shared" ref="S4226:S4289" si="796">CONCATENATE("ID-",A4226,"-",F4226)</f>
        <v>ID-34609-Newcastle - Lord Howe Island</v>
      </c>
      <c r="T4226">
        <f t="shared" ref="T4226:T4289" si="797">INDEX(B:B,MATCH(A4226,A:A,0))</f>
        <v>0</v>
      </c>
      <c r="U4226" t="str">
        <f t="shared" ref="U4226:U4289" si="798">IF(OR(B4226&gt;0,C4226&gt;0),"Acceptable","Check")</f>
        <v>Acceptable</v>
      </c>
      <c r="V4226">
        <f t="shared" si="788"/>
        <v>23</v>
      </c>
      <c r="W4226">
        <f t="shared" si="789"/>
        <v>2</v>
      </c>
      <c r="Y4226" t="str">
        <f t="shared" si="790"/>
        <v>Flight Not Found</v>
      </c>
      <c r="Z4226" t="str" cm="1">
        <f t="array" ref="Z4226">IF(AND(B:B &gt; TIME(6, 0, 0), B:B &lt;= TIME(18, 0, 0)), "Day", "Night")</f>
        <v>Night</v>
      </c>
      <c r="AA4226">
        <f t="shared" si="791"/>
        <v>1</v>
      </c>
    </row>
    <row r="4227" spans="1:27" x14ac:dyDescent="0.2">
      <c r="A4227">
        <v>34339</v>
      </c>
      <c r="B4227" t="s">
        <v>9398</v>
      </c>
      <c r="C4227" t="s">
        <v>21190</v>
      </c>
      <c r="D4227" t="s">
        <v>21191</v>
      </c>
      <c r="F4227" t="s">
        <v>21192</v>
      </c>
      <c r="G4227" t="s">
        <v>21193</v>
      </c>
      <c r="H4227" t="s">
        <v>21194</v>
      </c>
      <c r="I4227" t="s">
        <v>21195</v>
      </c>
      <c r="J4227">
        <v>10</v>
      </c>
      <c r="K4227">
        <v>10</v>
      </c>
      <c r="L4227">
        <v>0</v>
      </c>
      <c r="M4227" t="s">
        <v>21196</v>
      </c>
      <c r="N4227">
        <f t="shared" si="792"/>
        <v>0</v>
      </c>
      <c r="O4227" t="str">
        <f t="shared" si="793"/>
        <v>No</v>
      </c>
      <c r="P4227">
        <f t="shared" si="794"/>
        <v>0</v>
      </c>
      <c r="Q4227">
        <f t="shared" si="795"/>
        <v>0</v>
      </c>
      <c r="R4227">
        <f t="shared" ref="R4227:R4290" si="799">AVERAGEIF(J:J,"&gt;0")</f>
        <v>27.565026697177728</v>
      </c>
      <c r="S4227" t="str">
        <f t="shared" si="796"/>
        <v>ID-34339-Kissimmee - Opa</v>
      </c>
      <c r="T4227" t="str">
        <f t="shared" si="797"/>
        <v>18:29</v>
      </c>
      <c r="U4227" t="str">
        <f t="shared" si="798"/>
        <v>Acceptable</v>
      </c>
      <c r="V4227">
        <f t="shared" ref="V4227:V4290" si="800">COUNTIF(D:D, "Military - U.S. Army")</f>
        <v>23</v>
      </c>
      <c r="W4227">
        <f t="shared" ref="W4227:W4290" si="801">AVERAGEIF(C:C,"Fort Myer, Virginia", J:J)</f>
        <v>2</v>
      </c>
      <c r="Y4227" t="str">
        <f t="shared" ref="Y4227:Y4290" si="802">IFERROR(VLOOKUP("FlightNumber", A:E, 4, FALSE), "Flight Not Found")</f>
        <v>Flight Not Found</v>
      </c>
      <c r="Z4227" t="str" cm="1">
        <f t="array" ref="Z4227">IF(AND(B:B &gt; TIME(6, 0, 0), B:B &lt;= TIME(18, 0, 0)), "Day", "Night")</f>
        <v>Night</v>
      </c>
      <c r="AA4227">
        <f t="shared" ref="AA4227:AA4290" si="803">COUNTIFS(D:D, "Military - U.S. Army", C:C, "Fort Myer, Virginia")</f>
        <v>1</v>
      </c>
    </row>
    <row r="4228" spans="1:27" x14ac:dyDescent="0.2">
      <c r="A4228">
        <v>34341</v>
      </c>
      <c r="B4228" t="s">
        <v>19348</v>
      </c>
      <c r="C4228" t="s">
        <v>625</v>
      </c>
      <c r="D4228" t="s">
        <v>21197</v>
      </c>
      <c r="E4228" t="s">
        <v>21198</v>
      </c>
      <c r="F4228" t="s">
        <v>21199</v>
      </c>
      <c r="G4228" t="s">
        <v>21200</v>
      </c>
      <c r="H4228" t="s">
        <v>21201</v>
      </c>
      <c r="I4228" t="s">
        <v>21202</v>
      </c>
      <c r="J4228">
        <v>8</v>
      </c>
      <c r="K4228">
        <v>5</v>
      </c>
      <c r="L4228">
        <v>0</v>
      </c>
      <c r="M4228" t="s">
        <v>21203</v>
      </c>
      <c r="N4228">
        <f t="shared" si="792"/>
        <v>0</v>
      </c>
      <c r="O4228" t="str">
        <f t="shared" si="793"/>
        <v>No</v>
      </c>
      <c r="P4228">
        <f t="shared" si="794"/>
        <v>0</v>
      </c>
      <c r="Q4228">
        <f t="shared" si="795"/>
        <v>0</v>
      </c>
      <c r="R4228">
        <f t="shared" si="799"/>
        <v>27.565026697177728</v>
      </c>
      <c r="S4228" t="str">
        <f t="shared" si="796"/>
        <v>ID-34341-Washington D.C. - Columbus, OH</v>
      </c>
      <c r="T4228" t="str">
        <f t="shared" si="797"/>
        <v>23:21</v>
      </c>
      <c r="U4228" t="str">
        <f t="shared" si="798"/>
        <v>Acceptable</v>
      </c>
      <c r="V4228">
        <f t="shared" si="800"/>
        <v>23</v>
      </c>
      <c r="W4228">
        <f t="shared" si="801"/>
        <v>2</v>
      </c>
      <c r="Y4228" t="str">
        <f t="shared" si="802"/>
        <v>Flight Not Found</v>
      </c>
      <c r="Z4228" t="str" cm="1">
        <f t="array" ref="Z4228">IF(AND(B:B &gt; TIME(6, 0, 0), B:B &lt;= TIME(18, 0, 0)), "Day", "Night")</f>
        <v>Night</v>
      </c>
      <c r="AA4228">
        <f t="shared" si="803"/>
        <v>1</v>
      </c>
    </row>
    <row r="4229" spans="1:27" x14ac:dyDescent="0.2">
      <c r="A4229">
        <v>34352</v>
      </c>
      <c r="C4229" t="s">
        <v>20845</v>
      </c>
      <c r="D4229" t="s">
        <v>20802</v>
      </c>
      <c r="F4229" t="s">
        <v>21204</v>
      </c>
      <c r="G4229" t="s">
        <v>17763</v>
      </c>
      <c r="H4229" t="s">
        <v>21205</v>
      </c>
      <c r="I4229" t="s">
        <v>21206</v>
      </c>
      <c r="J4229">
        <v>2</v>
      </c>
      <c r="K4229">
        <v>2</v>
      </c>
      <c r="L4229">
        <v>0</v>
      </c>
      <c r="M4229" t="s">
        <v>21207</v>
      </c>
      <c r="N4229">
        <f t="shared" si="792"/>
        <v>0</v>
      </c>
      <c r="O4229" t="str">
        <f t="shared" si="793"/>
        <v>No</v>
      </c>
      <c r="P4229">
        <f t="shared" si="794"/>
        <v>0</v>
      </c>
      <c r="Q4229">
        <f t="shared" si="795"/>
        <v>0</v>
      </c>
      <c r="R4229">
        <f t="shared" si="799"/>
        <v>27.565026697177728</v>
      </c>
      <c r="S4229" t="str">
        <f t="shared" si="796"/>
        <v>ID-34352-Cotonou - Kinshasa</v>
      </c>
      <c r="T4229">
        <f t="shared" si="797"/>
        <v>0</v>
      </c>
      <c r="U4229" t="str">
        <f t="shared" si="798"/>
        <v>Acceptable</v>
      </c>
      <c r="V4229">
        <f t="shared" si="800"/>
        <v>23</v>
      </c>
      <c r="W4229">
        <f t="shared" si="801"/>
        <v>2</v>
      </c>
      <c r="Y4229" t="str">
        <f t="shared" si="802"/>
        <v>Flight Not Found</v>
      </c>
      <c r="Z4229" t="str" cm="1">
        <f t="array" ref="Z4229">IF(AND(B:B &gt; TIME(6, 0, 0), B:B &lt;= TIME(18, 0, 0)), "Day", "Night")</f>
        <v>Night</v>
      </c>
      <c r="AA4229">
        <f t="shared" si="803"/>
        <v>1</v>
      </c>
    </row>
    <row r="4230" spans="1:27" x14ac:dyDescent="0.2">
      <c r="A4230">
        <v>34389</v>
      </c>
      <c r="B4230" t="s">
        <v>21208</v>
      </c>
      <c r="C4230" t="s">
        <v>21209</v>
      </c>
      <c r="D4230" t="s">
        <v>21210</v>
      </c>
      <c r="F4230" t="s">
        <v>21211</v>
      </c>
      <c r="G4230" t="s">
        <v>13332</v>
      </c>
      <c r="H4230" t="s">
        <v>21212</v>
      </c>
      <c r="I4230" t="s">
        <v>21213</v>
      </c>
      <c r="J4230">
        <v>13</v>
      </c>
      <c r="K4230">
        <v>13</v>
      </c>
      <c r="L4230">
        <v>0</v>
      </c>
      <c r="M4230" t="s">
        <v>21214</v>
      </c>
      <c r="N4230">
        <f t="shared" si="792"/>
        <v>0</v>
      </c>
      <c r="O4230" t="str">
        <f t="shared" si="793"/>
        <v>No</v>
      </c>
      <c r="P4230">
        <f t="shared" si="794"/>
        <v>0</v>
      </c>
      <c r="Q4230">
        <f t="shared" si="795"/>
        <v>0</v>
      </c>
      <c r="R4230">
        <f t="shared" si="799"/>
        <v>27.565026697177728</v>
      </c>
      <c r="S4230" t="str">
        <f t="shared" si="796"/>
        <v>ID-34389-Volgograd - Nalchik</v>
      </c>
      <c r="T4230" t="str">
        <f t="shared" si="797"/>
        <v>11:16</v>
      </c>
      <c r="U4230" t="str">
        <f t="shared" si="798"/>
        <v>Acceptable</v>
      </c>
      <c r="V4230">
        <f t="shared" si="800"/>
        <v>23</v>
      </c>
      <c r="W4230">
        <f t="shared" si="801"/>
        <v>2</v>
      </c>
      <c r="Y4230" t="str">
        <f t="shared" si="802"/>
        <v>Flight Not Found</v>
      </c>
      <c r="Z4230" t="str" cm="1">
        <f t="array" ref="Z4230">IF(AND(B:B &gt; TIME(6, 0, 0), B:B &lt;= TIME(18, 0, 0)), "Day", "Night")</f>
        <v>Night</v>
      </c>
      <c r="AA4230">
        <f t="shared" si="803"/>
        <v>1</v>
      </c>
    </row>
    <row r="4231" spans="1:27" x14ac:dyDescent="0.2">
      <c r="A4231">
        <v>34390</v>
      </c>
      <c r="C4231" t="s">
        <v>21215</v>
      </c>
      <c r="D4231" t="s">
        <v>20671</v>
      </c>
      <c r="F4231" t="s">
        <v>21216</v>
      </c>
      <c r="G4231" t="s">
        <v>11940</v>
      </c>
      <c r="H4231" t="s">
        <v>21217</v>
      </c>
      <c r="I4231" t="s">
        <v>21218</v>
      </c>
      <c r="J4231">
        <v>31</v>
      </c>
      <c r="K4231">
        <v>31</v>
      </c>
      <c r="L4231">
        <v>0</v>
      </c>
      <c r="M4231" t="s">
        <v>21219</v>
      </c>
      <c r="N4231">
        <f t="shared" si="792"/>
        <v>0</v>
      </c>
      <c r="O4231" t="str">
        <f t="shared" si="793"/>
        <v>No</v>
      </c>
      <c r="P4231">
        <f t="shared" si="794"/>
        <v>0</v>
      </c>
      <c r="Q4231">
        <f t="shared" si="795"/>
        <v>0</v>
      </c>
      <c r="R4231">
        <f t="shared" si="799"/>
        <v>27.565026697177728</v>
      </c>
      <c r="S4231" t="str">
        <f t="shared" si="796"/>
        <v>ID-34390-Jananjui - Tocache - Tingo Maria - Lima</v>
      </c>
      <c r="T4231">
        <f t="shared" si="797"/>
        <v>0</v>
      </c>
      <c r="U4231" t="str">
        <f t="shared" si="798"/>
        <v>Acceptable</v>
      </c>
      <c r="V4231">
        <f t="shared" si="800"/>
        <v>23</v>
      </c>
      <c r="W4231">
        <f t="shared" si="801"/>
        <v>2</v>
      </c>
      <c r="Y4231" t="str">
        <f t="shared" si="802"/>
        <v>Flight Not Found</v>
      </c>
      <c r="Z4231" t="str" cm="1">
        <f t="array" ref="Z4231">IF(AND(B:B &gt; TIME(6, 0, 0), B:B &lt;= TIME(18, 0, 0)), "Day", "Night")</f>
        <v>Night</v>
      </c>
      <c r="AA4231">
        <f t="shared" si="803"/>
        <v>1</v>
      </c>
    </row>
    <row r="4232" spans="1:27" x14ac:dyDescent="0.2">
      <c r="A4232">
        <v>34390</v>
      </c>
      <c r="B4232" t="s">
        <v>21220</v>
      </c>
      <c r="C4232" t="s">
        <v>21221</v>
      </c>
      <c r="D4232" t="s">
        <v>21222</v>
      </c>
      <c r="E4232" t="s">
        <v>21223</v>
      </c>
      <c r="F4232" t="s">
        <v>21224</v>
      </c>
      <c r="G4232" t="s">
        <v>21225</v>
      </c>
      <c r="H4232" t="s">
        <v>21226</v>
      </c>
      <c r="I4232" t="s">
        <v>7787</v>
      </c>
      <c r="J4232">
        <v>2</v>
      </c>
      <c r="K4232">
        <v>1</v>
      </c>
      <c r="L4232">
        <v>0</v>
      </c>
      <c r="M4232" t="s">
        <v>21227</v>
      </c>
      <c r="N4232">
        <f t="shared" si="792"/>
        <v>0</v>
      </c>
      <c r="O4232" t="str">
        <f t="shared" si="793"/>
        <v>No</v>
      </c>
      <c r="P4232">
        <f t="shared" si="794"/>
        <v>0</v>
      </c>
      <c r="Q4232">
        <f t="shared" si="795"/>
        <v>0</v>
      </c>
      <c r="R4232">
        <f t="shared" si="799"/>
        <v>27.565026697177728</v>
      </c>
      <c r="S4232" t="str">
        <f t="shared" si="796"/>
        <v>ID-34390-Edinburgh - Coventry</v>
      </c>
      <c r="T4232">
        <f t="shared" si="797"/>
        <v>0</v>
      </c>
      <c r="U4232" t="str">
        <f t="shared" si="798"/>
        <v>Acceptable</v>
      </c>
      <c r="V4232">
        <f t="shared" si="800"/>
        <v>23</v>
      </c>
      <c r="W4232">
        <f t="shared" si="801"/>
        <v>2</v>
      </c>
      <c r="Y4232" t="str">
        <f t="shared" si="802"/>
        <v>Flight Not Found</v>
      </c>
      <c r="Z4232" t="str" cm="1">
        <f t="array" ref="Z4232">IF(AND(B:B &gt; TIME(6, 0, 0), B:B &lt;= TIME(18, 0, 0)), "Day", "Night")</f>
        <v>Night</v>
      </c>
      <c r="AA4232">
        <f t="shared" si="803"/>
        <v>1</v>
      </c>
    </row>
    <row r="4233" spans="1:27" x14ac:dyDescent="0.2">
      <c r="A4233">
        <v>34395</v>
      </c>
      <c r="B4233" t="s">
        <v>9158</v>
      </c>
      <c r="C4233" t="s">
        <v>358</v>
      </c>
      <c r="D4233" t="s">
        <v>6795</v>
      </c>
      <c r="E4233" t="s">
        <v>21228</v>
      </c>
      <c r="F4233" t="s">
        <v>21229</v>
      </c>
      <c r="G4233" t="s">
        <v>18443</v>
      </c>
      <c r="H4233" t="s">
        <v>21230</v>
      </c>
      <c r="I4233" t="s">
        <v>21231</v>
      </c>
      <c r="J4233">
        <v>116</v>
      </c>
      <c r="K4233">
        <v>0</v>
      </c>
      <c r="L4233">
        <v>0</v>
      </c>
      <c r="M4233" t="s">
        <v>21232</v>
      </c>
      <c r="N4233">
        <f t="shared" si="792"/>
        <v>0</v>
      </c>
      <c r="O4233" t="str">
        <f t="shared" si="793"/>
        <v>No</v>
      </c>
      <c r="P4233">
        <f t="shared" si="794"/>
        <v>0</v>
      </c>
      <c r="Q4233">
        <f t="shared" si="795"/>
        <v>0</v>
      </c>
      <c r="R4233">
        <f t="shared" si="799"/>
        <v>27.565026697177728</v>
      </c>
      <c r="S4233" t="str">
        <f t="shared" si="796"/>
        <v>ID-34395-New York City - Denver</v>
      </c>
      <c r="T4233" t="str">
        <f t="shared" si="797"/>
        <v>17:59</v>
      </c>
      <c r="U4233" t="str">
        <f t="shared" si="798"/>
        <v>Acceptable</v>
      </c>
      <c r="V4233">
        <f t="shared" si="800"/>
        <v>23</v>
      </c>
      <c r="W4233">
        <f t="shared" si="801"/>
        <v>2</v>
      </c>
      <c r="Y4233" t="str">
        <f t="shared" si="802"/>
        <v>Flight Not Found</v>
      </c>
      <c r="Z4233" t="str" cm="1">
        <f t="array" ref="Z4233">IF(AND(B:B &gt; TIME(6, 0, 0), B:B &lt;= TIME(18, 0, 0)), "Day", "Night")</f>
        <v>Night</v>
      </c>
      <c r="AA4233">
        <f t="shared" si="803"/>
        <v>1</v>
      </c>
    </row>
    <row r="4234" spans="1:27" x14ac:dyDescent="0.2">
      <c r="A4234">
        <v>34401</v>
      </c>
      <c r="B4234" t="s">
        <v>21233</v>
      </c>
      <c r="C4234" t="s">
        <v>5889</v>
      </c>
      <c r="D4234" t="s">
        <v>21234</v>
      </c>
      <c r="F4234" t="s">
        <v>997</v>
      </c>
      <c r="G4234" t="s">
        <v>21235</v>
      </c>
      <c r="H4234" t="s">
        <v>21236</v>
      </c>
      <c r="I4234" t="s">
        <v>21237</v>
      </c>
      <c r="J4234">
        <v>4</v>
      </c>
      <c r="K4234">
        <v>4</v>
      </c>
      <c r="L4234">
        <v>0</v>
      </c>
      <c r="M4234" t="s">
        <v>21238</v>
      </c>
      <c r="N4234">
        <f t="shared" si="792"/>
        <v>0</v>
      </c>
      <c r="O4234" t="str">
        <f t="shared" si="793"/>
        <v>No</v>
      </c>
      <c r="P4234">
        <f t="shared" si="794"/>
        <v>0</v>
      </c>
      <c r="Q4234">
        <f t="shared" si="795"/>
        <v>0</v>
      </c>
      <c r="R4234">
        <f t="shared" si="799"/>
        <v>27.565026697177728</v>
      </c>
      <c r="S4234" t="str">
        <f t="shared" si="796"/>
        <v>ID-34401-Training</v>
      </c>
      <c r="T4234" t="str">
        <f t="shared" si="797"/>
        <v>14:54</v>
      </c>
      <c r="U4234" t="str">
        <f t="shared" si="798"/>
        <v>Acceptable</v>
      </c>
      <c r="V4234">
        <f t="shared" si="800"/>
        <v>23</v>
      </c>
      <c r="W4234">
        <f t="shared" si="801"/>
        <v>2</v>
      </c>
      <c r="Y4234" t="str">
        <f t="shared" si="802"/>
        <v>Flight Not Found</v>
      </c>
      <c r="Z4234" t="str" cm="1">
        <f t="array" ref="Z4234">IF(AND(B:B &gt; TIME(6, 0, 0), B:B &lt;= TIME(18, 0, 0)), "Day", "Night")</f>
        <v>Night</v>
      </c>
      <c r="AA4234">
        <f t="shared" si="803"/>
        <v>1</v>
      </c>
    </row>
    <row r="4235" spans="1:27" x14ac:dyDescent="0.2">
      <c r="A4235">
        <v>34402</v>
      </c>
      <c r="C4235" t="s">
        <v>21239</v>
      </c>
      <c r="D4235" t="s">
        <v>21240</v>
      </c>
      <c r="G4235" t="s">
        <v>21241</v>
      </c>
      <c r="H4235" t="s">
        <v>21242</v>
      </c>
      <c r="I4235" t="s">
        <v>21243</v>
      </c>
      <c r="J4235">
        <v>1</v>
      </c>
      <c r="K4235">
        <v>1</v>
      </c>
      <c r="L4235">
        <v>0</v>
      </c>
      <c r="M4235" t="s">
        <v>21244</v>
      </c>
      <c r="N4235">
        <f t="shared" si="792"/>
        <v>0</v>
      </c>
      <c r="O4235" t="str">
        <f t="shared" si="793"/>
        <v>No</v>
      </c>
      <c r="P4235">
        <f t="shared" si="794"/>
        <v>0</v>
      </c>
      <c r="Q4235">
        <f t="shared" si="795"/>
        <v>0</v>
      </c>
      <c r="R4235">
        <f t="shared" si="799"/>
        <v>27.565026697177728</v>
      </c>
      <c r="S4235" t="str">
        <f t="shared" si="796"/>
        <v>ID-34402-</v>
      </c>
      <c r="T4235">
        <f t="shared" si="797"/>
        <v>0</v>
      </c>
      <c r="U4235" t="str">
        <f t="shared" si="798"/>
        <v>Acceptable</v>
      </c>
      <c r="V4235">
        <f t="shared" si="800"/>
        <v>23</v>
      </c>
      <c r="W4235">
        <f t="shared" si="801"/>
        <v>2</v>
      </c>
      <c r="Y4235" t="str">
        <f t="shared" si="802"/>
        <v>Flight Not Found</v>
      </c>
      <c r="Z4235" t="str" cm="1">
        <f t="array" ref="Z4235">IF(AND(B:B &gt; TIME(6, 0, 0), B:B &lt;= TIME(18, 0, 0)), "Day", "Night")</f>
        <v>Night</v>
      </c>
      <c r="AA4235">
        <f t="shared" si="803"/>
        <v>1</v>
      </c>
    </row>
    <row r="4236" spans="1:27" x14ac:dyDescent="0.2">
      <c r="A4236">
        <v>34407</v>
      </c>
      <c r="C4236" t="s">
        <v>21245</v>
      </c>
      <c r="D4236" t="s">
        <v>2615</v>
      </c>
      <c r="G4236" t="s">
        <v>16187</v>
      </c>
      <c r="H4236" t="s">
        <v>21246</v>
      </c>
      <c r="I4236" t="s">
        <v>21247</v>
      </c>
      <c r="J4236">
        <v>8</v>
      </c>
      <c r="K4236">
        <v>8</v>
      </c>
      <c r="L4236">
        <v>0</v>
      </c>
      <c r="M4236" t="s">
        <v>21248</v>
      </c>
      <c r="N4236">
        <f t="shared" si="792"/>
        <v>0</v>
      </c>
      <c r="O4236" t="str">
        <f t="shared" si="793"/>
        <v>No</v>
      </c>
      <c r="P4236">
        <f t="shared" si="794"/>
        <v>0</v>
      </c>
      <c r="Q4236">
        <f t="shared" si="795"/>
        <v>0</v>
      </c>
      <c r="R4236">
        <f t="shared" si="799"/>
        <v>27.565026697177728</v>
      </c>
      <c r="S4236" t="str">
        <f t="shared" si="796"/>
        <v>ID-34407-</v>
      </c>
      <c r="T4236">
        <f t="shared" si="797"/>
        <v>0</v>
      </c>
      <c r="U4236" t="str">
        <f t="shared" si="798"/>
        <v>Acceptable</v>
      </c>
      <c r="V4236">
        <f t="shared" si="800"/>
        <v>23</v>
      </c>
      <c r="W4236">
        <f t="shared" si="801"/>
        <v>2</v>
      </c>
      <c r="Y4236" t="str">
        <f t="shared" si="802"/>
        <v>Flight Not Found</v>
      </c>
      <c r="Z4236" t="str" cm="1">
        <f t="array" ref="Z4236">IF(AND(B:B &gt; TIME(6, 0, 0), B:B &lt;= TIME(18, 0, 0)), "Day", "Night")</f>
        <v>Night</v>
      </c>
      <c r="AA4236">
        <f t="shared" si="803"/>
        <v>1</v>
      </c>
    </row>
    <row r="4237" spans="1:27" x14ac:dyDescent="0.2">
      <c r="A4237">
        <v>34410</v>
      </c>
      <c r="B4237" t="s">
        <v>873</v>
      </c>
      <c r="C4237" t="s">
        <v>21249</v>
      </c>
      <c r="D4237" t="s">
        <v>16472</v>
      </c>
      <c r="E4237" t="s">
        <v>36</v>
      </c>
      <c r="F4237" t="s">
        <v>21250</v>
      </c>
      <c r="G4237" t="s">
        <v>16163</v>
      </c>
      <c r="H4237" t="s">
        <v>21251</v>
      </c>
      <c r="I4237" t="s">
        <v>5060</v>
      </c>
      <c r="J4237">
        <v>32</v>
      </c>
      <c r="K4237">
        <v>32</v>
      </c>
      <c r="L4237">
        <v>0</v>
      </c>
      <c r="M4237" t="s">
        <v>21252</v>
      </c>
      <c r="N4237">
        <f t="shared" si="792"/>
        <v>0</v>
      </c>
      <c r="O4237" t="str">
        <f t="shared" si="793"/>
        <v>No</v>
      </c>
      <c r="P4237">
        <f t="shared" si="794"/>
        <v>0</v>
      </c>
      <c r="Q4237">
        <f t="shared" si="795"/>
        <v>0</v>
      </c>
      <c r="R4237">
        <f t="shared" si="799"/>
        <v>27.565026697177728</v>
      </c>
      <c r="S4237" t="str">
        <f t="shared" si="796"/>
        <v>ID-34410-Tehran - Moscow</v>
      </c>
      <c r="T4237" t="str">
        <f t="shared" si="797"/>
        <v>22:30</v>
      </c>
      <c r="U4237" t="str">
        <f t="shared" si="798"/>
        <v>Acceptable</v>
      </c>
      <c r="V4237">
        <f t="shared" si="800"/>
        <v>23</v>
      </c>
      <c r="W4237">
        <f t="shared" si="801"/>
        <v>2</v>
      </c>
      <c r="Y4237" t="str">
        <f t="shared" si="802"/>
        <v>Flight Not Found</v>
      </c>
      <c r="Z4237" t="str" cm="1">
        <f t="array" ref="Z4237">IF(AND(B:B &gt; TIME(6, 0, 0), B:B &lt;= TIME(18, 0, 0)), "Day", "Night")</f>
        <v>Night</v>
      </c>
      <c r="AA4237">
        <f t="shared" si="803"/>
        <v>1</v>
      </c>
    </row>
    <row r="4238" spans="1:27" x14ac:dyDescent="0.2">
      <c r="A4238">
        <v>34411</v>
      </c>
      <c r="B4238" t="s">
        <v>21253</v>
      </c>
      <c r="C4238" t="s">
        <v>16242</v>
      </c>
      <c r="D4238" t="s">
        <v>21254</v>
      </c>
      <c r="F4238" t="s">
        <v>21255</v>
      </c>
      <c r="G4238" t="s">
        <v>3694</v>
      </c>
      <c r="H4238" t="s">
        <v>21256</v>
      </c>
      <c r="I4238" t="s">
        <v>21257</v>
      </c>
      <c r="J4238">
        <v>2</v>
      </c>
      <c r="K4238">
        <v>2</v>
      </c>
      <c r="L4238">
        <v>0</v>
      </c>
      <c r="M4238" t="s">
        <v>21258</v>
      </c>
      <c r="N4238">
        <f t="shared" si="792"/>
        <v>0</v>
      </c>
      <c r="O4238" t="str">
        <f t="shared" si="793"/>
        <v>No</v>
      </c>
      <c r="P4238">
        <f t="shared" si="794"/>
        <v>0</v>
      </c>
      <c r="Q4238">
        <f t="shared" si="795"/>
        <v>0</v>
      </c>
      <c r="R4238">
        <f t="shared" si="799"/>
        <v>27.565026697177728</v>
      </c>
      <c r="S4238" t="str">
        <f t="shared" si="796"/>
        <v>ID-34411-Spokane - Portland</v>
      </c>
      <c r="T4238" t="str">
        <f t="shared" si="797"/>
        <v>01:56</v>
      </c>
      <c r="U4238" t="str">
        <f t="shared" si="798"/>
        <v>Acceptable</v>
      </c>
      <c r="V4238">
        <f t="shared" si="800"/>
        <v>23</v>
      </c>
      <c r="W4238">
        <f t="shared" si="801"/>
        <v>2</v>
      </c>
      <c r="Y4238" t="str">
        <f t="shared" si="802"/>
        <v>Flight Not Found</v>
      </c>
      <c r="Z4238" t="str" cm="1">
        <f t="array" ref="Z4238">IF(AND(B:B &gt; TIME(6, 0, 0), B:B &lt;= TIME(18, 0, 0)), "Day", "Night")</f>
        <v>Night</v>
      </c>
      <c r="AA4238">
        <f t="shared" si="803"/>
        <v>1</v>
      </c>
    </row>
    <row r="4239" spans="1:27" x14ac:dyDescent="0.2">
      <c r="A4239">
        <v>34411</v>
      </c>
      <c r="B4239" t="s">
        <v>21259</v>
      </c>
      <c r="C4239" t="s">
        <v>5188</v>
      </c>
      <c r="D4239" t="s">
        <v>21260</v>
      </c>
      <c r="F4239" t="s">
        <v>21261</v>
      </c>
      <c r="G4239" t="s">
        <v>21262</v>
      </c>
      <c r="H4239" t="s">
        <v>21263</v>
      </c>
      <c r="I4239" t="s">
        <v>21264</v>
      </c>
      <c r="J4239">
        <v>2</v>
      </c>
      <c r="K4239">
        <v>2</v>
      </c>
      <c r="L4239">
        <v>0</v>
      </c>
      <c r="M4239" t="s">
        <v>21265</v>
      </c>
      <c r="N4239">
        <f t="shared" si="792"/>
        <v>0</v>
      </c>
      <c r="O4239" t="str">
        <f t="shared" si="793"/>
        <v>No</v>
      </c>
      <c r="P4239">
        <f t="shared" si="794"/>
        <v>0</v>
      </c>
      <c r="Q4239">
        <f t="shared" si="795"/>
        <v>0</v>
      </c>
      <c r="R4239">
        <f t="shared" si="799"/>
        <v>27.565026697177728</v>
      </c>
      <c r="S4239" t="str">
        <f t="shared" si="796"/>
        <v>ID-34411-Key West Harbor - Key West</v>
      </c>
      <c r="T4239" t="str">
        <f t="shared" si="797"/>
        <v>01:56</v>
      </c>
      <c r="U4239" t="str">
        <f t="shared" si="798"/>
        <v>Acceptable</v>
      </c>
      <c r="V4239">
        <f t="shared" si="800"/>
        <v>23</v>
      </c>
      <c r="W4239">
        <f t="shared" si="801"/>
        <v>2</v>
      </c>
      <c r="Y4239" t="str">
        <f t="shared" si="802"/>
        <v>Flight Not Found</v>
      </c>
      <c r="Z4239" t="str" cm="1">
        <f t="array" ref="Z4239">IF(AND(B:B &gt; TIME(6, 0, 0), B:B &lt;= TIME(18, 0, 0)), "Day", "Night")</f>
        <v>Night</v>
      </c>
      <c r="AA4239">
        <f t="shared" si="803"/>
        <v>1</v>
      </c>
    </row>
    <row r="4240" spans="1:27" x14ac:dyDescent="0.2">
      <c r="A4240">
        <v>34414</v>
      </c>
      <c r="C4240" t="s">
        <v>21266</v>
      </c>
      <c r="D4240" t="s">
        <v>21267</v>
      </c>
      <c r="G4240" t="s">
        <v>21268</v>
      </c>
      <c r="H4240" t="s">
        <v>21269</v>
      </c>
      <c r="I4240" t="s">
        <v>21270</v>
      </c>
      <c r="J4240">
        <v>6</v>
      </c>
      <c r="K4240">
        <v>6</v>
      </c>
      <c r="L4240">
        <v>0</v>
      </c>
      <c r="M4240" t="s">
        <v>21271</v>
      </c>
      <c r="N4240">
        <f t="shared" si="792"/>
        <v>0</v>
      </c>
      <c r="O4240" t="str">
        <f t="shared" si="793"/>
        <v>No</v>
      </c>
      <c r="P4240">
        <f t="shared" si="794"/>
        <v>0</v>
      </c>
      <c r="Q4240">
        <f t="shared" si="795"/>
        <v>0</v>
      </c>
      <c r="R4240">
        <f t="shared" si="799"/>
        <v>27.565026697177728</v>
      </c>
      <c r="S4240" t="str">
        <f t="shared" si="796"/>
        <v>ID-34414-</v>
      </c>
      <c r="T4240">
        <f t="shared" si="797"/>
        <v>0</v>
      </c>
      <c r="U4240" t="str">
        <f t="shared" si="798"/>
        <v>Acceptable</v>
      </c>
      <c r="V4240">
        <f t="shared" si="800"/>
        <v>23</v>
      </c>
      <c r="W4240">
        <f t="shared" si="801"/>
        <v>2</v>
      </c>
      <c r="Y4240" t="str">
        <f t="shared" si="802"/>
        <v>Flight Not Found</v>
      </c>
      <c r="Z4240" t="str" cm="1">
        <f t="array" ref="Z4240">IF(AND(B:B &gt; TIME(6, 0, 0), B:B &lt;= TIME(18, 0, 0)), "Day", "Night")</f>
        <v>Night</v>
      </c>
      <c r="AA4240">
        <f t="shared" si="803"/>
        <v>1</v>
      </c>
    </row>
    <row r="4241" spans="1:27" x14ac:dyDescent="0.2">
      <c r="A4241">
        <v>34416</v>
      </c>
      <c r="C4241" t="s">
        <v>3727</v>
      </c>
      <c r="D4241" t="s">
        <v>21272</v>
      </c>
      <c r="F4241" t="s">
        <v>21273</v>
      </c>
      <c r="G4241" t="s">
        <v>21274</v>
      </c>
      <c r="H4241" t="s">
        <v>21275</v>
      </c>
      <c r="I4241" t="s">
        <v>21276</v>
      </c>
      <c r="J4241">
        <v>4</v>
      </c>
      <c r="K4241">
        <v>4</v>
      </c>
      <c r="L4241">
        <v>0</v>
      </c>
      <c r="M4241" t="s">
        <v>21277</v>
      </c>
      <c r="N4241">
        <f t="shared" si="792"/>
        <v>0</v>
      </c>
      <c r="O4241" t="str">
        <f t="shared" si="793"/>
        <v>No</v>
      </c>
      <c r="P4241">
        <f t="shared" si="794"/>
        <v>0</v>
      </c>
      <c r="Q4241">
        <f t="shared" si="795"/>
        <v>0</v>
      </c>
      <c r="R4241">
        <f t="shared" si="799"/>
        <v>27.565026697177728</v>
      </c>
      <c r="S4241" t="str">
        <f t="shared" si="796"/>
        <v>ID-34416-Manaus - Bogota</v>
      </c>
      <c r="T4241">
        <f t="shared" si="797"/>
        <v>0</v>
      </c>
      <c r="U4241" t="str">
        <f t="shared" si="798"/>
        <v>Acceptable</v>
      </c>
      <c r="V4241">
        <f t="shared" si="800"/>
        <v>23</v>
      </c>
      <c r="W4241">
        <f t="shared" si="801"/>
        <v>2</v>
      </c>
      <c r="Y4241" t="str">
        <f t="shared" si="802"/>
        <v>Flight Not Found</v>
      </c>
      <c r="Z4241" t="str" cm="1">
        <f t="array" ref="Z4241">IF(AND(B:B &gt; TIME(6, 0, 0), B:B &lt;= TIME(18, 0, 0)), "Day", "Night")</f>
        <v>Night</v>
      </c>
      <c r="AA4241">
        <f t="shared" si="803"/>
        <v>1</v>
      </c>
    </row>
    <row r="4242" spans="1:27" x14ac:dyDescent="0.2">
      <c r="A4242">
        <v>34487</v>
      </c>
      <c r="B4242" t="s">
        <v>5009</v>
      </c>
      <c r="C4242" t="s">
        <v>21278</v>
      </c>
      <c r="D4242" t="s">
        <v>2337</v>
      </c>
      <c r="F4242" t="s">
        <v>21279</v>
      </c>
      <c r="G4242" t="s">
        <v>21280</v>
      </c>
      <c r="H4242" t="s">
        <v>21281</v>
      </c>
      <c r="I4242" t="s">
        <v>21282</v>
      </c>
      <c r="J4242">
        <v>29</v>
      </c>
      <c r="K4242">
        <v>29</v>
      </c>
      <c r="L4242">
        <v>0</v>
      </c>
      <c r="M4242" t="s">
        <v>21283</v>
      </c>
      <c r="N4242">
        <f t="shared" si="792"/>
        <v>0</v>
      </c>
      <c r="O4242" t="str">
        <f t="shared" si="793"/>
        <v>No</v>
      </c>
      <c r="P4242">
        <f t="shared" si="794"/>
        <v>0</v>
      </c>
      <c r="Q4242">
        <f t="shared" si="795"/>
        <v>0</v>
      </c>
      <c r="R4242">
        <f t="shared" si="799"/>
        <v>27.565026697177728</v>
      </c>
      <c r="S4242" t="str">
        <f t="shared" si="796"/>
        <v>ID-34487-Aldergrove AB - Fort George</v>
      </c>
      <c r="T4242" t="str">
        <f t="shared" si="797"/>
        <v>18:00</v>
      </c>
      <c r="U4242" t="str">
        <f t="shared" si="798"/>
        <v>Acceptable</v>
      </c>
      <c r="V4242">
        <f t="shared" si="800"/>
        <v>23</v>
      </c>
      <c r="W4242">
        <f t="shared" si="801"/>
        <v>2</v>
      </c>
      <c r="Y4242" t="str">
        <f t="shared" si="802"/>
        <v>Flight Not Found</v>
      </c>
      <c r="Z4242" t="str" cm="1">
        <f t="array" ref="Z4242">IF(AND(B:B &gt; TIME(6, 0, 0), B:B &lt;= TIME(18, 0, 0)), "Day", "Night")</f>
        <v>Night</v>
      </c>
      <c r="AA4242">
        <f t="shared" si="803"/>
        <v>1</v>
      </c>
    </row>
    <row r="4243" spans="1:27" x14ac:dyDescent="0.2">
      <c r="A4243">
        <v>34416</v>
      </c>
      <c r="B4243" t="s">
        <v>3499</v>
      </c>
      <c r="C4243" t="s">
        <v>21284</v>
      </c>
      <c r="D4243" t="s">
        <v>21285</v>
      </c>
      <c r="E4243" t="s">
        <v>21286</v>
      </c>
      <c r="F4243" t="s">
        <v>21287</v>
      </c>
      <c r="G4243" t="s">
        <v>20613</v>
      </c>
      <c r="H4243" t="s">
        <v>21288</v>
      </c>
      <c r="I4243" t="s">
        <v>11498</v>
      </c>
      <c r="J4243">
        <v>75</v>
      </c>
      <c r="K4243">
        <v>75</v>
      </c>
      <c r="L4243">
        <v>0</v>
      </c>
      <c r="M4243" t="s">
        <v>21289</v>
      </c>
      <c r="N4243">
        <f t="shared" si="792"/>
        <v>0</v>
      </c>
      <c r="O4243" t="str">
        <f t="shared" si="793"/>
        <v>No</v>
      </c>
      <c r="P4243">
        <f t="shared" si="794"/>
        <v>0</v>
      </c>
      <c r="Q4243">
        <f t="shared" si="795"/>
        <v>0</v>
      </c>
      <c r="R4243">
        <f t="shared" si="799"/>
        <v>27.565026697177728</v>
      </c>
      <c r="S4243" t="str">
        <f t="shared" si="796"/>
        <v>ID-34416-Moscow - Hong Kong</v>
      </c>
      <c r="T4243">
        <f t="shared" si="797"/>
        <v>0</v>
      </c>
      <c r="U4243" t="str">
        <f t="shared" si="798"/>
        <v>Acceptable</v>
      </c>
      <c r="V4243">
        <f t="shared" si="800"/>
        <v>23</v>
      </c>
      <c r="W4243">
        <f t="shared" si="801"/>
        <v>2</v>
      </c>
      <c r="Y4243" t="str">
        <f t="shared" si="802"/>
        <v>Flight Not Found</v>
      </c>
      <c r="Z4243" t="str" cm="1">
        <f t="array" ref="Z4243">IF(AND(B:B &gt; TIME(6, 0, 0), B:B &lt;= TIME(18, 0, 0)), "Day", "Night")</f>
        <v>Night</v>
      </c>
      <c r="AA4243">
        <f t="shared" si="803"/>
        <v>1</v>
      </c>
    </row>
    <row r="4244" spans="1:27" x14ac:dyDescent="0.2">
      <c r="A4244">
        <v>34416</v>
      </c>
      <c r="B4244" t="s">
        <v>1103</v>
      </c>
      <c r="C4244" t="s">
        <v>21290</v>
      </c>
      <c r="D4244" t="s">
        <v>21291</v>
      </c>
      <c r="G4244" t="s">
        <v>21292</v>
      </c>
      <c r="H4244" t="s">
        <v>21293</v>
      </c>
      <c r="I4244" t="s">
        <v>21294</v>
      </c>
      <c r="J4244">
        <v>7</v>
      </c>
      <c r="K4244">
        <v>0</v>
      </c>
      <c r="L4244">
        <v>23</v>
      </c>
      <c r="M4244" t="s">
        <v>21295</v>
      </c>
      <c r="N4244">
        <f t="shared" si="792"/>
        <v>0</v>
      </c>
      <c r="O4244" t="str">
        <f t="shared" si="793"/>
        <v>No</v>
      </c>
      <c r="P4244">
        <f t="shared" si="794"/>
        <v>0</v>
      </c>
      <c r="Q4244">
        <f t="shared" si="795"/>
        <v>0</v>
      </c>
      <c r="R4244">
        <f t="shared" si="799"/>
        <v>27.565026697177728</v>
      </c>
      <c r="S4244" t="str">
        <f t="shared" si="796"/>
        <v>ID-34416-</v>
      </c>
      <c r="T4244">
        <f t="shared" si="797"/>
        <v>0</v>
      </c>
      <c r="U4244" t="str">
        <f t="shared" si="798"/>
        <v>Acceptable</v>
      </c>
      <c r="V4244">
        <f t="shared" si="800"/>
        <v>23</v>
      </c>
      <c r="W4244">
        <f t="shared" si="801"/>
        <v>2</v>
      </c>
      <c r="Y4244" t="str">
        <f t="shared" si="802"/>
        <v>Flight Not Found</v>
      </c>
      <c r="Z4244" t="str" cm="1">
        <f t="array" ref="Z4244">IF(AND(B:B &gt; TIME(6, 0, 0), B:B &lt;= TIME(18, 0, 0)), "Day", "Night")</f>
        <v>Night</v>
      </c>
      <c r="AA4244">
        <f t="shared" si="803"/>
        <v>1</v>
      </c>
    </row>
    <row r="4245" spans="1:27" x14ac:dyDescent="0.2">
      <c r="A4245">
        <v>34427</v>
      </c>
      <c r="B4245" t="s">
        <v>13446</v>
      </c>
      <c r="C4245" t="s">
        <v>21296</v>
      </c>
      <c r="D4245" t="s">
        <v>21297</v>
      </c>
      <c r="G4245" t="s">
        <v>20820</v>
      </c>
      <c r="H4245" t="s">
        <v>21298</v>
      </c>
      <c r="I4245" t="s">
        <v>21299</v>
      </c>
      <c r="J4245">
        <v>5</v>
      </c>
      <c r="K4245">
        <v>5</v>
      </c>
      <c r="L4245">
        <v>0</v>
      </c>
      <c r="M4245" t="s">
        <v>21300</v>
      </c>
      <c r="N4245">
        <f t="shared" si="792"/>
        <v>0</v>
      </c>
      <c r="O4245" t="str">
        <f t="shared" si="793"/>
        <v>No</v>
      </c>
      <c r="P4245">
        <f t="shared" si="794"/>
        <v>0</v>
      </c>
      <c r="Q4245">
        <f t="shared" si="795"/>
        <v>0</v>
      </c>
      <c r="R4245">
        <f t="shared" si="799"/>
        <v>27.565026697177728</v>
      </c>
      <c r="S4245" t="str">
        <f t="shared" si="796"/>
        <v>ID-34427-</v>
      </c>
      <c r="T4245" t="str">
        <f t="shared" si="797"/>
        <v>16:36</v>
      </c>
      <c r="U4245" t="str">
        <f t="shared" si="798"/>
        <v>Acceptable</v>
      </c>
      <c r="V4245">
        <f t="shared" si="800"/>
        <v>23</v>
      </c>
      <c r="W4245">
        <f t="shared" si="801"/>
        <v>2</v>
      </c>
      <c r="Y4245" t="str">
        <f t="shared" si="802"/>
        <v>Flight Not Found</v>
      </c>
      <c r="Z4245" t="str" cm="1">
        <f t="array" ref="Z4245">IF(AND(B:B &gt; TIME(6, 0, 0), B:B &lt;= TIME(18, 0, 0)), "Day", "Night")</f>
        <v>Night</v>
      </c>
      <c r="AA4245">
        <f t="shared" si="803"/>
        <v>1</v>
      </c>
    </row>
    <row r="4246" spans="1:27" x14ac:dyDescent="0.2">
      <c r="A4246">
        <v>34428</v>
      </c>
      <c r="B4246" t="s">
        <v>21301</v>
      </c>
      <c r="C4246" t="s">
        <v>1412</v>
      </c>
      <c r="D4246" t="s">
        <v>21302</v>
      </c>
      <c r="E4246" t="s">
        <v>21303</v>
      </c>
      <c r="F4246" t="s">
        <v>21304</v>
      </c>
      <c r="G4246" t="s">
        <v>21305</v>
      </c>
      <c r="H4246" t="s">
        <v>21306</v>
      </c>
      <c r="I4246" t="s">
        <v>1452</v>
      </c>
      <c r="J4246">
        <v>24</v>
      </c>
      <c r="K4246">
        <v>3</v>
      </c>
      <c r="L4246">
        <v>0</v>
      </c>
      <c r="M4246" t="s">
        <v>21307</v>
      </c>
      <c r="N4246">
        <f t="shared" si="792"/>
        <v>0</v>
      </c>
      <c r="O4246" t="str">
        <f t="shared" si="793"/>
        <v>No</v>
      </c>
      <c r="P4246">
        <f t="shared" si="794"/>
        <v>0</v>
      </c>
      <c r="Q4246">
        <f t="shared" si="795"/>
        <v>0</v>
      </c>
      <c r="R4246">
        <f t="shared" si="799"/>
        <v>27.565026697177728</v>
      </c>
      <c r="S4246" t="str">
        <f t="shared" si="796"/>
        <v>ID-34428-Amsterdam - Cardiff</v>
      </c>
      <c r="T4246" t="str">
        <f t="shared" si="797"/>
        <v>14:46</v>
      </c>
      <c r="U4246" t="str">
        <f t="shared" si="798"/>
        <v>Acceptable</v>
      </c>
      <c r="V4246">
        <f t="shared" si="800"/>
        <v>23</v>
      </c>
      <c r="W4246">
        <f t="shared" si="801"/>
        <v>2</v>
      </c>
      <c r="Y4246" t="str">
        <f t="shared" si="802"/>
        <v>Flight Not Found</v>
      </c>
      <c r="Z4246" t="str" cm="1">
        <f t="array" ref="Z4246">IF(AND(B:B &gt; TIME(6, 0, 0), B:B &lt;= TIME(18, 0, 0)), "Day", "Night")</f>
        <v>Night</v>
      </c>
      <c r="AA4246">
        <f t="shared" si="803"/>
        <v>1</v>
      </c>
    </row>
    <row r="4247" spans="1:27" x14ac:dyDescent="0.2">
      <c r="A4247">
        <v>34430</v>
      </c>
      <c r="C4247" t="s">
        <v>21308</v>
      </c>
      <c r="D4247" t="s">
        <v>12151</v>
      </c>
      <c r="F4247" t="s">
        <v>21309</v>
      </c>
      <c r="G4247" t="s">
        <v>12975</v>
      </c>
      <c r="H4247" t="s">
        <v>21310</v>
      </c>
      <c r="I4247" t="s">
        <v>21311</v>
      </c>
      <c r="J4247">
        <v>17</v>
      </c>
      <c r="K4247">
        <v>17</v>
      </c>
      <c r="L4247">
        <v>0</v>
      </c>
      <c r="M4247" t="s">
        <v>21312</v>
      </c>
      <c r="N4247">
        <f t="shared" si="792"/>
        <v>0</v>
      </c>
      <c r="O4247" t="str">
        <f t="shared" si="793"/>
        <v>No</v>
      </c>
      <c r="P4247">
        <f t="shared" si="794"/>
        <v>0</v>
      </c>
      <c r="Q4247">
        <f t="shared" si="795"/>
        <v>0</v>
      </c>
      <c r="R4247">
        <f t="shared" si="799"/>
        <v>27.565026697177728</v>
      </c>
      <c r="S4247" t="str">
        <f t="shared" si="796"/>
        <v>ID-34430-Taura - Latacunga</v>
      </c>
      <c r="T4247">
        <f t="shared" si="797"/>
        <v>0</v>
      </c>
      <c r="U4247" t="str">
        <f t="shared" si="798"/>
        <v>Acceptable</v>
      </c>
      <c r="V4247">
        <f t="shared" si="800"/>
        <v>23</v>
      </c>
      <c r="W4247">
        <f t="shared" si="801"/>
        <v>2</v>
      </c>
      <c r="Y4247" t="str">
        <f t="shared" si="802"/>
        <v>Flight Not Found</v>
      </c>
      <c r="Z4247" t="str" cm="1">
        <f t="array" ref="Z4247">IF(AND(B:B &gt; TIME(6, 0, 0), B:B &lt;= TIME(18, 0, 0)), "Day", "Night")</f>
        <v>Night</v>
      </c>
      <c r="AA4247">
        <f t="shared" si="803"/>
        <v>1</v>
      </c>
    </row>
    <row r="4248" spans="1:27" x14ac:dyDescent="0.2">
      <c r="A4248">
        <v>34430</v>
      </c>
      <c r="C4248" t="s">
        <v>21313</v>
      </c>
      <c r="D4248" t="s">
        <v>21314</v>
      </c>
      <c r="F4248" t="s">
        <v>21315</v>
      </c>
      <c r="G4248" t="s">
        <v>21316</v>
      </c>
      <c r="H4248" t="s">
        <v>21317</v>
      </c>
      <c r="I4248" t="s">
        <v>8886</v>
      </c>
      <c r="J4248">
        <v>12</v>
      </c>
      <c r="K4248">
        <v>12</v>
      </c>
      <c r="L4248">
        <v>0</v>
      </c>
      <c r="M4248" t="s">
        <v>21318</v>
      </c>
      <c r="N4248">
        <f t="shared" si="792"/>
        <v>0</v>
      </c>
      <c r="O4248" t="str">
        <f t="shared" si="793"/>
        <v>No</v>
      </c>
      <c r="P4248">
        <f t="shared" si="794"/>
        <v>0</v>
      </c>
      <c r="Q4248">
        <f t="shared" si="795"/>
        <v>0</v>
      </c>
      <c r="R4248">
        <f t="shared" si="799"/>
        <v>27.565026697177728</v>
      </c>
      <c r="S4248" t="str">
        <f t="shared" si="796"/>
        <v>ID-34430-Tanzania - Kigali, Rwanda</v>
      </c>
      <c r="T4248">
        <f t="shared" si="797"/>
        <v>0</v>
      </c>
      <c r="U4248" t="str">
        <f t="shared" si="798"/>
        <v>Acceptable</v>
      </c>
      <c r="V4248">
        <f t="shared" si="800"/>
        <v>23</v>
      </c>
      <c r="W4248">
        <f t="shared" si="801"/>
        <v>2</v>
      </c>
      <c r="Y4248" t="str">
        <f t="shared" si="802"/>
        <v>Flight Not Found</v>
      </c>
      <c r="Z4248" t="str" cm="1">
        <f t="array" ref="Z4248">IF(AND(B:B &gt; TIME(6, 0, 0), B:B &lt;= TIME(18, 0, 0)), "Day", "Night")</f>
        <v>Night</v>
      </c>
      <c r="AA4248">
        <f t="shared" si="803"/>
        <v>1</v>
      </c>
    </row>
    <row r="4249" spans="1:27" x14ac:dyDescent="0.2">
      <c r="A4249">
        <v>34438</v>
      </c>
      <c r="B4249" t="s">
        <v>5293</v>
      </c>
      <c r="C4249" t="s">
        <v>21319</v>
      </c>
      <c r="D4249" t="s">
        <v>21320</v>
      </c>
      <c r="G4249" t="s">
        <v>21321</v>
      </c>
      <c r="H4249" t="s">
        <v>21322</v>
      </c>
      <c r="J4249">
        <v>26</v>
      </c>
      <c r="K4249">
        <v>26</v>
      </c>
      <c r="L4249">
        <v>0</v>
      </c>
      <c r="M4249" t="s">
        <v>21323</v>
      </c>
      <c r="N4249">
        <f t="shared" si="792"/>
        <v>0</v>
      </c>
      <c r="O4249" t="str">
        <f t="shared" si="793"/>
        <v>No</v>
      </c>
      <c r="P4249">
        <f t="shared" si="794"/>
        <v>0</v>
      </c>
      <c r="Q4249">
        <f t="shared" si="795"/>
        <v>0</v>
      </c>
      <c r="R4249">
        <f t="shared" si="799"/>
        <v>27.565026697177728</v>
      </c>
      <c r="S4249" t="str">
        <f t="shared" si="796"/>
        <v>ID-34438-</v>
      </c>
      <c r="T4249" t="str">
        <f t="shared" si="797"/>
        <v>09:25</v>
      </c>
      <c r="U4249" t="str">
        <f t="shared" si="798"/>
        <v>Acceptable</v>
      </c>
      <c r="V4249">
        <f t="shared" si="800"/>
        <v>23</v>
      </c>
      <c r="W4249">
        <f t="shared" si="801"/>
        <v>2</v>
      </c>
      <c r="Y4249" t="str">
        <f t="shared" si="802"/>
        <v>Flight Not Found</v>
      </c>
      <c r="Z4249" t="str" cm="1">
        <f t="array" ref="Z4249">IF(AND(B:B &gt; TIME(6, 0, 0), B:B &lt;= TIME(18, 0, 0)), "Day", "Night")</f>
        <v>Night</v>
      </c>
      <c r="AA4249">
        <f t="shared" si="803"/>
        <v>1</v>
      </c>
    </row>
    <row r="4250" spans="1:27" x14ac:dyDescent="0.2">
      <c r="A4250">
        <v>34449</v>
      </c>
      <c r="C4250" t="s">
        <v>21324</v>
      </c>
      <c r="D4250" t="s">
        <v>17591</v>
      </c>
      <c r="F4250" t="s">
        <v>21325</v>
      </c>
      <c r="G4250" t="s">
        <v>21326</v>
      </c>
      <c r="H4250" t="s">
        <v>21327</v>
      </c>
      <c r="I4250" t="s">
        <v>21328</v>
      </c>
      <c r="J4250">
        <v>11</v>
      </c>
      <c r="K4250">
        <v>11</v>
      </c>
      <c r="L4250">
        <v>0</v>
      </c>
      <c r="M4250" t="s">
        <v>21329</v>
      </c>
      <c r="N4250">
        <f t="shared" si="792"/>
        <v>0</v>
      </c>
      <c r="O4250" t="str">
        <f t="shared" si="793"/>
        <v>No</v>
      </c>
      <c r="P4250">
        <f t="shared" si="794"/>
        <v>0</v>
      </c>
      <c r="Q4250">
        <f t="shared" si="795"/>
        <v>0</v>
      </c>
      <c r="R4250">
        <f t="shared" si="799"/>
        <v>27.565026697177728</v>
      </c>
      <c r="S4250" t="str">
        <f t="shared" si="796"/>
        <v>ID-34449-Pontianak - Nanga Pinoh</v>
      </c>
      <c r="T4250">
        <f t="shared" si="797"/>
        <v>0</v>
      </c>
      <c r="U4250" t="str">
        <f t="shared" si="798"/>
        <v>Acceptable</v>
      </c>
      <c r="V4250">
        <f t="shared" si="800"/>
        <v>23</v>
      </c>
      <c r="W4250">
        <f t="shared" si="801"/>
        <v>2</v>
      </c>
      <c r="Y4250" t="str">
        <f t="shared" si="802"/>
        <v>Flight Not Found</v>
      </c>
      <c r="Z4250" t="str" cm="1">
        <f t="array" ref="Z4250">IF(AND(B:B &gt; TIME(6, 0, 0), B:B &lt;= TIME(18, 0, 0)), "Day", "Night")</f>
        <v>Night</v>
      </c>
      <c r="AA4250">
        <f t="shared" si="803"/>
        <v>1</v>
      </c>
    </row>
    <row r="4251" spans="1:27" x14ac:dyDescent="0.2">
      <c r="A4251">
        <v>34450</v>
      </c>
      <c r="B4251" t="s">
        <v>21330</v>
      </c>
      <c r="C4251" t="s">
        <v>21331</v>
      </c>
      <c r="D4251" t="s">
        <v>10614</v>
      </c>
      <c r="E4251" t="s">
        <v>13865</v>
      </c>
      <c r="F4251" t="s">
        <v>21332</v>
      </c>
      <c r="G4251" t="s">
        <v>21333</v>
      </c>
      <c r="H4251" t="s">
        <v>21334</v>
      </c>
      <c r="I4251" t="s">
        <v>21335</v>
      </c>
      <c r="J4251">
        <v>271</v>
      </c>
      <c r="K4251">
        <v>264</v>
      </c>
      <c r="L4251">
        <v>0</v>
      </c>
      <c r="M4251" t="s">
        <v>21336</v>
      </c>
      <c r="N4251">
        <f t="shared" si="792"/>
        <v>0</v>
      </c>
      <c r="O4251" t="str">
        <f t="shared" si="793"/>
        <v>No</v>
      </c>
      <c r="P4251">
        <f t="shared" si="794"/>
        <v>0</v>
      </c>
      <c r="Q4251">
        <f t="shared" si="795"/>
        <v>0</v>
      </c>
      <c r="R4251">
        <f t="shared" si="799"/>
        <v>27.565026697177728</v>
      </c>
      <c r="S4251" t="str">
        <f t="shared" si="796"/>
        <v>ID-34450-Taipe - Nagoya</v>
      </c>
      <c r="T4251" t="str">
        <f t="shared" si="797"/>
        <v>20:16</v>
      </c>
      <c r="U4251" t="str">
        <f t="shared" si="798"/>
        <v>Acceptable</v>
      </c>
      <c r="V4251">
        <f t="shared" si="800"/>
        <v>23</v>
      </c>
      <c r="W4251">
        <f t="shared" si="801"/>
        <v>2</v>
      </c>
      <c r="Y4251" t="str">
        <f t="shared" si="802"/>
        <v>Flight Not Found</v>
      </c>
      <c r="Z4251" t="str" cm="1">
        <f t="array" ref="Z4251">IF(AND(B:B &gt; TIME(6, 0, 0), B:B &lt;= TIME(18, 0, 0)), "Day", "Night")</f>
        <v>Night</v>
      </c>
      <c r="AA4251">
        <f t="shared" si="803"/>
        <v>1</v>
      </c>
    </row>
    <row r="4252" spans="1:27" x14ac:dyDescent="0.2">
      <c r="A4252">
        <v>34451</v>
      </c>
      <c r="B4252" t="s">
        <v>21337</v>
      </c>
      <c r="C4252" t="s">
        <v>21338</v>
      </c>
      <c r="D4252" t="s">
        <v>21339</v>
      </c>
      <c r="F4252" t="s">
        <v>21340</v>
      </c>
      <c r="G4252" t="s">
        <v>15047</v>
      </c>
      <c r="H4252" t="s">
        <v>21341</v>
      </c>
      <c r="I4252" t="s">
        <v>21342</v>
      </c>
      <c r="J4252">
        <v>9</v>
      </c>
      <c r="K4252">
        <v>8</v>
      </c>
      <c r="L4252">
        <v>0</v>
      </c>
      <c r="M4252" t="s">
        <v>21343</v>
      </c>
      <c r="N4252">
        <f t="shared" si="792"/>
        <v>0</v>
      </c>
      <c r="O4252" t="str">
        <f t="shared" si="793"/>
        <v>No</v>
      </c>
      <c r="P4252">
        <f t="shared" si="794"/>
        <v>0</v>
      </c>
      <c r="Q4252">
        <f t="shared" si="795"/>
        <v>0</v>
      </c>
      <c r="R4252">
        <f t="shared" si="799"/>
        <v>27.565026697177728</v>
      </c>
      <c r="S4252" t="str">
        <f t="shared" si="796"/>
        <v>ID-34451-AtlantiCity, NJ - Stratford, CT</v>
      </c>
      <c r="T4252" t="str">
        <f t="shared" si="797"/>
        <v>22:56</v>
      </c>
      <c r="U4252" t="str">
        <f t="shared" si="798"/>
        <v>Acceptable</v>
      </c>
      <c r="V4252">
        <f t="shared" si="800"/>
        <v>23</v>
      </c>
      <c r="W4252">
        <f t="shared" si="801"/>
        <v>2</v>
      </c>
      <c r="Y4252" t="str">
        <f t="shared" si="802"/>
        <v>Flight Not Found</v>
      </c>
      <c r="Z4252" t="str" cm="1">
        <f t="array" ref="Z4252">IF(AND(B:B &gt; TIME(6, 0, 0), B:B &lt;= TIME(18, 0, 0)), "Day", "Night")</f>
        <v>Night</v>
      </c>
      <c r="AA4252">
        <f t="shared" si="803"/>
        <v>1</v>
      </c>
    </row>
    <row r="4253" spans="1:27" x14ac:dyDescent="0.2">
      <c r="A4253">
        <v>34453</v>
      </c>
      <c r="B4253" t="s">
        <v>12318</v>
      </c>
      <c r="C4253" t="s">
        <v>21344</v>
      </c>
      <c r="D4253" t="s">
        <v>21345</v>
      </c>
      <c r="F4253" t="s">
        <v>21346</v>
      </c>
      <c r="G4253" t="s">
        <v>17815</v>
      </c>
      <c r="H4253" t="s">
        <v>21347</v>
      </c>
      <c r="I4253" t="s">
        <v>21348</v>
      </c>
      <c r="J4253">
        <v>9</v>
      </c>
      <c r="K4253">
        <v>8</v>
      </c>
      <c r="L4253">
        <v>0</v>
      </c>
      <c r="M4253" t="s">
        <v>21349</v>
      </c>
      <c r="N4253">
        <f t="shared" si="792"/>
        <v>0</v>
      </c>
      <c r="O4253" t="str">
        <f t="shared" si="793"/>
        <v>No</v>
      </c>
      <c r="P4253">
        <f t="shared" si="794"/>
        <v>0</v>
      </c>
      <c r="Q4253">
        <f t="shared" si="795"/>
        <v>0</v>
      </c>
      <c r="R4253">
        <f t="shared" si="799"/>
        <v>27.565026697177728</v>
      </c>
      <c r="S4253" t="str">
        <f t="shared" si="796"/>
        <v>ID-34453-Furatena - Quipama - Boyaca - Bogota</v>
      </c>
      <c r="T4253" t="str">
        <f t="shared" si="797"/>
        <v>14:27</v>
      </c>
      <c r="U4253" t="str">
        <f t="shared" si="798"/>
        <v>Acceptable</v>
      </c>
      <c r="V4253">
        <f t="shared" si="800"/>
        <v>23</v>
      </c>
      <c r="W4253">
        <f t="shared" si="801"/>
        <v>2</v>
      </c>
      <c r="Y4253" t="str">
        <f t="shared" si="802"/>
        <v>Flight Not Found</v>
      </c>
      <c r="Z4253" t="str" cm="1">
        <f t="array" ref="Z4253">IF(AND(B:B &gt; TIME(6, 0, 0), B:B &lt;= TIME(18, 0, 0)), "Day", "Night")</f>
        <v>Night</v>
      </c>
      <c r="AA4253">
        <f t="shared" si="803"/>
        <v>1</v>
      </c>
    </row>
    <row r="4254" spans="1:27" x14ac:dyDescent="0.2">
      <c r="A4254">
        <v>34461</v>
      </c>
      <c r="C4254" t="s">
        <v>21350</v>
      </c>
      <c r="D4254" t="s">
        <v>21351</v>
      </c>
      <c r="F4254" t="s">
        <v>21352</v>
      </c>
      <c r="G4254" t="s">
        <v>21353</v>
      </c>
      <c r="H4254" t="s">
        <v>21354</v>
      </c>
      <c r="I4254" t="s">
        <v>21355</v>
      </c>
      <c r="J4254">
        <v>16</v>
      </c>
      <c r="K4254">
        <v>8</v>
      </c>
      <c r="L4254">
        <v>0</v>
      </c>
      <c r="M4254" t="s">
        <v>21356</v>
      </c>
      <c r="N4254">
        <f t="shared" si="792"/>
        <v>0</v>
      </c>
      <c r="O4254" t="str">
        <f t="shared" si="793"/>
        <v>No</v>
      </c>
      <c r="P4254">
        <f t="shared" si="794"/>
        <v>0</v>
      </c>
      <c r="Q4254">
        <f t="shared" si="795"/>
        <v>0</v>
      </c>
      <c r="R4254">
        <f t="shared" si="799"/>
        <v>27.565026697177728</v>
      </c>
      <c r="S4254" t="str">
        <f t="shared" si="796"/>
        <v>ID-34461-Sao Paulo - Sao Gabriel</v>
      </c>
      <c r="T4254">
        <f t="shared" si="797"/>
        <v>0</v>
      </c>
      <c r="U4254" t="str">
        <f t="shared" si="798"/>
        <v>Acceptable</v>
      </c>
      <c r="V4254">
        <f t="shared" si="800"/>
        <v>23</v>
      </c>
      <c r="W4254">
        <f t="shared" si="801"/>
        <v>2</v>
      </c>
      <c r="Y4254" t="str">
        <f t="shared" si="802"/>
        <v>Flight Not Found</v>
      </c>
      <c r="Z4254" t="str" cm="1">
        <f t="array" ref="Z4254">IF(AND(B:B &gt; TIME(6, 0, 0), B:B &lt;= TIME(18, 0, 0)), "Day", "Night")</f>
        <v>Night</v>
      </c>
      <c r="AA4254">
        <f t="shared" si="803"/>
        <v>1</v>
      </c>
    </row>
    <row r="4255" spans="1:27" x14ac:dyDescent="0.2">
      <c r="A4255">
        <v>34477</v>
      </c>
      <c r="B4255" t="s">
        <v>11170</v>
      </c>
      <c r="C4255" t="s">
        <v>21357</v>
      </c>
      <c r="D4255" t="s">
        <v>21358</v>
      </c>
      <c r="F4255" t="s">
        <v>21359</v>
      </c>
      <c r="G4255" t="s">
        <v>21360</v>
      </c>
      <c r="H4255" t="s">
        <v>21361</v>
      </c>
      <c r="I4255" t="s">
        <v>21362</v>
      </c>
      <c r="J4255">
        <v>11</v>
      </c>
      <c r="K4255">
        <v>4</v>
      </c>
      <c r="L4255">
        <v>0</v>
      </c>
      <c r="M4255" t="s">
        <v>21363</v>
      </c>
      <c r="N4255">
        <f t="shared" si="792"/>
        <v>0</v>
      </c>
      <c r="O4255" t="str">
        <f t="shared" si="793"/>
        <v>No</v>
      </c>
      <c r="P4255">
        <f t="shared" si="794"/>
        <v>0</v>
      </c>
      <c r="Q4255">
        <f t="shared" si="795"/>
        <v>0</v>
      </c>
      <c r="R4255">
        <f t="shared" si="799"/>
        <v>27.565026697177728</v>
      </c>
      <c r="S4255" t="str">
        <f t="shared" si="796"/>
        <v>ID-34477-San Jose - Villavicencio</v>
      </c>
      <c r="T4255" t="str">
        <f t="shared" si="797"/>
        <v>10:55</v>
      </c>
      <c r="U4255" t="str">
        <f t="shared" si="798"/>
        <v>Acceptable</v>
      </c>
      <c r="V4255">
        <f t="shared" si="800"/>
        <v>23</v>
      </c>
      <c r="W4255">
        <f t="shared" si="801"/>
        <v>2</v>
      </c>
      <c r="Y4255" t="str">
        <f t="shared" si="802"/>
        <v>Flight Not Found</v>
      </c>
      <c r="Z4255" t="str" cm="1">
        <f t="array" ref="Z4255">IF(AND(B:B &gt; TIME(6, 0, 0), B:B &lt;= TIME(18, 0, 0)), "Day", "Night")</f>
        <v>Night</v>
      </c>
      <c r="AA4255">
        <f t="shared" si="803"/>
        <v>1</v>
      </c>
    </row>
    <row r="4256" spans="1:27" x14ac:dyDescent="0.2">
      <c r="A4256">
        <v>34482</v>
      </c>
      <c r="B4256" t="s">
        <v>21364</v>
      </c>
      <c r="C4256" t="s">
        <v>8568</v>
      </c>
      <c r="D4256" t="s">
        <v>21365</v>
      </c>
      <c r="F4256" t="s">
        <v>21366</v>
      </c>
      <c r="G4256" t="s">
        <v>3404</v>
      </c>
      <c r="H4256" t="s">
        <v>21367</v>
      </c>
      <c r="I4256" t="s">
        <v>21368</v>
      </c>
      <c r="J4256">
        <v>29</v>
      </c>
      <c r="K4256">
        <v>7</v>
      </c>
      <c r="L4256">
        <v>0</v>
      </c>
      <c r="M4256" t="s">
        <v>21369</v>
      </c>
      <c r="N4256">
        <f t="shared" si="792"/>
        <v>0</v>
      </c>
      <c r="O4256" t="str">
        <f t="shared" si="793"/>
        <v>No</v>
      </c>
      <c r="P4256">
        <f t="shared" si="794"/>
        <v>0</v>
      </c>
      <c r="Q4256">
        <f t="shared" si="795"/>
        <v>0</v>
      </c>
      <c r="R4256">
        <f t="shared" si="799"/>
        <v>27.565026697177728</v>
      </c>
      <c r="S4256" t="str">
        <f t="shared" si="796"/>
        <v>ID-34482-Villavicencio - La Primavera - Puerto Carreno</v>
      </c>
      <c r="T4256" t="str">
        <f t="shared" si="797"/>
        <v>07:38</v>
      </c>
      <c r="U4256" t="str">
        <f t="shared" si="798"/>
        <v>Acceptable</v>
      </c>
      <c r="V4256">
        <f t="shared" si="800"/>
        <v>23</v>
      </c>
      <c r="W4256">
        <f t="shared" si="801"/>
        <v>2</v>
      </c>
      <c r="Y4256" t="str">
        <f t="shared" si="802"/>
        <v>Flight Not Found</v>
      </c>
      <c r="Z4256" t="str" cm="1">
        <f t="array" ref="Z4256">IF(AND(B:B &gt; TIME(6, 0, 0), B:B &lt;= TIME(18, 0, 0)), "Day", "Night")</f>
        <v>Night</v>
      </c>
      <c r="AA4256">
        <f t="shared" si="803"/>
        <v>1</v>
      </c>
    </row>
    <row r="4257" spans="1:27" x14ac:dyDescent="0.2">
      <c r="A4257">
        <v>34553</v>
      </c>
      <c r="B4257" t="s">
        <v>8956</v>
      </c>
      <c r="C4257" t="s">
        <v>10380</v>
      </c>
      <c r="D4257" t="s">
        <v>21370</v>
      </c>
      <c r="F4257" t="s">
        <v>411</v>
      </c>
      <c r="G4257" t="s">
        <v>11353</v>
      </c>
      <c r="H4257" t="s">
        <v>21371</v>
      </c>
      <c r="J4257">
        <v>7</v>
      </c>
      <c r="K4257">
        <v>6</v>
      </c>
      <c r="L4257">
        <v>0</v>
      </c>
      <c r="M4257" t="s">
        <v>21372</v>
      </c>
      <c r="N4257">
        <f t="shared" si="792"/>
        <v>0</v>
      </c>
      <c r="O4257" t="str">
        <f t="shared" si="793"/>
        <v>No</v>
      </c>
      <c r="P4257">
        <f t="shared" si="794"/>
        <v>0</v>
      </c>
      <c r="Q4257">
        <f t="shared" si="795"/>
        <v>0</v>
      </c>
      <c r="R4257">
        <f t="shared" si="799"/>
        <v>27.565026697177728</v>
      </c>
      <c r="S4257" t="str">
        <f t="shared" si="796"/>
        <v>ID-34553-Sightseeing</v>
      </c>
      <c r="T4257" t="str">
        <f t="shared" si="797"/>
        <v>13:55</v>
      </c>
      <c r="U4257" t="str">
        <f t="shared" si="798"/>
        <v>Acceptable</v>
      </c>
      <c r="V4257">
        <f t="shared" si="800"/>
        <v>23</v>
      </c>
      <c r="W4257">
        <f t="shared" si="801"/>
        <v>2</v>
      </c>
      <c r="Y4257" t="str">
        <f t="shared" si="802"/>
        <v>Flight Not Found</v>
      </c>
      <c r="Z4257" t="str" cm="1">
        <f t="array" ref="Z4257">IF(AND(B:B &gt; TIME(6, 0, 0), B:B &lt;= TIME(18, 0, 0)), "Day", "Night")</f>
        <v>Night</v>
      </c>
      <c r="AA4257">
        <f t="shared" si="803"/>
        <v>1</v>
      </c>
    </row>
    <row r="4258" spans="1:27" x14ac:dyDescent="0.2">
      <c r="A4258">
        <v>34491</v>
      </c>
      <c r="B4258" t="s">
        <v>21373</v>
      </c>
      <c r="C4258" t="s">
        <v>21374</v>
      </c>
      <c r="D4258" t="s">
        <v>21007</v>
      </c>
      <c r="E4258" t="s">
        <v>21375</v>
      </c>
      <c r="F4258" t="s">
        <v>21376</v>
      </c>
      <c r="G4258" t="s">
        <v>21179</v>
      </c>
      <c r="H4258" t="s">
        <v>21377</v>
      </c>
      <c r="I4258" t="s">
        <v>21378</v>
      </c>
      <c r="J4258">
        <v>160</v>
      </c>
      <c r="K4258">
        <v>160</v>
      </c>
      <c r="L4258">
        <v>0</v>
      </c>
      <c r="M4258" t="s">
        <v>21379</v>
      </c>
      <c r="N4258">
        <f t="shared" si="792"/>
        <v>0</v>
      </c>
      <c r="O4258" t="str">
        <f t="shared" si="793"/>
        <v>No</v>
      </c>
      <c r="P4258">
        <f t="shared" si="794"/>
        <v>0</v>
      </c>
      <c r="Q4258">
        <f t="shared" si="795"/>
        <v>0</v>
      </c>
      <c r="R4258">
        <f t="shared" si="799"/>
        <v>27.565026697177728</v>
      </c>
      <c r="S4258" t="str">
        <f t="shared" si="796"/>
        <v>ID-34491-Xian - Guangzhou</v>
      </c>
      <c r="T4258" t="str">
        <f t="shared" si="797"/>
        <v>08:20</v>
      </c>
      <c r="U4258" t="str">
        <f t="shared" si="798"/>
        <v>Acceptable</v>
      </c>
      <c r="V4258">
        <f t="shared" si="800"/>
        <v>23</v>
      </c>
      <c r="W4258">
        <f t="shared" si="801"/>
        <v>2</v>
      </c>
      <c r="Y4258" t="str">
        <f t="shared" si="802"/>
        <v>Flight Not Found</v>
      </c>
      <c r="Z4258" t="str" cm="1">
        <f t="array" ref="Z4258">IF(AND(B:B &gt; TIME(6, 0, 0), B:B &lt;= TIME(18, 0, 0)), "Day", "Night")</f>
        <v>Night</v>
      </c>
      <c r="AA4258">
        <f t="shared" si="803"/>
        <v>1</v>
      </c>
    </row>
    <row r="4259" spans="1:27" x14ac:dyDescent="0.2">
      <c r="A4259">
        <v>34498</v>
      </c>
      <c r="B4259" t="s">
        <v>10877</v>
      </c>
      <c r="C4259" t="s">
        <v>21380</v>
      </c>
      <c r="D4259" t="s">
        <v>21381</v>
      </c>
      <c r="F4259" t="s">
        <v>21382</v>
      </c>
      <c r="G4259" t="s">
        <v>17231</v>
      </c>
      <c r="H4259" t="s">
        <v>21383</v>
      </c>
      <c r="I4259" t="s">
        <v>21384</v>
      </c>
      <c r="J4259">
        <v>9</v>
      </c>
      <c r="K4259">
        <v>9</v>
      </c>
      <c r="L4259">
        <v>0</v>
      </c>
      <c r="M4259" t="s">
        <v>21385</v>
      </c>
      <c r="N4259">
        <f t="shared" si="792"/>
        <v>0</v>
      </c>
      <c r="O4259" t="str">
        <f t="shared" si="793"/>
        <v>No</v>
      </c>
      <c r="P4259">
        <f t="shared" si="794"/>
        <v>0</v>
      </c>
      <c r="Q4259">
        <f t="shared" si="795"/>
        <v>0</v>
      </c>
      <c r="R4259">
        <f t="shared" si="799"/>
        <v>27.565026697177728</v>
      </c>
      <c r="S4259" t="str">
        <f t="shared" si="796"/>
        <v>ID-34498-Lazaro - Cardenas - Michoacan</v>
      </c>
      <c r="T4259" t="str">
        <f t="shared" si="797"/>
        <v>18:50</v>
      </c>
      <c r="U4259" t="str">
        <f t="shared" si="798"/>
        <v>Acceptable</v>
      </c>
      <c r="V4259">
        <f t="shared" si="800"/>
        <v>23</v>
      </c>
      <c r="W4259">
        <f t="shared" si="801"/>
        <v>2</v>
      </c>
      <c r="Y4259" t="str">
        <f t="shared" si="802"/>
        <v>Flight Not Found</v>
      </c>
      <c r="Z4259" t="str" cm="1">
        <f t="array" ref="Z4259">IF(AND(B:B &gt; TIME(6, 0, 0), B:B &lt;= TIME(18, 0, 0)), "Day", "Night")</f>
        <v>Night</v>
      </c>
      <c r="AA4259">
        <f t="shared" si="803"/>
        <v>1</v>
      </c>
    </row>
    <row r="4260" spans="1:27" x14ac:dyDescent="0.2">
      <c r="A4260">
        <v>34503</v>
      </c>
      <c r="B4260" t="s">
        <v>19707</v>
      </c>
      <c r="C4260" t="s">
        <v>21386</v>
      </c>
      <c r="D4260" t="s">
        <v>21387</v>
      </c>
      <c r="F4260" t="s">
        <v>21388</v>
      </c>
      <c r="G4260" t="s">
        <v>16017</v>
      </c>
      <c r="H4260" t="s">
        <v>21389</v>
      </c>
      <c r="I4260" t="s">
        <v>21390</v>
      </c>
      <c r="J4260">
        <v>12</v>
      </c>
      <c r="K4260">
        <v>12</v>
      </c>
      <c r="L4260">
        <v>0</v>
      </c>
      <c r="M4260" t="s">
        <v>21391</v>
      </c>
      <c r="N4260">
        <f t="shared" si="792"/>
        <v>0</v>
      </c>
      <c r="O4260" t="str">
        <f t="shared" si="793"/>
        <v>No</v>
      </c>
      <c r="P4260">
        <f t="shared" si="794"/>
        <v>0</v>
      </c>
      <c r="Q4260">
        <f t="shared" si="795"/>
        <v>0</v>
      </c>
      <c r="R4260">
        <f t="shared" si="799"/>
        <v>27.565026697177728</v>
      </c>
      <c r="S4260" t="str">
        <f t="shared" si="796"/>
        <v>ID-34503-Mexico City - Washington D.C.</v>
      </c>
      <c r="T4260" t="str">
        <f t="shared" si="797"/>
        <v>06:25</v>
      </c>
      <c r="U4260" t="str">
        <f t="shared" si="798"/>
        <v>Acceptable</v>
      </c>
      <c r="V4260">
        <f t="shared" si="800"/>
        <v>23</v>
      </c>
      <c r="W4260">
        <f t="shared" si="801"/>
        <v>2</v>
      </c>
      <c r="Y4260" t="str">
        <f t="shared" si="802"/>
        <v>Flight Not Found</v>
      </c>
      <c r="Z4260" t="str" cm="1">
        <f t="array" ref="Z4260">IF(AND(B:B &gt; TIME(6, 0, 0), B:B &lt;= TIME(18, 0, 0)), "Day", "Night")</f>
        <v>Night</v>
      </c>
      <c r="AA4260">
        <f t="shared" si="803"/>
        <v>1</v>
      </c>
    </row>
    <row r="4261" spans="1:27" x14ac:dyDescent="0.2">
      <c r="A4261">
        <v>34503</v>
      </c>
      <c r="B4261" t="s">
        <v>5549</v>
      </c>
      <c r="C4261" t="s">
        <v>21392</v>
      </c>
      <c r="D4261" t="s">
        <v>12416</v>
      </c>
      <c r="F4261" t="s">
        <v>21393</v>
      </c>
      <c r="G4261" t="s">
        <v>21394</v>
      </c>
      <c r="H4261" t="s">
        <v>21395</v>
      </c>
      <c r="I4261" t="s">
        <v>21396</v>
      </c>
      <c r="J4261">
        <v>12</v>
      </c>
      <c r="K4261">
        <v>12</v>
      </c>
      <c r="L4261">
        <v>0</v>
      </c>
      <c r="M4261" t="s">
        <v>21397</v>
      </c>
      <c r="N4261">
        <f t="shared" si="792"/>
        <v>0</v>
      </c>
      <c r="O4261" t="str">
        <f t="shared" si="793"/>
        <v>No</v>
      </c>
      <c r="P4261">
        <f t="shared" si="794"/>
        <v>0</v>
      </c>
      <c r="Q4261">
        <f t="shared" si="795"/>
        <v>0</v>
      </c>
      <c r="R4261">
        <f t="shared" si="799"/>
        <v>27.565026697177728</v>
      </c>
      <c r="S4261" t="str">
        <f t="shared" si="796"/>
        <v>ID-34503-Balikpapan - Palu</v>
      </c>
      <c r="T4261" t="str">
        <f t="shared" si="797"/>
        <v>06:25</v>
      </c>
      <c r="U4261" t="str">
        <f t="shared" si="798"/>
        <v>Acceptable</v>
      </c>
      <c r="V4261">
        <f t="shared" si="800"/>
        <v>23</v>
      </c>
      <c r="W4261">
        <f t="shared" si="801"/>
        <v>2</v>
      </c>
      <c r="Y4261" t="str">
        <f t="shared" si="802"/>
        <v>Flight Not Found</v>
      </c>
      <c r="Z4261" t="str" cm="1">
        <f t="array" ref="Z4261">IF(AND(B:B &gt; TIME(6, 0, 0), B:B &lt;= TIME(18, 0, 0)), "Day", "Night")</f>
        <v>Night</v>
      </c>
      <c r="AA4261">
        <f t="shared" si="803"/>
        <v>1</v>
      </c>
    </row>
    <row r="4262" spans="1:27" x14ac:dyDescent="0.2">
      <c r="A4262">
        <v>34507</v>
      </c>
      <c r="B4262" t="s">
        <v>5706</v>
      </c>
      <c r="C4262" t="s">
        <v>21398</v>
      </c>
      <c r="D4262" t="s">
        <v>21399</v>
      </c>
      <c r="F4262" t="s">
        <v>21400</v>
      </c>
      <c r="G4262" t="s">
        <v>16100</v>
      </c>
      <c r="H4262" t="s">
        <v>21401</v>
      </c>
      <c r="I4262" t="s">
        <v>21402</v>
      </c>
      <c r="J4262">
        <v>10</v>
      </c>
      <c r="K4262">
        <v>9</v>
      </c>
      <c r="L4262">
        <v>0</v>
      </c>
      <c r="M4262" t="s">
        <v>21403</v>
      </c>
      <c r="N4262">
        <f t="shared" si="792"/>
        <v>0</v>
      </c>
      <c r="O4262" t="str">
        <f t="shared" si="793"/>
        <v>No</v>
      </c>
      <c r="P4262">
        <f t="shared" si="794"/>
        <v>0</v>
      </c>
      <c r="Q4262">
        <f t="shared" si="795"/>
        <v>0</v>
      </c>
      <c r="R4262">
        <f t="shared" si="799"/>
        <v>27.565026697177728</v>
      </c>
      <c r="S4262" t="str">
        <f t="shared" si="796"/>
        <v>ID-34507-Taku Lodge, AK - Taku Lodge, AK</v>
      </c>
      <c r="T4262" t="str">
        <f t="shared" si="797"/>
        <v>20:15</v>
      </c>
      <c r="U4262" t="str">
        <f t="shared" si="798"/>
        <v>Acceptable</v>
      </c>
      <c r="V4262">
        <f t="shared" si="800"/>
        <v>23</v>
      </c>
      <c r="W4262">
        <f t="shared" si="801"/>
        <v>2</v>
      </c>
      <c r="Y4262" t="str">
        <f t="shared" si="802"/>
        <v>Flight Not Found</v>
      </c>
      <c r="Z4262" t="str" cm="1">
        <f t="array" ref="Z4262">IF(AND(B:B &gt; TIME(6, 0, 0), B:B &lt;= TIME(18, 0, 0)), "Day", "Night")</f>
        <v>Night</v>
      </c>
      <c r="AA4262">
        <f t="shared" si="803"/>
        <v>1</v>
      </c>
    </row>
    <row r="4263" spans="1:27" x14ac:dyDescent="0.2">
      <c r="A4263">
        <v>34511</v>
      </c>
      <c r="B4263" t="s">
        <v>10778</v>
      </c>
      <c r="C4263" t="s">
        <v>18232</v>
      </c>
      <c r="D4263" t="s">
        <v>21404</v>
      </c>
      <c r="E4263" t="s">
        <v>9718</v>
      </c>
      <c r="F4263" t="s">
        <v>21405</v>
      </c>
      <c r="G4263" t="s">
        <v>11858</v>
      </c>
      <c r="H4263" t="s">
        <v>21406</v>
      </c>
      <c r="I4263" t="s">
        <v>21407</v>
      </c>
      <c r="J4263">
        <v>17</v>
      </c>
      <c r="K4263">
        <v>17</v>
      </c>
      <c r="L4263">
        <v>0</v>
      </c>
      <c r="M4263" t="s">
        <v>21408</v>
      </c>
      <c r="N4263">
        <f t="shared" si="792"/>
        <v>0</v>
      </c>
      <c r="O4263" t="str">
        <f t="shared" si="793"/>
        <v>No</v>
      </c>
      <c r="P4263">
        <f t="shared" si="794"/>
        <v>0</v>
      </c>
      <c r="Q4263">
        <f t="shared" si="795"/>
        <v>0</v>
      </c>
      <c r="R4263">
        <f t="shared" si="799"/>
        <v>27.565026697177728</v>
      </c>
      <c r="S4263" t="str">
        <f t="shared" si="796"/>
        <v>ID-34511-San Pedro - Abidjan</v>
      </c>
      <c r="T4263" t="str">
        <f t="shared" si="797"/>
        <v>19:35</v>
      </c>
      <c r="U4263" t="str">
        <f t="shared" si="798"/>
        <v>Acceptable</v>
      </c>
      <c r="V4263">
        <f t="shared" si="800"/>
        <v>23</v>
      </c>
      <c r="W4263">
        <f t="shared" si="801"/>
        <v>2</v>
      </c>
      <c r="Y4263" t="str">
        <f t="shared" si="802"/>
        <v>Flight Not Found</v>
      </c>
      <c r="Z4263" t="str" cm="1">
        <f t="array" ref="Z4263">IF(AND(B:B &gt; TIME(6, 0, 0), B:B &lt;= TIME(18, 0, 0)), "Day", "Night")</f>
        <v>Night</v>
      </c>
      <c r="AA4263">
        <f t="shared" si="803"/>
        <v>1</v>
      </c>
    </row>
    <row r="4264" spans="1:27" x14ac:dyDescent="0.2">
      <c r="A4264">
        <v>34514</v>
      </c>
      <c r="C4264" t="s">
        <v>21409</v>
      </c>
      <c r="D4264" t="s">
        <v>21410</v>
      </c>
      <c r="G4264" t="s">
        <v>18992</v>
      </c>
      <c r="J4264">
        <v>70</v>
      </c>
      <c r="K4264">
        <v>50</v>
      </c>
      <c r="L4264">
        <v>0</v>
      </c>
      <c r="M4264" t="s">
        <v>21411</v>
      </c>
      <c r="N4264">
        <f t="shared" si="792"/>
        <v>0</v>
      </c>
      <c r="O4264" t="str">
        <f t="shared" si="793"/>
        <v>No</v>
      </c>
      <c r="P4264">
        <f t="shared" si="794"/>
        <v>0</v>
      </c>
      <c r="Q4264">
        <f t="shared" si="795"/>
        <v>0</v>
      </c>
      <c r="R4264">
        <f t="shared" si="799"/>
        <v>27.565026697177728</v>
      </c>
      <c r="S4264" t="str">
        <f t="shared" si="796"/>
        <v>ID-34514-</v>
      </c>
      <c r="T4264">
        <f t="shared" si="797"/>
        <v>0</v>
      </c>
      <c r="U4264" t="str">
        <f t="shared" si="798"/>
        <v>Acceptable</v>
      </c>
      <c r="V4264">
        <f t="shared" si="800"/>
        <v>23</v>
      </c>
      <c r="W4264">
        <f t="shared" si="801"/>
        <v>2</v>
      </c>
      <c r="Y4264" t="str">
        <f t="shared" si="802"/>
        <v>Flight Not Found</v>
      </c>
      <c r="Z4264" t="str" cm="1">
        <f t="array" ref="Z4264">IF(AND(B:B &gt; TIME(6, 0, 0), B:B &lt;= TIME(18, 0, 0)), "Day", "Night")</f>
        <v>Night</v>
      </c>
      <c r="AA4264">
        <f t="shared" si="803"/>
        <v>1</v>
      </c>
    </row>
    <row r="4265" spans="1:27" x14ac:dyDescent="0.2">
      <c r="A4265">
        <v>34515</v>
      </c>
      <c r="B4265" t="s">
        <v>3812</v>
      </c>
      <c r="C4265" t="s">
        <v>21412</v>
      </c>
      <c r="D4265" t="s">
        <v>21413</v>
      </c>
      <c r="E4265" t="s">
        <v>5196</v>
      </c>
      <c r="F4265" t="s">
        <v>21414</v>
      </c>
      <c r="G4265" t="s">
        <v>21415</v>
      </c>
      <c r="H4265" t="s">
        <v>21416</v>
      </c>
      <c r="I4265" t="s">
        <v>17971</v>
      </c>
      <c r="J4265">
        <v>7</v>
      </c>
      <c r="K4265">
        <v>7</v>
      </c>
      <c r="L4265">
        <v>0</v>
      </c>
      <c r="M4265" t="s">
        <v>21417</v>
      </c>
      <c r="N4265">
        <f t="shared" si="792"/>
        <v>0</v>
      </c>
      <c r="O4265" t="str">
        <f t="shared" si="793"/>
        <v>No</v>
      </c>
      <c r="P4265">
        <f t="shared" si="794"/>
        <v>0</v>
      </c>
      <c r="Q4265">
        <f t="shared" si="795"/>
        <v>0</v>
      </c>
      <c r="R4265">
        <f t="shared" si="799"/>
        <v>27.565026697177728</v>
      </c>
      <c r="S4265" t="str">
        <f t="shared" si="796"/>
        <v>ID-34515-Toulouse - Toulouse</v>
      </c>
      <c r="T4265" t="str">
        <f t="shared" si="797"/>
        <v>17:41</v>
      </c>
      <c r="U4265" t="str">
        <f t="shared" si="798"/>
        <v>Acceptable</v>
      </c>
      <c r="V4265">
        <f t="shared" si="800"/>
        <v>23</v>
      </c>
      <c r="W4265">
        <f t="shared" si="801"/>
        <v>2</v>
      </c>
      <c r="Y4265" t="str">
        <f t="shared" si="802"/>
        <v>Flight Not Found</v>
      </c>
      <c r="Z4265" t="str" cm="1">
        <f t="array" ref="Z4265">IF(AND(B:B &gt; TIME(6, 0, 0), B:B &lt;= TIME(18, 0, 0)), "Day", "Night")</f>
        <v>Night</v>
      </c>
      <c r="AA4265">
        <f t="shared" si="803"/>
        <v>1</v>
      </c>
    </row>
    <row r="4266" spans="1:27" x14ac:dyDescent="0.2">
      <c r="A4266">
        <v>34516</v>
      </c>
      <c r="B4266" t="s">
        <v>400</v>
      </c>
      <c r="C4266" t="s">
        <v>21418</v>
      </c>
      <c r="D4266" t="s">
        <v>21419</v>
      </c>
      <c r="F4266" t="s">
        <v>21420</v>
      </c>
      <c r="G4266" t="s">
        <v>16489</v>
      </c>
      <c r="H4266" t="s">
        <v>21421</v>
      </c>
      <c r="I4266" t="s">
        <v>21422</v>
      </c>
      <c r="J4266">
        <v>93</v>
      </c>
      <c r="K4266">
        <v>80</v>
      </c>
      <c r="L4266">
        <v>0</v>
      </c>
      <c r="M4266" t="s">
        <v>21423</v>
      </c>
      <c r="N4266">
        <f t="shared" si="792"/>
        <v>0</v>
      </c>
      <c r="O4266" t="str">
        <f t="shared" si="793"/>
        <v>No</v>
      </c>
      <c r="P4266">
        <f t="shared" si="794"/>
        <v>0</v>
      </c>
      <c r="Q4266">
        <f t="shared" si="795"/>
        <v>0</v>
      </c>
      <c r="R4266">
        <f t="shared" si="799"/>
        <v>27.565026697177728</v>
      </c>
      <c r="S4266" t="str">
        <f t="shared" si="796"/>
        <v>ID-34516-Nouakchott - Tidjikja</v>
      </c>
      <c r="T4266" t="str">
        <f t="shared" si="797"/>
        <v>08:30</v>
      </c>
      <c r="U4266" t="str">
        <f t="shared" si="798"/>
        <v>Acceptable</v>
      </c>
      <c r="V4266">
        <f t="shared" si="800"/>
        <v>23</v>
      </c>
      <c r="W4266">
        <f t="shared" si="801"/>
        <v>2</v>
      </c>
      <c r="Y4266" t="str">
        <f t="shared" si="802"/>
        <v>Flight Not Found</v>
      </c>
      <c r="Z4266" t="str" cm="1">
        <f t="array" ref="Z4266">IF(AND(B:B &gt; TIME(6, 0, 0), B:B &lt;= TIME(18, 0, 0)), "Day", "Night")</f>
        <v>Night</v>
      </c>
      <c r="AA4266">
        <f t="shared" si="803"/>
        <v>1</v>
      </c>
    </row>
    <row r="4267" spans="1:27" x14ac:dyDescent="0.2">
      <c r="A4267">
        <v>34517</v>
      </c>
      <c r="B4267" t="s">
        <v>10549</v>
      </c>
      <c r="C4267" t="s">
        <v>17717</v>
      </c>
      <c r="D4267" t="s">
        <v>19350</v>
      </c>
      <c r="E4267" t="s">
        <v>21424</v>
      </c>
      <c r="F4267" t="s">
        <v>21425</v>
      </c>
      <c r="G4267" t="s">
        <v>21426</v>
      </c>
      <c r="H4267" t="s">
        <v>21427</v>
      </c>
      <c r="I4267" t="s">
        <v>21428</v>
      </c>
      <c r="J4267">
        <v>57</v>
      </c>
      <c r="K4267">
        <v>37</v>
      </c>
      <c r="L4267">
        <v>0</v>
      </c>
      <c r="M4267" t="s">
        <v>21429</v>
      </c>
      <c r="N4267">
        <f t="shared" si="792"/>
        <v>0</v>
      </c>
      <c r="O4267" t="str">
        <f t="shared" si="793"/>
        <v>No</v>
      </c>
      <c r="P4267">
        <f t="shared" si="794"/>
        <v>0</v>
      </c>
      <c r="Q4267">
        <f t="shared" si="795"/>
        <v>0</v>
      </c>
      <c r="R4267">
        <f t="shared" si="799"/>
        <v>27.565026697177728</v>
      </c>
      <c r="S4267" t="str">
        <f t="shared" si="796"/>
        <v>ID-34517-Columbia, SC - Charlotte, NC</v>
      </c>
      <c r="T4267" t="str">
        <f t="shared" si="797"/>
        <v>18:43</v>
      </c>
      <c r="U4267" t="str">
        <f t="shared" si="798"/>
        <v>Acceptable</v>
      </c>
      <c r="V4267">
        <f t="shared" si="800"/>
        <v>23</v>
      </c>
      <c r="W4267">
        <f t="shared" si="801"/>
        <v>2</v>
      </c>
      <c r="Y4267" t="str">
        <f t="shared" si="802"/>
        <v>Flight Not Found</v>
      </c>
      <c r="Z4267" t="str" cm="1">
        <f t="array" ref="Z4267">IF(AND(B:B &gt; TIME(6, 0, 0), B:B &lt;= TIME(18, 0, 0)), "Day", "Night")</f>
        <v>Night</v>
      </c>
      <c r="AA4267">
        <f t="shared" si="803"/>
        <v>1</v>
      </c>
    </row>
    <row r="4268" spans="1:27" x14ac:dyDescent="0.2">
      <c r="A4268">
        <v>34526</v>
      </c>
      <c r="B4268" t="s">
        <v>2968</v>
      </c>
      <c r="C4268" t="s">
        <v>21430</v>
      </c>
      <c r="D4268" t="s">
        <v>21431</v>
      </c>
      <c r="F4268" t="s">
        <v>21432</v>
      </c>
      <c r="G4268" t="s">
        <v>16937</v>
      </c>
      <c r="H4268" t="s">
        <v>21433</v>
      </c>
      <c r="I4268" t="s">
        <v>21434</v>
      </c>
      <c r="J4268">
        <v>3</v>
      </c>
      <c r="K4268">
        <v>3</v>
      </c>
      <c r="L4268">
        <v>0</v>
      </c>
      <c r="M4268" t="s">
        <v>21435</v>
      </c>
      <c r="N4268">
        <f t="shared" si="792"/>
        <v>0</v>
      </c>
      <c r="O4268" t="str">
        <f t="shared" si="793"/>
        <v>No</v>
      </c>
      <c r="P4268">
        <f t="shared" si="794"/>
        <v>0</v>
      </c>
      <c r="Q4268">
        <f t="shared" si="795"/>
        <v>0</v>
      </c>
      <c r="R4268">
        <f t="shared" si="799"/>
        <v>27.565026697177728</v>
      </c>
      <c r="S4268" t="str">
        <f t="shared" si="796"/>
        <v>ID-34526-Portage Creek, AK - Dillingham, AK</v>
      </c>
      <c r="T4268" t="str">
        <f t="shared" si="797"/>
        <v>12:40</v>
      </c>
      <c r="U4268" t="str">
        <f t="shared" si="798"/>
        <v>Acceptable</v>
      </c>
      <c r="V4268">
        <f t="shared" si="800"/>
        <v>23</v>
      </c>
      <c r="W4268">
        <f t="shared" si="801"/>
        <v>2</v>
      </c>
      <c r="Y4268" t="str">
        <f t="shared" si="802"/>
        <v>Flight Not Found</v>
      </c>
      <c r="Z4268" t="str" cm="1">
        <f t="array" ref="Z4268">IF(AND(B:B &gt; TIME(6, 0, 0), B:B &lt;= TIME(18, 0, 0)), "Day", "Night")</f>
        <v>Night</v>
      </c>
      <c r="AA4268">
        <f t="shared" si="803"/>
        <v>1</v>
      </c>
    </row>
    <row r="4269" spans="1:27" x14ac:dyDescent="0.2">
      <c r="A4269">
        <v>34529</v>
      </c>
      <c r="B4269" t="s">
        <v>18451</v>
      </c>
      <c r="C4269" t="s">
        <v>10680</v>
      </c>
      <c r="D4269" t="s">
        <v>21436</v>
      </c>
      <c r="F4269" t="s">
        <v>21437</v>
      </c>
      <c r="G4269" t="s">
        <v>21438</v>
      </c>
      <c r="H4269" t="s">
        <v>21439</v>
      </c>
      <c r="J4269">
        <v>7</v>
      </c>
      <c r="K4269">
        <v>3</v>
      </c>
      <c r="L4269">
        <v>0</v>
      </c>
      <c r="M4269" t="s">
        <v>21440</v>
      </c>
      <c r="N4269">
        <f t="shared" si="792"/>
        <v>0</v>
      </c>
      <c r="O4269" t="str">
        <f t="shared" si="793"/>
        <v>No</v>
      </c>
      <c r="P4269">
        <f t="shared" si="794"/>
        <v>0</v>
      </c>
      <c r="Q4269">
        <f t="shared" si="795"/>
        <v>0</v>
      </c>
      <c r="R4269">
        <f t="shared" si="799"/>
        <v>27.565026697177728</v>
      </c>
      <c r="S4269" t="str">
        <f t="shared" si="796"/>
        <v>ID-34529-Lihue, HI - Lihue, HI</v>
      </c>
      <c r="T4269" t="str">
        <f t="shared" si="797"/>
        <v>15:36</v>
      </c>
      <c r="U4269" t="str">
        <f t="shared" si="798"/>
        <v>Acceptable</v>
      </c>
      <c r="V4269">
        <f t="shared" si="800"/>
        <v>23</v>
      </c>
      <c r="W4269">
        <f t="shared" si="801"/>
        <v>2</v>
      </c>
      <c r="Y4269" t="str">
        <f t="shared" si="802"/>
        <v>Flight Not Found</v>
      </c>
      <c r="Z4269" t="str" cm="1">
        <f t="array" ref="Z4269">IF(AND(B:B &gt; TIME(6, 0, 0), B:B &lt;= TIME(18, 0, 0)), "Day", "Night")</f>
        <v>Night</v>
      </c>
      <c r="AA4269">
        <f t="shared" si="803"/>
        <v>1</v>
      </c>
    </row>
    <row r="4270" spans="1:27" x14ac:dyDescent="0.2">
      <c r="A4270">
        <v>34532</v>
      </c>
      <c r="B4270" t="s">
        <v>8825</v>
      </c>
      <c r="C4270" t="s">
        <v>21441</v>
      </c>
      <c r="D4270" t="s">
        <v>21442</v>
      </c>
      <c r="F4270" t="s">
        <v>21443</v>
      </c>
      <c r="G4270" t="s">
        <v>21444</v>
      </c>
      <c r="H4270" t="s">
        <v>21445</v>
      </c>
      <c r="I4270" t="s">
        <v>21446</v>
      </c>
      <c r="J4270">
        <v>6</v>
      </c>
      <c r="K4270">
        <v>6</v>
      </c>
      <c r="L4270">
        <v>0</v>
      </c>
      <c r="M4270" t="s">
        <v>21447</v>
      </c>
      <c r="N4270">
        <f t="shared" si="792"/>
        <v>0</v>
      </c>
      <c r="O4270" t="str">
        <f t="shared" si="793"/>
        <v>No</v>
      </c>
      <c r="P4270">
        <f t="shared" si="794"/>
        <v>0</v>
      </c>
      <c r="Q4270">
        <f t="shared" si="795"/>
        <v>0</v>
      </c>
      <c r="R4270">
        <f t="shared" si="799"/>
        <v>27.565026697177728</v>
      </c>
      <c r="S4270" t="str">
        <f t="shared" si="796"/>
        <v>ID-34532-Bridgetown - Fort de France</v>
      </c>
      <c r="T4270" t="str">
        <f t="shared" si="797"/>
        <v>21:45</v>
      </c>
      <c r="U4270" t="str">
        <f t="shared" si="798"/>
        <v>Acceptable</v>
      </c>
      <c r="V4270">
        <f t="shared" si="800"/>
        <v>23</v>
      </c>
      <c r="W4270">
        <f t="shared" si="801"/>
        <v>2</v>
      </c>
      <c r="Y4270" t="str">
        <f t="shared" si="802"/>
        <v>Flight Not Found</v>
      </c>
      <c r="Z4270" t="str" cm="1">
        <f t="array" ref="Z4270">IF(AND(B:B &gt; TIME(6, 0, 0), B:B &lt;= TIME(18, 0, 0)), "Day", "Night")</f>
        <v>Night</v>
      </c>
      <c r="AA4270">
        <f t="shared" si="803"/>
        <v>1</v>
      </c>
    </row>
    <row r="4271" spans="1:27" x14ac:dyDescent="0.2">
      <c r="A4271">
        <v>34532</v>
      </c>
      <c r="C4271" t="s">
        <v>21448</v>
      </c>
      <c r="D4271" t="s">
        <v>21449</v>
      </c>
      <c r="F4271" t="s">
        <v>997</v>
      </c>
      <c r="G4271" t="s">
        <v>21450</v>
      </c>
      <c r="H4271" t="s">
        <v>21451</v>
      </c>
      <c r="I4271" t="s">
        <v>21452</v>
      </c>
      <c r="J4271">
        <v>9</v>
      </c>
      <c r="K4271">
        <v>5</v>
      </c>
      <c r="L4271">
        <v>0</v>
      </c>
      <c r="M4271" t="s">
        <v>21453</v>
      </c>
      <c r="N4271">
        <f t="shared" si="792"/>
        <v>0</v>
      </c>
      <c r="O4271" t="str">
        <f t="shared" si="793"/>
        <v>No</v>
      </c>
      <c r="P4271">
        <f t="shared" si="794"/>
        <v>0</v>
      </c>
      <c r="Q4271">
        <f t="shared" si="795"/>
        <v>0</v>
      </c>
      <c r="R4271">
        <f t="shared" si="799"/>
        <v>27.565026697177728</v>
      </c>
      <c r="S4271" t="str">
        <f t="shared" si="796"/>
        <v>ID-34532-Training</v>
      </c>
      <c r="T4271" t="str">
        <f t="shared" si="797"/>
        <v>21:45</v>
      </c>
      <c r="U4271" t="str">
        <f t="shared" si="798"/>
        <v>Acceptable</v>
      </c>
      <c r="V4271">
        <f t="shared" si="800"/>
        <v>23</v>
      </c>
      <c r="W4271">
        <f t="shared" si="801"/>
        <v>2</v>
      </c>
      <c r="Y4271" t="str">
        <f t="shared" si="802"/>
        <v>Flight Not Found</v>
      </c>
      <c r="Z4271" t="str" cm="1">
        <f t="array" ref="Z4271">IF(AND(B:B &gt; TIME(6, 0, 0), B:B &lt;= TIME(18, 0, 0)), "Day", "Night")</f>
        <v>Night</v>
      </c>
      <c r="AA4271">
        <f t="shared" si="803"/>
        <v>1</v>
      </c>
    </row>
    <row r="4272" spans="1:27" x14ac:dyDescent="0.2">
      <c r="A4272">
        <v>34534</v>
      </c>
      <c r="C4272" t="s">
        <v>21454</v>
      </c>
      <c r="D4272" t="s">
        <v>21455</v>
      </c>
      <c r="F4272" t="s">
        <v>21456</v>
      </c>
      <c r="G4272" t="s">
        <v>16064</v>
      </c>
      <c r="H4272" t="s">
        <v>21457</v>
      </c>
      <c r="I4272" t="s">
        <v>21458</v>
      </c>
      <c r="J4272">
        <v>21</v>
      </c>
      <c r="K4272">
        <v>21</v>
      </c>
      <c r="L4272">
        <v>0</v>
      </c>
      <c r="M4272" t="s">
        <v>21459</v>
      </c>
      <c r="N4272">
        <f t="shared" si="792"/>
        <v>0</v>
      </c>
      <c r="O4272" t="str">
        <f t="shared" si="793"/>
        <v>No</v>
      </c>
      <c r="P4272">
        <f t="shared" si="794"/>
        <v>0</v>
      </c>
      <c r="Q4272">
        <f t="shared" si="795"/>
        <v>0</v>
      </c>
      <c r="R4272">
        <f t="shared" si="799"/>
        <v>27.565026697177728</v>
      </c>
      <c r="S4272" t="str">
        <f t="shared" si="796"/>
        <v>ID-34534-Colon - Panama City</v>
      </c>
      <c r="T4272">
        <f t="shared" si="797"/>
        <v>0</v>
      </c>
      <c r="U4272" t="str">
        <f t="shared" si="798"/>
        <v>Acceptable</v>
      </c>
      <c r="V4272">
        <f t="shared" si="800"/>
        <v>23</v>
      </c>
      <c r="W4272">
        <f t="shared" si="801"/>
        <v>2</v>
      </c>
      <c r="Y4272" t="str">
        <f t="shared" si="802"/>
        <v>Flight Not Found</v>
      </c>
      <c r="Z4272" t="str" cm="1">
        <f t="array" ref="Z4272">IF(AND(B:B &gt; TIME(6, 0, 0), B:B &lt;= TIME(18, 0, 0)), "Day", "Night")</f>
        <v>Night</v>
      </c>
      <c r="AA4272">
        <f t="shared" si="803"/>
        <v>1</v>
      </c>
    </row>
    <row r="4273" spans="1:27" x14ac:dyDescent="0.2">
      <c r="A4273">
        <v>34541</v>
      </c>
      <c r="C4273" t="s">
        <v>21460</v>
      </c>
      <c r="D4273" t="s">
        <v>19554</v>
      </c>
      <c r="F4273" t="s">
        <v>21461</v>
      </c>
      <c r="G4273" t="s">
        <v>21462</v>
      </c>
      <c r="H4273" t="s">
        <v>21463</v>
      </c>
      <c r="I4273" t="s">
        <v>21464</v>
      </c>
      <c r="J4273">
        <v>18</v>
      </c>
      <c r="K4273">
        <v>18</v>
      </c>
      <c r="L4273">
        <v>0</v>
      </c>
      <c r="M4273" t="s">
        <v>21465</v>
      </c>
      <c r="N4273">
        <f t="shared" si="792"/>
        <v>0</v>
      </c>
      <c r="O4273" t="str">
        <f t="shared" si="793"/>
        <v>No</v>
      </c>
      <c r="P4273">
        <f t="shared" si="794"/>
        <v>0</v>
      </c>
      <c r="Q4273">
        <f t="shared" si="795"/>
        <v>0</v>
      </c>
      <c r="R4273">
        <f t="shared" si="799"/>
        <v>27.565026697177728</v>
      </c>
      <c r="S4273" t="str">
        <f t="shared" si="796"/>
        <v>ID-34541-Kilo Lima - Kelawit</v>
      </c>
      <c r="T4273">
        <f t="shared" si="797"/>
        <v>0</v>
      </c>
      <c r="U4273" t="str">
        <f t="shared" si="798"/>
        <v>Acceptable</v>
      </c>
      <c r="V4273">
        <f t="shared" si="800"/>
        <v>23</v>
      </c>
      <c r="W4273">
        <f t="shared" si="801"/>
        <v>2</v>
      </c>
      <c r="Y4273" t="str">
        <f t="shared" si="802"/>
        <v>Flight Not Found</v>
      </c>
      <c r="Z4273" t="str" cm="1">
        <f t="array" ref="Z4273">IF(AND(B:B &gt; TIME(6, 0, 0), B:B &lt;= TIME(18, 0, 0)), "Day", "Night")</f>
        <v>Night</v>
      </c>
      <c r="AA4273">
        <f t="shared" si="803"/>
        <v>1</v>
      </c>
    </row>
    <row r="4274" spans="1:27" x14ac:dyDescent="0.2">
      <c r="A4274">
        <v>34551</v>
      </c>
      <c r="B4274" t="s">
        <v>2632</v>
      </c>
      <c r="C4274" t="s">
        <v>21466</v>
      </c>
      <c r="D4274" t="s">
        <v>10844</v>
      </c>
      <c r="F4274" t="s">
        <v>21467</v>
      </c>
      <c r="G4274" t="s">
        <v>9148</v>
      </c>
      <c r="J4274">
        <v>47</v>
      </c>
      <c r="K4274">
        <v>47</v>
      </c>
      <c r="L4274">
        <v>0</v>
      </c>
      <c r="M4274" t="s">
        <v>21468</v>
      </c>
      <c r="N4274">
        <f t="shared" si="792"/>
        <v>0</v>
      </c>
      <c r="O4274" t="str">
        <f t="shared" si="793"/>
        <v>No</v>
      </c>
      <c r="P4274">
        <f t="shared" si="794"/>
        <v>0</v>
      </c>
      <c r="Q4274">
        <f t="shared" si="795"/>
        <v>0</v>
      </c>
      <c r="R4274">
        <f t="shared" si="799"/>
        <v>27.565026697177728</v>
      </c>
      <c r="S4274" t="str">
        <f t="shared" si="796"/>
        <v>ID-34551-Dzhida - Boda</v>
      </c>
      <c r="T4274" t="str">
        <f t="shared" si="797"/>
        <v>08:50</v>
      </c>
      <c r="U4274" t="str">
        <f t="shared" si="798"/>
        <v>Acceptable</v>
      </c>
      <c r="V4274">
        <f t="shared" si="800"/>
        <v>23</v>
      </c>
      <c r="W4274">
        <f t="shared" si="801"/>
        <v>2</v>
      </c>
      <c r="Y4274" t="str">
        <f t="shared" si="802"/>
        <v>Flight Not Found</v>
      </c>
      <c r="Z4274" t="str" cm="1">
        <f t="array" ref="Z4274">IF(AND(B:B &gt; TIME(6, 0, 0), B:B &lt;= TIME(18, 0, 0)), "Day", "Night")</f>
        <v>Night</v>
      </c>
      <c r="AA4274">
        <f t="shared" si="803"/>
        <v>1</v>
      </c>
    </row>
    <row r="4275" spans="1:27" x14ac:dyDescent="0.2">
      <c r="A4275">
        <v>34556</v>
      </c>
      <c r="B4275" t="s">
        <v>21469</v>
      </c>
      <c r="C4275" t="s">
        <v>21470</v>
      </c>
      <c r="D4275" t="s">
        <v>12128</v>
      </c>
      <c r="E4275" t="s">
        <v>1470</v>
      </c>
      <c r="F4275" t="s">
        <v>21471</v>
      </c>
      <c r="G4275" t="s">
        <v>21333</v>
      </c>
      <c r="H4275" t="s">
        <v>21472</v>
      </c>
      <c r="I4275" t="s">
        <v>20919</v>
      </c>
      <c r="J4275">
        <v>160</v>
      </c>
      <c r="K4275">
        <v>0</v>
      </c>
      <c r="L4275">
        <v>0</v>
      </c>
      <c r="M4275" t="s">
        <v>21473</v>
      </c>
      <c r="N4275">
        <f t="shared" si="792"/>
        <v>0</v>
      </c>
      <c r="O4275" t="str">
        <f t="shared" si="793"/>
        <v>No</v>
      </c>
      <c r="P4275">
        <f t="shared" si="794"/>
        <v>0</v>
      </c>
      <c r="Q4275">
        <f t="shared" si="795"/>
        <v>0</v>
      </c>
      <c r="R4275">
        <f t="shared" si="799"/>
        <v>27.565026697177728</v>
      </c>
      <c r="S4275" t="str">
        <f t="shared" si="796"/>
        <v>ID-34556-Seoul - Cheju</v>
      </c>
      <c r="T4275" t="str">
        <f t="shared" si="797"/>
        <v>11:22</v>
      </c>
      <c r="U4275" t="str">
        <f t="shared" si="798"/>
        <v>Acceptable</v>
      </c>
      <c r="V4275">
        <f t="shared" si="800"/>
        <v>23</v>
      </c>
      <c r="W4275">
        <f t="shared" si="801"/>
        <v>2</v>
      </c>
      <c r="Y4275" t="str">
        <f t="shared" si="802"/>
        <v>Flight Not Found</v>
      </c>
      <c r="Z4275" t="str" cm="1">
        <f t="array" ref="Z4275">IF(AND(B:B &gt; TIME(6, 0, 0), B:B &lt;= TIME(18, 0, 0)), "Day", "Night")</f>
        <v>Night</v>
      </c>
      <c r="AA4275">
        <f t="shared" si="803"/>
        <v>1</v>
      </c>
    </row>
    <row r="4276" spans="1:27" x14ac:dyDescent="0.2">
      <c r="A4276">
        <v>34557</v>
      </c>
      <c r="B4276" t="s">
        <v>2124</v>
      </c>
      <c r="C4276" t="s">
        <v>21474</v>
      </c>
      <c r="D4276" t="s">
        <v>21475</v>
      </c>
      <c r="F4276" t="s">
        <v>21476</v>
      </c>
      <c r="G4276" t="s">
        <v>11353</v>
      </c>
      <c r="H4276" t="s">
        <v>21477</v>
      </c>
      <c r="I4276" t="s">
        <v>7470</v>
      </c>
      <c r="J4276">
        <v>3</v>
      </c>
      <c r="K4276">
        <v>3</v>
      </c>
      <c r="L4276">
        <v>0</v>
      </c>
      <c r="M4276" t="s">
        <v>21478</v>
      </c>
      <c r="N4276">
        <f t="shared" si="792"/>
        <v>0</v>
      </c>
      <c r="O4276" t="str">
        <f t="shared" si="793"/>
        <v>No</v>
      </c>
      <c r="P4276">
        <f t="shared" si="794"/>
        <v>0</v>
      </c>
      <c r="Q4276">
        <f t="shared" si="795"/>
        <v>0</v>
      </c>
      <c r="R4276">
        <f t="shared" si="799"/>
        <v>27.565026697177728</v>
      </c>
      <c r="S4276" t="str">
        <f t="shared" si="796"/>
        <v>ID-34557-Caribou Lake, AK - Nikiski, AK</v>
      </c>
      <c r="T4276" t="str">
        <f t="shared" si="797"/>
        <v>17:00</v>
      </c>
      <c r="U4276" t="str">
        <f t="shared" si="798"/>
        <v>Acceptable</v>
      </c>
      <c r="V4276">
        <f t="shared" si="800"/>
        <v>23</v>
      </c>
      <c r="W4276">
        <f t="shared" si="801"/>
        <v>2</v>
      </c>
      <c r="Y4276" t="str">
        <f t="shared" si="802"/>
        <v>Flight Not Found</v>
      </c>
      <c r="Z4276" t="str" cm="1">
        <f t="array" ref="Z4276">IF(AND(B:B &gt; TIME(6, 0, 0), B:B &lt;= TIME(18, 0, 0)), "Day", "Night")</f>
        <v>Night</v>
      </c>
      <c r="AA4276">
        <f t="shared" si="803"/>
        <v>1</v>
      </c>
    </row>
    <row r="4277" spans="1:27" x14ac:dyDescent="0.2">
      <c r="A4277">
        <v>34558</v>
      </c>
      <c r="B4277" t="s">
        <v>5646</v>
      </c>
      <c r="C4277" t="s">
        <v>21479</v>
      </c>
      <c r="D4277" t="s">
        <v>21480</v>
      </c>
      <c r="F4277" t="s">
        <v>19402</v>
      </c>
      <c r="G4277" t="s">
        <v>21481</v>
      </c>
      <c r="H4277" t="s">
        <v>21482</v>
      </c>
      <c r="I4277" t="s">
        <v>21483</v>
      </c>
      <c r="J4277">
        <v>3</v>
      </c>
      <c r="K4277">
        <v>3</v>
      </c>
      <c r="L4277">
        <v>0</v>
      </c>
      <c r="M4277" t="s">
        <v>21484</v>
      </c>
      <c r="N4277">
        <f t="shared" si="792"/>
        <v>0</v>
      </c>
      <c r="O4277" t="str">
        <f t="shared" si="793"/>
        <v>No</v>
      </c>
      <c r="P4277">
        <f t="shared" si="794"/>
        <v>0</v>
      </c>
      <c r="Q4277">
        <f t="shared" si="795"/>
        <v>0</v>
      </c>
      <c r="R4277">
        <f t="shared" si="799"/>
        <v>27.565026697177728</v>
      </c>
      <c r="S4277" t="str">
        <f t="shared" si="796"/>
        <v>ID-34558-New York, NY - AtlantiCity, NJ</v>
      </c>
      <c r="T4277" t="str">
        <f t="shared" si="797"/>
        <v>21:05</v>
      </c>
      <c r="U4277" t="str">
        <f t="shared" si="798"/>
        <v>Acceptable</v>
      </c>
      <c r="V4277">
        <f t="shared" si="800"/>
        <v>23</v>
      </c>
      <c r="W4277">
        <f t="shared" si="801"/>
        <v>2</v>
      </c>
      <c r="Y4277" t="str">
        <f t="shared" si="802"/>
        <v>Flight Not Found</v>
      </c>
      <c r="Z4277" t="str" cm="1">
        <f t="array" ref="Z4277">IF(AND(B:B &gt; TIME(6, 0, 0), B:B &lt;= TIME(18, 0, 0)), "Day", "Night")</f>
        <v>Night</v>
      </c>
      <c r="AA4277">
        <f t="shared" si="803"/>
        <v>1</v>
      </c>
    </row>
    <row r="4278" spans="1:27" x14ac:dyDescent="0.2">
      <c r="A4278">
        <v>34560</v>
      </c>
      <c r="B4278" t="s">
        <v>14815</v>
      </c>
      <c r="C4278" t="s">
        <v>11080</v>
      </c>
      <c r="D4278" t="s">
        <v>21485</v>
      </c>
      <c r="F4278" t="s">
        <v>21486</v>
      </c>
      <c r="G4278" t="s">
        <v>16867</v>
      </c>
      <c r="H4278" t="s">
        <v>21487</v>
      </c>
      <c r="I4278" t="s">
        <v>21488</v>
      </c>
      <c r="J4278">
        <v>4</v>
      </c>
      <c r="K4278">
        <v>3</v>
      </c>
      <c r="L4278">
        <v>0</v>
      </c>
      <c r="M4278" t="s">
        <v>21489</v>
      </c>
      <c r="N4278">
        <f t="shared" si="792"/>
        <v>0</v>
      </c>
      <c r="O4278" t="str">
        <f t="shared" si="793"/>
        <v>No</v>
      </c>
      <c r="P4278">
        <f t="shared" si="794"/>
        <v>0</v>
      </c>
      <c r="Q4278">
        <f t="shared" si="795"/>
        <v>0</v>
      </c>
      <c r="R4278">
        <f t="shared" si="799"/>
        <v>27.565026697177728</v>
      </c>
      <c r="S4278" t="str">
        <f t="shared" si="796"/>
        <v>ID-34560-Merrill Field, AK - Port Alsworth, AK</v>
      </c>
      <c r="T4278" t="str">
        <f t="shared" si="797"/>
        <v>09:27</v>
      </c>
      <c r="U4278" t="str">
        <f t="shared" si="798"/>
        <v>Acceptable</v>
      </c>
      <c r="V4278">
        <f t="shared" si="800"/>
        <v>23</v>
      </c>
      <c r="W4278">
        <f t="shared" si="801"/>
        <v>2</v>
      </c>
      <c r="Y4278" t="str">
        <f t="shared" si="802"/>
        <v>Flight Not Found</v>
      </c>
      <c r="Z4278" t="str" cm="1">
        <f t="array" ref="Z4278">IF(AND(B:B &gt; TIME(6, 0, 0), B:B &lt;= TIME(18, 0, 0)), "Day", "Night")</f>
        <v>Night</v>
      </c>
      <c r="AA4278">
        <f t="shared" si="803"/>
        <v>1</v>
      </c>
    </row>
    <row r="4279" spans="1:27" x14ac:dyDescent="0.2">
      <c r="A4279">
        <v>34567</v>
      </c>
      <c r="C4279" t="s">
        <v>21490</v>
      </c>
      <c r="D4279" t="s">
        <v>11767</v>
      </c>
      <c r="E4279" t="s">
        <v>15813</v>
      </c>
      <c r="F4279" t="s">
        <v>11768</v>
      </c>
      <c r="G4279" t="s">
        <v>21491</v>
      </c>
      <c r="H4279" t="s">
        <v>21492</v>
      </c>
      <c r="I4279" t="s">
        <v>7407</v>
      </c>
      <c r="J4279">
        <v>44</v>
      </c>
      <c r="K4279">
        <v>44</v>
      </c>
      <c r="L4279">
        <v>0</v>
      </c>
      <c r="M4279" t="s">
        <v>21493</v>
      </c>
      <c r="N4279">
        <f t="shared" si="792"/>
        <v>0</v>
      </c>
      <c r="O4279" t="str">
        <f t="shared" si="793"/>
        <v>No</v>
      </c>
      <c r="P4279">
        <f t="shared" si="794"/>
        <v>0</v>
      </c>
      <c r="Q4279">
        <f t="shared" si="795"/>
        <v>0</v>
      </c>
      <c r="R4279">
        <f t="shared" si="799"/>
        <v>27.565026697177728</v>
      </c>
      <c r="S4279" t="str">
        <f t="shared" si="796"/>
        <v>ID-34567-Agadir - Casablanca</v>
      </c>
      <c r="T4279">
        <f t="shared" si="797"/>
        <v>0</v>
      </c>
      <c r="U4279" t="str">
        <f t="shared" si="798"/>
        <v>Acceptable</v>
      </c>
      <c r="V4279">
        <f t="shared" si="800"/>
        <v>23</v>
      </c>
      <c r="W4279">
        <f t="shared" si="801"/>
        <v>2</v>
      </c>
      <c r="Y4279" t="str">
        <f t="shared" si="802"/>
        <v>Flight Not Found</v>
      </c>
      <c r="Z4279" t="str" cm="1">
        <f t="array" ref="Z4279">IF(AND(B:B &gt; TIME(6, 0, 0), B:B &lt;= TIME(18, 0, 0)), "Day", "Night")</f>
        <v>Night</v>
      </c>
      <c r="AA4279">
        <f t="shared" si="803"/>
        <v>1</v>
      </c>
    </row>
    <row r="4280" spans="1:27" x14ac:dyDescent="0.2">
      <c r="A4280">
        <v>34585</v>
      </c>
      <c r="B4280" t="s">
        <v>6585</v>
      </c>
      <c r="C4280" t="s">
        <v>21494</v>
      </c>
      <c r="D4280" t="s">
        <v>19350</v>
      </c>
      <c r="E4280" t="s">
        <v>8130</v>
      </c>
      <c r="F4280" t="s">
        <v>21495</v>
      </c>
      <c r="G4280" t="s">
        <v>21496</v>
      </c>
      <c r="H4280" t="s">
        <v>21497</v>
      </c>
      <c r="I4280" t="s">
        <v>21498</v>
      </c>
      <c r="J4280">
        <v>132</v>
      </c>
      <c r="K4280">
        <v>132</v>
      </c>
      <c r="L4280">
        <v>0</v>
      </c>
      <c r="M4280" t="s">
        <v>21499</v>
      </c>
      <c r="N4280">
        <f t="shared" si="792"/>
        <v>0</v>
      </c>
      <c r="O4280" t="str">
        <f t="shared" si="793"/>
        <v>No</v>
      </c>
      <c r="P4280">
        <f t="shared" si="794"/>
        <v>0</v>
      </c>
      <c r="Q4280">
        <f t="shared" si="795"/>
        <v>0</v>
      </c>
      <c r="R4280">
        <f t="shared" si="799"/>
        <v>27.565026697177728</v>
      </c>
      <c r="S4280" t="str">
        <f t="shared" si="796"/>
        <v>ID-34585-Chicago - Pittsburgh</v>
      </c>
      <c r="T4280" t="str">
        <f t="shared" si="797"/>
        <v>19:03</v>
      </c>
      <c r="U4280" t="str">
        <f t="shared" si="798"/>
        <v>Acceptable</v>
      </c>
      <c r="V4280">
        <f t="shared" si="800"/>
        <v>23</v>
      </c>
      <c r="W4280">
        <f t="shared" si="801"/>
        <v>2</v>
      </c>
      <c r="Y4280" t="str">
        <f t="shared" si="802"/>
        <v>Flight Not Found</v>
      </c>
      <c r="Z4280" t="str" cm="1">
        <f t="array" ref="Z4280">IF(AND(B:B &gt; TIME(6, 0, 0), B:B &lt;= TIME(18, 0, 0)), "Day", "Night")</f>
        <v>Night</v>
      </c>
      <c r="AA4280">
        <f t="shared" si="803"/>
        <v>1</v>
      </c>
    </row>
    <row r="4281" spans="1:27" x14ac:dyDescent="0.2">
      <c r="A4281">
        <v>34590</v>
      </c>
      <c r="B4281" t="s">
        <v>16013</v>
      </c>
      <c r="C4281" t="s">
        <v>21500</v>
      </c>
      <c r="D4281" t="s">
        <v>21501</v>
      </c>
      <c r="F4281" t="s">
        <v>21502</v>
      </c>
      <c r="G4281" t="s">
        <v>12975</v>
      </c>
      <c r="H4281" t="s">
        <v>21503</v>
      </c>
      <c r="I4281" t="s">
        <v>21504</v>
      </c>
      <c r="J4281">
        <v>5</v>
      </c>
      <c r="K4281">
        <v>3</v>
      </c>
      <c r="L4281">
        <v>0</v>
      </c>
      <c r="M4281" t="s">
        <v>21505</v>
      </c>
      <c r="N4281">
        <f t="shared" si="792"/>
        <v>0</v>
      </c>
      <c r="O4281" t="str">
        <f t="shared" si="793"/>
        <v>No</v>
      </c>
      <c r="P4281">
        <f t="shared" si="794"/>
        <v>0</v>
      </c>
      <c r="Q4281">
        <f t="shared" si="795"/>
        <v>0</v>
      </c>
      <c r="R4281">
        <f t="shared" si="799"/>
        <v>27.565026697177728</v>
      </c>
      <c r="S4281" t="str">
        <f t="shared" si="796"/>
        <v>ID-34590-Lagos - Abuja</v>
      </c>
      <c r="T4281" t="str">
        <f t="shared" si="797"/>
        <v>12:05</v>
      </c>
      <c r="U4281" t="str">
        <f t="shared" si="798"/>
        <v>Acceptable</v>
      </c>
      <c r="V4281">
        <f t="shared" si="800"/>
        <v>23</v>
      </c>
      <c r="W4281">
        <f t="shared" si="801"/>
        <v>2</v>
      </c>
      <c r="Y4281" t="str">
        <f t="shared" si="802"/>
        <v>Flight Not Found</v>
      </c>
      <c r="Z4281" t="str" cm="1">
        <f t="array" ref="Z4281">IF(AND(B:B &gt; TIME(6, 0, 0), B:B &lt;= TIME(18, 0, 0)), "Day", "Night")</f>
        <v>Night</v>
      </c>
      <c r="AA4281">
        <f t="shared" si="803"/>
        <v>1</v>
      </c>
    </row>
    <row r="4282" spans="1:27" x14ac:dyDescent="0.2">
      <c r="A4282">
        <v>34594</v>
      </c>
      <c r="B4282" t="s">
        <v>21506</v>
      </c>
      <c r="C4282" t="s">
        <v>21507</v>
      </c>
      <c r="D4282" t="s">
        <v>15756</v>
      </c>
      <c r="F4282" t="s">
        <v>21508</v>
      </c>
      <c r="G4282" t="s">
        <v>10371</v>
      </c>
      <c r="H4282" t="s">
        <v>21509</v>
      </c>
      <c r="I4282" t="s">
        <v>303</v>
      </c>
      <c r="J4282">
        <v>4</v>
      </c>
      <c r="K4282">
        <v>3</v>
      </c>
      <c r="L4282">
        <v>0</v>
      </c>
      <c r="M4282" t="s">
        <v>21510</v>
      </c>
      <c r="N4282">
        <f t="shared" si="792"/>
        <v>0</v>
      </c>
      <c r="O4282" t="str">
        <f t="shared" si="793"/>
        <v>No</v>
      </c>
      <c r="P4282">
        <f t="shared" si="794"/>
        <v>0</v>
      </c>
      <c r="Q4282">
        <f t="shared" si="795"/>
        <v>0</v>
      </c>
      <c r="R4282">
        <f t="shared" si="799"/>
        <v>27.565026697177728</v>
      </c>
      <c r="S4282" t="str">
        <f t="shared" si="796"/>
        <v>ID-34594-Fish Egg Inlet - Pruth Bay</v>
      </c>
      <c r="T4282" t="str">
        <f t="shared" si="797"/>
        <v>11:48</v>
      </c>
      <c r="U4282" t="str">
        <f t="shared" si="798"/>
        <v>Acceptable</v>
      </c>
      <c r="V4282">
        <f t="shared" si="800"/>
        <v>23</v>
      </c>
      <c r="W4282">
        <f t="shared" si="801"/>
        <v>2</v>
      </c>
      <c r="Y4282" t="str">
        <f t="shared" si="802"/>
        <v>Flight Not Found</v>
      </c>
      <c r="Z4282" t="str" cm="1">
        <f t="array" ref="Z4282">IF(AND(B:B &gt; TIME(6, 0, 0), B:B &lt;= TIME(18, 0, 0)), "Day", "Night")</f>
        <v>Night</v>
      </c>
      <c r="AA4282">
        <f t="shared" si="803"/>
        <v>1</v>
      </c>
    </row>
    <row r="4283" spans="1:27" x14ac:dyDescent="0.2">
      <c r="A4283">
        <v>34595</v>
      </c>
      <c r="B4283" t="s">
        <v>5538</v>
      </c>
      <c r="C4283" t="s">
        <v>10414</v>
      </c>
      <c r="D4283" t="s">
        <v>21511</v>
      </c>
      <c r="F4283" t="s">
        <v>21512</v>
      </c>
      <c r="G4283" t="s">
        <v>12350</v>
      </c>
      <c r="H4283" t="s">
        <v>21513</v>
      </c>
      <c r="I4283" t="s">
        <v>1543</v>
      </c>
      <c r="J4283">
        <v>39</v>
      </c>
      <c r="K4283">
        <v>5</v>
      </c>
      <c r="L4283">
        <v>0</v>
      </c>
      <c r="M4283" t="s">
        <v>21514</v>
      </c>
      <c r="N4283">
        <f t="shared" si="792"/>
        <v>0</v>
      </c>
      <c r="O4283" t="str">
        <f t="shared" si="793"/>
        <v>No</v>
      </c>
      <c r="P4283">
        <f t="shared" si="794"/>
        <v>0</v>
      </c>
      <c r="Q4283">
        <f t="shared" si="795"/>
        <v>0</v>
      </c>
      <c r="R4283">
        <f t="shared" si="799"/>
        <v>27.565026697177728</v>
      </c>
      <c r="S4283" t="str">
        <f t="shared" si="796"/>
        <v>ID-34595-Tunis - Tamanrasset</v>
      </c>
      <c r="T4283" t="str">
        <f t="shared" si="797"/>
        <v>08:07</v>
      </c>
      <c r="U4283" t="str">
        <f t="shared" si="798"/>
        <v>Acceptable</v>
      </c>
      <c r="V4283">
        <f t="shared" si="800"/>
        <v>23</v>
      </c>
      <c r="W4283">
        <f t="shared" si="801"/>
        <v>2</v>
      </c>
      <c r="Y4283" t="str">
        <f t="shared" si="802"/>
        <v>Flight Not Found</v>
      </c>
      <c r="Z4283" t="str" cm="1">
        <f t="array" ref="Z4283">IF(AND(B:B &gt; TIME(6, 0, 0), B:B &lt;= TIME(18, 0, 0)), "Day", "Night")</f>
        <v>Night</v>
      </c>
      <c r="AA4283">
        <f t="shared" si="803"/>
        <v>1</v>
      </c>
    </row>
    <row r="4284" spans="1:27" x14ac:dyDescent="0.2">
      <c r="A4284">
        <v>34600</v>
      </c>
      <c r="B4284" t="s">
        <v>3124</v>
      </c>
      <c r="C4284" t="s">
        <v>18861</v>
      </c>
      <c r="D4284" t="s">
        <v>21515</v>
      </c>
      <c r="F4284" t="s">
        <v>6454</v>
      </c>
      <c r="G4284" t="s">
        <v>13590</v>
      </c>
      <c r="H4284" t="s">
        <v>21516</v>
      </c>
      <c r="I4284" t="s">
        <v>21517</v>
      </c>
      <c r="J4284">
        <v>12</v>
      </c>
      <c r="K4284">
        <v>6</v>
      </c>
      <c r="L4284">
        <v>0</v>
      </c>
      <c r="M4284" t="s">
        <v>21518</v>
      </c>
      <c r="N4284">
        <f t="shared" si="792"/>
        <v>0</v>
      </c>
      <c r="O4284" t="str">
        <f t="shared" si="793"/>
        <v>No</v>
      </c>
      <c r="P4284">
        <f t="shared" si="794"/>
        <v>0</v>
      </c>
      <c r="Q4284">
        <f t="shared" si="795"/>
        <v>0</v>
      </c>
      <c r="R4284">
        <f t="shared" si="799"/>
        <v>27.565026697177728</v>
      </c>
      <c r="S4284" t="str">
        <f t="shared" si="796"/>
        <v>ID-34600-Hong Kong - Jakarta</v>
      </c>
      <c r="T4284" t="str">
        <f t="shared" si="797"/>
        <v>19:15</v>
      </c>
      <c r="U4284" t="str">
        <f t="shared" si="798"/>
        <v>Acceptable</v>
      </c>
      <c r="V4284">
        <f t="shared" si="800"/>
        <v>23</v>
      </c>
      <c r="W4284">
        <f t="shared" si="801"/>
        <v>2</v>
      </c>
      <c r="Y4284" t="str">
        <f t="shared" si="802"/>
        <v>Flight Not Found</v>
      </c>
      <c r="Z4284" t="str" cm="1">
        <f t="array" ref="Z4284">IF(AND(B:B &gt; TIME(6, 0, 0), B:B &lt;= TIME(18, 0, 0)), "Day", "Night")</f>
        <v>Night</v>
      </c>
      <c r="AA4284">
        <f t="shared" si="803"/>
        <v>1</v>
      </c>
    </row>
    <row r="4285" spans="1:27" x14ac:dyDescent="0.2">
      <c r="A4285">
        <v>34603</v>
      </c>
      <c r="B4285" t="s">
        <v>11299</v>
      </c>
      <c r="C4285" t="s">
        <v>21519</v>
      </c>
      <c r="D4285" t="s">
        <v>21520</v>
      </c>
      <c r="F4285" t="s">
        <v>21521</v>
      </c>
      <c r="G4285" t="s">
        <v>11940</v>
      </c>
      <c r="H4285" t="s">
        <v>21522</v>
      </c>
      <c r="I4285" t="s">
        <v>21523</v>
      </c>
      <c r="J4285">
        <v>28</v>
      </c>
      <c r="K4285">
        <v>28</v>
      </c>
      <c r="L4285">
        <v>0</v>
      </c>
      <c r="M4285" t="s">
        <v>21524</v>
      </c>
      <c r="N4285">
        <f t="shared" si="792"/>
        <v>0</v>
      </c>
      <c r="O4285" t="str">
        <f t="shared" si="793"/>
        <v>No</v>
      </c>
      <c r="P4285">
        <f t="shared" si="794"/>
        <v>0</v>
      </c>
      <c r="Q4285">
        <f t="shared" si="795"/>
        <v>0</v>
      </c>
      <c r="R4285">
        <f t="shared" si="799"/>
        <v>27.565026697177728</v>
      </c>
      <c r="S4285" t="str">
        <f t="shared" si="796"/>
        <v>ID-34603-Krasnoyarsk - Tura</v>
      </c>
      <c r="T4285" t="str">
        <f t="shared" si="797"/>
        <v>17:38</v>
      </c>
      <c r="U4285" t="str">
        <f t="shared" si="798"/>
        <v>Acceptable</v>
      </c>
      <c r="V4285">
        <f t="shared" si="800"/>
        <v>23</v>
      </c>
      <c r="W4285">
        <f t="shared" si="801"/>
        <v>2</v>
      </c>
      <c r="Y4285" t="str">
        <f t="shared" si="802"/>
        <v>Flight Not Found</v>
      </c>
      <c r="Z4285" t="str" cm="1">
        <f t="array" ref="Z4285">IF(AND(B:B &gt; TIME(6, 0, 0), B:B &lt;= TIME(18, 0, 0)), "Day", "Night")</f>
        <v>Night</v>
      </c>
      <c r="AA4285">
        <f t="shared" si="803"/>
        <v>1</v>
      </c>
    </row>
    <row r="4286" spans="1:27" x14ac:dyDescent="0.2">
      <c r="A4286">
        <v>34605</v>
      </c>
      <c r="C4286" t="s">
        <v>21525</v>
      </c>
      <c r="D4286" t="s">
        <v>21526</v>
      </c>
      <c r="F4286" t="s">
        <v>21527</v>
      </c>
      <c r="G4286" t="s">
        <v>4913</v>
      </c>
      <c r="H4286" t="s">
        <v>21528</v>
      </c>
      <c r="I4286" t="s">
        <v>21529</v>
      </c>
      <c r="J4286">
        <v>27</v>
      </c>
      <c r="K4286">
        <v>1</v>
      </c>
      <c r="L4286">
        <v>0</v>
      </c>
      <c r="M4286" t="s">
        <v>21530</v>
      </c>
      <c r="N4286">
        <f t="shared" si="792"/>
        <v>0</v>
      </c>
      <c r="O4286" t="str">
        <f t="shared" si="793"/>
        <v>No</v>
      </c>
      <c r="P4286">
        <f t="shared" si="794"/>
        <v>0</v>
      </c>
      <c r="Q4286">
        <f t="shared" si="795"/>
        <v>0</v>
      </c>
      <c r="R4286">
        <f t="shared" si="799"/>
        <v>27.565026697177728</v>
      </c>
      <c r="S4286" t="str">
        <f t="shared" si="796"/>
        <v>ID-34605-Bahia Negra - Asuncion</v>
      </c>
      <c r="T4286">
        <f t="shared" si="797"/>
        <v>0</v>
      </c>
      <c r="U4286" t="str">
        <f t="shared" si="798"/>
        <v>Acceptable</v>
      </c>
      <c r="V4286">
        <f t="shared" si="800"/>
        <v>23</v>
      </c>
      <c r="W4286">
        <f t="shared" si="801"/>
        <v>2</v>
      </c>
      <c r="Y4286" t="str">
        <f t="shared" si="802"/>
        <v>Flight Not Found</v>
      </c>
      <c r="Z4286" t="str" cm="1">
        <f t="array" ref="Z4286">IF(AND(B:B &gt; TIME(6, 0, 0), B:B &lt;= TIME(18, 0, 0)), "Day", "Night")</f>
        <v>Night</v>
      </c>
      <c r="AA4286">
        <f t="shared" si="803"/>
        <v>1</v>
      </c>
    </row>
    <row r="4287" spans="1:27" x14ac:dyDescent="0.2">
      <c r="A4287">
        <v>34606</v>
      </c>
      <c r="C4287" t="s">
        <v>21531</v>
      </c>
      <c r="D4287" t="s">
        <v>21532</v>
      </c>
      <c r="F4287" t="s">
        <v>21533</v>
      </c>
      <c r="G4287" t="s">
        <v>21534</v>
      </c>
      <c r="H4287" t="s">
        <v>21535</v>
      </c>
      <c r="I4287" t="s">
        <v>21536</v>
      </c>
      <c r="J4287">
        <v>9</v>
      </c>
      <c r="K4287">
        <v>8</v>
      </c>
      <c r="L4287">
        <v>0</v>
      </c>
      <c r="M4287" t="s">
        <v>1763</v>
      </c>
      <c r="N4287">
        <f t="shared" si="792"/>
        <v>0</v>
      </c>
      <c r="O4287" t="str">
        <f t="shared" si="793"/>
        <v>No</v>
      </c>
      <c r="P4287">
        <f t="shared" si="794"/>
        <v>0</v>
      </c>
      <c r="Q4287">
        <f t="shared" si="795"/>
        <v>0</v>
      </c>
      <c r="R4287">
        <f t="shared" si="799"/>
        <v>27.565026697177728</v>
      </c>
      <c r="S4287" t="str">
        <f t="shared" si="796"/>
        <v>ID-34606-Cordoba Pajas Blancas - Buenos Aires, Brazil</v>
      </c>
      <c r="T4287">
        <f t="shared" si="797"/>
        <v>0</v>
      </c>
      <c r="U4287" t="str">
        <f t="shared" si="798"/>
        <v>Acceptable</v>
      </c>
      <c r="V4287">
        <f t="shared" si="800"/>
        <v>23</v>
      </c>
      <c r="W4287">
        <f t="shared" si="801"/>
        <v>2</v>
      </c>
      <c r="Y4287" t="str">
        <f t="shared" si="802"/>
        <v>Flight Not Found</v>
      </c>
      <c r="Z4287" t="str" cm="1">
        <f t="array" ref="Z4287">IF(AND(B:B &gt; TIME(6, 0, 0), B:B &lt;= TIME(18, 0, 0)), "Day", "Night")</f>
        <v>Night</v>
      </c>
      <c r="AA4287">
        <f t="shared" si="803"/>
        <v>1</v>
      </c>
    </row>
    <row r="4288" spans="1:27" x14ac:dyDescent="0.2">
      <c r="A4288">
        <v>34607</v>
      </c>
      <c r="B4288" t="s">
        <v>7935</v>
      </c>
      <c r="C4288" t="s">
        <v>21537</v>
      </c>
      <c r="D4288" t="s">
        <v>21538</v>
      </c>
      <c r="F4288" t="s">
        <v>21539</v>
      </c>
      <c r="G4288" t="s">
        <v>19850</v>
      </c>
      <c r="H4288" t="s">
        <v>21540</v>
      </c>
      <c r="I4288" t="s">
        <v>21541</v>
      </c>
      <c r="J4288">
        <v>20</v>
      </c>
      <c r="K4288">
        <v>8</v>
      </c>
      <c r="L4288">
        <v>0</v>
      </c>
      <c r="M4288" t="s">
        <v>21542</v>
      </c>
      <c r="N4288">
        <f t="shared" si="792"/>
        <v>0</v>
      </c>
      <c r="O4288" t="str">
        <f t="shared" si="793"/>
        <v>No</v>
      </c>
      <c r="P4288">
        <f t="shared" si="794"/>
        <v>0</v>
      </c>
      <c r="Q4288">
        <f t="shared" si="795"/>
        <v>0</v>
      </c>
      <c r="R4288">
        <f t="shared" si="799"/>
        <v>27.565026697177728</v>
      </c>
      <c r="S4288" t="str">
        <f t="shared" si="796"/>
        <v>ID-34607-Chaibukha - Provedenia</v>
      </c>
      <c r="T4288" t="str">
        <f t="shared" si="797"/>
        <v>11:10</v>
      </c>
      <c r="U4288" t="str">
        <f t="shared" si="798"/>
        <v>Acceptable</v>
      </c>
      <c r="V4288">
        <f t="shared" si="800"/>
        <v>23</v>
      </c>
      <c r="W4288">
        <f t="shared" si="801"/>
        <v>2</v>
      </c>
      <c r="Y4288" t="str">
        <f t="shared" si="802"/>
        <v>Flight Not Found</v>
      </c>
      <c r="Z4288" t="str" cm="1">
        <f t="array" ref="Z4288">IF(AND(B:B &gt; TIME(6, 0, 0), B:B &lt;= TIME(18, 0, 0)), "Day", "Night")</f>
        <v>Night</v>
      </c>
      <c r="AA4288">
        <f t="shared" si="803"/>
        <v>1</v>
      </c>
    </row>
    <row r="4289" spans="1:27" x14ac:dyDescent="0.2">
      <c r="A4289">
        <v>34683</v>
      </c>
      <c r="B4289" t="s">
        <v>6812</v>
      </c>
      <c r="C4289" t="s">
        <v>12634</v>
      </c>
      <c r="D4289" t="s">
        <v>21543</v>
      </c>
      <c r="G4289" t="s">
        <v>1814</v>
      </c>
      <c r="H4289" t="s">
        <v>21544</v>
      </c>
      <c r="I4289" t="s">
        <v>21545</v>
      </c>
      <c r="J4289">
        <v>2</v>
      </c>
      <c r="K4289">
        <v>2</v>
      </c>
      <c r="L4289">
        <v>0</v>
      </c>
      <c r="M4289" t="s">
        <v>21546</v>
      </c>
      <c r="N4289">
        <f t="shared" si="792"/>
        <v>0</v>
      </c>
      <c r="O4289" t="str">
        <f t="shared" si="793"/>
        <v>No</v>
      </c>
      <c r="P4289">
        <f t="shared" si="794"/>
        <v>0</v>
      </c>
      <c r="Q4289">
        <f t="shared" si="795"/>
        <v>0</v>
      </c>
      <c r="R4289">
        <f t="shared" si="799"/>
        <v>27.565026697177728</v>
      </c>
      <c r="S4289" t="str">
        <f t="shared" si="796"/>
        <v>ID-34683-</v>
      </c>
      <c r="T4289" t="str">
        <f t="shared" si="797"/>
        <v>06:15</v>
      </c>
      <c r="U4289" t="str">
        <f t="shared" si="798"/>
        <v>Acceptable</v>
      </c>
      <c r="V4289">
        <f t="shared" si="800"/>
        <v>23</v>
      </c>
      <c r="W4289">
        <f t="shared" si="801"/>
        <v>2</v>
      </c>
      <c r="Y4289" t="str">
        <f t="shared" si="802"/>
        <v>Flight Not Found</v>
      </c>
      <c r="Z4289" t="str" cm="1">
        <f t="array" ref="Z4289">IF(AND(B:B &gt; TIME(6, 0, 0), B:B &lt;= TIME(18, 0, 0)), "Day", "Night")</f>
        <v>Night</v>
      </c>
      <c r="AA4289">
        <f t="shared" si="803"/>
        <v>1</v>
      </c>
    </row>
    <row r="4290" spans="1:27" x14ac:dyDescent="0.2">
      <c r="A4290">
        <v>34615</v>
      </c>
      <c r="B4290" t="s">
        <v>8677</v>
      </c>
      <c r="C4290" t="s">
        <v>21547</v>
      </c>
      <c r="D4290" t="s">
        <v>21548</v>
      </c>
      <c r="F4290" t="s">
        <v>20692</v>
      </c>
      <c r="G4290" t="s">
        <v>21549</v>
      </c>
      <c r="H4290" t="s">
        <v>21550</v>
      </c>
      <c r="I4290" t="s">
        <v>21551</v>
      </c>
      <c r="J4290">
        <v>10</v>
      </c>
      <c r="K4290">
        <v>10</v>
      </c>
      <c r="L4290">
        <v>0</v>
      </c>
      <c r="M4290" t="s">
        <v>21552</v>
      </c>
      <c r="N4290">
        <f t="shared" ref="N4290:N4353" si="804">SUM(B4290,C4290)</f>
        <v>0</v>
      </c>
      <c r="O4290" t="str">
        <f t="shared" ref="O4290:O4353" si="805">IF(F4290="good","Yes","No")</f>
        <v>No</v>
      </c>
      <c r="P4290">
        <f t="shared" ref="P4290:P4353" si="806">COUNTIF(C:C,"&lt;0")</f>
        <v>0</v>
      </c>
      <c r="Q4290">
        <f t="shared" ref="Q4290:Q4353" si="807">SUMIF(E:E,"&gt;"&amp;AVERAGE(E:E))</f>
        <v>0</v>
      </c>
      <c r="R4290">
        <f t="shared" si="799"/>
        <v>27.565026697177728</v>
      </c>
      <c r="S4290" t="str">
        <f t="shared" ref="S4290:S4353" si="808">CONCATENATE("ID-",A4290,"-",F4290)</f>
        <v>ID-34615-Villavicencio - Mitu</v>
      </c>
      <c r="T4290" t="str">
        <f t="shared" ref="T4290:T4353" si="809">INDEX(B:B,MATCH(A4290,A:A,0))</f>
        <v>15:45</v>
      </c>
      <c r="U4290" t="str">
        <f t="shared" ref="U4290:U4353" si="810">IF(OR(B4290&gt;0,C4290&gt;0),"Acceptable","Check")</f>
        <v>Acceptable</v>
      </c>
      <c r="V4290">
        <f t="shared" si="800"/>
        <v>23</v>
      </c>
      <c r="W4290">
        <f t="shared" si="801"/>
        <v>2</v>
      </c>
      <c r="Y4290" t="str">
        <f t="shared" si="802"/>
        <v>Flight Not Found</v>
      </c>
      <c r="Z4290" t="str" cm="1">
        <f t="array" ref="Z4290">IF(AND(B:B &gt; TIME(6, 0, 0), B:B &lt;= TIME(18, 0, 0)), "Day", "Night")</f>
        <v>Night</v>
      </c>
      <c r="AA4290">
        <f t="shared" si="803"/>
        <v>1</v>
      </c>
    </row>
    <row r="4291" spans="1:27" x14ac:dyDescent="0.2">
      <c r="A4291">
        <v>34619</v>
      </c>
      <c r="B4291" t="s">
        <v>21553</v>
      </c>
      <c r="C4291" t="s">
        <v>21554</v>
      </c>
      <c r="D4291" t="s">
        <v>21555</v>
      </c>
      <c r="E4291" t="s">
        <v>16527</v>
      </c>
      <c r="F4291" t="s">
        <v>21556</v>
      </c>
      <c r="G4291" t="s">
        <v>12980</v>
      </c>
      <c r="H4291" t="s">
        <v>21557</v>
      </c>
      <c r="I4291" t="s">
        <v>21558</v>
      </c>
      <c r="J4291">
        <v>66</v>
      </c>
      <c r="K4291">
        <v>66</v>
      </c>
      <c r="L4291">
        <v>0</v>
      </c>
      <c r="M4291" t="s">
        <v>21559</v>
      </c>
      <c r="N4291">
        <f t="shared" si="804"/>
        <v>0</v>
      </c>
      <c r="O4291" t="str">
        <f t="shared" si="805"/>
        <v>No</v>
      </c>
      <c r="P4291">
        <f t="shared" si="806"/>
        <v>0</v>
      </c>
      <c r="Q4291">
        <f t="shared" si="807"/>
        <v>0</v>
      </c>
      <c r="R4291">
        <f t="shared" ref="R4291:R4354" si="811">AVERAGEIF(J:J,"&gt;0")</f>
        <v>27.565026697177728</v>
      </c>
      <c r="S4291" t="str">
        <f t="shared" si="808"/>
        <v>ID-34619-Isfahan - Terhan</v>
      </c>
      <c r="T4291" t="str">
        <f t="shared" si="809"/>
        <v>22:50</v>
      </c>
      <c r="U4291" t="str">
        <f t="shared" si="810"/>
        <v>Acceptable</v>
      </c>
      <c r="V4291">
        <f t="shared" ref="V4291:V4354" si="812">COUNTIF(D:D, "Military - U.S. Army")</f>
        <v>23</v>
      </c>
      <c r="W4291">
        <f t="shared" ref="W4291:W4354" si="813">AVERAGEIF(C:C,"Fort Myer, Virginia", J:J)</f>
        <v>2</v>
      </c>
      <c r="Y4291" t="str">
        <f t="shared" ref="Y4291:Y4354" si="814">IFERROR(VLOOKUP("FlightNumber", A:E, 4, FALSE), "Flight Not Found")</f>
        <v>Flight Not Found</v>
      </c>
      <c r="Z4291" t="str" cm="1">
        <f t="array" ref="Z4291">IF(AND(B:B &gt; TIME(6, 0, 0), B:B &lt;= TIME(18, 0, 0)), "Day", "Night")</f>
        <v>Night</v>
      </c>
      <c r="AA4291">
        <f t="shared" ref="AA4291:AA4354" si="815">COUNTIFS(D:D, "Military - U.S. Army", C:C, "Fort Myer, Virginia")</f>
        <v>1</v>
      </c>
    </row>
    <row r="4292" spans="1:27" x14ac:dyDescent="0.2">
      <c r="A4292">
        <v>34621</v>
      </c>
      <c r="B4292" t="s">
        <v>1613</v>
      </c>
      <c r="C4292" t="s">
        <v>21560</v>
      </c>
      <c r="D4292" t="s">
        <v>4124</v>
      </c>
      <c r="F4292" t="s">
        <v>21561</v>
      </c>
      <c r="G4292" t="s">
        <v>11986</v>
      </c>
      <c r="H4292" t="s">
        <v>21562</v>
      </c>
      <c r="I4292" t="s">
        <v>21563</v>
      </c>
      <c r="J4292">
        <v>21</v>
      </c>
      <c r="K4292">
        <v>21</v>
      </c>
      <c r="L4292">
        <v>0</v>
      </c>
      <c r="M4292" t="s">
        <v>21564</v>
      </c>
      <c r="N4292">
        <f t="shared" si="804"/>
        <v>0</v>
      </c>
      <c r="O4292" t="str">
        <f t="shared" si="805"/>
        <v>No</v>
      </c>
      <c r="P4292">
        <f t="shared" si="806"/>
        <v>0</v>
      </c>
      <c r="Q4292">
        <f t="shared" si="807"/>
        <v>0</v>
      </c>
      <c r="R4292">
        <f t="shared" si="811"/>
        <v>27.565026697177728</v>
      </c>
      <c r="S4292" t="str">
        <f t="shared" si="808"/>
        <v>ID-34621-Rio de Janeiro - Belem</v>
      </c>
      <c r="T4292" t="str">
        <f t="shared" si="809"/>
        <v>22:00</v>
      </c>
      <c r="U4292" t="str">
        <f t="shared" si="810"/>
        <v>Acceptable</v>
      </c>
      <c r="V4292">
        <f t="shared" si="812"/>
        <v>23</v>
      </c>
      <c r="W4292">
        <f t="shared" si="813"/>
        <v>2</v>
      </c>
      <c r="Y4292" t="str">
        <f t="shared" si="814"/>
        <v>Flight Not Found</v>
      </c>
      <c r="Z4292" t="str" cm="1">
        <f t="array" ref="Z4292">IF(AND(B:B &gt; TIME(6, 0, 0), B:B &lt;= TIME(18, 0, 0)), "Day", "Night")</f>
        <v>Night</v>
      </c>
      <c r="AA4292">
        <f t="shared" si="815"/>
        <v>1</v>
      </c>
    </row>
    <row r="4293" spans="1:27" x14ac:dyDescent="0.2">
      <c r="A4293">
        <v>34633</v>
      </c>
      <c r="C4293" t="s">
        <v>21565</v>
      </c>
      <c r="D4293" t="s">
        <v>14791</v>
      </c>
      <c r="G4293" t="s">
        <v>21566</v>
      </c>
      <c r="H4293" t="s">
        <v>21567</v>
      </c>
      <c r="J4293">
        <v>22</v>
      </c>
      <c r="K4293">
        <v>22</v>
      </c>
      <c r="L4293">
        <v>0</v>
      </c>
      <c r="M4293" t="s">
        <v>16592</v>
      </c>
      <c r="N4293">
        <f t="shared" si="804"/>
        <v>0</v>
      </c>
      <c r="O4293" t="str">
        <f t="shared" si="805"/>
        <v>No</v>
      </c>
      <c r="P4293">
        <f t="shared" si="806"/>
        <v>0</v>
      </c>
      <c r="Q4293">
        <f t="shared" si="807"/>
        <v>0</v>
      </c>
      <c r="R4293">
        <f t="shared" si="811"/>
        <v>27.565026697177728</v>
      </c>
      <c r="S4293" t="str">
        <f t="shared" si="808"/>
        <v>ID-34633-</v>
      </c>
      <c r="T4293">
        <f t="shared" si="809"/>
        <v>0</v>
      </c>
      <c r="U4293" t="str">
        <f t="shared" si="810"/>
        <v>Acceptable</v>
      </c>
      <c r="V4293">
        <f t="shared" si="812"/>
        <v>23</v>
      </c>
      <c r="W4293">
        <f t="shared" si="813"/>
        <v>2</v>
      </c>
      <c r="Y4293" t="str">
        <f t="shared" si="814"/>
        <v>Flight Not Found</v>
      </c>
      <c r="Z4293" t="str" cm="1">
        <f t="array" ref="Z4293">IF(AND(B:B &gt; TIME(6, 0, 0), B:B &lt;= TIME(18, 0, 0)), "Day", "Night")</f>
        <v>Night</v>
      </c>
      <c r="AA4293">
        <f t="shared" si="815"/>
        <v>1</v>
      </c>
    </row>
    <row r="4294" spans="1:27" x14ac:dyDescent="0.2">
      <c r="A4294">
        <v>34636</v>
      </c>
      <c r="C4294" t="s">
        <v>21568</v>
      </c>
      <c r="D4294" t="s">
        <v>20697</v>
      </c>
      <c r="G4294" t="s">
        <v>21569</v>
      </c>
      <c r="H4294" t="s">
        <v>21570</v>
      </c>
      <c r="I4294" t="s">
        <v>21571</v>
      </c>
      <c r="J4294">
        <v>19</v>
      </c>
      <c r="K4294">
        <v>7</v>
      </c>
      <c r="L4294">
        <v>0</v>
      </c>
      <c r="M4294" t="s">
        <v>21572</v>
      </c>
      <c r="N4294">
        <f t="shared" si="804"/>
        <v>0</v>
      </c>
      <c r="O4294" t="str">
        <f t="shared" si="805"/>
        <v>No</v>
      </c>
      <c r="P4294">
        <f t="shared" si="806"/>
        <v>0</v>
      </c>
      <c r="Q4294">
        <f t="shared" si="807"/>
        <v>0</v>
      </c>
      <c r="R4294">
        <f t="shared" si="811"/>
        <v>27.565026697177728</v>
      </c>
      <c r="S4294" t="str">
        <f t="shared" si="808"/>
        <v>ID-34636-</v>
      </c>
      <c r="T4294">
        <f t="shared" si="809"/>
        <v>0</v>
      </c>
      <c r="U4294" t="str">
        <f t="shared" si="810"/>
        <v>Acceptable</v>
      </c>
      <c r="V4294">
        <f t="shared" si="812"/>
        <v>23</v>
      </c>
      <c r="W4294">
        <f t="shared" si="813"/>
        <v>2</v>
      </c>
      <c r="Y4294" t="str">
        <f t="shared" si="814"/>
        <v>Flight Not Found</v>
      </c>
      <c r="Z4294" t="str" cm="1">
        <f t="array" ref="Z4294">IF(AND(B:B &gt; TIME(6, 0, 0), B:B &lt;= TIME(18, 0, 0)), "Day", "Night")</f>
        <v>Night</v>
      </c>
      <c r="AA4294">
        <f t="shared" si="815"/>
        <v>1</v>
      </c>
    </row>
    <row r="4295" spans="1:27" x14ac:dyDescent="0.2">
      <c r="A4295">
        <v>34636</v>
      </c>
      <c r="B4295" t="s">
        <v>94</v>
      </c>
      <c r="C4295" t="s">
        <v>21573</v>
      </c>
      <c r="D4295" t="s">
        <v>17657</v>
      </c>
      <c r="F4295" t="s">
        <v>21574</v>
      </c>
      <c r="G4295" t="s">
        <v>10768</v>
      </c>
      <c r="H4295" t="s">
        <v>21575</v>
      </c>
      <c r="I4295" t="s">
        <v>21576</v>
      </c>
      <c r="J4295">
        <v>23</v>
      </c>
      <c r="K4295">
        <v>23</v>
      </c>
      <c r="L4295">
        <v>0</v>
      </c>
      <c r="M4295" t="s">
        <v>21577</v>
      </c>
      <c r="N4295">
        <f t="shared" si="804"/>
        <v>0</v>
      </c>
      <c r="O4295" t="str">
        <f t="shared" si="805"/>
        <v>No</v>
      </c>
      <c r="P4295">
        <f t="shared" si="806"/>
        <v>0</v>
      </c>
      <c r="Q4295">
        <f t="shared" si="807"/>
        <v>0</v>
      </c>
      <c r="R4295">
        <f t="shared" si="811"/>
        <v>27.565026697177728</v>
      </c>
      <c r="S4295" t="str">
        <f t="shared" si="808"/>
        <v>ID-34636-Yushno - Ust Ilimsk</v>
      </c>
      <c r="T4295">
        <f t="shared" si="809"/>
        <v>0</v>
      </c>
      <c r="U4295" t="str">
        <f t="shared" si="810"/>
        <v>Acceptable</v>
      </c>
      <c r="V4295">
        <f t="shared" si="812"/>
        <v>23</v>
      </c>
      <c r="W4295">
        <f t="shared" si="813"/>
        <v>2</v>
      </c>
      <c r="Y4295" t="str">
        <f t="shared" si="814"/>
        <v>Flight Not Found</v>
      </c>
      <c r="Z4295" t="str" cm="1">
        <f t="array" ref="Z4295">IF(AND(B:B &gt; TIME(6, 0, 0), B:B &lt;= TIME(18, 0, 0)), "Day", "Night")</f>
        <v>Night</v>
      </c>
      <c r="AA4295">
        <f t="shared" si="815"/>
        <v>1</v>
      </c>
    </row>
    <row r="4296" spans="1:27" x14ac:dyDescent="0.2">
      <c r="A4296">
        <v>34638</v>
      </c>
      <c r="B4296" t="s">
        <v>10069</v>
      </c>
      <c r="C4296" t="s">
        <v>21578</v>
      </c>
      <c r="D4296" t="s">
        <v>18346</v>
      </c>
      <c r="E4296" t="s">
        <v>21579</v>
      </c>
      <c r="F4296" t="s">
        <v>21580</v>
      </c>
      <c r="G4296" t="s">
        <v>21581</v>
      </c>
      <c r="H4296" t="s">
        <v>21582</v>
      </c>
      <c r="I4296" t="s">
        <v>7849</v>
      </c>
      <c r="J4296">
        <v>68</v>
      </c>
      <c r="K4296">
        <v>68</v>
      </c>
      <c r="L4296">
        <v>0</v>
      </c>
      <c r="M4296" t="s">
        <v>21583</v>
      </c>
      <c r="N4296">
        <f t="shared" si="804"/>
        <v>0</v>
      </c>
      <c r="O4296" t="str">
        <f t="shared" si="805"/>
        <v>No</v>
      </c>
      <c r="P4296">
        <f t="shared" si="806"/>
        <v>0</v>
      </c>
      <c r="Q4296">
        <f t="shared" si="807"/>
        <v>0</v>
      </c>
      <c r="R4296">
        <f t="shared" si="811"/>
        <v>27.565026697177728</v>
      </c>
      <c r="S4296" t="str">
        <f t="shared" si="808"/>
        <v>ID-34638-Indianapolis - Chicago</v>
      </c>
      <c r="T4296" t="str">
        <f t="shared" si="809"/>
        <v>15:59</v>
      </c>
      <c r="U4296" t="str">
        <f t="shared" si="810"/>
        <v>Acceptable</v>
      </c>
      <c r="V4296">
        <f t="shared" si="812"/>
        <v>23</v>
      </c>
      <c r="W4296">
        <f t="shared" si="813"/>
        <v>2</v>
      </c>
      <c r="Y4296" t="str">
        <f t="shared" si="814"/>
        <v>Flight Not Found</v>
      </c>
      <c r="Z4296" t="str" cm="1">
        <f t="array" ref="Z4296">IF(AND(B:B &gt; TIME(6, 0, 0), B:B &lt;= TIME(18, 0, 0)), "Day", "Night")</f>
        <v>Night</v>
      </c>
      <c r="AA4296">
        <f t="shared" si="815"/>
        <v>1</v>
      </c>
    </row>
    <row r="4297" spans="1:27" x14ac:dyDescent="0.2">
      <c r="A4297">
        <v>34639</v>
      </c>
      <c r="C4297" t="s">
        <v>21584</v>
      </c>
      <c r="D4297" t="s">
        <v>21585</v>
      </c>
      <c r="F4297" t="s">
        <v>21586</v>
      </c>
      <c r="G4297" t="s">
        <v>14148</v>
      </c>
      <c r="H4297" t="s">
        <v>21587</v>
      </c>
      <c r="I4297" t="s">
        <v>21588</v>
      </c>
      <c r="J4297">
        <v>14</v>
      </c>
      <c r="K4297">
        <v>14</v>
      </c>
      <c r="L4297">
        <v>0</v>
      </c>
      <c r="M4297" t="s">
        <v>21589</v>
      </c>
      <c r="N4297">
        <f t="shared" si="804"/>
        <v>0</v>
      </c>
      <c r="O4297" t="str">
        <f t="shared" si="805"/>
        <v>No</v>
      </c>
      <c r="P4297">
        <f t="shared" si="806"/>
        <v>0</v>
      </c>
      <c r="Q4297">
        <f t="shared" si="807"/>
        <v>0</v>
      </c>
      <c r="R4297">
        <f t="shared" si="811"/>
        <v>27.565026697177728</v>
      </c>
      <c r="S4297" t="str">
        <f t="shared" si="808"/>
        <v>ID-34639-Cozumel - Chichen Itza</v>
      </c>
      <c r="T4297">
        <f t="shared" si="809"/>
        <v>0</v>
      </c>
      <c r="U4297" t="str">
        <f t="shared" si="810"/>
        <v>Acceptable</v>
      </c>
      <c r="V4297">
        <f t="shared" si="812"/>
        <v>23</v>
      </c>
      <c r="W4297">
        <f t="shared" si="813"/>
        <v>2</v>
      </c>
      <c r="Y4297" t="str">
        <f t="shared" si="814"/>
        <v>Flight Not Found</v>
      </c>
      <c r="Z4297" t="str" cm="1">
        <f t="array" ref="Z4297">IF(AND(B:B &gt; TIME(6, 0, 0), B:B &lt;= TIME(18, 0, 0)), "Day", "Night")</f>
        <v>Night</v>
      </c>
      <c r="AA4297">
        <f t="shared" si="815"/>
        <v>1</v>
      </c>
    </row>
    <row r="4298" spans="1:27" x14ac:dyDescent="0.2">
      <c r="A4298">
        <v>34642</v>
      </c>
      <c r="C4298" t="s">
        <v>13075</v>
      </c>
      <c r="D4298" t="s">
        <v>21590</v>
      </c>
      <c r="F4298" t="s">
        <v>21591</v>
      </c>
      <c r="G4298" t="s">
        <v>10371</v>
      </c>
      <c r="H4298" t="s">
        <v>21592</v>
      </c>
      <c r="I4298" t="s">
        <v>6765</v>
      </c>
      <c r="J4298">
        <v>4</v>
      </c>
      <c r="K4298">
        <v>4</v>
      </c>
      <c r="L4298">
        <v>0</v>
      </c>
      <c r="M4298" t="s">
        <v>21593</v>
      </c>
      <c r="N4298">
        <f t="shared" si="804"/>
        <v>0</v>
      </c>
      <c r="O4298" t="str">
        <f t="shared" si="805"/>
        <v>No</v>
      </c>
      <c r="P4298">
        <f t="shared" si="806"/>
        <v>0</v>
      </c>
      <c r="Q4298">
        <f t="shared" si="807"/>
        <v>0</v>
      </c>
      <c r="R4298">
        <f t="shared" si="811"/>
        <v>27.565026697177728</v>
      </c>
      <c r="S4298" t="str">
        <f t="shared" si="808"/>
        <v>ID-34642-Nabire - Obano</v>
      </c>
      <c r="T4298">
        <f t="shared" si="809"/>
        <v>0</v>
      </c>
      <c r="U4298" t="str">
        <f t="shared" si="810"/>
        <v>Acceptable</v>
      </c>
      <c r="V4298">
        <f t="shared" si="812"/>
        <v>23</v>
      </c>
      <c r="W4298">
        <f t="shared" si="813"/>
        <v>2</v>
      </c>
      <c r="Y4298" t="str">
        <f t="shared" si="814"/>
        <v>Flight Not Found</v>
      </c>
      <c r="Z4298" t="str" cm="1">
        <f t="array" ref="Z4298">IF(AND(B:B &gt; TIME(6, 0, 0), B:B &lt;= TIME(18, 0, 0)), "Day", "Night")</f>
        <v>Night</v>
      </c>
      <c r="AA4298">
        <f t="shared" si="815"/>
        <v>1</v>
      </c>
    </row>
    <row r="4299" spans="1:27" x14ac:dyDescent="0.2">
      <c r="A4299">
        <v>34643</v>
      </c>
      <c r="C4299" t="s">
        <v>21594</v>
      </c>
      <c r="D4299" t="s">
        <v>21595</v>
      </c>
      <c r="F4299" t="s">
        <v>21596</v>
      </c>
      <c r="G4299" t="s">
        <v>11940</v>
      </c>
      <c r="H4299" t="s">
        <v>21597</v>
      </c>
      <c r="I4299" t="s">
        <v>21598</v>
      </c>
      <c r="J4299">
        <v>30</v>
      </c>
      <c r="K4299">
        <v>6</v>
      </c>
      <c r="L4299">
        <v>0</v>
      </c>
      <c r="M4299" t="s">
        <v>21599</v>
      </c>
      <c r="N4299">
        <f t="shared" si="804"/>
        <v>0</v>
      </c>
      <c r="O4299" t="str">
        <f t="shared" si="805"/>
        <v>No</v>
      </c>
      <c r="P4299">
        <f t="shared" si="806"/>
        <v>0</v>
      </c>
      <c r="Q4299">
        <f t="shared" si="807"/>
        <v>0</v>
      </c>
      <c r="R4299">
        <f t="shared" si="811"/>
        <v>27.565026697177728</v>
      </c>
      <c r="S4299" t="str">
        <f t="shared" si="808"/>
        <v>ID-34643-Trujillo - Saposa</v>
      </c>
      <c r="T4299">
        <f t="shared" si="809"/>
        <v>0</v>
      </c>
      <c r="U4299" t="str">
        <f t="shared" si="810"/>
        <v>Acceptable</v>
      </c>
      <c r="V4299">
        <f t="shared" si="812"/>
        <v>23</v>
      </c>
      <c r="W4299">
        <f t="shared" si="813"/>
        <v>2</v>
      </c>
      <c r="Y4299" t="str">
        <f t="shared" si="814"/>
        <v>Flight Not Found</v>
      </c>
      <c r="Z4299" t="str" cm="1">
        <f t="array" ref="Z4299">IF(AND(B:B &gt; TIME(6, 0, 0), B:B &lt;= TIME(18, 0, 0)), "Day", "Night")</f>
        <v>Night</v>
      </c>
      <c r="AA4299">
        <f t="shared" si="815"/>
        <v>1</v>
      </c>
    </row>
    <row r="4300" spans="1:27" x14ac:dyDescent="0.2">
      <c r="A4300">
        <v>34654</v>
      </c>
      <c r="B4300" t="s">
        <v>21600</v>
      </c>
      <c r="C4300" t="s">
        <v>21601</v>
      </c>
      <c r="D4300" t="s">
        <v>21602</v>
      </c>
      <c r="F4300" t="s">
        <v>4079</v>
      </c>
      <c r="G4300" t="s">
        <v>19669</v>
      </c>
      <c r="H4300" t="s">
        <v>21603</v>
      </c>
      <c r="I4300" t="s">
        <v>21604</v>
      </c>
      <c r="J4300">
        <v>1</v>
      </c>
      <c r="K4300">
        <v>1</v>
      </c>
      <c r="L4300">
        <v>0</v>
      </c>
      <c r="M4300" t="s">
        <v>21605</v>
      </c>
      <c r="N4300">
        <f t="shared" si="804"/>
        <v>0</v>
      </c>
      <c r="O4300" t="str">
        <f t="shared" si="805"/>
        <v>No</v>
      </c>
      <c r="P4300">
        <f t="shared" si="806"/>
        <v>0</v>
      </c>
      <c r="Q4300">
        <f t="shared" si="807"/>
        <v>0</v>
      </c>
      <c r="R4300">
        <f t="shared" si="811"/>
        <v>27.565026697177728</v>
      </c>
      <c r="S4300" t="str">
        <f t="shared" si="808"/>
        <v>ID-34654-Burbank - Oakland</v>
      </c>
      <c r="T4300" t="str">
        <f t="shared" si="809"/>
        <v>2:40</v>
      </c>
      <c r="U4300" t="str">
        <f t="shared" si="810"/>
        <v>Acceptable</v>
      </c>
      <c r="V4300">
        <f t="shared" si="812"/>
        <v>23</v>
      </c>
      <c r="W4300">
        <f t="shared" si="813"/>
        <v>2</v>
      </c>
      <c r="Y4300" t="str">
        <f t="shared" si="814"/>
        <v>Flight Not Found</v>
      </c>
      <c r="Z4300" t="str" cm="1">
        <f t="array" ref="Z4300">IF(AND(B:B &gt; TIME(6, 0, 0), B:B &lt;= TIME(18, 0, 0)), "Day", "Night")</f>
        <v>Night</v>
      </c>
      <c r="AA4300">
        <f t="shared" si="815"/>
        <v>1</v>
      </c>
    </row>
    <row r="4301" spans="1:27" x14ac:dyDescent="0.2">
      <c r="A4301">
        <v>34660</v>
      </c>
      <c r="B4301" t="s">
        <v>8615</v>
      </c>
      <c r="C4301" t="s">
        <v>21606</v>
      </c>
      <c r="D4301" t="s">
        <v>20974</v>
      </c>
      <c r="F4301" t="s">
        <v>21607</v>
      </c>
      <c r="G4301" t="s">
        <v>15342</v>
      </c>
      <c r="H4301" t="s">
        <v>21608</v>
      </c>
      <c r="I4301" t="s">
        <v>21609</v>
      </c>
      <c r="J4301">
        <v>7</v>
      </c>
      <c r="K4301">
        <v>7</v>
      </c>
      <c r="L4301">
        <v>0</v>
      </c>
      <c r="M4301" t="s">
        <v>2838</v>
      </c>
      <c r="N4301">
        <f t="shared" si="804"/>
        <v>0</v>
      </c>
      <c r="O4301" t="str">
        <f t="shared" si="805"/>
        <v>No</v>
      </c>
      <c r="P4301">
        <f t="shared" si="806"/>
        <v>0</v>
      </c>
      <c r="Q4301">
        <f t="shared" si="807"/>
        <v>0</v>
      </c>
      <c r="R4301">
        <f t="shared" si="811"/>
        <v>27.565026697177728</v>
      </c>
      <c r="S4301" t="str">
        <f t="shared" si="808"/>
        <v>ID-34660-Selbang - Bolvovip</v>
      </c>
      <c r="T4301" t="str">
        <f t="shared" si="809"/>
        <v>11:40</v>
      </c>
      <c r="U4301" t="str">
        <f t="shared" si="810"/>
        <v>Acceptable</v>
      </c>
      <c r="V4301">
        <f t="shared" si="812"/>
        <v>23</v>
      </c>
      <c r="W4301">
        <f t="shared" si="813"/>
        <v>2</v>
      </c>
      <c r="Y4301" t="str">
        <f t="shared" si="814"/>
        <v>Flight Not Found</v>
      </c>
      <c r="Z4301" t="str" cm="1">
        <f t="array" ref="Z4301">IF(AND(B:B &gt; TIME(6, 0, 0), B:B &lt;= TIME(18, 0, 0)), "Day", "Night")</f>
        <v>Night</v>
      </c>
      <c r="AA4301">
        <f t="shared" si="815"/>
        <v>1</v>
      </c>
    </row>
    <row r="4302" spans="1:27" x14ac:dyDescent="0.2">
      <c r="A4302">
        <v>34660</v>
      </c>
      <c r="B4302" t="s">
        <v>4858</v>
      </c>
      <c r="C4302" t="s">
        <v>21610</v>
      </c>
      <c r="D4302" t="s">
        <v>10348</v>
      </c>
      <c r="G4302" t="s">
        <v>21611</v>
      </c>
      <c r="H4302" t="s">
        <v>21612</v>
      </c>
      <c r="I4302" t="s">
        <v>21613</v>
      </c>
      <c r="J4302">
        <v>142</v>
      </c>
      <c r="K4302">
        <v>2</v>
      </c>
      <c r="L4302">
        <v>0</v>
      </c>
      <c r="M4302" t="s">
        <v>21614</v>
      </c>
      <c r="N4302">
        <f t="shared" si="804"/>
        <v>0</v>
      </c>
      <c r="O4302" t="str">
        <f t="shared" si="805"/>
        <v>No</v>
      </c>
      <c r="P4302">
        <f t="shared" si="806"/>
        <v>0</v>
      </c>
      <c r="Q4302">
        <f t="shared" si="807"/>
        <v>0</v>
      </c>
      <c r="R4302">
        <f t="shared" si="811"/>
        <v>27.565026697177728</v>
      </c>
      <c r="S4302" t="str">
        <f t="shared" si="808"/>
        <v>ID-34660-</v>
      </c>
      <c r="T4302" t="str">
        <f t="shared" si="809"/>
        <v>11:40</v>
      </c>
      <c r="U4302" t="str">
        <f t="shared" si="810"/>
        <v>Acceptable</v>
      </c>
      <c r="V4302">
        <f t="shared" si="812"/>
        <v>23</v>
      </c>
      <c r="W4302">
        <f t="shared" si="813"/>
        <v>2</v>
      </c>
      <c r="Y4302" t="str">
        <f t="shared" si="814"/>
        <v>Flight Not Found</v>
      </c>
      <c r="Z4302" t="str" cm="1">
        <f t="array" ref="Z4302">IF(AND(B:B &gt; TIME(6, 0, 0), B:B &lt;= TIME(18, 0, 0)), "Day", "Night")</f>
        <v>Night</v>
      </c>
      <c r="AA4302">
        <f t="shared" si="815"/>
        <v>1</v>
      </c>
    </row>
    <row r="4303" spans="1:27" x14ac:dyDescent="0.2">
      <c r="A4303">
        <v>34663</v>
      </c>
      <c r="C4303" t="s">
        <v>21565</v>
      </c>
      <c r="D4303" t="s">
        <v>14791</v>
      </c>
      <c r="G4303" t="s">
        <v>18190</v>
      </c>
      <c r="H4303" t="s">
        <v>21615</v>
      </c>
      <c r="J4303">
        <v>22</v>
      </c>
      <c r="K4303">
        <v>22</v>
      </c>
      <c r="L4303">
        <v>0</v>
      </c>
      <c r="M4303" t="s">
        <v>21616</v>
      </c>
      <c r="N4303">
        <f t="shared" si="804"/>
        <v>0</v>
      </c>
      <c r="O4303" t="str">
        <f t="shared" si="805"/>
        <v>No</v>
      </c>
      <c r="P4303">
        <f t="shared" si="806"/>
        <v>0</v>
      </c>
      <c r="Q4303">
        <f t="shared" si="807"/>
        <v>0</v>
      </c>
      <c r="R4303">
        <f t="shared" si="811"/>
        <v>27.565026697177728</v>
      </c>
      <c r="S4303" t="str">
        <f t="shared" si="808"/>
        <v>ID-34663-</v>
      </c>
      <c r="T4303">
        <f t="shared" si="809"/>
        <v>0</v>
      </c>
      <c r="U4303" t="str">
        <f t="shared" si="810"/>
        <v>Acceptable</v>
      </c>
      <c r="V4303">
        <f t="shared" si="812"/>
        <v>23</v>
      </c>
      <c r="W4303">
        <f t="shared" si="813"/>
        <v>2</v>
      </c>
      <c r="Y4303" t="str">
        <f t="shared" si="814"/>
        <v>Flight Not Found</v>
      </c>
      <c r="Z4303" t="str" cm="1">
        <f t="array" ref="Z4303">IF(AND(B:B &gt; TIME(6, 0, 0), B:B &lt;= TIME(18, 0, 0)), "Day", "Night")</f>
        <v>Night</v>
      </c>
      <c r="AA4303">
        <f t="shared" si="815"/>
        <v>1</v>
      </c>
    </row>
    <row r="4304" spans="1:27" x14ac:dyDescent="0.2">
      <c r="A4304">
        <v>34678</v>
      </c>
      <c r="B4304" t="s">
        <v>3101</v>
      </c>
      <c r="C4304" t="s">
        <v>6561</v>
      </c>
      <c r="D4304" t="s">
        <v>3679</v>
      </c>
      <c r="E4304" t="s">
        <v>20577</v>
      </c>
      <c r="F4304" t="s">
        <v>21617</v>
      </c>
      <c r="G4304" t="s">
        <v>18716</v>
      </c>
      <c r="H4304" t="s">
        <v>21618</v>
      </c>
      <c r="I4304" t="s">
        <v>21619</v>
      </c>
      <c r="J4304">
        <v>293</v>
      </c>
      <c r="K4304">
        <v>1</v>
      </c>
      <c r="L4304">
        <v>0</v>
      </c>
      <c r="M4304" t="s">
        <v>21620</v>
      </c>
      <c r="N4304">
        <f t="shared" si="804"/>
        <v>0</v>
      </c>
      <c r="O4304" t="str">
        <f t="shared" si="805"/>
        <v>No</v>
      </c>
      <c r="P4304">
        <f t="shared" si="806"/>
        <v>0</v>
      </c>
      <c r="Q4304">
        <f t="shared" si="807"/>
        <v>0</v>
      </c>
      <c r="R4304">
        <f t="shared" si="811"/>
        <v>27.565026697177728</v>
      </c>
      <c r="S4304" t="str">
        <f t="shared" si="808"/>
        <v>ID-34678-Manila - Cebu - Tokyo</v>
      </c>
      <c r="T4304" t="str">
        <f t="shared" si="809"/>
        <v>11:30</v>
      </c>
      <c r="U4304" t="str">
        <f t="shared" si="810"/>
        <v>Acceptable</v>
      </c>
      <c r="V4304">
        <f t="shared" si="812"/>
        <v>23</v>
      </c>
      <c r="W4304">
        <f t="shared" si="813"/>
        <v>2</v>
      </c>
      <c r="Y4304" t="str">
        <f t="shared" si="814"/>
        <v>Flight Not Found</v>
      </c>
      <c r="Z4304" t="str" cm="1">
        <f t="array" ref="Z4304">IF(AND(B:B &gt; TIME(6, 0, 0), B:B &lt;= TIME(18, 0, 0)), "Day", "Night")</f>
        <v>Night</v>
      </c>
      <c r="AA4304">
        <f t="shared" si="815"/>
        <v>1</v>
      </c>
    </row>
    <row r="4305" spans="1:27" x14ac:dyDescent="0.2">
      <c r="A4305">
        <v>34678</v>
      </c>
      <c r="B4305" t="s">
        <v>4866</v>
      </c>
      <c r="C4305" t="s">
        <v>21621</v>
      </c>
      <c r="D4305" t="s">
        <v>21622</v>
      </c>
      <c r="F4305" t="s">
        <v>21623</v>
      </c>
      <c r="G4305" t="s">
        <v>17405</v>
      </c>
      <c r="H4305" t="s">
        <v>21624</v>
      </c>
      <c r="I4305" t="s">
        <v>21625</v>
      </c>
      <c r="J4305">
        <v>5</v>
      </c>
      <c r="K4305">
        <v>5</v>
      </c>
      <c r="L4305">
        <v>0</v>
      </c>
      <c r="M4305" t="s">
        <v>21626</v>
      </c>
      <c r="N4305">
        <f t="shared" si="804"/>
        <v>0</v>
      </c>
      <c r="O4305" t="str">
        <f t="shared" si="805"/>
        <v>No</v>
      </c>
      <c r="P4305">
        <f t="shared" si="806"/>
        <v>0</v>
      </c>
      <c r="Q4305">
        <f t="shared" si="807"/>
        <v>0</v>
      </c>
      <c r="R4305">
        <f t="shared" si="811"/>
        <v>27.565026697177728</v>
      </c>
      <c r="S4305" t="str">
        <f t="shared" si="808"/>
        <v>ID-34678-Nome, AK - Koyuk, AK</v>
      </c>
      <c r="T4305" t="str">
        <f t="shared" si="809"/>
        <v>11:30</v>
      </c>
      <c r="U4305" t="str">
        <f t="shared" si="810"/>
        <v>Acceptable</v>
      </c>
      <c r="V4305">
        <f t="shared" si="812"/>
        <v>23</v>
      </c>
      <c r="W4305">
        <f t="shared" si="813"/>
        <v>2</v>
      </c>
      <c r="Y4305" t="str">
        <f t="shared" si="814"/>
        <v>Flight Not Found</v>
      </c>
      <c r="Z4305" t="str" cm="1">
        <f t="array" ref="Z4305">IF(AND(B:B &gt; TIME(6, 0, 0), B:B &lt;= TIME(18, 0, 0)), "Day", "Night")</f>
        <v>Night</v>
      </c>
      <c r="AA4305">
        <f t="shared" si="815"/>
        <v>1</v>
      </c>
    </row>
    <row r="4306" spans="1:27" x14ac:dyDescent="0.2">
      <c r="A4306">
        <v>34681</v>
      </c>
      <c r="B4306" t="s">
        <v>21627</v>
      </c>
      <c r="C4306" t="s">
        <v>21628</v>
      </c>
      <c r="D4306" t="s">
        <v>18346</v>
      </c>
      <c r="E4306" t="s">
        <v>21629</v>
      </c>
      <c r="F4306" t="s">
        <v>21630</v>
      </c>
      <c r="G4306" t="s">
        <v>21631</v>
      </c>
      <c r="H4306" t="s">
        <v>21632</v>
      </c>
      <c r="I4306" t="s">
        <v>21633</v>
      </c>
      <c r="J4306">
        <v>20</v>
      </c>
      <c r="K4306">
        <v>15</v>
      </c>
      <c r="L4306">
        <v>0</v>
      </c>
      <c r="M4306" t="s">
        <v>21634</v>
      </c>
      <c r="N4306">
        <f t="shared" si="804"/>
        <v>0</v>
      </c>
      <c r="O4306" t="str">
        <f t="shared" si="805"/>
        <v>No</v>
      </c>
      <c r="P4306">
        <f t="shared" si="806"/>
        <v>0</v>
      </c>
      <c r="Q4306">
        <f t="shared" si="807"/>
        <v>0</v>
      </c>
      <c r="R4306">
        <f t="shared" si="811"/>
        <v>27.565026697177728</v>
      </c>
      <c r="S4306" t="str">
        <f t="shared" si="808"/>
        <v>ID-34681-Greensboro - Raleigh</v>
      </c>
      <c r="T4306" t="str">
        <f t="shared" si="809"/>
        <v>18:34</v>
      </c>
      <c r="U4306" t="str">
        <f t="shared" si="810"/>
        <v>Acceptable</v>
      </c>
      <c r="V4306">
        <f t="shared" si="812"/>
        <v>23</v>
      </c>
      <c r="W4306">
        <f t="shared" si="813"/>
        <v>2</v>
      </c>
      <c r="Y4306" t="str">
        <f t="shared" si="814"/>
        <v>Flight Not Found</v>
      </c>
      <c r="Z4306" t="str" cm="1">
        <f t="array" ref="Z4306">IF(AND(B:B &gt; TIME(6, 0, 0), B:B &lt;= TIME(18, 0, 0)), "Day", "Night")</f>
        <v>Night</v>
      </c>
      <c r="AA4306">
        <f t="shared" si="815"/>
        <v>1</v>
      </c>
    </row>
    <row r="4307" spans="1:27" x14ac:dyDescent="0.2">
      <c r="A4307">
        <v>34685</v>
      </c>
      <c r="B4307" t="s">
        <v>44</v>
      </c>
      <c r="C4307" t="s">
        <v>21635</v>
      </c>
      <c r="D4307" t="s">
        <v>21636</v>
      </c>
      <c r="G4307" t="s">
        <v>3373</v>
      </c>
      <c r="H4307" t="s">
        <v>21637</v>
      </c>
      <c r="I4307" t="s">
        <v>21638</v>
      </c>
      <c r="J4307">
        <v>9</v>
      </c>
      <c r="K4307">
        <v>7</v>
      </c>
      <c r="L4307">
        <v>0</v>
      </c>
      <c r="M4307" t="s">
        <v>21639</v>
      </c>
      <c r="N4307">
        <f t="shared" si="804"/>
        <v>0</v>
      </c>
      <c r="O4307" t="str">
        <f t="shared" si="805"/>
        <v>No</v>
      </c>
      <c r="P4307">
        <f t="shared" si="806"/>
        <v>0</v>
      </c>
      <c r="Q4307">
        <f t="shared" si="807"/>
        <v>0</v>
      </c>
      <c r="R4307">
        <f t="shared" si="811"/>
        <v>27.565026697177728</v>
      </c>
      <c r="S4307" t="str">
        <f t="shared" si="808"/>
        <v>ID-34685-</v>
      </c>
      <c r="T4307" t="str">
        <f t="shared" si="809"/>
        <v>10:30</v>
      </c>
      <c r="U4307" t="str">
        <f t="shared" si="810"/>
        <v>Acceptable</v>
      </c>
      <c r="V4307">
        <f t="shared" si="812"/>
        <v>23</v>
      </c>
      <c r="W4307">
        <f t="shared" si="813"/>
        <v>2</v>
      </c>
      <c r="Y4307" t="str">
        <f t="shared" si="814"/>
        <v>Flight Not Found</v>
      </c>
      <c r="Z4307" t="str" cm="1">
        <f t="array" ref="Z4307">IF(AND(B:B &gt; TIME(6, 0, 0), B:B &lt;= TIME(18, 0, 0)), "Day", "Night")</f>
        <v>Night</v>
      </c>
      <c r="AA4307">
        <f t="shared" si="815"/>
        <v>1</v>
      </c>
    </row>
    <row r="4308" spans="1:27" x14ac:dyDescent="0.2">
      <c r="A4308">
        <v>34685</v>
      </c>
      <c r="B4308" t="s">
        <v>2773</v>
      </c>
      <c r="C4308" t="s">
        <v>12798</v>
      </c>
      <c r="D4308" t="s">
        <v>18376</v>
      </c>
      <c r="F4308" t="s">
        <v>21640</v>
      </c>
      <c r="G4308" t="s">
        <v>11148</v>
      </c>
      <c r="H4308" t="s">
        <v>21641</v>
      </c>
      <c r="I4308" t="s">
        <v>21642</v>
      </c>
      <c r="J4308">
        <v>28</v>
      </c>
      <c r="K4308">
        <v>28</v>
      </c>
      <c r="L4308">
        <v>0</v>
      </c>
      <c r="M4308" t="s">
        <v>21643</v>
      </c>
      <c r="N4308">
        <f t="shared" si="804"/>
        <v>0</v>
      </c>
      <c r="O4308" t="str">
        <f t="shared" si="805"/>
        <v>No</v>
      </c>
      <c r="P4308">
        <f t="shared" si="806"/>
        <v>0</v>
      </c>
      <c r="Q4308">
        <f t="shared" si="807"/>
        <v>0</v>
      </c>
      <c r="R4308">
        <f t="shared" si="811"/>
        <v>27.565026697177728</v>
      </c>
      <c r="S4308" t="str">
        <f t="shared" si="808"/>
        <v>ID-34685-Tabubil - Selbang</v>
      </c>
      <c r="T4308" t="str">
        <f t="shared" si="809"/>
        <v>10:30</v>
      </c>
      <c r="U4308" t="str">
        <f t="shared" si="810"/>
        <v>Acceptable</v>
      </c>
      <c r="V4308">
        <f t="shared" si="812"/>
        <v>23</v>
      </c>
      <c r="W4308">
        <f t="shared" si="813"/>
        <v>2</v>
      </c>
      <c r="Y4308" t="str">
        <f t="shared" si="814"/>
        <v>Flight Not Found</v>
      </c>
      <c r="Z4308" t="str" cm="1">
        <f t="array" ref="Z4308">IF(AND(B:B &gt; TIME(6, 0, 0), B:B &lt;= TIME(18, 0, 0)), "Day", "Night")</f>
        <v>Night</v>
      </c>
      <c r="AA4308">
        <f t="shared" si="815"/>
        <v>1</v>
      </c>
    </row>
    <row r="4309" spans="1:27" x14ac:dyDescent="0.2">
      <c r="A4309">
        <v>34689</v>
      </c>
      <c r="B4309" t="s">
        <v>19373</v>
      </c>
      <c r="C4309" t="s">
        <v>21644</v>
      </c>
      <c r="D4309" t="s">
        <v>21645</v>
      </c>
      <c r="E4309" t="s">
        <v>14405</v>
      </c>
      <c r="F4309" t="s">
        <v>21646</v>
      </c>
      <c r="G4309" t="s">
        <v>21647</v>
      </c>
      <c r="H4309" t="s">
        <v>21648</v>
      </c>
      <c r="I4309" t="s">
        <v>21649</v>
      </c>
      <c r="J4309">
        <v>5</v>
      </c>
      <c r="K4309">
        <v>5</v>
      </c>
      <c r="L4309">
        <v>0</v>
      </c>
      <c r="M4309" t="s">
        <v>21650</v>
      </c>
      <c r="N4309">
        <f t="shared" si="804"/>
        <v>0</v>
      </c>
      <c r="O4309" t="str">
        <f t="shared" si="805"/>
        <v>No</v>
      </c>
      <c r="P4309">
        <f t="shared" si="806"/>
        <v>0</v>
      </c>
      <c r="Q4309">
        <f t="shared" si="807"/>
        <v>0</v>
      </c>
      <c r="R4309">
        <f t="shared" si="811"/>
        <v>27.565026697177728</v>
      </c>
      <c r="S4309" t="str">
        <f t="shared" si="808"/>
        <v>ID-34689-East Midlands - Coventry</v>
      </c>
      <c r="T4309" t="str">
        <f t="shared" si="809"/>
        <v>09:53</v>
      </c>
      <c r="U4309" t="str">
        <f t="shared" si="810"/>
        <v>Acceptable</v>
      </c>
      <c r="V4309">
        <f t="shared" si="812"/>
        <v>23</v>
      </c>
      <c r="W4309">
        <f t="shared" si="813"/>
        <v>2</v>
      </c>
      <c r="Y4309" t="str">
        <f t="shared" si="814"/>
        <v>Flight Not Found</v>
      </c>
      <c r="Z4309" t="str" cm="1">
        <f t="array" ref="Z4309">IF(AND(B:B &gt; TIME(6, 0, 0), B:B &lt;= TIME(18, 0, 0)), "Day", "Night")</f>
        <v>Night</v>
      </c>
      <c r="AA4309">
        <f t="shared" si="815"/>
        <v>1</v>
      </c>
    </row>
    <row r="4310" spans="1:27" x14ac:dyDescent="0.2">
      <c r="A4310">
        <v>34694</v>
      </c>
      <c r="B4310" t="s">
        <v>2124</v>
      </c>
      <c r="C4310" t="s">
        <v>21651</v>
      </c>
      <c r="D4310" t="s">
        <v>1153</v>
      </c>
      <c r="E4310" t="s">
        <v>21652</v>
      </c>
      <c r="F4310" t="s">
        <v>21653</v>
      </c>
      <c r="G4310" t="s">
        <v>21654</v>
      </c>
      <c r="H4310" t="s">
        <v>21655</v>
      </c>
      <c r="I4310" t="s">
        <v>6905</v>
      </c>
      <c r="J4310">
        <v>239</v>
      </c>
      <c r="K4310">
        <v>3</v>
      </c>
      <c r="L4310">
        <v>0</v>
      </c>
      <c r="M4310" t="s">
        <v>21656</v>
      </c>
      <c r="N4310">
        <f t="shared" si="804"/>
        <v>0</v>
      </c>
      <c r="O4310" t="str">
        <f t="shared" si="805"/>
        <v>No</v>
      </c>
      <c r="P4310">
        <f t="shared" si="806"/>
        <v>0</v>
      </c>
      <c r="Q4310">
        <f t="shared" si="807"/>
        <v>0</v>
      </c>
      <c r="R4310">
        <f t="shared" si="811"/>
        <v>27.565026697177728</v>
      </c>
      <c r="S4310" t="str">
        <f t="shared" si="808"/>
        <v>ID-34694-Alger - Paris</v>
      </c>
      <c r="T4310" t="str">
        <f t="shared" si="809"/>
        <v>17:00</v>
      </c>
      <c r="U4310" t="str">
        <f t="shared" si="810"/>
        <v>Acceptable</v>
      </c>
      <c r="V4310">
        <f t="shared" si="812"/>
        <v>23</v>
      </c>
      <c r="W4310">
        <f t="shared" si="813"/>
        <v>2</v>
      </c>
      <c r="Y4310" t="str">
        <f t="shared" si="814"/>
        <v>Flight Not Found</v>
      </c>
      <c r="Z4310" t="str" cm="1">
        <f t="array" ref="Z4310">IF(AND(B:B &gt; TIME(6, 0, 0), B:B &lt;= TIME(18, 0, 0)), "Day", "Night")</f>
        <v>Night</v>
      </c>
      <c r="AA4310">
        <f t="shared" si="815"/>
        <v>1</v>
      </c>
    </row>
    <row r="4311" spans="1:27" x14ac:dyDescent="0.2">
      <c r="A4311">
        <v>34697</v>
      </c>
      <c r="B4311" t="s">
        <v>3130</v>
      </c>
      <c r="C4311" t="s">
        <v>21657</v>
      </c>
      <c r="D4311" t="s">
        <v>7590</v>
      </c>
      <c r="E4311" t="s">
        <v>15037</v>
      </c>
      <c r="F4311" t="s">
        <v>6005</v>
      </c>
      <c r="G4311" t="s">
        <v>19026</v>
      </c>
      <c r="H4311" t="s">
        <v>21658</v>
      </c>
      <c r="I4311" t="s">
        <v>21659</v>
      </c>
      <c r="J4311">
        <v>76</v>
      </c>
      <c r="K4311">
        <v>57</v>
      </c>
      <c r="L4311">
        <v>0</v>
      </c>
      <c r="M4311" t="s">
        <v>21660</v>
      </c>
      <c r="N4311">
        <f t="shared" si="804"/>
        <v>0</v>
      </c>
      <c r="O4311" t="str">
        <f t="shared" si="805"/>
        <v>No</v>
      </c>
      <c r="P4311">
        <f t="shared" si="806"/>
        <v>0</v>
      </c>
      <c r="Q4311">
        <f t="shared" si="807"/>
        <v>0</v>
      </c>
      <c r="R4311">
        <f t="shared" si="811"/>
        <v>27.565026697177728</v>
      </c>
      <c r="S4311" t="str">
        <f t="shared" si="808"/>
        <v>ID-34697-Ankara - Van</v>
      </c>
      <c r="T4311" t="str">
        <f t="shared" si="809"/>
        <v>15:30</v>
      </c>
      <c r="U4311" t="str">
        <f t="shared" si="810"/>
        <v>Acceptable</v>
      </c>
      <c r="V4311">
        <f t="shared" si="812"/>
        <v>23</v>
      </c>
      <c r="W4311">
        <f t="shared" si="813"/>
        <v>2</v>
      </c>
      <c r="Y4311" t="str">
        <f t="shared" si="814"/>
        <v>Flight Not Found</v>
      </c>
      <c r="Z4311" t="str" cm="1">
        <f t="array" ref="Z4311">IF(AND(B:B &gt; TIME(6, 0, 0), B:B &lt;= TIME(18, 0, 0)), "Day", "Night")</f>
        <v>Night</v>
      </c>
      <c r="AA4311">
        <f t="shared" si="815"/>
        <v>1</v>
      </c>
    </row>
    <row r="4312" spans="1:27" x14ac:dyDescent="0.2">
      <c r="A4312">
        <v>34704</v>
      </c>
      <c r="B4312" t="s">
        <v>3095</v>
      </c>
      <c r="C4312" t="s">
        <v>21661</v>
      </c>
      <c r="D4312" t="s">
        <v>16472</v>
      </c>
      <c r="F4312" t="s">
        <v>21662</v>
      </c>
      <c r="G4312" t="s">
        <v>21663</v>
      </c>
      <c r="H4312" t="s">
        <v>21664</v>
      </c>
      <c r="I4312" t="s">
        <v>21665</v>
      </c>
      <c r="J4312">
        <v>12</v>
      </c>
      <c r="K4312">
        <v>12</v>
      </c>
      <c r="L4312">
        <v>0</v>
      </c>
      <c r="M4312" t="s">
        <v>21666</v>
      </c>
      <c r="N4312">
        <f t="shared" si="804"/>
        <v>0</v>
      </c>
      <c r="O4312" t="str">
        <f t="shared" si="805"/>
        <v>No</v>
      </c>
      <c r="P4312">
        <f t="shared" si="806"/>
        <v>0</v>
      </c>
      <c r="Q4312">
        <f t="shared" si="807"/>
        <v>0</v>
      </c>
      <c r="R4312">
        <f t="shared" si="811"/>
        <v>27.565026697177728</v>
      </c>
      <c r="S4312" t="str">
        <f t="shared" si="808"/>
        <v>ID-34704-Isfahan - Tehran</v>
      </c>
      <c r="T4312" t="str">
        <f t="shared" si="809"/>
        <v>20:45</v>
      </c>
      <c r="U4312" t="str">
        <f t="shared" si="810"/>
        <v>Acceptable</v>
      </c>
      <c r="V4312">
        <f t="shared" si="812"/>
        <v>23</v>
      </c>
      <c r="W4312">
        <f t="shared" si="813"/>
        <v>2</v>
      </c>
      <c r="Y4312" t="str">
        <f t="shared" si="814"/>
        <v>Flight Not Found</v>
      </c>
      <c r="Z4312" t="str" cm="1">
        <f t="array" ref="Z4312">IF(AND(B:B &gt; TIME(6, 0, 0), B:B &lt;= TIME(18, 0, 0)), "Day", "Night")</f>
        <v>Night</v>
      </c>
      <c r="AA4312">
        <f t="shared" si="815"/>
        <v>1</v>
      </c>
    </row>
    <row r="4313" spans="1:27" x14ac:dyDescent="0.2">
      <c r="A4313">
        <v>34709</v>
      </c>
      <c r="C4313" t="s">
        <v>21667</v>
      </c>
      <c r="D4313" t="s">
        <v>12416</v>
      </c>
      <c r="E4313" t="s">
        <v>21668</v>
      </c>
      <c r="F4313" t="s">
        <v>21669</v>
      </c>
      <c r="G4313" t="s">
        <v>12975</v>
      </c>
      <c r="H4313" t="s">
        <v>21670</v>
      </c>
      <c r="I4313" t="s">
        <v>21671</v>
      </c>
      <c r="J4313">
        <v>14</v>
      </c>
      <c r="K4313">
        <v>14</v>
      </c>
      <c r="L4313">
        <v>0</v>
      </c>
      <c r="M4313" t="s">
        <v>21672</v>
      </c>
      <c r="N4313">
        <f t="shared" si="804"/>
        <v>0</v>
      </c>
      <c r="O4313" t="str">
        <f t="shared" si="805"/>
        <v>No</v>
      </c>
      <c r="P4313">
        <f t="shared" si="806"/>
        <v>0</v>
      </c>
      <c r="Q4313">
        <f t="shared" si="807"/>
        <v>0</v>
      </c>
      <c r="R4313">
        <f t="shared" si="811"/>
        <v>27.565026697177728</v>
      </c>
      <c r="S4313" t="str">
        <f t="shared" si="808"/>
        <v>ID-34709-Bima - Ruteng</v>
      </c>
      <c r="T4313">
        <f t="shared" si="809"/>
        <v>0</v>
      </c>
      <c r="U4313" t="str">
        <f t="shared" si="810"/>
        <v>Acceptable</v>
      </c>
      <c r="V4313">
        <f t="shared" si="812"/>
        <v>23</v>
      </c>
      <c r="W4313">
        <f t="shared" si="813"/>
        <v>2</v>
      </c>
      <c r="Y4313" t="str">
        <f t="shared" si="814"/>
        <v>Flight Not Found</v>
      </c>
      <c r="Z4313" t="str" cm="1">
        <f t="array" ref="Z4313">IF(AND(B:B &gt; TIME(6, 0, 0), B:B &lt;= TIME(18, 0, 0)), "Day", "Night")</f>
        <v>Night</v>
      </c>
      <c r="AA4313">
        <f t="shared" si="815"/>
        <v>1</v>
      </c>
    </row>
    <row r="4314" spans="1:27" x14ac:dyDescent="0.2">
      <c r="A4314">
        <v>34710</v>
      </c>
      <c r="B4314" t="s">
        <v>1696</v>
      </c>
      <c r="C4314" t="s">
        <v>21673</v>
      </c>
      <c r="D4314" t="s">
        <v>21674</v>
      </c>
      <c r="E4314" t="s">
        <v>21675</v>
      </c>
      <c r="F4314" t="s">
        <v>13254</v>
      </c>
      <c r="G4314" t="s">
        <v>10158</v>
      </c>
      <c r="H4314" t="s">
        <v>21676</v>
      </c>
      <c r="I4314" t="s">
        <v>21677</v>
      </c>
      <c r="J4314">
        <v>52</v>
      </c>
      <c r="K4314">
        <v>51</v>
      </c>
      <c r="L4314">
        <v>0</v>
      </c>
      <c r="M4314" t="s">
        <v>21678</v>
      </c>
      <c r="N4314">
        <f t="shared" si="804"/>
        <v>0</v>
      </c>
      <c r="O4314" t="str">
        <f t="shared" si="805"/>
        <v>No</v>
      </c>
      <c r="P4314">
        <f t="shared" si="806"/>
        <v>0</v>
      </c>
      <c r="Q4314">
        <f t="shared" si="807"/>
        <v>0</v>
      </c>
      <c r="R4314">
        <f t="shared" si="811"/>
        <v>27.565026697177728</v>
      </c>
      <c r="S4314" t="str">
        <f t="shared" si="808"/>
        <v>ID-34710-Bogota - Cartagena</v>
      </c>
      <c r="T4314" t="str">
        <f t="shared" si="809"/>
        <v>19:38</v>
      </c>
      <c r="U4314" t="str">
        <f t="shared" si="810"/>
        <v>Acceptable</v>
      </c>
      <c r="V4314">
        <f t="shared" si="812"/>
        <v>23</v>
      </c>
      <c r="W4314">
        <f t="shared" si="813"/>
        <v>2</v>
      </c>
      <c r="Y4314" t="str">
        <f t="shared" si="814"/>
        <v>Flight Not Found</v>
      </c>
      <c r="Z4314" t="str" cm="1">
        <f t="array" ref="Z4314">IF(AND(B:B &gt; TIME(6, 0, 0), B:B &lt;= TIME(18, 0, 0)), "Day", "Night")</f>
        <v>Night</v>
      </c>
      <c r="AA4314">
        <f t="shared" si="815"/>
        <v>1</v>
      </c>
    </row>
    <row r="4315" spans="1:27" x14ac:dyDescent="0.2">
      <c r="A4315">
        <v>34710</v>
      </c>
      <c r="B4315" t="s">
        <v>5009</v>
      </c>
      <c r="C4315" t="s">
        <v>17110</v>
      </c>
      <c r="D4315" t="s">
        <v>21679</v>
      </c>
      <c r="F4315" t="s">
        <v>21680</v>
      </c>
      <c r="G4315" t="s">
        <v>19574</v>
      </c>
      <c r="H4315" t="s">
        <v>21681</v>
      </c>
      <c r="I4315" t="s">
        <v>21682</v>
      </c>
      <c r="J4315">
        <v>1</v>
      </c>
      <c r="K4315">
        <v>1</v>
      </c>
      <c r="L4315">
        <v>0</v>
      </c>
      <c r="M4315" t="s">
        <v>21683</v>
      </c>
      <c r="N4315">
        <f t="shared" si="804"/>
        <v>0</v>
      </c>
      <c r="O4315" t="str">
        <f t="shared" si="805"/>
        <v>No</v>
      </c>
      <c r="P4315">
        <f t="shared" si="806"/>
        <v>0</v>
      </c>
      <c r="Q4315">
        <f t="shared" si="807"/>
        <v>0</v>
      </c>
      <c r="R4315">
        <f t="shared" si="811"/>
        <v>27.565026697177728</v>
      </c>
      <c r="S4315" t="str">
        <f t="shared" si="808"/>
        <v>ID-34710-Flagstaff - Phoenix</v>
      </c>
      <c r="T4315" t="str">
        <f t="shared" si="809"/>
        <v>19:38</v>
      </c>
      <c r="U4315" t="str">
        <f t="shared" si="810"/>
        <v>Acceptable</v>
      </c>
      <c r="V4315">
        <f t="shared" si="812"/>
        <v>23</v>
      </c>
      <c r="W4315">
        <f t="shared" si="813"/>
        <v>2</v>
      </c>
      <c r="Y4315" t="str">
        <f t="shared" si="814"/>
        <v>Flight Not Found</v>
      </c>
      <c r="Z4315" t="str" cm="1">
        <f t="array" ref="Z4315">IF(AND(B:B &gt; TIME(6, 0, 0), B:B &lt;= TIME(18, 0, 0)), "Day", "Night")</f>
        <v>Night</v>
      </c>
      <c r="AA4315">
        <f t="shared" si="815"/>
        <v>1</v>
      </c>
    </row>
    <row r="4316" spans="1:27" x14ac:dyDescent="0.2">
      <c r="A4316">
        <v>34710</v>
      </c>
      <c r="B4316" t="s">
        <v>9072</v>
      </c>
      <c r="C4316" t="s">
        <v>21684</v>
      </c>
      <c r="D4316" t="s">
        <v>21685</v>
      </c>
      <c r="F4316" t="s">
        <v>21686</v>
      </c>
      <c r="G4316" t="s">
        <v>15705</v>
      </c>
      <c r="H4316" t="s">
        <v>21687</v>
      </c>
      <c r="I4316" t="s">
        <v>21688</v>
      </c>
      <c r="J4316">
        <v>5</v>
      </c>
      <c r="K4316">
        <v>5</v>
      </c>
      <c r="L4316">
        <v>0</v>
      </c>
      <c r="N4316">
        <f t="shared" si="804"/>
        <v>0</v>
      </c>
      <c r="O4316" t="str">
        <f t="shared" si="805"/>
        <v>No</v>
      </c>
      <c r="P4316">
        <f t="shared" si="806"/>
        <v>0</v>
      </c>
      <c r="Q4316">
        <f t="shared" si="807"/>
        <v>0</v>
      </c>
      <c r="R4316">
        <f t="shared" si="811"/>
        <v>27.565026697177728</v>
      </c>
      <c r="S4316" t="str">
        <f t="shared" si="808"/>
        <v>ID-34710-Vancouver - Masset</v>
      </c>
      <c r="T4316" t="str">
        <f t="shared" si="809"/>
        <v>19:38</v>
      </c>
      <c r="U4316" t="str">
        <f t="shared" si="810"/>
        <v>Acceptable</v>
      </c>
      <c r="V4316">
        <f t="shared" si="812"/>
        <v>23</v>
      </c>
      <c r="W4316">
        <f t="shared" si="813"/>
        <v>2</v>
      </c>
      <c r="Y4316" t="str">
        <f t="shared" si="814"/>
        <v>Flight Not Found</v>
      </c>
      <c r="Z4316" t="str" cm="1">
        <f t="array" ref="Z4316">IF(AND(B:B &gt; TIME(6, 0, 0), B:B &lt;= TIME(18, 0, 0)), "Day", "Night")</f>
        <v>Night</v>
      </c>
      <c r="AA4316">
        <f t="shared" si="815"/>
        <v>1</v>
      </c>
    </row>
    <row r="4317" spans="1:27" x14ac:dyDescent="0.2">
      <c r="A4317">
        <v>34711</v>
      </c>
      <c r="B4317" t="s">
        <v>21689</v>
      </c>
      <c r="C4317" t="s">
        <v>21690</v>
      </c>
      <c r="D4317" t="s">
        <v>21691</v>
      </c>
      <c r="F4317" t="s">
        <v>21692</v>
      </c>
      <c r="G4317" t="s">
        <v>19574</v>
      </c>
      <c r="H4317" t="s">
        <v>21693</v>
      </c>
      <c r="I4317" t="s">
        <v>21694</v>
      </c>
      <c r="J4317">
        <v>1</v>
      </c>
      <c r="K4317">
        <v>1</v>
      </c>
      <c r="L4317">
        <v>0</v>
      </c>
      <c r="M4317" t="s">
        <v>21695</v>
      </c>
      <c r="N4317">
        <f t="shared" si="804"/>
        <v>0</v>
      </c>
      <c r="O4317" t="str">
        <f t="shared" si="805"/>
        <v>No</v>
      </c>
      <c r="P4317">
        <f t="shared" si="806"/>
        <v>0</v>
      </c>
      <c r="Q4317">
        <f t="shared" si="807"/>
        <v>0</v>
      </c>
      <c r="R4317">
        <f t="shared" si="811"/>
        <v>27.565026697177728</v>
      </c>
      <c r="S4317" t="str">
        <f t="shared" si="808"/>
        <v>ID-34711-Visalia - Oakland</v>
      </c>
      <c r="T4317" t="str">
        <f t="shared" si="809"/>
        <v>17:47</v>
      </c>
      <c r="U4317" t="str">
        <f t="shared" si="810"/>
        <v>Acceptable</v>
      </c>
      <c r="V4317">
        <f t="shared" si="812"/>
        <v>23</v>
      </c>
      <c r="W4317">
        <f t="shared" si="813"/>
        <v>2</v>
      </c>
      <c r="Y4317" t="str">
        <f t="shared" si="814"/>
        <v>Flight Not Found</v>
      </c>
      <c r="Z4317" t="str" cm="1">
        <f t="array" ref="Z4317">IF(AND(B:B &gt; TIME(6, 0, 0), B:B &lt;= TIME(18, 0, 0)), "Day", "Night")</f>
        <v>Night</v>
      </c>
      <c r="AA4317">
        <f t="shared" si="815"/>
        <v>1</v>
      </c>
    </row>
    <row r="4318" spans="1:27" x14ac:dyDescent="0.2">
      <c r="A4318">
        <v>34713</v>
      </c>
      <c r="B4318" t="s">
        <v>1490</v>
      </c>
      <c r="C4318" t="s">
        <v>6946</v>
      </c>
      <c r="D4318" t="s">
        <v>21696</v>
      </c>
      <c r="F4318" t="s">
        <v>21697</v>
      </c>
      <c r="G4318" t="s">
        <v>21698</v>
      </c>
      <c r="H4318" t="s">
        <v>21699</v>
      </c>
      <c r="I4318" t="s">
        <v>21700</v>
      </c>
      <c r="J4318">
        <v>4</v>
      </c>
      <c r="K4318">
        <v>3</v>
      </c>
      <c r="L4318">
        <v>0</v>
      </c>
      <c r="M4318" t="s">
        <v>21701</v>
      </c>
      <c r="N4318">
        <f t="shared" si="804"/>
        <v>0</v>
      </c>
      <c r="O4318" t="str">
        <f t="shared" si="805"/>
        <v>No</v>
      </c>
      <c r="P4318">
        <f t="shared" si="806"/>
        <v>0</v>
      </c>
      <c r="Q4318">
        <f t="shared" si="807"/>
        <v>0</v>
      </c>
      <c r="R4318">
        <f t="shared" si="811"/>
        <v>27.565026697177728</v>
      </c>
      <c r="S4318" t="str">
        <f t="shared" si="808"/>
        <v>ID-34713-Sequim, WA - Seattle, WA</v>
      </c>
      <c r="T4318" t="str">
        <f t="shared" si="809"/>
        <v>04:40</v>
      </c>
      <c r="U4318" t="str">
        <f t="shared" si="810"/>
        <v>Acceptable</v>
      </c>
      <c r="V4318">
        <f t="shared" si="812"/>
        <v>23</v>
      </c>
      <c r="W4318">
        <f t="shared" si="813"/>
        <v>2</v>
      </c>
      <c r="Y4318" t="str">
        <f t="shared" si="814"/>
        <v>Flight Not Found</v>
      </c>
      <c r="Z4318" t="str" cm="1">
        <f t="array" ref="Z4318">IF(AND(B:B &gt; TIME(6, 0, 0), B:B &lt;= TIME(18, 0, 0)), "Day", "Night")</f>
        <v>Night</v>
      </c>
      <c r="AA4318">
        <f t="shared" si="815"/>
        <v>1</v>
      </c>
    </row>
    <row r="4319" spans="1:27" x14ac:dyDescent="0.2">
      <c r="A4319">
        <v>34713</v>
      </c>
      <c r="B4319" t="s">
        <v>7244</v>
      </c>
      <c r="C4319" t="s">
        <v>21702</v>
      </c>
      <c r="D4319" t="s">
        <v>21703</v>
      </c>
      <c r="F4319" t="s">
        <v>21704</v>
      </c>
      <c r="G4319" t="s">
        <v>13040</v>
      </c>
      <c r="H4319" t="s">
        <v>21705</v>
      </c>
      <c r="I4319" t="s">
        <v>21706</v>
      </c>
      <c r="J4319">
        <v>4</v>
      </c>
      <c r="K4319">
        <v>2</v>
      </c>
      <c r="L4319">
        <v>0</v>
      </c>
      <c r="M4319" t="s">
        <v>21707</v>
      </c>
      <c r="N4319">
        <f t="shared" si="804"/>
        <v>0</v>
      </c>
      <c r="O4319" t="str">
        <f t="shared" si="805"/>
        <v>No</v>
      </c>
      <c r="P4319">
        <f t="shared" si="806"/>
        <v>0</v>
      </c>
      <c r="Q4319">
        <f t="shared" si="807"/>
        <v>0</v>
      </c>
      <c r="R4319">
        <f t="shared" si="811"/>
        <v>27.565026697177728</v>
      </c>
      <c r="S4319" t="str">
        <f t="shared" si="808"/>
        <v>ID-34713-Los Angeles, CA - Burbank, CA</v>
      </c>
      <c r="T4319" t="str">
        <f t="shared" si="809"/>
        <v>04:40</v>
      </c>
      <c r="U4319" t="str">
        <f t="shared" si="810"/>
        <v>Acceptable</v>
      </c>
      <c r="V4319">
        <f t="shared" si="812"/>
        <v>23</v>
      </c>
      <c r="W4319">
        <f t="shared" si="813"/>
        <v>2</v>
      </c>
      <c r="Y4319" t="str">
        <f t="shared" si="814"/>
        <v>Flight Not Found</v>
      </c>
      <c r="Z4319" t="str" cm="1">
        <f t="array" ref="Z4319">IF(AND(B:B &gt; TIME(6, 0, 0), B:B &lt;= TIME(18, 0, 0)), "Day", "Night")</f>
        <v>Night</v>
      </c>
      <c r="AA4319">
        <f t="shared" si="815"/>
        <v>1</v>
      </c>
    </row>
    <row r="4320" spans="1:27" x14ac:dyDescent="0.2">
      <c r="A4320">
        <v>34716</v>
      </c>
      <c r="B4320" t="s">
        <v>21708</v>
      </c>
      <c r="C4320" t="s">
        <v>6729</v>
      </c>
      <c r="D4320" t="s">
        <v>8170</v>
      </c>
      <c r="E4320" t="s">
        <v>21709</v>
      </c>
      <c r="F4320" t="s">
        <v>21710</v>
      </c>
      <c r="G4320" t="s">
        <v>12975</v>
      </c>
      <c r="H4320" t="s">
        <v>21711</v>
      </c>
      <c r="I4320" t="s">
        <v>20589</v>
      </c>
      <c r="J4320">
        <v>24</v>
      </c>
      <c r="K4320">
        <v>2</v>
      </c>
      <c r="L4320">
        <v>0</v>
      </c>
      <c r="M4320" t="s">
        <v>21712</v>
      </c>
      <c r="N4320">
        <f t="shared" si="804"/>
        <v>0</v>
      </c>
      <c r="O4320" t="str">
        <f t="shared" si="805"/>
        <v>No</v>
      </c>
      <c r="P4320">
        <f t="shared" si="806"/>
        <v>0</v>
      </c>
      <c r="Q4320">
        <f t="shared" si="807"/>
        <v>0</v>
      </c>
      <c r="R4320">
        <f t="shared" si="811"/>
        <v>27.565026697177728</v>
      </c>
      <c r="S4320" t="str">
        <f t="shared" si="808"/>
        <v>ID-34716-Kathmandu - Rumjatar</v>
      </c>
      <c r="T4320" t="str">
        <f t="shared" si="809"/>
        <v>13:59</v>
      </c>
      <c r="U4320" t="str">
        <f t="shared" si="810"/>
        <v>Acceptable</v>
      </c>
      <c r="V4320">
        <f t="shared" si="812"/>
        <v>23</v>
      </c>
      <c r="W4320">
        <f t="shared" si="813"/>
        <v>2</v>
      </c>
      <c r="Y4320" t="str">
        <f t="shared" si="814"/>
        <v>Flight Not Found</v>
      </c>
      <c r="Z4320" t="str" cm="1">
        <f t="array" ref="Z4320">IF(AND(B:B &gt; TIME(6, 0, 0), B:B &lt;= TIME(18, 0, 0)), "Day", "Night")</f>
        <v>Night</v>
      </c>
      <c r="AA4320">
        <f t="shared" si="815"/>
        <v>1</v>
      </c>
    </row>
    <row r="4321" spans="1:27" x14ac:dyDescent="0.2">
      <c r="A4321">
        <v>34719</v>
      </c>
      <c r="B4321" t="s">
        <v>21713</v>
      </c>
      <c r="C4321" t="s">
        <v>21714</v>
      </c>
      <c r="D4321" t="s">
        <v>21715</v>
      </c>
      <c r="F4321" t="s">
        <v>21716</v>
      </c>
      <c r="G4321" t="s">
        <v>18981</v>
      </c>
      <c r="H4321" t="s">
        <v>21717</v>
      </c>
      <c r="I4321" t="s">
        <v>21718</v>
      </c>
      <c r="J4321">
        <v>19</v>
      </c>
      <c r="K4321">
        <v>3</v>
      </c>
      <c r="L4321">
        <v>0</v>
      </c>
      <c r="M4321" t="s">
        <v>21719</v>
      </c>
      <c r="N4321">
        <f t="shared" si="804"/>
        <v>0</v>
      </c>
      <c r="O4321" t="str">
        <f t="shared" si="805"/>
        <v>No</v>
      </c>
      <c r="P4321">
        <f t="shared" si="806"/>
        <v>0</v>
      </c>
      <c r="Q4321">
        <f t="shared" si="807"/>
        <v>0</v>
      </c>
      <c r="R4321">
        <f t="shared" si="811"/>
        <v>27.565026697177728</v>
      </c>
      <c r="S4321" t="str">
        <f t="shared" si="808"/>
        <v>ID-34719-Krasnoyarsk - Abakan</v>
      </c>
      <c r="T4321" t="str">
        <f t="shared" si="809"/>
        <v>19:13</v>
      </c>
      <c r="U4321" t="str">
        <f t="shared" si="810"/>
        <v>Acceptable</v>
      </c>
      <c r="V4321">
        <f t="shared" si="812"/>
        <v>23</v>
      </c>
      <c r="W4321">
        <f t="shared" si="813"/>
        <v>2</v>
      </c>
      <c r="Y4321" t="str">
        <f t="shared" si="814"/>
        <v>Flight Not Found</v>
      </c>
      <c r="Z4321" t="str" cm="1">
        <f t="array" ref="Z4321">IF(AND(B:B &gt; TIME(6, 0, 0), B:B &lt;= TIME(18, 0, 0)), "Day", "Night")</f>
        <v>Night</v>
      </c>
      <c r="AA4321">
        <f t="shared" si="815"/>
        <v>1</v>
      </c>
    </row>
    <row r="4322" spans="1:27" x14ac:dyDescent="0.2">
      <c r="A4322">
        <v>34719</v>
      </c>
      <c r="C4322" t="s">
        <v>3409</v>
      </c>
      <c r="D4322" t="s">
        <v>21720</v>
      </c>
      <c r="F4322" t="s">
        <v>21721</v>
      </c>
      <c r="G4322" t="s">
        <v>21722</v>
      </c>
      <c r="H4322" t="s">
        <v>21723</v>
      </c>
      <c r="I4322" t="s">
        <v>21724</v>
      </c>
      <c r="J4322">
        <v>10</v>
      </c>
      <c r="K4322">
        <v>10</v>
      </c>
      <c r="L4322">
        <v>0</v>
      </c>
      <c r="M4322" t="s">
        <v>21725</v>
      </c>
      <c r="N4322">
        <f t="shared" si="804"/>
        <v>0</v>
      </c>
      <c r="O4322" t="str">
        <f t="shared" si="805"/>
        <v>No</v>
      </c>
      <c r="P4322">
        <f t="shared" si="806"/>
        <v>0</v>
      </c>
      <c r="Q4322">
        <f t="shared" si="807"/>
        <v>0</v>
      </c>
      <c r="R4322">
        <f t="shared" si="811"/>
        <v>27.565026697177728</v>
      </c>
      <c r="S4322" t="str">
        <f t="shared" si="808"/>
        <v>ID-34719-Paris - Romania</v>
      </c>
      <c r="T4322" t="str">
        <f t="shared" si="809"/>
        <v>19:13</v>
      </c>
      <c r="U4322" t="str">
        <f t="shared" si="810"/>
        <v>Acceptable</v>
      </c>
      <c r="V4322">
        <f t="shared" si="812"/>
        <v>23</v>
      </c>
      <c r="W4322">
        <f t="shared" si="813"/>
        <v>2</v>
      </c>
      <c r="Y4322" t="str">
        <f t="shared" si="814"/>
        <v>Flight Not Found</v>
      </c>
      <c r="Z4322" t="str" cm="1">
        <f t="array" ref="Z4322">IF(AND(B:B &gt; TIME(6, 0, 0), B:B &lt;= TIME(18, 0, 0)), "Day", "Night")</f>
        <v>Night</v>
      </c>
      <c r="AA4322">
        <f t="shared" si="815"/>
        <v>1</v>
      </c>
    </row>
    <row r="4323" spans="1:27" x14ac:dyDescent="0.2">
      <c r="A4323">
        <v>34729</v>
      </c>
      <c r="B4323" t="s">
        <v>21726</v>
      </c>
      <c r="C4323" t="s">
        <v>21727</v>
      </c>
      <c r="D4323" t="s">
        <v>21728</v>
      </c>
      <c r="G4323" t="s">
        <v>21729</v>
      </c>
      <c r="H4323" t="s">
        <v>21730</v>
      </c>
      <c r="I4323" t="s">
        <v>21731</v>
      </c>
      <c r="J4323">
        <v>4</v>
      </c>
      <c r="K4323">
        <v>4</v>
      </c>
      <c r="L4323">
        <v>0</v>
      </c>
      <c r="M4323" t="s">
        <v>21732</v>
      </c>
      <c r="N4323">
        <f t="shared" si="804"/>
        <v>0</v>
      </c>
      <c r="O4323" t="str">
        <f t="shared" si="805"/>
        <v>No</v>
      </c>
      <c r="P4323">
        <f t="shared" si="806"/>
        <v>0</v>
      </c>
      <c r="Q4323">
        <f t="shared" si="807"/>
        <v>0</v>
      </c>
      <c r="R4323">
        <f t="shared" si="811"/>
        <v>27.565026697177728</v>
      </c>
      <c r="S4323" t="str">
        <f t="shared" si="808"/>
        <v>ID-34729-</v>
      </c>
      <c r="T4323" t="str">
        <f t="shared" si="809"/>
        <v>19:43</v>
      </c>
      <c r="U4323" t="str">
        <f t="shared" si="810"/>
        <v>Acceptable</v>
      </c>
      <c r="V4323">
        <f t="shared" si="812"/>
        <v>23</v>
      </c>
      <c r="W4323">
        <f t="shared" si="813"/>
        <v>2</v>
      </c>
      <c r="Y4323" t="str">
        <f t="shared" si="814"/>
        <v>Flight Not Found</v>
      </c>
      <c r="Z4323" t="str" cm="1">
        <f t="array" ref="Z4323">IF(AND(B:B &gt; TIME(6, 0, 0), B:B &lt;= TIME(18, 0, 0)), "Day", "Night")</f>
        <v>Night</v>
      </c>
      <c r="AA4323">
        <f t="shared" si="815"/>
        <v>1</v>
      </c>
    </row>
    <row r="4324" spans="1:27" x14ac:dyDescent="0.2">
      <c r="A4324">
        <v>34743</v>
      </c>
      <c r="B4324" t="s">
        <v>18451</v>
      </c>
      <c r="C4324" t="s">
        <v>21733</v>
      </c>
      <c r="D4324" t="s">
        <v>15254</v>
      </c>
      <c r="E4324" t="s">
        <v>1349</v>
      </c>
      <c r="F4324" t="s">
        <v>21734</v>
      </c>
      <c r="G4324" t="s">
        <v>15047</v>
      </c>
      <c r="H4324" t="s">
        <v>21735</v>
      </c>
      <c r="I4324" t="s">
        <v>21736</v>
      </c>
      <c r="J4324">
        <v>10</v>
      </c>
      <c r="K4324">
        <v>8</v>
      </c>
      <c r="L4324">
        <v>0</v>
      </c>
      <c r="M4324" t="s">
        <v>21737</v>
      </c>
      <c r="N4324">
        <f t="shared" si="804"/>
        <v>0</v>
      </c>
      <c r="O4324" t="str">
        <f t="shared" si="805"/>
        <v>No</v>
      </c>
      <c r="P4324">
        <f t="shared" si="806"/>
        <v>0</v>
      </c>
      <c r="Q4324">
        <f t="shared" si="807"/>
        <v>0</v>
      </c>
      <c r="R4324">
        <f t="shared" si="811"/>
        <v>27.565026697177728</v>
      </c>
      <c r="S4324" t="str">
        <f t="shared" si="808"/>
        <v>ID-34743-AZ - Las Vegas, NV</v>
      </c>
      <c r="T4324" t="str">
        <f t="shared" si="809"/>
        <v>15:36</v>
      </c>
      <c r="U4324" t="str">
        <f t="shared" si="810"/>
        <v>Acceptable</v>
      </c>
      <c r="V4324">
        <f t="shared" si="812"/>
        <v>23</v>
      </c>
      <c r="W4324">
        <f t="shared" si="813"/>
        <v>2</v>
      </c>
      <c r="Y4324" t="str">
        <f t="shared" si="814"/>
        <v>Flight Not Found</v>
      </c>
      <c r="Z4324" t="str" cm="1">
        <f t="array" ref="Z4324">IF(AND(B:B &gt; TIME(6, 0, 0), B:B &lt;= TIME(18, 0, 0)), "Day", "Night")</f>
        <v>Night</v>
      </c>
      <c r="AA4324">
        <f t="shared" si="815"/>
        <v>1</v>
      </c>
    </row>
    <row r="4325" spans="1:27" x14ac:dyDescent="0.2">
      <c r="A4325">
        <v>34746</v>
      </c>
      <c r="B4325" t="s">
        <v>2767</v>
      </c>
      <c r="C4325" t="s">
        <v>6101</v>
      </c>
      <c r="D4325" t="s">
        <v>20403</v>
      </c>
      <c r="F4325" t="s">
        <v>21738</v>
      </c>
      <c r="G4325" t="s">
        <v>13279</v>
      </c>
      <c r="H4325" t="s">
        <v>21739</v>
      </c>
      <c r="I4325" t="s">
        <v>21740</v>
      </c>
      <c r="J4325">
        <v>3</v>
      </c>
      <c r="K4325">
        <v>3</v>
      </c>
      <c r="L4325">
        <v>0</v>
      </c>
      <c r="M4325" t="s">
        <v>21741</v>
      </c>
      <c r="N4325">
        <f t="shared" si="804"/>
        <v>0</v>
      </c>
      <c r="O4325" t="str">
        <f t="shared" si="805"/>
        <v>No</v>
      </c>
      <c r="P4325">
        <f t="shared" si="806"/>
        <v>0</v>
      </c>
      <c r="Q4325">
        <f t="shared" si="807"/>
        <v>0</v>
      </c>
      <c r="R4325">
        <f t="shared" si="811"/>
        <v>27.565026697177728</v>
      </c>
      <c r="S4325" t="str">
        <f t="shared" si="808"/>
        <v>ID-34746-Kansas City - Chicopee</v>
      </c>
      <c r="T4325" t="str">
        <f t="shared" si="809"/>
        <v>20:30</v>
      </c>
      <c r="U4325" t="str">
        <f t="shared" si="810"/>
        <v>Acceptable</v>
      </c>
      <c r="V4325">
        <f t="shared" si="812"/>
        <v>23</v>
      </c>
      <c r="W4325">
        <f t="shared" si="813"/>
        <v>2</v>
      </c>
      <c r="Y4325" t="str">
        <f t="shared" si="814"/>
        <v>Flight Not Found</v>
      </c>
      <c r="Z4325" t="str" cm="1">
        <f t="array" ref="Z4325">IF(AND(B:B &gt; TIME(6, 0, 0), B:B &lt;= TIME(18, 0, 0)), "Day", "Night")</f>
        <v>Night</v>
      </c>
      <c r="AA4325">
        <f t="shared" si="815"/>
        <v>1</v>
      </c>
    </row>
    <row r="4326" spans="1:27" x14ac:dyDescent="0.2">
      <c r="A4326">
        <v>34774</v>
      </c>
      <c r="C4326" t="s">
        <v>21742</v>
      </c>
      <c r="D4326" t="s">
        <v>3562</v>
      </c>
      <c r="F4326" t="s">
        <v>21743</v>
      </c>
      <c r="G4326" t="s">
        <v>21744</v>
      </c>
      <c r="H4326" t="s">
        <v>21745</v>
      </c>
      <c r="I4326" t="s">
        <v>21746</v>
      </c>
      <c r="J4326">
        <v>10</v>
      </c>
      <c r="K4326">
        <v>9</v>
      </c>
      <c r="L4326">
        <v>0</v>
      </c>
      <c r="M4326" t="s">
        <v>21747</v>
      </c>
      <c r="N4326">
        <f t="shared" si="804"/>
        <v>0</v>
      </c>
      <c r="O4326" t="str">
        <f t="shared" si="805"/>
        <v>No</v>
      </c>
      <c r="P4326">
        <f t="shared" si="806"/>
        <v>0</v>
      </c>
      <c r="Q4326">
        <f t="shared" si="807"/>
        <v>0</v>
      </c>
      <c r="R4326">
        <f t="shared" si="811"/>
        <v>27.565026697177728</v>
      </c>
      <c r="S4326" t="str">
        <f t="shared" si="808"/>
        <v>ID-34774-Petropavlovsk -  Ossora</v>
      </c>
      <c r="T4326">
        <f t="shared" si="809"/>
        <v>0</v>
      </c>
      <c r="U4326" t="str">
        <f t="shared" si="810"/>
        <v>Acceptable</v>
      </c>
      <c r="V4326">
        <f t="shared" si="812"/>
        <v>23</v>
      </c>
      <c r="W4326">
        <f t="shared" si="813"/>
        <v>2</v>
      </c>
      <c r="Y4326" t="str">
        <f t="shared" si="814"/>
        <v>Flight Not Found</v>
      </c>
      <c r="Z4326" t="str" cm="1">
        <f t="array" ref="Z4326">IF(AND(B:B &gt; TIME(6, 0, 0), B:B &lt;= TIME(18, 0, 0)), "Day", "Night")</f>
        <v>Night</v>
      </c>
      <c r="AA4326">
        <f t="shared" si="815"/>
        <v>1</v>
      </c>
    </row>
    <row r="4327" spans="1:27" x14ac:dyDescent="0.2">
      <c r="A4327">
        <v>34780</v>
      </c>
      <c r="B4327" t="s">
        <v>3240</v>
      </c>
      <c r="C4327" t="s">
        <v>9394</v>
      </c>
      <c r="D4327" t="s">
        <v>21748</v>
      </c>
      <c r="F4327" t="s">
        <v>21749</v>
      </c>
      <c r="G4327" t="s">
        <v>19574</v>
      </c>
      <c r="H4327" t="s">
        <v>21750</v>
      </c>
      <c r="I4327" t="s">
        <v>21751</v>
      </c>
      <c r="J4327">
        <v>1</v>
      </c>
      <c r="K4327">
        <v>1</v>
      </c>
      <c r="L4327">
        <v>0</v>
      </c>
      <c r="M4327" t="s">
        <v>21752</v>
      </c>
      <c r="N4327">
        <f t="shared" si="804"/>
        <v>0</v>
      </c>
      <c r="O4327" t="str">
        <f t="shared" si="805"/>
        <v>No</v>
      </c>
      <c r="P4327">
        <f t="shared" si="806"/>
        <v>0</v>
      </c>
      <c r="Q4327">
        <f t="shared" si="807"/>
        <v>0</v>
      </c>
      <c r="R4327">
        <f t="shared" si="811"/>
        <v>27.565026697177728</v>
      </c>
      <c r="S4327" t="str">
        <f t="shared" si="808"/>
        <v>ID-34780-Sacramento, CA - Reno, NV</v>
      </c>
      <c r="T4327" t="str">
        <f t="shared" si="809"/>
        <v>08:12</v>
      </c>
      <c r="U4327" t="str">
        <f t="shared" si="810"/>
        <v>Acceptable</v>
      </c>
      <c r="V4327">
        <f t="shared" si="812"/>
        <v>23</v>
      </c>
      <c r="W4327">
        <f t="shared" si="813"/>
        <v>2</v>
      </c>
      <c r="Y4327" t="str">
        <f t="shared" si="814"/>
        <v>Flight Not Found</v>
      </c>
      <c r="Z4327" t="str" cm="1">
        <f t="array" ref="Z4327">IF(AND(B:B &gt; TIME(6, 0, 0), B:B &lt;= TIME(18, 0, 0)), "Day", "Night")</f>
        <v>Night</v>
      </c>
      <c r="AA4327">
        <f t="shared" si="815"/>
        <v>1</v>
      </c>
    </row>
    <row r="4328" spans="1:27" x14ac:dyDescent="0.2">
      <c r="A4328">
        <v>34787</v>
      </c>
      <c r="B4328" t="s">
        <v>9378</v>
      </c>
      <c r="C4328" t="s">
        <v>21753</v>
      </c>
      <c r="D4328" t="s">
        <v>21754</v>
      </c>
      <c r="F4328" t="s">
        <v>21755</v>
      </c>
      <c r="G4328" t="s">
        <v>21756</v>
      </c>
      <c r="H4328" t="s">
        <v>21757</v>
      </c>
      <c r="I4328" t="s">
        <v>21758</v>
      </c>
      <c r="J4328">
        <v>6</v>
      </c>
      <c r="K4328">
        <v>6</v>
      </c>
      <c r="L4328">
        <v>0</v>
      </c>
      <c r="M4328" t="s">
        <v>21759</v>
      </c>
      <c r="N4328">
        <f t="shared" si="804"/>
        <v>0</v>
      </c>
      <c r="O4328" t="str">
        <f t="shared" si="805"/>
        <v>No</v>
      </c>
      <c r="P4328">
        <f t="shared" si="806"/>
        <v>0</v>
      </c>
      <c r="Q4328">
        <f t="shared" si="807"/>
        <v>0</v>
      </c>
      <c r="R4328">
        <f t="shared" si="811"/>
        <v>27.565026697177728</v>
      </c>
      <c r="S4328" t="str">
        <f t="shared" si="808"/>
        <v>ID-34787-Hamilton -  New Plymouth</v>
      </c>
      <c r="T4328" t="str">
        <f t="shared" si="809"/>
        <v>12:10</v>
      </c>
      <c r="U4328" t="str">
        <f t="shared" si="810"/>
        <v>Acceptable</v>
      </c>
      <c r="V4328">
        <f t="shared" si="812"/>
        <v>23</v>
      </c>
      <c r="W4328">
        <f t="shared" si="813"/>
        <v>2</v>
      </c>
      <c r="Y4328" t="str">
        <f t="shared" si="814"/>
        <v>Flight Not Found</v>
      </c>
      <c r="Z4328" t="str" cm="1">
        <f t="array" ref="Z4328">IF(AND(B:B &gt; TIME(6, 0, 0), B:B &lt;= TIME(18, 0, 0)), "Day", "Night")</f>
        <v>Night</v>
      </c>
      <c r="AA4328">
        <f t="shared" si="815"/>
        <v>1</v>
      </c>
    </row>
    <row r="4329" spans="1:27" x14ac:dyDescent="0.2">
      <c r="A4329">
        <v>34789</v>
      </c>
      <c r="B4329" t="s">
        <v>17973</v>
      </c>
      <c r="C4329" t="s">
        <v>21760</v>
      </c>
      <c r="D4329" t="s">
        <v>21761</v>
      </c>
      <c r="E4329" t="s">
        <v>7821</v>
      </c>
      <c r="F4329" t="s">
        <v>21762</v>
      </c>
      <c r="G4329" t="s">
        <v>21763</v>
      </c>
      <c r="H4329" t="s">
        <v>21764</v>
      </c>
      <c r="I4329" t="s">
        <v>21765</v>
      </c>
      <c r="J4329">
        <v>60</v>
      </c>
      <c r="K4329">
        <v>60</v>
      </c>
      <c r="L4329">
        <v>0</v>
      </c>
      <c r="M4329" t="s">
        <v>21766</v>
      </c>
      <c r="N4329">
        <f t="shared" si="804"/>
        <v>0</v>
      </c>
      <c r="O4329" t="str">
        <f t="shared" si="805"/>
        <v>No</v>
      </c>
      <c r="P4329">
        <f t="shared" si="806"/>
        <v>0</v>
      </c>
      <c r="Q4329">
        <f t="shared" si="807"/>
        <v>0</v>
      </c>
      <c r="R4329">
        <f t="shared" si="811"/>
        <v>27.565026697177728</v>
      </c>
      <c r="S4329" t="str">
        <f t="shared" si="808"/>
        <v>ID-34789-Bucharest - Brussel</v>
      </c>
      <c r="T4329" t="str">
        <f t="shared" si="809"/>
        <v>09:11</v>
      </c>
      <c r="U4329" t="str">
        <f t="shared" si="810"/>
        <v>Acceptable</v>
      </c>
      <c r="V4329">
        <f t="shared" si="812"/>
        <v>23</v>
      </c>
      <c r="W4329">
        <f t="shared" si="813"/>
        <v>2</v>
      </c>
      <c r="Y4329" t="str">
        <f t="shared" si="814"/>
        <v>Flight Not Found</v>
      </c>
      <c r="Z4329" t="str" cm="1">
        <f t="array" ref="Z4329">IF(AND(B:B &gt; TIME(6, 0, 0), B:B &lt;= TIME(18, 0, 0)), "Day", "Night")</f>
        <v>Night</v>
      </c>
      <c r="AA4329">
        <f t="shared" si="815"/>
        <v>1</v>
      </c>
    </row>
    <row r="4330" spans="1:27" x14ac:dyDescent="0.2">
      <c r="A4330">
        <v>34806</v>
      </c>
      <c r="B4330" t="s">
        <v>39</v>
      </c>
      <c r="C4330" t="s">
        <v>21767</v>
      </c>
      <c r="D4330" t="s">
        <v>2615</v>
      </c>
      <c r="F4330" t="s">
        <v>21768</v>
      </c>
      <c r="G4330" t="s">
        <v>21769</v>
      </c>
      <c r="H4330" t="s">
        <v>21770</v>
      </c>
      <c r="I4330" t="s">
        <v>21771</v>
      </c>
      <c r="J4330">
        <v>8</v>
      </c>
      <c r="K4330">
        <v>8</v>
      </c>
      <c r="L4330">
        <v>0</v>
      </c>
      <c r="M4330" t="s">
        <v>21772</v>
      </c>
      <c r="N4330">
        <f t="shared" si="804"/>
        <v>0</v>
      </c>
      <c r="O4330" t="str">
        <f t="shared" si="805"/>
        <v>No</v>
      </c>
      <c r="P4330">
        <f t="shared" si="806"/>
        <v>0</v>
      </c>
      <c r="Q4330">
        <f t="shared" si="807"/>
        <v>0</v>
      </c>
      <c r="R4330">
        <f t="shared" si="811"/>
        <v>27.565026697177728</v>
      </c>
      <c r="S4330" t="str">
        <f t="shared" si="808"/>
        <v>ID-34806-Camp Springs, MD - San Antonio, TX</v>
      </c>
      <c r="T4330" t="str">
        <f t="shared" si="809"/>
        <v>18:30</v>
      </c>
      <c r="U4330" t="str">
        <f t="shared" si="810"/>
        <v>Acceptable</v>
      </c>
      <c r="V4330">
        <f t="shared" si="812"/>
        <v>23</v>
      </c>
      <c r="W4330">
        <f t="shared" si="813"/>
        <v>2</v>
      </c>
      <c r="Y4330" t="str">
        <f t="shared" si="814"/>
        <v>Flight Not Found</v>
      </c>
      <c r="Z4330" t="str" cm="1">
        <f t="array" ref="Z4330">IF(AND(B:B &gt; TIME(6, 0, 0), B:B &lt;= TIME(18, 0, 0)), "Day", "Night")</f>
        <v>Night</v>
      </c>
      <c r="AA4330">
        <f t="shared" si="815"/>
        <v>1</v>
      </c>
    </row>
    <row r="4331" spans="1:27" x14ac:dyDescent="0.2">
      <c r="A4331">
        <v>34812</v>
      </c>
      <c r="B4331" t="s">
        <v>2968</v>
      </c>
      <c r="C4331" t="s">
        <v>21773</v>
      </c>
      <c r="D4331" t="s">
        <v>16558</v>
      </c>
      <c r="F4331" t="s">
        <v>21774</v>
      </c>
      <c r="G4331" t="s">
        <v>12975</v>
      </c>
      <c r="H4331" t="s">
        <v>21775</v>
      </c>
      <c r="I4331" t="s">
        <v>15809</v>
      </c>
      <c r="J4331">
        <v>9</v>
      </c>
      <c r="K4331">
        <v>1</v>
      </c>
      <c r="L4331">
        <v>0</v>
      </c>
      <c r="M4331" t="s">
        <v>21776</v>
      </c>
      <c r="N4331">
        <f t="shared" si="804"/>
        <v>0</v>
      </c>
      <c r="O4331" t="str">
        <f t="shared" si="805"/>
        <v>No</v>
      </c>
      <c r="P4331">
        <f t="shared" si="806"/>
        <v>0</v>
      </c>
      <c r="Q4331">
        <f t="shared" si="807"/>
        <v>0</v>
      </c>
      <c r="R4331">
        <f t="shared" si="811"/>
        <v>27.565026697177728</v>
      </c>
      <c r="S4331" t="str">
        <f t="shared" si="808"/>
        <v>ID-34812-Port Harcourt - Lagos</v>
      </c>
      <c r="T4331" t="str">
        <f t="shared" si="809"/>
        <v>12:40</v>
      </c>
      <c r="U4331" t="str">
        <f t="shared" si="810"/>
        <v>Acceptable</v>
      </c>
      <c r="V4331">
        <f t="shared" si="812"/>
        <v>23</v>
      </c>
      <c r="W4331">
        <f t="shared" si="813"/>
        <v>2</v>
      </c>
      <c r="Y4331" t="str">
        <f t="shared" si="814"/>
        <v>Flight Not Found</v>
      </c>
      <c r="Z4331" t="str" cm="1">
        <f t="array" ref="Z4331">IF(AND(B:B &gt; TIME(6, 0, 0), B:B &lt;= TIME(18, 0, 0)), "Day", "Night")</f>
        <v>Night</v>
      </c>
      <c r="AA4331">
        <f t="shared" si="815"/>
        <v>1</v>
      </c>
    </row>
    <row r="4332" spans="1:27" x14ac:dyDescent="0.2">
      <c r="A4332">
        <v>34816</v>
      </c>
      <c r="B4332" t="s">
        <v>7987</v>
      </c>
      <c r="C4332" t="s">
        <v>21777</v>
      </c>
      <c r="D4332" t="s">
        <v>17832</v>
      </c>
      <c r="F4332" t="s">
        <v>21778</v>
      </c>
      <c r="G4332" t="s">
        <v>17830</v>
      </c>
      <c r="H4332" t="s">
        <v>21779</v>
      </c>
      <c r="I4332" t="s">
        <v>12882</v>
      </c>
      <c r="J4332">
        <v>3</v>
      </c>
      <c r="K4332">
        <v>3</v>
      </c>
      <c r="L4332">
        <v>0</v>
      </c>
      <c r="M4332" t="s">
        <v>21780</v>
      </c>
      <c r="N4332">
        <f t="shared" si="804"/>
        <v>0</v>
      </c>
      <c r="O4332" t="str">
        <f t="shared" si="805"/>
        <v>No</v>
      </c>
      <c r="P4332">
        <f t="shared" si="806"/>
        <v>0</v>
      </c>
      <c r="Q4332">
        <f t="shared" si="807"/>
        <v>0</v>
      </c>
      <c r="R4332">
        <f t="shared" si="811"/>
        <v>27.565026697177728</v>
      </c>
      <c r="S4332" t="str">
        <f t="shared" si="808"/>
        <v>ID-34816-Tindal - Alice Springs</v>
      </c>
      <c r="T4332" t="str">
        <f t="shared" si="809"/>
        <v>19:57</v>
      </c>
      <c r="U4332" t="str">
        <f t="shared" si="810"/>
        <v>Acceptable</v>
      </c>
      <c r="V4332">
        <f t="shared" si="812"/>
        <v>23</v>
      </c>
      <c r="W4332">
        <f t="shared" si="813"/>
        <v>2</v>
      </c>
      <c r="Y4332" t="str">
        <f t="shared" si="814"/>
        <v>Flight Not Found</v>
      </c>
      <c r="Z4332" t="str" cm="1">
        <f t="array" ref="Z4332">IF(AND(B:B &gt; TIME(6, 0, 0), B:B &lt;= TIME(18, 0, 0)), "Day", "Night")</f>
        <v>Night</v>
      </c>
      <c r="AA4332">
        <f t="shared" si="815"/>
        <v>1</v>
      </c>
    </row>
    <row r="4333" spans="1:27" x14ac:dyDescent="0.2">
      <c r="A4333">
        <v>34818</v>
      </c>
      <c r="C4333" t="s">
        <v>21781</v>
      </c>
      <c r="D4333" t="s">
        <v>20547</v>
      </c>
      <c r="F4333" t="s">
        <v>21782</v>
      </c>
      <c r="G4333" t="s">
        <v>21783</v>
      </c>
      <c r="H4333" t="s">
        <v>21784</v>
      </c>
      <c r="I4333" t="s">
        <v>21785</v>
      </c>
      <c r="J4333">
        <v>52</v>
      </c>
      <c r="K4333">
        <v>52</v>
      </c>
      <c r="L4333">
        <v>0</v>
      </c>
      <c r="M4333" t="s">
        <v>21786</v>
      </c>
      <c r="N4333">
        <f t="shared" si="804"/>
        <v>0</v>
      </c>
      <c r="O4333" t="str">
        <f t="shared" si="805"/>
        <v>No</v>
      </c>
      <c r="P4333">
        <f t="shared" si="806"/>
        <v>0</v>
      </c>
      <c r="Q4333">
        <f t="shared" si="807"/>
        <v>0</v>
      </c>
      <c r="R4333">
        <f t="shared" si="811"/>
        <v>27.565026697177728</v>
      </c>
      <c r="S4333" t="str">
        <f t="shared" si="808"/>
        <v>ID-34818-Anuradhapura - Palaly AFB</v>
      </c>
      <c r="T4333">
        <f t="shared" si="809"/>
        <v>0</v>
      </c>
      <c r="U4333" t="str">
        <f t="shared" si="810"/>
        <v>Acceptable</v>
      </c>
      <c r="V4333">
        <f t="shared" si="812"/>
        <v>23</v>
      </c>
      <c r="W4333">
        <f t="shared" si="813"/>
        <v>2</v>
      </c>
      <c r="Y4333" t="str">
        <f t="shared" si="814"/>
        <v>Flight Not Found</v>
      </c>
      <c r="Z4333" t="str" cm="1">
        <f t="array" ref="Z4333">IF(AND(B:B &gt; TIME(6, 0, 0), B:B &lt;= TIME(18, 0, 0)), "Day", "Night")</f>
        <v>Night</v>
      </c>
      <c r="AA4333">
        <f t="shared" si="815"/>
        <v>1</v>
      </c>
    </row>
    <row r="4334" spans="1:27" x14ac:dyDescent="0.2">
      <c r="A4334">
        <v>34820</v>
      </c>
      <c r="B4334" t="s">
        <v>21787</v>
      </c>
      <c r="C4334" t="s">
        <v>21788</v>
      </c>
      <c r="D4334" t="s">
        <v>21789</v>
      </c>
      <c r="E4334" t="s">
        <v>21790</v>
      </c>
      <c r="F4334" t="s">
        <v>21791</v>
      </c>
      <c r="G4334" t="s">
        <v>21792</v>
      </c>
      <c r="H4334" t="s">
        <v>21793</v>
      </c>
      <c r="I4334" t="s">
        <v>21794</v>
      </c>
      <c r="J4334">
        <v>8</v>
      </c>
      <c r="K4334">
        <v>8</v>
      </c>
      <c r="L4334">
        <v>0</v>
      </c>
      <c r="M4334" t="s">
        <v>21795</v>
      </c>
      <c r="N4334">
        <f t="shared" si="804"/>
        <v>0</v>
      </c>
      <c r="O4334" t="str">
        <f t="shared" si="805"/>
        <v>No</v>
      </c>
      <c r="P4334">
        <f t="shared" si="806"/>
        <v>0</v>
      </c>
      <c r="Q4334">
        <f t="shared" si="807"/>
        <v>0</v>
      </c>
      <c r="R4334">
        <f t="shared" si="811"/>
        <v>27.565026697177728</v>
      </c>
      <c r="S4334" t="str">
        <f t="shared" si="808"/>
        <v>ID-34820-Red Lake - Sioux Lookout  / Sioux Lookout - Red Lake</v>
      </c>
      <c r="T4334" t="str">
        <f t="shared" si="809"/>
        <v>13:28</v>
      </c>
      <c r="U4334" t="str">
        <f t="shared" si="810"/>
        <v>Acceptable</v>
      </c>
      <c r="V4334">
        <f t="shared" si="812"/>
        <v>23</v>
      </c>
      <c r="W4334">
        <f t="shared" si="813"/>
        <v>2</v>
      </c>
      <c r="Y4334" t="str">
        <f t="shared" si="814"/>
        <v>Flight Not Found</v>
      </c>
      <c r="Z4334" t="str" cm="1">
        <f t="array" ref="Z4334">IF(AND(B:B &gt; TIME(6, 0, 0), B:B &lt;= TIME(18, 0, 0)), "Day", "Night")</f>
        <v>Night</v>
      </c>
      <c r="AA4334">
        <f t="shared" si="815"/>
        <v>1</v>
      </c>
    </row>
    <row r="4335" spans="1:27" x14ac:dyDescent="0.2">
      <c r="A4335">
        <v>34822</v>
      </c>
      <c r="B4335" t="s">
        <v>1387</v>
      </c>
      <c r="C4335" t="s">
        <v>7273</v>
      </c>
      <c r="D4335" t="s">
        <v>21796</v>
      </c>
      <c r="F4335" t="s">
        <v>21797</v>
      </c>
      <c r="G4335" t="s">
        <v>21798</v>
      </c>
      <c r="H4335" t="s">
        <v>21799</v>
      </c>
      <c r="I4335" t="s">
        <v>21800</v>
      </c>
      <c r="J4335">
        <v>7</v>
      </c>
      <c r="K4335">
        <v>7</v>
      </c>
      <c r="L4335">
        <v>0</v>
      </c>
      <c r="M4335" t="s">
        <v>21801</v>
      </c>
      <c r="N4335">
        <f t="shared" si="804"/>
        <v>0</v>
      </c>
      <c r="O4335" t="str">
        <f t="shared" si="805"/>
        <v>No</v>
      </c>
      <c r="P4335">
        <f t="shared" si="806"/>
        <v>0</v>
      </c>
      <c r="Q4335">
        <f t="shared" si="807"/>
        <v>0</v>
      </c>
      <c r="R4335">
        <f t="shared" si="811"/>
        <v>27.565026697177728</v>
      </c>
      <c r="S4335" t="str">
        <f t="shared" si="808"/>
        <v>ID-34822-Buenos Aires - La Paz - Quito</v>
      </c>
      <c r="T4335" t="str">
        <f t="shared" si="809"/>
        <v>00:45</v>
      </c>
      <c r="U4335" t="str">
        <f t="shared" si="810"/>
        <v>Acceptable</v>
      </c>
      <c r="V4335">
        <f t="shared" si="812"/>
        <v>23</v>
      </c>
      <c r="W4335">
        <f t="shared" si="813"/>
        <v>2</v>
      </c>
      <c r="Y4335" t="str">
        <f t="shared" si="814"/>
        <v>Flight Not Found</v>
      </c>
      <c r="Z4335" t="str" cm="1">
        <f t="array" ref="Z4335">IF(AND(B:B &gt; TIME(6, 0, 0), B:B &lt;= TIME(18, 0, 0)), "Day", "Night")</f>
        <v>Night</v>
      </c>
      <c r="AA4335">
        <f t="shared" si="815"/>
        <v>1</v>
      </c>
    </row>
    <row r="4336" spans="1:27" x14ac:dyDescent="0.2">
      <c r="A4336">
        <v>34828</v>
      </c>
      <c r="B4336" t="s">
        <v>2164</v>
      </c>
      <c r="C4336" t="s">
        <v>21802</v>
      </c>
      <c r="D4336" t="s">
        <v>20063</v>
      </c>
      <c r="F4336" t="s">
        <v>21803</v>
      </c>
      <c r="G4336" t="s">
        <v>5805</v>
      </c>
      <c r="H4336" t="s">
        <v>21804</v>
      </c>
      <c r="I4336" t="s">
        <v>21805</v>
      </c>
      <c r="J4336">
        <v>9</v>
      </c>
      <c r="K4336">
        <v>9</v>
      </c>
      <c r="L4336">
        <v>0</v>
      </c>
      <c r="M4336" t="s">
        <v>21806</v>
      </c>
      <c r="N4336">
        <f t="shared" si="804"/>
        <v>0</v>
      </c>
      <c r="O4336" t="str">
        <f t="shared" si="805"/>
        <v>No</v>
      </c>
      <c r="P4336">
        <f t="shared" si="806"/>
        <v>0</v>
      </c>
      <c r="Q4336">
        <f t="shared" si="807"/>
        <v>0</v>
      </c>
      <c r="R4336">
        <f t="shared" si="811"/>
        <v>27.565026697177728</v>
      </c>
      <c r="S4336" t="str">
        <f t="shared" si="808"/>
        <v>ID-34828-Mitu - Villavicencio</v>
      </c>
      <c r="T4336" t="str">
        <f t="shared" si="809"/>
        <v>16:35</v>
      </c>
      <c r="U4336" t="str">
        <f t="shared" si="810"/>
        <v>Acceptable</v>
      </c>
      <c r="V4336">
        <f t="shared" si="812"/>
        <v>23</v>
      </c>
      <c r="W4336">
        <f t="shared" si="813"/>
        <v>2</v>
      </c>
      <c r="Y4336" t="str">
        <f t="shared" si="814"/>
        <v>Flight Not Found</v>
      </c>
      <c r="Z4336" t="str" cm="1">
        <f t="array" ref="Z4336">IF(AND(B:B &gt; TIME(6, 0, 0), B:B &lt;= TIME(18, 0, 0)), "Day", "Night")</f>
        <v>Night</v>
      </c>
      <c r="AA4336">
        <f t="shared" si="815"/>
        <v>1</v>
      </c>
    </row>
    <row r="4337" spans="1:27" x14ac:dyDescent="0.2">
      <c r="A4337">
        <v>34832</v>
      </c>
      <c r="C4337" t="s">
        <v>21807</v>
      </c>
      <c r="D4337" t="s">
        <v>2615</v>
      </c>
      <c r="F4337" t="s">
        <v>21808</v>
      </c>
      <c r="G4337" t="s">
        <v>9586</v>
      </c>
      <c r="H4337" t="s">
        <v>21809</v>
      </c>
      <c r="I4337" t="s">
        <v>21810</v>
      </c>
      <c r="J4337">
        <v>6</v>
      </c>
      <c r="K4337">
        <v>6</v>
      </c>
      <c r="L4337">
        <v>0</v>
      </c>
      <c r="M4337" t="s">
        <v>21811</v>
      </c>
      <c r="N4337">
        <f t="shared" si="804"/>
        <v>0</v>
      </c>
      <c r="O4337" t="str">
        <f t="shared" si="805"/>
        <v>No</v>
      </c>
      <c r="P4337">
        <f t="shared" si="806"/>
        <v>0</v>
      </c>
      <c r="Q4337">
        <f t="shared" si="807"/>
        <v>0</v>
      </c>
      <c r="R4337">
        <f t="shared" si="811"/>
        <v>27.565026697177728</v>
      </c>
      <c r="S4337" t="str">
        <f t="shared" si="808"/>
        <v>ID-34832-Boise, ID - Colorado Springs, CO</v>
      </c>
      <c r="T4337">
        <f t="shared" si="809"/>
        <v>0</v>
      </c>
      <c r="U4337" t="str">
        <f t="shared" si="810"/>
        <v>Acceptable</v>
      </c>
      <c r="V4337">
        <f t="shared" si="812"/>
        <v>23</v>
      </c>
      <c r="W4337">
        <f t="shared" si="813"/>
        <v>2</v>
      </c>
      <c r="Y4337" t="str">
        <f t="shared" si="814"/>
        <v>Flight Not Found</v>
      </c>
      <c r="Z4337" t="str" cm="1">
        <f t="array" ref="Z4337">IF(AND(B:B &gt; TIME(6, 0, 0), B:B &lt;= TIME(18, 0, 0)), "Day", "Night")</f>
        <v>Night</v>
      </c>
      <c r="AA4337">
        <f t="shared" si="815"/>
        <v>1</v>
      </c>
    </row>
    <row r="4338" spans="1:27" x14ac:dyDescent="0.2">
      <c r="A4338">
        <v>34843</v>
      </c>
      <c r="B4338" t="s">
        <v>7123</v>
      </c>
      <c r="C4338" t="s">
        <v>21812</v>
      </c>
      <c r="D4338" t="s">
        <v>21813</v>
      </c>
      <c r="E4338" t="s">
        <v>13199</v>
      </c>
      <c r="F4338" t="s">
        <v>21814</v>
      </c>
      <c r="G4338" t="s">
        <v>21815</v>
      </c>
      <c r="H4338" t="s">
        <v>21816</v>
      </c>
      <c r="I4338" t="s">
        <v>21817</v>
      </c>
      <c r="J4338">
        <v>12</v>
      </c>
      <c r="K4338">
        <v>12</v>
      </c>
      <c r="L4338">
        <v>0</v>
      </c>
      <c r="M4338" t="s">
        <v>21818</v>
      </c>
      <c r="N4338">
        <f t="shared" si="804"/>
        <v>0</v>
      </c>
      <c r="O4338" t="str">
        <f t="shared" si="805"/>
        <v>No</v>
      </c>
      <c r="P4338">
        <f t="shared" si="806"/>
        <v>0</v>
      </c>
      <c r="Q4338">
        <f t="shared" si="807"/>
        <v>0</v>
      </c>
      <c r="R4338">
        <f t="shared" si="811"/>
        <v>27.565026697177728</v>
      </c>
      <c r="S4338" t="str">
        <f t="shared" si="808"/>
        <v>ID-34843-Leeds - Aberdeen</v>
      </c>
      <c r="T4338" t="str">
        <f t="shared" si="809"/>
        <v>16:51</v>
      </c>
      <c r="U4338" t="str">
        <f t="shared" si="810"/>
        <v>Acceptable</v>
      </c>
      <c r="V4338">
        <f t="shared" si="812"/>
        <v>23</v>
      </c>
      <c r="W4338">
        <f t="shared" si="813"/>
        <v>2</v>
      </c>
      <c r="Y4338" t="str">
        <f t="shared" si="814"/>
        <v>Flight Not Found</v>
      </c>
      <c r="Z4338" t="str" cm="1">
        <f t="array" ref="Z4338">IF(AND(B:B &gt; TIME(6, 0, 0), B:B &lt;= TIME(18, 0, 0)), "Day", "Night")</f>
        <v>Night</v>
      </c>
      <c r="AA4338">
        <f t="shared" si="815"/>
        <v>1</v>
      </c>
    </row>
    <row r="4339" spans="1:27" x14ac:dyDescent="0.2">
      <c r="A4339">
        <v>34844</v>
      </c>
      <c r="B4339" t="s">
        <v>1167</v>
      </c>
      <c r="C4339" t="s">
        <v>16388</v>
      </c>
      <c r="D4339" t="s">
        <v>21819</v>
      </c>
      <c r="F4339" t="s">
        <v>21820</v>
      </c>
      <c r="G4339" t="s">
        <v>3694</v>
      </c>
      <c r="H4339" t="s">
        <v>21821</v>
      </c>
      <c r="I4339" t="s">
        <v>21822</v>
      </c>
      <c r="J4339">
        <v>11</v>
      </c>
      <c r="K4339">
        <v>2</v>
      </c>
      <c r="L4339">
        <v>0</v>
      </c>
      <c r="N4339">
        <f t="shared" si="804"/>
        <v>0</v>
      </c>
      <c r="O4339" t="str">
        <f t="shared" si="805"/>
        <v>No</v>
      </c>
      <c r="P4339">
        <f t="shared" si="806"/>
        <v>0</v>
      </c>
      <c r="Q4339">
        <f t="shared" si="807"/>
        <v>0</v>
      </c>
      <c r="R4339">
        <f t="shared" si="811"/>
        <v>27.565026697177728</v>
      </c>
      <c r="S4339" t="str">
        <f t="shared" si="808"/>
        <v>ID-34844-Villavicencio - Miraflores</v>
      </c>
      <c r="T4339" t="str">
        <f t="shared" si="809"/>
        <v>15:00</v>
      </c>
      <c r="U4339" t="str">
        <f t="shared" si="810"/>
        <v>Acceptable</v>
      </c>
      <c r="V4339">
        <f t="shared" si="812"/>
        <v>23</v>
      </c>
      <c r="W4339">
        <f t="shared" si="813"/>
        <v>2</v>
      </c>
      <c r="Y4339" t="str">
        <f t="shared" si="814"/>
        <v>Flight Not Found</v>
      </c>
      <c r="Z4339" t="str" cm="1">
        <f t="array" ref="Z4339">IF(AND(B:B &gt; TIME(6, 0, 0), B:B &lt;= TIME(18, 0, 0)), "Day", "Night")</f>
        <v>Night</v>
      </c>
      <c r="AA4339">
        <f t="shared" si="815"/>
        <v>1</v>
      </c>
    </row>
    <row r="4340" spans="1:27" x14ac:dyDescent="0.2">
      <c r="A4340">
        <v>34848</v>
      </c>
      <c r="C4340" t="s">
        <v>21823</v>
      </c>
      <c r="D4340" t="s">
        <v>21824</v>
      </c>
      <c r="G4340" t="s">
        <v>21825</v>
      </c>
      <c r="H4340" t="s">
        <v>21826</v>
      </c>
      <c r="I4340" t="s">
        <v>21827</v>
      </c>
      <c r="J4340">
        <v>10</v>
      </c>
      <c r="K4340">
        <v>6</v>
      </c>
      <c r="L4340">
        <v>0</v>
      </c>
      <c r="M4340" t="s">
        <v>21828</v>
      </c>
      <c r="N4340">
        <f t="shared" si="804"/>
        <v>0</v>
      </c>
      <c r="O4340" t="str">
        <f t="shared" si="805"/>
        <v>No</v>
      </c>
      <c r="P4340">
        <f t="shared" si="806"/>
        <v>0</v>
      </c>
      <c r="Q4340">
        <f t="shared" si="807"/>
        <v>0</v>
      </c>
      <c r="R4340">
        <f t="shared" si="811"/>
        <v>27.565026697177728</v>
      </c>
      <c r="S4340" t="str">
        <f t="shared" si="808"/>
        <v>ID-34848-</v>
      </c>
      <c r="T4340">
        <f t="shared" si="809"/>
        <v>0</v>
      </c>
      <c r="U4340" t="str">
        <f t="shared" si="810"/>
        <v>Acceptable</v>
      </c>
      <c r="V4340">
        <f t="shared" si="812"/>
        <v>23</v>
      </c>
      <c r="W4340">
        <f t="shared" si="813"/>
        <v>2</v>
      </c>
      <c r="Y4340" t="str">
        <f t="shared" si="814"/>
        <v>Flight Not Found</v>
      </c>
      <c r="Z4340" t="str" cm="1">
        <f t="array" ref="Z4340">IF(AND(B:B &gt; TIME(6, 0, 0), B:B &lt;= TIME(18, 0, 0)), "Day", "Night")</f>
        <v>Night</v>
      </c>
      <c r="AA4340">
        <f t="shared" si="815"/>
        <v>1</v>
      </c>
    </row>
    <row r="4341" spans="1:27" x14ac:dyDescent="0.2">
      <c r="A4341">
        <v>34858</v>
      </c>
      <c r="B4341" t="s">
        <v>14559</v>
      </c>
      <c r="C4341" t="s">
        <v>2308</v>
      </c>
      <c r="D4341" t="s">
        <v>21829</v>
      </c>
      <c r="E4341" t="s">
        <v>21830</v>
      </c>
      <c r="F4341" t="s">
        <v>21831</v>
      </c>
      <c r="G4341" t="s">
        <v>11308</v>
      </c>
      <c r="H4341" t="s">
        <v>21832</v>
      </c>
      <c r="I4341" t="s">
        <v>21833</v>
      </c>
      <c r="J4341">
        <v>62</v>
      </c>
      <c r="K4341">
        <v>0</v>
      </c>
      <c r="L4341">
        <v>0</v>
      </c>
      <c r="M4341" t="s">
        <v>21834</v>
      </c>
      <c r="N4341">
        <f t="shared" si="804"/>
        <v>0</v>
      </c>
      <c r="O4341" t="str">
        <f t="shared" si="805"/>
        <v>No</v>
      </c>
      <c r="P4341">
        <f t="shared" si="806"/>
        <v>0</v>
      </c>
      <c r="Q4341">
        <f t="shared" si="807"/>
        <v>0</v>
      </c>
      <c r="R4341">
        <f t="shared" si="811"/>
        <v>27.565026697177728</v>
      </c>
      <c r="S4341" t="str">
        <f t="shared" si="808"/>
        <v>ID-34858-Atlanta - Miami</v>
      </c>
      <c r="T4341" t="str">
        <f t="shared" si="809"/>
        <v>19:08</v>
      </c>
      <c r="U4341" t="str">
        <f t="shared" si="810"/>
        <v>Acceptable</v>
      </c>
      <c r="V4341">
        <f t="shared" si="812"/>
        <v>23</v>
      </c>
      <c r="W4341">
        <f t="shared" si="813"/>
        <v>2</v>
      </c>
      <c r="Y4341" t="str">
        <f t="shared" si="814"/>
        <v>Flight Not Found</v>
      </c>
      <c r="Z4341" t="str" cm="1">
        <f t="array" ref="Z4341">IF(AND(B:B &gt; TIME(6, 0, 0), B:B &lt;= TIME(18, 0, 0)), "Day", "Night")</f>
        <v>Night</v>
      </c>
      <c r="AA4341">
        <f t="shared" si="815"/>
        <v>1</v>
      </c>
    </row>
    <row r="4342" spans="1:27" x14ac:dyDescent="0.2">
      <c r="A4342">
        <v>34859</v>
      </c>
      <c r="B4342" t="s">
        <v>9599</v>
      </c>
      <c r="C4342" t="s">
        <v>21835</v>
      </c>
      <c r="D4342" t="s">
        <v>21836</v>
      </c>
      <c r="E4342" t="s">
        <v>8891</v>
      </c>
      <c r="F4342" t="s">
        <v>21837</v>
      </c>
      <c r="G4342" t="s">
        <v>21838</v>
      </c>
      <c r="H4342" t="s">
        <v>21839</v>
      </c>
      <c r="I4342" t="s">
        <v>7561</v>
      </c>
      <c r="J4342">
        <v>21</v>
      </c>
      <c r="K4342">
        <v>5</v>
      </c>
      <c r="L4342">
        <v>0</v>
      </c>
      <c r="M4342" t="s">
        <v>21840</v>
      </c>
      <c r="N4342">
        <f t="shared" si="804"/>
        <v>0</v>
      </c>
      <c r="O4342" t="str">
        <f t="shared" si="805"/>
        <v>No</v>
      </c>
      <c r="P4342">
        <f t="shared" si="806"/>
        <v>0</v>
      </c>
      <c r="Q4342">
        <f t="shared" si="807"/>
        <v>0</v>
      </c>
      <c r="R4342">
        <f t="shared" si="811"/>
        <v>27.565026697177728</v>
      </c>
      <c r="S4342" t="str">
        <f t="shared" si="808"/>
        <v>ID-34859-Auckland - Palmerston North</v>
      </c>
      <c r="T4342" t="str">
        <f t="shared" si="809"/>
        <v>09:22</v>
      </c>
      <c r="U4342" t="str">
        <f t="shared" si="810"/>
        <v>Acceptable</v>
      </c>
      <c r="V4342">
        <f t="shared" si="812"/>
        <v>23</v>
      </c>
      <c r="W4342">
        <f t="shared" si="813"/>
        <v>2</v>
      </c>
      <c r="Y4342" t="str">
        <f t="shared" si="814"/>
        <v>Flight Not Found</v>
      </c>
      <c r="Z4342" t="str" cm="1">
        <f t="array" ref="Z4342">IF(AND(B:B &gt; TIME(6, 0, 0), B:B &lt;= TIME(18, 0, 0)), "Day", "Night")</f>
        <v>Night</v>
      </c>
      <c r="AA4342">
        <f t="shared" si="815"/>
        <v>1</v>
      </c>
    </row>
    <row r="4343" spans="1:27" x14ac:dyDescent="0.2">
      <c r="A4343">
        <v>34864</v>
      </c>
      <c r="C4343" t="s">
        <v>21841</v>
      </c>
      <c r="D4343" t="s">
        <v>21842</v>
      </c>
      <c r="F4343" t="s">
        <v>21843</v>
      </c>
      <c r="G4343" t="s">
        <v>21844</v>
      </c>
      <c r="H4343" t="s">
        <v>21845</v>
      </c>
      <c r="I4343" t="s">
        <v>21846</v>
      </c>
      <c r="J4343">
        <v>12</v>
      </c>
      <c r="K4343">
        <v>12</v>
      </c>
      <c r="L4343">
        <v>0</v>
      </c>
      <c r="M4343" t="s">
        <v>21847</v>
      </c>
      <c r="N4343">
        <f t="shared" si="804"/>
        <v>0</v>
      </c>
      <c r="O4343" t="str">
        <f t="shared" si="805"/>
        <v>No</v>
      </c>
      <c r="P4343">
        <f t="shared" si="806"/>
        <v>0</v>
      </c>
      <c r="Q4343">
        <f t="shared" si="807"/>
        <v>0</v>
      </c>
      <c r="R4343">
        <f t="shared" si="811"/>
        <v>27.565026697177728</v>
      </c>
      <c r="S4343" t="str">
        <f t="shared" si="808"/>
        <v>ID-34864-Poliny Osipenko - Nikolayevsk-on-Amur</v>
      </c>
      <c r="T4343">
        <f t="shared" si="809"/>
        <v>0</v>
      </c>
      <c r="U4343" t="str">
        <f t="shared" si="810"/>
        <v>Acceptable</v>
      </c>
      <c r="V4343">
        <f t="shared" si="812"/>
        <v>23</v>
      </c>
      <c r="W4343">
        <f t="shared" si="813"/>
        <v>2</v>
      </c>
      <c r="Y4343" t="str">
        <f t="shared" si="814"/>
        <v>Flight Not Found</v>
      </c>
      <c r="Z4343" t="str" cm="1">
        <f t="array" ref="Z4343">IF(AND(B:B &gt; TIME(6, 0, 0), B:B &lt;= TIME(18, 0, 0)), "Day", "Night")</f>
        <v>Night</v>
      </c>
      <c r="AA4343">
        <f t="shared" si="815"/>
        <v>1</v>
      </c>
    </row>
    <row r="4344" spans="1:27" x14ac:dyDescent="0.2">
      <c r="A4344">
        <v>34866</v>
      </c>
      <c r="B4344" t="s">
        <v>5898</v>
      </c>
      <c r="C4344" t="s">
        <v>21848</v>
      </c>
      <c r="D4344" t="s">
        <v>3562</v>
      </c>
      <c r="F4344" t="s">
        <v>21849</v>
      </c>
      <c r="G4344" t="s">
        <v>21569</v>
      </c>
      <c r="H4344" t="s">
        <v>21850</v>
      </c>
      <c r="I4344" t="s">
        <v>21851</v>
      </c>
      <c r="J4344">
        <v>14</v>
      </c>
      <c r="K4344">
        <v>13</v>
      </c>
      <c r="L4344">
        <v>0</v>
      </c>
      <c r="M4344" t="s">
        <v>21852</v>
      </c>
      <c r="N4344">
        <f t="shared" si="804"/>
        <v>0</v>
      </c>
      <c r="O4344" t="str">
        <f t="shared" si="805"/>
        <v>No</v>
      </c>
      <c r="P4344">
        <f t="shared" si="806"/>
        <v>0</v>
      </c>
      <c r="Q4344">
        <f t="shared" si="807"/>
        <v>0</v>
      </c>
      <c r="R4344">
        <f t="shared" si="811"/>
        <v>27.565026697177728</v>
      </c>
      <c r="S4344" t="str">
        <f t="shared" si="808"/>
        <v>ID-34866-Poliny - Nikolayevsk-on-Amur</v>
      </c>
      <c r="T4344" t="str">
        <f t="shared" si="809"/>
        <v>14:15</v>
      </c>
      <c r="U4344" t="str">
        <f t="shared" si="810"/>
        <v>Acceptable</v>
      </c>
      <c r="V4344">
        <f t="shared" si="812"/>
        <v>23</v>
      </c>
      <c r="W4344">
        <f t="shared" si="813"/>
        <v>2</v>
      </c>
      <c r="Y4344" t="str">
        <f t="shared" si="814"/>
        <v>Flight Not Found</v>
      </c>
      <c r="Z4344" t="str" cm="1">
        <f t="array" ref="Z4344">IF(AND(B:B &gt; TIME(6, 0, 0), B:B &lt;= TIME(18, 0, 0)), "Day", "Night")</f>
        <v>Night</v>
      </c>
      <c r="AA4344">
        <f t="shared" si="815"/>
        <v>1</v>
      </c>
    </row>
    <row r="4345" spans="1:27" x14ac:dyDescent="0.2">
      <c r="A4345">
        <v>34867</v>
      </c>
      <c r="C4345" t="s">
        <v>21853</v>
      </c>
      <c r="D4345" t="s">
        <v>14791</v>
      </c>
      <c r="F4345" t="s">
        <v>21854</v>
      </c>
      <c r="G4345" t="s">
        <v>19544</v>
      </c>
      <c r="H4345" t="s">
        <v>21855</v>
      </c>
      <c r="I4345" t="s">
        <v>21856</v>
      </c>
      <c r="J4345">
        <v>48</v>
      </c>
      <c r="K4345">
        <v>48</v>
      </c>
      <c r="L4345">
        <v>0</v>
      </c>
      <c r="M4345" t="s">
        <v>21857</v>
      </c>
      <c r="N4345">
        <f t="shared" si="804"/>
        <v>0</v>
      </c>
      <c r="O4345" t="str">
        <f t="shared" si="805"/>
        <v>No</v>
      </c>
      <c r="P4345">
        <f t="shared" si="806"/>
        <v>0</v>
      </c>
      <c r="Q4345">
        <f t="shared" si="807"/>
        <v>0</v>
      </c>
      <c r="R4345">
        <f t="shared" si="811"/>
        <v>27.565026697177728</v>
      </c>
      <c r="S4345" t="str">
        <f t="shared" si="808"/>
        <v>ID-34867-Ondjiva - Catumbela</v>
      </c>
      <c r="T4345">
        <f t="shared" si="809"/>
        <v>0</v>
      </c>
      <c r="U4345" t="str">
        <f t="shared" si="810"/>
        <v>Acceptable</v>
      </c>
      <c r="V4345">
        <f t="shared" si="812"/>
        <v>23</v>
      </c>
      <c r="W4345">
        <f t="shared" si="813"/>
        <v>2</v>
      </c>
      <c r="Y4345" t="str">
        <f t="shared" si="814"/>
        <v>Flight Not Found</v>
      </c>
      <c r="Z4345" t="str" cm="1">
        <f t="array" ref="Z4345">IF(AND(B:B &gt; TIME(6, 0, 0), B:B &lt;= TIME(18, 0, 0)), "Day", "Night")</f>
        <v>Night</v>
      </c>
      <c r="AA4345">
        <f t="shared" si="815"/>
        <v>1</v>
      </c>
    </row>
    <row r="4346" spans="1:27" x14ac:dyDescent="0.2">
      <c r="A4346">
        <v>34874</v>
      </c>
      <c r="B4346" t="s">
        <v>14002</v>
      </c>
      <c r="C4346" t="s">
        <v>21773</v>
      </c>
      <c r="D4346" t="s">
        <v>21858</v>
      </c>
      <c r="F4346" t="s">
        <v>21859</v>
      </c>
      <c r="G4346" t="s">
        <v>12216</v>
      </c>
      <c r="H4346" t="s">
        <v>21860</v>
      </c>
      <c r="I4346" t="s">
        <v>21861</v>
      </c>
      <c r="J4346">
        <v>80</v>
      </c>
      <c r="K4346">
        <v>16</v>
      </c>
      <c r="L4346">
        <v>0</v>
      </c>
      <c r="M4346" t="s">
        <v>21862</v>
      </c>
      <c r="N4346">
        <f t="shared" si="804"/>
        <v>0</v>
      </c>
      <c r="O4346" t="str">
        <f t="shared" si="805"/>
        <v>No</v>
      </c>
      <c r="P4346">
        <f t="shared" si="806"/>
        <v>0</v>
      </c>
      <c r="Q4346">
        <f t="shared" si="807"/>
        <v>0</v>
      </c>
      <c r="R4346">
        <f t="shared" si="811"/>
        <v>27.565026697177728</v>
      </c>
      <c r="S4346" t="str">
        <f t="shared" si="808"/>
        <v>ID-34874-Kaduna - Lagos</v>
      </c>
      <c r="T4346" t="str">
        <f t="shared" si="809"/>
        <v>16:05</v>
      </c>
      <c r="U4346" t="str">
        <f t="shared" si="810"/>
        <v>Acceptable</v>
      </c>
      <c r="V4346">
        <f t="shared" si="812"/>
        <v>23</v>
      </c>
      <c r="W4346">
        <f t="shared" si="813"/>
        <v>2</v>
      </c>
      <c r="Y4346" t="str">
        <f t="shared" si="814"/>
        <v>Flight Not Found</v>
      </c>
      <c r="Z4346" t="str" cm="1">
        <f t="array" ref="Z4346">IF(AND(B:B &gt; TIME(6, 0, 0), B:B &lt;= TIME(18, 0, 0)), "Day", "Night")</f>
        <v>Night</v>
      </c>
      <c r="AA4346">
        <f t="shared" si="815"/>
        <v>1</v>
      </c>
    </row>
    <row r="4347" spans="1:27" x14ac:dyDescent="0.2">
      <c r="A4347">
        <v>34877</v>
      </c>
      <c r="B4347" t="s">
        <v>4465</v>
      </c>
      <c r="C4347" t="s">
        <v>21863</v>
      </c>
      <c r="D4347" t="s">
        <v>21254</v>
      </c>
      <c r="F4347" t="s">
        <v>21864</v>
      </c>
      <c r="G4347" t="s">
        <v>8973</v>
      </c>
      <c r="H4347" t="s">
        <v>21865</v>
      </c>
      <c r="I4347" t="s">
        <v>21866</v>
      </c>
      <c r="J4347">
        <v>2</v>
      </c>
      <c r="K4347">
        <v>2</v>
      </c>
      <c r="L4347">
        <v>0</v>
      </c>
      <c r="M4347" t="s">
        <v>21867</v>
      </c>
      <c r="N4347">
        <f t="shared" si="804"/>
        <v>0</v>
      </c>
      <c r="O4347" t="str">
        <f t="shared" si="805"/>
        <v>No</v>
      </c>
      <c r="P4347">
        <f t="shared" si="806"/>
        <v>0</v>
      </c>
      <c r="Q4347">
        <f t="shared" si="807"/>
        <v>0</v>
      </c>
      <c r="R4347">
        <f t="shared" si="811"/>
        <v>27.565026697177728</v>
      </c>
      <c r="S4347" t="str">
        <f t="shared" si="808"/>
        <v>ID-34877-Santo Domingo - Aguadilla, Puerto Rico</v>
      </c>
      <c r="T4347" t="str">
        <f t="shared" si="809"/>
        <v>09:50</v>
      </c>
      <c r="U4347" t="str">
        <f t="shared" si="810"/>
        <v>Acceptable</v>
      </c>
      <c r="V4347">
        <f t="shared" si="812"/>
        <v>23</v>
      </c>
      <c r="W4347">
        <f t="shared" si="813"/>
        <v>2</v>
      </c>
      <c r="Y4347" t="str">
        <f t="shared" si="814"/>
        <v>Flight Not Found</v>
      </c>
      <c r="Z4347" t="str" cm="1">
        <f t="array" ref="Z4347">IF(AND(B:B &gt; TIME(6, 0, 0), B:B &lt;= TIME(18, 0, 0)), "Day", "Night")</f>
        <v>Night</v>
      </c>
      <c r="AA4347">
        <f t="shared" si="815"/>
        <v>1</v>
      </c>
    </row>
    <row r="4348" spans="1:27" x14ac:dyDescent="0.2">
      <c r="A4348">
        <v>34880</v>
      </c>
      <c r="B4348" t="s">
        <v>914</v>
      </c>
      <c r="C4348" t="s">
        <v>10380</v>
      </c>
      <c r="D4348" t="s">
        <v>21868</v>
      </c>
      <c r="F4348" t="s">
        <v>21869</v>
      </c>
      <c r="G4348" t="s">
        <v>16937</v>
      </c>
      <c r="H4348" t="s">
        <v>21870</v>
      </c>
      <c r="I4348" t="s">
        <v>21871</v>
      </c>
      <c r="J4348">
        <v>4</v>
      </c>
      <c r="K4348">
        <v>4</v>
      </c>
      <c r="L4348">
        <v>0</v>
      </c>
      <c r="M4348" t="s">
        <v>21872</v>
      </c>
      <c r="N4348">
        <f t="shared" si="804"/>
        <v>0</v>
      </c>
      <c r="O4348" t="str">
        <f t="shared" si="805"/>
        <v>No</v>
      </c>
      <c r="P4348">
        <f t="shared" si="806"/>
        <v>0</v>
      </c>
      <c r="Q4348">
        <f t="shared" si="807"/>
        <v>0</v>
      </c>
      <c r="R4348">
        <f t="shared" si="811"/>
        <v>27.565026697177728</v>
      </c>
      <c r="S4348" t="str">
        <f t="shared" si="808"/>
        <v>ID-34880-Karluk - Kodiak</v>
      </c>
      <c r="T4348" t="str">
        <f t="shared" si="809"/>
        <v>20:00</v>
      </c>
      <c r="U4348" t="str">
        <f t="shared" si="810"/>
        <v>Acceptable</v>
      </c>
      <c r="V4348">
        <f t="shared" si="812"/>
        <v>23</v>
      </c>
      <c r="W4348">
        <f t="shared" si="813"/>
        <v>2</v>
      </c>
      <c r="Y4348" t="str">
        <f t="shared" si="814"/>
        <v>Flight Not Found</v>
      </c>
      <c r="Z4348" t="str" cm="1">
        <f t="array" ref="Z4348">IF(AND(B:B &gt; TIME(6, 0, 0), B:B &lt;= TIME(18, 0, 0)), "Day", "Night")</f>
        <v>Night</v>
      </c>
      <c r="AA4348">
        <f t="shared" si="815"/>
        <v>1</v>
      </c>
    </row>
    <row r="4349" spans="1:27" x14ac:dyDescent="0.2">
      <c r="A4349">
        <v>34881</v>
      </c>
      <c r="C4349" t="s">
        <v>21873</v>
      </c>
      <c r="D4349" t="s">
        <v>21874</v>
      </c>
      <c r="F4349" t="s">
        <v>21875</v>
      </c>
      <c r="G4349" t="s">
        <v>10661</v>
      </c>
      <c r="H4349" t="s">
        <v>21876</v>
      </c>
      <c r="I4349" t="s">
        <v>2507</v>
      </c>
      <c r="J4349">
        <v>3</v>
      </c>
      <c r="K4349">
        <v>3</v>
      </c>
      <c r="L4349">
        <v>0</v>
      </c>
      <c r="M4349" t="s">
        <v>21877</v>
      </c>
      <c r="N4349">
        <f t="shared" si="804"/>
        <v>0</v>
      </c>
      <c r="O4349" t="str">
        <f t="shared" si="805"/>
        <v>No</v>
      </c>
      <c r="P4349">
        <f t="shared" si="806"/>
        <v>0</v>
      </c>
      <c r="Q4349">
        <f t="shared" si="807"/>
        <v>0</v>
      </c>
      <c r="R4349">
        <f t="shared" si="811"/>
        <v>27.565026697177728</v>
      </c>
      <c r="S4349" t="str">
        <f t="shared" si="808"/>
        <v>ID-34881-Port Moresby - Tabubil</v>
      </c>
      <c r="T4349">
        <f t="shared" si="809"/>
        <v>0</v>
      </c>
      <c r="U4349" t="str">
        <f t="shared" si="810"/>
        <v>Acceptable</v>
      </c>
      <c r="V4349">
        <f t="shared" si="812"/>
        <v>23</v>
      </c>
      <c r="W4349">
        <f t="shared" si="813"/>
        <v>2</v>
      </c>
      <c r="Y4349" t="str">
        <f t="shared" si="814"/>
        <v>Flight Not Found</v>
      </c>
      <c r="Z4349" t="str" cm="1">
        <f t="array" ref="Z4349">IF(AND(B:B &gt; TIME(6, 0, 0), B:B &lt;= TIME(18, 0, 0)), "Day", "Night")</f>
        <v>Night</v>
      </c>
      <c r="AA4349">
        <f t="shared" si="815"/>
        <v>1</v>
      </c>
    </row>
    <row r="4350" spans="1:27" x14ac:dyDescent="0.2">
      <c r="A4350">
        <v>34887</v>
      </c>
      <c r="B4350" t="s">
        <v>14333</v>
      </c>
      <c r="C4350" t="s">
        <v>21878</v>
      </c>
      <c r="D4350" t="s">
        <v>21879</v>
      </c>
      <c r="F4350" t="s">
        <v>411</v>
      </c>
      <c r="G4350" t="s">
        <v>21880</v>
      </c>
      <c r="H4350" t="s">
        <v>21881</v>
      </c>
      <c r="I4350" t="s">
        <v>21882</v>
      </c>
      <c r="J4350">
        <v>6</v>
      </c>
      <c r="K4350">
        <v>6</v>
      </c>
      <c r="L4350">
        <v>0</v>
      </c>
      <c r="M4350" t="s">
        <v>21883</v>
      </c>
      <c r="N4350">
        <f t="shared" si="804"/>
        <v>0</v>
      </c>
      <c r="O4350" t="str">
        <f t="shared" si="805"/>
        <v>No</v>
      </c>
      <c r="P4350">
        <f t="shared" si="806"/>
        <v>0</v>
      </c>
      <c r="Q4350">
        <f t="shared" si="807"/>
        <v>0</v>
      </c>
      <c r="R4350">
        <f t="shared" si="811"/>
        <v>27.565026697177728</v>
      </c>
      <c r="S4350" t="str">
        <f t="shared" si="808"/>
        <v>ID-34887-Sightseeing</v>
      </c>
      <c r="T4350" t="str">
        <f t="shared" si="809"/>
        <v>14:56</v>
      </c>
      <c r="U4350" t="str">
        <f t="shared" si="810"/>
        <v>Acceptable</v>
      </c>
      <c r="V4350">
        <f t="shared" si="812"/>
        <v>23</v>
      </c>
      <c r="W4350">
        <f t="shared" si="813"/>
        <v>2</v>
      </c>
      <c r="Y4350" t="str">
        <f t="shared" si="814"/>
        <v>Flight Not Found</v>
      </c>
      <c r="Z4350" t="str" cm="1">
        <f t="array" ref="Z4350">IF(AND(B:B &gt; TIME(6, 0, 0), B:B &lt;= TIME(18, 0, 0)), "Day", "Night")</f>
        <v>Night</v>
      </c>
      <c r="AA4350">
        <f t="shared" si="815"/>
        <v>1</v>
      </c>
    </row>
    <row r="4351" spans="1:27" x14ac:dyDescent="0.2">
      <c r="A4351">
        <v>34892</v>
      </c>
      <c r="B4351" t="s">
        <v>540</v>
      </c>
      <c r="C4351" t="s">
        <v>21884</v>
      </c>
      <c r="D4351" t="s">
        <v>21885</v>
      </c>
      <c r="F4351" t="s">
        <v>21886</v>
      </c>
      <c r="G4351" t="s">
        <v>12975</v>
      </c>
      <c r="H4351" t="s">
        <v>21887</v>
      </c>
      <c r="I4351" t="s">
        <v>21888</v>
      </c>
      <c r="J4351">
        <v>15</v>
      </c>
      <c r="K4351">
        <v>15</v>
      </c>
      <c r="L4351">
        <v>0</v>
      </c>
      <c r="M4351" t="s">
        <v>21889</v>
      </c>
      <c r="N4351">
        <f t="shared" si="804"/>
        <v>0</v>
      </c>
      <c r="O4351" t="str">
        <f t="shared" si="805"/>
        <v>No</v>
      </c>
      <c r="P4351">
        <f t="shared" si="806"/>
        <v>0</v>
      </c>
      <c r="Q4351">
        <f t="shared" si="807"/>
        <v>0</v>
      </c>
      <c r="R4351">
        <f t="shared" si="811"/>
        <v>27.565026697177728</v>
      </c>
      <c r="S4351" t="str">
        <f t="shared" si="808"/>
        <v>ID-34892-Alotou - Dagura</v>
      </c>
      <c r="T4351" t="str">
        <f t="shared" si="809"/>
        <v>08:00</v>
      </c>
      <c r="U4351" t="str">
        <f t="shared" si="810"/>
        <v>Acceptable</v>
      </c>
      <c r="V4351">
        <f t="shared" si="812"/>
        <v>23</v>
      </c>
      <c r="W4351">
        <f t="shared" si="813"/>
        <v>2</v>
      </c>
      <c r="Y4351" t="str">
        <f t="shared" si="814"/>
        <v>Flight Not Found</v>
      </c>
      <c r="Z4351" t="str" cm="1">
        <f t="array" ref="Z4351">IF(AND(B:B &gt; TIME(6, 0, 0), B:B &lt;= TIME(18, 0, 0)), "Day", "Night")</f>
        <v>Night</v>
      </c>
      <c r="AA4351">
        <f t="shared" si="815"/>
        <v>1</v>
      </c>
    </row>
    <row r="4352" spans="1:27" x14ac:dyDescent="0.2">
      <c r="A4352">
        <v>34897</v>
      </c>
      <c r="C4352" t="s">
        <v>21890</v>
      </c>
      <c r="D4352" t="s">
        <v>12416</v>
      </c>
      <c r="G4352" t="s">
        <v>12975</v>
      </c>
      <c r="H4352" t="s">
        <v>21891</v>
      </c>
      <c r="I4352" t="s">
        <v>21892</v>
      </c>
      <c r="J4352">
        <v>18</v>
      </c>
      <c r="K4352">
        <v>1</v>
      </c>
      <c r="L4352">
        <v>0</v>
      </c>
      <c r="M4352" t="s">
        <v>21893</v>
      </c>
      <c r="N4352">
        <f t="shared" si="804"/>
        <v>0</v>
      </c>
      <c r="O4352" t="str">
        <f t="shared" si="805"/>
        <v>No</v>
      </c>
      <c r="P4352">
        <f t="shared" si="806"/>
        <v>0</v>
      </c>
      <c r="Q4352">
        <f t="shared" si="807"/>
        <v>0</v>
      </c>
      <c r="R4352">
        <f t="shared" si="811"/>
        <v>27.565026697177728</v>
      </c>
      <c r="S4352" t="str">
        <f t="shared" si="808"/>
        <v>ID-34897-</v>
      </c>
      <c r="T4352">
        <f t="shared" si="809"/>
        <v>0</v>
      </c>
      <c r="U4352" t="str">
        <f t="shared" si="810"/>
        <v>Acceptable</v>
      </c>
      <c r="V4352">
        <f t="shared" si="812"/>
        <v>23</v>
      </c>
      <c r="W4352">
        <f t="shared" si="813"/>
        <v>2</v>
      </c>
      <c r="Y4352" t="str">
        <f t="shared" si="814"/>
        <v>Flight Not Found</v>
      </c>
      <c r="Z4352" t="str" cm="1">
        <f t="array" ref="Z4352">IF(AND(B:B &gt; TIME(6, 0, 0), B:B &lt;= TIME(18, 0, 0)), "Day", "Night")</f>
        <v>Night</v>
      </c>
      <c r="AA4352">
        <f t="shared" si="815"/>
        <v>1</v>
      </c>
    </row>
    <row r="4353" spans="1:27" x14ac:dyDescent="0.2">
      <c r="A4353">
        <v>34898</v>
      </c>
      <c r="C4353" t="s">
        <v>21894</v>
      </c>
      <c r="D4353" t="s">
        <v>21895</v>
      </c>
      <c r="F4353" t="s">
        <v>21896</v>
      </c>
      <c r="G4353" t="s">
        <v>2731</v>
      </c>
      <c r="H4353" t="s">
        <v>21897</v>
      </c>
      <c r="I4353" t="s">
        <v>21898</v>
      </c>
      <c r="J4353">
        <v>34</v>
      </c>
      <c r="K4353">
        <v>34</v>
      </c>
      <c r="L4353">
        <v>0</v>
      </c>
      <c r="M4353" t="s">
        <v>21899</v>
      </c>
      <c r="N4353">
        <f t="shared" si="804"/>
        <v>0</v>
      </c>
      <c r="O4353" t="str">
        <f t="shared" si="805"/>
        <v>No</v>
      </c>
      <c r="P4353">
        <f t="shared" si="806"/>
        <v>0</v>
      </c>
      <c r="Q4353">
        <f t="shared" si="807"/>
        <v>0</v>
      </c>
      <c r="R4353">
        <f t="shared" si="811"/>
        <v>27.565026697177728</v>
      </c>
      <c r="S4353" t="str">
        <f t="shared" si="808"/>
        <v>ID-34898-Maintirano - Antananivo</v>
      </c>
      <c r="T4353">
        <f t="shared" si="809"/>
        <v>0</v>
      </c>
      <c r="U4353" t="str">
        <f t="shared" si="810"/>
        <v>Acceptable</v>
      </c>
      <c r="V4353">
        <f t="shared" si="812"/>
        <v>23</v>
      </c>
      <c r="W4353">
        <f t="shared" si="813"/>
        <v>2</v>
      </c>
      <c r="Y4353" t="str">
        <f t="shared" si="814"/>
        <v>Flight Not Found</v>
      </c>
      <c r="Z4353" t="str" cm="1">
        <f t="array" ref="Z4353">IF(AND(B:B &gt; TIME(6, 0, 0), B:B &lt;= TIME(18, 0, 0)), "Day", "Night")</f>
        <v>Night</v>
      </c>
      <c r="AA4353">
        <f t="shared" si="815"/>
        <v>1</v>
      </c>
    </row>
    <row r="4354" spans="1:27" x14ac:dyDescent="0.2">
      <c r="A4354">
        <v>34905</v>
      </c>
      <c r="C4354" t="s">
        <v>21900</v>
      </c>
      <c r="D4354" t="s">
        <v>21901</v>
      </c>
      <c r="G4354" t="s">
        <v>11932</v>
      </c>
      <c r="H4354" t="s">
        <v>21902</v>
      </c>
      <c r="I4354" t="s">
        <v>12508</v>
      </c>
      <c r="J4354">
        <v>2</v>
      </c>
      <c r="K4354">
        <v>2</v>
      </c>
      <c r="L4354">
        <v>0</v>
      </c>
      <c r="M4354" t="s">
        <v>21903</v>
      </c>
      <c r="N4354">
        <f t="shared" ref="N4354:N4417" si="816">SUM(B4354,C4354)</f>
        <v>0</v>
      </c>
      <c r="O4354" t="str">
        <f t="shared" ref="O4354:O4417" si="817">IF(F4354="good","Yes","No")</f>
        <v>No</v>
      </c>
      <c r="P4354">
        <f t="shared" ref="P4354:P4417" si="818">COUNTIF(C:C,"&lt;0")</f>
        <v>0</v>
      </c>
      <c r="Q4354">
        <f t="shared" ref="Q4354:Q4417" si="819">SUMIF(E:E,"&gt;"&amp;AVERAGE(E:E))</f>
        <v>0</v>
      </c>
      <c r="R4354">
        <f t="shared" si="811"/>
        <v>27.565026697177728</v>
      </c>
      <c r="S4354" t="str">
        <f t="shared" ref="S4354:S4417" si="820">CONCATENATE("ID-",A4354,"-",F4354)</f>
        <v>ID-34905-</v>
      </c>
      <c r="T4354">
        <f t="shared" ref="T4354:T4417" si="821">INDEX(B:B,MATCH(A4354,A:A,0))</f>
        <v>0</v>
      </c>
      <c r="U4354" t="str">
        <f t="shared" ref="U4354:U4417" si="822">IF(OR(B4354&gt;0,C4354&gt;0),"Acceptable","Check")</f>
        <v>Acceptable</v>
      </c>
      <c r="V4354">
        <f t="shared" si="812"/>
        <v>23</v>
      </c>
      <c r="W4354">
        <f t="shared" si="813"/>
        <v>2</v>
      </c>
      <c r="Y4354" t="str">
        <f t="shared" si="814"/>
        <v>Flight Not Found</v>
      </c>
      <c r="Z4354" t="str" cm="1">
        <f t="array" ref="Z4354">IF(AND(B:B &gt; TIME(6, 0, 0), B:B &lt;= TIME(18, 0, 0)), "Day", "Night")</f>
        <v>Night</v>
      </c>
      <c r="AA4354">
        <f t="shared" si="815"/>
        <v>1</v>
      </c>
    </row>
    <row r="4355" spans="1:27" x14ac:dyDescent="0.2">
      <c r="A4355">
        <v>34913</v>
      </c>
      <c r="C4355" t="s">
        <v>21904</v>
      </c>
      <c r="D4355" t="s">
        <v>21905</v>
      </c>
      <c r="F4355" t="s">
        <v>21906</v>
      </c>
      <c r="G4355" t="s">
        <v>21907</v>
      </c>
      <c r="H4355" t="s">
        <v>21908</v>
      </c>
      <c r="I4355" t="s">
        <v>21909</v>
      </c>
      <c r="J4355">
        <v>3</v>
      </c>
      <c r="K4355">
        <v>3</v>
      </c>
      <c r="L4355">
        <v>0</v>
      </c>
      <c r="M4355" t="s">
        <v>21910</v>
      </c>
      <c r="N4355">
        <f t="shared" si="816"/>
        <v>0</v>
      </c>
      <c r="O4355" t="str">
        <f t="shared" si="817"/>
        <v>No</v>
      </c>
      <c r="P4355">
        <f t="shared" si="818"/>
        <v>0</v>
      </c>
      <c r="Q4355">
        <f t="shared" si="819"/>
        <v>0</v>
      </c>
      <c r="R4355">
        <f t="shared" ref="R4355:R4418" si="823">AVERAGEIF(J:J,"&gt;0")</f>
        <v>27.565026697177728</v>
      </c>
      <c r="S4355" t="str">
        <f t="shared" si="820"/>
        <v>ID-34913-Johannesburg - Jamba</v>
      </c>
      <c r="T4355">
        <f t="shared" si="821"/>
        <v>0</v>
      </c>
      <c r="U4355" t="str">
        <f t="shared" si="822"/>
        <v>Acceptable</v>
      </c>
      <c r="V4355">
        <f t="shared" ref="V4355:V4418" si="824">COUNTIF(D:D, "Military - U.S. Army")</f>
        <v>23</v>
      </c>
      <c r="W4355">
        <f t="shared" ref="W4355:W4418" si="825">AVERAGEIF(C:C,"Fort Myer, Virginia", J:J)</f>
        <v>2</v>
      </c>
      <c r="Y4355" t="str">
        <f t="shared" ref="Y4355:Y4418" si="826">IFERROR(VLOOKUP("FlightNumber", A:E, 4, FALSE), "Flight Not Found")</f>
        <v>Flight Not Found</v>
      </c>
      <c r="Z4355" t="str" cm="1">
        <f t="array" ref="Z4355">IF(AND(B:B &gt; TIME(6, 0, 0), B:B &lt;= TIME(18, 0, 0)), "Day", "Night")</f>
        <v>Night</v>
      </c>
      <c r="AA4355">
        <f t="shared" ref="AA4355:AA4418" si="827">COUNTIFS(D:D, "Military - U.S. Army", C:C, "Fort Myer, Virginia")</f>
        <v>1</v>
      </c>
    </row>
    <row r="4356" spans="1:27" x14ac:dyDescent="0.2">
      <c r="A4356">
        <v>34920</v>
      </c>
      <c r="B4356" t="s">
        <v>21911</v>
      </c>
      <c r="C4356" t="s">
        <v>21912</v>
      </c>
      <c r="D4356" t="s">
        <v>5565</v>
      </c>
      <c r="E4356" t="s">
        <v>7938</v>
      </c>
      <c r="F4356" t="s">
        <v>21913</v>
      </c>
      <c r="G4356" t="s">
        <v>14989</v>
      </c>
      <c r="H4356" t="s">
        <v>21914</v>
      </c>
      <c r="I4356" t="s">
        <v>21915</v>
      </c>
      <c r="J4356">
        <v>65</v>
      </c>
      <c r="K4356">
        <v>65</v>
      </c>
      <c r="L4356">
        <v>0</v>
      </c>
      <c r="M4356" t="s">
        <v>21916</v>
      </c>
      <c r="N4356">
        <f t="shared" si="816"/>
        <v>0</v>
      </c>
      <c r="O4356" t="str">
        <f t="shared" si="817"/>
        <v>No</v>
      </c>
      <c r="P4356">
        <f t="shared" si="818"/>
        <v>0</v>
      </c>
      <c r="Q4356">
        <f t="shared" si="819"/>
        <v>0</v>
      </c>
      <c r="R4356">
        <f t="shared" si="823"/>
        <v>27.565026697177728</v>
      </c>
      <c r="S4356" t="str">
        <f t="shared" si="820"/>
        <v>ID-34920-Guatemala City - San Salvador</v>
      </c>
      <c r="T4356" t="str">
        <f t="shared" si="821"/>
        <v>20:14</v>
      </c>
      <c r="U4356" t="str">
        <f t="shared" si="822"/>
        <v>Acceptable</v>
      </c>
      <c r="V4356">
        <f t="shared" si="824"/>
        <v>23</v>
      </c>
      <c r="W4356">
        <f t="shared" si="825"/>
        <v>2</v>
      </c>
      <c r="Y4356" t="str">
        <f t="shared" si="826"/>
        <v>Flight Not Found</v>
      </c>
      <c r="Z4356" t="str" cm="1">
        <f t="array" ref="Z4356">IF(AND(B:B &gt; TIME(6, 0, 0), B:B &lt;= TIME(18, 0, 0)), "Day", "Night")</f>
        <v>Night</v>
      </c>
      <c r="AA4356">
        <f t="shared" si="827"/>
        <v>1</v>
      </c>
    </row>
    <row r="4357" spans="1:27" x14ac:dyDescent="0.2">
      <c r="A4357">
        <v>34920</v>
      </c>
      <c r="C4357" t="s">
        <v>21917</v>
      </c>
      <c r="D4357" t="s">
        <v>21918</v>
      </c>
      <c r="F4357" t="s">
        <v>21919</v>
      </c>
      <c r="G4357" t="s">
        <v>21920</v>
      </c>
      <c r="H4357" t="s">
        <v>21921</v>
      </c>
      <c r="I4357" t="s">
        <v>21922</v>
      </c>
      <c r="J4357">
        <v>10</v>
      </c>
      <c r="K4357">
        <v>10</v>
      </c>
      <c r="L4357">
        <v>0</v>
      </c>
      <c r="M4357" t="s">
        <v>21923</v>
      </c>
      <c r="N4357">
        <f t="shared" si="816"/>
        <v>0</v>
      </c>
      <c r="O4357" t="str">
        <f t="shared" si="817"/>
        <v>No</v>
      </c>
      <c r="P4357">
        <f t="shared" si="818"/>
        <v>0</v>
      </c>
      <c r="Q4357">
        <f t="shared" si="819"/>
        <v>0</v>
      </c>
      <c r="R4357">
        <f t="shared" si="823"/>
        <v>27.565026697177728</v>
      </c>
      <c r="S4357" t="str">
        <f t="shared" si="820"/>
        <v>ID-34920-Tual - Langgar - Kaimana</v>
      </c>
      <c r="T4357" t="str">
        <f t="shared" si="821"/>
        <v>20:14</v>
      </c>
      <c r="U4357" t="str">
        <f t="shared" si="822"/>
        <v>Acceptable</v>
      </c>
      <c r="V4357">
        <f t="shared" si="824"/>
        <v>23</v>
      </c>
      <c r="W4357">
        <f t="shared" si="825"/>
        <v>2</v>
      </c>
      <c r="Y4357" t="str">
        <f t="shared" si="826"/>
        <v>Flight Not Found</v>
      </c>
      <c r="Z4357" t="str" cm="1">
        <f t="array" ref="Z4357">IF(AND(B:B &gt; TIME(6, 0, 0), B:B &lt;= TIME(18, 0, 0)), "Day", "Night")</f>
        <v>Night</v>
      </c>
      <c r="AA4357">
        <f t="shared" si="827"/>
        <v>1</v>
      </c>
    </row>
    <row r="4358" spans="1:27" x14ac:dyDescent="0.2">
      <c r="A4358">
        <v>34925</v>
      </c>
      <c r="C4358" t="s">
        <v>21924</v>
      </c>
      <c r="D4358" t="s">
        <v>17547</v>
      </c>
      <c r="E4358" t="s">
        <v>21925</v>
      </c>
      <c r="F4358" t="s">
        <v>21926</v>
      </c>
      <c r="G4358" t="s">
        <v>16064</v>
      </c>
      <c r="H4358" t="s">
        <v>21927</v>
      </c>
      <c r="I4358" t="s">
        <v>21928</v>
      </c>
      <c r="J4358">
        <v>10</v>
      </c>
      <c r="K4358">
        <v>10</v>
      </c>
      <c r="L4358">
        <v>0</v>
      </c>
      <c r="M4358" t="s">
        <v>21929</v>
      </c>
      <c r="N4358">
        <f t="shared" si="816"/>
        <v>0</v>
      </c>
      <c r="O4358" t="str">
        <f t="shared" si="817"/>
        <v>No</v>
      </c>
      <c r="P4358">
        <f t="shared" si="818"/>
        <v>0</v>
      </c>
      <c r="Q4358">
        <f t="shared" si="819"/>
        <v>0</v>
      </c>
      <c r="R4358">
        <f t="shared" si="823"/>
        <v>27.565026697177728</v>
      </c>
      <c r="S4358" t="str">
        <f t="shared" si="820"/>
        <v>ID-34925-Neiva - Cali</v>
      </c>
      <c r="T4358">
        <f t="shared" si="821"/>
        <v>0</v>
      </c>
      <c r="U4358" t="str">
        <f t="shared" si="822"/>
        <v>Acceptable</v>
      </c>
      <c r="V4358">
        <f t="shared" si="824"/>
        <v>23</v>
      </c>
      <c r="W4358">
        <f t="shared" si="825"/>
        <v>2</v>
      </c>
      <c r="Y4358" t="str">
        <f t="shared" si="826"/>
        <v>Flight Not Found</v>
      </c>
      <c r="Z4358" t="str" cm="1">
        <f t="array" ref="Z4358">IF(AND(B:B &gt; TIME(6, 0, 0), B:B &lt;= TIME(18, 0, 0)), "Day", "Night")</f>
        <v>Night</v>
      </c>
      <c r="AA4358">
        <f t="shared" si="827"/>
        <v>1</v>
      </c>
    </row>
    <row r="4359" spans="1:27" x14ac:dyDescent="0.2">
      <c r="A4359">
        <v>34932</v>
      </c>
      <c r="B4359" t="s">
        <v>21930</v>
      </c>
      <c r="C4359" t="s">
        <v>21931</v>
      </c>
      <c r="D4359" t="s">
        <v>18129</v>
      </c>
      <c r="E4359" t="s">
        <v>8368</v>
      </c>
      <c r="F4359" t="s">
        <v>21932</v>
      </c>
      <c r="G4359" t="s">
        <v>21933</v>
      </c>
      <c r="H4359" t="s">
        <v>21934</v>
      </c>
      <c r="I4359" t="s">
        <v>21935</v>
      </c>
      <c r="J4359">
        <v>29</v>
      </c>
      <c r="K4359">
        <v>10</v>
      </c>
      <c r="L4359">
        <v>0</v>
      </c>
      <c r="M4359" t="s">
        <v>21936</v>
      </c>
      <c r="N4359">
        <f t="shared" si="816"/>
        <v>0</v>
      </c>
      <c r="O4359" t="str">
        <f t="shared" si="817"/>
        <v>No</v>
      </c>
      <c r="P4359">
        <f t="shared" si="818"/>
        <v>0</v>
      </c>
      <c r="Q4359">
        <f t="shared" si="819"/>
        <v>0</v>
      </c>
      <c r="R4359">
        <f t="shared" si="823"/>
        <v>27.565026697177728</v>
      </c>
      <c r="S4359" t="str">
        <f t="shared" si="820"/>
        <v>ID-34932-Atlanta - Gulfport</v>
      </c>
      <c r="T4359" t="str">
        <f t="shared" si="821"/>
        <v>12:53</v>
      </c>
      <c r="U4359" t="str">
        <f t="shared" si="822"/>
        <v>Acceptable</v>
      </c>
      <c r="V4359">
        <f t="shared" si="824"/>
        <v>23</v>
      </c>
      <c r="W4359">
        <f t="shared" si="825"/>
        <v>2</v>
      </c>
      <c r="Y4359" t="str">
        <f t="shared" si="826"/>
        <v>Flight Not Found</v>
      </c>
      <c r="Z4359" t="str" cm="1">
        <f t="array" ref="Z4359">IF(AND(B:B &gt; TIME(6, 0, 0), B:B &lt;= TIME(18, 0, 0)), "Day", "Night")</f>
        <v>Night</v>
      </c>
      <c r="AA4359">
        <f t="shared" si="827"/>
        <v>1</v>
      </c>
    </row>
    <row r="4360" spans="1:27" x14ac:dyDescent="0.2">
      <c r="A4360">
        <v>34943</v>
      </c>
      <c r="B4360" t="s">
        <v>2146</v>
      </c>
      <c r="C4360" t="s">
        <v>21937</v>
      </c>
      <c r="D4360" t="s">
        <v>21938</v>
      </c>
      <c r="F4360" t="s">
        <v>21939</v>
      </c>
      <c r="G4360" t="s">
        <v>21940</v>
      </c>
      <c r="H4360" t="s">
        <v>21941</v>
      </c>
      <c r="I4360" t="s">
        <v>21942</v>
      </c>
      <c r="J4360">
        <v>1</v>
      </c>
      <c r="K4360">
        <v>1</v>
      </c>
      <c r="L4360">
        <v>0</v>
      </c>
      <c r="M4360" t="s">
        <v>21943</v>
      </c>
      <c r="N4360">
        <f t="shared" si="816"/>
        <v>0</v>
      </c>
      <c r="O4360" t="str">
        <f t="shared" si="817"/>
        <v>No</v>
      </c>
      <c r="P4360">
        <f t="shared" si="818"/>
        <v>0</v>
      </c>
      <c r="Q4360">
        <f t="shared" si="819"/>
        <v>0</v>
      </c>
      <c r="R4360">
        <f t="shared" si="823"/>
        <v>27.565026697177728</v>
      </c>
      <c r="S4360" t="str">
        <f t="shared" si="820"/>
        <v>ID-34943-Farewell - Anchorage</v>
      </c>
      <c r="T4360" t="str">
        <f t="shared" si="821"/>
        <v>12:00</v>
      </c>
      <c r="U4360" t="str">
        <f t="shared" si="822"/>
        <v>Acceptable</v>
      </c>
      <c r="V4360">
        <f t="shared" si="824"/>
        <v>23</v>
      </c>
      <c r="W4360">
        <f t="shared" si="825"/>
        <v>2</v>
      </c>
      <c r="Y4360" t="str">
        <f t="shared" si="826"/>
        <v>Flight Not Found</v>
      </c>
      <c r="Z4360" t="str" cm="1">
        <f t="array" ref="Z4360">IF(AND(B:B &gt; TIME(6, 0, 0), B:B &lt;= TIME(18, 0, 0)), "Day", "Night")</f>
        <v>Night</v>
      </c>
      <c r="AA4360">
        <f t="shared" si="827"/>
        <v>1</v>
      </c>
    </row>
    <row r="4361" spans="1:27" x14ac:dyDescent="0.2">
      <c r="A4361">
        <v>34944</v>
      </c>
      <c r="C4361" t="s">
        <v>21944</v>
      </c>
      <c r="D4361" t="s">
        <v>2337</v>
      </c>
      <c r="F4361" t="s">
        <v>21945</v>
      </c>
      <c r="G4361" t="s">
        <v>21946</v>
      </c>
      <c r="H4361" t="s">
        <v>21947</v>
      </c>
      <c r="I4361" t="s">
        <v>21948</v>
      </c>
      <c r="J4361">
        <v>7</v>
      </c>
      <c r="K4361">
        <v>7</v>
      </c>
      <c r="L4361">
        <v>0</v>
      </c>
      <c r="M4361" t="s">
        <v>21949</v>
      </c>
      <c r="N4361">
        <f t="shared" si="816"/>
        <v>0</v>
      </c>
      <c r="O4361" t="str">
        <f t="shared" si="817"/>
        <v>No</v>
      </c>
      <c r="P4361">
        <f t="shared" si="818"/>
        <v>0</v>
      </c>
      <c r="Q4361">
        <f t="shared" si="819"/>
        <v>0</v>
      </c>
      <c r="R4361">
        <f t="shared" si="823"/>
        <v>27.565026697177728</v>
      </c>
      <c r="S4361" t="str">
        <f t="shared" si="820"/>
        <v>ID-34944-Air Show</v>
      </c>
      <c r="T4361">
        <f t="shared" si="821"/>
        <v>0</v>
      </c>
      <c r="U4361" t="str">
        <f t="shared" si="822"/>
        <v>Acceptable</v>
      </c>
      <c r="V4361">
        <f t="shared" si="824"/>
        <v>23</v>
      </c>
      <c r="W4361">
        <f t="shared" si="825"/>
        <v>2</v>
      </c>
      <c r="Y4361" t="str">
        <f t="shared" si="826"/>
        <v>Flight Not Found</v>
      </c>
      <c r="Z4361" t="str" cm="1">
        <f t="array" ref="Z4361">IF(AND(B:B &gt; TIME(6, 0, 0), B:B &lt;= TIME(18, 0, 0)), "Day", "Night")</f>
        <v>Night</v>
      </c>
      <c r="AA4361">
        <f t="shared" si="827"/>
        <v>1</v>
      </c>
    </row>
    <row r="4362" spans="1:27" x14ac:dyDescent="0.2">
      <c r="A4362">
        <v>34944</v>
      </c>
      <c r="B4362" t="s">
        <v>21950</v>
      </c>
      <c r="C4362" t="s">
        <v>21951</v>
      </c>
      <c r="D4362" t="s">
        <v>20524</v>
      </c>
      <c r="F4362" t="s">
        <v>21952</v>
      </c>
      <c r="G4362" t="s">
        <v>21953</v>
      </c>
      <c r="H4362" t="s">
        <v>21954</v>
      </c>
      <c r="I4362" t="s">
        <v>21955</v>
      </c>
      <c r="J4362">
        <v>8</v>
      </c>
      <c r="K4362">
        <v>8</v>
      </c>
      <c r="L4362">
        <v>0</v>
      </c>
      <c r="M4362" t="s">
        <v>21956</v>
      </c>
      <c r="N4362">
        <f t="shared" si="816"/>
        <v>0</v>
      </c>
      <c r="O4362" t="str">
        <f t="shared" si="817"/>
        <v>No</v>
      </c>
      <c r="P4362">
        <f t="shared" si="818"/>
        <v>0</v>
      </c>
      <c r="Q4362">
        <f t="shared" si="819"/>
        <v>0</v>
      </c>
      <c r="R4362">
        <f t="shared" si="823"/>
        <v>27.565026697177728</v>
      </c>
      <c r="S4362" t="str">
        <f t="shared" si="820"/>
        <v>ID-34944-Las Vegas, NV - W. Yellowstone, MT</v>
      </c>
      <c r="T4362">
        <f t="shared" si="821"/>
        <v>0</v>
      </c>
      <c r="U4362" t="str">
        <f t="shared" si="822"/>
        <v>Acceptable</v>
      </c>
      <c r="V4362">
        <f t="shared" si="824"/>
        <v>23</v>
      </c>
      <c r="W4362">
        <f t="shared" si="825"/>
        <v>2</v>
      </c>
      <c r="Y4362" t="str">
        <f t="shared" si="826"/>
        <v>Flight Not Found</v>
      </c>
      <c r="Z4362" t="str" cm="1">
        <f t="array" ref="Z4362">IF(AND(B:B &gt; TIME(6, 0, 0), B:B &lt;= TIME(18, 0, 0)), "Day", "Night")</f>
        <v>Night</v>
      </c>
      <c r="AA4362">
        <f t="shared" si="827"/>
        <v>1</v>
      </c>
    </row>
    <row r="4363" spans="1:27" x14ac:dyDescent="0.2">
      <c r="A4363">
        <v>34951</v>
      </c>
      <c r="B4363" t="s">
        <v>6773</v>
      </c>
      <c r="C4363" t="s">
        <v>21957</v>
      </c>
      <c r="D4363" t="s">
        <v>4185</v>
      </c>
      <c r="F4363" t="s">
        <v>21958</v>
      </c>
      <c r="G4363" t="s">
        <v>17221</v>
      </c>
      <c r="H4363" t="s">
        <v>21959</v>
      </c>
      <c r="I4363" t="s">
        <v>9114</v>
      </c>
      <c r="J4363">
        <v>22</v>
      </c>
      <c r="K4363">
        <v>21</v>
      </c>
      <c r="L4363">
        <v>0</v>
      </c>
      <c r="M4363" t="s">
        <v>21960</v>
      </c>
      <c r="N4363">
        <f t="shared" si="816"/>
        <v>0</v>
      </c>
      <c r="O4363" t="str">
        <f t="shared" si="817"/>
        <v>No</v>
      </c>
      <c r="P4363">
        <f t="shared" si="818"/>
        <v>0</v>
      </c>
      <c r="Q4363">
        <f t="shared" si="819"/>
        <v>0</v>
      </c>
      <c r="R4363">
        <f t="shared" si="823"/>
        <v>27.565026697177728</v>
      </c>
      <c r="S4363" t="str">
        <f t="shared" si="820"/>
        <v>ID-34951-Villavicencio - La Macarena</v>
      </c>
      <c r="T4363" t="str">
        <f t="shared" si="821"/>
        <v>07:15</v>
      </c>
      <c r="U4363" t="str">
        <f t="shared" si="822"/>
        <v>Acceptable</v>
      </c>
      <c r="V4363">
        <f t="shared" si="824"/>
        <v>23</v>
      </c>
      <c r="W4363">
        <f t="shared" si="825"/>
        <v>2</v>
      </c>
      <c r="Y4363" t="str">
        <f t="shared" si="826"/>
        <v>Flight Not Found</v>
      </c>
      <c r="Z4363" t="str" cm="1">
        <f t="array" ref="Z4363">IF(AND(B:B &gt; TIME(6, 0, 0), B:B &lt;= TIME(18, 0, 0)), "Day", "Night")</f>
        <v>Night</v>
      </c>
      <c r="AA4363">
        <f t="shared" si="827"/>
        <v>1</v>
      </c>
    </row>
    <row r="4364" spans="1:27" x14ac:dyDescent="0.2">
      <c r="A4364">
        <v>34953</v>
      </c>
      <c r="C4364" t="s">
        <v>21961</v>
      </c>
      <c r="D4364" t="s">
        <v>6068</v>
      </c>
      <c r="F4364" t="s">
        <v>21962</v>
      </c>
      <c r="G4364" t="s">
        <v>20932</v>
      </c>
      <c r="H4364" t="s">
        <v>21963</v>
      </c>
      <c r="I4364" t="s">
        <v>21964</v>
      </c>
      <c r="J4364">
        <v>51</v>
      </c>
      <c r="K4364">
        <v>3</v>
      </c>
      <c r="L4364">
        <v>0</v>
      </c>
      <c r="M4364" t="s">
        <v>4375</v>
      </c>
      <c r="N4364">
        <f t="shared" si="816"/>
        <v>0</v>
      </c>
      <c r="O4364" t="str">
        <f t="shared" si="817"/>
        <v>No</v>
      </c>
      <c r="P4364">
        <f t="shared" si="818"/>
        <v>0</v>
      </c>
      <c r="Q4364">
        <f t="shared" si="819"/>
        <v>0</v>
      </c>
      <c r="R4364">
        <f t="shared" si="823"/>
        <v>27.565026697177728</v>
      </c>
      <c r="S4364" t="str">
        <f t="shared" si="820"/>
        <v>ID-34953-Kabul - Jalalabad</v>
      </c>
      <c r="T4364">
        <f t="shared" si="821"/>
        <v>0</v>
      </c>
      <c r="U4364" t="str">
        <f t="shared" si="822"/>
        <v>Acceptable</v>
      </c>
      <c r="V4364">
        <f t="shared" si="824"/>
        <v>23</v>
      </c>
      <c r="W4364">
        <f t="shared" si="825"/>
        <v>2</v>
      </c>
      <c r="Y4364" t="str">
        <f t="shared" si="826"/>
        <v>Flight Not Found</v>
      </c>
      <c r="Z4364" t="str" cm="1">
        <f t="array" ref="Z4364">IF(AND(B:B &gt; TIME(6, 0, 0), B:B &lt;= TIME(18, 0, 0)), "Day", "Night")</f>
        <v>Night</v>
      </c>
      <c r="AA4364">
        <f t="shared" si="827"/>
        <v>1</v>
      </c>
    </row>
    <row r="4365" spans="1:27" x14ac:dyDescent="0.2">
      <c r="A4365">
        <v>34954</v>
      </c>
      <c r="B4365" t="s">
        <v>4439</v>
      </c>
      <c r="C4365" t="s">
        <v>21965</v>
      </c>
      <c r="D4365" t="s">
        <v>20547</v>
      </c>
      <c r="F4365" t="s">
        <v>21966</v>
      </c>
      <c r="G4365" t="s">
        <v>18992</v>
      </c>
      <c r="H4365" t="s">
        <v>21967</v>
      </c>
      <c r="I4365" t="s">
        <v>21968</v>
      </c>
      <c r="J4365">
        <v>81</v>
      </c>
      <c r="K4365">
        <v>81</v>
      </c>
      <c r="L4365">
        <v>0</v>
      </c>
      <c r="M4365" t="s">
        <v>21969</v>
      </c>
      <c r="N4365">
        <f t="shared" si="816"/>
        <v>0</v>
      </c>
      <c r="O4365" t="str">
        <f t="shared" si="817"/>
        <v>No</v>
      </c>
      <c r="P4365">
        <f t="shared" si="818"/>
        <v>0</v>
      </c>
      <c r="Q4365">
        <f t="shared" si="819"/>
        <v>0</v>
      </c>
      <c r="R4365">
        <f t="shared" si="823"/>
        <v>27.565026697177728</v>
      </c>
      <c r="S4365" t="str">
        <f t="shared" si="820"/>
        <v>ID-34954-Ratmalana - Palali base</v>
      </c>
      <c r="T4365" t="str">
        <f t="shared" si="821"/>
        <v>07:20</v>
      </c>
      <c r="U4365" t="str">
        <f t="shared" si="822"/>
        <v>Acceptable</v>
      </c>
      <c r="V4365">
        <f t="shared" si="824"/>
        <v>23</v>
      </c>
      <c r="W4365">
        <f t="shared" si="825"/>
        <v>2</v>
      </c>
      <c r="Y4365" t="str">
        <f t="shared" si="826"/>
        <v>Flight Not Found</v>
      </c>
      <c r="Z4365" t="str" cm="1">
        <f t="array" ref="Z4365">IF(AND(B:B &gt; TIME(6, 0, 0), B:B &lt;= TIME(18, 0, 0)), "Day", "Night")</f>
        <v>Night</v>
      </c>
      <c r="AA4365">
        <f t="shared" si="827"/>
        <v>1</v>
      </c>
    </row>
    <row r="4366" spans="1:27" x14ac:dyDescent="0.2">
      <c r="A4366">
        <v>34955</v>
      </c>
      <c r="B4366" t="s">
        <v>2767</v>
      </c>
      <c r="C4366" t="s">
        <v>21970</v>
      </c>
      <c r="D4366" t="s">
        <v>21971</v>
      </c>
      <c r="F4366" t="s">
        <v>21972</v>
      </c>
      <c r="G4366" t="s">
        <v>13138</v>
      </c>
      <c r="H4366" t="s">
        <v>21973</v>
      </c>
      <c r="I4366" t="s">
        <v>21974</v>
      </c>
      <c r="J4366">
        <v>9</v>
      </c>
      <c r="K4366">
        <v>5</v>
      </c>
      <c r="L4366">
        <v>0</v>
      </c>
      <c r="M4366" t="s">
        <v>21975</v>
      </c>
      <c r="N4366">
        <f t="shared" si="816"/>
        <v>0</v>
      </c>
      <c r="O4366" t="str">
        <f t="shared" si="817"/>
        <v>No</v>
      </c>
      <c r="P4366">
        <f t="shared" si="818"/>
        <v>0</v>
      </c>
      <c r="Q4366">
        <f t="shared" si="819"/>
        <v>0</v>
      </c>
      <c r="R4366">
        <f t="shared" si="823"/>
        <v>27.565026697177728</v>
      </c>
      <c r="S4366" t="str">
        <f t="shared" si="820"/>
        <v>ID-34955-Bimini - Mores Cay</v>
      </c>
      <c r="T4366" t="str">
        <f t="shared" si="821"/>
        <v>20:30</v>
      </c>
      <c r="U4366" t="str">
        <f t="shared" si="822"/>
        <v>Acceptable</v>
      </c>
      <c r="V4366">
        <f t="shared" si="824"/>
        <v>23</v>
      </c>
      <c r="W4366">
        <f t="shared" si="825"/>
        <v>2</v>
      </c>
      <c r="Y4366" t="str">
        <f t="shared" si="826"/>
        <v>Flight Not Found</v>
      </c>
      <c r="Z4366" t="str" cm="1">
        <f t="array" ref="Z4366">IF(AND(B:B &gt; TIME(6, 0, 0), B:B &lt;= TIME(18, 0, 0)), "Day", "Night")</f>
        <v>Night</v>
      </c>
      <c r="AA4366">
        <f t="shared" si="827"/>
        <v>1</v>
      </c>
    </row>
    <row r="4367" spans="1:27" x14ac:dyDescent="0.2">
      <c r="A4367">
        <v>34957</v>
      </c>
      <c r="B4367" t="s">
        <v>21976</v>
      </c>
      <c r="C4367" t="s">
        <v>21977</v>
      </c>
      <c r="D4367" t="s">
        <v>14986</v>
      </c>
      <c r="E4367" t="s">
        <v>2423</v>
      </c>
      <c r="F4367" t="s">
        <v>21978</v>
      </c>
      <c r="G4367" t="s">
        <v>21979</v>
      </c>
      <c r="H4367" t="s">
        <v>21980</v>
      </c>
      <c r="I4367" t="s">
        <v>21981</v>
      </c>
      <c r="J4367">
        <v>53</v>
      </c>
      <c r="K4367">
        <v>34</v>
      </c>
      <c r="L4367">
        <v>0</v>
      </c>
      <c r="M4367" t="s">
        <v>21982</v>
      </c>
      <c r="N4367">
        <f t="shared" si="816"/>
        <v>0</v>
      </c>
      <c r="O4367" t="str">
        <f t="shared" si="817"/>
        <v>No</v>
      </c>
      <c r="P4367">
        <f t="shared" si="818"/>
        <v>0</v>
      </c>
      <c r="Q4367">
        <f t="shared" si="819"/>
        <v>0</v>
      </c>
      <c r="R4367">
        <f t="shared" si="823"/>
        <v>27.565026697177728</v>
      </c>
      <c r="S4367" t="str">
        <f t="shared" si="820"/>
        <v>ID-34957-Kota Kinabalu - Tawau</v>
      </c>
      <c r="T4367" t="str">
        <f t="shared" si="821"/>
        <v>12:22</v>
      </c>
      <c r="U4367" t="str">
        <f t="shared" si="822"/>
        <v>Acceptable</v>
      </c>
      <c r="V4367">
        <f t="shared" si="824"/>
        <v>23</v>
      </c>
      <c r="W4367">
        <f t="shared" si="825"/>
        <v>2</v>
      </c>
      <c r="Y4367" t="str">
        <f t="shared" si="826"/>
        <v>Flight Not Found</v>
      </c>
      <c r="Z4367" t="str" cm="1">
        <f t="array" ref="Z4367">IF(AND(B:B &gt; TIME(6, 0, 0), B:B &lt;= TIME(18, 0, 0)), "Day", "Night")</f>
        <v>Night</v>
      </c>
      <c r="AA4367">
        <f t="shared" si="827"/>
        <v>1</v>
      </c>
    </row>
    <row r="4368" spans="1:27" x14ac:dyDescent="0.2">
      <c r="A4368">
        <v>34958</v>
      </c>
      <c r="B4368" t="s">
        <v>21983</v>
      </c>
      <c r="C4368" t="s">
        <v>21984</v>
      </c>
      <c r="D4368" t="s">
        <v>21985</v>
      </c>
      <c r="F4368" t="s">
        <v>997</v>
      </c>
      <c r="G4368" t="s">
        <v>16874</v>
      </c>
      <c r="H4368" t="s">
        <v>21986</v>
      </c>
      <c r="I4368" t="s">
        <v>21987</v>
      </c>
      <c r="J4368">
        <v>3</v>
      </c>
      <c r="K4368">
        <v>2</v>
      </c>
      <c r="L4368">
        <v>0</v>
      </c>
      <c r="M4368" t="s">
        <v>21988</v>
      </c>
      <c r="N4368">
        <f t="shared" si="816"/>
        <v>0</v>
      </c>
      <c r="O4368" t="str">
        <f t="shared" si="817"/>
        <v>No</v>
      </c>
      <c r="P4368">
        <f t="shared" si="818"/>
        <v>0</v>
      </c>
      <c r="Q4368">
        <f t="shared" si="819"/>
        <v>0</v>
      </c>
      <c r="R4368">
        <f t="shared" si="823"/>
        <v>27.565026697177728</v>
      </c>
      <c r="S4368" t="str">
        <f t="shared" si="820"/>
        <v>ID-34958-Training</v>
      </c>
      <c r="T4368" t="str">
        <f t="shared" si="821"/>
        <v>06:28</v>
      </c>
      <c r="U4368" t="str">
        <f t="shared" si="822"/>
        <v>Acceptable</v>
      </c>
      <c r="V4368">
        <f t="shared" si="824"/>
        <v>23</v>
      </c>
      <c r="W4368">
        <f t="shared" si="825"/>
        <v>2</v>
      </c>
      <c r="Y4368" t="str">
        <f t="shared" si="826"/>
        <v>Flight Not Found</v>
      </c>
      <c r="Z4368" t="str" cm="1">
        <f t="array" ref="Z4368">IF(AND(B:B &gt; TIME(6, 0, 0), B:B &lt;= TIME(18, 0, 0)), "Day", "Night")</f>
        <v>Night</v>
      </c>
      <c r="AA4368">
        <f t="shared" si="827"/>
        <v>1</v>
      </c>
    </row>
    <row r="4369" spans="1:27" x14ac:dyDescent="0.2">
      <c r="A4369">
        <v>34963</v>
      </c>
      <c r="B4369" t="s">
        <v>1112</v>
      </c>
      <c r="C4369" t="s">
        <v>21989</v>
      </c>
      <c r="D4369" t="s">
        <v>19605</v>
      </c>
      <c r="F4369" t="s">
        <v>21990</v>
      </c>
      <c r="G4369" t="s">
        <v>13844</v>
      </c>
      <c r="H4369" t="s">
        <v>21991</v>
      </c>
      <c r="I4369" t="s">
        <v>21992</v>
      </c>
      <c r="J4369">
        <v>43</v>
      </c>
      <c r="K4369">
        <v>42</v>
      </c>
      <c r="L4369">
        <v>0</v>
      </c>
      <c r="M4369" t="s">
        <v>21993</v>
      </c>
      <c r="N4369">
        <f t="shared" si="816"/>
        <v>0</v>
      </c>
      <c r="O4369" t="str">
        <f t="shared" si="817"/>
        <v>No</v>
      </c>
      <c r="P4369">
        <f t="shared" si="818"/>
        <v>0</v>
      </c>
      <c r="Q4369">
        <f t="shared" si="819"/>
        <v>0</v>
      </c>
      <c r="R4369">
        <f t="shared" si="823"/>
        <v>27.565026697177728</v>
      </c>
      <c r="S4369" t="str">
        <f t="shared" si="820"/>
        <v>ID-34963-Ulan Bator - Moron</v>
      </c>
      <c r="T4369" t="str">
        <f t="shared" si="821"/>
        <v>12:30</v>
      </c>
      <c r="U4369" t="str">
        <f t="shared" si="822"/>
        <v>Acceptable</v>
      </c>
      <c r="V4369">
        <f t="shared" si="824"/>
        <v>23</v>
      </c>
      <c r="W4369">
        <f t="shared" si="825"/>
        <v>2</v>
      </c>
      <c r="Y4369" t="str">
        <f t="shared" si="826"/>
        <v>Flight Not Found</v>
      </c>
      <c r="Z4369" t="str" cm="1">
        <f t="array" ref="Z4369">IF(AND(B:B &gt; TIME(6, 0, 0), B:B &lt;= TIME(18, 0, 0)), "Day", "Night")</f>
        <v>Night</v>
      </c>
      <c r="AA4369">
        <f t="shared" si="827"/>
        <v>1</v>
      </c>
    </row>
    <row r="4370" spans="1:27" x14ac:dyDescent="0.2">
      <c r="A4370">
        <v>34964</v>
      </c>
      <c r="B4370" t="s">
        <v>90</v>
      </c>
      <c r="C4370" t="s">
        <v>10104</v>
      </c>
      <c r="D4370" t="s">
        <v>2615</v>
      </c>
      <c r="E4370" t="s">
        <v>13362</v>
      </c>
      <c r="F4370" t="s">
        <v>21994</v>
      </c>
      <c r="G4370" t="s">
        <v>21995</v>
      </c>
      <c r="H4370" t="s">
        <v>21996</v>
      </c>
      <c r="I4370" t="s">
        <v>21997</v>
      </c>
      <c r="J4370">
        <v>24</v>
      </c>
      <c r="K4370">
        <v>24</v>
      </c>
      <c r="L4370">
        <v>0</v>
      </c>
      <c r="M4370" t="s">
        <v>21998</v>
      </c>
      <c r="N4370">
        <f t="shared" si="816"/>
        <v>0</v>
      </c>
      <c r="O4370" t="str">
        <f t="shared" si="817"/>
        <v>No</v>
      </c>
      <c r="P4370">
        <f t="shared" si="818"/>
        <v>0</v>
      </c>
      <c r="Q4370">
        <f t="shared" si="819"/>
        <v>0</v>
      </c>
      <c r="R4370">
        <f t="shared" si="823"/>
        <v>27.565026697177728</v>
      </c>
      <c r="S4370" t="str">
        <f t="shared" si="820"/>
        <v>ID-34964-Anchorage-Elmendorf AFB - Anchorage-Elmendorf AFB</v>
      </c>
      <c r="T4370" t="str">
        <f t="shared" si="821"/>
        <v>07:45</v>
      </c>
      <c r="U4370" t="str">
        <f t="shared" si="822"/>
        <v>Acceptable</v>
      </c>
      <c r="V4370">
        <f t="shared" si="824"/>
        <v>23</v>
      </c>
      <c r="W4370">
        <f t="shared" si="825"/>
        <v>2</v>
      </c>
      <c r="Y4370" t="str">
        <f t="shared" si="826"/>
        <v>Flight Not Found</v>
      </c>
      <c r="Z4370" t="str" cm="1">
        <f t="array" ref="Z4370">IF(AND(B:B &gt; TIME(6, 0, 0), B:B &lt;= TIME(18, 0, 0)), "Day", "Night")</f>
        <v>Night</v>
      </c>
      <c r="AA4370">
        <f t="shared" si="827"/>
        <v>1</v>
      </c>
    </row>
    <row r="4371" spans="1:27" x14ac:dyDescent="0.2">
      <c r="A4371">
        <v>34966</v>
      </c>
      <c r="C4371" t="s">
        <v>21999</v>
      </c>
      <c r="D4371" t="s">
        <v>22000</v>
      </c>
      <c r="F4371" t="s">
        <v>22001</v>
      </c>
      <c r="G4371" t="s">
        <v>19863</v>
      </c>
      <c r="H4371" t="s">
        <v>22002</v>
      </c>
      <c r="I4371" t="s">
        <v>22003</v>
      </c>
      <c r="J4371">
        <v>15</v>
      </c>
      <c r="K4371">
        <v>15</v>
      </c>
      <c r="L4371">
        <v>0</v>
      </c>
      <c r="M4371" t="s">
        <v>22004</v>
      </c>
      <c r="N4371">
        <f t="shared" si="816"/>
        <v>0</v>
      </c>
      <c r="O4371" t="str">
        <f t="shared" si="817"/>
        <v>No</v>
      </c>
      <c r="P4371">
        <f t="shared" si="818"/>
        <v>0</v>
      </c>
      <c r="Q4371">
        <f t="shared" si="819"/>
        <v>0</v>
      </c>
      <c r="R4371">
        <f t="shared" si="823"/>
        <v>27.565026697177728</v>
      </c>
      <c r="S4371" t="str">
        <f t="shared" si="820"/>
        <v>ID-34966-Cape Chelyuskin - Sterligov Cope</v>
      </c>
      <c r="T4371">
        <f t="shared" si="821"/>
        <v>0</v>
      </c>
      <c r="U4371" t="str">
        <f t="shared" si="822"/>
        <v>Acceptable</v>
      </c>
      <c r="V4371">
        <f t="shared" si="824"/>
        <v>23</v>
      </c>
      <c r="W4371">
        <f t="shared" si="825"/>
        <v>2</v>
      </c>
      <c r="Y4371" t="str">
        <f t="shared" si="826"/>
        <v>Flight Not Found</v>
      </c>
      <c r="Z4371" t="str" cm="1">
        <f t="array" ref="Z4371">IF(AND(B:B &gt; TIME(6, 0, 0), B:B &lt;= TIME(18, 0, 0)), "Day", "Night")</f>
        <v>Night</v>
      </c>
      <c r="AA4371">
        <f t="shared" si="827"/>
        <v>1</v>
      </c>
    </row>
    <row r="4372" spans="1:27" x14ac:dyDescent="0.2">
      <c r="A4372">
        <v>34969</v>
      </c>
      <c r="B4372" t="s">
        <v>1554</v>
      </c>
      <c r="C4372" t="s">
        <v>22005</v>
      </c>
      <c r="D4372" t="s">
        <v>22006</v>
      </c>
      <c r="E4372" t="s">
        <v>36</v>
      </c>
      <c r="F4372" t="s">
        <v>22007</v>
      </c>
      <c r="G4372" t="s">
        <v>22008</v>
      </c>
      <c r="H4372" t="s">
        <v>22009</v>
      </c>
      <c r="I4372" t="s">
        <v>22010</v>
      </c>
      <c r="J4372">
        <v>10</v>
      </c>
      <c r="K4372">
        <v>8</v>
      </c>
      <c r="L4372">
        <v>0</v>
      </c>
      <c r="M4372" t="s">
        <v>22011</v>
      </c>
      <c r="N4372">
        <f t="shared" si="816"/>
        <v>0</v>
      </c>
      <c r="O4372" t="str">
        <f t="shared" si="817"/>
        <v>No</v>
      </c>
      <c r="P4372">
        <f t="shared" si="818"/>
        <v>0</v>
      </c>
      <c r="Q4372">
        <f t="shared" si="819"/>
        <v>0</v>
      </c>
      <c r="R4372">
        <f t="shared" si="823"/>
        <v>27.565026697177728</v>
      </c>
      <c r="S4372" t="str">
        <f t="shared" si="820"/>
        <v>ID-34969-Triumph Bay - Campbell River</v>
      </c>
      <c r="T4372" t="str">
        <f t="shared" si="821"/>
        <v>19:10</v>
      </c>
      <c r="U4372" t="str">
        <f t="shared" si="822"/>
        <v>Acceptable</v>
      </c>
      <c r="V4372">
        <f t="shared" si="824"/>
        <v>23</v>
      </c>
      <c r="W4372">
        <f t="shared" si="825"/>
        <v>2</v>
      </c>
      <c r="Y4372" t="str">
        <f t="shared" si="826"/>
        <v>Flight Not Found</v>
      </c>
      <c r="Z4372" t="str" cm="1">
        <f t="array" ref="Z4372">IF(AND(B:B &gt; TIME(6, 0, 0), B:B &lt;= TIME(18, 0, 0)), "Day", "Night")</f>
        <v>Night</v>
      </c>
      <c r="AA4372">
        <f t="shared" si="827"/>
        <v>1</v>
      </c>
    </row>
    <row r="4373" spans="1:27" x14ac:dyDescent="0.2">
      <c r="A4373">
        <v>34975</v>
      </c>
      <c r="B4373" t="s">
        <v>540</v>
      </c>
      <c r="C4373" t="s">
        <v>22012</v>
      </c>
      <c r="D4373" t="s">
        <v>22013</v>
      </c>
      <c r="E4373" t="s">
        <v>2119</v>
      </c>
      <c r="F4373" t="s">
        <v>22014</v>
      </c>
      <c r="G4373" t="s">
        <v>22015</v>
      </c>
      <c r="H4373" t="s">
        <v>22016</v>
      </c>
      <c r="I4373" t="s">
        <v>22017</v>
      </c>
      <c r="J4373">
        <v>14</v>
      </c>
      <c r="K4373">
        <v>1</v>
      </c>
      <c r="L4373">
        <v>0</v>
      </c>
      <c r="M4373" t="s">
        <v>22018</v>
      </c>
      <c r="N4373">
        <f t="shared" si="816"/>
        <v>0</v>
      </c>
      <c r="O4373" t="str">
        <f t="shared" si="817"/>
        <v>No</v>
      </c>
      <c r="P4373">
        <f t="shared" si="818"/>
        <v>0</v>
      </c>
      <c r="Q4373">
        <f t="shared" si="819"/>
        <v>0</v>
      </c>
      <c r="R4373">
        <f t="shared" si="823"/>
        <v>27.565026697177728</v>
      </c>
      <c r="S4373" t="str">
        <f t="shared" si="820"/>
        <v>ID-34975-Medan - Meulaboh</v>
      </c>
      <c r="T4373" t="str">
        <f t="shared" si="821"/>
        <v>08:00</v>
      </c>
      <c r="U4373" t="str">
        <f t="shared" si="822"/>
        <v>Acceptable</v>
      </c>
      <c r="V4373">
        <f t="shared" si="824"/>
        <v>23</v>
      </c>
      <c r="W4373">
        <f t="shared" si="825"/>
        <v>2</v>
      </c>
      <c r="Y4373" t="str">
        <f t="shared" si="826"/>
        <v>Flight Not Found</v>
      </c>
      <c r="Z4373" t="str" cm="1">
        <f t="array" ref="Z4373">IF(AND(B:B &gt; TIME(6, 0, 0), B:B &lt;= TIME(18, 0, 0)), "Day", "Night")</f>
        <v>Night</v>
      </c>
      <c r="AA4373">
        <f t="shared" si="827"/>
        <v>1</v>
      </c>
    </row>
    <row r="4374" spans="1:27" x14ac:dyDescent="0.2">
      <c r="A4374">
        <v>34976</v>
      </c>
      <c r="C4374" t="s">
        <v>22019</v>
      </c>
      <c r="D4374" t="s">
        <v>22020</v>
      </c>
      <c r="G4374" t="s">
        <v>22021</v>
      </c>
      <c r="H4374" t="s">
        <v>22022</v>
      </c>
      <c r="I4374" t="s">
        <v>22023</v>
      </c>
      <c r="J4374">
        <v>15</v>
      </c>
      <c r="K4374">
        <v>15</v>
      </c>
      <c r="L4374">
        <v>0</v>
      </c>
      <c r="M4374" t="s">
        <v>22024</v>
      </c>
      <c r="N4374">
        <f t="shared" si="816"/>
        <v>0</v>
      </c>
      <c r="O4374" t="str">
        <f t="shared" si="817"/>
        <v>No</v>
      </c>
      <c r="P4374">
        <f t="shared" si="818"/>
        <v>0</v>
      </c>
      <c r="Q4374">
        <f t="shared" si="819"/>
        <v>0</v>
      </c>
      <c r="R4374">
        <f t="shared" si="823"/>
        <v>27.565026697177728</v>
      </c>
      <c r="S4374" t="str">
        <f t="shared" si="820"/>
        <v>ID-34976-</v>
      </c>
      <c r="T4374">
        <f t="shared" si="821"/>
        <v>0</v>
      </c>
      <c r="U4374" t="str">
        <f t="shared" si="822"/>
        <v>Acceptable</v>
      </c>
      <c r="V4374">
        <f t="shared" si="824"/>
        <v>23</v>
      </c>
      <c r="W4374">
        <f t="shared" si="825"/>
        <v>2</v>
      </c>
      <c r="Y4374" t="str">
        <f t="shared" si="826"/>
        <v>Flight Not Found</v>
      </c>
      <c r="Z4374" t="str" cm="1">
        <f t="array" ref="Z4374">IF(AND(B:B &gt; TIME(6, 0, 0), B:B &lt;= TIME(18, 0, 0)), "Day", "Night")</f>
        <v>Night</v>
      </c>
      <c r="AA4374">
        <f t="shared" si="827"/>
        <v>1</v>
      </c>
    </row>
    <row r="4375" spans="1:27" x14ac:dyDescent="0.2">
      <c r="A4375">
        <v>34982</v>
      </c>
      <c r="B4375" t="s">
        <v>3308</v>
      </c>
      <c r="C4375" t="s">
        <v>18531</v>
      </c>
      <c r="D4375" t="s">
        <v>22025</v>
      </c>
      <c r="G4375" t="s">
        <v>22026</v>
      </c>
      <c r="H4375" t="s">
        <v>22027</v>
      </c>
      <c r="I4375" t="s">
        <v>22028</v>
      </c>
      <c r="J4375">
        <v>3</v>
      </c>
      <c r="K4375">
        <v>3</v>
      </c>
      <c r="L4375">
        <v>0</v>
      </c>
      <c r="M4375" t="s">
        <v>22029</v>
      </c>
      <c r="N4375">
        <f t="shared" si="816"/>
        <v>0</v>
      </c>
      <c r="O4375" t="str">
        <f t="shared" si="817"/>
        <v>No</v>
      </c>
      <c r="P4375">
        <f t="shared" si="818"/>
        <v>0</v>
      </c>
      <c r="Q4375">
        <f t="shared" si="819"/>
        <v>0</v>
      </c>
      <c r="R4375">
        <f t="shared" si="823"/>
        <v>27.565026697177728</v>
      </c>
      <c r="S4375" t="str">
        <f t="shared" si="820"/>
        <v>ID-34982-</v>
      </c>
      <c r="T4375" t="str">
        <f t="shared" si="821"/>
        <v>07:40</v>
      </c>
      <c r="U4375" t="str">
        <f t="shared" si="822"/>
        <v>Acceptable</v>
      </c>
      <c r="V4375">
        <f t="shared" si="824"/>
        <v>23</v>
      </c>
      <c r="W4375">
        <f t="shared" si="825"/>
        <v>2</v>
      </c>
      <c r="Y4375" t="str">
        <f t="shared" si="826"/>
        <v>Flight Not Found</v>
      </c>
      <c r="Z4375" t="str" cm="1">
        <f t="array" ref="Z4375">IF(AND(B:B &gt; TIME(6, 0, 0), B:B &lt;= TIME(18, 0, 0)), "Day", "Night")</f>
        <v>Night</v>
      </c>
      <c r="AA4375">
        <f t="shared" si="827"/>
        <v>1</v>
      </c>
    </row>
    <row r="4376" spans="1:27" x14ac:dyDescent="0.2">
      <c r="A4376">
        <v>34994</v>
      </c>
      <c r="C4376" t="s">
        <v>12798</v>
      </c>
      <c r="D4376" t="s">
        <v>22030</v>
      </c>
      <c r="G4376" t="s">
        <v>16197</v>
      </c>
      <c r="J4376">
        <v>13</v>
      </c>
      <c r="K4376">
        <v>13</v>
      </c>
      <c r="L4376">
        <v>0</v>
      </c>
      <c r="M4376" t="s">
        <v>22031</v>
      </c>
      <c r="N4376">
        <f t="shared" si="816"/>
        <v>0</v>
      </c>
      <c r="O4376" t="str">
        <f t="shared" si="817"/>
        <v>No</v>
      </c>
      <c r="P4376">
        <f t="shared" si="818"/>
        <v>0</v>
      </c>
      <c r="Q4376">
        <f t="shared" si="819"/>
        <v>0</v>
      </c>
      <c r="R4376">
        <f t="shared" si="823"/>
        <v>27.565026697177728</v>
      </c>
      <c r="S4376" t="str">
        <f t="shared" si="820"/>
        <v>ID-34994-</v>
      </c>
      <c r="T4376">
        <f t="shared" si="821"/>
        <v>0</v>
      </c>
      <c r="U4376" t="str">
        <f t="shared" si="822"/>
        <v>Acceptable</v>
      </c>
      <c r="V4376">
        <f t="shared" si="824"/>
        <v>23</v>
      </c>
      <c r="W4376">
        <f t="shared" si="825"/>
        <v>2</v>
      </c>
      <c r="Y4376" t="str">
        <f t="shared" si="826"/>
        <v>Flight Not Found</v>
      </c>
      <c r="Z4376" t="str" cm="1">
        <f t="array" ref="Z4376">IF(AND(B:B &gt; TIME(6, 0, 0), B:B &lt;= TIME(18, 0, 0)), "Day", "Night")</f>
        <v>Night</v>
      </c>
      <c r="AA4376">
        <f t="shared" si="827"/>
        <v>1</v>
      </c>
    </row>
    <row r="4377" spans="1:27" x14ac:dyDescent="0.2">
      <c r="A4377">
        <v>35003</v>
      </c>
      <c r="B4377" t="s">
        <v>1715</v>
      </c>
      <c r="C4377" t="s">
        <v>22032</v>
      </c>
      <c r="D4377" t="s">
        <v>22033</v>
      </c>
      <c r="F4377" t="s">
        <v>22034</v>
      </c>
      <c r="G4377" t="s">
        <v>22035</v>
      </c>
      <c r="H4377" t="s">
        <v>22036</v>
      </c>
      <c r="I4377" t="s">
        <v>22037</v>
      </c>
      <c r="J4377">
        <v>11</v>
      </c>
      <c r="K4377">
        <v>9</v>
      </c>
      <c r="L4377">
        <v>0</v>
      </c>
      <c r="M4377" t="s">
        <v>22038</v>
      </c>
      <c r="N4377">
        <f t="shared" si="816"/>
        <v>0</v>
      </c>
      <c r="O4377" t="str">
        <f t="shared" si="817"/>
        <v>No</v>
      </c>
      <c r="P4377">
        <f t="shared" si="818"/>
        <v>0</v>
      </c>
      <c r="Q4377">
        <f t="shared" si="819"/>
        <v>0</v>
      </c>
      <c r="R4377">
        <f t="shared" si="823"/>
        <v>27.565026697177728</v>
      </c>
      <c r="S4377" t="str">
        <f t="shared" si="820"/>
        <v>ID-35003-Saltillo - Piedras Negras</v>
      </c>
      <c r="T4377" t="str">
        <f t="shared" si="821"/>
        <v>20:50</v>
      </c>
      <c r="U4377" t="str">
        <f t="shared" si="822"/>
        <v>Acceptable</v>
      </c>
      <c r="V4377">
        <f t="shared" si="824"/>
        <v>23</v>
      </c>
      <c r="W4377">
        <f t="shared" si="825"/>
        <v>2</v>
      </c>
      <c r="Y4377" t="str">
        <f t="shared" si="826"/>
        <v>Flight Not Found</v>
      </c>
      <c r="Z4377" t="str" cm="1">
        <f t="array" ref="Z4377">IF(AND(B:B &gt; TIME(6, 0, 0), B:B &lt;= TIME(18, 0, 0)), "Day", "Night")</f>
        <v>Night</v>
      </c>
      <c r="AA4377">
        <f t="shared" si="827"/>
        <v>1</v>
      </c>
    </row>
    <row r="4378" spans="1:27" x14ac:dyDescent="0.2">
      <c r="A4378">
        <v>35012</v>
      </c>
      <c r="B4378" t="s">
        <v>1145</v>
      </c>
      <c r="C4378" t="s">
        <v>22039</v>
      </c>
      <c r="D4378" t="s">
        <v>8188</v>
      </c>
      <c r="F4378" t="s">
        <v>22040</v>
      </c>
      <c r="G4378" t="s">
        <v>12130</v>
      </c>
      <c r="H4378" t="s">
        <v>13946</v>
      </c>
      <c r="I4378" t="s">
        <v>22041</v>
      </c>
      <c r="J4378">
        <v>53</v>
      </c>
      <c r="K4378">
        <v>53</v>
      </c>
      <c r="L4378">
        <v>0</v>
      </c>
      <c r="M4378" t="s">
        <v>22042</v>
      </c>
      <c r="N4378">
        <f t="shared" si="816"/>
        <v>0</v>
      </c>
      <c r="O4378" t="str">
        <f t="shared" si="817"/>
        <v>No</v>
      </c>
      <c r="P4378">
        <f t="shared" si="818"/>
        <v>0</v>
      </c>
      <c r="Q4378">
        <f t="shared" si="819"/>
        <v>0</v>
      </c>
      <c r="R4378">
        <f t="shared" si="823"/>
        <v>27.565026697177728</v>
      </c>
      <c r="S4378" t="str">
        <f t="shared" si="820"/>
        <v>ID-35012-Comodoro Rivadavia - Cordoba</v>
      </c>
      <c r="T4378" t="str">
        <f t="shared" si="821"/>
        <v>21:00</v>
      </c>
      <c r="U4378" t="str">
        <f t="shared" si="822"/>
        <v>Acceptable</v>
      </c>
      <c r="V4378">
        <f t="shared" si="824"/>
        <v>23</v>
      </c>
      <c r="W4378">
        <f t="shared" si="825"/>
        <v>2</v>
      </c>
      <c r="Y4378" t="str">
        <f t="shared" si="826"/>
        <v>Flight Not Found</v>
      </c>
      <c r="Z4378" t="str" cm="1">
        <f t="array" ref="Z4378">IF(AND(B:B &gt; TIME(6, 0, 0), B:B &lt;= TIME(18, 0, 0)), "Day", "Night")</f>
        <v>Night</v>
      </c>
      <c r="AA4378">
        <f t="shared" si="827"/>
        <v>1</v>
      </c>
    </row>
    <row r="4379" spans="1:27" x14ac:dyDescent="0.2">
      <c r="A4379">
        <v>35016</v>
      </c>
      <c r="B4379" t="s">
        <v>19683</v>
      </c>
      <c r="C4379" t="s">
        <v>22043</v>
      </c>
      <c r="D4379" t="s">
        <v>11612</v>
      </c>
      <c r="E4379" t="s">
        <v>22044</v>
      </c>
      <c r="F4379" t="s">
        <v>22045</v>
      </c>
      <c r="G4379" t="s">
        <v>22046</v>
      </c>
      <c r="H4379" t="s">
        <v>22047</v>
      </c>
      <c r="I4379" t="s">
        <v>22048</v>
      </c>
      <c r="J4379">
        <v>137</v>
      </c>
      <c r="K4379">
        <v>9</v>
      </c>
      <c r="L4379">
        <v>0</v>
      </c>
      <c r="M4379" t="s">
        <v>22049</v>
      </c>
      <c r="N4379">
        <f t="shared" si="816"/>
        <v>0</v>
      </c>
      <c r="O4379" t="str">
        <f t="shared" si="817"/>
        <v>No</v>
      </c>
      <c r="P4379">
        <f t="shared" si="818"/>
        <v>0</v>
      </c>
      <c r="Q4379">
        <f t="shared" si="819"/>
        <v>0</v>
      </c>
      <c r="R4379">
        <f t="shared" si="823"/>
        <v>27.565026697177728</v>
      </c>
      <c r="S4379" t="str">
        <f t="shared" si="820"/>
        <v>ID-35016-Jos - Kano</v>
      </c>
      <c r="T4379" t="str">
        <f t="shared" si="821"/>
        <v>08:55</v>
      </c>
      <c r="U4379" t="str">
        <f t="shared" si="822"/>
        <v>Acceptable</v>
      </c>
      <c r="V4379">
        <f t="shared" si="824"/>
        <v>23</v>
      </c>
      <c r="W4379">
        <f t="shared" si="825"/>
        <v>2</v>
      </c>
      <c r="Y4379" t="str">
        <f t="shared" si="826"/>
        <v>Flight Not Found</v>
      </c>
      <c r="Z4379" t="str" cm="1">
        <f t="array" ref="Z4379">IF(AND(B:B &gt; TIME(6, 0, 0), B:B &lt;= TIME(18, 0, 0)), "Day", "Night")</f>
        <v>Night</v>
      </c>
      <c r="AA4379">
        <f t="shared" si="827"/>
        <v>1</v>
      </c>
    </row>
    <row r="4380" spans="1:27" x14ac:dyDescent="0.2">
      <c r="A4380">
        <v>35025</v>
      </c>
      <c r="B4380" t="s">
        <v>4866</v>
      </c>
      <c r="C4380" t="s">
        <v>22050</v>
      </c>
      <c r="D4380" t="s">
        <v>20547</v>
      </c>
      <c r="F4380" t="s">
        <v>22051</v>
      </c>
      <c r="G4380" t="s">
        <v>18992</v>
      </c>
      <c r="H4380" t="s">
        <v>22052</v>
      </c>
      <c r="I4380" t="s">
        <v>22053</v>
      </c>
      <c r="J4380">
        <v>63</v>
      </c>
      <c r="K4380">
        <v>63</v>
      </c>
      <c r="L4380">
        <v>0</v>
      </c>
      <c r="M4380" t="s">
        <v>22054</v>
      </c>
      <c r="N4380">
        <f t="shared" si="816"/>
        <v>0</v>
      </c>
      <c r="O4380" t="str">
        <f t="shared" si="817"/>
        <v>No</v>
      </c>
      <c r="P4380">
        <f t="shared" si="818"/>
        <v>0</v>
      </c>
      <c r="Q4380">
        <f t="shared" si="819"/>
        <v>0</v>
      </c>
      <c r="R4380">
        <f t="shared" si="823"/>
        <v>27.565026697177728</v>
      </c>
      <c r="S4380" t="str">
        <f t="shared" si="820"/>
        <v>ID-35025-Colombo - Palay AFB</v>
      </c>
      <c r="T4380" t="str">
        <f t="shared" si="821"/>
        <v>19:00</v>
      </c>
      <c r="U4380" t="str">
        <f t="shared" si="822"/>
        <v>Acceptable</v>
      </c>
      <c r="V4380">
        <f t="shared" si="824"/>
        <v>23</v>
      </c>
      <c r="W4380">
        <f t="shared" si="825"/>
        <v>2</v>
      </c>
      <c r="Y4380" t="str">
        <f t="shared" si="826"/>
        <v>Flight Not Found</v>
      </c>
      <c r="Z4380" t="str" cm="1">
        <f t="array" ref="Z4380">IF(AND(B:B &gt; TIME(6, 0, 0), B:B &lt;= TIME(18, 0, 0)), "Day", "Night")</f>
        <v>Night</v>
      </c>
      <c r="AA4380">
        <f t="shared" si="827"/>
        <v>1</v>
      </c>
    </row>
    <row r="4381" spans="1:27" x14ac:dyDescent="0.2">
      <c r="A4381">
        <v>35032</v>
      </c>
      <c r="B4381" t="s">
        <v>2237</v>
      </c>
      <c r="C4381" t="s">
        <v>22055</v>
      </c>
      <c r="D4381" t="s">
        <v>14411</v>
      </c>
      <c r="G4381" t="s">
        <v>22056</v>
      </c>
      <c r="H4381" t="s">
        <v>22057</v>
      </c>
      <c r="I4381" t="s">
        <v>3208</v>
      </c>
      <c r="J4381">
        <v>10</v>
      </c>
      <c r="K4381">
        <v>10</v>
      </c>
      <c r="L4381">
        <v>0</v>
      </c>
      <c r="M4381" t="s">
        <v>22058</v>
      </c>
      <c r="N4381">
        <f t="shared" si="816"/>
        <v>0</v>
      </c>
      <c r="O4381" t="str">
        <f t="shared" si="817"/>
        <v>No</v>
      </c>
      <c r="P4381">
        <f t="shared" si="818"/>
        <v>0</v>
      </c>
      <c r="Q4381">
        <f t="shared" si="819"/>
        <v>0</v>
      </c>
      <c r="R4381">
        <f t="shared" si="823"/>
        <v>27.565026697177728</v>
      </c>
      <c r="S4381" t="str">
        <f t="shared" si="820"/>
        <v>ID-35032-</v>
      </c>
      <c r="T4381" t="str">
        <f t="shared" si="821"/>
        <v>10:15</v>
      </c>
      <c r="U4381" t="str">
        <f t="shared" si="822"/>
        <v>Acceptable</v>
      </c>
      <c r="V4381">
        <f t="shared" si="824"/>
        <v>23</v>
      </c>
      <c r="W4381">
        <f t="shared" si="825"/>
        <v>2</v>
      </c>
      <c r="Y4381" t="str">
        <f t="shared" si="826"/>
        <v>Flight Not Found</v>
      </c>
      <c r="Z4381" t="str" cm="1">
        <f t="array" ref="Z4381">IF(AND(B:B &gt; TIME(6, 0, 0), B:B &lt;= TIME(18, 0, 0)), "Day", "Night")</f>
        <v>Night</v>
      </c>
      <c r="AA4381">
        <f t="shared" si="827"/>
        <v>1</v>
      </c>
    </row>
    <row r="4382" spans="1:27" x14ac:dyDescent="0.2">
      <c r="A4382">
        <v>35033</v>
      </c>
      <c r="B4382" t="s">
        <v>1554</v>
      </c>
      <c r="C4382" t="s">
        <v>22059</v>
      </c>
      <c r="D4382" t="s">
        <v>22060</v>
      </c>
      <c r="G4382" t="s">
        <v>22061</v>
      </c>
      <c r="H4382" t="s">
        <v>22062</v>
      </c>
      <c r="I4382" t="s">
        <v>22063</v>
      </c>
      <c r="J4382">
        <v>6</v>
      </c>
      <c r="K4382">
        <v>2</v>
      </c>
      <c r="L4382">
        <v>0</v>
      </c>
      <c r="M4382" t="s">
        <v>22064</v>
      </c>
      <c r="N4382">
        <f t="shared" si="816"/>
        <v>0</v>
      </c>
      <c r="O4382" t="str">
        <f t="shared" si="817"/>
        <v>No</v>
      </c>
      <c r="P4382">
        <f t="shared" si="818"/>
        <v>0</v>
      </c>
      <c r="Q4382">
        <f t="shared" si="819"/>
        <v>0</v>
      </c>
      <c r="R4382">
        <f t="shared" si="823"/>
        <v>27.565026697177728</v>
      </c>
      <c r="S4382" t="str">
        <f t="shared" si="820"/>
        <v>ID-35033-</v>
      </c>
      <c r="T4382" t="str">
        <f t="shared" si="821"/>
        <v>19:10</v>
      </c>
      <c r="U4382" t="str">
        <f t="shared" si="822"/>
        <v>Acceptable</v>
      </c>
      <c r="V4382">
        <f t="shared" si="824"/>
        <v>23</v>
      </c>
      <c r="W4382">
        <f t="shared" si="825"/>
        <v>2</v>
      </c>
      <c r="Y4382" t="str">
        <f t="shared" si="826"/>
        <v>Flight Not Found</v>
      </c>
      <c r="Z4382" t="str" cm="1">
        <f t="array" ref="Z4382">IF(AND(B:B &gt; TIME(6, 0, 0), B:B &lt;= TIME(18, 0, 0)), "Day", "Night")</f>
        <v>Night</v>
      </c>
      <c r="AA4382">
        <f t="shared" si="827"/>
        <v>1</v>
      </c>
    </row>
    <row r="4383" spans="1:27" x14ac:dyDescent="0.2">
      <c r="A4383">
        <v>35036</v>
      </c>
      <c r="B4383" t="s">
        <v>8899</v>
      </c>
      <c r="C4383" t="s">
        <v>22065</v>
      </c>
      <c r="D4383" t="s">
        <v>16505</v>
      </c>
      <c r="E4383" t="s">
        <v>22066</v>
      </c>
      <c r="F4383" t="s">
        <v>22067</v>
      </c>
      <c r="G4383" t="s">
        <v>22068</v>
      </c>
      <c r="H4383" t="s">
        <v>22069</v>
      </c>
      <c r="I4383" t="s">
        <v>22070</v>
      </c>
      <c r="J4383">
        <v>78</v>
      </c>
      <c r="K4383">
        <v>72</v>
      </c>
      <c r="L4383">
        <v>0</v>
      </c>
      <c r="M4383" t="s">
        <v>22071</v>
      </c>
      <c r="N4383">
        <f t="shared" si="816"/>
        <v>0</v>
      </c>
      <c r="O4383" t="str">
        <f t="shared" si="817"/>
        <v>No</v>
      </c>
      <c r="P4383">
        <f t="shared" si="818"/>
        <v>0</v>
      </c>
      <c r="Q4383">
        <f t="shared" si="819"/>
        <v>0</v>
      </c>
      <c r="R4383">
        <f t="shared" si="823"/>
        <v>27.565026697177728</v>
      </c>
      <c r="S4383" t="str">
        <f t="shared" si="820"/>
        <v>ID-35036-Cotonou - Douala</v>
      </c>
      <c r="T4383" t="str">
        <f t="shared" si="821"/>
        <v>22:44</v>
      </c>
      <c r="U4383" t="str">
        <f t="shared" si="822"/>
        <v>Acceptable</v>
      </c>
      <c r="V4383">
        <f t="shared" si="824"/>
        <v>23</v>
      </c>
      <c r="W4383">
        <f t="shared" si="825"/>
        <v>2</v>
      </c>
      <c r="Y4383" t="str">
        <f t="shared" si="826"/>
        <v>Flight Not Found</v>
      </c>
      <c r="Z4383" t="str" cm="1">
        <f t="array" ref="Z4383">IF(AND(B:B &gt; TIME(6, 0, 0), B:B &lt;= TIME(18, 0, 0)), "Day", "Night")</f>
        <v>Night</v>
      </c>
      <c r="AA4383">
        <f t="shared" si="827"/>
        <v>1</v>
      </c>
    </row>
    <row r="4384" spans="1:27" x14ac:dyDescent="0.2">
      <c r="A4384">
        <v>35038</v>
      </c>
      <c r="B4384" t="s">
        <v>22072</v>
      </c>
      <c r="C4384" t="s">
        <v>22073</v>
      </c>
      <c r="D4384" t="s">
        <v>20306</v>
      </c>
      <c r="F4384" t="s">
        <v>22074</v>
      </c>
      <c r="G4384" t="s">
        <v>22075</v>
      </c>
      <c r="H4384" t="s">
        <v>22076</v>
      </c>
      <c r="I4384" t="s">
        <v>22077</v>
      </c>
      <c r="J4384">
        <v>82</v>
      </c>
      <c r="K4384">
        <v>54</v>
      </c>
      <c r="L4384">
        <v>0</v>
      </c>
      <c r="M4384" t="s">
        <v>22078</v>
      </c>
      <c r="N4384">
        <f t="shared" si="816"/>
        <v>0</v>
      </c>
      <c r="O4384" t="str">
        <f t="shared" si="817"/>
        <v>No</v>
      </c>
      <c r="P4384">
        <f t="shared" si="818"/>
        <v>0</v>
      </c>
      <c r="Q4384">
        <f t="shared" si="819"/>
        <v>0</v>
      </c>
      <c r="R4384">
        <f t="shared" si="823"/>
        <v>27.565026697177728</v>
      </c>
      <c r="S4384" t="str">
        <f t="shared" si="820"/>
        <v>ID-35038-Nakhichevan - Baku</v>
      </c>
      <c r="T4384" t="str">
        <f t="shared" si="821"/>
        <v>17:55</v>
      </c>
      <c r="U4384" t="str">
        <f t="shared" si="822"/>
        <v>Acceptable</v>
      </c>
      <c r="V4384">
        <f t="shared" si="824"/>
        <v>23</v>
      </c>
      <c r="W4384">
        <f t="shared" si="825"/>
        <v>2</v>
      </c>
      <c r="Y4384" t="str">
        <f t="shared" si="826"/>
        <v>Flight Not Found</v>
      </c>
      <c r="Z4384" t="str" cm="1">
        <f t="array" ref="Z4384">IF(AND(B:B &gt; TIME(6, 0, 0), B:B &lt;= TIME(18, 0, 0)), "Day", "Night")</f>
        <v>Night</v>
      </c>
      <c r="AA4384">
        <f t="shared" si="827"/>
        <v>1</v>
      </c>
    </row>
    <row r="4385" spans="1:27" x14ac:dyDescent="0.2">
      <c r="A4385">
        <v>35040</v>
      </c>
      <c r="B4385" t="s">
        <v>1565</v>
      </c>
      <c r="C4385" t="s">
        <v>22079</v>
      </c>
      <c r="D4385" t="s">
        <v>22080</v>
      </c>
      <c r="E4385" t="s">
        <v>22081</v>
      </c>
      <c r="F4385" t="s">
        <v>22082</v>
      </c>
      <c r="G4385" t="s">
        <v>14113</v>
      </c>
      <c r="H4385" t="s">
        <v>22083</v>
      </c>
      <c r="I4385" t="s">
        <v>22084</v>
      </c>
      <c r="J4385">
        <v>98</v>
      </c>
      <c r="K4385">
        <v>98</v>
      </c>
      <c r="L4385">
        <v>0</v>
      </c>
      <c r="M4385" t="s">
        <v>22085</v>
      </c>
      <c r="N4385">
        <f t="shared" si="816"/>
        <v>0</v>
      </c>
      <c r="O4385" t="str">
        <f t="shared" si="817"/>
        <v>No</v>
      </c>
      <c r="P4385">
        <f t="shared" si="818"/>
        <v>0</v>
      </c>
      <c r="Q4385">
        <f t="shared" si="819"/>
        <v>0</v>
      </c>
      <c r="R4385">
        <f t="shared" si="823"/>
        <v>27.565026697177728</v>
      </c>
      <c r="S4385" t="str">
        <f t="shared" si="820"/>
        <v>ID-35040-Yushno - Khabarovk</v>
      </c>
      <c r="T4385" t="str">
        <f t="shared" si="821"/>
        <v>05:20</v>
      </c>
      <c r="U4385" t="str">
        <f t="shared" si="822"/>
        <v>Acceptable</v>
      </c>
      <c r="V4385">
        <f t="shared" si="824"/>
        <v>23</v>
      </c>
      <c r="W4385">
        <f t="shared" si="825"/>
        <v>2</v>
      </c>
      <c r="Y4385" t="str">
        <f t="shared" si="826"/>
        <v>Flight Not Found</v>
      </c>
      <c r="Z4385" t="str" cm="1">
        <f t="array" ref="Z4385">IF(AND(B:B &gt; TIME(6, 0, 0), B:B &lt;= TIME(18, 0, 0)), "Day", "Night")</f>
        <v>Night</v>
      </c>
      <c r="AA4385">
        <f t="shared" si="827"/>
        <v>1</v>
      </c>
    </row>
    <row r="4386" spans="1:27" x14ac:dyDescent="0.2">
      <c r="A4386">
        <v>35041</v>
      </c>
      <c r="B4386" t="s">
        <v>5009</v>
      </c>
      <c r="C4386" t="s">
        <v>22086</v>
      </c>
      <c r="D4386" t="s">
        <v>22087</v>
      </c>
      <c r="F4386" t="s">
        <v>22088</v>
      </c>
      <c r="G4386" t="s">
        <v>22089</v>
      </c>
      <c r="H4386" t="s">
        <v>22090</v>
      </c>
      <c r="I4386" t="s">
        <v>22091</v>
      </c>
      <c r="J4386">
        <v>20</v>
      </c>
      <c r="K4386">
        <v>20</v>
      </c>
      <c r="L4386">
        <v>0</v>
      </c>
      <c r="M4386" t="s">
        <v>22092</v>
      </c>
      <c r="N4386">
        <f t="shared" si="816"/>
        <v>0</v>
      </c>
      <c r="O4386" t="str">
        <f t="shared" si="817"/>
        <v>No</v>
      </c>
      <c r="P4386">
        <f t="shared" si="818"/>
        <v>0</v>
      </c>
      <c r="Q4386">
        <f t="shared" si="819"/>
        <v>0</v>
      </c>
      <c r="R4386">
        <f t="shared" si="823"/>
        <v>27.565026697177728</v>
      </c>
      <c r="S4386" t="str">
        <f t="shared" si="820"/>
        <v>ID-35041-Cayenne - Port-au-Prince</v>
      </c>
      <c r="T4386" t="str">
        <f t="shared" si="821"/>
        <v>18:00</v>
      </c>
      <c r="U4386" t="str">
        <f t="shared" si="822"/>
        <v>Acceptable</v>
      </c>
      <c r="V4386">
        <f t="shared" si="824"/>
        <v>23</v>
      </c>
      <c r="W4386">
        <f t="shared" si="825"/>
        <v>2</v>
      </c>
      <c r="Y4386" t="str">
        <f t="shared" si="826"/>
        <v>Flight Not Found</v>
      </c>
      <c r="Z4386" t="str" cm="1">
        <f t="array" ref="Z4386">IF(AND(B:B &gt; TIME(6, 0, 0), B:B &lt;= TIME(18, 0, 0)), "Day", "Night")</f>
        <v>Night</v>
      </c>
      <c r="AA4386">
        <f t="shared" si="827"/>
        <v>1</v>
      </c>
    </row>
    <row r="4387" spans="1:27" x14ac:dyDescent="0.2">
      <c r="A4387">
        <v>35046</v>
      </c>
      <c r="B4387" t="s">
        <v>4866</v>
      </c>
      <c r="C4387" t="s">
        <v>22093</v>
      </c>
      <c r="D4387" t="s">
        <v>22094</v>
      </c>
      <c r="E4387" t="s">
        <v>4171</v>
      </c>
      <c r="F4387" t="s">
        <v>22095</v>
      </c>
      <c r="G4387" t="s">
        <v>9995</v>
      </c>
      <c r="H4387" t="s">
        <v>22096</v>
      </c>
      <c r="I4387" t="s">
        <v>22097</v>
      </c>
      <c r="J4387">
        <v>49</v>
      </c>
      <c r="K4387">
        <v>49</v>
      </c>
      <c r="L4387">
        <v>0</v>
      </c>
      <c r="M4387" t="s">
        <v>22098</v>
      </c>
      <c r="N4387">
        <f t="shared" si="816"/>
        <v>0</v>
      </c>
      <c r="O4387" t="str">
        <f t="shared" si="817"/>
        <v>No</v>
      </c>
      <c r="P4387">
        <f t="shared" si="818"/>
        <v>0</v>
      </c>
      <c r="Q4387">
        <f t="shared" si="819"/>
        <v>0</v>
      </c>
      <c r="R4387">
        <f t="shared" si="823"/>
        <v>27.565026697177728</v>
      </c>
      <c r="S4387" t="str">
        <f t="shared" si="820"/>
        <v>ID-35046-Verona - Timisoara</v>
      </c>
      <c r="T4387" t="str">
        <f t="shared" si="821"/>
        <v>19:00</v>
      </c>
      <c r="U4387" t="str">
        <f t="shared" si="822"/>
        <v>Acceptable</v>
      </c>
      <c r="V4387">
        <f t="shared" si="824"/>
        <v>23</v>
      </c>
      <c r="W4387">
        <f t="shared" si="825"/>
        <v>2</v>
      </c>
      <c r="Y4387" t="str">
        <f t="shared" si="826"/>
        <v>Flight Not Found</v>
      </c>
      <c r="Z4387" t="str" cm="1">
        <f t="array" ref="Z4387">IF(AND(B:B &gt; TIME(6, 0, 0), B:B &lt;= TIME(18, 0, 0)), "Day", "Night")</f>
        <v>Night</v>
      </c>
      <c r="AA4387">
        <f t="shared" si="827"/>
        <v>1</v>
      </c>
    </row>
    <row r="4388" spans="1:27" x14ac:dyDescent="0.2">
      <c r="A4388">
        <v>35051</v>
      </c>
      <c r="C4388" t="s">
        <v>22099</v>
      </c>
      <c r="D4388" t="s">
        <v>20846</v>
      </c>
      <c r="F4388" t="s">
        <v>22100</v>
      </c>
      <c r="G4388" t="s">
        <v>8305</v>
      </c>
      <c r="H4388" t="s">
        <v>22101</v>
      </c>
      <c r="I4388" t="s">
        <v>22102</v>
      </c>
      <c r="J4388">
        <v>144</v>
      </c>
      <c r="K4388">
        <v>141</v>
      </c>
      <c r="L4388">
        <v>0</v>
      </c>
      <c r="M4388" t="s">
        <v>22103</v>
      </c>
      <c r="N4388">
        <f t="shared" si="816"/>
        <v>0</v>
      </c>
      <c r="O4388" t="str">
        <f t="shared" si="817"/>
        <v>No</v>
      </c>
      <c r="P4388">
        <f t="shared" si="818"/>
        <v>0</v>
      </c>
      <c r="Q4388">
        <f t="shared" si="819"/>
        <v>0</v>
      </c>
      <c r="R4388">
        <f t="shared" si="823"/>
        <v>27.565026697177728</v>
      </c>
      <c r="S4388" t="str">
        <f t="shared" si="820"/>
        <v>ID-35051-Kinshasa - Jamba</v>
      </c>
      <c r="T4388">
        <f t="shared" si="821"/>
        <v>0</v>
      </c>
      <c r="U4388" t="str">
        <f t="shared" si="822"/>
        <v>Acceptable</v>
      </c>
      <c r="V4388">
        <f t="shared" si="824"/>
        <v>23</v>
      </c>
      <c r="W4388">
        <f t="shared" si="825"/>
        <v>2</v>
      </c>
      <c r="Y4388" t="str">
        <f t="shared" si="826"/>
        <v>Flight Not Found</v>
      </c>
      <c r="Z4388" t="str" cm="1">
        <f t="array" ref="Z4388">IF(AND(B:B &gt; TIME(6, 0, 0), B:B &lt;= TIME(18, 0, 0)), "Day", "Night")</f>
        <v>Night</v>
      </c>
      <c r="AA4388">
        <f t="shared" si="827"/>
        <v>1</v>
      </c>
    </row>
    <row r="4389" spans="1:27" x14ac:dyDescent="0.2">
      <c r="A4389">
        <v>35053</v>
      </c>
      <c r="B4389" t="s">
        <v>22104</v>
      </c>
      <c r="C4389" t="s">
        <v>22105</v>
      </c>
      <c r="D4389" t="s">
        <v>1329</v>
      </c>
      <c r="E4389" t="s">
        <v>16041</v>
      </c>
      <c r="F4389" t="s">
        <v>22106</v>
      </c>
      <c r="G4389" t="s">
        <v>22107</v>
      </c>
      <c r="H4389" t="s">
        <v>22108</v>
      </c>
      <c r="I4389" t="s">
        <v>22109</v>
      </c>
      <c r="J4389">
        <v>164</v>
      </c>
      <c r="K4389">
        <v>160</v>
      </c>
      <c r="L4389">
        <v>0</v>
      </c>
      <c r="M4389" t="s">
        <v>22110</v>
      </c>
      <c r="N4389">
        <f t="shared" si="816"/>
        <v>0</v>
      </c>
      <c r="O4389" t="str">
        <f t="shared" si="817"/>
        <v>No</v>
      </c>
      <c r="P4389">
        <f t="shared" si="818"/>
        <v>0</v>
      </c>
      <c r="Q4389">
        <f t="shared" si="819"/>
        <v>0</v>
      </c>
      <c r="R4389">
        <f t="shared" si="823"/>
        <v>27.565026697177728</v>
      </c>
      <c r="S4389" t="str">
        <f t="shared" si="820"/>
        <v>ID-35053-Miami - Cali</v>
      </c>
      <c r="T4389" t="str">
        <f t="shared" si="821"/>
        <v>21:38</v>
      </c>
      <c r="U4389" t="str">
        <f t="shared" si="822"/>
        <v>Acceptable</v>
      </c>
      <c r="V4389">
        <f t="shared" si="824"/>
        <v>23</v>
      </c>
      <c r="W4389">
        <f t="shared" si="825"/>
        <v>2</v>
      </c>
      <c r="Y4389" t="str">
        <f t="shared" si="826"/>
        <v>Flight Not Found</v>
      </c>
      <c r="Z4389" t="str" cm="1">
        <f t="array" ref="Z4389">IF(AND(B:B &gt; TIME(6, 0, 0), B:B &lt;= TIME(18, 0, 0)), "Day", "Night")</f>
        <v>Night</v>
      </c>
      <c r="AA4389">
        <f t="shared" si="827"/>
        <v>1</v>
      </c>
    </row>
    <row r="4390" spans="1:27" x14ac:dyDescent="0.2">
      <c r="A4390">
        <v>35055</v>
      </c>
      <c r="C4390" t="s">
        <v>22111</v>
      </c>
      <c r="D4390" t="s">
        <v>14851</v>
      </c>
      <c r="F4390" t="s">
        <v>22112</v>
      </c>
      <c r="G4390" t="s">
        <v>21326</v>
      </c>
      <c r="H4390" t="s">
        <v>22113</v>
      </c>
      <c r="I4390" t="s">
        <v>22114</v>
      </c>
      <c r="J4390">
        <v>12</v>
      </c>
      <c r="K4390">
        <v>2</v>
      </c>
      <c r="L4390">
        <v>0</v>
      </c>
      <c r="M4390" t="s">
        <v>22115</v>
      </c>
      <c r="N4390">
        <f t="shared" si="816"/>
        <v>0</v>
      </c>
      <c r="O4390" t="str">
        <f t="shared" si="817"/>
        <v>No</v>
      </c>
      <c r="P4390">
        <f t="shared" si="818"/>
        <v>0</v>
      </c>
      <c r="Q4390">
        <f t="shared" si="819"/>
        <v>0</v>
      </c>
      <c r="R4390">
        <f t="shared" si="823"/>
        <v>27.565026697177728</v>
      </c>
      <c r="S4390" t="str">
        <f t="shared" si="820"/>
        <v>ID-35055-Madang - Bundi</v>
      </c>
      <c r="T4390">
        <f t="shared" si="821"/>
        <v>0</v>
      </c>
      <c r="U4390" t="str">
        <f t="shared" si="822"/>
        <v>Acceptable</v>
      </c>
      <c r="V4390">
        <f t="shared" si="824"/>
        <v>23</v>
      </c>
      <c r="W4390">
        <f t="shared" si="825"/>
        <v>2</v>
      </c>
      <c r="Y4390" t="str">
        <f t="shared" si="826"/>
        <v>Flight Not Found</v>
      </c>
      <c r="Z4390" t="str" cm="1">
        <f t="array" ref="Z4390">IF(AND(B:B &gt; TIME(6, 0, 0), B:B &lt;= TIME(18, 0, 0)), "Day", "Night")</f>
        <v>Night</v>
      </c>
      <c r="AA4390">
        <f t="shared" si="827"/>
        <v>1</v>
      </c>
    </row>
    <row r="4391" spans="1:27" x14ac:dyDescent="0.2">
      <c r="A4391">
        <v>35136</v>
      </c>
      <c r="C4391" t="s">
        <v>22116</v>
      </c>
      <c r="D4391" t="s">
        <v>22117</v>
      </c>
      <c r="G4391" t="s">
        <v>22118</v>
      </c>
      <c r="H4391" t="s">
        <v>22119</v>
      </c>
      <c r="I4391" t="s">
        <v>22120</v>
      </c>
      <c r="J4391">
        <v>12</v>
      </c>
      <c r="K4391">
        <v>12</v>
      </c>
      <c r="L4391">
        <v>0</v>
      </c>
      <c r="M4391" t="s">
        <v>22121</v>
      </c>
      <c r="N4391">
        <f t="shared" si="816"/>
        <v>0</v>
      </c>
      <c r="O4391" t="str">
        <f t="shared" si="817"/>
        <v>No</v>
      </c>
      <c r="P4391">
        <f t="shared" si="818"/>
        <v>0</v>
      </c>
      <c r="Q4391">
        <f t="shared" si="819"/>
        <v>0</v>
      </c>
      <c r="R4391">
        <f t="shared" si="823"/>
        <v>27.565026697177728</v>
      </c>
      <c r="S4391" t="str">
        <f t="shared" si="820"/>
        <v>ID-35136-</v>
      </c>
      <c r="T4391">
        <f t="shared" si="821"/>
        <v>0</v>
      </c>
      <c r="U4391" t="str">
        <f t="shared" si="822"/>
        <v>Acceptable</v>
      </c>
      <c r="V4391">
        <f t="shared" si="824"/>
        <v>23</v>
      </c>
      <c r="W4391">
        <f t="shared" si="825"/>
        <v>2</v>
      </c>
      <c r="Y4391" t="str">
        <f t="shared" si="826"/>
        <v>Flight Not Found</v>
      </c>
      <c r="Z4391" t="str" cm="1">
        <f t="array" ref="Z4391">IF(AND(B:B &gt; TIME(6, 0, 0), B:B &lt;= TIME(18, 0, 0)), "Day", "Night")</f>
        <v>Night</v>
      </c>
      <c r="AA4391">
        <f t="shared" si="827"/>
        <v>1</v>
      </c>
    </row>
    <row r="4392" spans="1:27" x14ac:dyDescent="0.2">
      <c r="A4392">
        <v>35072</v>
      </c>
      <c r="B4392" t="s">
        <v>11235</v>
      </c>
      <c r="C4392" t="s">
        <v>11347</v>
      </c>
      <c r="D4392" t="s">
        <v>22122</v>
      </c>
      <c r="F4392" t="s">
        <v>22123</v>
      </c>
      <c r="G4392" t="s">
        <v>21549</v>
      </c>
      <c r="H4392" t="s">
        <v>22124</v>
      </c>
      <c r="I4392" t="s">
        <v>1289</v>
      </c>
      <c r="J4392">
        <v>6</v>
      </c>
      <c r="K4392">
        <v>2</v>
      </c>
      <c r="L4392">
        <v>225</v>
      </c>
      <c r="M4392" t="s">
        <v>22125</v>
      </c>
      <c r="N4392">
        <f t="shared" si="816"/>
        <v>0</v>
      </c>
      <c r="O4392" t="str">
        <f t="shared" si="817"/>
        <v>No</v>
      </c>
      <c r="P4392">
        <f t="shared" si="818"/>
        <v>0</v>
      </c>
      <c r="Q4392">
        <f t="shared" si="819"/>
        <v>0</v>
      </c>
      <c r="R4392">
        <f t="shared" si="823"/>
        <v>27.565026697177728</v>
      </c>
      <c r="S4392" t="str">
        <f t="shared" si="820"/>
        <v>ID-35072-Kinshasa - Kahemba</v>
      </c>
      <c r="T4392" t="str">
        <f t="shared" si="821"/>
        <v>12:43</v>
      </c>
      <c r="U4392" t="str">
        <f t="shared" si="822"/>
        <v>Acceptable</v>
      </c>
      <c r="V4392">
        <f t="shared" si="824"/>
        <v>23</v>
      </c>
      <c r="W4392">
        <f t="shared" si="825"/>
        <v>2</v>
      </c>
      <c r="Y4392" t="str">
        <f t="shared" si="826"/>
        <v>Flight Not Found</v>
      </c>
      <c r="Z4392" t="str" cm="1">
        <f t="array" ref="Z4392">IF(AND(B:B &gt; TIME(6, 0, 0), B:B &lt;= TIME(18, 0, 0)), "Day", "Night")</f>
        <v>Night</v>
      </c>
      <c r="AA4392">
        <f t="shared" si="827"/>
        <v>1</v>
      </c>
    </row>
    <row r="4393" spans="1:27" x14ac:dyDescent="0.2">
      <c r="A4393">
        <v>35072</v>
      </c>
      <c r="C4393" t="s">
        <v>14537</v>
      </c>
      <c r="D4393" t="s">
        <v>22126</v>
      </c>
      <c r="F4393" t="s">
        <v>22127</v>
      </c>
      <c r="G4393" t="s">
        <v>16176</v>
      </c>
      <c r="H4393" t="s">
        <v>22128</v>
      </c>
      <c r="I4393" t="s">
        <v>21311</v>
      </c>
      <c r="J4393">
        <v>10</v>
      </c>
      <c r="K4393">
        <v>1</v>
      </c>
      <c r="L4393">
        <v>0</v>
      </c>
      <c r="M4393" t="s">
        <v>22129</v>
      </c>
      <c r="N4393">
        <f t="shared" si="816"/>
        <v>0</v>
      </c>
      <c r="O4393" t="str">
        <f t="shared" si="817"/>
        <v>No</v>
      </c>
      <c r="P4393">
        <f t="shared" si="818"/>
        <v>0</v>
      </c>
      <c r="Q4393">
        <f t="shared" si="819"/>
        <v>0</v>
      </c>
      <c r="R4393">
        <f t="shared" si="823"/>
        <v>27.565026697177728</v>
      </c>
      <c r="S4393" t="str">
        <f t="shared" si="820"/>
        <v>ID-35072-Union Island - Bridgetown</v>
      </c>
      <c r="T4393" t="str">
        <f t="shared" si="821"/>
        <v>12:43</v>
      </c>
      <c r="U4393" t="str">
        <f t="shared" si="822"/>
        <v>Acceptable</v>
      </c>
      <c r="V4393">
        <f t="shared" si="824"/>
        <v>23</v>
      </c>
      <c r="W4393">
        <f t="shared" si="825"/>
        <v>2</v>
      </c>
      <c r="Y4393" t="str">
        <f t="shared" si="826"/>
        <v>Flight Not Found</v>
      </c>
      <c r="Z4393" t="str" cm="1">
        <f t="array" ref="Z4393">IF(AND(B:B &gt; TIME(6, 0, 0), B:B &lt;= TIME(18, 0, 0)), "Day", "Night")</f>
        <v>Night</v>
      </c>
      <c r="AA4393">
        <f t="shared" si="827"/>
        <v>1</v>
      </c>
    </row>
    <row r="4394" spans="1:27" x14ac:dyDescent="0.2">
      <c r="A4394">
        <v>35082</v>
      </c>
      <c r="B4394" t="s">
        <v>2657</v>
      </c>
      <c r="C4394" t="s">
        <v>8309</v>
      </c>
      <c r="D4394" t="s">
        <v>22130</v>
      </c>
      <c r="G4394" t="s">
        <v>15717</v>
      </c>
      <c r="H4394" t="s">
        <v>22131</v>
      </c>
      <c r="I4394" t="s">
        <v>22132</v>
      </c>
      <c r="J4394">
        <v>14</v>
      </c>
      <c r="K4394">
        <v>14</v>
      </c>
      <c r="L4394">
        <v>0</v>
      </c>
      <c r="M4394" t="s">
        <v>22133</v>
      </c>
      <c r="N4394">
        <f t="shared" si="816"/>
        <v>0</v>
      </c>
      <c r="O4394" t="str">
        <f t="shared" si="817"/>
        <v>No</v>
      </c>
      <c r="P4394">
        <f t="shared" si="818"/>
        <v>0</v>
      </c>
      <c r="Q4394">
        <f t="shared" si="819"/>
        <v>0</v>
      </c>
      <c r="R4394">
        <f t="shared" si="823"/>
        <v>27.565026697177728</v>
      </c>
      <c r="S4394" t="str">
        <f t="shared" si="820"/>
        <v>ID-35082-</v>
      </c>
      <c r="T4394" t="str">
        <f t="shared" si="821"/>
        <v>20:20</v>
      </c>
      <c r="U4394" t="str">
        <f t="shared" si="822"/>
        <v>Acceptable</v>
      </c>
      <c r="V4394">
        <f t="shared" si="824"/>
        <v>23</v>
      </c>
      <c r="W4394">
        <f t="shared" si="825"/>
        <v>2</v>
      </c>
      <c r="Y4394" t="str">
        <f t="shared" si="826"/>
        <v>Flight Not Found</v>
      </c>
      <c r="Z4394" t="str" cm="1">
        <f t="array" ref="Z4394">IF(AND(B:B &gt; TIME(6, 0, 0), B:B &lt;= TIME(18, 0, 0)), "Day", "Night")</f>
        <v>Night</v>
      </c>
      <c r="AA4394">
        <f t="shared" si="827"/>
        <v>1</v>
      </c>
    </row>
    <row r="4395" spans="1:27" x14ac:dyDescent="0.2">
      <c r="A4395">
        <v>35086</v>
      </c>
      <c r="B4395" t="s">
        <v>2146</v>
      </c>
      <c r="C4395" t="s">
        <v>22134</v>
      </c>
      <c r="D4395" t="s">
        <v>20547</v>
      </c>
      <c r="G4395" t="s">
        <v>18190</v>
      </c>
      <c r="H4395" t="s">
        <v>22135</v>
      </c>
      <c r="J4395">
        <v>39</v>
      </c>
      <c r="K4395">
        <v>39</v>
      </c>
      <c r="L4395">
        <v>0</v>
      </c>
      <c r="M4395" t="s">
        <v>22136</v>
      </c>
      <c r="N4395">
        <f t="shared" si="816"/>
        <v>0</v>
      </c>
      <c r="O4395" t="str">
        <f t="shared" si="817"/>
        <v>No</v>
      </c>
      <c r="P4395">
        <f t="shared" si="818"/>
        <v>0</v>
      </c>
      <c r="Q4395">
        <f t="shared" si="819"/>
        <v>0</v>
      </c>
      <c r="R4395">
        <f t="shared" si="823"/>
        <v>27.565026697177728</v>
      </c>
      <c r="S4395" t="str">
        <f t="shared" si="820"/>
        <v>ID-35086-</v>
      </c>
      <c r="T4395" t="str">
        <f t="shared" si="821"/>
        <v>12:00</v>
      </c>
      <c r="U4395" t="str">
        <f t="shared" si="822"/>
        <v>Acceptable</v>
      </c>
      <c r="V4395">
        <f t="shared" si="824"/>
        <v>23</v>
      </c>
      <c r="W4395">
        <f t="shared" si="825"/>
        <v>2</v>
      </c>
      <c r="Y4395" t="str">
        <f t="shared" si="826"/>
        <v>Flight Not Found</v>
      </c>
      <c r="Z4395" t="str" cm="1">
        <f t="array" ref="Z4395">IF(AND(B:B &gt; TIME(6, 0, 0), B:B &lt;= TIME(18, 0, 0)), "Day", "Night")</f>
        <v>Night</v>
      </c>
      <c r="AA4395">
        <f t="shared" si="827"/>
        <v>1</v>
      </c>
    </row>
    <row r="4396" spans="1:27" x14ac:dyDescent="0.2">
      <c r="A4396">
        <v>35093</v>
      </c>
      <c r="B4396" t="s">
        <v>22137</v>
      </c>
      <c r="C4396" t="s">
        <v>22138</v>
      </c>
      <c r="D4396" t="s">
        <v>22139</v>
      </c>
      <c r="F4396" t="s">
        <v>22140</v>
      </c>
      <c r="G4396" t="s">
        <v>17815</v>
      </c>
      <c r="H4396" t="s">
        <v>22141</v>
      </c>
      <c r="I4396" t="s">
        <v>22142</v>
      </c>
      <c r="J4396">
        <v>6</v>
      </c>
      <c r="K4396">
        <v>5</v>
      </c>
      <c r="L4396">
        <v>0</v>
      </c>
      <c r="M4396" t="s">
        <v>22143</v>
      </c>
      <c r="N4396">
        <f t="shared" si="816"/>
        <v>0</v>
      </c>
      <c r="O4396" t="str">
        <f t="shared" si="817"/>
        <v>No</v>
      </c>
      <c r="P4396">
        <f t="shared" si="818"/>
        <v>0</v>
      </c>
      <c r="Q4396">
        <f t="shared" si="819"/>
        <v>0</v>
      </c>
      <c r="R4396">
        <f t="shared" si="823"/>
        <v>27.565026697177728</v>
      </c>
      <c r="S4396" t="str">
        <f t="shared" si="820"/>
        <v>ID-35093-Wellington - Picton</v>
      </c>
      <c r="T4396" t="str">
        <f t="shared" si="821"/>
        <v>16:26</v>
      </c>
      <c r="U4396" t="str">
        <f t="shared" si="822"/>
        <v>Acceptable</v>
      </c>
      <c r="V4396">
        <f t="shared" si="824"/>
        <v>23</v>
      </c>
      <c r="W4396">
        <f t="shared" si="825"/>
        <v>2</v>
      </c>
      <c r="Y4396" t="str">
        <f t="shared" si="826"/>
        <v>Flight Not Found</v>
      </c>
      <c r="Z4396" t="str" cm="1">
        <f t="array" ref="Z4396">IF(AND(B:B &gt; TIME(6, 0, 0), B:B &lt;= TIME(18, 0, 0)), "Day", "Night")</f>
        <v>Night</v>
      </c>
      <c r="AA4396">
        <f t="shared" si="827"/>
        <v>1</v>
      </c>
    </row>
    <row r="4397" spans="1:27" x14ac:dyDescent="0.2">
      <c r="A4397">
        <v>35099</v>
      </c>
      <c r="B4397" t="s">
        <v>22144</v>
      </c>
      <c r="C4397" t="s">
        <v>9999</v>
      </c>
      <c r="D4397" t="s">
        <v>22145</v>
      </c>
      <c r="F4397" t="s">
        <v>22146</v>
      </c>
      <c r="G4397" t="s">
        <v>13815</v>
      </c>
      <c r="H4397" t="s">
        <v>22147</v>
      </c>
      <c r="I4397" t="s">
        <v>22148</v>
      </c>
      <c r="J4397">
        <v>4</v>
      </c>
      <c r="K4397">
        <v>4</v>
      </c>
      <c r="L4397">
        <v>24</v>
      </c>
      <c r="M4397" t="s">
        <v>22149</v>
      </c>
      <c r="N4397">
        <f t="shared" si="816"/>
        <v>0</v>
      </c>
      <c r="O4397" t="str">
        <f t="shared" si="817"/>
        <v>No</v>
      </c>
      <c r="P4397">
        <f t="shared" si="818"/>
        <v>0</v>
      </c>
      <c r="Q4397">
        <f t="shared" si="819"/>
        <v>0</v>
      </c>
      <c r="R4397">
        <f t="shared" si="823"/>
        <v>27.565026697177728</v>
      </c>
      <c r="S4397" t="str">
        <f t="shared" si="820"/>
        <v>ID-35099-Asuncion - Campina Grande</v>
      </c>
      <c r="T4397" t="str">
        <f t="shared" si="821"/>
        <v>14:12</v>
      </c>
      <c r="U4397" t="str">
        <f t="shared" si="822"/>
        <v>Acceptable</v>
      </c>
      <c r="V4397">
        <f t="shared" si="824"/>
        <v>23</v>
      </c>
      <c r="W4397">
        <f t="shared" si="825"/>
        <v>2</v>
      </c>
      <c r="Y4397" t="str">
        <f t="shared" si="826"/>
        <v>Flight Not Found</v>
      </c>
      <c r="Z4397" t="str" cm="1">
        <f t="array" ref="Z4397">IF(AND(B:B &gt; TIME(6, 0, 0), B:B &lt;= TIME(18, 0, 0)), "Day", "Night")</f>
        <v>Night</v>
      </c>
      <c r="AA4397">
        <f t="shared" si="827"/>
        <v>1</v>
      </c>
    </row>
    <row r="4398" spans="1:27" x14ac:dyDescent="0.2">
      <c r="A4398">
        <v>35100</v>
      </c>
      <c r="B4398" t="s">
        <v>4465</v>
      </c>
      <c r="C4398" t="s">
        <v>22150</v>
      </c>
      <c r="D4398" t="s">
        <v>22151</v>
      </c>
      <c r="F4398" t="s">
        <v>22152</v>
      </c>
      <c r="G4398" t="s">
        <v>22153</v>
      </c>
      <c r="H4398" t="s">
        <v>22154</v>
      </c>
      <c r="I4398" t="s">
        <v>17508</v>
      </c>
      <c r="J4398">
        <v>4</v>
      </c>
      <c r="K4398">
        <v>4</v>
      </c>
      <c r="L4398">
        <v>0</v>
      </c>
      <c r="M4398" t="s">
        <v>22155</v>
      </c>
      <c r="N4398">
        <f t="shared" si="816"/>
        <v>0</v>
      </c>
      <c r="O4398" t="str">
        <f t="shared" si="817"/>
        <v>No</v>
      </c>
      <c r="P4398">
        <f t="shared" si="818"/>
        <v>0</v>
      </c>
      <c r="Q4398">
        <f t="shared" si="819"/>
        <v>0</v>
      </c>
      <c r="R4398">
        <f t="shared" si="823"/>
        <v>27.565026697177728</v>
      </c>
      <c r="S4398" t="str">
        <f t="shared" si="820"/>
        <v>ID-35100-St. Johns, AZ - Brownsville, TX</v>
      </c>
      <c r="T4398" t="str">
        <f t="shared" si="821"/>
        <v>09:50</v>
      </c>
      <c r="U4398" t="str">
        <f t="shared" si="822"/>
        <v>Acceptable</v>
      </c>
      <c r="V4398">
        <f t="shared" si="824"/>
        <v>23</v>
      </c>
      <c r="W4398">
        <f t="shared" si="825"/>
        <v>2</v>
      </c>
      <c r="Y4398" t="str">
        <f t="shared" si="826"/>
        <v>Flight Not Found</v>
      </c>
      <c r="Z4398" t="str" cm="1">
        <f t="array" ref="Z4398">IF(AND(B:B &gt; TIME(6, 0, 0), B:B &lt;= TIME(18, 0, 0)), "Day", "Night")</f>
        <v>Night</v>
      </c>
      <c r="AA4398">
        <f t="shared" si="827"/>
        <v>1</v>
      </c>
    </row>
    <row r="4399" spans="1:27" x14ac:dyDescent="0.2">
      <c r="A4399">
        <v>35101</v>
      </c>
      <c r="B4399" t="s">
        <v>22156</v>
      </c>
      <c r="C4399" t="s">
        <v>22157</v>
      </c>
      <c r="D4399" t="s">
        <v>22158</v>
      </c>
      <c r="E4399" t="s">
        <v>175</v>
      </c>
      <c r="F4399" t="s">
        <v>22159</v>
      </c>
      <c r="G4399" t="s">
        <v>22160</v>
      </c>
      <c r="H4399" t="s">
        <v>22161</v>
      </c>
      <c r="I4399" t="s">
        <v>22162</v>
      </c>
      <c r="J4399">
        <v>189</v>
      </c>
      <c r="K4399">
        <v>189</v>
      </c>
      <c r="L4399">
        <v>0</v>
      </c>
      <c r="M4399" t="s">
        <v>22163</v>
      </c>
      <c r="N4399">
        <f t="shared" si="816"/>
        <v>0</v>
      </c>
      <c r="O4399" t="str">
        <f t="shared" si="817"/>
        <v>No</v>
      </c>
      <c r="P4399">
        <f t="shared" si="818"/>
        <v>0</v>
      </c>
      <c r="Q4399">
        <f t="shared" si="819"/>
        <v>0</v>
      </c>
      <c r="R4399">
        <f t="shared" si="823"/>
        <v>27.565026697177728</v>
      </c>
      <c r="S4399" t="str">
        <f t="shared" si="820"/>
        <v>ID-35101-Puerto Plata - Gander</v>
      </c>
      <c r="T4399" t="str">
        <f t="shared" si="821"/>
        <v>23:47</v>
      </c>
      <c r="U4399" t="str">
        <f t="shared" si="822"/>
        <v>Acceptable</v>
      </c>
      <c r="V4399">
        <f t="shared" si="824"/>
        <v>23</v>
      </c>
      <c r="W4399">
        <f t="shared" si="825"/>
        <v>2</v>
      </c>
      <c r="Y4399" t="str">
        <f t="shared" si="826"/>
        <v>Flight Not Found</v>
      </c>
      <c r="Z4399" t="str" cm="1">
        <f t="array" ref="Z4399">IF(AND(B:B &gt; TIME(6, 0, 0), B:B &lt;= TIME(18, 0, 0)), "Day", "Night")</f>
        <v>Night</v>
      </c>
      <c r="AA4399">
        <f t="shared" si="827"/>
        <v>1</v>
      </c>
    </row>
    <row r="4400" spans="1:27" x14ac:dyDescent="0.2">
      <c r="A4400">
        <v>35101</v>
      </c>
      <c r="B4400" t="s">
        <v>2657</v>
      </c>
      <c r="C4400" t="s">
        <v>22164</v>
      </c>
      <c r="D4400" t="s">
        <v>22165</v>
      </c>
      <c r="F4400" t="s">
        <v>22166</v>
      </c>
      <c r="G4400" t="s">
        <v>22167</v>
      </c>
      <c r="H4400" t="s">
        <v>22168</v>
      </c>
      <c r="I4400" t="s">
        <v>22169</v>
      </c>
      <c r="J4400">
        <v>8</v>
      </c>
      <c r="K4400">
        <v>8</v>
      </c>
      <c r="L4400">
        <v>0</v>
      </c>
      <c r="M4400" t="s">
        <v>22170</v>
      </c>
      <c r="N4400">
        <f t="shared" si="816"/>
        <v>0</v>
      </c>
      <c r="O4400" t="str">
        <f t="shared" si="817"/>
        <v>No</v>
      </c>
      <c r="P4400">
        <f t="shared" si="818"/>
        <v>0</v>
      </c>
      <c r="Q4400">
        <f t="shared" si="819"/>
        <v>0</v>
      </c>
      <c r="R4400">
        <f t="shared" si="823"/>
        <v>27.565026697177728</v>
      </c>
      <c r="S4400" t="str">
        <f t="shared" si="820"/>
        <v>ID-35101-Tijuana - Ensenada</v>
      </c>
      <c r="T4400" t="str">
        <f t="shared" si="821"/>
        <v>23:47</v>
      </c>
      <c r="U4400" t="str">
        <f t="shared" si="822"/>
        <v>Acceptable</v>
      </c>
      <c r="V4400">
        <f t="shared" si="824"/>
        <v>23</v>
      </c>
      <c r="W4400">
        <f t="shared" si="825"/>
        <v>2</v>
      </c>
      <c r="Y4400" t="str">
        <f t="shared" si="826"/>
        <v>Flight Not Found</v>
      </c>
      <c r="Z4400" t="str" cm="1">
        <f t="array" ref="Z4400">IF(AND(B:B &gt; TIME(6, 0, 0), B:B &lt;= TIME(18, 0, 0)), "Day", "Night")</f>
        <v>Night</v>
      </c>
      <c r="AA4400">
        <f t="shared" si="827"/>
        <v>1</v>
      </c>
    </row>
    <row r="4401" spans="1:27" x14ac:dyDescent="0.2">
      <c r="A4401">
        <v>35106</v>
      </c>
      <c r="C4401" t="s">
        <v>17787</v>
      </c>
      <c r="D4401" t="s">
        <v>22171</v>
      </c>
      <c r="J4401">
        <v>20</v>
      </c>
      <c r="K4401">
        <v>20</v>
      </c>
      <c r="L4401">
        <v>0</v>
      </c>
      <c r="M4401" t="s">
        <v>22172</v>
      </c>
      <c r="N4401">
        <f t="shared" si="816"/>
        <v>0</v>
      </c>
      <c r="O4401" t="str">
        <f t="shared" si="817"/>
        <v>No</v>
      </c>
      <c r="P4401">
        <f t="shared" si="818"/>
        <v>0</v>
      </c>
      <c r="Q4401">
        <f t="shared" si="819"/>
        <v>0</v>
      </c>
      <c r="R4401">
        <f t="shared" si="823"/>
        <v>27.565026697177728</v>
      </c>
      <c r="S4401" t="str">
        <f t="shared" si="820"/>
        <v>ID-35106-</v>
      </c>
      <c r="T4401">
        <f t="shared" si="821"/>
        <v>0</v>
      </c>
      <c r="U4401" t="str">
        <f t="shared" si="822"/>
        <v>Acceptable</v>
      </c>
      <c r="V4401">
        <f t="shared" si="824"/>
        <v>23</v>
      </c>
      <c r="W4401">
        <f t="shared" si="825"/>
        <v>2</v>
      </c>
      <c r="Y4401" t="str">
        <f t="shared" si="826"/>
        <v>Flight Not Found</v>
      </c>
      <c r="Z4401" t="str" cm="1">
        <f t="array" ref="Z4401">IF(AND(B:B &gt; TIME(6, 0, 0), B:B &lt;= TIME(18, 0, 0)), "Day", "Night")</f>
        <v>Night</v>
      </c>
      <c r="AA4401">
        <f t="shared" si="827"/>
        <v>1</v>
      </c>
    </row>
    <row r="4402" spans="1:27" x14ac:dyDescent="0.2">
      <c r="A4402">
        <v>35107</v>
      </c>
      <c r="B4402" t="s">
        <v>9925</v>
      </c>
      <c r="C4402" t="s">
        <v>22173</v>
      </c>
      <c r="D4402" t="s">
        <v>22174</v>
      </c>
      <c r="F4402" t="s">
        <v>22175</v>
      </c>
      <c r="G4402" t="s">
        <v>22176</v>
      </c>
      <c r="H4402" t="s">
        <v>22177</v>
      </c>
      <c r="I4402" t="s">
        <v>22178</v>
      </c>
      <c r="J4402">
        <v>15</v>
      </c>
      <c r="K4402">
        <v>11</v>
      </c>
      <c r="L4402">
        <v>0</v>
      </c>
      <c r="M4402" t="s">
        <v>22179</v>
      </c>
      <c r="N4402">
        <f t="shared" si="816"/>
        <v>0</v>
      </c>
      <c r="O4402" t="str">
        <f t="shared" si="817"/>
        <v>No</v>
      </c>
      <c r="P4402">
        <f t="shared" si="818"/>
        <v>0</v>
      </c>
      <c r="Q4402">
        <f t="shared" si="819"/>
        <v>0</v>
      </c>
      <c r="R4402">
        <f t="shared" si="823"/>
        <v>27.565026697177728</v>
      </c>
      <c r="S4402" t="str">
        <f t="shared" si="820"/>
        <v>ID-35107-Port-au-Prince - Cap Haitien</v>
      </c>
      <c r="T4402" t="str">
        <f t="shared" si="821"/>
        <v>12:01</v>
      </c>
      <c r="U4402" t="str">
        <f t="shared" si="822"/>
        <v>Acceptable</v>
      </c>
      <c r="V4402">
        <f t="shared" si="824"/>
        <v>23</v>
      </c>
      <c r="W4402">
        <f t="shared" si="825"/>
        <v>2</v>
      </c>
      <c r="Y4402" t="str">
        <f t="shared" si="826"/>
        <v>Flight Not Found</v>
      </c>
      <c r="Z4402" t="str" cm="1">
        <f t="array" ref="Z4402">IF(AND(B:B &gt; TIME(6, 0, 0), B:B &lt;= TIME(18, 0, 0)), "Day", "Night")</f>
        <v>Night</v>
      </c>
      <c r="AA4402">
        <f t="shared" si="827"/>
        <v>1</v>
      </c>
    </row>
    <row r="4403" spans="1:27" x14ac:dyDescent="0.2">
      <c r="A4403">
        <v>35111</v>
      </c>
      <c r="C4403" t="s">
        <v>22180</v>
      </c>
      <c r="D4403" t="s">
        <v>22181</v>
      </c>
      <c r="F4403" t="s">
        <v>22182</v>
      </c>
      <c r="G4403" t="s">
        <v>12975</v>
      </c>
      <c r="H4403" t="s">
        <v>22183</v>
      </c>
      <c r="I4403" t="s">
        <v>22184</v>
      </c>
      <c r="J4403">
        <v>2</v>
      </c>
      <c r="K4403">
        <v>2</v>
      </c>
      <c r="L4403">
        <v>0</v>
      </c>
      <c r="M4403" t="s">
        <v>22185</v>
      </c>
      <c r="N4403">
        <f t="shared" si="816"/>
        <v>0</v>
      </c>
      <c r="O4403" t="str">
        <f t="shared" si="817"/>
        <v>No</v>
      </c>
      <c r="P4403">
        <f t="shared" si="818"/>
        <v>0</v>
      </c>
      <c r="Q4403">
        <f t="shared" si="819"/>
        <v>0</v>
      </c>
      <c r="R4403">
        <f t="shared" si="823"/>
        <v>27.565026697177728</v>
      </c>
      <c r="S4403" t="str">
        <f t="shared" si="820"/>
        <v>ID-35111-Guatemala City - Cantabal</v>
      </c>
      <c r="T4403">
        <f t="shared" si="821"/>
        <v>0</v>
      </c>
      <c r="U4403" t="str">
        <f t="shared" si="822"/>
        <v>Acceptable</v>
      </c>
      <c r="V4403">
        <f t="shared" si="824"/>
        <v>23</v>
      </c>
      <c r="W4403">
        <f t="shared" si="825"/>
        <v>2</v>
      </c>
      <c r="Y4403" t="str">
        <f t="shared" si="826"/>
        <v>Flight Not Found</v>
      </c>
      <c r="Z4403" t="str" cm="1">
        <f t="array" ref="Z4403">IF(AND(B:B &gt; TIME(6, 0, 0), B:B &lt;= TIME(18, 0, 0)), "Day", "Night")</f>
        <v>Night</v>
      </c>
      <c r="AA4403">
        <f t="shared" si="827"/>
        <v>1</v>
      </c>
    </row>
    <row r="4404" spans="1:27" x14ac:dyDescent="0.2">
      <c r="A4404">
        <v>35114</v>
      </c>
      <c r="C4404" t="s">
        <v>22186</v>
      </c>
      <c r="D4404" t="s">
        <v>22187</v>
      </c>
      <c r="F4404" t="s">
        <v>22188</v>
      </c>
      <c r="G4404" t="s">
        <v>22189</v>
      </c>
      <c r="H4404" t="s">
        <v>22190</v>
      </c>
      <c r="I4404" t="s">
        <v>22191</v>
      </c>
      <c r="J4404">
        <v>10</v>
      </c>
      <c r="K4404">
        <v>10</v>
      </c>
      <c r="L4404">
        <v>0</v>
      </c>
      <c r="M4404" t="s">
        <v>22192</v>
      </c>
      <c r="N4404">
        <f t="shared" si="816"/>
        <v>0</v>
      </c>
      <c r="O4404" t="str">
        <f t="shared" si="817"/>
        <v>No</v>
      </c>
      <c r="P4404">
        <f t="shared" si="818"/>
        <v>0</v>
      </c>
      <c r="Q4404">
        <f t="shared" si="819"/>
        <v>0</v>
      </c>
      <c r="R4404">
        <f t="shared" si="823"/>
        <v>27.565026697177728</v>
      </c>
      <c r="S4404" t="str">
        <f t="shared" si="820"/>
        <v>ID-35114-Berlin - Salzburg</v>
      </c>
      <c r="T4404">
        <f t="shared" si="821"/>
        <v>0</v>
      </c>
      <c r="U4404" t="str">
        <f t="shared" si="822"/>
        <v>Acceptable</v>
      </c>
      <c r="V4404">
        <f t="shared" si="824"/>
        <v>23</v>
      </c>
      <c r="W4404">
        <f t="shared" si="825"/>
        <v>2</v>
      </c>
      <c r="Y4404" t="str">
        <f t="shared" si="826"/>
        <v>Flight Not Found</v>
      </c>
      <c r="Z4404" t="str" cm="1">
        <f t="array" ref="Z4404">IF(AND(B:B &gt; TIME(6, 0, 0), B:B &lt;= TIME(18, 0, 0)), "Day", "Night")</f>
        <v>Night</v>
      </c>
      <c r="AA4404">
        <f t="shared" si="827"/>
        <v>1</v>
      </c>
    </row>
    <row r="4405" spans="1:27" x14ac:dyDescent="0.2">
      <c r="A4405">
        <v>35121</v>
      </c>
      <c r="B4405" t="s">
        <v>4866</v>
      </c>
      <c r="C4405" t="s">
        <v>22193</v>
      </c>
      <c r="D4405" t="s">
        <v>22194</v>
      </c>
      <c r="F4405" t="s">
        <v>22195</v>
      </c>
      <c r="G4405" t="s">
        <v>11286</v>
      </c>
      <c r="J4405">
        <v>91</v>
      </c>
      <c r="K4405">
        <v>91</v>
      </c>
      <c r="L4405">
        <v>0</v>
      </c>
      <c r="M4405" t="s">
        <v>22196</v>
      </c>
      <c r="N4405">
        <f t="shared" si="816"/>
        <v>0</v>
      </c>
      <c r="O4405" t="str">
        <f t="shared" si="817"/>
        <v>No</v>
      </c>
      <c r="P4405">
        <f t="shared" si="818"/>
        <v>0</v>
      </c>
      <c r="Q4405">
        <f t="shared" si="819"/>
        <v>0</v>
      </c>
      <c r="R4405">
        <f t="shared" si="823"/>
        <v>27.565026697177728</v>
      </c>
      <c r="S4405" t="str">
        <f t="shared" si="820"/>
        <v>ID-35121-El Obeid - Khartoum</v>
      </c>
      <c r="T4405" t="str">
        <f t="shared" si="821"/>
        <v>19:00</v>
      </c>
      <c r="U4405" t="str">
        <f t="shared" si="822"/>
        <v>Acceptable</v>
      </c>
      <c r="V4405">
        <f t="shared" si="824"/>
        <v>23</v>
      </c>
      <c r="W4405">
        <f t="shared" si="825"/>
        <v>2</v>
      </c>
      <c r="Y4405" t="str">
        <f t="shared" si="826"/>
        <v>Flight Not Found</v>
      </c>
      <c r="Z4405" t="str" cm="1">
        <f t="array" ref="Z4405">IF(AND(B:B &gt; TIME(6, 0, 0), B:B &lt;= TIME(18, 0, 0)), "Day", "Night")</f>
        <v>Night</v>
      </c>
      <c r="AA4405">
        <f t="shared" si="827"/>
        <v>1</v>
      </c>
    </row>
    <row r="4406" spans="1:27" x14ac:dyDescent="0.2">
      <c r="A4406">
        <v>35122</v>
      </c>
      <c r="B4406" t="s">
        <v>8450</v>
      </c>
      <c r="C4406" t="s">
        <v>22197</v>
      </c>
      <c r="D4406" t="s">
        <v>22198</v>
      </c>
      <c r="F4406" t="s">
        <v>22199</v>
      </c>
      <c r="G4406" t="s">
        <v>18341</v>
      </c>
      <c r="H4406" t="s">
        <v>22200</v>
      </c>
      <c r="I4406" t="s">
        <v>22201</v>
      </c>
      <c r="J4406">
        <v>8</v>
      </c>
      <c r="K4406">
        <v>8</v>
      </c>
      <c r="L4406">
        <v>0</v>
      </c>
      <c r="M4406" t="s">
        <v>22202</v>
      </c>
      <c r="N4406">
        <f t="shared" si="816"/>
        <v>0</v>
      </c>
      <c r="O4406" t="str">
        <f t="shared" si="817"/>
        <v>No</v>
      </c>
      <c r="P4406">
        <f t="shared" si="818"/>
        <v>0</v>
      </c>
      <c r="Q4406">
        <f t="shared" si="819"/>
        <v>0</v>
      </c>
      <c r="R4406">
        <f t="shared" si="823"/>
        <v>27.565026697177728</v>
      </c>
      <c r="S4406" t="str">
        <f t="shared" si="820"/>
        <v>ID-35122-Ludana - Lukapa</v>
      </c>
      <c r="T4406" t="str">
        <f t="shared" si="821"/>
        <v>05:40</v>
      </c>
      <c r="U4406" t="str">
        <f t="shared" si="822"/>
        <v>Acceptable</v>
      </c>
      <c r="V4406">
        <f t="shared" si="824"/>
        <v>23</v>
      </c>
      <c r="W4406">
        <f t="shared" si="825"/>
        <v>2</v>
      </c>
      <c r="Y4406" t="str">
        <f t="shared" si="826"/>
        <v>Flight Not Found</v>
      </c>
      <c r="Z4406" t="str" cm="1">
        <f t="array" ref="Z4406">IF(AND(B:B &gt; TIME(6, 0, 0), B:B &lt;= TIME(18, 0, 0)), "Day", "Night")</f>
        <v>Night</v>
      </c>
      <c r="AA4406">
        <f t="shared" si="827"/>
        <v>1</v>
      </c>
    </row>
    <row r="4407" spans="1:27" x14ac:dyDescent="0.2">
      <c r="A4407">
        <v>35124</v>
      </c>
      <c r="B4407" t="s">
        <v>8239</v>
      </c>
      <c r="C4407" t="s">
        <v>22203</v>
      </c>
      <c r="D4407" t="s">
        <v>22204</v>
      </c>
      <c r="E4407" t="s">
        <v>5600</v>
      </c>
      <c r="F4407" t="s">
        <v>22205</v>
      </c>
      <c r="G4407" t="s">
        <v>12953</v>
      </c>
      <c r="H4407" t="s">
        <v>22206</v>
      </c>
      <c r="I4407" t="s">
        <v>22207</v>
      </c>
      <c r="J4407">
        <v>123</v>
      </c>
      <c r="K4407">
        <v>123</v>
      </c>
      <c r="L4407">
        <v>0</v>
      </c>
      <c r="M4407" t="s">
        <v>22208</v>
      </c>
      <c r="N4407">
        <f t="shared" si="816"/>
        <v>0</v>
      </c>
      <c r="O4407" t="str">
        <f t="shared" si="817"/>
        <v>No</v>
      </c>
      <c r="P4407">
        <f t="shared" si="818"/>
        <v>0</v>
      </c>
      <c r="Q4407">
        <f t="shared" si="819"/>
        <v>0</v>
      </c>
      <c r="R4407">
        <f t="shared" si="823"/>
        <v>27.565026697177728</v>
      </c>
      <c r="S4407" t="str">
        <f t="shared" si="820"/>
        <v>ID-35124-Lima - Arequipa</v>
      </c>
      <c r="T4407" t="str">
        <f t="shared" si="821"/>
        <v>20:25</v>
      </c>
      <c r="U4407" t="str">
        <f t="shared" si="822"/>
        <v>Acceptable</v>
      </c>
      <c r="V4407">
        <f t="shared" si="824"/>
        <v>23</v>
      </c>
      <c r="W4407">
        <f t="shared" si="825"/>
        <v>2</v>
      </c>
      <c r="Y4407" t="str">
        <f t="shared" si="826"/>
        <v>Flight Not Found</v>
      </c>
      <c r="Z4407" t="str" cm="1">
        <f t="array" ref="Z4407">IF(AND(B:B &gt; TIME(6, 0, 0), B:B &lt;= TIME(18, 0, 0)), "Day", "Night")</f>
        <v>Night</v>
      </c>
      <c r="AA4407">
        <f t="shared" si="827"/>
        <v>1</v>
      </c>
    </row>
    <row r="4408" spans="1:27" x14ac:dyDescent="0.2">
      <c r="A4408">
        <v>35126</v>
      </c>
      <c r="C4408" t="s">
        <v>1928</v>
      </c>
      <c r="D4408" t="s">
        <v>22209</v>
      </c>
      <c r="F4408" t="s">
        <v>22210</v>
      </c>
      <c r="G4408" t="s">
        <v>22211</v>
      </c>
      <c r="H4408" t="s">
        <v>22212</v>
      </c>
      <c r="I4408" t="s">
        <v>22213</v>
      </c>
      <c r="J4408">
        <v>9</v>
      </c>
      <c r="K4408">
        <v>9</v>
      </c>
      <c r="L4408">
        <v>0</v>
      </c>
      <c r="M4408" t="s">
        <v>22214</v>
      </c>
      <c r="N4408">
        <f t="shared" si="816"/>
        <v>0</v>
      </c>
      <c r="O4408" t="str">
        <f t="shared" si="817"/>
        <v>No</v>
      </c>
      <c r="P4408">
        <f t="shared" si="818"/>
        <v>0</v>
      </c>
      <c r="Q4408">
        <f t="shared" si="819"/>
        <v>0</v>
      </c>
      <c r="R4408">
        <f t="shared" si="823"/>
        <v>27.565026697177728</v>
      </c>
      <c r="S4408" t="str">
        <f t="shared" si="820"/>
        <v>ID-35126-Brasilia - Sao Paulo</v>
      </c>
      <c r="T4408">
        <f t="shared" si="821"/>
        <v>0</v>
      </c>
      <c r="U4408" t="str">
        <f t="shared" si="822"/>
        <v>Acceptable</v>
      </c>
      <c r="V4408">
        <f t="shared" si="824"/>
        <v>23</v>
      </c>
      <c r="W4408">
        <f t="shared" si="825"/>
        <v>2</v>
      </c>
      <c r="Y4408" t="str">
        <f t="shared" si="826"/>
        <v>Flight Not Found</v>
      </c>
      <c r="Z4408" t="str" cm="1">
        <f t="array" ref="Z4408">IF(AND(B:B &gt; TIME(6, 0, 0), B:B &lt;= TIME(18, 0, 0)), "Day", "Night")</f>
        <v>Night</v>
      </c>
      <c r="AA4408">
        <f t="shared" si="827"/>
        <v>1</v>
      </c>
    </row>
    <row r="4409" spans="1:27" x14ac:dyDescent="0.2">
      <c r="A4409">
        <v>35133</v>
      </c>
      <c r="C4409" t="s">
        <v>22215</v>
      </c>
      <c r="D4409" t="s">
        <v>22216</v>
      </c>
      <c r="F4409" t="s">
        <v>22217</v>
      </c>
      <c r="G4409" t="s">
        <v>22218</v>
      </c>
      <c r="H4409" t="s">
        <v>22219</v>
      </c>
      <c r="J4409">
        <v>23</v>
      </c>
      <c r="K4409">
        <v>23</v>
      </c>
      <c r="L4409">
        <v>0</v>
      </c>
      <c r="M4409" t="s">
        <v>22220</v>
      </c>
      <c r="N4409">
        <f t="shared" si="816"/>
        <v>0</v>
      </c>
      <c r="O4409" t="str">
        <f t="shared" si="817"/>
        <v>No</v>
      </c>
      <c r="P4409">
        <f t="shared" si="818"/>
        <v>0</v>
      </c>
      <c r="Q4409">
        <f t="shared" si="819"/>
        <v>0</v>
      </c>
      <c r="R4409">
        <f t="shared" si="823"/>
        <v>27.565026697177728</v>
      </c>
      <c r="S4409" t="str">
        <f t="shared" si="820"/>
        <v>ID-35133-Condorcanqui - Bagua</v>
      </c>
      <c r="T4409">
        <f t="shared" si="821"/>
        <v>0</v>
      </c>
      <c r="U4409" t="str">
        <f t="shared" si="822"/>
        <v>Acceptable</v>
      </c>
      <c r="V4409">
        <f t="shared" si="824"/>
        <v>23</v>
      </c>
      <c r="W4409">
        <f t="shared" si="825"/>
        <v>2</v>
      </c>
      <c r="Y4409" t="str">
        <f t="shared" si="826"/>
        <v>Flight Not Found</v>
      </c>
      <c r="Z4409" t="str" cm="1">
        <f t="array" ref="Z4409">IF(AND(B:B &gt; TIME(6, 0, 0), B:B &lt;= TIME(18, 0, 0)), "Day", "Night")</f>
        <v>Night</v>
      </c>
      <c r="AA4409">
        <f t="shared" si="827"/>
        <v>1</v>
      </c>
    </row>
    <row r="4410" spans="1:27" x14ac:dyDescent="0.2">
      <c r="A4410">
        <v>35137</v>
      </c>
      <c r="C4410" t="s">
        <v>22221</v>
      </c>
      <c r="D4410" t="s">
        <v>22222</v>
      </c>
      <c r="F4410" t="s">
        <v>22223</v>
      </c>
      <c r="G4410" t="s">
        <v>5750</v>
      </c>
      <c r="H4410" t="s">
        <v>22224</v>
      </c>
      <c r="I4410" t="s">
        <v>22225</v>
      </c>
      <c r="J4410">
        <v>8</v>
      </c>
      <c r="K4410">
        <v>8</v>
      </c>
      <c r="L4410">
        <v>0</v>
      </c>
      <c r="M4410" t="s">
        <v>22226</v>
      </c>
      <c r="N4410">
        <f t="shared" si="816"/>
        <v>0</v>
      </c>
      <c r="O4410" t="str">
        <f t="shared" si="817"/>
        <v>No</v>
      </c>
      <c r="P4410">
        <f t="shared" si="818"/>
        <v>0</v>
      </c>
      <c r="Q4410">
        <f t="shared" si="819"/>
        <v>0</v>
      </c>
      <c r="R4410">
        <f t="shared" si="823"/>
        <v>27.565026697177728</v>
      </c>
      <c r="S4410" t="str">
        <f t="shared" si="820"/>
        <v>ID-35137-Ariba - Punto Fijo</v>
      </c>
      <c r="T4410">
        <f t="shared" si="821"/>
        <v>0</v>
      </c>
      <c r="U4410" t="str">
        <f t="shared" si="822"/>
        <v>Acceptable</v>
      </c>
      <c r="V4410">
        <f t="shared" si="824"/>
        <v>23</v>
      </c>
      <c r="W4410">
        <f t="shared" si="825"/>
        <v>2</v>
      </c>
      <c r="Y4410" t="str">
        <f t="shared" si="826"/>
        <v>Flight Not Found</v>
      </c>
      <c r="Z4410" t="str" cm="1">
        <f t="array" ref="Z4410">IF(AND(B:B &gt; TIME(6, 0, 0), B:B &lt;= TIME(18, 0, 0)), "Day", "Night")</f>
        <v>Night</v>
      </c>
      <c r="AA4410">
        <f t="shared" si="827"/>
        <v>1</v>
      </c>
    </row>
    <row r="4411" spans="1:27" x14ac:dyDescent="0.2">
      <c r="A4411">
        <v>35141</v>
      </c>
      <c r="B4411" t="s">
        <v>22227</v>
      </c>
      <c r="C4411" t="s">
        <v>5188</v>
      </c>
      <c r="D4411" t="s">
        <v>22228</v>
      </c>
      <c r="G4411" t="s">
        <v>16836</v>
      </c>
      <c r="H4411" t="s">
        <v>22229</v>
      </c>
      <c r="I4411" t="s">
        <v>22230</v>
      </c>
      <c r="J4411">
        <v>5</v>
      </c>
      <c r="K4411">
        <v>5</v>
      </c>
      <c r="L4411">
        <v>0</v>
      </c>
      <c r="M4411" t="s">
        <v>22231</v>
      </c>
      <c r="N4411">
        <f t="shared" si="816"/>
        <v>0</v>
      </c>
      <c r="O4411" t="str">
        <f t="shared" si="817"/>
        <v>No</v>
      </c>
      <c r="P4411">
        <f t="shared" si="818"/>
        <v>0</v>
      </c>
      <c r="Q4411">
        <f t="shared" si="819"/>
        <v>0</v>
      </c>
      <c r="R4411">
        <f t="shared" si="823"/>
        <v>27.565026697177728</v>
      </c>
      <c r="S4411" t="str">
        <f t="shared" si="820"/>
        <v>ID-35141-</v>
      </c>
      <c r="T4411" t="str">
        <f t="shared" si="821"/>
        <v>12:37</v>
      </c>
      <c r="U4411" t="str">
        <f t="shared" si="822"/>
        <v>Acceptable</v>
      </c>
      <c r="V4411">
        <f t="shared" si="824"/>
        <v>23</v>
      </c>
      <c r="W4411">
        <f t="shared" si="825"/>
        <v>2</v>
      </c>
      <c r="Y4411" t="str">
        <f t="shared" si="826"/>
        <v>Flight Not Found</v>
      </c>
      <c r="Z4411" t="str" cm="1">
        <f t="array" ref="Z4411">IF(AND(B:B &gt; TIME(6, 0, 0), B:B &lt;= TIME(18, 0, 0)), "Day", "Night")</f>
        <v>Night</v>
      </c>
      <c r="AA4411">
        <f t="shared" si="827"/>
        <v>1</v>
      </c>
    </row>
    <row r="4412" spans="1:27" x14ac:dyDescent="0.2">
      <c r="A4412">
        <v>35158</v>
      </c>
      <c r="B4412" t="s">
        <v>14878</v>
      </c>
      <c r="C4412" t="s">
        <v>22232</v>
      </c>
      <c r="D4412" t="s">
        <v>2615</v>
      </c>
      <c r="E4412" t="s">
        <v>2279</v>
      </c>
      <c r="F4412" t="s">
        <v>22233</v>
      </c>
      <c r="G4412" t="s">
        <v>22234</v>
      </c>
      <c r="H4412" t="s">
        <v>22235</v>
      </c>
      <c r="I4412" t="s">
        <v>22236</v>
      </c>
      <c r="J4412">
        <v>35</v>
      </c>
      <c r="K4412">
        <v>35</v>
      </c>
      <c r="L4412">
        <v>0</v>
      </c>
      <c r="M4412" t="s">
        <v>22237</v>
      </c>
      <c r="N4412">
        <f t="shared" si="816"/>
        <v>0</v>
      </c>
      <c r="O4412" t="str">
        <f t="shared" si="817"/>
        <v>No</v>
      </c>
      <c r="P4412">
        <f t="shared" si="818"/>
        <v>0</v>
      </c>
      <c r="Q4412">
        <f t="shared" si="819"/>
        <v>0</v>
      </c>
      <c r="R4412">
        <f t="shared" si="823"/>
        <v>27.565026697177728</v>
      </c>
      <c r="S4412" t="str">
        <f t="shared" si="820"/>
        <v>ID-35158-Tizla - Dubrovnik</v>
      </c>
      <c r="T4412" t="str">
        <f t="shared" si="821"/>
        <v>14:52</v>
      </c>
      <c r="U4412" t="str">
        <f t="shared" si="822"/>
        <v>Acceptable</v>
      </c>
      <c r="V4412">
        <f t="shared" si="824"/>
        <v>23</v>
      </c>
      <c r="W4412">
        <f t="shared" si="825"/>
        <v>2</v>
      </c>
      <c r="Y4412" t="str">
        <f t="shared" si="826"/>
        <v>Flight Not Found</v>
      </c>
      <c r="Z4412" t="str" cm="1">
        <f t="array" ref="Z4412">IF(AND(B:B &gt; TIME(6, 0, 0), B:B &lt;= TIME(18, 0, 0)), "Day", "Night")</f>
        <v>Night</v>
      </c>
      <c r="AA4412">
        <f t="shared" si="827"/>
        <v>1</v>
      </c>
    </row>
    <row r="4413" spans="1:27" x14ac:dyDescent="0.2">
      <c r="A4413">
        <v>35160</v>
      </c>
      <c r="B4413" t="s">
        <v>19644</v>
      </c>
      <c r="C4413" t="s">
        <v>22238</v>
      </c>
      <c r="D4413" t="s">
        <v>22239</v>
      </c>
      <c r="F4413" t="s">
        <v>22240</v>
      </c>
      <c r="G4413" t="s">
        <v>19409</v>
      </c>
      <c r="H4413" t="s">
        <v>22241</v>
      </c>
      <c r="I4413" t="s">
        <v>22242</v>
      </c>
      <c r="J4413">
        <v>20</v>
      </c>
      <c r="K4413">
        <v>20</v>
      </c>
      <c r="L4413">
        <v>0</v>
      </c>
      <c r="M4413" t="s">
        <v>22243</v>
      </c>
      <c r="N4413">
        <f t="shared" si="816"/>
        <v>0</v>
      </c>
      <c r="O4413" t="str">
        <f t="shared" si="817"/>
        <v>No</v>
      </c>
      <c r="P4413">
        <f t="shared" si="818"/>
        <v>0</v>
      </c>
      <c r="Q4413">
        <f t="shared" si="819"/>
        <v>0</v>
      </c>
      <c r="R4413">
        <f t="shared" si="823"/>
        <v>27.565026697177728</v>
      </c>
      <c r="S4413" t="str">
        <f t="shared" si="820"/>
        <v>ID-35160-Novosibirsk - Petropavlovsk</v>
      </c>
      <c r="T4413" t="str">
        <f t="shared" si="821"/>
        <v>14:44</v>
      </c>
      <c r="U4413" t="str">
        <f t="shared" si="822"/>
        <v>Acceptable</v>
      </c>
      <c r="V4413">
        <f t="shared" si="824"/>
        <v>23</v>
      </c>
      <c r="W4413">
        <f t="shared" si="825"/>
        <v>2</v>
      </c>
      <c r="Y4413" t="str">
        <f t="shared" si="826"/>
        <v>Flight Not Found</v>
      </c>
      <c r="Z4413" t="str" cm="1">
        <f t="array" ref="Z4413">IF(AND(B:B &gt; TIME(6, 0, 0), B:B &lt;= TIME(18, 0, 0)), "Day", "Night")</f>
        <v>Night</v>
      </c>
      <c r="AA4413">
        <f t="shared" si="827"/>
        <v>1</v>
      </c>
    </row>
    <row r="4414" spans="1:27" x14ac:dyDescent="0.2">
      <c r="A4414">
        <v>35160</v>
      </c>
      <c r="C4414" t="s">
        <v>22244</v>
      </c>
      <c r="D4414" t="s">
        <v>19203</v>
      </c>
      <c r="F4414" t="s">
        <v>22245</v>
      </c>
      <c r="G4414" t="s">
        <v>22246</v>
      </c>
      <c r="H4414" t="s">
        <v>22247</v>
      </c>
      <c r="I4414" t="s">
        <v>22248</v>
      </c>
      <c r="J4414">
        <v>17</v>
      </c>
      <c r="K4414">
        <v>6</v>
      </c>
      <c r="L4414">
        <v>0</v>
      </c>
      <c r="M4414" t="s">
        <v>22249</v>
      </c>
      <c r="N4414">
        <f t="shared" si="816"/>
        <v>0</v>
      </c>
      <c r="O4414" t="str">
        <f t="shared" si="817"/>
        <v>No</v>
      </c>
      <c r="P4414">
        <f t="shared" si="818"/>
        <v>0</v>
      </c>
      <c r="Q4414">
        <f t="shared" si="819"/>
        <v>0</v>
      </c>
      <c r="R4414">
        <f t="shared" si="823"/>
        <v>27.565026697177728</v>
      </c>
      <c r="S4414" t="str">
        <f t="shared" si="820"/>
        <v>ID-35160-Taipei - Matsu Island</v>
      </c>
      <c r="T4414" t="str">
        <f t="shared" si="821"/>
        <v>14:44</v>
      </c>
      <c r="U4414" t="str">
        <f t="shared" si="822"/>
        <v>Acceptable</v>
      </c>
      <c r="V4414">
        <f t="shared" si="824"/>
        <v>23</v>
      </c>
      <c r="W4414">
        <f t="shared" si="825"/>
        <v>2</v>
      </c>
      <c r="Y4414" t="str">
        <f t="shared" si="826"/>
        <v>Flight Not Found</v>
      </c>
      <c r="Z4414" t="str" cm="1">
        <f t="array" ref="Z4414">IF(AND(B:B &gt; TIME(6, 0, 0), B:B &lt;= TIME(18, 0, 0)), "Day", "Night")</f>
        <v>Night</v>
      </c>
      <c r="AA4414">
        <f t="shared" si="827"/>
        <v>1</v>
      </c>
    </row>
    <row r="4415" spans="1:27" x14ac:dyDescent="0.2">
      <c r="A4415">
        <v>35166</v>
      </c>
      <c r="B4415" t="s">
        <v>22250</v>
      </c>
      <c r="C4415" t="s">
        <v>250</v>
      </c>
      <c r="D4415" t="s">
        <v>35</v>
      </c>
      <c r="F4415" t="s">
        <v>22251</v>
      </c>
      <c r="G4415" t="s">
        <v>22252</v>
      </c>
      <c r="H4415" t="s">
        <v>22253</v>
      </c>
      <c r="I4415" t="s">
        <v>22254</v>
      </c>
      <c r="J4415">
        <v>3</v>
      </c>
      <c r="K4415">
        <v>3</v>
      </c>
      <c r="L4415">
        <v>0</v>
      </c>
      <c r="M4415" t="s">
        <v>22255</v>
      </c>
      <c r="N4415">
        <f t="shared" si="816"/>
        <v>0</v>
      </c>
      <c r="O4415" t="str">
        <f t="shared" si="817"/>
        <v>No</v>
      </c>
      <c r="P4415">
        <f t="shared" si="818"/>
        <v>0</v>
      </c>
      <c r="Q4415">
        <f t="shared" si="819"/>
        <v>0</v>
      </c>
      <c r="R4415">
        <f t="shared" si="823"/>
        <v>27.565026697177728</v>
      </c>
      <c r="S4415" t="str">
        <f t="shared" si="820"/>
        <v>ID-35166-Cheyenne, WY - Lincoln, NE</v>
      </c>
      <c r="T4415" t="str">
        <f t="shared" si="821"/>
        <v>08:24</v>
      </c>
      <c r="U4415" t="str">
        <f t="shared" si="822"/>
        <v>Acceptable</v>
      </c>
      <c r="V4415">
        <f t="shared" si="824"/>
        <v>23</v>
      </c>
      <c r="W4415">
        <f t="shared" si="825"/>
        <v>2</v>
      </c>
      <c r="Y4415" t="str">
        <f t="shared" si="826"/>
        <v>Flight Not Found</v>
      </c>
      <c r="Z4415" t="str" cm="1">
        <f t="array" ref="Z4415">IF(AND(B:B &gt; TIME(6, 0, 0), B:B &lt;= TIME(18, 0, 0)), "Day", "Night")</f>
        <v>Night</v>
      </c>
      <c r="AA4415">
        <f t="shared" si="827"/>
        <v>1</v>
      </c>
    </row>
    <row r="4416" spans="1:27" x14ac:dyDescent="0.2">
      <c r="A4416">
        <v>35188</v>
      </c>
      <c r="B4416" t="s">
        <v>1613</v>
      </c>
      <c r="C4416" t="s">
        <v>22256</v>
      </c>
      <c r="D4416" t="s">
        <v>22257</v>
      </c>
      <c r="F4416" t="s">
        <v>22258</v>
      </c>
      <c r="G4416" t="s">
        <v>10173</v>
      </c>
      <c r="H4416" t="s">
        <v>22259</v>
      </c>
      <c r="I4416" t="s">
        <v>22260</v>
      </c>
      <c r="J4416">
        <v>53</v>
      </c>
      <c r="K4416">
        <v>53</v>
      </c>
      <c r="L4416">
        <v>0</v>
      </c>
      <c r="M4416" t="s">
        <v>22261</v>
      </c>
      <c r="N4416">
        <f t="shared" si="816"/>
        <v>0</v>
      </c>
      <c r="O4416" t="str">
        <f t="shared" si="817"/>
        <v>No</v>
      </c>
      <c r="P4416">
        <f t="shared" si="818"/>
        <v>0</v>
      </c>
      <c r="Q4416">
        <f t="shared" si="819"/>
        <v>0</v>
      </c>
      <c r="R4416">
        <f t="shared" si="823"/>
        <v>27.565026697177728</v>
      </c>
      <c r="S4416" t="str">
        <f t="shared" si="820"/>
        <v>ID-35188-Wadi Halfa - Khartoum</v>
      </c>
      <c r="T4416" t="str">
        <f t="shared" si="821"/>
        <v>22:00</v>
      </c>
      <c r="U4416" t="str">
        <f t="shared" si="822"/>
        <v>Acceptable</v>
      </c>
      <c r="V4416">
        <f t="shared" si="824"/>
        <v>23</v>
      </c>
      <c r="W4416">
        <f t="shared" si="825"/>
        <v>2</v>
      </c>
      <c r="Y4416" t="str">
        <f t="shared" si="826"/>
        <v>Flight Not Found</v>
      </c>
      <c r="Z4416" t="str" cm="1">
        <f t="array" ref="Z4416">IF(AND(B:B &gt; TIME(6, 0, 0), B:B &lt;= TIME(18, 0, 0)), "Day", "Night")</f>
        <v>Night</v>
      </c>
      <c r="AA4416">
        <f t="shared" si="827"/>
        <v>1</v>
      </c>
    </row>
    <row r="4417" spans="1:27" x14ac:dyDescent="0.2">
      <c r="A4417">
        <v>35194</v>
      </c>
      <c r="C4417" t="s">
        <v>22262</v>
      </c>
      <c r="D4417" t="s">
        <v>22263</v>
      </c>
      <c r="G4417" t="s">
        <v>7186</v>
      </c>
      <c r="H4417" t="s">
        <v>22264</v>
      </c>
      <c r="I4417" t="s">
        <v>22265</v>
      </c>
      <c r="J4417">
        <v>2</v>
      </c>
      <c r="K4417">
        <v>2</v>
      </c>
      <c r="L4417">
        <v>0</v>
      </c>
      <c r="M4417" t="s">
        <v>22266</v>
      </c>
      <c r="N4417">
        <f t="shared" si="816"/>
        <v>0</v>
      </c>
      <c r="O4417" t="str">
        <f t="shared" si="817"/>
        <v>No</v>
      </c>
      <c r="P4417">
        <f t="shared" si="818"/>
        <v>0</v>
      </c>
      <c r="Q4417">
        <f t="shared" si="819"/>
        <v>0</v>
      </c>
      <c r="R4417">
        <f t="shared" si="823"/>
        <v>27.565026697177728</v>
      </c>
      <c r="S4417" t="str">
        <f t="shared" si="820"/>
        <v>ID-35194-</v>
      </c>
      <c r="T4417">
        <f t="shared" si="821"/>
        <v>0</v>
      </c>
      <c r="U4417" t="str">
        <f t="shared" si="822"/>
        <v>Acceptable</v>
      </c>
      <c r="V4417">
        <f t="shared" si="824"/>
        <v>23</v>
      </c>
      <c r="W4417">
        <f t="shared" si="825"/>
        <v>2</v>
      </c>
      <c r="Y4417" t="str">
        <f t="shared" si="826"/>
        <v>Flight Not Found</v>
      </c>
      <c r="Z4417" t="str" cm="1">
        <f t="array" ref="Z4417">IF(AND(B:B &gt; TIME(6, 0, 0), B:B &lt;= TIME(18, 0, 0)), "Day", "Night")</f>
        <v>Night</v>
      </c>
      <c r="AA4417">
        <f t="shared" si="827"/>
        <v>1</v>
      </c>
    </row>
    <row r="4418" spans="1:27" x14ac:dyDescent="0.2">
      <c r="A4418">
        <v>35195</v>
      </c>
      <c r="C4418" t="s">
        <v>22267</v>
      </c>
      <c r="D4418" t="s">
        <v>22268</v>
      </c>
      <c r="F4418" t="s">
        <v>22269</v>
      </c>
      <c r="G4418" t="s">
        <v>11148</v>
      </c>
      <c r="H4418" t="s">
        <v>22270</v>
      </c>
      <c r="I4418" t="s">
        <v>21536</v>
      </c>
      <c r="J4418">
        <v>19</v>
      </c>
      <c r="K4418">
        <v>16</v>
      </c>
      <c r="L4418">
        <v>0</v>
      </c>
      <c r="M4418" t="s">
        <v>22271</v>
      </c>
      <c r="N4418">
        <f t="shared" ref="N4418:N4481" si="828">SUM(B4418,C4418)</f>
        <v>0</v>
      </c>
      <c r="O4418" t="str">
        <f t="shared" ref="O4418:O4481" si="829">IF(F4418="good","Yes","No")</f>
        <v>No</v>
      </c>
      <c r="P4418">
        <f t="shared" ref="P4418:P4481" si="830">COUNTIF(C:C,"&lt;0")</f>
        <v>0</v>
      </c>
      <c r="Q4418">
        <f t="shared" ref="Q4418:Q4481" si="831">SUMIF(E:E,"&gt;"&amp;AVERAGE(E:E))</f>
        <v>0</v>
      </c>
      <c r="R4418">
        <f t="shared" si="823"/>
        <v>27.565026697177728</v>
      </c>
      <c r="S4418" t="str">
        <f t="shared" ref="S4418:S4481" si="832">CONCATENATE("ID-",A4418,"-",F4418)</f>
        <v>ID-35195-Durango - Otaez</v>
      </c>
      <c r="T4418">
        <f t="shared" ref="T4418:T4481" si="833">INDEX(B:B,MATCH(A4418,A:A,0))</f>
        <v>0</v>
      </c>
      <c r="U4418" t="str">
        <f t="shared" ref="U4418:U4481" si="834">IF(OR(B4418&gt;0,C4418&gt;0),"Acceptable","Check")</f>
        <v>Acceptable</v>
      </c>
      <c r="V4418">
        <f t="shared" si="824"/>
        <v>23</v>
      </c>
      <c r="W4418">
        <f t="shared" si="825"/>
        <v>2</v>
      </c>
      <c r="Y4418" t="str">
        <f t="shared" si="826"/>
        <v>Flight Not Found</v>
      </c>
      <c r="Z4418" t="str" cm="1">
        <f t="array" ref="Z4418">IF(AND(B:B &gt; TIME(6, 0, 0), B:B &lt;= TIME(18, 0, 0)), "Day", "Night")</f>
        <v>Night</v>
      </c>
      <c r="AA4418">
        <f t="shared" si="827"/>
        <v>1</v>
      </c>
    </row>
    <row r="4419" spans="1:27" x14ac:dyDescent="0.2">
      <c r="A4419">
        <v>35196</v>
      </c>
      <c r="B4419" t="s">
        <v>366</v>
      </c>
      <c r="C4419" t="s">
        <v>22272</v>
      </c>
      <c r="D4419" t="s">
        <v>21885</v>
      </c>
      <c r="F4419" t="s">
        <v>22273</v>
      </c>
      <c r="G4419" t="s">
        <v>16925</v>
      </c>
      <c r="H4419" t="s">
        <v>22274</v>
      </c>
      <c r="I4419" t="s">
        <v>22275</v>
      </c>
      <c r="J4419">
        <v>10</v>
      </c>
      <c r="K4419">
        <v>1</v>
      </c>
      <c r="L4419">
        <v>0</v>
      </c>
      <c r="M4419" t="s">
        <v>22276</v>
      </c>
      <c r="N4419">
        <f t="shared" si="828"/>
        <v>0</v>
      </c>
      <c r="O4419" t="str">
        <f t="shared" si="829"/>
        <v>No</v>
      </c>
      <c r="P4419">
        <f t="shared" si="830"/>
        <v>0</v>
      </c>
      <c r="Q4419">
        <f t="shared" si="831"/>
        <v>0</v>
      </c>
      <c r="R4419">
        <f t="shared" ref="R4419:R4482" si="835">AVERAGEIF(J:J,"&gt;0")</f>
        <v>27.565026697177728</v>
      </c>
      <c r="S4419" t="str">
        <f t="shared" si="832"/>
        <v>ID-35196-Menyamya - Marakawa</v>
      </c>
      <c r="T4419" t="str">
        <f t="shared" si="833"/>
        <v>13:15</v>
      </c>
      <c r="U4419" t="str">
        <f t="shared" si="834"/>
        <v>Acceptable</v>
      </c>
      <c r="V4419">
        <f t="shared" ref="V4419:V4482" si="836">COUNTIF(D:D, "Military - U.S. Army")</f>
        <v>23</v>
      </c>
      <c r="W4419">
        <f t="shared" ref="W4419:W4482" si="837">AVERAGEIF(C:C,"Fort Myer, Virginia", J:J)</f>
        <v>2</v>
      </c>
      <c r="Y4419" t="str">
        <f t="shared" ref="Y4419:Y4482" si="838">IFERROR(VLOOKUP("FlightNumber", A:E, 4, FALSE), "Flight Not Found")</f>
        <v>Flight Not Found</v>
      </c>
      <c r="Z4419" t="str" cm="1">
        <f t="array" ref="Z4419">IF(AND(B:B &gt; TIME(6, 0, 0), B:B &lt;= TIME(18, 0, 0)), "Day", "Night")</f>
        <v>Night</v>
      </c>
      <c r="AA4419">
        <f t="shared" ref="AA4419:AA4482" si="839">COUNTIFS(D:D, "Military - U.S. Army", C:C, "Fort Myer, Virginia")</f>
        <v>1</v>
      </c>
    </row>
    <row r="4420" spans="1:27" x14ac:dyDescent="0.2">
      <c r="A4420">
        <v>35196</v>
      </c>
      <c r="B4420" t="s">
        <v>5898</v>
      </c>
      <c r="C4420" t="s">
        <v>22277</v>
      </c>
      <c r="D4420" t="s">
        <v>21829</v>
      </c>
      <c r="E4420" t="s">
        <v>22278</v>
      </c>
      <c r="F4420" t="s">
        <v>22279</v>
      </c>
      <c r="G4420" t="s">
        <v>11308</v>
      </c>
      <c r="H4420" t="s">
        <v>22280</v>
      </c>
      <c r="I4420" t="s">
        <v>22281</v>
      </c>
      <c r="J4420">
        <v>110</v>
      </c>
      <c r="K4420">
        <v>110</v>
      </c>
      <c r="L4420">
        <v>0</v>
      </c>
      <c r="M4420" t="s">
        <v>22282</v>
      </c>
      <c r="N4420">
        <f t="shared" si="828"/>
        <v>0</v>
      </c>
      <c r="O4420" t="str">
        <f t="shared" si="829"/>
        <v>No</v>
      </c>
      <c r="P4420">
        <f t="shared" si="830"/>
        <v>0</v>
      </c>
      <c r="Q4420">
        <f t="shared" si="831"/>
        <v>0</v>
      </c>
      <c r="R4420">
        <f t="shared" si="835"/>
        <v>27.565026697177728</v>
      </c>
      <c r="S4420" t="str">
        <f t="shared" si="832"/>
        <v>ID-35196-Miami - Atlanta</v>
      </c>
      <c r="T4420" t="str">
        <f t="shared" si="833"/>
        <v>13:15</v>
      </c>
      <c r="U4420" t="str">
        <f t="shared" si="834"/>
        <v>Acceptable</v>
      </c>
      <c r="V4420">
        <f t="shared" si="836"/>
        <v>23</v>
      </c>
      <c r="W4420">
        <f t="shared" si="837"/>
        <v>2</v>
      </c>
      <c r="Y4420" t="str">
        <f t="shared" si="838"/>
        <v>Flight Not Found</v>
      </c>
      <c r="Z4420" t="str" cm="1">
        <f t="array" ref="Z4420">IF(AND(B:B &gt; TIME(6, 0, 0), B:B &lt;= TIME(18, 0, 0)), "Day", "Night")</f>
        <v>Night</v>
      </c>
      <c r="AA4420">
        <f t="shared" si="839"/>
        <v>1</v>
      </c>
    </row>
    <row r="4421" spans="1:27" x14ac:dyDescent="0.2">
      <c r="A4421">
        <v>35204</v>
      </c>
      <c r="B4421" t="s">
        <v>2689</v>
      </c>
      <c r="C4421" t="s">
        <v>22283</v>
      </c>
      <c r="D4421" t="s">
        <v>18034</v>
      </c>
      <c r="F4421" t="s">
        <v>22284</v>
      </c>
      <c r="G4421" t="s">
        <v>22285</v>
      </c>
      <c r="H4421" t="s">
        <v>22286</v>
      </c>
      <c r="I4421" t="s">
        <v>11146</v>
      </c>
      <c r="J4421">
        <v>3</v>
      </c>
      <c r="K4421">
        <v>3</v>
      </c>
      <c r="L4421">
        <v>0</v>
      </c>
      <c r="M4421" t="s">
        <v>22287</v>
      </c>
      <c r="N4421">
        <f t="shared" si="828"/>
        <v>0</v>
      </c>
      <c r="O4421" t="str">
        <f t="shared" si="829"/>
        <v>No</v>
      </c>
      <c r="P4421">
        <f t="shared" si="830"/>
        <v>0</v>
      </c>
      <c r="Q4421">
        <f t="shared" si="831"/>
        <v>0</v>
      </c>
      <c r="R4421">
        <f t="shared" si="835"/>
        <v>27.565026697177728</v>
      </c>
      <c r="S4421" t="str">
        <f t="shared" si="832"/>
        <v>ID-35204-Inverness - Lerwick</v>
      </c>
      <c r="T4421" t="str">
        <f t="shared" si="833"/>
        <v>23:36</v>
      </c>
      <c r="U4421" t="str">
        <f t="shared" si="834"/>
        <v>Acceptable</v>
      </c>
      <c r="V4421">
        <f t="shared" si="836"/>
        <v>23</v>
      </c>
      <c r="W4421">
        <f t="shared" si="837"/>
        <v>2</v>
      </c>
      <c r="Y4421" t="str">
        <f t="shared" si="838"/>
        <v>Flight Not Found</v>
      </c>
      <c r="Z4421" t="str" cm="1">
        <f t="array" ref="Z4421">IF(AND(B:B &gt; TIME(6, 0, 0), B:B &lt;= TIME(18, 0, 0)), "Day", "Night")</f>
        <v>Night</v>
      </c>
      <c r="AA4421">
        <f t="shared" si="839"/>
        <v>1</v>
      </c>
    </row>
    <row r="4422" spans="1:27" x14ac:dyDescent="0.2">
      <c r="A4422">
        <v>35222</v>
      </c>
      <c r="C4422" t="s">
        <v>20845</v>
      </c>
      <c r="D4422" t="s">
        <v>22288</v>
      </c>
      <c r="F4422" t="s">
        <v>22289</v>
      </c>
      <c r="G4422" t="s">
        <v>22290</v>
      </c>
      <c r="H4422" t="s">
        <v>22291</v>
      </c>
      <c r="I4422" t="s">
        <v>22292</v>
      </c>
      <c r="J4422">
        <v>10</v>
      </c>
      <c r="K4422">
        <v>10</v>
      </c>
      <c r="L4422">
        <v>0</v>
      </c>
      <c r="M4422" t="s">
        <v>2325</v>
      </c>
      <c r="N4422">
        <f t="shared" si="828"/>
        <v>0</v>
      </c>
      <c r="O4422" t="str">
        <f t="shared" si="829"/>
        <v>No</v>
      </c>
      <c r="P4422">
        <f t="shared" si="830"/>
        <v>0</v>
      </c>
      <c r="Q4422">
        <f t="shared" si="831"/>
        <v>0</v>
      </c>
      <c r="R4422">
        <f t="shared" si="835"/>
        <v>27.565026697177728</v>
      </c>
      <c r="S4422" t="str">
        <f t="shared" si="832"/>
        <v>ID-35222-Kinshasa, Congo  - Athens, Greece</v>
      </c>
      <c r="T4422">
        <f t="shared" si="833"/>
        <v>0</v>
      </c>
      <c r="U4422" t="str">
        <f t="shared" si="834"/>
        <v>Acceptable</v>
      </c>
      <c r="V4422">
        <f t="shared" si="836"/>
        <v>23</v>
      </c>
      <c r="W4422">
        <f t="shared" si="837"/>
        <v>2</v>
      </c>
      <c r="Y4422" t="str">
        <f t="shared" si="838"/>
        <v>Flight Not Found</v>
      </c>
      <c r="Z4422" t="str" cm="1">
        <f t="array" ref="Z4422">IF(AND(B:B &gt; TIME(6, 0, 0), B:B &lt;= TIME(18, 0, 0)), "Day", "Night")</f>
        <v>Night</v>
      </c>
      <c r="AA4422">
        <f t="shared" si="839"/>
        <v>1</v>
      </c>
    </row>
    <row r="4423" spans="1:27" x14ac:dyDescent="0.2">
      <c r="A4423">
        <v>35225</v>
      </c>
      <c r="B4423" t="s">
        <v>6679</v>
      </c>
      <c r="C4423" t="s">
        <v>22293</v>
      </c>
      <c r="D4423" t="s">
        <v>4952</v>
      </c>
      <c r="F4423" t="s">
        <v>997</v>
      </c>
      <c r="G4423" t="s">
        <v>22294</v>
      </c>
      <c r="H4423" t="s">
        <v>22295</v>
      </c>
      <c r="I4423" t="s">
        <v>22296</v>
      </c>
      <c r="J4423">
        <v>7</v>
      </c>
      <c r="K4423">
        <v>7</v>
      </c>
      <c r="L4423">
        <v>0</v>
      </c>
      <c r="M4423" t="s">
        <v>22297</v>
      </c>
      <c r="N4423">
        <f t="shared" si="828"/>
        <v>0</v>
      </c>
      <c r="O4423" t="str">
        <f t="shared" si="829"/>
        <v>No</v>
      </c>
      <c r="P4423">
        <f t="shared" si="830"/>
        <v>0</v>
      </c>
      <c r="Q4423">
        <f t="shared" si="831"/>
        <v>0</v>
      </c>
      <c r="R4423">
        <f t="shared" si="835"/>
        <v>27.565026697177728</v>
      </c>
      <c r="S4423" t="str">
        <f t="shared" si="832"/>
        <v>ID-35225-Training</v>
      </c>
      <c r="T4423" t="str">
        <f t="shared" si="833"/>
        <v>14:55</v>
      </c>
      <c r="U4423" t="str">
        <f t="shared" si="834"/>
        <v>Acceptable</v>
      </c>
      <c r="V4423">
        <f t="shared" si="836"/>
        <v>23</v>
      </c>
      <c r="W4423">
        <f t="shared" si="837"/>
        <v>2</v>
      </c>
      <c r="Y4423" t="str">
        <f t="shared" si="838"/>
        <v>Flight Not Found</v>
      </c>
      <c r="Z4423" t="str" cm="1">
        <f t="array" ref="Z4423">IF(AND(B:B &gt; TIME(6, 0, 0), B:B &lt;= TIME(18, 0, 0)), "Day", "Night")</f>
        <v>Night</v>
      </c>
      <c r="AA4423">
        <f t="shared" si="839"/>
        <v>1</v>
      </c>
    </row>
    <row r="4424" spans="1:27" x14ac:dyDescent="0.2">
      <c r="A4424">
        <v>35228</v>
      </c>
      <c r="B4424" t="s">
        <v>4866</v>
      </c>
      <c r="C4424" t="s">
        <v>22298</v>
      </c>
      <c r="D4424" t="s">
        <v>22299</v>
      </c>
      <c r="G4424" t="s">
        <v>22300</v>
      </c>
      <c r="H4424" t="s">
        <v>22301</v>
      </c>
      <c r="I4424" t="s">
        <v>22302</v>
      </c>
      <c r="J4424">
        <v>28</v>
      </c>
      <c r="K4424">
        <v>18</v>
      </c>
      <c r="L4424">
        <v>0</v>
      </c>
      <c r="M4424" t="s">
        <v>22303</v>
      </c>
      <c r="N4424">
        <f t="shared" si="828"/>
        <v>0</v>
      </c>
      <c r="O4424" t="str">
        <f t="shared" si="829"/>
        <v>No</v>
      </c>
      <c r="P4424">
        <f t="shared" si="830"/>
        <v>0</v>
      </c>
      <c r="Q4424">
        <f t="shared" si="831"/>
        <v>0</v>
      </c>
      <c r="R4424">
        <f t="shared" si="835"/>
        <v>27.565026697177728</v>
      </c>
      <c r="S4424" t="str">
        <f t="shared" si="832"/>
        <v>ID-35228-</v>
      </c>
      <c r="T4424" t="str">
        <f t="shared" si="833"/>
        <v>19:00</v>
      </c>
      <c r="U4424" t="str">
        <f t="shared" si="834"/>
        <v>Acceptable</v>
      </c>
      <c r="V4424">
        <f t="shared" si="836"/>
        <v>23</v>
      </c>
      <c r="W4424">
        <f t="shared" si="837"/>
        <v>2</v>
      </c>
      <c r="Y4424" t="str">
        <f t="shared" si="838"/>
        <v>Flight Not Found</v>
      </c>
      <c r="Z4424" t="str" cm="1">
        <f t="array" ref="Z4424">IF(AND(B:B &gt; TIME(6, 0, 0), B:B &lt;= TIME(18, 0, 0)), "Day", "Night")</f>
        <v>Night</v>
      </c>
      <c r="AA4424">
        <f t="shared" si="839"/>
        <v>1</v>
      </c>
    </row>
    <row r="4425" spans="1:27" x14ac:dyDescent="0.2">
      <c r="A4425">
        <v>35229</v>
      </c>
      <c r="B4425" t="s">
        <v>8916</v>
      </c>
      <c r="C4425" t="s">
        <v>22304</v>
      </c>
      <c r="D4425" t="s">
        <v>5018</v>
      </c>
      <c r="E4425" t="s">
        <v>22305</v>
      </c>
      <c r="F4425" t="s">
        <v>22306</v>
      </c>
      <c r="G4425" t="s">
        <v>15857</v>
      </c>
      <c r="H4425" t="s">
        <v>22307</v>
      </c>
      <c r="I4425" t="s">
        <v>22308</v>
      </c>
      <c r="J4425">
        <v>275</v>
      </c>
      <c r="K4425">
        <v>3</v>
      </c>
      <c r="L4425">
        <v>0</v>
      </c>
      <c r="M4425" t="s">
        <v>22309</v>
      </c>
      <c r="N4425">
        <f t="shared" si="828"/>
        <v>0</v>
      </c>
      <c r="O4425" t="str">
        <f t="shared" si="829"/>
        <v>No</v>
      </c>
      <c r="P4425">
        <f t="shared" si="830"/>
        <v>0</v>
      </c>
      <c r="Q4425">
        <f t="shared" si="831"/>
        <v>0</v>
      </c>
      <c r="R4425">
        <f t="shared" si="835"/>
        <v>27.565026697177728</v>
      </c>
      <c r="S4425" t="str">
        <f t="shared" si="832"/>
        <v>ID-35229-Fukuoka - Denpasar</v>
      </c>
      <c r="T4425" t="str">
        <f t="shared" si="833"/>
        <v>12:07</v>
      </c>
      <c r="U4425" t="str">
        <f t="shared" si="834"/>
        <v>Acceptable</v>
      </c>
      <c r="V4425">
        <f t="shared" si="836"/>
        <v>23</v>
      </c>
      <c r="W4425">
        <f t="shared" si="837"/>
        <v>2</v>
      </c>
      <c r="Y4425" t="str">
        <f t="shared" si="838"/>
        <v>Flight Not Found</v>
      </c>
      <c r="Z4425" t="str" cm="1">
        <f t="array" ref="Z4425">IF(AND(B:B &gt; TIME(6, 0, 0), B:B &lt;= TIME(18, 0, 0)), "Day", "Night")</f>
        <v>Night</v>
      </c>
      <c r="AA4425">
        <f t="shared" si="839"/>
        <v>1</v>
      </c>
    </row>
    <row r="4426" spans="1:27" x14ac:dyDescent="0.2">
      <c r="A4426">
        <v>35237</v>
      </c>
      <c r="B4426" t="s">
        <v>4537</v>
      </c>
      <c r="C4426" t="s">
        <v>823</v>
      </c>
      <c r="D4426" t="s">
        <v>22310</v>
      </c>
      <c r="F4426" t="s">
        <v>22311</v>
      </c>
      <c r="G4426" t="s">
        <v>22312</v>
      </c>
      <c r="H4426" t="s">
        <v>22313</v>
      </c>
      <c r="I4426" t="s">
        <v>22314</v>
      </c>
      <c r="J4426">
        <v>12</v>
      </c>
      <c r="K4426">
        <v>2</v>
      </c>
      <c r="L4426">
        <v>0</v>
      </c>
      <c r="M4426" t="s">
        <v>22315</v>
      </c>
      <c r="N4426">
        <f t="shared" si="828"/>
        <v>0</v>
      </c>
      <c r="O4426" t="str">
        <f t="shared" si="829"/>
        <v>No</v>
      </c>
      <c r="P4426">
        <f t="shared" si="830"/>
        <v>0</v>
      </c>
      <c r="Q4426">
        <f t="shared" si="831"/>
        <v>0</v>
      </c>
      <c r="R4426">
        <f t="shared" si="835"/>
        <v>27.565026697177728</v>
      </c>
      <c r="S4426" t="str">
        <f t="shared" si="832"/>
        <v>ID-35237-Dalian - Shanghai</v>
      </c>
      <c r="T4426" t="str">
        <f t="shared" si="833"/>
        <v>17:04</v>
      </c>
      <c r="U4426" t="str">
        <f t="shared" si="834"/>
        <v>Acceptable</v>
      </c>
      <c r="V4426">
        <f t="shared" si="836"/>
        <v>23</v>
      </c>
      <c r="W4426">
        <f t="shared" si="837"/>
        <v>2</v>
      </c>
      <c r="Y4426" t="str">
        <f t="shared" si="838"/>
        <v>Flight Not Found</v>
      </c>
      <c r="Z4426" t="str" cm="1">
        <f t="array" ref="Z4426">IF(AND(B:B &gt; TIME(6, 0, 0), B:B &lt;= TIME(18, 0, 0)), "Day", "Night")</f>
        <v>Night</v>
      </c>
      <c r="AA4426">
        <f t="shared" si="839"/>
        <v>1</v>
      </c>
    </row>
    <row r="4427" spans="1:27" x14ac:dyDescent="0.2">
      <c r="A4427">
        <v>35252</v>
      </c>
      <c r="B4427" t="s">
        <v>22316</v>
      </c>
      <c r="C4427" t="s">
        <v>15198</v>
      </c>
      <c r="D4427" t="s">
        <v>1435</v>
      </c>
      <c r="E4427" t="s">
        <v>22317</v>
      </c>
      <c r="F4427" t="s">
        <v>22318</v>
      </c>
      <c r="G4427" t="s">
        <v>22319</v>
      </c>
      <c r="H4427" t="s">
        <v>22320</v>
      </c>
      <c r="I4427" t="s">
        <v>22321</v>
      </c>
      <c r="J4427">
        <v>142</v>
      </c>
      <c r="K4427">
        <v>2</v>
      </c>
      <c r="L4427">
        <v>0</v>
      </c>
      <c r="M4427" t="s">
        <v>22322</v>
      </c>
      <c r="N4427">
        <f t="shared" si="828"/>
        <v>0</v>
      </c>
      <c r="O4427" t="str">
        <f t="shared" si="829"/>
        <v>No</v>
      </c>
      <c r="P4427">
        <f t="shared" si="830"/>
        <v>0</v>
      </c>
      <c r="Q4427">
        <f t="shared" si="831"/>
        <v>0</v>
      </c>
      <c r="R4427">
        <f t="shared" si="835"/>
        <v>27.565026697177728</v>
      </c>
      <c r="S4427" t="str">
        <f t="shared" si="832"/>
        <v>ID-35252-Pensacola - Atlanta</v>
      </c>
      <c r="T4427" t="str">
        <f t="shared" si="833"/>
        <v>15:42</v>
      </c>
      <c r="U4427" t="str">
        <f t="shared" si="834"/>
        <v>Acceptable</v>
      </c>
      <c r="V4427">
        <f t="shared" si="836"/>
        <v>23</v>
      </c>
      <c r="W4427">
        <f t="shared" si="837"/>
        <v>2</v>
      </c>
      <c r="Y4427" t="str">
        <f t="shared" si="838"/>
        <v>Flight Not Found</v>
      </c>
      <c r="Z4427" t="str" cm="1">
        <f t="array" ref="Z4427">IF(AND(B:B &gt; TIME(6, 0, 0), B:B &lt;= TIME(18, 0, 0)), "Day", "Night")</f>
        <v>Night</v>
      </c>
      <c r="AA4427">
        <f t="shared" si="839"/>
        <v>1</v>
      </c>
    </row>
    <row r="4428" spans="1:27" x14ac:dyDescent="0.2">
      <c r="A4428">
        <v>35255</v>
      </c>
      <c r="B4428" t="s">
        <v>10220</v>
      </c>
      <c r="C4428" t="s">
        <v>12798</v>
      </c>
      <c r="D4428" t="s">
        <v>21885</v>
      </c>
      <c r="F4428" t="s">
        <v>22323</v>
      </c>
      <c r="G4428" t="s">
        <v>12975</v>
      </c>
      <c r="H4428" t="s">
        <v>22324</v>
      </c>
      <c r="I4428" t="s">
        <v>8900</v>
      </c>
      <c r="J4428">
        <v>20</v>
      </c>
      <c r="K4428">
        <v>20</v>
      </c>
      <c r="L4428">
        <v>0</v>
      </c>
      <c r="M4428" t="s">
        <v>22325</v>
      </c>
      <c r="N4428">
        <f t="shared" si="828"/>
        <v>0</v>
      </c>
      <c r="O4428" t="str">
        <f t="shared" si="829"/>
        <v>No</v>
      </c>
      <c r="P4428">
        <f t="shared" si="830"/>
        <v>0</v>
      </c>
      <c r="Q4428">
        <f t="shared" si="831"/>
        <v>0</v>
      </c>
      <c r="R4428">
        <f t="shared" si="835"/>
        <v>27.565026697177728</v>
      </c>
      <c r="S4428" t="str">
        <f t="shared" si="832"/>
        <v>ID-35255-Bosavi - Mendi</v>
      </c>
      <c r="T4428" t="str">
        <f t="shared" si="833"/>
        <v>16:30</v>
      </c>
      <c r="U4428" t="str">
        <f t="shared" si="834"/>
        <v>Acceptable</v>
      </c>
      <c r="V4428">
        <f t="shared" si="836"/>
        <v>23</v>
      </c>
      <c r="W4428">
        <f t="shared" si="837"/>
        <v>2</v>
      </c>
      <c r="Y4428" t="str">
        <f t="shared" si="838"/>
        <v>Flight Not Found</v>
      </c>
      <c r="Z4428" t="str" cm="1">
        <f t="array" ref="Z4428">IF(AND(B:B &gt; TIME(6, 0, 0), B:B &lt;= TIME(18, 0, 0)), "Day", "Night")</f>
        <v>Night</v>
      </c>
      <c r="AA4428">
        <f t="shared" si="839"/>
        <v>1</v>
      </c>
    </row>
    <row r="4429" spans="1:27" x14ac:dyDescent="0.2">
      <c r="A4429">
        <v>35257</v>
      </c>
      <c r="B4429" t="s">
        <v>877</v>
      </c>
      <c r="C4429" t="s">
        <v>22326</v>
      </c>
      <c r="D4429" t="s">
        <v>22327</v>
      </c>
      <c r="F4429" t="s">
        <v>22328</v>
      </c>
      <c r="G4429" t="s">
        <v>22329</v>
      </c>
      <c r="H4429" t="s">
        <v>22330</v>
      </c>
      <c r="I4429" t="s">
        <v>22331</v>
      </c>
      <c r="J4429">
        <v>9</v>
      </c>
      <c r="K4429">
        <v>9</v>
      </c>
      <c r="L4429">
        <v>0</v>
      </c>
      <c r="M4429" t="s">
        <v>22332</v>
      </c>
      <c r="N4429">
        <f t="shared" si="828"/>
        <v>0</v>
      </c>
      <c r="O4429" t="str">
        <f t="shared" si="829"/>
        <v>No</v>
      </c>
      <c r="P4429">
        <f t="shared" si="830"/>
        <v>0</v>
      </c>
      <c r="Q4429">
        <f t="shared" si="831"/>
        <v>0</v>
      </c>
      <c r="R4429">
        <f t="shared" si="835"/>
        <v>27.565026697177728</v>
      </c>
      <c r="S4429" t="str">
        <f t="shared" si="832"/>
        <v>ID-35257-Delhi - Shimla - Kulu</v>
      </c>
      <c r="T4429" t="str">
        <f t="shared" si="833"/>
        <v>09:00</v>
      </c>
      <c r="U4429" t="str">
        <f t="shared" si="834"/>
        <v>Acceptable</v>
      </c>
      <c r="V4429">
        <f t="shared" si="836"/>
        <v>23</v>
      </c>
      <c r="W4429">
        <f t="shared" si="837"/>
        <v>2</v>
      </c>
      <c r="Y4429" t="str">
        <f t="shared" si="838"/>
        <v>Flight Not Found</v>
      </c>
      <c r="Z4429" t="str" cm="1">
        <f t="array" ref="Z4429">IF(AND(B:B &gt; TIME(6, 0, 0), B:B &lt;= TIME(18, 0, 0)), "Day", "Night")</f>
        <v>Night</v>
      </c>
      <c r="AA4429">
        <f t="shared" si="839"/>
        <v>1</v>
      </c>
    </row>
    <row r="4430" spans="1:27" x14ac:dyDescent="0.2">
      <c r="A4430">
        <v>35261</v>
      </c>
      <c r="B4430" t="s">
        <v>5009</v>
      </c>
      <c r="C4430" t="s">
        <v>22333</v>
      </c>
      <c r="D4430" t="s">
        <v>8470</v>
      </c>
      <c r="F4430" t="s">
        <v>22334</v>
      </c>
      <c r="G4430" t="s">
        <v>11286</v>
      </c>
      <c r="H4430" t="s">
        <v>22335</v>
      </c>
      <c r="I4430" t="s">
        <v>8288</v>
      </c>
      <c r="J4430">
        <v>41</v>
      </c>
      <c r="K4430">
        <v>34</v>
      </c>
      <c r="L4430">
        <v>0</v>
      </c>
      <c r="M4430" t="s">
        <v>22336</v>
      </c>
      <c r="N4430">
        <f t="shared" si="828"/>
        <v>0</v>
      </c>
      <c r="O4430" t="str">
        <f t="shared" si="829"/>
        <v>No</v>
      </c>
      <c r="P4430">
        <f t="shared" si="830"/>
        <v>0</v>
      </c>
      <c r="Q4430">
        <f t="shared" si="831"/>
        <v>0</v>
      </c>
      <c r="R4430">
        <f t="shared" si="835"/>
        <v>27.565026697177728</v>
      </c>
      <c r="S4430" t="str">
        <f t="shared" si="832"/>
        <v>ID-35261-Villafranca, Italy - Eindhoven AB</v>
      </c>
      <c r="T4430" t="str">
        <f t="shared" si="833"/>
        <v>18:00</v>
      </c>
      <c r="U4430" t="str">
        <f t="shared" si="834"/>
        <v>Acceptable</v>
      </c>
      <c r="V4430">
        <f t="shared" si="836"/>
        <v>23</v>
      </c>
      <c r="W4430">
        <f t="shared" si="837"/>
        <v>2</v>
      </c>
      <c r="Y4430" t="str">
        <f t="shared" si="838"/>
        <v>Flight Not Found</v>
      </c>
      <c r="Z4430" t="str" cm="1">
        <f t="array" ref="Z4430">IF(AND(B:B &gt; TIME(6, 0, 0), B:B &lt;= TIME(18, 0, 0)), "Day", "Night")</f>
        <v>Night</v>
      </c>
      <c r="AA4430">
        <f t="shared" si="839"/>
        <v>1</v>
      </c>
    </row>
    <row r="4431" spans="1:27" x14ac:dyDescent="0.2">
      <c r="A4431">
        <v>35263</v>
      </c>
      <c r="B4431" t="s">
        <v>22337</v>
      </c>
      <c r="C4431" t="s">
        <v>22338</v>
      </c>
      <c r="D4431" t="s">
        <v>4939</v>
      </c>
      <c r="E4431" t="s">
        <v>9385</v>
      </c>
      <c r="F4431" t="s">
        <v>22339</v>
      </c>
      <c r="G4431" t="s">
        <v>22340</v>
      </c>
      <c r="H4431" t="s">
        <v>22341</v>
      </c>
      <c r="I4431" t="s">
        <v>22342</v>
      </c>
      <c r="J4431">
        <v>230</v>
      </c>
      <c r="K4431">
        <v>230</v>
      </c>
      <c r="L4431">
        <v>0</v>
      </c>
      <c r="M4431" t="s">
        <v>22343</v>
      </c>
      <c r="N4431">
        <f t="shared" si="828"/>
        <v>0</v>
      </c>
      <c r="O4431" t="str">
        <f t="shared" si="829"/>
        <v>No</v>
      </c>
      <c r="P4431">
        <f t="shared" si="830"/>
        <v>0</v>
      </c>
      <c r="Q4431">
        <f t="shared" si="831"/>
        <v>0</v>
      </c>
      <c r="R4431">
        <f t="shared" si="835"/>
        <v>27.565026697177728</v>
      </c>
      <c r="S4431" t="str">
        <f t="shared" si="832"/>
        <v>ID-35263-New York City - Paris</v>
      </c>
      <c r="T4431" t="str">
        <f t="shared" si="833"/>
        <v>20:31</v>
      </c>
      <c r="U4431" t="str">
        <f t="shared" si="834"/>
        <v>Acceptable</v>
      </c>
      <c r="V4431">
        <f t="shared" si="836"/>
        <v>23</v>
      </c>
      <c r="W4431">
        <f t="shared" si="837"/>
        <v>2</v>
      </c>
      <c r="Y4431" t="str">
        <f t="shared" si="838"/>
        <v>Flight Not Found</v>
      </c>
      <c r="Z4431" t="str" cm="1">
        <f t="array" ref="Z4431">IF(AND(B:B &gt; TIME(6, 0, 0), B:B &lt;= TIME(18, 0, 0)), "Day", "Night")</f>
        <v>Night</v>
      </c>
      <c r="AA4431">
        <f t="shared" si="839"/>
        <v>1</v>
      </c>
    </row>
    <row r="4432" spans="1:27" x14ac:dyDescent="0.2">
      <c r="A4432">
        <v>35263</v>
      </c>
      <c r="B4432" t="s">
        <v>2164</v>
      </c>
      <c r="C4432" t="s">
        <v>22344</v>
      </c>
      <c r="D4432" t="s">
        <v>22345</v>
      </c>
      <c r="F4432" t="s">
        <v>22346</v>
      </c>
      <c r="G4432" t="s">
        <v>12975</v>
      </c>
      <c r="H4432" t="s">
        <v>22347</v>
      </c>
      <c r="I4432" t="s">
        <v>22348</v>
      </c>
      <c r="J4432">
        <v>18</v>
      </c>
      <c r="K4432">
        <v>1</v>
      </c>
      <c r="L4432">
        <v>0</v>
      </c>
      <c r="M4432" t="s">
        <v>22349</v>
      </c>
      <c r="N4432">
        <f t="shared" si="828"/>
        <v>0</v>
      </c>
      <c r="O4432" t="str">
        <f t="shared" si="829"/>
        <v>No</v>
      </c>
      <c r="P4432">
        <f t="shared" si="830"/>
        <v>0</v>
      </c>
      <c r="Q4432">
        <f t="shared" si="831"/>
        <v>0</v>
      </c>
      <c r="R4432">
        <f t="shared" si="835"/>
        <v>27.565026697177728</v>
      </c>
      <c r="S4432" t="str">
        <f t="shared" si="832"/>
        <v>ID-35263-Holvox Island - Playa del Carmen</v>
      </c>
      <c r="T4432" t="str">
        <f t="shared" si="833"/>
        <v>20:31</v>
      </c>
      <c r="U4432" t="str">
        <f t="shared" si="834"/>
        <v>Acceptable</v>
      </c>
      <c r="V4432">
        <f t="shared" si="836"/>
        <v>23</v>
      </c>
      <c r="W4432">
        <f t="shared" si="837"/>
        <v>2</v>
      </c>
      <c r="Y4432" t="str">
        <f t="shared" si="838"/>
        <v>Flight Not Found</v>
      </c>
      <c r="Z4432" t="str" cm="1">
        <f t="array" ref="Z4432">IF(AND(B:B &gt; TIME(6, 0, 0), B:B &lt;= TIME(18, 0, 0)), "Day", "Night")</f>
        <v>Night</v>
      </c>
      <c r="AA4432">
        <f t="shared" si="839"/>
        <v>1</v>
      </c>
    </row>
    <row r="4433" spans="1:27" x14ac:dyDescent="0.2">
      <c r="A4433">
        <v>35266</v>
      </c>
      <c r="B4433" t="s">
        <v>2535</v>
      </c>
      <c r="C4433" t="s">
        <v>22350</v>
      </c>
      <c r="D4433" t="s">
        <v>22351</v>
      </c>
      <c r="E4433" t="s">
        <v>22352</v>
      </c>
      <c r="F4433" t="s">
        <v>22353</v>
      </c>
      <c r="G4433" t="s">
        <v>5938</v>
      </c>
      <c r="H4433" t="s">
        <v>22354</v>
      </c>
      <c r="I4433" t="s">
        <v>22355</v>
      </c>
      <c r="J4433">
        <v>4</v>
      </c>
      <c r="K4433">
        <v>4</v>
      </c>
      <c r="L4433">
        <v>0</v>
      </c>
      <c r="M4433" t="s">
        <v>22356</v>
      </c>
      <c r="N4433">
        <f t="shared" si="828"/>
        <v>0</v>
      </c>
      <c r="O4433" t="str">
        <f t="shared" si="829"/>
        <v>No</v>
      </c>
      <c r="P4433">
        <f t="shared" si="830"/>
        <v>0</v>
      </c>
      <c r="Q4433">
        <f t="shared" si="831"/>
        <v>0</v>
      </c>
      <c r="R4433">
        <f t="shared" si="835"/>
        <v>27.565026697177728</v>
      </c>
      <c r="S4433" t="str">
        <f t="shared" si="832"/>
        <v>ID-35266-Emmonak - Aniak</v>
      </c>
      <c r="T4433" t="str">
        <f t="shared" si="833"/>
        <v>15:15</v>
      </c>
      <c r="U4433" t="str">
        <f t="shared" si="834"/>
        <v>Acceptable</v>
      </c>
      <c r="V4433">
        <f t="shared" si="836"/>
        <v>23</v>
      </c>
      <c r="W4433">
        <f t="shared" si="837"/>
        <v>2</v>
      </c>
      <c r="Y4433" t="str">
        <f t="shared" si="838"/>
        <v>Flight Not Found</v>
      </c>
      <c r="Z4433" t="str" cm="1">
        <f t="array" ref="Z4433">IF(AND(B:B &gt; TIME(6, 0, 0), B:B &lt;= TIME(18, 0, 0)), "Day", "Night")</f>
        <v>Night</v>
      </c>
      <c r="AA4433">
        <f t="shared" si="839"/>
        <v>1</v>
      </c>
    </row>
    <row r="4434" spans="1:27" x14ac:dyDescent="0.2">
      <c r="A4434">
        <v>35270</v>
      </c>
      <c r="C4434" t="s">
        <v>22357</v>
      </c>
      <c r="D4434" t="s">
        <v>22358</v>
      </c>
      <c r="F4434" t="s">
        <v>22359</v>
      </c>
      <c r="G4434" t="s">
        <v>11401</v>
      </c>
      <c r="H4434" t="s">
        <v>22360</v>
      </c>
      <c r="I4434" t="s">
        <v>22361</v>
      </c>
      <c r="J4434">
        <v>49</v>
      </c>
      <c r="K4434">
        <v>8</v>
      </c>
      <c r="L4434">
        <v>0</v>
      </c>
      <c r="M4434" t="s">
        <v>22362</v>
      </c>
      <c r="N4434">
        <f t="shared" si="828"/>
        <v>0</v>
      </c>
      <c r="O4434" t="str">
        <f t="shared" si="829"/>
        <v>No</v>
      </c>
      <c r="P4434">
        <f t="shared" si="830"/>
        <v>0</v>
      </c>
      <c r="Q4434">
        <f t="shared" si="831"/>
        <v>0</v>
      </c>
      <c r="R4434">
        <f t="shared" si="835"/>
        <v>27.565026697177728</v>
      </c>
      <c r="S4434" t="str">
        <f t="shared" si="832"/>
        <v>ID-35270-Rangoon - Mergui</v>
      </c>
      <c r="T4434">
        <f t="shared" si="833"/>
        <v>0</v>
      </c>
      <c r="U4434" t="str">
        <f t="shared" si="834"/>
        <v>Acceptable</v>
      </c>
      <c r="V4434">
        <f t="shared" si="836"/>
        <v>23</v>
      </c>
      <c r="W4434">
        <f t="shared" si="837"/>
        <v>2</v>
      </c>
      <c r="Y4434" t="str">
        <f t="shared" si="838"/>
        <v>Flight Not Found</v>
      </c>
      <c r="Z4434" t="str" cm="1">
        <f t="array" ref="Z4434">IF(AND(B:B &gt; TIME(6, 0, 0), B:B &lt;= TIME(18, 0, 0)), "Day", "Night")</f>
        <v>Night</v>
      </c>
      <c r="AA4434">
        <f t="shared" si="839"/>
        <v>1</v>
      </c>
    </row>
    <row r="4435" spans="1:27" x14ac:dyDescent="0.2">
      <c r="A4435">
        <v>35289</v>
      </c>
      <c r="B4435" t="s">
        <v>10528</v>
      </c>
      <c r="C4435" t="s">
        <v>22363</v>
      </c>
      <c r="D4435" t="s">
        <v>22364</v>
      </c>
      <c r="E4435" t="s">
        <v>22365</v>
      </c>
      <c r="F4435" t="s">
        <v>22366</v>
      </c>
      <c r="G4435" t="s">
        <v>12975</v>
      </c>
      <c r="H4435" t="s">
        <v>22367</v>
      </c>
      <c r="I4435" t="s">
        <v>8130</v>
      </c>
      <c r="J4435">
        <v>2</v>
      </c>
      <c r="K4435">
        <v>2</v>
      </c>
      <c r="L4435">
        <v>0</v>
      </c>
      <c r="M4435" t="s">
        <v>22368</v>
      </c>
      <c r="N4435">
        <f t="shared" si="828"/>
        <v>0</v>
      </c>
      <c r="O4435" t="str">
        <f t="shared" si="829"/>
        <v>No</v>
      </c>
      <c r="P4435">
        <f t="shared" si="830"/>
        <v>0</v>
      </c>
      <c r="Q4435">
        <f t="shared" si="831"/>
        <v>0</v>
      </c>
      <c r="R4435">
        <f t="shared" si="835"/>
        <v>27.565026697177728</v>
      </c>
      <c r="S4435" t="str">
        <f t="shared" si="832"/>
        <v>ID-35289-Iqaluit - Markham Bay</v>
      </c>
      <c r="T4435" t="str">
        <f t="shared" si="833"/>
        <v>13:47</v>
      </c>
      <c r="U4435" t="str">
        <f t="shared" si="834"/>
        <v>Acceptable</v>
      </c>
      <c r="V4435">
        <f t="shared" si="836"/>
        <v>23</v>
      </c>
      <c r="W4435">
        <f t="shared" si="837"/>
        <v>2</v>
      </c>
      <c r="Y4435" t="str">
        <f t="shared" si="838"/>
        <v>Flight Not Found</v>
      </c>
      <c r="Z4435" t="str" cm="1">
        <f t="array" ref="Z4435">IF(AND(B:B &gt; TIME(6, 0, 0), B:B &lt;= TIME(18, 0, 0)), "Day", "Night")</f>
        <v>Night</v>
      </c>
      <c r="AA4435">
        <f t="shared" si="839"/>
        <v>1</v>
      </c>
    </row>
    <row r="4436" spans="1:27" x14ac:dyDescent="0.2">
      <c r="A4436">
        <v>35291</v>
      </c>
      <c r="C4436" t="s">
        <v>22369</v>
      </c>
      <c r="D4436" t="s">
        <v>22370</v>
      </c>
      <c r="F4436" t="s">
        <v>22371</v>
      </c>
      <c r="G4436" t="s">
        <v>3490</v>
      </c>
      <c r="H4436" t="s">
        <v>22372</v>
      </c>
      <c r="I4436" t="s">
        <v>22373</v>
      </c>
      <c r="J4436">
        <v>3</v>
      </c>
      <c r="K4436">
        <v>1</v>
      </c>
      <c r="L4436">
        <v>0</v>
      </c>
      <c r="M4436" t="s">
        <v>22374</v>
      </c>
      <c r="N4436">
        <f t="shared" si="828"/>
        <v>0</v>
      </c>
      <c r="O4436" t="str">
        <f t="shared" si="829"/>
        <v>No</v>
      </c>
      <c r="P4436">
        <f t="shared" si="830"/>
        <v>0</v>
      </c>
      <c r="Q4436">
        <f t="shared" si="831"/>
        <v>0</v>
      </c>
      <c r="R4436">
        <f t="shared" si="835"/>
        <v>27.565026697177728</v>
      </c>
      <c r="S4436" t="str">
        <f t="shared" si="832"/>
        <v>ID-35291-Bronson Creek - Wrangell</v>
      </c>
      <c r="T4436">
        <f t="shared" si="833"/>
        <v>0</v>
      </c>
      <c r="U4436" t="str">
        <f t="shared" si="834"/>
        <v>Acceptable</v>
      </c>
      <c r="V4436">
        <f t="shared" si="836"/>
        <v>23</v>
      </c>
      <c r="W4436">
        <f t="shared" si="837"/>
        <v>2</v>
      </c>
      <c r="Y4436" t="str">
        <f t="shared" si="838"/>
        <v>Flight Not Found</v>
      </c>
      <c r="Z4436" t="str" cm="1">
        <f t="array" ref="Z4436">IF(AND(B:B &gt; TIME(6, 0, 0), B:B &lt;= TIME(18, 0, 0)), "Day", "Night")</f>
        <v>Night</v>
      </c>
      <c r="AA4436">
        <f t="shared" si="839"/>
        <v>1</v>
      </c>
    </row>
    <row r="4437" spans="1:27" x14ac:dyDescent="0.2">
      <c r="A4437">
        <v>35294</v>
      </c>
      <c r="B4437" t="s">
        <v>9660</v>
      </c>
      <c r="C4437" t="s">
        <v>22375</v>
      </c>
      <c r="D4437" t="s">
        <v>2615</v>
      </c>
      <c r="F4437" t="s">
        <v>22376</v>
      </c>
      <c r="G4437" t="s">
        <v>16187</v>
      </c>
      <c r="H4437" t="s">
        <v>22377</v>
      </c>
      <c r="I4437" t="s">
        <v>22378</v>
      </c>
      <c r="J4437">
        <v>9</v>
      </c>
      <c r="K4437">
        <v>9</v>
      </c>
      <c r="L4437">
        <v>0</v>
      </c>
      <c r="M4437" t="s">
        <v>22379</v>
      </c>
      <c r="N4437">
        <f t="shared" si="828"/>
        <v>0</v>
      </c>
      <c r="O4437" t="str">
        <f t="shared" si="829"/>
        <v>No</v>
      </c>
      <c r="P4437">
        <f t="shared" si="830"/>
        <v>0</v>
      </c>
      <c r="Q4437">
        <f t="shared" si="831"/>
        <v>0</v>
      </c>
      <c r="R4437">
        <f t="shared" si="835"/>
        <v>27.565026697177728</v>
      </c>
      <c r="S4437" t="str">
        <f t="shared" si="832"/>
        <v>ID-35294-Jackson Hole, WY - New York, NY</v>
      </c>
      <c r="T4437" t="str">
        <f t="shared" si="833"/>
        <v>23:48</v>
      </c>
      <c r="U4437" t="str">
        <f t="shared" si="834"/>
        <v>Acceptable</v>
      </c>
      <c r="V4437">
        <f t="shared" si="836"/>
        <v>23</v>
      </c>
      <c r="W4437">
        <f t="shared" si="837"/>
        <v>2</v>
      </c>
      <c r="Y4437" t="str">
        <f t="shared" si="838"/>
        <v>Flight Not Found</v>
      </c>
      <c r="Z4437" t="str" cm="1">
        <f t="array" ref="Z4437">IF(AND(B:B &gt; TIME(6, 0, 0), B:B &lt;= TIME(18, 0, 0)), "Day", "Night")</f>
        <v>Night</v>
      </c>
      <c r="AA4437">
        <f t="shared" si="839"/>
        <v>1</v>
      </c>
    </row>
    <row r="4438" spans="1:27" x14ac:dyDescent="0.2">
      <c r="A4438">
        <v>35295</v>
      </c>
      <c r="B4438" t="s">
        <v>8186</v>
      </c>
      <c r="C4438" t="s">
        <v>22380</v>
      </c>
      <c r="D4438" t="s">
        <v>22381</v>
      </c>
      <c r="F4438" t="s">
        <v>22382</v>
      </c>
      <c r="G4438" t="s">
        <v>22383</v>
      </c>
      <c r="H4438" t="s">
        <v>22384</v>
      </c>
      <c r="I4438" t="s">
        <v>118</v>
      </c>
      <c r="J4438">
        <v>3</v>
      </c>
      <c r="K4438">
        <v>3</v>
      </c>
      <c r="L4438">
        <v>0</v>
      </c>
      <c r="M4438" t="s">
        <v>22385</v>
      </c>
      <c r="N4438">
        <f t="shared" si="828"/>
        <v>0</v>
      </c>
      <c r="O4438" t="str">
        <f t="shared" si="829"/>
        <v>No</v>
      </c>
      <c r="P4438">
        <f t="shared" si="830"/>
        <v>0</v>
      </c>
      <c r="Q4438">
        <f t="shared" si="831"/>
        <v>0</v>
      </c>
      <c r="R4438">
        <f t="shared" si="835"/>
        <v>27.565026697177728</v>
      </c>
      <c r="S4438" t="str">
        <f t="shared" si="832"/>
        <v>ID-35295-Tasu - Alliford</v>
      </c>
      <c r="T4438" t="str">
        <f t="shared" si="833"/>
        <v>19:50</v>
      </c>
      <c r="U4438" t="str">
        <f t="shared" si="834"/>
        <v>Acceptable</v>
      </c>
      <c r="V4438">
        <f t="shared" si="836"/>
        <v>23</v>
      </c>
      <c r="W4438">
        <f t="shared" si="837"/>
        <v>2</v>
      </c>
      <c r="Y4438" t="str">
        <f t="shared" si="838"/>
        <v>Flight Not Found</v>
      </c>
      <c r="Z4438" t="str" cm="1">
        <f t="array" ref="Z4438">IF(AND(B:B &gt; TIME(6, 0, 0), B:B &lt;= TIME(18, 0, 0)), "Day", "Night")</f>
        <v>Night</v>
      </c>
      <c r="AA4438">
        <f t="shared" si="839"/>
        <v>1</v>
      </c>
    </row>
    <row r="4439" spans="1:27" x14ac:dyDescent="0.2">
      <c r="A4439">
        <v>35296</v>
      </c>
      <c r="B4439" t="s">
        <v>22386</v>
      </c>
      <c r="C4439" t="s">
        <v>22387</v>
      </c>
      <c r="D4439" t="s">
        <v>22388</v>
      </c>
      <c r="F4439" t="s">
        <v>22389</v>
      </c>
      <c r="G4439" t="s">
        <v>22390</v>
      </c>
      <c r="H4439" t="s">
        <v>22391</v>
      </c>
      <c r="I4439" t="s">
        <v>22392</v>
      </c>
      <c r="J4439">
        <v>12</v>
      </c>
      <c r="K4439">
        <v>12</v>
      </c>
      <c r="L4439">
        <v>0</v>
      </c>
      <c r="M4439" t="s">
        <v>22393</v>
      </c>
      <c r="N4439">
        <f t="shared" si="828"/>
        <v>0</v>
      </c>
      <c r="O4439" t="str">
        <f t="shared" si="829"/>
        <v>No</v>
      </c>
      <c r="P4439">
        <f t="shared" si="830"/>
        <v>0</v>
      </c>
      <c r="Q4439">
        <f t="shared" si="831"/>
        <v>0</v>
      </c>
      <c r="R4439">
        <f t="shared" si="835"/>
        <v>27.565026697177728</v>
      </c>
      <c r="S4439" t="str">
        <f t="shared" si="832"/>
        <v>ID-35296-Belgrade - Malta</v>
      </c>
      <c r="T4439" t="str">
        <f t="shared" si="833"/>
        <v>03:16</v>
      </c>
      <c r="U4439" t="str">
        <f t="shared" si="834"/>
        <v>Acceptable</v>
      </c>
      <c r="V4439">
        <f t="shared" si="836"/>
        <v>23</v>
      </c>
      <c r="W4439">
        <f t="shared" si="837"/>
        <v>2</v>
      </c>
      <c r="Y4439" t="str">
        <f t="shared" si="838"/>
        <v>Flight Not Found</v>
      </c>
      <c r="Z4439" t="str" cm="1">
        <f t="array" ref="Z4439">IF(AND(B:B &gt; TIME(6, 0, 0), B:B &lt;= TIME(18, 0, 0)), "Day", "Night")</f>
        <v>Night</v>
      </c>
      <c r="AA4439">
        <f t="shared" si="839"/>
        <v>1</v>
      </c>
    </row>
    <row r="4440" spans="1:27" x14ac:dyDescent="0.2">
      <c r="A4440">
        <v>35306</v>
      </c>
      <c r="B4440" t="s">
        <v>22394</v>
      </c>
      <c r="C4440" t="s">
        <v>22395</v>
      </c>
      <c r="D4440" t="s">
        <v>22396</v>
      </c>
      <c r="E4440" t="s">
        <v>22397</v>
      </c>
      <c r="F4440" t="s">
        <v>22398</v>
      </c>
      <c r="G4440" t="s">
        <v>21179</v>
      </c>
      <c r="H4440" t="s">
        <v>22399</v>
      </c>
      <c r="I4440" t="s">
        <v>22400</v>
      </c>
      <c r="J4440">
        <v>141</v>
      </c>
      <c r="K4440">
        <v>141</v>
      </c>
      <c r="L4440">
        <v>0</v>
      </c>
      <c r="M4440" t="s">
        <v>22401</v>
      </c>
      <c r="N4440">
        <f t="shared" si="828"/>
        <v>0</v>
      </c>
      <c r="O4440" t="str">
        <f t="shared" si="829"/>
        <v>No</v>
      </c>
      <c r="P4440">
        <f t="shared" si="830"/>
        <v>0</v>
      </c>
      <c r="Q4440">
        <f t="shared" si="831"/>
        <v>0</v>
      </c>
      <c r="R4440">
        <f t="shared" si="835"/>
        <v>27.565026697177728</v>
      </c>
      <c r="S4440" t="str">
        <f t="shared" si="832"/>
        <v>ID-35306-Moscow - Svalbard</v>
      </c>
      <c r="T4440" t="str">
        <f t="shared" si="833"/>
        <v>10:22</v>
      </c>
      <c r="U4440" t="str">
        <f t="shared" si="834"/>
        <v>Acceptable</v>
      </c>
      <c r="V4440">
        <f t="shared" si="836"/>
        <v>23</v>
      </c>
      <c r="W4440">
        <f t="shared" si="837"/>
        <v>2</v>
      </c>
      <c r="Y4440" t="str">
        <f t="shared" si="838"/>
        <v>Flight Not Found</v>
      </c>
      <c r="Z4440" t="str" cm="1">
        <f t="array" ref="Z4440">IF(AND(B:B &gt; TIME(6, 0, 0), B:B &lt;= TIME(18, 0, 0)), "Day", "Night")</f>
        <v>Night</v>
      </c>
      <c r="AA4440">
        <f t="shared" si="839"/>
        <v>1</v>
      </c>
    </row>
    <row r="4441" spans="1:27" x14ac:dyDescent="0.2">
      <c r="A4441">
        <v>35321</v>
      </c>
      <c r="C4441" t="s">
        <v>22402</v>
      </c>
      <c r="D4441" t="s">
        <v>22403</v>
      </c>
      <c r="F4441" t="s">
        <v>22404</v>
      </c>
      <c r="G4441" t="s">
        <v>19153</v>
      </c>
      <c r="H4441" t="s">
        <v>22405</v>
      </c>
      <c r="I4441" t="s">
        <v>22406</v>
      </c>
      <c r="J4441">
        <v>2</v>
      </c>
      <c r="K4441">
        <v>2</v>
      </c>
      <c r="L4441">
        <v>0</v>
      </c>
      <c r="M4441" t="s">
        <v>22407</v>
      </c>
      <c r="N4441">
        <f t="shared" si="828"/>
        <v>0</v>
      </c>
      <c r="O4441" t="str">
        <f t="shared" si="829"/>
        <v>No</v>
      </c>
      <c r="P4441">
        <f t="shared" si="830"/>
        <v>0</v>
      </c>
      <c r="Q4441">
        <f t="shared" si="831"/>
        <v>0</v>
      </c>
      <c r="R4441">
        <f t="shared" si="835"/>
        <v>27.565026697177728</v>
      </c>
      <c r="S4441" t="str">
        <f t="shared" si="832"/>
        <v>ID-35321-Porto Alegre - Joinville</v>
      </c>
      <c r="T4441">
        <f t="shared" si="833"/>
        <v>0</v>
      </c>
      <c r="U4441" t="str">
        <f t="shared" si="834"/>
        <v>Acceptable</v>
      </c>
      <c r="V4441">
        <f t="shared" si="836"/>
        <v>23</v>
      </c>
      <c r="W4441">
        <f t="shared" si="837"/>
        <v>2</v>
      </c>
      <c r="Y4441" t="str">
        <f t="shared" si="838"/>
        <v>Flight Not Found</v>
      </c>
      <c r="Z4441" t="str" cm="1">
        <f t="array" ref="Z4441">IF(AND(B:B &gt; TIME(6, 0, 0), B:B &lt;= TIME(18, 0, 0)), "Day", "Night")</f>
        <v>Night</v>
      </c>
      <c r="AA4441">
        <f t="shared" si="839"/>
        <v>1</v>
      </c>
    </row>
    <row r="4442" spans="1:27" x14ac:dyDescent="0.2">
      <c r="A4442">
        <v>35331</v>
      </c>
      <c r="B4442" t="s">
        <v>2124</v>
      </c>
      <c r="C4442" t="s">
        <v>10104</v>
      </c>
      <c r="D4442" t="s">
        <v>22408</v>
      </c>
      <c r="G4442" t="s">
        <v>22409</v>
      </c>
      <c r="H4442" t="s">
        <v>22410</v>
      </c>
      <c r="I4442" t="s">
        <v>22411</v>
      </c>
      <c r="J4442">
        <v>5</v>
      </c>
      <c r="K4442">
        <v>3</v>
      </c>
      <c r="L4442">
        <v>0</v>
      </c>
      <c r="M4442" t="s">
        <v>22412</v>
      </c>
      <c r="N4442">
        <f t="shared" si="828"/>
        <v>0</v>
      </c>
      <c r="O4442" t="str">
        <f t="shared" si="829"/>
        <v>No</v>
      </c>
      <c r="P4442">
        <f t="shared" si="830"/>
        <v>0</v>
      </c>
      <c r="Q4442">
        <f t="shared" si="831"/>
        <v>0</v>
      </c>
      <c r="R4442">
        <f t="shared" si="835"/>
        <v>27.565026697177728</v>
      </c>
      <c r="S4442" t="str">
        <f t="shared" si="832"/>
        <v>ID-35331-</v>
      </c>
      <c r="T4442" t="str">
        <f t="shared" si="833"/>
        <v>17:00</v>
      </c>
      <c r="U4442" t="str">
        <f t="shared" si="834"/>
        <v>Acceptable</v>
      </c>
      <c r="V4442">
        <f t="shared" si="836"/>
        <v>23</v>
      </c>
      <c r="W4442">
        <f t="shared" si="837"/>
        <v>2</v>
      </c>
      <c r="Y4442" t="str">
        <f t="shared" si="838"/>
        <v>Flight Not Found</v>
      </c>
      <c r="Z4442" t="str" cm="1">
        <f t="array" ref="Z4442">IF(AND(B:B &gt; TIME(6, 0, 0), B:B &lt;= TIME(18, 0, 0)), "Day", "Night")</f>
        <v>Night</v>
      </c>
      <c r="AA4442">
        <f t="shared" si="839"/>
        <v>1</v>
      </c>
    </row>
    <row r="4443" spans="1:27" x14ac:dyDescent="0.2">
      <c r="A4443">
        <v>35333</v>
      </c>
      <c r="B4443" t="s">
        <v>22413</v>
      </c>
      <c r="C4443" t="s">
        <v>22414</v>
      </c>
      <c r="D4443" t="s">
        <v>22415</v>
      </c>
      <c r="F4443" t="s">
        <v>22416</v>
      </c>
      <c r="G4443" t="s">
        <v>3694</v>
      </c>
      <c r="H4443" t="s">
        <v>22417</v>
      </c>
      <c r="I4443" t="s">
        <v>22418</v>
      </c>
      <c r="J4443">
        <v>32</v>
      </c>
      <c r="K4443">
        <v>32</v>
      </c>
      <c r="L4443">
        <v>0</v>
      </c>
      <c r="M4443" t="s">
        <v>22419</v>
      </c>
      <c r="N4443">
        <f t="shared" si="828"/>
        <v>0</v>
      </c>
      <c r="O4443" t="str">
        <f t="shared" si="829"/>
        <v>No</v>
      </c>
      <c r="P4443">
        <f t="shared" si="830"/>
        <v>0</v>
      </c>
      <c r="Q4443">
        <f t="shared" si="831"/>
        <v>0</v>
      </c>
      <c r="R4443">
        <f t="shared" si="835"/>
        <v>27.565026697177728</v>
      </c>
      <c r="S4443" t="str">
        <f t="shared" si="832"/>
        <v>ID-35333-Texel - Amsterdam</v>
      </c>
      <c r="T4443" t="str">
        <f t="shared" si="833"/>
        <v>16:37</v>
      </c>
      <c r="U4443" t="str">
        <f t="shared" si="834"/>
        <v>Acceptable</v>
      </c>
      <c r="V4443">
        <f t="shared" si="836"/>
        <v>23</v>
      </c>
      <c r="W4443">
        <f t="shared" si="837"/>
        <v>2</v>
      </c>
      <c r="Y4443" t="str">
        <f t="shared" si="838"/>
        <v>Flight Not Found</v>
      </c>
      <c r="Z4443" t="str" cm="1">
        <f t="array" ref="Z4443">IF(AND(B:B &gt; TIME(6, 0, 0), B:B &lt;= TIME(18, 0, 0)), "Day", "Night")</f>
        <v>Night</v>
      </c>
      <c r="AA4443">
        <f t="shared" si="839"/>
        <v>1</v>
      </c>
    </row>
    <row r="4444" spans="1:27" x14ac:dyDescent="0.2">
      <c r="A4444">
        <v>35340</v>
      </c>
      <c r="B4444" t="s">
        <v>22420</v>
      </c>
      <c r="C4444" t="s">
        <v>22421</v>
      </c>
      <c r="D4444" t="s">
        <v>14470</v>
      </c>
      <c r="E4444" t="s">
        <v>15117</v>
      </c>
      <c r="F4444" t="s">
        <v>22422</v>
      </c>
      <c r="G4444" t="s">
        <v>22423</v>
      </c>
      <c r="H4444" t="s">
        <v>22424</v>
      </c>
      <c r="I4444" t="s">
        <v>22425</v>
      </c>
      <c r="J4444">
        <v>70</v>
      </c>
      <c r="K4444">
        <v>70</v>
      </c>
      <c r="L4444">
        <v>0</v>
      </c>
      <c r="M4444" t="s">
        <v>22426</v>
      </c>
      <c r="N4444">
        <f t="shared" si="828"/>
        <v>0</v>
      </c>
      <c r="O4444" t="str">
        <f t="shared" si="829"/>
        <v>No</v>
      </c>
      <c r="P4444">
        <f t="shared" si="830"/>
        <v>0</v>
      </c>
      <c r="Q4444">
        <f t="shared" si="831"/>
        <v>0</v>
      </c>
      <c r="R4444">
        <f t="shared" si="835"/>
        <v>27.565026697177728</v>
      </c>
      <c r="S4444" t="str">
        <f t="shared" si="832"/>
        <v>ID-35340-Lima - Santiago</v>
      </c>
      <c r="T4444" t="str">
        <f t="shared" si="833"/>
        <v>01:16</v>
      </c>
      <c r="U4444" t="str">
        <f t="shared" si="834"/>
        <v>Acceptable</v>
      </c>
      <c r="V4444">
        <f t="shared" si="836"/>
        <v>23</v>
      </c>
      <c r="W4444">
        <f t="shared" si="837"/>
        <v>2</v>
      </c>
      <c r="Y4444" t="str">
        <f t="shared" si="838"/>
        <v>Flight Not Found</v>
      </c>
      <c r="Z4444" t="str" cm="1">
        <f t="array" ref="Z4444">IF(AND(B:B &gt; TIME(6, 0, 0), B:B &lt;= TIME(18, 0, 0)), "Day", "Night")</f>
        <v>Night</v>
      </c>
      <c r="AA4444">
        <f t="shared" si="839"/>
        <v>1</v>
      </c>
    </row>
    <row r="4445" spans="1:27" x14ac:dyDescent="0.2">
      <c r="A4445">
        <v>35341</v>
      </c>
      <c r="C4445" t="s">
        <v>22427</v>
      </c>
      <c r="D4445" t="s">
        <v>22428</v>
      </c>
      <c r="G4445" t="s">
        <v>11148</v>
      </c>
      <c r="H4445" t="s">
        <v>22429</v>
      </c>
      <c r="I4445" t="s">
        <v>22430</v>
      </c>
      <c r="J4445">
        <v>21</v>
      </c>
      <c r="K4445">
        <v>6</v>
      </c>
      <c r="L4445">
        <v>0</v>
      </c>
      <c r="M4445" t="s">
        <v>18966</v>
      </c>
      <c r="N4445">
        <f t="shared" si="828"/>
        <v>0</v>
      </c>
      <c r="O4445" t="str">
        <f t="shared" si="829"/>
        <v>No</v>
      </c>
      <c r="P4445">
        <f t="shared" si="830"/>
        <v>0</v>
      </c>
      <c r="Q4445">
        <f t="shared" si="831"/>
        <v>0</v>
      </c>
      <c r="R4445">
        <f t="shared" si="835"/>
        <v>27.565026697177728</v>
      </c>
      <c r="S4445" t="str">
        <f t="shared" si="832"/>
        <v>ID-35341-</v>
      </c>
      <c r="T4445">
        <f t="shared" si="833"/>
        <v>0</v>
      </c>
      <c r="U4445" t="str">
        <f t="shared" si="834"/>
        <v>Acceptable</v>
      </c>
      <c r="V4445">
        <f t="shared" si="836"/>
        <v>23</v>
      </c>
      <c r="W4445">
        <f t="shared" si="837"/>
        <v>2</v>
      </c>
      <c r="Y4445" t="str">
        <f t="shared" si="838"/>
        <v>Flight Not Found</v>
      </c>
      <c r="Z4445" t="str" cm="1">
        <f t="array" ref="Z4445">IF(AND(B:B &gt; TIME(6, 0, 0), B:B &lt;= TIME(18, 0, 0)), "Day", "Night")</f>
        <v>Night</v>
      </c>
      <c r="AA4445">
        <f t="shared" si="839"/>
        <v>1</v>
      </c>
    </row>
    <row r="4446" spans="1:27" x14ac:dyDescent="0.2">
      <c r="A4446">
        <v>35344</v>
      </c>
      <c r="C4446" t="s">
        <v>22431</v>
      </c>
      <c r="D4446" t="s">
        <v>22432</v>
      </c>
      <c r="G4446" t="s">
        <v>22433</v>
      </c>
      <c r="H4446" t="s">
        <v>22434</v>
      </c>
      <c r="I4446" t="s">
        <v>22435</v>
      </c>
      <c r="J4446">
        <v>19</v>
      </c>
      <c r="K4446">
        <v>6</v>
      </c>
      <c r="L4446">
        <v>0</v>
      </c>
      <c r="M4446" t="s">
        <v>22436</v>
      </c>
      <c r="N4446">
        <f t="shared" si="828"/>
        <v>0</v>
      </c>
      <c r="O4446" t="str">
        <f t="shared" si="829"/>
        <v>No</v>
      </c>
      <c r="P4446">
        <f t="shared" si="830"/>
        <v>0</v>
      </c>
      <c r="Q4446">
        <f t="shared" si="831"/>
        <v>0</v>
      </c>
      <c r="R4446">
        <f t="shared" si="835"/>
        <v>27.565026697177728</v>
      </c>
      <c r="S4446" t="str">
        <f t="shared" si="832"/>
        <v>ID-35344-</v>
      </c>
      <c r="T4446">
        <f t="shared" si="833"/>
        <v>0</v>
      </c>
      <c r="U4446" t="str">
        <f t="shared" si="834"/>
        <v>Acceptable</v>
      </c>
      <c r="V4446">
        <f t="shared" si="836"/>
        <v>23</v>
      </c>
      <c r="W4446">
        <f t="shared" si="837"/>
        <v>2</v>
      </c>
      <c r="Y4446" t="str">
        <f t="shared" si="838"/>
        <v>Flight Not Found</v>
      </c>
      <c r="Z4446" t="str" cm="1">
        <f t="array" ref="Z4446">IF(AND(B:B &gt; TIME(6, 0, 0), B:B &lt;= TIME(18, 0, 0)), "Day", "Night")</f>
        <v>Night</v>
      </c>
      <c r="AA4446">
        <f t="shared" si="839"/>
        <v>1</v>
      </c>
    </row>
    <row r="4447" spans="1:27" x14ac:dyDescent="0.2">
      <c r="A4447">
        <v>35346</v>
      </c>
      <c r="B4447" t="s">
        <v>1789</v>
      </c>
      <c r="C4447" t="s">
        <v>22437</v>
      </c>
      <c r="D4447" t="s">
        <v>3562</v>
      </c>
      <c r="E4447" t="s">
        <v>22438</v>
      </c>
      <c r="F4447" t="s">
        <v>22439</v>
      </c>
      <c r="G4447" t="s">
        <v>22440</v>
      </c>
      <c r="H4447" t="s">
        <v>22441</v>
      </c>
      <c r="I4447" t="s">
        <v>22442</v>
      </c>
      <c r="J4447">
        <v>23</v>
      </c>
      <c r="K4447">
        <v>2</v>
      </c>
      <c r="L4447">
        <v>0</v>
      </c>
      <c r="M4447" t="s">
        <v>22443</v>
      </c>
      <c r="N4447">
        <f t="shared" si="828"/>
        <v>0</v>
      </c>
      <c r="O4447" t="str">
        <f t="shared" si="829"/>
        <v>No</v>
      </c>
      <c r="P4447">
        <f t="shared" si="830"/>
        <v>0</v>
      </c>
      <c r="Q4447">
        <f t="shared" si="831"/>
        <v>0</v>
      </c>
      <c r="R4447">
        <f t="shared" si="835"/>
        <v>27.565026697177728</v>
      </c>
      <c r="S4447" t="str">
        <f t="shared" si="832"/>
        <v>ID-35346-Moscow - Turin, Italy</v>
      </c>
      <c r="T4447" t="str">
        <f t="shared" si="833"/>
        <v>10:50</v>
      </c>
      <c r="U4447" t="str">
        <f t="shared" si="834"/>
        <v>Acceptable</v>
      </c>
      <c r="V4447">
        <f t="shared" si="836"/>
        <v>23</v>
      </c>
      <c r="W4447">
        <f t="shared" si="837"/>
        <v>2</v>
      </c>
      <c r="Y4447" t="str">
        <f t="shared" si="838"/>
        <v>Flight Not Found</v>
      </c>
      <c r="Z4447" t="str" cm="1">
        <f t="array" ref="Z4447">IF(AND(B:B &gt; TIME(6, 0, 0), B:B &lt;= TIME(18, 0, 0)), "Day", "Night")</f>
        <v>Night</v>
      </c>
      <c r="AA4447">
        <f t="shared" si="839"/>
        <v>1</v>
      </c>
    </row>
    <row r="4448" spans="1:27" x14ac:dyDescent="0.2">
      <c r="A4448">
        <v>35351</v>
      </c>
      <c r="B4448" t="s">
        <v>6679</v>
      </c>
      <c r="C4448" t="s">
        <v>7836</v>
      </c>
      <c r="D4448" t="s">
        <v>22444</v>
      </c>
      <c r="G4448" t="s">
        <v>11353</v>
      </c>
      <c r="H4448" t="s">
        <v>22445</v>
      </c>
      <c r="I4448" t="s">
        <v>22446</v>
      </c>
      <c r="J4448">
        <v>3</v>
      </c>
      <c r="K4448">
        <v>3</v>
      </c>
      <c r="L4448">
        <v>0</v>
      </c>
      <c r="M4448" t="s">
        <v>22447</v>
      </c>
      <c r="N4448">
        <f t="shared" si="828"/>
        <v>0</v>
      </c>
      <c r="O4448" t="str">
        <f t="shared" si="829"/>
        <v>No</v>
      </c>
      <c r="P4448">
        <f t="shared" si="830"/>
        <v>0</v>
      </c>
      <c r="Q4448">
        <f t="shared" si="831"/>
        <v>0</v>
      </c>
      <c r="R4448">
        <f t="shared" si="835"/>
        <v>27.565026697177728</v>
      </c>
      <c r="S4448" t="str">
        <f t="shared" si="832"/>
        <v>ID-35351-</v>
      </c>
      <c r="T4448" t="str">
        <f t="shared" si="833"/>
        <v>14:55</v>
      </c>
      <c r="U4448" t="str">
        <f t="shared" si="834"/>
        <v>Acceptable</v>
      </c>
      <c r="V4448">
        <f t="shared" si="836"/>
        <v>23</v>
      </c>
      <c r="W4448">
        <f t="shared" si="837"/>
        <v>2</v>
      </c>
      <c r="Y4448" t="str">
        <f t="shared" si="838"/>
        <v>Flight Not Found</v>
      </c>
      <c r="Z4448" t="str" cm="1">
        <f t="array" ref="Z4448">IF(AND(B:B &gt; TIME(6, 0, 0), B:B &lt;= TIME(18, 0, 0)), "Day", "Night")</f>
        <v>Night</v>
      </c>
      <c r="AA4448">
        <f t="shared" si="839"/>
        <v>1</v>
      </c>
    </row>
    <row r="4449" spans="1:27" x14ac:dyDescent="0.2">
      <c r="A4449">
        <v>35358</v>
      </c>
      <c r="B4449" t="s">
        <v>22448</v>
      </c>
      <c r="C4449" t="s">
        <v>22449</v>
      </c>
      <c r="D4449" t="s">
        <v>22450</v>
      </c>
      <c r="E4449" t="s">
        <v>36</v>
      </c>
      <c r="F4449" t="s">
        <v>22451</v>
      </c>
      <c r="G4449" t="s">
        <v>22452</v>
      </c>
      <c r="H4449" t="s">
        <v>22453</v>
      </c>
      <c r="I4449" t="s">
        <v>22454</v>
      </c>
      <c r="J4449">
        <v>8</v>
      </c>
      <c r="K4449">
        <v>8</v>
      </c>
      <c r="L4449">
        <v>0</v>
      </c>
      <c r="M4449" t="s">
        <v>22455</v>
      </c>
      <c r="N4449">
        <f t="shared" si="828"/>
        <v>0</v>
      </c>
      <c r="O4449" t="str">
        <f t="shared" si="829"/>
        <v>No</v>
      </c>
      <c r="P4449">
        <f t="shared" si="830"/>
        <v>0</v>
      </c>
      <c r="Q4449">
        <f t="shared" si="831"/>
        <v>0</v>
      </c>
      <c r="R4449">
        <f t="shared" si="835"/>
        <v>27.565026697177728</v>
      </c>
      <c r="S4449" t="str">
        <f t="shared" si="832"/>
        <v>ID-35358-Port Meiner, Quebe- Bangor, Maine</v>
      </c>
      <c r="T4449" t="str">
        <f t="shared" si="833"/>
        <v>12:12</v>
      </c>
      <c r="U4449" t="str">
        <f t="shared" si="834"/>
        <v>Acceptable</v>
      </c>
      <c r="V4449">
        <f t="shared" si="836"/>
        <v>23</v>
      </c>
      <c r="W4449">
        <f t="shared" si="837"/>
        <v>2</v>
      </c>
      <c r="Y4449" t="str">
        <f t="shared" si="838"/>
        <v>Flight Not Found</v>
      </c>
      <c r="Z4449" t="str" cm="1">
        <f t="array" ref="Z4449">IF(AND(B:B &gt; TIME(6, 0, 0), B:B &lt;= TIME(18, 0, 0)), "Day", "Night")</f>
        <v>Night</v>
      </c>
      <c r="AA4449">
        <f t="shared" si="839"/>
        <v>1</v>
      </c>
    </row>
    <row r="4450" spans="1:27" x14ac:dyDescent="0.2">
      <c r="A4450">
        <v>35360</v>
      </c>
      <c r="B4450" t="s">
        <v>22456</v>
      </c>
      <c r="C4450" t="s">
        <v>22457</v>
      </c>
      <c r="D4450" t="s">
        <v>22458</v>
      </c>
      <c r="F4450" t="s">
        <v>22459</v>
      </c>
      <c r="G4450" t="s">
        <v>22460</v>
      </c>
      <c r="H4450" t="s">
        <v>22461</v>
      </c>
      <c r="I4450" t="s">
        <v>22462</v>
      </c>
      <c r="J4450">
        <v>4</v>
      </c>
      <c r="K4450">
        <v>4</v>
      </c>
      <c r="L4450">
        <v>30</v>
      </c>
      <c r="M4450" t="s">
        <v>22463</v>
      </c>
      <c r="N4450">
        <f t="shared" si="828"/>
        <v>0</v>
      </c>
      <c r="O4450" t="str">
        <f t="shared" si="829"/>
        <v>No</v>
      </c>
      <c r="P4450">
        <f t="shared" si="830"/>
        <v>0</v>
      </c>
      <c r="Q4450">
        <f t="shared" si="831"/>
        <v>0</v>
      </c>
      <c r="R4450">
        <f t="shared" si="835"/>
        <v>27.565026697177728</v>
      </c>
      <c r="S4450" t="str">
        <f t="shared" si="832"/>
        <v>ID-35360-Manta - Miami</v>
      </c>
      <c r="T4450" t="str">
        <f t="shared" si="833"/>
        <v>22:41</v>
      </c>
      <c r="U4450" t="str">
        <f t="shared" si="834"/>
        <v>Acceptable</v>
      </c>
      <c r="V4450">
        <f t="shared" si="836"/>
        <v>23</v>
      </c>
      <c r="W4450">
        <f t="shared" si="837"/>
        <v>2</v>
      </c>
      <c r="Y4450" t="str">
        <f t="shared" si="838"/>
        <v>Flight Not Found</v>
      </c>
      <c r="Z4450" t="str" cm="1">
        <f t="array" ref="Z4450">IF(AND(B:B &gt; TIME(6, 0, 0), B:B &lt;= TIME(18, 0, 0)), "Day", "Night")</f>
        <v>Night</v>
      </c>
      <c r="AA4450">
        <f t="shared" si="839"/>
        <v>1</v>
      </c>
    </row>
    <row r="4451" spans="1:27" x14ac:dyDescent="0.2">
      <c r="A4451">
        <v>35364</v>
      </c>
      <c r="B4451" t="s">
        <v>3095</v>
      </c>
      <c r="C4451" t="s">
        <v>22464</v>
      </c>
      <c r="D4451" t="s">
        <v>22465</v>
      </c>
      <c r="F4451" t="s">
        <v>22466</v>
      </c>
      <c r="G4451" t="s">
        <v>11940</v>
      </c>
      <c r="H4451" t="s">
        <v>22467</v>
      </c>
      <c r="I4451" t="s">
        <v>22468</v>
      </c>
      <c r="J4451">
        <v>34</v>
      </c>
      <c r="K4451">
        <v>5</v>
      </c>
      <c r="L4451">
        <v>0</v>
      </c>
      <c r="M4451" t="s">
        <v>22469</v>
      </c>
      <c r="N4451">
        <f t="shared" si="828"/>
        <v>0</v>
      </c>
      <c r="O4451" t="str">
        <f t="shared" si="829"/>
        <v>No</v>
      </c>
      <c r="P4451">
        <f t="shared" si="830"/>
        <v>0</v>
      </c>
      <c r="Q4451">
        <f t="shared" si="831"/>
        <v>0</v>
      </c>
      <c r="R4451">
        <f t="shared" si="835"/>
        <v>27.565026697177728</v>
      </c>
      <c r="S4451" t="str">
        <f t="shared" si="832"/>
        <v>ID-35364-Tyumen - Khanty</v>
      </c>
      <c r="T4451" t="str">
        <f t="shared" si="833"/>
        <v>20:45</v>
      </c>
      <c r="U4451" t="str">
        <f t="shared" si="834"/>
        <v>Acceptable</v>
      </c>
      <c r="V4451">
        <f t="shared" si="836"/>
        <v>23</v>
      </c>
      <c r="W4451">
        <f t="shared" si="837"/>
        <v>2</v>
      </c>
      <c r="Y4451" t="str">
        <f t="shared" si="838"/>
        <v>Flight Not Found</v>
      </c>
      <c r="Z4451" t="str" cm="1">
        <f t="array" ref="Z4451">IF(AND(B:B &gt; TIME(6, 0, 0), B:B &lt;= TIME(18, 0, 0)), "Day", "Night")</f>
        <v>Night</v>
      </c>
      <c r="AA4451">
        <f t="shared" si="839"/>
        <v>1</v>
      </c>
    </row>
    <row r="4452" spans="1:27" x14ac:dyDescent="0.2">
      <c r="A4452">
        <v>35369</v>
      </c>
      <c r="B4452" t="s">
        <v>22470</v>
      </c>
      <c r="C4452" t="s">
        <v>22471</v>
      </c>
      <c r="D4452" t="s">
        <v>6310</v>
      </c>
      <c r="E4452" t="s">
        <v>7630</v>
      </c>
      <c r="F4452" t="s">
        <v>22472</v>
      </c>
      <c r="G4452" t="s">
        <v>20875</v>
      </c>
      <c r="H4452" t="s">
        <v>22473</v>
      </c>
      <c r="I4452" t="s">
        <v>22474</v>
      </c>
      <c r="J4452">
        <v>95</v>
      </c>
      <c r="K4452">
        <v>95</v>
      </c>
      <c r="L4452">
        <v>3</v>
      </c>
      <c r="M4452" t="s">
        <v>22475</v>
      </c>
      <c r="N4452">
        <f t="shared" si="828"/>
        <v>0</v>
      </c>
      <c r="O4452" t="str">
        <f t="shared" si="829"/>
        <v>No</v>
      </c>
      <c r="P4452">
        <f t="shared" si="830"/>
        <v>0</v>
      </c>
      <c r="Q4452">
        <f t="shared" si="831"/>
        <v>0</v>
      </c>
      <c r="R4452">
        <f t="shared" si="835"/>
        <v>27.565026697177728</v>
      </c>
      <c r="S4452" t="str">
        <f t="shared" si="832"/>
        <v>ID-35369-Sao Paulo - Rio de Janiero</v>
      </c>
      <c r="T4452" t="str">
        <f t="shared" si="833"/>
        <v>08:27</v>
      </c>
      <c r="U4452" t="str">
        <f t="shared" si="834"/>
        <v>Acceptable</v>
      </c>
      <c r="V4452">
        <f t="shared" si="836"/>
        <v>23</v>
      </c>
      <c r="W4452">
        <f t="shared" si="837"/>
        <v>2</v>
      </c>
      <c r="Y4452" t="str">
        <f t="shared" si="838"/>
        <v>Flight Not Found</v>
      </c>
      <c r="Z4452" t="str" cm="1">
        <f t="array" ref="Z4452">IF(AND(B:B &gt; TIME(6, 0, 0), B:B &lt;= TIME(18, 0, 0)), "Day", "Night")</f>
        <v>Night</v>
      </c>
      <c r="AA4452">
        <f t="shared" si="839"/>
        <v>1</v>
      </c>
    </row>
    <row r="4453" spans="1:27" x14ac:dyDescent="0.2">
      <c r="A4453">
        <v>35370</v>
      </c>
      <c r="B4453" t="s">
        <v>5493</v>
      </c>
      <c r="C4453" t="s">
        <v>22476</v>
      </c>
      <c r="D4453" t="s">
        <v>22477</v>
      </c>
      <c r="F4453" t="s">
        <v>17904</v>
      </c>
      <c r="G4453" t="s">
        <v>16064</v>
      </c>
      <c r="H4453" t="s">
        <v>22478</v>
      </c>
      <c r="I4453" t="s">
        <v>22479</v>
      </c>
      <c r="J4453">
        <v>16</v>
      </c>
      <c r="K4453">
        <v>16</v>
      </c>
      <c r="L4453">
        <v>0</v>
      </c>
      <c r="M4453" t="s">
        <v>22480</v>
      </c>
      <c r="N4453">
        <f t="shared" si="828"/>
        <v>0</v>
      </c>
      <c r="O4453" t="str">
        <f t="shared" si="829"/>
        <v>No</v>
      </c>
      <c r="P4453">
        <f t="shared" si="830"/>
        <v>0</v>
      </c>
      <c r="Q4453">
        <f t="shared" si="831"/>
        <v>0</v>
      </c>
      <c r="R4453">
        <f t="shared" si="835"/>
        <v>27.565026697177728</v>
      </c>
      <c r="S4453" t="str">
        <f t="shared" si="832"/>
        <v>ID-35370-Guatemala City - Flores</v>
      </c>
      <c r="T4453" t="str">
        <f t="shared" si="833"/>
        <v>08:10</v>
      </c>
      <c r="U4453" t="str">
        <f t="shared" si="834"/>
        <v>Acceptable</v>
      </c>
      <c r="V4453">
        <f t="shared" si="836"/>
        <v>23</v>
      </c>
      <c r="W4453">
        <f t="shared" si="837"/>
        <v>2</v>
      </c>
      <c r="Y4453" t="str">
        <f t="shared" si="838"/>
        <v>Flight Not Found</v>
      </c>
      <c r="Z4453" t="str" cm="1">
        <f t="array" ref="Z4453">IF(AND(B:B &gt; TIME(6, 0, 0), B:B &lt;= TIME(18, 0, 0)), "Day", "Night")</f>
        <v>Night</v>
      </c>
      <c r="AA4453">
        <f t="shared" si="839"/>
        <v>1</v>
      </c>
    </row>
    <row r="4454" spans="1:27" x14ac:dyDescent="0.2">
      <c r="A4454">
        <v>35376</v>
      </c>
      <c r="B4454" t="s">
        <v>5364</v>
      </c>
      <c r="C4454" t="s">
        <v>22481</v>
      </c>
      <c r="D4454" t="s">
        <v>22482</v>
      </c>
      <c r="F4454" t="s">
        <v>22483</v>
      </c>
      <c r="G4454" t="s">
        <v>21953</v>
      </c>
      <c r="H4454" t="s">
        <v>22484</v>
      </c>
      <c r="I4454" t="s">
        <v>22485</v>
      </c>
      <c r="J4454">
        <v>8</v>
      </c>
      <c r="K4454">
        <v>8</v>
      </c>
      <c r="L4454">
        <v>0</v>
      </c>
      <c r="M4454" t="s">
        <v>22486</v>
      </c>
      <c r="N4454">
        <f t="shared" si="828"/>
        <v>0</v>
      </c>
      <c r="O4454" t="str">
        <f t="shared" si="829"/>
        <v>No</v>
      </c>
      <c r="P4454">
        <f t="shared" si="830"/>
        <v>0</v>
      </c>
      <c r="Q4454">
        <f t="shared" si="831"/>
        <v>0</v>
      </c>
      <c r="R4454">
        <f t="shared" si="835"/>
        <v>27.565026697177728</v>
      </c>
      <c r="S4454" t="str">
        <f t="shared" si="832"/>
        <v>ID-35376-Geneva - Bordeaux</v>
      </c>
      <c r="T4454" t="str">
        <f t="shared" si="833"/>
        <v>09:29</v>
      </c>
      <c r="U4454" t="str">
        <f t="shared" si="834"/>
        <v>Acceptable</v>
      </c>
      <c r="V4454">
        <f t="shared" si="836"/>
        <v>23</v>
      </c>
      <c r="W4454">
        <f t="shared" si="837"/>
        <v>2</v>
      </c>
      <c r="Y4454" t="str">
        <f t="shared" si="838"/>
        <v>Flight Not Found</v>
      </c>
      <c r="Z4454" t="str" cm="1">
        <f t="array" ref="Z4454">IF(AND(B:B &gt; TIME(6, 0, 0), B:B &lt;= TIME(18, 0, 0)), "Day", "Night")</f>
        <v>Night</v>
      </c>
      <c r="AA4454">
        <f t="shared" si="839"/>
        <v>1</v>
      </c>
    </row>
    <row r="4455" spans="1:27" x14ac:dyDescent="0.2">
      <c r="A4455">
        <v>35501</v>
      </c>
      <c r="C4455" t="s">
        <v>22487</v>
      </c>
      <c r="D4455" t="s">
        <v>22488</v>
      </c>
      <c r="F4455" t="s">
        <v>22489</v>
      </c>
      <c r="G4455" t="s">
        <v>22490</v>
      </c>
      <c r="H4455" t="s">
        <v>22491</v>
      </c>
      <c r="I4455" t="s">
        <v>22492</v>
      </c>
      <c r="J4455">
        <v>16</v>
      </c>
      <c r="K4455">
        <v>16</v>
      </c>
      <c r="L4455">
        <v>0</v>
      </c>
      <c r="M4455" t="s">
        <v>22493</v>
      </c>
      <c r="N4455">
        <f t="shared" si="828"/>
        <v>0</v>
      </c>
      <c r="O4455" t="str">
        <f t="shared" si="829"/>
        <v>No</v>
      </c>
      <c r="P4455">
        <f t="shared" si="830"/>
        <v>0</v>
      </c>
      <c r="Q4455">
        <f t="shared" si="831"/>
        <v>0</v>
      </c>
      <c r="R4455">
        <f t="shared" si="835"/>
        <v>27.565026697177728</v>
      </c>
      <c r="S4455" t="str">
        <f t="shared" si="832"/>
        <v>ID-35501-Luanda - Lucapa</v>
      </c>
      <c r="T4455">
        <f t="shared" si="833"/>
        <v>0</v>
      </c>
      <c r="U4455" t="str">
        <f t="shared" si="834"/>
        <v>Acceptable</v>
      </c>
      <c r="V4455">
        <f t="shared" si="836"/>
        <v>23</v>
      </c>
      <c r="W4455">
        <f t="shared" si="837"/>
        <v>2</v>
      </c>
      <c r="Y4455" t="str">
        <f t="shared" si="838"/>
        <v>Flight Not Found</v>
      </c>
      <c r="Z4455" t="str" cm="1">
        <f t="array" ref="Z4455">IF(AND(B:B &gt; TIME(6, 0, 0), B:B &lt;= TIME(18, 0, 0)), "Day", "Night")</f>
        <v>Night</v>
      </c>
      <c r="AA4455">
        <f t="shared" si="839"/>
        <v>1</v>
      </c>
    </row>
    <row r="4456" spans="1:27" x14ac:dyDescent="0.2">
      <c r="A4456">
        <v>35376</v>
      </c>
      <c r="B4456" t="s">
        <v>2124</v>
      </c>
      <c r="C4456" t="s">
        <v>21773</v>
      </c>
      <c r="D4456" t="s">
        <v>22494</v>
      </c>
      <c r="E4456" t="s">
        <v>22495</v>
      </c>
      <c r="F4456" t="s">
        <v>21774</v>
      </c>
      <c r="G4456" t="s">
        <v>13808</v>
      </c>
      <c r="H4456" t="s">
        <v>22496</v>
      </c>
      <c r="I4456" t="s">
        <v>22497</v>
      </c>
      <c r="J4456">
        <v>143</v>
      </c>
      <c r="K4456">
        <v>143</v>
      </c>
      <c r="L4456">
        <v>0</v>
      </c>
      <c r="M4456" t="s">
        <v>22498</v>
      </c>
      <c r="N4456">
        <f t="shared" si="828"/>
        <v>0</v>
      </c>
      <c r="O4456" t="str">
        <f t="shared" si="829"/>
        <v>No</v>
      </c>
      <c r="P4456">
        <f t="shared" si="830"/>
        <v>0</v>
      </c>
      <c r="Q4456">
        <f t="shared" si="831"/>
        <v>0</v>
      </c>
      <c r="R4456">
        <f t="shared" si="835"/>
        <v>27.565026697177728</v>
      </c>
      <c r="S4456" t="str">
        <f t="shared" si="832"/>
        <v>ID-35376-Port Harcourt - Lagos</v>
      </c>
      <c r="T4456" t="str">
        <f t="shared" si="833"/>
        <v>09:29</v>
      </c>
      <c r="U4456" t="str">
        <f t="shared" si="834"/>
        <v>Acceptable</v>
      </c>
      <c r="V4456">
        <f t="shared" si="836"/>
        <v>23</v>
      </c>
      <c r="W4456">
        <f t="shared" si="837"/>
        <v>2</v>
      </c>
      <c r="Y4456" t="str">
        <f t="shared" si="838"/>
        <v>Flight Not Found</v>
      </c>
      <c r="Z4456" t="str" cm="1">
        <f t="array" ref="Z4456">IF(AND(B:B &gt; TIME(6, 0, 0), B:B &lt;= TIME(18, 0, 0)), "Day", "Night")</f>
        <v>Night</v>
      </c>
      <c r="AA4456">
        <f t="shared" si="839"/>
        <v>1</v>
      </c>
    </row>
    <row r="4457" spans="1:27" x14ac:dyDescent="0.2">
      <c r="A4457">
        <v>35381</v>
      </c>
      <c r="B4457" t="s">
        <v>1741</v>
      </c>
      <c r="C4457" t="s">
        <v>22499</v>
      </c>
      <c r="D4457" t="s">
        <v>22500</v>
      </c>
      <c r="E4457" t="s">
        <v>22501</v>
      </c>
      <c r="F4457" t="s">
        <v>22502</v>
      </c>
      <c r="G4457" t="s">
        <v>22503</v>
      </c>
      <c r="H4457" t="s">
        <v>22504</v>
      </c>
      <c r="I4457" t="s">
        <v>22505</v>
      </c>
      <c r="J4457">
        <v>349</v>
      </c>
      <c r="K4457">
        <v>349</v>
      </c>
      <c r="L4457">
        <v>0</v>
      </c>
      <c r="M4457" t="s">
        <v>22506</v>
      </c>
      <c r="N4457">
        <f t="shared" si="828"/>
        <v>0</v>
      </c>
      <c r="O4457" t="str">
        <f t="shared" si="829"/>
        <v>No</v>
      </c>
      <c r="P4457">
        <f t="shared" si="830"/>
        <v>0</v>
      </c>
      <c r="Q4457">
        <f t="shared" si="831"/>
        <v>0</v>
      </c>
      <c r="R4457">
        <f t="shared" si="835"/>
        <v>27.565026697177728</v>
      </c>
      <c r="S4457" t="str">
        <f t="shared" si="832"/>
        <v>ID-35381-New Delhi - Dhahran / Chimkent - New Delhi</v>
      </c>
      <c r="T4457" t="str">
        <f t="shared" si="833"/>
        <v>18:40</v>
      </c>
      <c r="U4457" t="str">
        <f t="shared" si="834"/>
        <v>Acceptable</v>
      </c>
      <c r="V4457">
        <f t="shared" si="836"/>
        <v>23</v>
      </c>
      <c r="W4457">
        <f t="shared" si="837"/>
        <v>2</v>
      </c>
      <c r="Y4457" t="str">
        <f t="shared" si="838"/>
        <v>Flight Not Found</v>
      </c>
      <c r="Z4457" t="str" cm="1">
        <f t="array" ref="Z4457">IF(AND(B:B &gt; TIME(6, 0, 0), B:B &lt;= TIME(18, 0, 0)), "Day", "Night")</f>
        <v>Night</v>
      </c>
      <c r="AA4457">
        <f t="shared" si="839"/>
        <v>1</v>
      </c>
    </row>
    <row r="4458" spans="1:27" x14ac:dyDescent="0.2">
      <c r="A4458">
        <v>35382</v>
      </c>
      <c r="C4458" t="s">
        <v>22507</v>
      </c>
      <c r="D4458" t="s">
        <v>22508</v>
      </c>
      <c r="G4458" t="s">
        <v>15047</v>
      </c>
      <c r="J4458">
        <v>8</v>
      </c>
      <c r="K4458">
        <v>8</v>
      </c>
      <c r="L4458">
        <v>0</v>
      </c>
      <c r="N4458">
        <f t="shared" si="828"/>
        <v>0</v>
      </c>
      <c r="O4458" t="str">
        <f t="shared" si="829"/>
        <v>No</v>
      </c>
      <c r="P4458">
        <f t="shared" si="830"/>
        <v>0</v>
      </c>
      <c r="Q4458">
        <f t="shared" si="831"/>
        <v>0</v>
      </c>
      <c r="R4458">
        <f t="shared" si="835"/>
        <v>27.565026697177728</v>
      </c>
      <c r="S4458" t="str">
        <f t="shared" si="832"/>
        <v>ID-35382-</v>
      </c>
      <c r="T4458">
        <f t="shared" si="833"/>
        <v>0</v>
      </c>
      <c r="U4458" t="str">
        <f t="shared" si="834"/>
        <v>Acceptable</v>
      </c>
      <c r="V4458">
        <f t="shared" si="836"/>
        <v>23</v>
      </c>
      <c r="W4458">
        <f t="shared" si="837"/>
        <v>2</v>
      </c>
      <c r="Y4458" t="str">
        <f t="shared" si="838"/>
        <v>Flight Not Found</v>
      </c>
      <c r="Z4458" t="str" cm="1">
        <f t="array" ref="Z4458">IF(AND(B:B &gt; TIME(6, 0, 0), B:B &lt;= TIME(18, 0, 0)), "Day", "Night")</f>
        <v>Night</v>
      </c>
      <c r="AA4458">
        <f t="shared" si="839"/>
        <v>1</v>
      </c>
    </row>
    <row r="4459" spans="1:27" x14ac:dyDescent="0.2">
      <c r="A4459">
        <v>35383</v>
      </c>
      <c r="C4459" t="s">
        <v>22509</v>
      </c>
      <c r="D4459" t="s">
        <v>22510</v>
      </c>
      <c r="G4459" t="s">
        <v>21569</v>
      </c>
      <c r="H4459" t="s">
        <v>22511</v>
      </c>
      <c r="I4459" t="s">
        <v>22512</v>
      </c>
      <c r="J4459">
        <v>15</v>
      </c>
      <c r="K4459">
        <v>14</v>
      </c>
      <c r="L4459">
        <v>0</v>
      </c>
      <c r="M4459" t="s">
        <v>22513</v>
      </c>
      <c r="N4459">
        <f t="shared" si="828"/>
        <v>0</v>
      </c>
      <c r="O4459" t="str">
        <f t="shared" si="829"/>
        <v>No</v>
      </c>
      <c r="P4459">
        <f t="shared" si="830"/>
        <v>0</v>
      </c>
      <c r="Q4459">
        <f t="shared" si="831"/>
        <v>0</v>
      </c>
      <c r="R4459">
        <f t="shared" si="835"/>
        <v>27.565026697177728</v>
      </c>
      <c r="S4459" t="str">
        <f t="shared" si="832"/>
        <v>ID-35383-</v>
      </c>
      <c r="T4459">
        <f t="shared" si="833"/>
        <v>0</v>
      </c>
      <c r="U4459" t="str">
        <f t="shared" si="834"/>
        <v>Acceptable</v>
      </c>
      <c r="V4459">
        <f t="shared" si="836"/>
        <v>23</v>
      </c>
      <c r="W4459">
        <f t="shared" si="837"/>
        <v>2</v>
      </c>
      <c r="Y4459" t="str">
        <f t="shared" si="838"/>
        <v>Flight Not Found</v>
      </c>
      <c r="Z4459" t="str" cm="1">
        <f t="array" ref="Z4459">IF(AND(B:B &gt; TIME(6, 0, 0), B:B &lt;= TIME(18, 0, 0)), "Day", "Night")</f>
        <v>Night</v>
      </c>
      <c r="AA4459">
        <f t="shared" si="839"/>
        <v>1</v>
      </c>
    </row>
    <row r="4460" spans="1:27" x14ac:dyDescent="0.2">
      <c r="A4460">
        <v>35388</v>
      </c>
      <c r="B4460" t="s">
        <v>12192</v>
      </c>
      <c r="C4460" t="s">
        <v>22514</v>
      </c>
      <c r="D4460" t="s">
        <v>22515</v>
      </c>
      <c r="E4460" t="s">
        <v>22516</v>
      </c>
      <c r="F4460" t="s">
        <v>22517</v>
      </c>
      <c r="G4460" t="s">
        <v>22518</v>
      </c>
      <c r="H4460" t="s">
        <v>22519</v>
      </c>
      <c r="I4460" t="s">
        <v>22520</v>
      </c>
      <c r="J4460">
        <v>14</v>
      </c>
      <c r="K4460">
        <v>14</v>
      </c>
      <c r="L4460">
        <v>0</v>
      </c>
      <c r="M4460" t="s">
        <v>22521</v>
      </c>
      <c r="N4460">
        <f t="shared" si="828"/>
        <v>0</v>
      </c>
      <c r="O4460" t="str">
        <f t="shared" si="829"/>
        <v>No</v>
      </c>
      <c r="P4460">
        <f t="shared" si="830"/>
        <v>0</v>
      </c>
      <c r="Q4460">
        <f t="shared" si="831"/>
        <v>0</v>
      </c>
      <c r="R4460">
        <f t="shared" si="835"/>
        <v>27.565026697177728</v>
      </c>
      <c r="S4460" t="str">
        <f t="shared" si="832"/>
        <v>ID-35388-Burlington, IA - Quincy, IA</v>
      </c>
      <c r="T4460" t="str">
        <f t="shared" si="833"/>
        <v>17:01</v>
      </c>
      <c r="U4460" t="str">
        <f t="shared" si="834"/>
        <v>Acceptable</v>
      </c>
      <c r="V4460">
        <f t="shared" si="836"/>
        <v>23</v>
      </c>
      <c r="W4460">
        <f t="shared" si="837"/>
        <v>2</v>
      </c>
      <c r="Y4460" t="str">
        <f t="shared" si="838"/>
        <v>Flight Not Found</v>
      </c>
      <c r="Z4460" t="str" cm="1">
        <f t="array" ref="Z4460">IF(AND(B:B &gt; TIME(6, 0, 0), B:B &lt;= TIME(18, 0, 0)), "Day", "Night")</f>
        <v>Night</v>
      </c>
      <c r="AA4460">
        <f t="shared" si="839"/>
        <v>1</v>
      </c>
    </row>
    <row r="4461" spans="1:27" x14ac:dyDescent="0.2">
      <c r="A4461">
        <v>35391</v>
      </c>
      <c r="B4461" t="s">
        <v>8596</v>
      </c>
      <c r="C4461" t="s">
        <v>22522</v>
      </c>
      <c r="D4461" t="s">
        <v>2615</v>
      </c>
      <c r="F4461" t="s">
        <v>22523</v>
      </c>
      <c r="G4461" t="s">
        <v>17987</v>
      </c>
      <c r="H4461" t="s">
        <v>22524</v>
      </c>
      <c r="I4461" t="s">
        <v>22525</v>
      </c>
      <c r="J4461">
        <v>11</v>
      </c>
      <c r="K4461">
        <v>10</v>
      </c>
      <c r="L4461">
        <v>0</v>
      </c>
      <c r="M4461" t="s">
        <v>22526</v>
      </c>
      <c r="N4461">
        <f t="shared" si="828"/>
        <v>0</v>
      </c>
      <c r="O4461" t="str">
        <f t="shared" si="829"/>
        <v>No</v>
      </c>
      <c r="P4461">
        <f t="shared" si="830"/>
        <v>0</v>
      </c>
      <c r="Q4461">
        <f t="shared" si="831"/>
        <v>0</v>
      </c>
      <c r="R4461">
        <f t="shared" si="835"/>
        <v>27.565026697177728</v>
      </c>
      <c r="S4461" t="str">
        <f t="shared" si="832"/>
        <v>ID-35391-San Diego, CA - Portland, OR</v>
      </c>
      <c r="T4461" t="str">
        <f t="shared" si="833"/>
        <v>19:30</v>
      </c>
      <c r="U4461" t="str">
        <f t="shared" si="834"/>
        <v>Acceptable</v>
      </c>
      <c r="V4461">
        <f t="shared" si="836"/>
        <v>23</v>
      </c>
      <c r="W4461">
        <f t="shared" si="837"/>
        <v>2</v>
      </c>
      <c r="Y4461" t="str">
        <f t="shared" si="838"/>
        <v>Flight Not Found</v>
      </c>
      <c r="Z4461" t="str" cm="1">
        <f t="array" ref="Z4461">IF(AND(B:B &gt; TIME(6, 0, 0), B:B &lt;= TIME(18, 0, 0)), "Day", "Night")</f>
        <v>Night</v>
      </c>
      <c r="AA4461">
        <f t="shared" si="839"/>
        <v>1</v>
      </c>
    </row>
    <row r="4462" spans="1:27" x14ac:dyDescent="0.2">
      <c r="A4462">
        <v>35392</v>
      </c>
      <c r="B4462" t="s">
        <v>2535</v>
      </c>
      <c r="C4462" t="s">
        <v>22527</v>
      </c>
      <c r="D4462" t="s">
        <v>7514</v>
      </c>
      <c r="E4462" t="s">
        <v>22528</v>
      </c>
      <c r="F4462" t="s">
        <v>22529</v>
      </c>
      <c r="G4462" t="s">
        <v>22530</v>
      </c>
      <c r="H4462" t="s">
        <v>22531</v>
      </c>
      <c r="I4462" t="s">
        <v>22532</v>
      </c>
      <c r="J4462">
        <v>175</v>
      </c>
      <c r="K4462">
        <v>127</v>
      </c>
      <c r="L4462">
        <v>0</v>
      </c>
      <c r="M4462" t="s">
        <v>22533</v>
      </c>
      <c r="N4462">
        <f t="shared" si="828"/>
        <v>0</v>
      </c>
      <c r="O4462" t="str">
        <f t="shared" si="829"/>
        <v>No</v>
      </c>
      <c r="P4462">
        <f t="shared" si="830"/>
        <v>0</v>
      </c>
      <c r="Q4462">
        <f t="shared" si="831"/>
        <v>0</v>
      </c>
      <c r="R4462">
        <f t="shared" si="835"/>
        <v>27.565026697177728</v>
      </c>
      <c r="S4462" t="str">
        <f t="shared" si="832"/>
        <v>ID-35392-Addis Ababa - Nairobi</v>
      </c>
      <c r="T4462" t="str">
        <f t="shared" si="833"/>
        <v>15:15</v>
      </c>
      <c r="U4462" t="str">
        <f t="shared" si="834"/>
        <v>Acceptable</v>
      </c>
      <c r="V4462">
        <f t="shared" si="836"/>
        <v>23</v>
      </c>
      <c r="W4462">
        <f t="shared" si="837"/>
        <v>2</v>
      </c>
      <c r="Y4462" t="str">
        <f t="shared" si="838"/>
        <v>Flight Not Found</v>
      </c>
      <c r="Z4462" t="str" cm="1">
        <f t="array" ref="Z4462">IF(AND(B:B &gt; TIME(6, 0, 0), B:B &lt;= TIME(18, 0, 0)), "Day", "Night")</f>
        <v>Night</v>
      </c>
      <c r="AA4462">
        <f t="shared" si="839"/>
        <v>1</v>
      </c>
    </row>
    <row r="4463" spans="1:27" x14ac:dyDescent="0.2">
      <c r="A4463">
        <v>35395</v>
      </c>
      <c r="B4463" t="s">
        <v>2575</v>
      </c>
      <c r="C4463" t="s">
        <v>22534</v>
      </c>
      <c r="D4463" t="s">
        <v>22535</v>
      </c>
      <c r="F4463" t="s">
        <v>22536</v>
      </c>
      <c r="G4463" t="s">
        <v>19568</v>
      </c>
      <c r="H4463" t="s">
        <v>22537</v>
      </c>
      <c r="I4463" t="s">
        <v>22538</v>
      </c>
      <c r="J4463">
        <v>1</v>
      </c>
      <c r="K4463">
        <v>1</v>
      </c>
      <c r="L4463">
        <v>0</v>
      </c>
      <c r="M4463" t="s">
        <v>22539</v>
      </c>
      <c r="N4463">
        <f t="shared" si="828"/>
        <v>0</v>
      </c>
      <c r="O4463" t="str">
        <f t="shared" si="829"/>
        <v>No</v>
      </c>
      <c r="P4463">
        <f t="shared" si="830"/>
        <v>0</v>
      </c>
      <c r="Q4463">
        <f t="shared" si="831"/>
        <v>0</v>
      </c>
      <c r="R4463">
        <f t="shared" si="835"/>
        <v>27.565026697177728</v>
      </c>
      <c r="S4463" t="str">
        <f t="shared" si="832"/>
        <v>ID-35395-Bethel - Kwigillingok</v>
      </c>
      <c r="T4463" t="str">
        <f t="shared" si="833"/>
        <v>11:00</v>
      </c>
      <c r="U4463" t="str">
        <f t="shared" si="834"/>
        <v>Acceptable</v>
      </c>
      <c r="V4463">
        <f t="shared" si="836"/>
        <v>23</v>
      </c>
      <c r="W4463">
        <f t="shared" si="837"/>
        <v>2</v>
      </c>
      <c r="Y4463" t="str">
        <f t="shared" si="838"/>
        <v>Flight Not Found</v>
      </c>
      <c r="Z4463" t="str" cm="1">
        <f t="array" ref="Z4463">IF(AND(B:B &gt; TIME(6, 0, 0), B:B &lt;= TIME(18, 0, 0)), "Day", "Night")</f>
        <v>Night</v>
      </c>
      <c r="AA4463">
        <f t="shared" si="839"/>
        <v>1</v>
      </c>
    </row>
    <row r="4464" spans="1:27" x14ac:dyDescent="0.2">
      <c r="A4464">
        <v>35396</v>
      </c>
      <c r="B4464" t="s">
        <v>10346</v>
      </c>
      <c r="C4464" t="s">
        <v>22540</v>
      </c>
      <c r="D4464" t="s">
        <v>10844</v>
      </c>
      <c r="F4464" t="s">
        <v>22541</v>
      </c>
      <c r="G4464" t="s">
        <v>17580</v>
      </c>
      <c r="H4464" t="s">
        <v>22542</v>
      </c>
      <c r="I4464" t="s">
        <v>22543</v>
      </c>
      <c r="J4464">
        <v>23</v>
      </c>
      <c r="K4464">
        <v>23</v>
      </c>
      <c r="L4464">
        <v>0</v>
      </c>
      <c r="M4464" t="s">
        <v>22544</v>
      </c>
      <c r="N4464">
        <f t="shared" si="828"/>
        <v>0</v>
      </c>
      <c r="O4464" t="str">
        <f t="shared" si="829"/>
        <v>No</v>
      </c>
      <c r="P4464">
        <f t="shared" si="830"/>
        <v>0</v>
      </c>
      <c r="Q4464">
        <f t="shared" si="831"/>
        <v>0</v>
      </c>
      <c r="R4464">
        <f t="shared" si="835"/>
        <v>27.565026697177728</v>
      </c>
      <c r="S4464" t="str">
        <f t="shared" si="832"/>
        <v>ID-35396-Abakan - Petropavlosk - Kamchatsky</v>
      </c>
      <c r="T4464" t="str">
        <f t="shared" si="833"/>
        <v>11:54</v>
      </c>
      <c r="U4464" t="str">
        <f t="shared" si="834"/>
        <v>Acceptable</v>
      </c>
      <c r="V4464">
        <f t="shared" si="836"/>
        <v>23</v>
      </c>
      <c r="W4464">
        <f t="shared" si="837"/>
        <v>2</v>
      </c>
      <c r="Y4464" t="str">
        <f t="shared" si="838"/>
        <v>Flight Not Found</v>
      </c>
      <c r="Z4464" t="str" cm="1">
        <f t="array" ref="Z4464">IF(AND(B:B &gt; TIME(6, 0, 0), B:B &lt;= TIME(18, 0, 0)), "Day", "Night")</f>
        <v>Night</v>
      </c>
      <c r="AA4464">
        <f t="shared" si="839"/>
        <v>1</v>
      </c>
    </row>
    <row r="4465" spans="1:27" x14ac:dyDescent="0.2">
      <c r="A4465">
        <v>35399</v>
      </c>
      <c r="B4465" t="s">
        <v>8208</v>
      </c>
      <c r="C4465" t="s">
        <v>1406</v>
      </c>
      <c r="D4465" t="s">
        <v>16563</v>
      </c>
      <c r="E4465" t="s">
        <v>4045</v>
      </c>
      <c r="F4465" t="s">
        <v>22545</v>
      </c>
      <c r="G4465" t="s">
        <v>12975</v>
      </c>
      <c r="H4465" t="s">
        <v>22546</v>
      </c>
      <c r="I4465" t="s">
        <v>16527</v>
      </c>
      <c r="J4465">
        <v>15</v>
      </c>
      <c r="K4465">
        <v>14</v>
      </c>
      <c r="L4465">
        <v>0</v>
      </c>
      <c r="M4465" t="s">
        <v>22547</v>
      </c>
      <c r="N4465">
        <f t="shared" si="828"/>
        <v>0</v>
      </c>
      <c r="O4465" t="str">
        <f t="shared" si="829"/>
        <v>No</v>
      </c>
      <c r="P4465">
        <f t="shared" si="830"/>
        <v>0</v>
      </c>
      <c r="Q4465">
        <f t="shared" si="831"/>
        <v>0</v>
      </c>
      <c r="R4465">
        <f t="shared" si="835"/>
        <v>27.565026697177728</v>
      </c>
      <c r="S4465" t="str">
        <f t="shared" si="832"/>
        <v>ID-35399-Medellin - Bahia Solano</v>
      </c>
      <c r="T4465" t="str">
        <f t="shared" si="833"/>
        <v>10:33</v>
      </c>
      <c r="U4465" t="str">
        <f t="shared" si="834"/>
        <v>Acceptable</v>
      </c>
      <c r="V4465">
        <f t="shared" si="836"/>
        <v>23</v>
      </c>
      <c r="W4465">
        <f t="shared" si="837"/>
        <v>2</v>
      </c>
      <c r="Y4465" t="str">
        <f t="shared" si="838"/>
        <v>Flight Not Found</v>
      </c>
      <c r="Z4465" t="str" cm="1">
        <f t="array" ref="Z4465">IF(AND(B:B &gt; TIME(6, 0, 0), B:B &lt;= TIME(18, 0, 0)), "Day", "Night")</f>
        <v>Night</v>
      </c>
      <c r="AA4465">
        <f t="shared" si="839"/>
        <v>1</v>
      </c>
    </row>
    <row r="4466" spans="1:27" x14ac:dyDescent="0.2">
      <c r="A4466">
        <v>35406</v>
      </c>
      <c r="B4466" t="s">
        <v>10860</v>
      </c>
      <c r="C4466" t="s">
        <v>14573</v>
      </c>
      <c r="D4466" t="s">
        <v>17591</v>
      </c>
      <c r="F4466" t="s">
        <v>22548</v>
      </c>
      <c r="G4466" t="s">
        <v>15914</v>
      </c>
      <c r="H4466" t="s">
        <v>22549</v>
      </c>
      <c r="I4466" t="s">
        <v>22550</v>
      </c>
      <c r="J4466">
        <v>17</v>
      </c>
      <c r="K4466">
        <v>16</v>
      </c>
      <c r="L4466">
        <v>2</v>
      </c>
      <c r="M4466" t="s">
        <v>22551</v>
      </c>
      <c r="N4466">
        <f t="shared" si="828"/>
        <v>0</v>
      </c>
      <c r="O4466" t="str">
        <f t="shared" si="829"/>
        <v>No</v>
      </c>
      <c r="P4466">
        <f t="shared" si="830"/>
        <v>0</v>
      </c>
      <c r="Q4466">
        <f t="shared" si="831"/>
        <v>0</v>
      </c>
      <c r="R4466">
        <f t="shared" si="835"/>
        <v>27.565026697177728</v>
      </c>
      <c r="S4466" t="str">
        <f t="shared" si="832"/>
        <v>ID-35406-Banjarmasin - Sampit</v>
      </c>
      <c r="T4466" t="str">
        <f t="shared" si="833"/>
        <v>15:23</v>
      </c>
      <c r="U4466" t="str">
        <f t="shared" si="834"/>
        <v>Acceptable</v>
      </c>
      <c r="V4466">
        <f t="shared" si="836"/>
        <v>23</v>
      </c>
      <c r="W4466">
        <f t="shared" si="837"/>
        <v>2</v>
      </c>
      <c r="Y4466" t="str">
        <f t="shared" si="838"/>
        <v>Flight Not Found</v>
      </c>
      <c r="Z4466" t="str" cm="1">
        <f t="array" ref="Z4466">IF(AND(B:B &gt; TIME(6, 0, 0), B:B &lt;= TIME(18, 0, 0)), "Day", "Night")</f>
        <v>Night</v>
      </c>
      <c r="AA4466">
        <f t="shared" si="839"/>
        <v>1</v>
      </c>
    </row>
    <row r="4467" spans="1:27" x14ac:dyDescent="0.2">
      <c r="A4467">
        <v>35408</v>
      </c>
      <c r="B4467" t="s">
        <v>22552</v>
      </c>
      <c r="C4467" t="s">
        <v>22553</v>
      </c>
      <c r="D4467" t="s">
        <v>22554</v>
      </c>
      <c r="F4467" t="s">
        <v>22555</v>
      </c>
      <c r="G4467" t="s">
        <v>2731</v>
      </c>
      <c r="H4467" t="s">
        <v>22556</v>
      </c>
      <c r="I4467" t="s">
        <v>22557</v>
      </c>
      <c r="J4467">
        <v>2</v>
      </c>
      <c r="K4467">
        <v>2</v>
      </c>
      <c r="L4467">
        <v>0</v>
      </c>
      <c r="M4467" t="s">
        <v>22558</v>
      </c>
      <c r="N4467">
        <f t="shared" si="828"/>
        <v>0</v>
      </c>
      <c r="O4467" t="str">
        <f t="shared" si="829"/>
        <v>No</v>
      </c>
      <c r="P4467">
        <f t="shared" si="830"/>
        <v>0</v>
      </c>
      <c r="Q4467">
        <f t="shared" si="831"/>
        <v>0</v>
      </c>
      <c r="R4467">
        <f t="shared" si="835"/>
        <v>27.565026697177728</v>
      </c>
      <c r="S4467" t="str">
        <f t="shared" si="832"/>
        <v>ID-35408-Boise - Salt Lake City</v>
      </c>
      <c r="T4467" t="str">
        <f t="shared" si="833"/>
        <v>18:03</v>
      </c>
      <c r="U4467" t="str">
        <f t="shared" si="834"/>
        <v>Acceptable</v>
      </c>
      <c r="V4467">
        <f t="shared" si="836"/>
        <v>23</v>
      </c>
      <c r="W4467">
        <f t="shared" si="837"/>
        <v>2</v>
      </c>
      <c r="Y4467" t="str">
        <f t="shared" si="838"/>
        <v>Flight Not Found</v>
      </c>
      <c r="Z4467" t="str" cm="1">
        <f t="array" ref="Z4467">IF(AND(B:B &gt; TIME(6, 0, 0), B:B &lt;= TIME(18, 0, 0)), "Day", "Night")</f>
        <v>Night</v>
      </c>
      <c r="AA4467">
        <f t="shared" si="839"/>
        <v>1</v>
      </c>
    </row>
    <row r="4468" spans="1:27" x14ac:dyDescent="0.2">
      <c r="A4468">
        <v>35416</v>
      </c>
      <c r="C4468" t="s">
        <v>22559</v>
      </c>
      <c r="D4468" t="s">
        <v>10844</v>
      </c>
      <c r="F4468" t="s">
        <v>22560</v>
      </c>
      <c r="G4468" t="s">
        <v>9148</v>
      </c>
      <c r="J4468">
        <v>18</v>
      </c>
      <c r="K4468">
        <v>18</v>
      </c>
      <c r="L4468">
        <v>0</v>
      </c>
      <c r="M4468" t="s">
        <v>22561</v>
      </c>
      <c r="N4468">
        <f t="shared" si="828"/>
        <v>0</v>
      </c>
      <c r="O4468" t="str">
        <f t="shared" si="829"/>
        <v>No</v>
      </c>
      <c r="P4468">
        <f t="shared" si="830"/>
        <v>0</v>
      </c>
      <c r="Q4468">
        <f t="shared" si="831"/>
        <v>0</v>
      </c>
      <c r="R4468">
        <f t="shared" si="835"/>
        <v>27.565026697177728</v>
      </c>
      <c r="S4468" t="str">
        <f t="shared" si="832"/>
        <v>ID-35416-St. Petersburg - Krasnodar</v>
      </c>
      <c r="T4468">
        <f t="shared" si="833"/>
        <v>0</v>
      </c>
      <c r="U4468" t="str">
        <f t="shared" si="834"/>
        <v>Acceptable</v>
      </c>
      <c r="V4468">
        <f t="shared" si="836"/>
        <v>23</v>
      </c>
      <c r="W4468">
        <f t="shared" si="837"/>
        <v>2</v>
      </c>
      <c r="Y4468" t="str">
        <f t="shared" si="838"/>
        <v>Flight Not Found</v>
      </c>
      <c r="Z4468" t="str" cm="1">
        <f t="array" ref="Z4468">IF(AND(B:B &gt; TIME(6, 0, 0), B:B &lt;= TIME(18, 0, 0)), "Day", "Night")</f>
        <v>Night</v>
      </c>
      <c r="AA4468">
        <f t="shared" si="839"/>
        <v>1</v>
      </c>
    </row>
    <row r="4469" spans="1:27" x14ac:dyDescent="0.2">
      <c r="A4469">
        <v>35420</v>
      </c>
      <c r="B4469" t="s">
        <v>20658</v>
      </c>
      <c r="C4469" t="s">
        <v>22562</v>
      </c>
      <c r="D4469" t="s">
        <v>21548</v>
      </c>
      <c r="F4469" t="s">
        <v>22563</v>
      </c>
      <c r="G4469" t="s">
        <v>22564</v>
      </c>
      <c r="H4469" t="s">
        <v>22565</v>
      </c>
      <c r="I4469" t="s">
        <v>22566</v>
      </c>
      <c r="J4469">
        <v>4</v>
      </c>
      <c r="K4469">
        <v>4</v>
      </c>
      <c r="L4469">
        <v>0</v>
      </c>
      <c r="M4469" t="s">
        <v>14693</v>
      </c>
      <c r="N4469">
        <f t="shared" si="828"/>
        <v>0</v>
      </c>
      <c r="O4469" t="str">
        <f t="shared" si="829"/>
        <v>No</v>
      </c>
      <c r="P4469">
        <f t="shared" si="830"/>
        <v>0</v>
      </c>
      <c r="Q4469">
        <f t="shared" si="831"/>
        <v>0</v>
      </c>
      <c r="R4469">
        <f t="shared" si="835"/>
        <v>27.565026697177728</v>
      </c>
      <c r="S4469" t="str">
        <f t="shared" si="832"/>
        <v>ID-35420-Bogota - Medellin</v>
      </c>
      <c r="T4469" t="str">
        <f t="shared" si="833"/>
        <v>22:32</v>
      </c>
      <c r="U4469" t="str">
        <f t="shared" si="834"/>
        <v>Acceptable</v>
      </c>
      <c r="V4469">
        <f t="shared" si="836"/>
        <v>23</v>
      </c>
      <c r="W4469">
        <f t="shared" si="837"/>
        <v>2</v>
      </c>
      <c r="Y4469" t="str">
        <f t="shared" si="838"/>
        <v>Flight Not Found</v>
      </c>
      <c r="Z4469" t="str" cm="1">
        <f t="array" ref="Z4469">IF(AND(B:B &gt; TIME(6, 0, 0), B:B &lt;= TIME(18, 0, 0)), "Day", "Night")</f>
        <v>Night</v>
      </c>
      <c r="AA4469">
        <f t="shared" si="839"/>
        <v>1</v>
      </c>
    </row>
    <row r="4470" spans="1:27" x14ac:dyDescent="0.2">
      <c r="A4470">
        <v>35421</v>
      </c>
      <c r="B4470" t="s">
        <v>4014</v>
      </c>
      <c r="C4470" t="s">
        <v>22567</v>
      </c>
      <c r="D4470" t="s">
        <v>19566</v>
      </c>
      <c r="E4470" t="s">
        <v>22568</v>
      </c>
      <c r="F4470" t="s">
        <v>31</v>
      </c>
      <c r="G4470" t="s">
        <v>13279</v>
      </c>
      <c r="H4470" t="s">
        <v>22569</v>
      </c>
      <c r="I4470" t="s">
        <v>22570</v>
      </c>
      <c r="J4470">
        <v>6</v>
      </c>
      <c r="K4470">
        <v>6</v>
      </c>
      <c r="L4470">
        <v>0</v>
      </c>
      <c r="M4470" t="s">
        <v>22571</v>
      </c>
      <c r="N4470">
        <f t="shared" si="828"/>
        <v>0</v>
      </c>
      <c r="O4470" t="str">
        <f t="shared" si="829"/>
        <v>No</v>
      </c>
      <c r="P4470">
        <f t="shared" si="830"/>
        <v>0</v>
      </c>
      <c r="Q4470">
        <f t="shared" si="831"/>
        <v>0</v>
      </c>
      <c r="R4470">
        <f t="shared" si="835"/>
        <v>27.565026697177728</v>
      </c>
      <c r="S4470" t="str">
        <f t="shared" si="832"/>
        <v>ID-35421-Test flight</v>
      </c>
      <c r="T4470" t="str">
        <f t="shared" si="833"/>
        <v>18:10</v>
      </c>
      <c r="U4470" t="str">
        <f t="shared" si="834"/>
        <v>Acceptable</v>
      </c>
      <c r="V4470">
        <f t="shared" si="836"/>
        <v>23</v>
      </c>
      <c r="W4470">
        <f t="shared" si="837"/>
        <v>2</v>
      </c>
      <c r="Y4470" t="str">
        <f t="shared" si="838"/>
        <v>Flight Not Found</v>
      </c>
      <c r="Z4470" t="str" cm="1">
        <f t="array" ref="Z4470">IF(AND(B:B &gt; TIME(6, 0, 0), B:B &lt;= TIME(18, 0, 0)), "Day", "Night")</f>
        <v>Night</v>
      </c>
      <c r="AA4470">
        <f t="shared" si="839"/>
        <v>1</v>
      </c>
    </row>
    <row r="4471" spans="1:27" x14ac:dyDescent="0.2">
      <c r="A4471">
        <v>35423</v>
      </c>
      <c r="B4471" t="s">
        <v>1167</v>
      </c>
      <c r="C4471" t="s">
        <v>22572</v>
      </c>
      <c r="D4471" t="s">
        <v>2663</v>
      </c>
      <c r="F4471" t="s">
        <v>22573</v>
      </c>
      <c r="G4471" t="s">
        <v>20014</v>
      </c>
      <c r="H4471" t="s">
        <v>22574</v>
      </c>
      <c r="I4471" t="s">
        <v>1186</v>
      </c>
      <c r="J4471">
        <v>22</v>
      </c>
      <c r="K4471">
        <v>22</v>
      </c>
      <c r="L4471">
        <v>0</v>
      </c>
      <c r="M4471" t="s">
        <v>22575</v>
      </c>
      <c r="N4471">
        <f t="shared" si="828"/>
        <v>0</v>
      </c>
      <c r="O4471" t="str">
        <f t="shared" si="829"/>
        <v>No</v>
      </c>
      <c r="P4471">
        <f t="shared" si="830"/>
        <v>0</v>
      </c>
      <c r="Q4471">
        <f t="shared" si="831"/>
        <v>0</v>
      </c>
      <c r="R4471">
        <f t="shared" si="835"/>
        <v>27.565026697177728</v>
      </c>
      <c r="S4471" t="str">
        <f t="shared" si="832"/>
        <v>ID-35423-Tanbaram AFB - Hyderabad</v>
      </c>
      <c r="T4471" t="str">
        <f t="shared" si="833"/>
        <v>15:00</v>
      </c>
      <c r="U4471" t="str">
        <f t="shared" si="834"/>
        <v>Acceptable</v>
      </c>
      <c r="V4471">
        <f t="shared" si="836"/>
        <v>23</v>
      </c>
      <c r="W4471">
        <f t="shared" si="837"/>
        <v>2</v>
      </c>
      <c r="Y4471" t="str">
        <f t="shared" si="838"/>
        <v>Flight Not Found</v>
      </c>
      <c r="Z4471" t="str" cm="1">
        <f t="array" ref="Z4471">IF(AND(B:B &gt; TIME(6, 0, 0), B:B &lt;= TIME(18, 0, 0)), "Day", "Night")</f>
        <v>Night</v>
      </c>
      <c r="AA4471">
        <f t="shared" si="839"/>
        <v>1</v>
      </c>
    </row>
    <row r="4472" spans="1:27" x14ac:dyDescent="0.2">
      <c r="A4472">
        <v>35423</v>
      </c>
      <c r="B4472" t="s">
        <v>2911</v>
      </c>
      <c r="C4472" t="s">
        <v>22576</v>
      </c>
      <c r="D4472" t="s">
        <v>22577</v>
      </c>
      <c r="F4472" t="s">
        <v>22578</v>
      </c>
      <c r="G4472" t="s">
        <v>16118</v>
      </c>
      <c r="H4472" t="s">
        <v>22579</v>
      </c>
      <c r="I4472" t="s">
        <v>22580</v>
      </c>
      <c r="J4472">
        <v>2</v>
      </c>
      <c r="K4472">
        <v>2</v>
      </c>
      <c r="L4472">
        <v>0</v>
      </c>
      <c r="M4472" t="s">
        <v>22581</v>
      </c>
      <c r="N4472">
        <f t="shared" si="828"/>
        <v>0</v>
      </c>
      <c r="O4472" t="str">
        <f t="shared" si="829"/>
        <v>No</v>
      </c>
      <c r="P4472">
        <f t="shared" si="830"/>
        <v>0</v>
      </c>
      <c r="Q4472">
        <f t="shared" si="831"/>
        <v>0</v>
      </c>
      <c r="R4472">
        <f t="shared" si="835"/>
        <v>27.565026697177728</v>
      </c>
      <c r="S4472" t="str">
        <f t="shared" si="832"/>
        <v>ID-35423-Bridgeport, CT - Lebanon, NH</v>
      </c>
      <c r="T4472" t="str">
        <f t="shared" si="833"/>
        <v>15:00</v>
      </c>
      <c r="U4472" t="str">
        <f t="shared" si="834"/>
        <v>Acceptable</v>
      </c>
      <c r="V4472">
        <f t="shared" si="836"/>
        <v>23</v>
      </c>
      <c r="W4472">
        <f t="shared" si="837"/>
        <v>2</v>
      </c>
      <c r="Y4472" t="str">
        <f t="shared" si="838"/>
        <v>Flight Not Found</v>
      </c>
      <c r="Z4472" t="str" cm="1">
        <f t="array" ref="Z4472">IF(AND(B:B &gt; TIME(6, 0, 0), B:B &lt;= TIME(18, 0, 0)), "Day", "Night")</f>
        <v>Night</v>
      </c>
      <c r="AA4472">
        <f t="shared" si="839"/>
        <v>1</v>
      </c>
    </row>
    <row r="4473" spans="1:27" x14ac:dyDescent="0.2">
      <c r="A4473">
        <v>35432</v>
      </c>
      <c r="B4473" t="s">
        <v>1380</v>
      </c>
      <c r="C4473" t="s">
        <v>22582</v>
      </c>
      <c r="D4473" t="s">
        <v>22583</v>
      </c>
      <c r="F4473" t="s">
        <v>22584</v>
      </c>
      <c r="G4473" t="s">
        <v>22585</v>
      </c>
      <c r="H4473" t="s">
        <v>22586</v>
      </c>
      <c r="I4473" t="s">
        <v>22587</v>
      </c>
      <c r="J4473">
        <v>2</v>
      </c>
      <c r="K4473">
        <v>2</v>
      </c>
      <c r="L4473">
        <v>0</v>
      </c>
      <c r="M4473" t="s">
        <v>22588</v>
      </c>
      <c r="N4473">
        <f t="shared" si="828"/>
        <v>0</v>
      </c>
      <c r="O4473" t="str">
        <f t="shared" si="829"/>
        <v>No</v>
      </c>
      <c r="P4473">
        <f t="shared" si="830"/>
        <v>0</v>
      </c>
      <c r="Q4473">
        <f t="shared" si="831"/>
        <v>0</v>
      </c>
      <c r="R4473">
        <f t="shared" si="835"/>
        <v>27.565026697177728</v>
      </c>
      <c r="S4473" t="str">
        <f t="shared" si="832"/>
        <v>ID-35432-Manteo - Edenton</v>
      </c>
      <c r="T4473" t="str">
        <f t="shared" si="833"/>
        <v>18:35</v>
      </c>
      <c r="U4473" t="str">
        <f t="shared" si="834"/>
        <v>Acceptable</v>
      </c>
      <c r="V4473">
        <f t="shared" si="836"/>
        <v>23</v>
      </c>
      <c r="W4473">
        <f t="shared" si="837"/>
        <v>2</v>
      </c>
      <c r="Y4473" t="str">
        <f t="shared" si="838"/>
        <v>Flight Not Found</v>
      </c>
      <c r="Z4473" t="str" cm="1">
        <f t="array" ref="Z4473">IF(AND(B:B &gt; TIME(6, 0, 0), B:B &lt;= TIME(18, 0, 0)), "Day", "Night")</f>
        <v>Night</v>
      </c>
      <c r="AA4473">
        <f t="shared" si="839"/>
        <v>1</v>
      </c>
    </row>
    <row r="4474" spans="1:27" x14ac:dyDescent="0.2">
      <c r="A4474">
        <v>35437</v>
      </c>
      <c r="B4474" t="s">
        <v>2575</v>
      </c>
      <c r="C4474" t="s">
        <v>22589</v>
      </c>
      <c r="D4474" t="s">
        <v>11655</v>
      </c>
      <c r="E4474" t="s">
        <v>13243</v>
      </c>
      <c r="F4474" t="s">
        <v>22590</v>
      </c>
      <c r="G4474" t="s">
        <v>12975</v>
      </c>
      <c r="H4474" t="s">
        <v>22591</v>
      </c>
      <c r="I4474" t="s">
        <v>22592</v>
      </c>
      <c r="J4474">
        <v>5</v>
      </c>
      <c r="K4474">
        <v>3</v>
      </c>
      <c r="L4474">
        <v>0</v>
      </c>
      <c r="M4474" t="s">
        <v>22593</v>
      </c>
      <c r="N4474">
        <f t="shared" si="828"/>
        <v>0</v>
      </c>
      <c r="O4474" t="str">
        <f t="shared" si="829"/>
        <v>No</v>
      </c>
      <c r="P4474">
        <f t="shared" si="830"/>
        <v>0</v>
      </c>
      <c r="Q4474">
        <f t="shared" si="831"/>
        <v>0</v>
      </c>
      <c r="R4474">
        <f t="shared" si="835"/>
        <v>27.565026697177728</v>
      </c>
      <c r="S4474" t="str">
        <f t="shared" si="832"/>
        <v>ID-35437-Pago Pago - FagaliI</v>
      </c>
      <c r="T4474" t="str">
        <f t="shared" si="833"/>
        <v>11:00</v>
      </c>
      <c r="U4474" t="str">
        <f t="shared" si="834"/>
        <v>Acceptable</v>
      </c>
      <c r="V4474">
        <f t="shared" si="836"/>
        <v>23</v>
      </c>
      <c r="W4474">
        <f t="shared" si="837"/>
        <v>2</v>
      </c>
      <c r="Y4474" t="str">
        <f t="shared" si="838"/>
        <v>Flight Not Found</v>
      </c>
      <c r="Z4474" t="str" cm="1">
        <f t="array" ref="Z4474">IF(AND(B:B &gt; TIME(6, 0, 0), B:B &lt;= TIME(18, 0, 0)), "Day", "Night")</f>
        <v>Night</v>
      </c>
      <c r="AA4474">
        <f t="shared" si="839"/>
        <v>1</v>
      </c>
    </row>
    <row r="4475" spans="1:27" x14ac:dyDescent="0.2">
      <c r="A4475">
        <v>35439</v>
      </c>
      <c r="B4475" t="s">
        <v>22594</v>
      </c>
      <c r="C4475" t="s">
        <v>22595</v>
      </c>
      <c r="D4475" t="s">
        <v>15773</v>
      </c>
      <c r="E4475" t="s">
        <v>22596</v>
      </c>
      <c r="F4475" t="s">
        <v>16324</v>
      </c>
      <c r="G4475" t="s">
        <v>18131</v>
      </c>
      <c r="H4475" t="s">
        <v>22597</v>
      </c>
      <c r="I4475" t="s">
        <v>22598</v>
      </c>
      <c r="J4475">
        <v>29</v>
      </c>
      <c r="K4475">
        <v>29</v>
      </c>
      <c r="L4475">
        <v>0</v>
      </c>
      <c r="M4475" t="s">
        <v>22599</v>
      </c>
      <c r="N4475">
        <f t="shared" si="828"/>
        <v>0</v>
      </c>
      <c r="O4475" t="str">
        <f t="shared" si="829"/>
        <v>No</v>
      </c>
      <c r="P4475">
        <f t="shared" si="830"/>
        <v>0</v>
      </c>
      <c r="Q4475">
        <f t="shared" si="831"/>
        <v>0</v>
      </c>
      <c r="R4475">
        <f t="shared" si="835"/>
        <v>27.565026697177728</v>
      </c>
      <c r="S4475" t="str">
        <f t="shared" si="832"/>
        <v>ID-35439-Cincinnati - Detroit</v>
      </c>
      <c r="T4475" t="str">
        <f t="shared" si="833"/>
        <v>15:54</v>
      </c>
      <c r="U4475" t="str">
        <f t="shared" si="834"/>
        <v>Acceptable</v>
      </c>
      <c r="V4475">
        <f t="shared" si="836"/>
        <v>23</v>
      </c>
      <c r="W4475">
        <f t="shared" si="837"/>
        <v>2</v>
      </c>
      <c r="Y4475" t="str">
        <f t="shared" si="838"/>
        <v>Flight Not Found</v>
      </c>
      <c r="Z4475" t="str" cm="1">
        <f t="array" ref="Z4475">IF(AND(B:B &gt; TIME(6, 0, 0), B:B &lt;= TIME(18, 0, 0)), "Day", "Night")</f>
        <v>Night</v>
      </c>
      <c r="AA4475">
        <f t="shared" si="839"/>
        <v>1</v>
      </c>
    </row>
    <row r="4476" spans="1:27" x14ac:dyDescent="0.2">
      <c r="A4476">
        <v>35459</v>
      </c>
      <c r="B4476" t="s">
        <v>7041</v>
      </c>
      <c r="C4476" t="s">
        <v>22600</v>
      </c>
      <c r="D4476" t="s">
        <v>18595</v>
      </c>
      <c r="F4476" t="s">
        <v>22601</v>
      </c>
      <c r="G4476" t="s">
        <v>15613</v>
      </c>
      <c r="H4476" t="s">
        <v>22602</v>
      </c>
      <c r="I4476" t="s">
        <v>21536</v>
      </c>
      <c r="J4476">
        <v>2</v>
      </c>
      <c r="K4476">
        <v>1</v>
      </c>
      <c r="L4476">
        <v>0</v>
      </c>
      <c r="M4476" t="s">
        <v>22603</v>
      </c>
      <c r="N4476">
        <f t="shared" si="828"/>
        <v>0</v>
      </c>
      <c r="O4476" t="str">
        <f t="shared" si="829"/>
        <v>No</v>
      </c>
      <c r="P4476">
        <f t="shared" si="830"/>
        <v>0</v>
      </c>
      <c r="Q4476">
        <f t="shared" si="831"/>
        <v>0</v>
      </c>
      <c r="R4476">
        <f t="shared" si="835"/>
        <v>27.565026697177728</v>
      </c>
      <c r="S4476" t="str">
        <f t="shared" si="832"/>
        <v>ID-35459-St. Marys - Kenai</v>
      </c>
      <c r="T4476" t="str">
        <f t="shared" si="833"/>
        <v>23:10</v>
      </c>
      <c r="U4476" t="str">
        <f t="shared" si="834"/>
        <v>Acceptable</v>
      </c>
      <c r="V4476">
        <f t="shared" si="836"/>
        <v>23</v>
      </c>
      <c r="W4476">
        <f t="shared" si="837"/>
        <v>2</v>
      </c>
      <c r="Y4476" t="str">
        <f t="shared" si="838"/>
        <v>Flight Not Found</v>
      </c>
      <c r="Z4476" t="str" cm="1">
        <f t="array" ref="Z4476">IF(AND(B:B &gt; TIME(6, 0, 0), B:B &lt;= TIME(18, 0, 0)), "Day", "Night")</f>
        <v>Night</v>
      </c>
      <c r="AA4476">
        <f t="shared" si="839"/>
        <v>1</v>
      </c>
    </row>
    <row r="4477" spans="1:27" x14ac:dyDescent="0.2">
      <c r="A4477">
        <v>35461</v>
      </c>
      <c r="C4477" t="s">
        <v>22604</v>
      </c>
      <c r="D4477" t="s">
        <v>22605</v>
      </c>
      <c r="F4477" t="s">
        <v>22606</v>
      </c>
      <c r="G4477" t="s">
        <v>22607</v>
      </c>
      <c r="H4477" t="s">
        <v>22608</v>
      </c>
      <c r="I4477" t="s">
        <v>22609</v>
      </c>
      <c r="J4477">
        <v>16</v>
      </c>
      <c r="K4477">
        <v>5</v>
      </c>
      <c r="L4477">
        <v>0</v>
      </c>
      <c r="M4477" t="s">
        <v>22610</v>
      </c>
      <c r="N4477">
        <f t="shared" si="828"/>
        <v>0</v>
      </c>
      <c r="O4477" t="str">
        <f t="shared" si="829"/>
        <v>No</v>
      </c>
      <c r="P4477">
        <f t="shared" si="830"/>
        <v>0</v>
      </c>
      <c r="Q4477">
        <f t="shared" si="831"/>
        <v>0</v>
      </c>
      <c r="R4477">
        <f t="shared" si="835"/>
        <v>27.565026697177728</v>
      </c>
      <c r="S4477" t="str">
        <f t="shared" si="832"/>
        <v>ID-35461-Jos - Yola</v>
      </c>
      <c r="T4477">
        <f t="shared" si="833"/>
        <v>0</v>
      </c>
      <c r="U4477" t="str">
        <f t="shared" si="834"/>
        <v>Acceptable</v>
      </c>
      <c r="V4477">
        <f t="shared" si="836"/>
        <v>23</v>
      </c>
      <c r="W4477">
        <f t="shared" si="837"/>
        <v>2</v>
      </c>
      <c r="Y4477" t="str">
        <f t="shared" si="838"/>
        <v>Flight Not Found</v>
      </c>
      <c r="Z4477" t="str" cm="1">
        <f t="array" ref="Z4477">IF(AND(B:B &gt; TIME(6, 0, 0), B:B &lt;= TIME(18, 0, 0)), "Day", "Night")</f>
        <v>Night</v>
      </c>
      <c r="AA4477">
        <f t="shared" si="839"/>
        <v>1</v>
      </c>
    </row>
    <row r="4478" spans="1:27" x14ac:dyDescent="0.2">
      <c r="A4478">
        <v>35462</v>
      </c>
      <c r="B4478" t="s">
        <v>22611</v>
      </c>
      <c r="C4478" t="s">
        <v>22612</v>
      </c>
      <c r="D4478" t="s">
        <v>22613</v>
      </c>
      <c r="F4478" t="s">
        <v>22614</v>
      </c>
      <c r="G4478" t="s">
        <v>22615</v>
      </c>
      <c r="H4478" t="s">
        <v>22616</v>
      </c>
      <c r="I4478" t="s">
        <v>22617</v>
      </c>
      <c r="J4478">
        <v>52</v>
      </c>
      <c r="K4478">
        <v>25</v>
      </c>
      <c r="L4478">
        <v>0</v>
      </c>
      <c r="M4478" t="s">
        <v>22618</v>
      </c>
      <c r="N4478">
        <f t="shared" si="828"/>
        <v>0</v>
      </c>
      <c r="O4478" t="str">
        <f t="shared" si="829"/>
        <v>No</v>
      </c>
      <c r="P4478">
        <f t="shared" si="830"/>
        <v>0</v>
      </c>
      <c r="Q4478">
        <f t="shared" si="831"/>
        <v>0</v>
      </c>
      <c r="R4478">
        <f t="shared" si="835"/>
        <v>27.565026697177728</v>
      </c>
      <c r="S4478" t="str">
        <f t="shared" si="832"/>
        <v>ID-35462-Tambacounda - Dakar</v>
      </c>
      <c r="T4478" t="str">
        <f t="shared" si="833"/>
        <v>14:38</v>
      </c>
      <c r="U4478" t="str">
        <f t="shared" si="834"/>
        <v>Acceptable</v>
      </c>
      <c r="V4478">
        <f t="shared" si="836"/>
        <v>23</v>
      </c>
      <c r="W4478">
        <f t="shared" si="837"/>
        <v>2</v>
      </c>
      <c r="Y4478" t="str">
        <f t="shared" si="838"/>
        <v>Flight Not Found</v>
      </c>
      <c r="Z4478" t="str" cm="1">
        <f t="array" ref="Z4478">IF(AND(B:B &gt; TIME(6, 0, 0), B:B &lt;= TIME(18, 0, 0)), "Day", "Night")</f>
        <v>Night</v>
      </c>
      <c r="AA4478">
        <f t="shared" si="839"/>
        <v>1</v>
      </c>
    </row>
    <row r="4479" spans="1:27" x14ac:dyDescent="0.2">
      <c r="A4479">
        <v>35463</v>
      </c>
      <c r="B4479" t="s">
        <v>732</v>
      </c>
      <c r="C4479" t="s">
        <v>22619</v>
      </c>
      <c r="D4479" t="s">
        <v>22620</v>
      </c>
      <c r="F4479" t="s">
        <v>20091</v>
      </c>
      <c r="G4479" t="s">
        <v>17221</v>
      </c>
      <c r="H4479" t="s">
        <v>22621</v>
      </c>
      <c r="I4479" t="s">
        <v>22622</v>
      </c>
      <c r="J4479">
        <v>37</v>
      </c>
      <c r="K4479">
        <v>37</v>
      </c>
      <c r="L4479">
        <v>0</v>
      </c>
      <c r="M4479" t="s">
        <v>22623</v>
      </c>
      <c r="N4479">
        <f t="shared" si="828"/>
        <v>0</v>
      </c>
      <c r="O4479" t="str">
        <f t="shared" si="829"/>
        <v>No</v>
      </c>
      <c r="P4479">
        <f t="shared" si="830"/>
        <v>0</v>
      </c>
      <c r="Q4479">
        <f t="shared" si="831"/>
        <v>0</v>
      </c>
      <c r="R4479">
        <f t="shared" si="835"/>
        <v>27.565026697177728</v>
      </c>
      <c r="S4479" t="str">
        <f t="shared" si="832"/>
        <v>ID-35463-Luanda - Cafunfo</v>
      </c>
      <c r="T4479" t="str">
        <f t="shared" si="833"/>
        <v>17:30</v>
      </c>
      <c r="U4479" t="str">
        <f t="shared" si="834"/>
        <v>Acceptable</v>
      </c>
      <c r="V4479">
        <f t="shared" si="836"/>
        <v>23</v>
      </c>
      <c r="W4479">
        <f t="shared" si="837"/>
        <v>2</v>
      </c>
      <c r="Y4479" t="str">
        <f t="shared" si="838"/>
        <v>Flight Not Found</v>
      </c>
      <c r="Z4479" t="str" cm="1">
        <f t="array" ref="Z4479">IF(AND(B:B &gt; TIME(6, 0, 0), B:B &lt;= TIME(18, 0, 0)), "Day", "Night")</f>
        <v>Night</v>
      </c>
      <c r="AA4479">
        <f t="shared" si="839"/>
        <v>1</v>
      </c>
    </row>
    <row r="4480" spans="1:27" x14ac:dyDescent="0.2">
      <c r="A4480">
        <v>35465</v>
      </c>
      <c r="B4480" t="s">
        <v>4866</v>
      </c>
      <c r="C4480" t="s">
        <v>22624</v>
      </c>
      <c r="D4480" t="s">
        <v>22625</v>
      </c>
      <c r="G4480" t="s">
        <v>22626</v>
      </c>
      <c r="H4480" t="s">
        <v>22627</v>
      </c>
      <c r="J4480">
        <v>73</v>
      </c>
      <c r="K4480">
        <v>73</v>
      </c>
      <c r="L4480">
        <v>0</v>
      </c>
      <c r="M4480" t="s">
        <v>22628</v>
      </c>
      <c r="N4480">
        <f t="shared" si="828"/>
        <v>0</v>
      </c>
      <c r="O4480" t="str">
        <f t="shared" si="829"/>
        <v>No</v>
      </c>
      <c r="P4480">
        <f t="shared" si="830"/>
        <v>0</v>
      </c>
      <c r="Q4480">
        <f t="shared" si="831"/>
        <v>0</v>
      </c>
      <c r="R4480">
        <f t="shared" si="835"/>
        <v>27.565026697177728</v>
      </c>
      <c r="S4480" t="str">
        <f t="shared" si="832"/>
        <v>ID-35465-</v>
      </c>
      <c r="T4480" t="str">
        <f t="shared" si="833"/>
        <v>19:00</v>
      </c>
      <c r="U4480" t="str">
        <f t="shared" si="834"/>
        <v>Acceptable</v>
      </c>
      <c r="V4480">
        <f t="shared" si="836"/>
        <v>23</v>
      </c>
      <c r="W4480">
        <f t="shared" si="837"/>
        <v>2</v>
      </c>
      <c r="Y4480" t="str">
        <f t="shared" si="838"/>
        <v>Flight Not Found</v>
      </c>
      <c r="Z4480" t="str" cm="1">
        <f t="array" ref="Z4480">IF(AND(B:B &gt; TIME(6, 0, 0), B:B &lt;= TIME(18, 0, 0)), "Day", "Night")</f>
        <v>Night</v>
      </c>
      <c r="AA4480">
        <f t="shared" si="839"/>
        <v>1</v>
      </c>
    </row>
    <row r="4481" spans="1:27" x14ac:dyDescent="0.2">
      <c r="A4481">
        <v>35475</v>
      </c>
      <c r="B4481" t="s">
        <v>22629</v>
      </c>
      <c r="C4481" t="s">
        <v>18459</v>
      </c>
      <c r="D4481" t="s">
        <v>2745</v>
      </c>
      <c r="E4481" t="s">
        <v>8910</v>
      </c>
      <c r="F4481" t="s">
        <v>22630</v>
      </c>
      <c r="G4481" t="s">
        <v>22631</v>
      </c>
      <c r="H4481" t="s">
        <v>22632</v>
      </c>
      <c r="I4481" t="s">
        <v>22633</v>
      </c>
      <c r="J4481">
        <v>52</v>
      </c>
      <c r="K4481">
        <v>1</v>
      </c>
      <c r="L4481">
        <v>0</v>
      </c>
      <c r="M4481" t="s">
        <v>22634</v>
      </c>
      <c r="N4481">
        <f t="shared" si="828"/>
        <v>0</v>
      </c>
      <c r="O4481" t="str">
        <f t="shared" si="829"/>
        <v>No</v>
      </c>
      <c r="P4481">
        <f t="shared" si="830"/>
        <v>0</v>
      </c>
      <c r="Q4481">
        <f t="shared" si="831"/>
        <v>0</v>
      </c>
      <c r="R4481">
        <f t="shared" si="835"/>
        <v>27.565026697177728</v>
      </c>
      <c r="S4481" t="str">
        <f t="shared" si="832"/>
        <v>ID-35475-Maraba - Carajas</v>
      </c>
      <c r="T4481" t="str">
        <f t="shared" si="833"/>
        <v>12:34</v>
      </c>
      <c r="U4481" t="str">
        <f t="shared" si="834"/>
        <v>Acceptable</v>
      </c>
      <c r="V4481">
        <f t="shared" si="836"/>
        <v>23</v>
      </c>
      <c r="W4481">
        <f t="shared" si="837"/>
        <v>2</v>
      </c>
      <c r="Y4481" t="str">
        <f t="shared" si="838"/>
        <v>Flight Not Found</v>
      </c>
      <c r="Z4481" t="str" cm="1">
        <f t="array" ref="Z4481">IF(AND(B:B &gt; TIME(6, 0, 0), B:B &lt;= TIME(18, 0, 0)), "Day", "Night")</f>
        <v>Night</v>
      </c>
      <c r="AA4481">
        <f t="shared" si="839"/>
        <v>1</v>
      </c>
    </row>
    <row r="4482" spans="1:27" x14ac:dyDescent="0.2">
      <c r="A4482">
        <v>35480</v>
      </c>
      <c r="B4482" t="s">
        <v>22635</v>
      </c>
      <c r="C4482" t="s">
        <v>6736</v>
      </c>
      <c r="D4482" t="s">
        <v>22636</v>
      </c>
      <c r="F4482" t="s">
        <v>22637</v>
      </c>
      <c r="G4482" t="s">
        <v>17832</v>
      </c>
      <c r="H4482" t="s">
        <v>22638</v>
      </c>
      <c r="I4482" t="s">
        <v>13243</v>
      </c>
      <c r="J4482">
        <v>5</v>
      </c>
      <c r="K4482">
        <v>5</v>
      </c>
      <c r="L4482">
        <v>0</v>
      </c>
      <c r="M4482" t="s">
        <v>22639</v>
      </c>
      <c r="N4482">
        <f t="shared" ref="N4482:N4545" si="840">SUM(B4482,C4482)</f>
        <v>0</v>
      </c>
      <c r="O4482" t="str">
        <f t="shared" ref="O4482:O4545" si="841">IF(F4482="good","Yes","No")</f>
        <v>No</v>
      </c>
      <c r="P4482">
        <f t="shared" ref="P4482:P4545" si="842">COUNTIF(C:C,"&lt;0")</f>
        <v>0</v>
      </c>
      <c r="Q4482">
        <f t="shared" ref="Q4482:Q4545" si="843">SUMIF(E:E,"&gt;"&amp;AVERAGE(E:E))</f>
        <v>0</v>
      </c>
      <c r="R4482">
        <f t="shared" si="835"/>
        <v>27.565026697177728</v>
      </c>
      <c r="S4482" t="str">
        <f t="shared" ref="S4482:S4545" si="844">CONCATENATE("ID-",A4482,"-",F4482)</f>
        <v>ID-35480-Lima, Peru - Guatemala City, Guatemala</v>
      </c>
      <c r="T4482" t="str">
        <f t="shared" ref="T4482:T4545" si="845">INDEX(B:B,MATCH(A4482,A:A,0))</f>
        <v>03:06</v>
      </c>
      <c r="U4482" t="str">
        <f t="shared" ref="U4482:U4545" si="846">IF(OR(B4482&gt;0,C4482&gt;0),"Acceptable","Check")</f>
        <v>Acceptable</v>
      </c>
      <c r="V4482">
        <f t="shared" si="836"/>
        <v>23</v>
      </c>
      <c r="W4482">
        <f t="shared" si="837"/>
        <v>2</v>
      </c>
      <c r="Y4482" t="str">
        <f t="shared" si="838"/>
        <v>Flight Not Found</v>
      </c>
      <c r="Z4482" t="str" cm="1">
        <f t="array" ref="Z4482">IF(AND(B:B &gt; TIME(6, 0, 0), B:B &lt;= TIME(18, 0, 0)), "Day", "Night")</f>
        <v>Night</v>
      </c>
      <c r="AA4482">
        <f t="shared" si="839"/>
        <v>1</v>
      </c>
    </row>
    <row r="4483" spans="1:27" x14ac:dyDescent="0.2">
      <c r="A4483">
        <v>35493</v>
      </c>
      <c r="C4483" t="s">
        <v>22640</v>
      </c>
      <c r="D4483" t="s">
        <v>22641</v>
      </c>
      <c r="G4483" t="s">
        <v>22642</v>
      </c>
      <c r="H4483" t="s">
        <v>22643</v>
      </c>
      <c r="I4483" t="s">
        <v>22644</v>
      </c>
      <c r="J4483">
        <v>1</v>
      </c>
      <c r="K4483">
        <v>1</v>
      </c>
      <c r="L4483">
        <v>0</v>
      </c>
      <c r="M4483" t="s">
        <v>22645</v>
      </c>
      <c r="N4483">
        <f t="shared" si="840"/>
        <v>0</v>
      </c>
      <c r="O4483" t="str">
        <f t="shared" si="841"/>
        <v>No</v>
      </c>
      <c r="P4483">
        <f t="shared" si="842"/>
        <v>0</v>
      </c>
      <c r="Q4483">
        <f t="shared" si="843"/>
        <v>0</v>
      </c>
      <c r="R4483">
        <f t="shared" ref="R4483:R4546" si="847">AVERAGEIF(J:J,"&gt;0")</f>
        <v>27.565026697177728</v>
      </c>
      <c r="S4483" t="str">
        <f t="shared" si="844"/>
        <v>ID-35493-</v>
      </c>
      <c r="T4483">
        <f t="shared" si="845"/>
        <v>0</v>
      </c>
      <c r="U4483" t="str">
        <f t="shared" si="846"/>
        <v>Acceptable</v>
      </c>
      <c r="V4483">
        <f t="shared" ref="V4483:V4546" si="848">COUNTIF(D:D, "Military - U.S. Army")</f>
        <v>23</v>
      </c>
      <c r="W4483">
        <f t="shared" ref="W4483:W4546" si="849">AVERAGEIF(C:C,"Fort Myer, Virginia", J:J)</f>
        <v>2</v>
      </c>
      <c r="Y4483" t="str">
        <f t="shared" ref="Y4483:Y4546" si="850">IFERROR(VLOOKUP("FlightNumber", A:E, 4, FALSE), "Flight Not Found")</f>
        <v>Flight Not Found</v>
      </c>
      <c r="Z4483" t="str" cm="1">
        <f t="array" ref="Z4483">IF(AND(B:B &gt; TIME(6, 0, 0), B:B &lt;= TIME(18, 0, 0)), "Day", "Night")</f>
        <v>Night</v>
      </c>
      <c r="AA4483">
        <f t="shared" ref="AA4483:AA4546" si="851">COUNTIFS(D:D, "Military - U.S. Army", C:C, "Fort Myer, Virginia")</f>
        <v>1</v>
      </c>
    </row>
    <row r="4484" spans="1:27" x14ac:dyDescent="0.2">
      <c r="A4484">
        <v>35496</v>
      </c>
      <c r="C4484" t="s">
        <v>1406</v>
      </c>
      <c r="D4484" t="s">
        <v>22646</v>
      </c>
      <c r="G4484" t="s">
        <v>13795</v>
      </c>
      <c r="H4484" t="s">
        <v>22647</v>
      </c>
      <c r="I4484" t="s">
        <v>22648</v>
      </c>
      <c r="J4484">
        <v>4</v>
      </c>
      <c r="K4484">
        <v>4</v>
      </c>
      <c r="L4484">
        <v>0</v>
      </c>
      <c r="M4484" t="s">
        <v>22649</v>
      </c>
      <c r="N4484">
        <f t="shared" si="840"/>
        <v>0</v>
      </c>
      <c r="O4484" t="str">
        <f t="shared" si="841"/>
        <v>No</v>
      </c>
      <c r="P4484">
        <f t="shared" si="842"/>
        <v>0</v>
      </c>
      <c r="Q4484">
        <f t="shared" si="843"/>
        <v>0</v>
      </c>
      <c r="R4484">
        <f t="shared" si="847"/>
        <v>27.565026697177728</v>
      </c>
      <c r="S4484" t="str">
        <f t="shared" si="844"/>
        <v>ID-35496-</v>
      </c>
      <c r="T4484">
        <f t="shared" si="845"/>
        <v>0</v>
      </c>
      <c r="U4484" t="str">
        <f t="shared" si="846"/>
        <v>Acceptable</v>
      </c>
      <c r="V4484">
        <f t="shared" si="848"/>
        <v>23</v>
      </c>
      <c r="W4484">
        <f t="shared" si="849"/>
        <v>2</v>
      </c>
      <c r="Y4484" t="str">
        <f t="shared" si="850"/>
        <v>Flight Not Found</v>
      </c>
      <c r="Z4484" t="str" cm="1">
        <f t="array" ref="Z4484">IF(AND(B:B &gt; TIME(6, 0, 0), B:B &lt;= TIME(18, 0, 0)), "Day", "Night")</f>
        <v>Night</v>
      </c>
      <c r="AA4484">
        <f t="shared" si="851"/>
        <v>1</v>
      </c>
    </row>
    <row r="4485" spans="1:27" x14ac:dyDescent="0.2">
      <c r="A4485">
        <v>35502</v>
      </c>
      <c r="B4485" t="s">
        <v>17737</v>
      </c>
      <c r="C4485" t="s">
        <v>22650</v>
      </c>
      <c r="D4485" t="s">
        <v>16472</v>
      </c>
      <c r="F4485" t="s">
        <v>22651</v>
      </c>
      <c r="G4485" t="s">
        <v>22652</v>
      </c>
      <c r="J4485">
        <v>88</v>
      </c>
      <c r="K4485">
        <v>88</v>
      </c>
      <c r="L4485">
        <v>0</v>
      </c>
      <c r="M4485" t="s">
        <v>22653</v>
      </c>
      <c r="N4485">
        <f t="shared" si="840"/>
        <v>0</v>
      </c>
      <c r="O4485" t="str">
        <f t="shared" si="841"/>
        <v>No</v>
      </c>
      <c r="P4485">
        <f t="shared" si="842"/>
        <v>0</v>
      </c>
      <c r="Q4485">
        <f t="shared" si="843"/>
        <v>0</v>
      </c>
      <c r="R4485">
        <f t="shared" si="847"/>
        <v>27.565026697177728</v>
      </c>
      <c r="S4485" t="str">
        <f t="shared" si="844"/>
        <v>ID-35502-Dezful - Mashhad</v>
      </c>
      <c r="T4485" t="str">
        <f t="shared" si="845"/>
        <v>18:06</v>
      </c>
      <c r="U4485" t="str">
        <f t="shared" si="846"/>
        <v>Acceptable</v>
      </c>
      <c r="V4485">
        <f t="shared" si="848"/>
        <v>23</v>
      </c>
      <c r="W4485">
        <f t="shared" si="849"/>
        <v>2</v>
      </c>
      <c r="Y4485" t="str">
        <f t="shared" si="850"/>
        <v>Flight Not Found</v>
      </c>
      <c r="Z4485" t="str" cm="1">
        <f t="array" ref="Z4485">IF(AND(B:B &gt; TIME(6, 0, 0), B:B &lt;= TIME(18, 0, 0)), "Day", "Night")</f>
        <v>Night</v>
      </c>
      <c r="AA4485">
        <f t="shared" si="851"/>
        <v>1</v>
      </c>
    </row>
    <row r="4486" spans="1:27" x14ac:dyDescent="0.2">
      <c r="A4486">
        <v>35507</v>
      </c>
      <c r="B4486" t="s">
        <v>6383</v>
      </c>
      <c r="C4486" t="s">
        <v>22654</v>
      </c>
      <c r="D4486" t="s">
        <v>22655</v>
      </c>
      <c r="E4486" t="s">
        <v>22656</v>
      </c>
      <c r="F4486" t="s">
        <v>22657</v>
      </c>
      <c r="G4486" t="s">
        <v>13844</v>
      </c>
      <c r="H4486" t="s">
        <v>22658</v>
      </c>
      <c r="I4486" t="s">
        <v>22659</v>
      </c>
      <c r="J4486">
        <v>50</v>
      </c>
      <c r="K4486">
        <v>50</v>
      </c>
      <c r="L4486">
        <v>0</v>
      </c>
      <c r="M4486" t="s">
        <v>22660</v>
      </c>
      <c r="N4486">
        <f t="shared" si="840"/>
        <v>0</v>
      </c>
      <c r="O4486" t="str">
        <f t="shared" si="841"/>
        <v>No</v>
      </c>
      <c r="P4486">
        <f t="shared" si="842"/>
        <v>0</v>
      </c>
      <c r="Q4486">
        <f t="shared" si="843"/>
        <v>0</v>
      </c>
      <c r="R4486">
        <f t="shared" si="847"/>
        <v>27.565026697177728</v>
      </c>
      <c r="S4486" t="str">
        <f t="shared" si="844"/>
        <v>ID-35507-Stavropol - Trabzon</v>
      </c>
      <c r="T4486" t="str">
        <f t="shared" si="845"/>
        <v>10:04</v>
      </c>
      <c r="U4486" t="str">
        <f t="shared" si="846"/>
        <v>Acceptable</v>
      </c>
      <c r="V4486">
        <f t="shared" si="848"/>
        <v>23</v>
      </c>
      <c r="W4486">
        <f t="shared" si="849"/>
        <v>2</v>
      </c>
      <c r="Y4486" t="str">
        <f t="shared" si="850"/>
        <v>Flight Not Found</v>
      </c>
      <c r="Z4486" t="str" cm="1">
        <f t="array" ref="Z4486">IF(AND(B:B &gt; TIME(6, 0, 0), B:B &lt;= TIME(18, 0, 0)), "Day", "Night")</f>
        <v>Night</v>
      </c>
      <c r="AA4486">
        <f t="shared" si="851"/>
        <v>1</v>
      </c>
    </row>
    <row r="4487" spans="1:27" x14ac:dyDescent="0.2">
      <c r="A4487">
        <v>35521</v>
      </c>
      <c r="C4487" t="s">
        <v>10317</v>
      </c>
      <c r="D4487" t="s">
        <v>2615</v>
      </c>
      <c r="F4487" t="s">
        <v>22661</v>
      </c>
      <c r="G4487" t="s">
        <v>16187</v>
      </c>
      <c r="H4487" t="s">
        <v>22662</v>
      </c>
      <c r="I4487" t="s">
        <v>22663</v>
      </c>
      <c r="J4487">
        <v>10</v>
      </c>
      <c r="K4487">
        <v>3</v>
      </c>
      <c r="L4487">
        <v>0</v>
      </c>
      <c r="M4487" t="s">
        <v>22664</v>
      </c>
      <c r="N4487">
        <f t="shared" si="840"/>
        <v>0</v>
      </c>
      <c r="O4487" t="str">
        <f t="shared" si="841"/>
        <v>No</v>
      </c>
      <c r="P4487">
        <f t="shared" si="842"/>
        <v>0</v>
      </c>
      <c r="Q4487">
        <f t="shared" si="843"/>
        <v>0</v>
      </c>
      <c r="R4487">
        <f t="shared" si="847"/>
        <v>27.565026697177728</v>
      </c>
      <c r="S4487" t="str">
        <f t="shared" si="844"/>
        <v>ID-35521-Howard AFB - Tegucigalpa</v>
      </c>
      <c r="T4487">
        <f t="shared" si="845"/>
        <v>0</v>
      </c>
      <c r="U4487" t="str">
        <f t="shared" si="846"/>
        <v>Acceptable</v>
      </c>
      <c r="V4487">
        <f t="shared" si="848"/>
        <v>23</v>
      </c>
      <c r="W4487">
        <f t="shared" si="849"/>
        <v>2</v>
      </c>
      <c r="Y4487" t="str">
        <f t="shared" si="850"/>
        <v>Flight Not Found</v>
      </c>
      <c r="Z4487" t="str" cm="1">
        <f t="array" ref="Z4487">IF(AND(B:B &gt; TIME(6, 0, 0), B:B &lt;= TIME(18, 0, 0)), "Day", "Night")</f>
        <v>Night</v>
      </c>
      <c r="AA4487">
        <f t="shared" si="851"/>
        <v>1</v>
      </c>
    </row>
    <row r="4488" spans="1:27" x14ac:dyDescent="0.2">
      <c r="A4488">
        <v>35524</v>
      </c>
      <c r="B4488" t="s">
        <v>12354</v>
      </c>
      <c r="C4488" t="s">
        <v>22665</v>
      </c>
      <c r="D4488" t="s">
        <v>22666</v>
      </c>
      <c r="F4488" t="s">
        <v>22667</v>
      </c>
      <c r="G4488" t="s">
        <v>22668</v>
      </c>
      <c r="H4488" t="s">
        <v>22669</v>
      </c>
      <c r="I4488" t="s">
        <v>22670</v>
      </c>
      <c r="J4488">
        <v>2</v>
      </c>
      <c r="K4488">
        <v>2</v>
      </c>
      <c r="L4488">
        <v>0</v>
      </c>
      <c r="M4488" t="s">
        <v>22671</v>
      </c>
      <c r="N4488">
        <f t="shared" si="840"/>
        <v>0</v>
      </c>
      <c r="O4488" t="str">
        <f t="shared" si="841"/>
        <v>No</v>
      </c>
      <c r="P4488">
        <f t="shared" si="842"/>
        <v>0</v>
      </c>
      <c r="Q4488">
        <f t="shared" si="843"/>
        <v>0</v>
      </c>
      <c r="R4488">
        <f t="shared" si="847"/>
        <v>27.565026697177728</v>
      </c>
      <c r="S4488" t="str">
        <f t="shared" si="844"/>
        <v>ID-35524-Griffin - Americus</v>
      </c>
      <c r="T4488" t="str">
        <f t="shared" si="845"/>
        <v>00:16</v>
      </c>
      <c r="U4488" t="str">
        <f t="shared" si="846"/>
        <v>Acceptable</v>
      </c>
      <c r="V4488">
        <f t="shared" si="848"/>
        <v>23</v>
      </c>
      <c r="W4488">
        <f t="shared" si="849"/>
        <v>2</v>
      </c>
      <c r="Y4488" t="str">
        <f t="shared" si="850"/>
        <v>Flight Not Found</v>
      </c>
      <c r="Z4488" t="str" cm="1">
        <f t="array" ref="Z4488">IF(AND(B:B &gt; TIME(6, 0, 0), B:B &lt;= TIME(18, 0, 0)), "Day", "Night")</f>
        <v>Night</v>
      </c>
      <c r="AA4488">
        <f t="shared" si="851"/>
        <v>1</v>
      </c>
    </row>
    <row r="4489" spans="1:27" x14ac:dyDescent="0.2">
      <c r="A4489">
        <v>35530</v>
      </c>
      <c r="B4489" t="s">
        <v>2767</v>
      </c>
      <c r="C4489" t="s">
        <v>22672</v>
      </c>
      <c r="D4489" t="s">
        <v>22673</v>
      </c>
      <c r="E4489" t="s">
        <v>22674</v>
      </c>
      <c r="F4489" t="s">
        <v>22675</v>
      </c>
      <c r="G4489" t="s">
        <v>19568</v>
      </c>
      <c r="H4489" t="s">
        <v>22676</v>
      </c>
      <c r="I4489" t="s">
        <v>22677</v>
      </c>
      <c r="J4489">
        <v>5</v>
      </c>
      <c r="K4489">
        <v>5</v>
      </c>
      <c r="L4489">
        <v>0</v>
      </c>
      <c r="M4489" t="s">
        <v>22678</v>
      </c>
      <c r="N4489">
        <f t="shared" si="840"/>
        <v>0</v>
      </c>
      <c r="O4489" t="str">
        <f t="shared" si="841"/>
        <v>No</v>
      </c>
      <c r="P4489">
        <f t="shared" si="842"/>
        <v>0</v>
      </c>
      <c r="Q4489">
        <f t="shared" si="843"/>
        <v>0</v>
      </c>
      <c r="R4489">
        <f t="shared" si="847"/>
        <v>27.565026697177728</v>
      </c>
      <c r="S4489" t="str">
        <f t="shared" si="844"/>
        <v>ID-35530-Barrow - Wainwright</v>
      </c>
      <c r="T4489" t="str">
        <f t="shared" si="845"/>
        <v>20:30</v>
      </c>
      <c r="U4489" t="str">
        <f t="shared" si="846"/>
        <v>Acceptable</v>
      </c>
      <c r="V4489">
        <f t="shared" si="848"/>
        <v>23</v>
      </c>
      <c r="W4489">
        <f t="shared" si="849"/>
        <v>2</v>
      </c>
      <c r="Y4489" t="str">
        <f t="shared" si="850"/>
        <v>Flight Not Found</v>
      </c>
      <c r="Z4489" t="str" cm="1">
        <f t="array" ref="Z4489">IF(AND(B:B &gt; TIME(6, 0, 0), B:B &lt;= TIME(18, 0, 0)), "Day", "Night")</f>
        <v>Night</v>
      </c>
      <c r="AA4489">
        <f t="shared" si="851"/>
        <v>1</v>
      </c>
    </row>
    <row r="4490" spans="1:27" x14ac:dyDescent="0.2">
      <c r="A4490">
        <v>35534</v>
      </c>
      <c r="C4490" t="s">
        <v>22679</v>
      </c>
      <c r="D4490" t="s">
        <v>16354</v>
      </c>
      <c r="F4490" t="s">
        <v>22680</v>
      </c>
      <c r="G4490" t="s">
        <v>11401</v>
      </c>
      <c r="H4490" t="s">
        <v>22681</v>
      </c>
      <c r="I4490" t="s">
        <v>9187</v>
      </c>
      <c r="J4490">
        <v>7</v>
      </c>
      <c r="K4490">
        <v>3</v>
      </c>
      <c r="L4490">
        <v>0</v>
      </c>
      <c r="M4490" t="s">
        <v>22682</v>
      </c>
      <c r="N4490">
        <f t="shared" si="840"/>
        <v>0</v>
      </c>
      <c r="O4490" t="str">
        <f t="shared" si="841"/>
        <v>No</v>
      </c>
      <c r="P4490">
        <f t="shared" si="842"/>
        <v>0</v>
      </c>
      <c r="Q4490">
        <f t="shared" si="843"/>
        <v>0</v>
      </c>
      <c r="R4490">
        <f t="shared" si="847"/>
        <v>27.565026697177728</v>
      </c>
      <c r="S4490" t="str">
        <f t="shared" si="844"/>
        <v>ID-35534-Brazzaville - Luanda</v>
      </c>
      <c r="T4490">
        <f t="shared" si="845"/>
        <v>0</v>
      </c>
      <c r="U4490" t="str">
        <f t="shared" si="846"/>
        <v>Acceptable</v>
      </c>
      <c r="V4490">
        <f t="shared" si="848"/>
        <v>23</v>
      </c>
      <c r="W4490">
        <f t="shared" si="849"/>
        <v>2</v>
      </c>
      <c r="Y4490" t="str">
        <f t="shared" si="850"/>
        <v>Flight Not Found</v>
      </c>
      <c r="Z4490" t="str" cm="1">
        <f t="array" ref="Z4490">IF(AND(B:B &gt; TIME(6, 0, 0), B:B &lt;= TIME(18, 0, 0)), "Day", "Night")</f>
        <v>Night</v>
      </c>
      <c r="AA4490">
        <f t="shared" si="851"/>
        <v>1</v>
      </c>
    </row>
    <row r="4491" spans="1:27" x14ac:dyDescent="0.2">
      <c r="A4491">
        <v>35535</v>
      </c>
      <c r="C4491" t="s">
        <v>22683</v>
      </c>
      <c r="D4491" t="s">
        <v>22060</v>
      </c>
      <c r="F4491" t="s">
        <v>997</v>
      </c>
      <c r="G4491" t="s">
        <v>13827</v>
      </c>
      <c r="H4491" t="s">
        <v>22684</v>
      </c>
      <c r="I4491" t="s">
        <v>22685</v>
      </c>
      <c r="J4491">
        <v>6</v>
      </c>
      <c r="K4491">
        <v>6</v>
      </c>
      <c r="L4491">
        <v>0</v>
      </c>
      <c r="M4491" t="s">
        <v>22686</v>
      </c>
      <c r="N4491">
        <f t="shared" si="840"/>
        <v>0</v>
      </c>
      <c r="O4491" t="str">
        <f t="shared" si="841"/>
        <v>No</v>
      </c>
      <c r="P4491">
        <f t="shared" si="842"/>
        <v>0</v>
      </c>
      <c r="Q4491">
        <f t="shared" si="843"/>
        <v>0</v>
      </c>
      <c r="R4491">
        <f t="shared" si="847"/>
        <v>27.565026697177728</v>
      </c>
      <c r="S4491" t="str">
        <f t="shared" si="844"/>
        <v>ID-35535-Training</v>
      </c>
      <c r="T4491">
        <f t="shared" si="845"/>
        <v>0</v>
      </c>
      <c r="U4491" t="str">
        <f t="shared" si="846"/>
        <v>Acceptable</v>
      </c>
      <c r="V4491">
        <f t="shared" si="848"/>
        <v>23</v>
      </c>
      <c r="W4491">
        <f t="shared" si="849"/>
        <v>2</v>
      </c>
      <c r="Y4491" t="str">
        <f t="shared" si="850"/>
        <v>Flight Not Found</v>
      </c>
      <c r="Z4491" t="str" cm="1">
        <f t="array" ref="Z4491">IF(AND(B:B &gt; TIME(6, 0, 0), B:B &lt;= TIME(18, 0, 0)), "Day", "Night")</f>
        <v>Night</v>
      </c>
      <c r="AA4491">
        <f t="shared" si="851"/>
        <v>1</v>
      </c>
    </row>
    <row r="4492" spans="1:27" x14ac:dyDescent="0.2">
      <c r="A4492">
        <v>35536</v>
      </c>
      <c r="C4492" t="s">
        <v>22687</v>
      </c>
      <c r="D4492" t="s">
        <v>22688</v>
      </c>
      <c r="G4492" t="s">
        <v>16187</v>
      </c>
      <c r="H4492" t="s">
        <v>22689</v>
      </c>
      <c r="I4492" t="s">
        <v>3446</v>
      </c>
      <c r="J4492">
        <v>14</v>
      </c>
      <c r="K4492">
        <v>14</v>
      </c>
      <c r="L4492">
        <v>0</v>
      </c>
      <c r="N4492">
        <f t="shared" si="840"/>
        <v>0</v>
      </c>
      <c r="O4492" t="str">
        <f t="shared" si="841"/>
        <v>No</v>
      </c>
      <c r="P4492">
        <f t="shared" si="842"/>
        <v>0</v>
      </c>
      <c r="Q4492">
        <f t="shared" si="843"/>
        <v>0</v>
      </c>
      <c r="R4492">
        <f t="shared" si="847"/>
        <v>27.565026697177728</v>
      </c>
      <c r="S4492" t="str">
        <f t="shared" si="844"/>
        <v>ID-35536-</v>
      </c>
      <c r="T4492">
        <f t="shared" si="845"/>
        <v>0</v>
      </c>
      <c r="U4492" t="str">
        <f t="shared" si="846"/>
        <v>Acceptable</v>
      </c>
      <c r="V4492">
        <f t="shared" si="848"/>
        <v>23</v>
      </c>
      <c r="W4492">
        <f t="shared" si="849"/>
        <v>2</v>
      </c>
      <c r="Y4492" t="str">
        <f t="shared" si="850"/>
        <v>Flight Not Found</v>
      </c>
      <c r="Z4492" t="str" cm="1">
        <f t="array" ref="Z4492">IF(AND(B:B &gt; TIME(6, 0, 0), B:B &lt;= TIME(18, 0, 0)), "Day", "Night")</f>
        <v>Night</v>
      </c>
      <c r="AA4492">
        <f t="shared" si="851"/>
        <v>1</v>
      </c>
    </row>
    <row r="4493" spans="1:27" x14ac:dyDescent="0.2">
      <c r="A4493">
        <v>35539</v>
      </c>
      <c r="B4493" t="s">
        <v>22690</v>
      </c>
      <c r="C4493" t="s">
        <v>22691</v>
      </c>
      <c r="D4493" t="s">
        <v>12416</v>
      </c>
      <c r="E4493" t="s">
        <v>5436</v>
      </c>
      <c r="F4493" t="s">
        <v>22692</v>
      </c>
      <c r="G4493" t="s">
        <v>22693</v>
      </c>
      <c r="H4493" t="s">
        <v>22694</v>
      </c>
      <c r="I4493" t="s">
        <v>22695</v>
      </c>
      <c r="J4493">
        <v>53</v>
      </c>
      <c r="K4493">
        <v>15</v>
      </c>
      <c r="L4493">
        <v>0</v>
      </c>
      <c r="M4493" t="s">
        <v>22696</v>
      </c>
      <c r="N4493">
        <f t="shared" si="840"/>
        <v>0</v>
      </c>
      <c r="O4493" t="str">
        <f t="shared" si="841"/>
        <v>No</v>
      </c>
      <c r="P4493">
        <f t="shared" si="842"/>
        <v>0</v>
      </c>
      <c r="Q4493">
        <f t="shared" si="843"/>
        <v>0</v>
      </c>
      <c r="R4493">
        <f t="shared" si="847"/>
        <v>27.565026697177728</v>
      </c>
      <c r="S4493" t="str">
        <f t="shared" si="844"/>
        <v>ID-35539-Jakarta - Tanjung Pandan</v>
      </c>
      <c r="T4493" t="str">
        <f t="shared" si="845"/>
        <v>07:39</v>
      </c>
      <c r="U4493" t="str">
        <f t="shared" si="846"/>
        <v>Acceptable</v>
      </c>
      <c r="V4493">
        <f t="shared" si="848"/>
        <v>23</v>
      </c>
      <c r="W4493">
        <f t="shared" si="849"/>
        <v>2</v>
      </c>
      <c r="Y4493" t="str">
        <f t="shared" si="850"/>
        <v>Flight Not Found</v>
      </c>
      <c r="Z4493" t="str" cm="1">
        <f t="array" ref="Z4493">IF(AND(B:B &gt; TIME(6, 0, 0), B:B &lt;= TIME(18, 0, 0)), "Day", "Night")</f>
        <v>Night</v>
      </c>
      <c r="AA4493">
        <f t="shared" si="851"/>
        <v>1</v>
      </c>
    </row>
    <row r="4494" spans="1:27" x14ac:dyDescent="0.2">
      <c r="A4494">
        <v>35543</v>
      </c>
      <c r="B4494" t="s">
        <v>5009</v>
      </c>
      <c r="C4494" t="s">
        <v>22697</v>
      </c>
      <c r="D4494" t="s">
        <v>18202</v>
      </c>
      <c r="G4494" t="s">
        <v>12448</v>
      </c>
      <c r="J4494">
        <v>36</v>
      </c>
      <c r="K4494">
        <v>36</v>
      </c>
      <c r="L4494">
        <v>0</v>
      </c>
      <c r="M4494" t="s">
        <v>22698</v>
      </c>
      <c r="N4494">
        <f t="shared" si="840"/>
        <v>0</v>
      </c>
      <c r="O4494" t="str">
        <f t="shared" si="841"/>
        <v>No</v>
      </c>
      <c r="P4494">
        <f t="shared" si="842"/>
        <v>0</v>
      </c>
      <c r="Q4494">
        <f t="shared" si="843"/>
        <v>0</v>
      </c>
      <c r="R4494">
        <f t="shared" si="847"/>
        <v>27.565026697177728</v>
      </c>
      <c r="S4494" t="str">
        <f t="shared" si="844"/>
        <v>ID-35543-</v>
      </c>
      <c r="T4494" t="str">
        <f t="shared" si="845"/>
        <v>18:00</v>
      </c>
      <c r="U4494" t="str">
        <f t="shared" si="846"/>
        <v>Acceptable</v>
      </c>
      <c r="V4494">
        <f t="shared" si="848"/>
        <v>23</v>
      </c>
      <c r="W4494">
        <f t="shared" si="849"/>
        <v>2</v>
      </c>
      <c r="Y4494" t="str">
        <f t="shared" si="850"/>
        <v>Flight Not Found</v>
      </c>
      <c r="Z4494" t="str" cm="1">
        <f t="array" ref="Z4494">IF(AND(B:B &gt; TIME(6, 0, 0), B:B &lt;= TIME(18, 0, 0)), "Day", "Night")</f>
        <v>Night</v>
      </c>
      <c r="AA4494">
        <f t="shared" si="851"/>
        <v>1</v>
      </c>
    </row>
    <row r="4495" spans="1:27" x14ac:dyDescent="0.2">
      <c r="A4495">
        <v>35558</v>
      </c>
      <c r="B4495" t="s">
        <v>11820</v>
      </c>
      <c r="C4495" t="s">
        <v>22699</v>
      </c>
      <c r="D4495" t="s">
        <v>20785</v>
      </c>
      <c r="E4495" t="s">
        <v>22700</v>
      </c>
      <c r="F4495" t="s">
        <v>22701</v>
      </c>
      <c r="G4495" t="s">
        <v>22702</v>
      </c>
      <c r="H4495" t="s">
        <v>22703</v>
      </c>
      <c r="I4495" t="s">
        <v>22704</v>
      </c>
      <c r="J4495">
        <v>74</v>
      </c>
      <c r="K4495">
        <v>35</v>
      </c>
      <c r="L4495">
        <v>0</v>
      </c>
      <c r="M4495" t="s">
        <v>22705</v>
      </c>
      <c r="N4495">
        <f t="shared" si="840"/>
        <v>0</v>
      </c>
      <c r="O4495" t="str">
        <f t="shared" si="841"/>
        <v>No</v>
      </c>
      <c r="P4495">
        <f t="shared" si="842"/>
        <v>0</v>
      </c>
      <c r="Q4495">
        <f t="shared" si="843"/>
        <v>0</v>
      </c>
      <c r="R4495">
        <f t="shared" si="847"/>
        <v>27.565026697177728</v>
      </c>
      <c r="S4495" t="str">
        <f t="shared" si="844"/>
        <v>ID-35558-Chongqing - Shenzen</v>
      </c>
      <c r="T4495" t="str">
        <f t="shared" si="845"/>
        <v>21:28</v>
      </c>
      <c r="U4495" t="str">
        <f t="shared" si="846"/>
        <v>Acceptable</v>
      </c>
      <c r="V4495">
        <f t="shared" si="848"/>
        <v>23</v>
      </c>
      <c r="W4495">
        <f t="shared" si="849"/>
        <v>2</v>
      </c>
      <c r="Y4495" t="str">
        <f t="shared" si="850"/>
        <v>Flight Not Found</v>
      </c>
      <c r="Z4495" t="str" cm="1">
        <f t="array" ref="Z4495">IF(AND(B:B &gt; TIME(6, 0, 0), B:B &lt;= TIME(18, 0, 0)), "Day", "Night")</f>
        <v>Night</v>
      </c>
      <c r="AA4495">
        <f t="shared" si="851"/>
        <v>1</v>
      </c>
    </row>
    <row r="4496" spans="1:27" x14ac:dyDescent="0.2">
      <c r="A4496">
        <v>35587</v>
      </c>
      <c r="B4496" t="s">
        <v>12113</v>
      </c>
      <c r="C4496" t="s">
        <v>22706</v>
      </c>
      <c r="D4496" t="s">
        <v>22707</v>
      </c>
      <c r="F4496" t="s">
        <v>22708</v>
      </c>
      <c r="G4496" t="s">
        <v>22709</v>
      </c>
      <c r="H4496" t="s">
        <v>22710</v>
      </c>
      <c r="I4496" t="s">
        <v>22711</v>
      </c>
      <c r="J4496">
        <v>27</v>
      </c>
      <c r="K4496">
        <v>27</v>
      </c>
      <c r="L4496">
        <v>0</v>
      </c>
      <c r="M4496" t="s">
        <v>22712</v>
      </c>
      <c r="N4496">
        <f t="shared" si="840"/>
        <v>0</v>
      </c>
      <c r="O4496" t="str">
        <f t="shared" si="841"/>
        <v>No</v>
      </c>
      <c r="P4496">
        <f t="shared" si="842"/>
        <v>0</v>
      </c>
      <c r="Q4496">
        <f t="shared" si="843"/>
        <v>0</v>
      </c>
      <c r="R4496">
        <f t="shared" si="847"/>
        <v>27.565026697177728</v>
      </c>
      <c r="S4496" t="str">
        <f t="shared" si="844"/>
        <v>ID-35587-Bunia - Kisangani</v>
      </c>
      <c r="T4496" t="str">
        <f t="shared" si="845"/>
        <v>07:35</v>
      </c>
      <c r="U4496" t="str">
        <f t="shared" si="846"/>
        <v>Acceptable</v>
      </c>
      <c r="V4496">
        <f t="shared" si="848"/>
        <v>23</v>
      </c>
      <c r="W4496">
        <f t="shared" si="849"/>
        <v>2</v>
      </c>
      <c r="Y4496" t="str">
        <f t="shared" si="850"/>
        <v>Flight Not Found</v>
      </c>
      <c r="Z4496" t="str" cm="1">
        <f t="array" ref="Z4496">IF(AND(B:B &gt; TIME(6, 0, 0), B:B &lt;= TIME(18, 0, 0)), "Day", "Night")</f>
        <v>Night</v>
      </c>
      <c r="AA4496">
        <f t="shared" si="851"/>
        <v>1</v>
      </c>
    </row>
    <row r="4497" spans="1:27" x14ac:dyDescent="0.2">
      <c r="A4497">
        <v>35591</v>
      </c>
      <c r="C4497" t="s">
        <v>22713</v>
      </c>
      <c r="D4497" t="s">
        <v>19605</v>
      </c>
      <c r="F4497" t="s">
        <v>22714</v>
      </c>
      <c r="G4497" t="s">
        <v>22715</v>
      </c>
      <c r="H4497" t="s">
        <v>22716</v>
      </c>
      <c r="I4497" t="s">
        <v>1274</v>
      </c>
      <c r="J4497">
        <v>12</v>
      </c>
      <c r="K4497">
        <v>7</v>
      </c>
      <c r="L4497">
        <v>0</v>
      </c>
      <c r="M4497" t="s">
        <v>22717</v>
      </c>
      <c r="N4497">
        <f t="shared" si="840"/>
        <v>0</v>
      </c>
      <c r="O4497" t="str">
        <f t="shared" si="841"/>
        <v>No</v>
      </c>
      <c r="P4497">
        <f t="shared" si="842"/>
        <v>0</v>
      </c>
      <c r="Q4497">
        <f t="shared" si="843"/>
        <v>0</v>
      </c>
      <c r="R4497">
        <f t="shared" si="847"/>
        <v>27.565026697177728</v>
      </c>
      <c r="S4497" t="str">
        <f t="shared" si="844"/>
        <v>ID-35591-Ulan Bator - Mandalgobi</v>
      </c>
      <c r="T4497">
        <f t="shared" si="845"/>
        <v>0</v>
      </c>
      <c r="U4497" t="str">
        <f t="shared" si="846"/>
        <v>Acceptable</v>
      </c>
      <c r="V4497">
        <f t="shared" si="848"/>
        <v>23</v>
      </c>
      <c r="W4497">
        <f t="shared" si="849"/>
        <v>2</v>
      </c>
      <c r="Y4497" t="str">
        <f t="shared" si="850"/>
        <v>Flight Not Found</v>
      </c>
      <c r="Z4497" t="str" cm="1">
        <f t="array" ref="Z4497">IF(AND(B:B &gt; TIME(6, 0, 0), B:B &lt;= TIME(18, 0, 0)), "Day", "Night")</f>
        <v>Night</v>
      </c>
      <c r="AA4497">
        <f t="shared" si="851"/>
        <v>1</v>
      </c>
    </row>
    <row r="4498" spans="1:27" x14ac:dyDescent="0.2">
      <c r="A4498">
        <v>35614</v>
      </c>
      <c r="B4498" t="s">
        <v>22718</v>
      </c>
      <c r="C4498" t="s">
        <v>22719</v>
      </c>
      <c r="D4498" t="s">
        <v>22720</v>
      </c>
      <c r="F4498" t="s">
        <v>22721</v>
      </c>
      <c r="G4498" t="s">
        <v>9688</v>
      </c>
      <c r="H4498" t="s">
        <v>22722</v>
      </c>
      <c r="I4498" t="s">
        <v>22723</v>
      </c>
      <c r="J4498">
        <v>2</v>
      </c>
      <c r="K4498">
        <v>2</v>
      </c>
      <c r="L4498">
        <v>0</v>
      </c>
      <c r="M4498" t="s">
        <v>22724</v>
      </c>
      <c r="N4498">
        <f t="shared" si="840"/>
        <v>0</v>
      </c>
      <c r="O4498" t="str">
        <f t="shared" si="841"/>
        <v>No</v>
      </c>
      <c r="P4498">
        <f t="shared" si="842"/>
        <v>0</v>
      </c>
      <c r="Q4498">
        <f t="shared" si="843"/>
        <v>0</v>
      </c>
      <c r="R4498">
        <f t="shared" si="847"/>
        <v>27.565026697177728</v>
      </c>
      <c r="S4498" t="str">
        <f t="shared" si="844"/>
        <v>ID-35614-Mumbai - Banglaor</v>
      </c>
      <c r="T4498" t="str">
        <f t="shared" si="845"/>
        <v>03:49</v>
      </c>
      <c r="U4498" t="str">
        <f t="shared" si="846"/>
        <v>Acceptable</v>
      </c>
      <c r="V4498">
        <f t="shared" si="848"/>
        <v>23</v>
      </c>
      <c r="W4498">
        <f t="shared" si="849"/>
        <v>2</v>
      </c>
      <c r="Y4498" t="str">
        <f t="shared" si="850"/>
        <v>Flight Not Found</v>
      </c>
      <c r="Z4498" t="str" cm="1">
        <f t="array" ref="Z4498">IF(AND(B:B &gt; TIME(6, 0, 0), B:B &lt;= TIME(18, 0, 0)), "Day", "Night")</f>
        <v>Night</v>
      </c>
      <c r="AA4498">
        <f t="shared" si="851"/>
        <v>1</v>
      </c>
    </row>
    <row r="4499" spans="1:27" x14ac:dyDescent="0.2">
      <c r="A4499">
        <v>35616</v>
      </c>
      <c r="C4499" t="s">
        <v>22725</v>
      </c>
      <c r="D4499" t="s">
        <v>9581</v>
      </c>
      <c r="F4499" t="s">
        <v>411</v>
      </c>
      <c r="G4499" t="s">
        <v>11353</v>
      </c>
      <c r="H4499" t="s">
        <v>22726</v>
      </c>
      <c r="I4499" t="s">
        <v>22727</v>
      </c>
      <c r="J4499">
        <v>5</v>
      </c>
      <c r="K4499">
        <v>4</v>
      </c>
      <c r="L4499">
        <v>0</v>
      </c>
      <c r="M4499" t="s">
        <v>22728</v>
      </c>
      <c r="N4499">
        <f t="shared" si="840"/>
        <v>0</v>
      </c>
      <c r="O4499" t="str">
        <f t="shared" si="841"/>
        <v>No</v>
      </c>
      <c r="P4499">
        <f t="shared" si="842"/>
        <v>0</v>
      </c>
      <c r="Q4499">
        <f t="shared" si="843"/>
        <v>0</v>
      </c>
      <c r="R4499">
        <f t="shared" si="847"/>
        <v>27.565026697177728</v>
      </c>
      <c r="S4499" t="str">
        <f t="shared" si="844"/>
        <v>ID-35616-Sightseeing</v>
      </c>
      <c r="T4499">
        <f t="shared" si="845"/>
        <v>0</v>
      </c>
      <c r="U4499" t="str">
        <f t="shared" si="846"/>
        <v>Acceptable</v>
      </c>
      <c r="V4499">
        <f t="shared" si="848"/>
        <v>23</v>
      </c>
      <c r="W4499">
        <f t="shared" si="849"/>
        <v>2</v>
      </c>
      <c r="Y4499" t="str">
        <f t="shared" si="850"/>
        <v>Flight Not Found</v>
      </c>
      <c r="Z4499" t="str" cm="1">
        <f t="array" ref="Z4499">IF(AND(B:B &gt; TIME(6, 0, 0), B:B &lt;= TIME(18, 0, 0)), "Day", "Night")</f>
        <v>Night</v>
      </c>
      <c r="AA4499">
        <f t="shared" si="851"/>
        <v>1</v>
      </c>
    </row>
    <row r="4500" spans="1:27" x14ac:dyDescent="0.2">
      <c r="A4500">
        <v>35617</v>
      </c>
      <c r="C4500" t="s">
        <v>14015</v>
      </c>
      <c r="D4500" t="s">
        <v>1972</v>
      </c>
      <c r="G4500" t="s">
        <v>18190</v>
      </c>
      <c r="J4500">
        <v>29</v>
      </c>
      <c r="K4500">
        <v>25</v>
      </c>
      <c r="L4500">
        <v>0</v>
      </c>
      <c r="M4500" t="s">
        <v>18507</v>
      </c>
      <c r="N4500">
        <f t="shared" si="840"/>
        <v>0</v>
      </c>
      <c r="O4500" t="str">
        <f t="shared" si="841"/>
        <v>No</v>
      </c>
      <c r="P4500">
        <f t="shared" si="842"/>
        <v>0</v>
      </c>
      <c r="Q4500">
        <f t="shared" si="843"/>
        <v>0</v>
      </c>
      <c r="R4500">
        <f t="shared" si="847"/>
        <v>27.565026697177728</v>
      </c>
      <c r="S4500" t="str">
        <f t="shared" si="844"/>
        <v>ID-35617-</v>
      </c>
      <c r="T4500">
        <f t="shared" si="845"/>
        <v>0</v>
      </c>
      <c r="U4500" t="str">
        <f t="shared" si="846"/>
        <v>Acceptable</v>
      </c>
      <c r="V4500">
        <f t="shared" si="848"/>
        <v>23</v>
      </c>
      <c r="W4500">
        <f t="shared" si="849"/>
        <v>2</v>
      </c>
      <c r="Y4500" t="str">
        <f t="shared" si="850"/>
        <v>Flight Not Found</v>
      </c>
      <c r="Z4500" t="str" cm="1">
        <f t="array" ref="Z4500">IF(AND(B:B &gt; TIME(6, 0, 0), B:B &lt;= TIME(18, 0, 0)), "Day", "Night")</f>
        <v>Night</v>
      </c>
      <c r="AA4500">
        <f t="shared" si="851"/>
        <v>1</v>
      </c>
    </row>
    <row r="4501" spans="1:27" x14ac:dyDescent="0.2">
      <c r="A4501">
        <v>35620</v>
      </c>
      <c r="B4501" t="s">
        <v>2474</v>
      </c>
      <c r="C4501" t="s">
        <v>22729</v>
      </c>
      <c r="D4501" t="s">
        <v>6310</v>
      </c>
      <c r="E4501" t="s">
        <v>262</v>
      </c>
      <c r="F4501" t="s">
        <v>22730</v>
      </c>
      <c r="G4501" t="s">
        <v>20875</v>
      </c>
      <c r="H4501" t="s">
        <v>22731</v>
      </c>
      <c r="I4501" t="s">
        <v>22474</v>
      </c>
      <c r="J4501">
        <v>60</v>
      </c>
      <c r="K4501">
        <v>1</v>
      </c>
      <c r="L4501">
        <v>0</v>
      </c>
      <c r="M4501" t="s">
        <v>22732</v>
      </c>
      <c r="N4501">
        <f t="shared" si="840"/>
        <v>0</v>
      </c>
      <c r="O4501" t="str">
        <f t="shared" si="841"/>
        <v>No</v>
      </c>
      <c r="P4501">
        <f t="shared" si="842"/>
        <v>0</v>
      </c>
      <c r="Q4501">
        <f t="shared" si="843"/>
        <v>0</v>
      </c>
      <c r="R4501">
        <f t="shared" si="847"/>
        <v>27.565026697177728</v>
      </c>
      <c r="S4501" t="str">
        <f t="shared" si="844"/>
        <v>ID-35620-Sao Jose dos Campos - Congonhas</v>
      </c>
      <c r="T4501" t="str">
        <f t="shared" si="845"/>
        <v>09:30</v>
      </c>
      <c r="U4501" t="str">
        <f t="shared" si="846"/>
        <v>Acceptable</v>
      </c>
      <c r="V4501">
        <f t="shared" si="848"/>
        <v>23</v>
      </c>
      <c r="W4501">
        <f t="shared" si="849"/>
        <v>2</v>
      </c>
      <c r="Y4501" t="str">
        <f t="shared" si="850"/>
        <v>Flight Not Found</v>
      </c>
      <c r="Z4501" t="str" cm="1">
        <f t="array" ref="Z4501">IF(AND(B:B &gt; TIME(6, 0, 0), B:B &lt;= TIME(18, 0, 0)), "Day", "Night")</f>
        <v>Night</v>
      </c>
      <c r="AA4501">
        <f t="shared" si="851"/>
        <v>1</v>
      </c>
    </row>
    <row r="4502" spans="1:27" x14ac:dyDescent="0.2">
      <c r="A4502">
        <v>35622</v>
      </c>
      <c r="B4502" t="s">
        <v>4879</v>
      </c>
      <c r="C4502" t="s">
        <v>22733</v>
      </c>
      <c r="D4502" t="s">
        <v>1315</v>
      </c>
      <c r="E4502" t="s">
        <v>22734</v>
      </c>
      <c r="F4502" t="s">
        <v>603</v>
      </c>
      <c r="G4502" t="s">
        <v>10173</v>
      </c>
      <c r="H4502" t="s">
        <v>22735</v>
      </c>
      <c r="I4502" t="s">
        <v>22736</v>
      </c>
      <c r="J4502">
        <v>44</v>
      </c>
      <c r="K4502">
        <v>44</v>
      </c>
      <c r="L4502">
        <v>0</v>
      </c>
      <c r="M4502" t="s">
        <v>22737</v>
      </c>
      <c r="N4502">
        <f t="shared" si="840"/>
        <v>0</v>
      </c>
      <c r="O4502" t="str">
        <f t="shared" si="841"/>
        <v>No</v>
      </c>
      <c r="P4502">
        <f t="shared" si="842"/>
        <v>0</v>
      </c>
      <c r="Q4502">
        <f t="shared" si="843"/>
        <v>0</v>
      </c>
      <c r="R4502">
        <f t="shared" si="847"/>
        <v>27.565026697177728</v>
      </c>
      <c r="S4502" t="str">
        <f t="shared" si="844"/>
        <v>ID-35622-Santiago de Cuba - Havana</v>
      </c>
      <c r="T4502" t="str">
        <f t="shared" si="845"/>
        <v>21:55</v>
      </c>
      <c r="U4502" t="str">
        <f t="shared" si="846"/>
        <v>Acceptable</v>
      </c>
      <c r="V4502">
        <f t="shared" si="848"/>
        <v>23</v>
      </c>
      <c r="W4502">
        <f t="shared" si="849"/>
        <v>2</v>
      </c>
      <c r="Y4502" t="str">
        <f t="shared" si="850"/>
        <v>Flight Not Found</v>
      </c>
      <c r="Z4502" t="str" cm="1">
        <f t="array" ref="Z4502">IF(AND(B:B &gt; TIME(6, 0, 0), B:B &lt;= TIME(18, 0, 0)), "Day", "Night")</f>
        <v>Night</v>
      </c>
      <c r="AA4502">
        <f t="shared" si="851"/>
        <v>1</v>
      </c>
    </row>
    <row r="4503" spans="1:27" x14ac:dyDescent="0.2">
      <c r="A4503">
        <v>35623</v>
      </c>
      <c r="B4503" t="s">
        <v>732</v>
      </c>
      <c r="C4503" t="s">
        <v>16432</v>
      </c>
      <c r="D4503" t="s">
        <v>22738</v>
      </c>
      <c r="F4503" t="s">
        <v>22739</v>
      </c>
      <c r="G4503" t="s">
        <v>9981</v>
      </c>
      <c r="H4503" t="s">
        <v>22740</v>
      </c>
      <c r="I4503" t="s">
        <v>22741</v>
      </c>
      <c r="J4503">
        <v>6</v>
      </c>
      <c r="K4503">
        <v>4</v>
      </c>
      <c r="L4503">
        <v>0</v>
      </c>
      <c r="M4503" t="s">
        <v>22742</v>
      </c>
      <c r="N4503">
        <f t="shared" si="840"/>
        <v>0</v>
      </c>
      <c r="O4503" t="str">
        <f t="shared" si="841"/>
        <v>No</v>
      </c>
      <c r="P4503">
        <f t="shared" si="842"/>
        <v>0</v>
      </c>
      <c r="Q4503">
        <f t="shared" si="843"/>
        <v>0</v>
      </c>
      <c r="R4503">
        <f t="shared" si="847"/>
        <v>27.565026697177728</v>
      </c>
      <c r="S4503" t="str">
        <f t="shared" si="844"/>
        <v>ID-35623-Haines, AK - Skagway, AK</v>
      </c>
      <c r="T4503" t="str">
        <f t="shared" si="845"/>
        <v>17:30</v>
      </c>
      <c r="U4503" t="str">
        <f t="shared" si="846"/>
        <v>Acceptable</v>
      </c>
      <c r="V4503">
        <f t="shared" si="848"/>
        <v>23</v>
      </c>
      <c r="W4503">
        <f t="shared" si="849"/>
        <v>2</v>
      </c>
      <c r="Y4503" t="str">
        <f t="shared" si="850"/>
        <v>Flight Not Found</v>
      </c>
      <c r="Z4503" t="str" cm="1">
        <f t="array" ref="Z4503">IF(AND(B:B &gt; TIME(6, 0, 0), B:B &lt;= TIME(18, 0, 0)), "Day", "Night")</f>
        <v>Night</v>
      </c>
      <c r="AA4503">
        <f t="shared" si="851"/>
        <v>1</v>
      </c>
    </row>
    <row r="4504" spans="1:27" x14ac:dyDescent="0.2">
      <c r="A4504">
        <v>35628</v>
      </c>
      <c r="B4504" t="s">
        <v>6463</v>
      </c>
      <c r="C4504" t="s">
        <v>22743</v>
      </c>
      <c r="D4504" t="s">
        <v>22744</v>
      </c>
      <c r="E4504" t="s">
        <v>6761</v>
      </c>
      <c r="F4504" t="s">
        <v>22745</v>
      </c>
      <c r="G4504" t="s">
        <v>11401</v>
      </c>
      <c r="H4504" t="s">
        <v>22746</v>
      </c>
      <c r="I4504" t="s">
        <v>22747</v>
      </c>
      <c r="J4504">
        <v>50</v>
      </c>
      <c r="K4504">
        <v>30</v>
      </c>
      <c r="L4504">
        <v>0</v>
      </c>
      <c r="M4504" t="s">
        <v>22748</v>
      </c>
      <c r="N4504">
        <f t="shared" si="840"/>
        <v>0</v>
      </c>
      <c r="O4504" t="str">
        <f t="shared" si="841"/>
        <v>No</v>
      </c>
      <c r="P4504">
        <f t="shared" si="842"/>
        <v>0</v>
      </c>
      <c r="Q4504">
        <f t="shared" si="843"/>
        <v>0</v>
      </c>
      <c r="R4504">
        <f t="shared" si="847"/>
        <v>27.565026697177728</v>
      </c>
      <c r="S4504" t="str">
        <f t="shared" si="844"/>
        <v>ID-35628-Bangdung - Jakarta</v>
      </c>
      <c r="T4504" t="str">
        <f t="shared" si="845"/>
        <v>11:56</v>
      </c>
      <c r="U4504" t="str">
        <f t="shared" si="846"/>
        <v>Acceptable</v>
      </c>
      <c r="V4504">
        <f t="shared" si="848"/>
        <v>23</v>
      </c>
      <c r="W4504">
        <f t="shared" si="849"/>
        <v>2</v>
      </c>
      <c r="Y4504" t="str">
        <f t="shared" si="850"/>
        <v>Flight Not Found</v>
      </c>
      <c r="Z4504" t="str" cm="1">
        <f t="array" ref="Z4504">IF(AND(B:B &gt; TIME(6, 0, 0), B:B &lt;= TIME(18, 0, 0)), "Day", "Night")</f>
        <v>Night</v>
      </c>
      <c r="AA4504">
        <f t="shared" si="851"/>
        <v>1</v>
      </c>
    </row>
    <row r="4505" spans="1:27" x14ac:dyDescent="0.2">
      <c r="A4505">
        <v>35629</v>
      </c>
      <c r="B4505" t="s">
        <v>6123</v>
      </c>
      <c r="C4505" t="s">
        <v>22749</v>
      </c>
      <c r="D4505" t="s">
        <v>22750</v>
      </c>
      <c r="F4505" t="s">
        <v>22751</v>
      </c>
      <c r="G4505" t="s">
        <v>12975</v>
      </c>
      <c r="H4505" t="s">
        <v>22752</v>
      </c>
      <c r="I4505" t="s">
        <v>10089</v>
      </c>
      <c r="J4505">
        <v>4</v>
      </c>
      <c r="K4505">
        <v>2</v>
      </c>
      <c r="L4505">
        <v>0</v>
      </c>
      <c r="M4505" t="s">
        <v>22753</v>
      </c>
      <c r="N4505">
        <f t="shared" si="840"/>
        <v>0</v>
      </c>
      <c r="O4505" t="str">
        <f t="shared" si="841"/>
        <v>No</v>
      </c>
      <c r="P4505">
        <f t="shared" si="842"/>
        <v>0</v>
      </c>
      <c r="Q4505">
        <f t="shared" si="843"/>
        <v>0</v>
      </c>
      <c r="R4505">
        <f t="shared" si="847"/>
        <v>27.565026697177728</v>
      </c>
      <c r="S4505" t="str">
        <f t="shared" si="844"/>
        <v>ID-35629-Chimbu - Goroka</v>
      </c>
      <c r="T4505" t="str">
        <f t="shared" si="845"/>
        <v>10:32</v>
      </c>
      <c r="U4505" t="str">
        <f t="shared" si="846"/>
        <v>Acceptable</v>
      </c>
      <c r="V4505">
        <f t="shared" si="848"/>
        <v>23</v>
      </c>
      <c r="W4505">
        <f t="shared" si="849"/>
        <v>2</v>
      </c>
      <c r="Y4505" t="str">
        <f t="shared" si="850"/>
        <v>Flight Not Found</v>
      </c>
      <c r="Z4505" t="str" cm="1">
        <f t="array" ref="Z4505">IF(AND(B:B &gt; TIME(6, 0, 0), B:B &lt;= TIME(18, 0, 0)), "Day", "Night")</f>
        <v>Night</v>
      </c>
      <c r="AA4505">
        <f t="shared" si="851"/>
        <v>1</v>
      </c>
    </row>
    <row r="4506" spans="1:27" x14ac:dyDescent="0.2">
      <c r="A4506">
        <v>35632</v>
      </c>
      <c r="B4506" t="s">
        <v>9739</v>
      </c>
      <c r="C4506" t="s">
        <v>22754</v>
      </c>
      <c r="D4506" t="s">
        <v>22755</v>
      </c>
      <c r="F4506" t="s">
        <v>22756</v>
      </c>
      <c r="G4506" t="s">
        <v>22757</v>
      </c>
      <c r="H4506" t="s">
        <v>22758</v>
      </c>
      <c r="I4506" t="s">
        <v>22759</v>
      </c>
      <c r="J4506">
        <v>2</v>
      </c>
      <c r="K4506">
        <v>2</v>
      </c>
      <c r="L4506">
        <v>0</v>
      </c>
      <c r="M4506" t="s">
        <v>22760</v>
      </c>
      <c r="N4506">
        <f t="shared" si="840"/>
        <v>0</v>
      </c>
      <c r="O4506" t="str">
        <f t="shared" si="841"/>
        <v>No</v>
      </c>
      <c r="P4506">
        <f t="shared" si="842"/>
        <v>0</v>
      </c>
      <c r="Q4506">
        <f t="shared" si="843"/>
        <v>0</v>
      </c>
      <c r="R4506">
        <f t="shared" si="847"/>
        <v>27.565026697177728</v>
      </c>
      <c r="S4506" t="str">
        <f t="shared" si="844"/>
        <v>ID-35632-Phuket - Ranong</v>
      </c>
      <c r="T4506" t="str">
        <f t="shared" si="845"/>
        <v>13:08</v>
      </c>
      <c r="U4506" t="str">
        <f t="shared" si="846"/>
        <v>Acceptable</v>
      </c>
      <c r="V4506">
        <f t="shared" si="848"/>
        <v>23</v>
      </c>
      <c r="W4506">
        <f t="shared" si="849"/>
        <v>2</v>
      </c>
      <c r="Y4506" t="str">
        <f t="shared" si="850"/>
        <v>Flight Not Found</v>
      </c>
      <c r="Z4506" t="str" cm="1">
        <f t="array" ref="Z4506">IF(AND(B:B &gt; TIME(6, 0, 0), B:B &lt;= TIME(18, 0, 0)), "Day", "Night")</f>
        <v>Night</v>
      </c>
      <c r="AA4506">
        <f t="shared" si="851"/>
        <v>1</v>
      </c>
    </row>
    <row r="4507" spans="1:27" x14ac:dyDescent="0.2">
      <c r="A4507">
        <v>35640</v>
      </c>
      <c r="C4507" t="s">
        <v>22761</v>
      </c>
      <c r="D4507" t="s">
        <v>22762</v>
      </c>
      <c r="F4507" t="s">
        <v>22763</v>
      </c>
      <c r="G4507" t="s">
        <v>10091</v>
      </c>
      <c r="H4507" t="s">
        <v>22764</v>
      </c>
      <c r="I4507" t="s">
        <v>22765</v>
      </c>
      <c r="J4507">
        <v>55</v>
      </c>
      <c r="K4507">
        <v>1</v>
      </c>
      <c r="L4507">
        <v>0</v>
      </c>
      <c r="M4507" t="s">
        <v>22766</v>
      </c>
      <c r="N4507">
        <f t="shared" si="840"/>
        <v>0</v>
      </c>
      <c r="O4507" t="str">
        <f t="shared" si="841"/>
        <v>No</v>
      </c>
      <c r="P4507">
        <f t="shared" si="842"/>
        <v>0</v>
      </c>
      <c r="Q4507">
        <f t="shared" si="843"/>
        <v>0</v>
      </c>
      <c r="R4507">
        <f t="shared" si="847"/>
        <v>27.565026697177728</v>
      </c>
      <c r="S4507" t="str">
        <f t="shared" si="844"/>
        <v>ID-35640-Lagos - Calabar</v>
      </c>
      <c r="T4507">
        <f t="shared" si="845"/>
        <v>0</v>
      </c>
      <c r="U4507" t="str">
        <f t="shared" si="846"/>
        <v>Acceptable</v>
      </c>
      <c r="V4507">
        <f t="shared" si="848"/>
        <v>23</v>
      </c>
      <c r="W4507">
        <f t="shared" si="849"/>
        <v>2</v>
      </c>
      <c r="Y4507" t="str">
        <f t="shared" si="850"/>
        <v>Flight Not Found</v>
      </c>
      <c r="Z4507" t="str" cm="1">
        <f t="array" ref="Z4507">IF(AND(B:B &gt; TIME(6, 0, 0), B:B &lt;= TIME(18, 0, 0)), "Day", "Night")</f>
        <v>Night</v>
      </c>
      <c r="AA4507">
        <f t="shared" si="851"/>
        <v>1</v>
      </c>
    </row>
    <row r="4508" spans="1:27" x14ac:dyDescent="0.2">
      <c r="A4508">
        <v>35641</v>
      </c>
      <c r="B4508" t="s">
        <v>44</v>
      </c>
      <c r="C4508" t="s">
        <v>22767</v>
      </c>
      <c r="D4508" t="s">
        <v>18579</v>
      </c>
      <c r="E4508" t="s">
        <v>6800</v>
      </c>
      <c r="F4508" t="s">
        <v>22768</v>
      </c>
      <c r="G4508" t="s">
        <v>22769</v>
      </c>
      <c r="H4508" t="s">
        <v>22770</v>
      </c>
      <c r="I4508" t="s">
        <v>22771</v>
      </c>
      <c r="J4508">
        <v>17</v>
      </c>
      <c r="K4508">
        <v>1</v>
      </c>
      <c r="L4508">
        <v>0</v>
      </c>
      <c r="M4508" t="s">
        <v>22772</v>
      </c>
      <c r="N4508">
        <f t="shared" si="840"/>
        <v>0</v>
      </c>
      <c r="O4508" t="str">
        <f t="shared" si="841"/>
        <v>No</v>
      </c>
      <c r="P4508">
        <f t="shared" si="842"/>
        <v>0</v>
      </c>
      <c r="Q4508">
        <f t="shared" si="843"/>
        <v>0</v>
      </c>
      <c r="R4508">
        <f t="shared" si="847"/>
        <v>27.565026697177728</v>
      </c>
      <c r="S4508" t="str">
        <f t="shared" si="844"/>
        <v>ID-35641-Nice - Florence</v>
      </c>
      <c r="T4508" t="str">
        <f t="shared" si="845"/>
        <v>10:30</v>
      </c>
      <c r="U4508" t="str">
        <f t="shared" si="846"/>
        <v>Acceptable</v>
      </c>
      <c r="V4508">
        <f t="shared" si="848"/>
        <v>23</v>
      </c>
      <c r="W4508">
        <f t="shared" si="849"/>
        <v>2</v>
      </c>
      <c r="Y4508" t="str">
        <f t="shared" si="850"/>
        <v>Flight Not Found</v>
      </c>
      <c r="Z4508" t="str" cm="1">
        <f t="array" ref="Z4508">IF(AND(B:B &gt; TIME(6, 0, 0), B:B &lt;= TIME(18, 0, 0)), "Day", "Night")</f>
        <v>Night</v>
      </c>
      <c r="AA4508">
        <f t="shared" si="851"/>
        <v>1</v>
      </c>
    </row>
    <row r="4509" spans="1:27" x14ac:dyDescent="0.2">
      <c r="A4509">
        <v>35648</v>
      </c>
      <c r="B4509" t="s">
        <v>22773</v>
      </c>
      <c r="C4509" t="s">
        <v>14404</v>
      </c>
      <c r="D4509" t="s">
        <v>12128</v>
      </c>
      <c r="E4509" t="s">
        <v>22774</v>
      </c>
      <c r="F4509" t="s">
        <v>22775</v>
      </c>
      <c r="G4509" t="s">
        <v>22776</v>
      </c>
      <c r="H4509" t="s">
        <v>22777</v>
      </c>
      <c r="I4509" t="s">
        <v>22778</v>
      </c>
      <c r="J4509">
        <v>254</v>
      </c>
      <c r="K4509">
        <v>229</v>
      </c>
      <c r="L4509">
        <v>0</v>
      </c>
      <c r="M4509" t="s">
        <v>22779</v>
      </c>
      <c r="N4509">
        <f t="shared" si="840"/>
        <v>0</v>
      </c>
      <c r="O4509" t="str">
        <f t="shared" si="841"/>
        <v>No</v>
      </c>
      <c r="P4509">
        <f t="shared" si="842"/>
        <v>0</v>
      </c>
      <c r="Q4509">
        <f t="shared" si="843"/>
        <v>0</v>
      </c>
      <c r="R4509">
        <f t="shared" si="847"/>
        <v>27.565026697177728</v>
      </c>
      <c r="S4509" t="str">
        <f t="shared" si="844"/>
        <v>ID-35648-Seoul - Guam</v>
      </c>
      <c r="T4509" t="str">
        <f t="shared" si="845"/>
        <v>01:42</v>
      </c>
      <c r="U4509" t="str">
        <f t="shared" si="846"/>
        <v>Acceptable</v>
      </c>
      <c r="V4509">
        <f t="shared" si="848"/>
        <v>23</v>
      </c>
      <c r="W4509">
        <f t="shared" si="849"/>
        <v>2</v>
      </c>
      <c r="Y4509" t="str">
        <f t="shared" si="850"/>
        <v>Flight Not Found</v>
      </c>
      <c r="Z4509" t="str" cm="1">
        <f t="array" ref="Z4509">IF(AND(B:B &gt; TIME(6, 0, 0), B:B &lt;= TIME(18, 0, 0)), "Day", "Night")</f>
        <v>Night</v>
      </c>
      <c r="AA4509">
        <f t="shared" si="851"/>
        <v>1</v>
      </c>
    </row>
    <row r="4510" spans="1:27" x14ac:dyDescent="0.2">
      <c r="A4510">
        <v>35649</v>
      </c>
      <c r="B4510" t="s">
        <v>12454</v>
      </c>
      <c r="C4510" t="s">
        <v>2379</v>
      </c>
      <c r="D4510" t="s">
        <v>22780</v>
      </c>
      <c r="E4510" t="s">
        <v>22781</v>
      </c>
      <c r="F4510" t="s">
        <v>22782</v>
      </c>
      <c r="G4510" t="s">
        <v>22783</v>
      </c>
      <c r="H4510" t="s">
        <v>22784</v>
      </c>
      <c r="I4510" t="s">
        <v>22785</v>
      </c>
      <c r="J4510">
        <v>4</v>
      </c>
      <c r="K4510">
        <v>4</v>
      </c>
      <c r="L4510">
        <v>0</v>
      </c>
      <c r="M4510" t="s">
        <v>22786</v>
      </c>
      <c r="N4510">
        <f t="shared" si="840"/>
        <v>0</v>
      </c>
      <c r="O4510" t="str">
        <f t="shared" si="841"/>
        <v>No</v>
      </c>
      <c r="P4510">
        <f t="shared" si="842"/>
        <v>0</v>
      </c>
      <c r="Q4510">
        <f t="shared" si="843"/>
        <v>0</v>
      </c>
      <c r="R4510">
        <f t="shared" si="847"/>
        <v>27.565026697177728</v>
      </c>
      <c r="S4510" t="str">
        <f t="shared" si="844"/>
        <v>ID-35649-Miami - Santo Domingo</v>
      </c>
      <c r="T4510" t="str">
        <f t="shared" si="845"/>
        <v>12:36</v>
      </c>
      <c r="U4510" t="str">
        <f t="shared" si="846"/>
        <v>Acceptable</v>
      </c>
      <c r="V4510">
        <f t="shared" si="848"/>
        <v>23</v>
      </c>
      <c r="W4510">
        <f t="shared" si="849"/>
        <v>2</v>
      </c>
      <c r="Y4510" t="str">
        <f t="shared" si="850"/>
        <v>Flight Not Found</v>
      </c>
      <c r="Z4510" t="str" cm="1">
        <f t="array" ref="Z4510">IF(AND(B:B &gt; TIME(6, 0, 0), B:B &lt;= TIME(18, 0, 0)), "Day", "Night")</f>
        <v>Night</v>
      </c>
      <c r="AA4510">
        <f t="shared" si="851"/>
        <v>1</v>
      </c>
    </row>
    <row r="4511" spans="1:27" x14ac:dyDescent="0.2">
      <c r="A4511">
        <v>35652</v>
      </c>
      <c r="B4511" t="s">
        <v>5003</v>
      </c>
      <c r="C4511" t="s">
        <v>22787</v>
      </c>
      <c r="D4511" t="s">
        <v>19203</v>
      </c>
      <c r="E4511" t="s">
        <v>22788</v>
      </c>
      <c r="F4511" t="s">
        <v>22789</v>
      </c>
      <c r="G4511" t="s">
        <v>22790</v>
      </c>
      <c r="H4511" t="s">
        <v>22791</v>
      </c>
      <c r="I4511" t="s">
        <v>22792</v>
      </c>
      <c r="J4511">
        <v>16</v>
      </c>
      <c r="K4511">
        <v>16</v>
      </c>
      <c r="L4511">
        <v>0</v>
      </c>
      <c r="M4511" t="s">
        <v>22793</v>
      </c>
      <c r="N4511">
        <f t="shared" si="840"/>
        <v>0</v>
      </c>
      <c r="O4511" t="str">
        <f t="shared" si="841"/>
        <v>No</v>
      </c>
      <c r="P4511">
        <f t="shared" si="842"/>
        <v>0</v>
      </c>
      <c r="Q4511">
        <f t="shared" si="843"/>
        <v>0</v>
      </c>
      <c r="R4511">
        <f t="shared" si="847"/>
        <v>27.565026697177728</v>
      </c>
      <c r="S4511" t="str">
        <f t="shared" si="844"/>
        <v>ID-35652-Taipei - Matsu</v>
      </c>
      <c r="T4511" t="str">
        <f t="shared" si="845"/>
        <v>08:15</v>
      </c>
      <c r="U4511" t="str">
        <f t="shared" si="846"/>
        <v>Acceptable</v>
      </c>
      <c r="V4511">
        <f t="shared" si="848"/>
        <v>23</v>
      </c>
      <c r="W4511">
        <f t="shared" si="849"/>
        <v>2</v>
      </c>
      <c r="Y4511" t="str">
        <f t="shared" si="850"/>
        <v>Flight Not Found</v>
      </c>
      <c r="Z4511" t="str" cm="1">
        <f t="array" ref="Z4511">IF(AND(B:B &gt; TIME(6, 0, 0), B:B &lt;= TIME(18, 0, 0)), "Day", "Night")</f>
        <v>Night</v>
      </c>
      <c r="AA4511">
        <f t="shared" si="851"/>
        <v>1</v>
      </c>
    </row>
    <row r="4512" spans="1:27" x14ac:dyDescent="0.2">
      <c r="A4512">
        <v>35652</v>
      </c>
      <c r="B4512" t="s">
        <v>3171</v>
      </c>
      <c r="C4512" t="s">
        <v>22794</v>
      </c>
      <c r="D4512" t="s">
        <v>35</v>
      </c>
      <c r="E4512" t="s">
        <v>36</v>
      </c>
      <c r="G4512" t="s">
        <v>22795</v>
      </c>
      <c r="H4512" t="s">
        <v>22796</v>
      </c>
      <c r="I4512" t="s">
        <v>22797</v>
      </c>
      <c r="J4512">
        <v>2</v>
      </c>
      <c r="K4512">
        <v>2</v>
      </c>
      <c r="L4512">
        <v>0</v>
      </c>
      <c r="M4512" t="s">
        <v>22798</v>
      </c>
      <c r="N4512">
        <f t="shared" si="840"/>
        <v>0</v>
      </c>
      <c r="O4512" t="str">
        <f t="shared" si="841"/>
        <v>No</v>
      </c>
      <c r="P4512">
        <f t="shared" si="842"/>
        <v>0</v>
      </c>
      <c r="Q4512">
        <f t="shared" si="843"/>
        <v>0</v>
      </c>
      <c r="R4512">
        <f t="shared" si="847"/>
        <v>27.565026697177728</v>
      </c>
      <c r="S4512" t="str">
        <f t="shared" si="844"/>
        <v>ID-35652-</v>
      </c>
      <c r="T4512" t="str">
        <f t="shared" si="845"/>
        <v>08:15</v>
      </c>
      <c r="U4512" t="str">
        <f t="shared" si="846"/>
        <v>Acceptable</v>
      </c>
      <c r="V4512">
        <f t="shared" si="848"/>
        <v>23</v>
      </c>
      <c r="W4512">
        <f t="shared" si="849"/>
        <v>2</v>
      </c>
      <c r="Y4512" t="str">
        <f t="shared" si="850"/>
        <v>Flight Not Found</v>
      </c>
      <c r="Z4512" t="str" cm="1">
        <f t="array" ref="Z4512">IF(AND(B:B &gt; TIME(6, 0, 0), B:B &lt;= TIME(18, 0, 0)), "Day", "Night")</f>
        <v>Night</v>
      </c>
      <c r="AA4512">
        <f t="shared" si="851"/>
        <v>1</v>
      </c>
    </row>
    <row r="4513" spans="1:27" x14ac:dyDescent="0.2">
      <c r="A4513">
        <v>35656</v>
      </c>
      <c r="B4513" t="s">
        <v>2164</v>
      </c>
      <c r="C4513" t="s">
        <v>22799</v>
      </c>
      <c r="D4513" t="s">
        <v>20516</v>
      </c>
      <c r="F4513" t="s">
        <v>411</v>
      </c>
      <c r="G4513" t="s">
        <v>10781</v>
      </c>
      <c r="H4513" t="s">
        <v>22800</v>
      </c>
      <c r="I4513" t="s">
        <v>22801</v>
      </c>
      <c r="J4513">
        <v>5</v>
      </c>
      <c r="K4513">
        <v>5</v>
      </c>
      <c r="L4513">
        <v>0</v>
      </c>
      <c r="M4513" t="s">
        <v>22802</v>
      </c>
      <c r="N4513">
        <f t="shared" si="840"/>
        <v>0</v>
      </c>
      <c r="O4513" t="str">
        <f t="shared" si="841"/>
        <v>No</v>
      </c>
      <c r="P4513">
        <f t="shared" si="842"/>
        <v>0</v>
      </c>
      <c r="Q4513">
        <f t="shared" si="843"/>
        <v>0</v>
      </c>
      <c r="R4513">
        <f t="shared" si="847"/>
        <v>27.565026697177728</v>
      </c>
      <c r="S4513" t="str">
        <f t="shared" si="844"/>
        <v>ID-35656-Sightseeing</v>
      </c>
      <c r="T4513" t="str">
        <f t="shared" si="845"/>
        <v>16:35</v>
      </c>
      <c r="U4513" t="str">
        <f t="shared" si="846"/>
        <v>Acceptable</v>
      </c>
      <c r="V4513">
        <f t="shared" si="848"/>
        <v>23</v>
      </c>
      <c r="W4513">
        <f t="shared" si="849"/>
        <v>2</v>
      </c>
      <c r="Y4513" t="str">
        <f t="shared" si="850"/>
        <v>Flight Not Found</v>
      </c>
      <c r="Z4513" t="str" cm="1">
        <f t="array" ref="Z4513">IF(AND(B:B &gt; TIME(6, 0, 0), B:B &lt;= TIME(18, 0, 0)), "Day", "Night")</f>
        <v>Night</v>
      </c>
      <c r="AA4513">
        <f t="shared" si="851"/>
        <v>1</v>
      </c>
    </row>
    <row r="4514" spans="1:27" x14ac:dyDescent="0.2">
      <c r="A4514">
        <v>35657</v>
      </c>
      <c r="B4514" t="s">
        <v>8596</v>
      </c>
      <c r="C4514" t="s">
        <v>22803</v>
      </c>
      <c r="D4514" t="s">
        <v>22804</v>
      </c>
      <c r="G4514" t="s">
        <v>22805</v>
      </c>
      <c r="H4514" t="s">
        <v>22806</v>
      </c>
      <c r="I4514" t="s">
        <v>22807</v>
      </c>
      <c r="J4514">
        <v>2</v>
      </c>
      <c r="K4514">
        <v>2</v>
      </c>
      <c r="L4514">
        <v>0</v>
      </c>
      <c r="M4514" t="s">
        <v>22808</v>
      </c>
      <c r="N4514">
        <f t="shared" si="840"/>
        <v>0</v>
      </c>
      <c r="O4514" t="str">
        <f t="shared" si="841"/>
        <v>No</v>
      </c>
      <c r="P4514">
        <f t="shared" si="842"/>
        <v>0</v>
      </c>
      <c r="Q4514">
        <f t="shared" si="843"/>
        <v>0</v>
      </c>
      <c r="R4514">
        <f t="shared" si="847"/>
        <v>27.565026697177728</v>
      </c>
      <c r="S4514" t="str">
        <f t="shared" si="844"/>
        <v>ID-35657-</v>
      </c>
      <c r="T4514" t="str">
        <f t="shared" si="845"/>
        <v>19:30</v>
      </c>
      <c r="U4514" t="str">
        <f t="shared" si="846"/>
        <v>Acceptable</v>
      </c>
      <c r="V4514">
        <f t="shared" si="848"/>
        <v>23</v>
      </c>
      <c r="W4514">
        <f t="shared" si="849"/>
        <v>2</v>
      </c>
      <c r="Y4514" t="str">
        <f t="shared" si="850"/>
        <v>Flight Not Found</v>
      </c>
      <c r="Z4514" t="str" cm="1">
        <f t="array" ref="Z4514">IF(AND(B:B &gt; TIME(6, 0, 0), B:B &lt;= TIME(18, 0, 0)), "Day", "Night")</f>
        <v>Night</v>
      </c>
      <c r="AA4514">
        <f t="shared" si="851"/>
        <v>1</v>
      </c>
    </row>
    <row r="4515" spans="1:27" x14ac:dyDescent="0.2">
      <c r="A4515">
        <v>35671</v>
      </c>
      <c r="C4515" t="s">
        <v>22809</v>
      </c>
      <c r="D4515" t="s">
        <v>11529</v>
      </c>
      <c r="F4515" t="s">
        <v>22810</v>
      </c>
      <c r="G4515" t="s">
        <v>22811</v>
      </c>
      <c r="H4515" t="s">
        <v>22812</v>
      </c>
      <c r="I4515" t="s">
        <v>13192</v>
      </c>
      <c r="J4515">
        <v>12</v>
      </c>
      <c r="K4515">
        <v>12</v>
      </c>
      <c r="L4515">
        <v>0</v>
      </c>
      <c r="M4515" t="s">
        <v>22813</v>
      </c>
      <c r="N4515">
        <f t="shared" si="840"/>
        <v>0</v>
      </c>
      <c r="O4515" t="str">
        <f t="shared" si="841"/>
        <v>No</v>
      </c>
      <c r="P4515">
        <f t="shared" si="842"/>
        <v>0</v>
      </c>
      <c r="Q4515">
        <f t="shared" si="843"/>
        <v>0</v>
      </c>
      <c r="R4515">
        <f t="shared" si="847"/>
        <v>27.565026697177728</v>
      </c>
      <c r="S4515" t="str">
        <f t="shared" si="844"/>
        <v>ID-35671-San Felipe - Puerto Inirida</v>
      </c>
      <c r="T4515">
        <f t="shared" si="845"/>
        <v>0</v>
      </c>
      <c r="U4515" t="str">
        <f t="shared" si="846"/>
        <v>Acceptable</v>
      </c>
      <c r="V4515">
        <f t="shared" si="848"/>
        <v>23</v>
      </c>
      <c r="W4515">
        <f t="shared" si="849"/>
        <v>2</v>
      </c>
      <c r="Y4515" t="str">
        <f t="shared" si="850"/>
        <v>Flight Not Found</v>
      </c>
      <c r="Z4515" t="str" cm="1">
        <f t="array" ref="Z4515">IF(AND(B:B &gt; TIME(6, 0, 0), B:B &lt;= TIME(18, 0, 0)), "Day", "Night")</f>
        <v>Night</v>
      </c>
      <c r="AA4515">
        <f t="shared" si="851"/>
        <v>1</v>
      </c>
    </row>
    <row r="4516" spans="1:27" x14ac:dyDescent="0.2">
      <c r="A4516">
        <v>35676</v>
      </c>
      <c r="B4516" t="s">
        <v>2224</v>
      </c>
      <c r="C4516" t="s">
        <v>22814</v>
      </c>
      <c r="D4516" t="s">
        <v>20766</v>
      </c>
      <c r="E4516" t="s">
        <v>22815</v>
      </c>
      <c r="F4516" t="s">
        <v>22816</v>
      </c>
      <c r="G4516" t="s">
        <v>14097</v>
      </c>
      <c r="H4516" t="s">
        <v>22817</v>
      </c>
      <c r="I4516" t="s">
        <v>22818</v>
      </c>
      <c r="J4516">
        <v>66</v>
      </c>
      <c r="K4516">
        <v>65</v>
      </c>
      <c r="L4516">
        <v>0</v>
      </c>
      <c r="M4516" t="s">
        <v>22819</v>
      </c>
      <c r="N4516">
        <f t="shared" si="840"/>
        <v>0</v>
      </c>
      <c r="O4516" t="str">
        <f t="shared" si="841"/>
        <v>No</v>
      </c>
      <c r="P4516">
        <f t="shared" si="842"/>
        <v>0</v>
      </c>
      <c r="Q4516">
        <f t="shared" si="843"/>
        <v>0</v>
      </c>
      <c r="R4516">
        <f t="shared" si="847"/>
        <v>27.565026697177728</v>
      </c>
      <c r="S4516" t="str">
        <f t="shared" si="844"/>
        <v>ID-35676-Ho Chi Minh City - Phnom Penh</v>
      </c>
      <c r="T4516" t="str">
        <f t="shared" si="845"/>
        <v>14:00</v>
      </c>
      <c r="U4516" t="str">
        <f t="shared" si="846"/>
        <v>Acceptable</v>
      </c>
      <c r="V4516">
        <f t="shared" si="848"/>
        <v>23</v>
      </c>
      <c r="W4516">
        <f t="shared" si="849"/>
        <v>2</v>
      </c>
      <c r="Y4516" t="str">
        <f t="shared" si="850"/>
        <v>Flight Not Found</v>
      </c>
      <c r="Z4516" t="str" cm="1">
        <f t="array" ref="Z4516">IF(AND(B:B &gt; TIME(6, 0, 0), B:B &lt;= TIME(18, 0, 0)), "Day", "Night")</f>
        <v>Night</v>
      </c>
      <c r="AA4516">
        <f t="shared" si="851"/>
        <v>1</v>
      </c>
    </row>
    <row r="4517" spans="1:27" x14ac:dyDescent="0.2">
      <c r="A4517">
        <v>35679</v>
      </c>
      <c r="B4517" t="s">
        <v>15545</v>
      </c>
      <c r="C4517" t="s">
        <v>22820</v>
      </c>
      <c r="D4517" t="s">
        <v>22821</v>
      </c>
      <c r="E4517" t="s">
        <v>15759</v>
      </c>
      <c r="F4517" t="s">
        <v>22822</v>
      </c>
      <c r="G4517" t="s">
        <v>22246</v>
      </c>
      <c r="H4517" t="s">
        <v>22823</v>
      </c>
      <c r="I4517" t="s">
        <v>22824</v>
      </c>
      <c r="J4517">
        <v>10</v>
      </c>
      <c r="K4517">
        <v>10</v>
      </c>
      <c r="L4517">
        <v>0</v>
      </c>
      <c r="M4517" t="s">
        <v>22825</v>
      </c>
      <c r="N4517">
        <f t="shared" si="840"/>
        <v>0</v>
      </c>
      <c r="O4517" t="str">
        <f t="shared" si="841"/>
        <v>No</v>
      </c>
      <c r="P4517">
        <f t="shared" si="842"/>
        <v>0</v>
      </c>
      <c r="Q4517">
        <f t="shared" si="843"/>
        <v>0</v>
      </c>
      <c r="R4517">
        <f t="shared" si="847"/>
        <v>27.565026697177728</v>
      </c>
      <c r="S4517" t="str">
        <f t="shared" si="844"/>
        <v>ID-35679-Bandar Seri Begawan - Miri</v>
      </c>
      <c r="T4517" t="str">
        <f t="shared" si="845"/>
        <v>19:44</v>
      </c>
      <c r="U4517" t="str">
        <f t="shared" si="846"/>
        <v>Acceptable</v>
      </c>
      <c r="V4517">
        <f t="shared" si="848"/>
        <v>23</v>
      </c>
      <c r="W4517">
        <f t="shared" si="849"/>
        <v>2</v>
      </c>
      <c r="Y4517" t="str">
        <f t="shared" si="850"/>
        <v>Flight Not Found</v>
      </c>
      <c r="Z4517" t="str" cm="1">
        <f t="array" ref="Z4517">IF(AND(B:B &gt; TIME(6, 0, 0), B:B &lt;= TIME(18, 0, 0)), "Day", "Night")</f>
        <v>Night</v>
      </c>
      <c r="AA4517">
        <f t="shared" si="851"/>
        <v>1</v>
      </c>
    </row>
    <row r="4518" spans="1:27" x14ac:dyDescent="0.2">
      <c r="A4518">
        <v>35685</v>
      </c>
      <c r="C4518" t="s">
        <v>22826</v>
      </c>
      <c r="D4518" t="s">
        <v>22827</v>
      </c>
      <c r="F4518" t="s">
        <v>22828</v>
      </c>
      <c r="G4518" t="s">
        <v>12975</v>
      </c>
      <c r="H4518" t="s">
        <v>22829</v>
      </c>
      <c r="I4518" t="s">
        <v>22830</v>
      </c>
      <c r="J4518">
        <v>22</v>
      </c>
      <c r="K4518">
        <v>22</v>
      </c>
      <c r="L4518">
        <v>0</v>
      </c>
      <c r="M4518" t="s">
        <v>22831</v>
      </c>
      <c r="N4518">
        <f t="shared" si="840"/>
        <v>0</v>
      </c>
      <c r="O4518" t="str">
        <f t="shared" si="841"/>
        <v>No</v>
      </c>
      <c r="P4518">
        <f t="shared" si="842"/>
        <v>0</v>
      </c>
      <c r="Q4518">
        <f t="shared" si="843"/>
        <v>0</v>
      </c>
      <c r="R4518">
        <f t="shared" si="847"/>
        <v>27.565026697177728</v>
      </c>
      <c r="S4518" t="str">
        <f t="shared" si="844"/>
        <v>ID-35685-Buknavu - Uvira</v>
      </c>
      <c r="T4518">
        <f t="shared" si="845"/>
        <v>0</v>
      </c>
      <c r="U4518" t="str">
        <f t="shared" si="846"/>
        <v>Acceptable</v>
      </c>
      <c r="V4518">
        <f t="shared" si="848"/>
        <v>23</v>
      </c>
      <c r="W4518">
        <f t="shared" si="849"/>
        <v>2</v>
      </c>
      <c r="Y4518" t="str">
        <f t="shared" si="850"/>
        <v>Flight Not Found</v>
      </c>
      <c r="Z4518" t="str" cm="1">
        <f t="array" ref="Z4518">IF(AND(B:B &gt; TIME(6, 0, 0), B:B &lt;= TIME(18, 0, 0)), "Day", "Night")</f>
        <v>Night</v>
      </c>
      <c r="AA4518">
        <f t="shared" si="851"/>
        <v>1</v>
      </c>
    </row>
    <row r="4519" spans="1:27" x14ac:dyDescent="0.2">
      <c r="A4519">
        <v>35686</v>
      </c>
      <c r="B4519" t="s">
        <v>5789</v>
      </c>
      <c r="C4519" t="s">
        <v>22832</v>
      </c>
      <c r="D4519" t="s">
        <v>22833</v>
      </c>
      <c r="E4519" t="s">
        <v>22430</v>
      </c>
      <c r="G4519" t="s">
        <v>22834</v>
      </c>
      <c r="H4519" t="s">
        <v>22835</v>
      </c>
      <c r="I4519" t="s">
        <v>22836</v>
      </c>
      <c r="J4519">
        <v>33</v>
      </c>
      <c r="K4519">
        <v>33</v>
      </c>
      <c r="L4519">
        <v>0</v>
      </c>
      <c r="M4519" t="s">
        <v>22837</v>
      </c>
      <c r="N4519">
        <f t="shared" si="840"/>
        <v>0</v>
      </c>
      <c r="O4519" t="str">
        <f t="shared" si="841"/>
        <v>No</v>
      </c>
      <c r="P4519">
        <f t="shared" si="842"/>
        <v>0</v>
      </c>
      <c r="Q4519">
        <f t="shared" si="843"/>
        <v>0</v>
      </c>
      <c r="R4519">
        <f t="shared" si="847"/>
        <v>27.565026697177728</v>
      </c>
      <c r="S4519" t="str">
        <f t="shared" si="844"/>
        <v>ID-35686-</v>
      </c>
      <c r="T4519" t="str">
        <f t="shared" si="845"/>
        <v>17:10</v>
      </c>
      <c r="U4519" t="str">
        <f t="shared" si="846"/>
        <v>Acceptable</v>
      </c>
      <c r="V4519">
        <f t="shared" si="848"/>
        <v>23</v>
      </c>
      <c r="W4519">
        <f t="shared" si="849"/>
        <v>2</v>
      </c>
      <c r="Y4519" t="str">
        <f t="shared" si="850"/>
        <v>Flight Not Found</v>
      </c>
      <c r="Z4519" t="str" cm="1">
        <f t="array" ref="Z4519">IF(AND(B:B &gt; TIME(6, 0, 0), B:B &lt;= TIME(18, 0, 0)), "Day", "Night")</f>
        <v>Night</v>
      </c>
      <c r="AA4519">
        <f t="shared" si="851"/>
        <v>1</v>
      </c>
    </row>
    <row r="4520" spans="1:27" x14ac:dyDescent="0.2">
      <c r="A4520">
        <v>35699</v>
      </c>
      <c r="B4520" t="s">
        <v>11733</v>
      </c>
      <c r="C4520" t="s">
        <v>22838</v>
      </c>
      <c r="D4520" t="s">
        <v>5018</v>
      </c>
      <c r="E4520" t="s">
        <v>6255</v>
      </c>
      <c r="F4520" t="s">
        <v>22839</v>
      </c>
      <c r="G4520" t="s">
        <v>22840</v>
      </c>
      <c r="H4520" t="s">
        <v>22841</v>
      </c>
      <c r="I4520" t="s">
        <v>7780</v>
      </c>
      <c r="J4520">
        <v>234</v>
      </c>
      <c r="K4520">
        <v>234</v>
      </c>
      <c r="L4520">
        <v>0</v>
      </c>
      <c r="M4520" t="s">
        <v>22842</v>
      </c>
      <c r="N4520">
        <f t="shared" si="840"/>
        <v>0</v>
      </c>
      <c r="O4520" t="str">
        <f t="shared" si="841"/>
        <v>No</v>
      </c>
      <c r="P4520">
        <f t="shared" si="842"/>
        <v>0</v>
      </c>
      <c r="Q4520">
        <f t="shared" si="843"/>
        <v>0</v>
      </c>
      <c r="R4520">
        <f t="shared" si="847"/>
        <v>27.565026697177728</v>
      </c>
      <c r="S4520" t="str">
        <f t="shared" si="844"/>
        <v>ID-35699-Jakarta - Medan</v>
      </c>
      <c r="T4520" t="str">
        <f t="shared" si="845"/>
        <v>13:34</v>
      </c>
      <c r="U4520" t="str">
        <f t="shared" si="846"/>
        <v>Acceptable</v>
      </c>
      <c r="V4520">
        <f t="shared" si="848"/>
        <v>23</v>
      </c>
      <c r="W4520">
        <f t="shared" si="849"/>
        <v>2</v>
      </c>
      <c r="Y4520" t="str">
        <f t="shared" si="850"/>
        <v>Flight Not Found</v>
      </c>
      <c r="Z4520" t="str" cm="1">
        <f t="array" ref="Z4520">IF(AND(B:B &gt; TIME(6, 0, 0), B:B &lt;= TIME(18, 0, 0)), "Day", "Night")</f>
        <v>Night</v>
      </c>
      <c r="AA4520">
        <f t="shared" si="851"/>
        <v>1</v>
      </c>
    </row>
    <row r="4521" spans="1:27" x14ac:dyDescent="0.2">
      <c r="A4521">
        <v>35711</v>
      </c>
      <c r="B4521" t="s">
        <v>22843</v>
      </c>
      <c r="C4521" t="s">
        <v>22844</v>
      </c>
      <c r="D4521" t="s">
        <v>16079</v>
      </c>
      <c r="E4521" t="s">
        <v>36</v>
      </c>
      <c r="F4521" t="s">
        <v>22845</v>
      </c>
      <c r="G4521" t="s">
        <v>19568</v>
      </c>
      <c r="H4521" t="s">
        <v>22846</v>
      </c>
      <c r="I4521" t="s">
        <v>22847</v>
      </c>
      <c r="J4521">
        <v>9</v>
      </c>
      <c r="K4521">
        <v>9</v>
      </c>
      <c r="L4521">
        <v>0</v>
      </c>
      <c r="M4521" t="s">
        <v>22848</v>
      </c>
      <c r="N4521">
        <f t="shared" si="840"/>
        <v>0</v>
      </c>
      <c r="O4521" t="str">
        <f t="shared" si="841"/>
        <v>No</v>
      </c>
      <c r="P4521">
        <f t="shared" si="842"/>
        <v>0</v>
      </c>
      <c r="Q4521">
        <f t="shared" si="843"/>
        <v>0</v>
      </c>
      <c r="R4521">
        <f t="shared" si="847"/>
        <v>27.565026697177728</v>
      </c>
      <c r="S4521" t="str">
        <f t="shared" si="844"/>
        <v>ID-35711-Montrose, CO - Page, AZ</v>
      </c>
      <c r="T4521" t="str">
        <f t="shared" si="845"/>
        <v>07:23</v>
      </c>
      <c r="U4521" t="str">
        <f t="shared" si="846"/>
        <v>Acceptable</v>
      </c>
      <c r="V4521">
        <f t="shared" si="848"/>
        <v>23</v>
      </c>
      <c r="W4521">
        <f t="shared" si="849"/>
        <v>2</v>
      </c>
      <c r="Y4521" t="str">
        <f t="shared" si="850"/>
        <v>Flight Not Found</v>
      </c>
      <c r="Z4521" t="str" cm="1">
        <f t="array" ref="Z4521">IF(AND(B:B &gt; TIME(6, 0, 0), B:B &lt;= TIME(18, 0, 0)), "Day", "Night")</f>
        <v>Night</v>
      </c>
      <c r="AA4521">
        <f t="shared" si="851"/>
        <v>1</v>
      </c>
    </row>
    <row r="4522" spans="1:27" x14ac:dyDescent="0.2">
      <c r="A4522">
        <v>35712</v>
      </c>
      <c r="B4522" t="s">
        <v>2750</v>
      </c>
      <c r="C4522" t="s">
        <v>22849</v>
      </c>
      <c r="D4522" t="s">
        <v>22850</v>
      </c>
      <c r="G4522" t="s">
        <v>16965</v>
      </c>
      <c r="H4522" t="s">
        <v>22851</v>
      </c>
      <c r="I4522" t="s">
        <v>22852</v>
      </c>
      <c r="J4522">
        <v>9</v>
      </c>
      <c r="K4522">
        <v>8</v>
      </c>
      <c r="L4522">
        <v>0</v>
      </c>
      <c r="M4522" t="s">
        <v>22853</v>
      </c>
      <c r="N4522">
        <f t="shared" si="840"/>
        <v>0</v>
      </c>
      <c r="O4522" t="str">
        <f t="shared" si="841"/>
        <v>No</v>
      </c>
      <c r="P4522">
        <f t="shared" si="842"/>
        <v>0</v>
      </c>
      <c r="Q4522">
        <f t="shared" si="843"/>
        <v>0</v>
      </c>
      <c r="R4522">
        <f t="shared" si="847"/>
        <v>27.565026697177728</v>
      </c>
      <c r="S4522" t="str">
        <f t="shared" si="844"/>
        <v>ID-35712-</v>
      </c>
      <c r="T4522" t="str">
        <f t="shared" si="845"/>
        <v>03:00</v>
      </c>
      <c r="U4522" t="str">
        <f t="shared" si="846"/>
        <v>Acceptable</v>
      </c>
      <c r="V4522">
        <f t="shared" si="848"/>
        <v>23</v>
      </c>
      <c r="W4522">
        <f t="shared" si="849"/>
        <v>2</v>
      </c>
      <c r="Y4522" t="str">
        <f t="shared" si="850"/>
        <v>Flight Not Found</v>
      </c>
      <c r="Z4522" t="str" cm="1">
        <f t="array" ref="Z4522">IF(AND(B:B &gt; TIME(6, 0, 0), B:B &lt;= TIME(18, 0, 0)), "Day", "Night")</f>
        <v>Night</v>
      </c>
      <c r="AA4522">
        <f t="shared" si="851"/>
        <v>1</v>
      </c>
    </row>
    <row r="4523" spans="1:27" x14ac:dyDescent="0.2">
      <c r="A4523">
        <v>35713</v>
      </c>
      <c r="B4523" t="s">
        <v>6553</v>
      </c>
      <c r="C4523" t="s">
        <v>22854</v>
      </c>
      <c r="D4523" t="s">
        <v>7545</v>
      </c>
      <c r="E4523" t="s">
        <v>22855</v>
      </c>
      <c r="F4523" t="s">
        <v>22856</v>
      </c>
      <c r="G4523" t="s">
        <v>11308</v>
      </c>
      <c r="H4523" t="s">
        <v>22857</v>
      </c>
      <c r="I4523" t="s">
        <v>22858</v>
      </c>
      <c r="J4523">
        <v>74</v>
      </c>
      <c r="K4523">
        <v>74</v>
      </c>
      <c r="L4523">
        <v>0</v>
      </c>
      <c r="M4523" t="s">
        <v>22859</v>
      </c>
      <c r="N4523">
        <f t="shared" si="840"/>
        <v>0</v>
      </c>
      <c r="O4523" t="str">
        <f t="shared" si="841"/>
        <v>No</v>
      </c>
      <c r="P4523">
        <f t="shared" si="842"/>
        <v>0</v>
      </c>
      <c r="Q4523">
        <f t="shared" si="843"/>
        <v>0</v>
      </c>
      <c r="R4523">
        <f t="shared" si="847"/>
        <v>27.565026697177728</v>
      </c>
      <c r="S4523" t="str">
        <f t="shared" si="844"/>
        <v>ID-35713-Posadas - Buenos Aires</v>
      </c>
      <c r="T4523" t="str">
        <f t="shared" si="845"/>
        <v>22:23</v>
      </c>
      <c r="U4523" t="str">
        <f t="shared" si="846"/>
        <v>Acceptable</v>
      </c>
      <c r="V4523">
        <f t="shared" si="848"/>
        <v>23</v>
      </c>
      <c r="W4523">
        <f t="shared" si="849"/>
        <v>2</v>
      </c>
      <c r="Y4523" t="str">
        <f t="shared" si="850"/>
        <v>Flight Not Found</v>
      </c>
      <c r="Z4523" t="str" cm="1">
        <f t="array" ref="Z4523">IF(AND(B:B &gt; TIME(6, 0, 0), B:B &lt;= TIME(18, 0, 0)), "Day", "Night")</f>
        <v>Night</v>
      </c>
      <c r="AA4523">
        <f t="shared" si="851"/>
        <v>1</v>
      </c>
    </row>
    <row r="4524" spans="1:27" x14ac:dyDescent="0.2">
      <c r="A4524">
        <v>35713</v>
      </c>
      <c r="C4524" t="s">
        <v>4390</v>
      </c>
      <c r="D4524" t="s">
        <v>17021</v>
      </c>
      <c r="G4524" t="s">
        <v>16187</v>
      </c>
      <c r="H4524" t="s">
        <v>22860</v>
      </c>
      <c r="I4524" t="s">
        <v>22861</v>
      </c>
      <c r="J4524">
        <v>5</v>
      </c>
      <c r="K4524">
        <v>5</v>
      </c>
      <c r="L4524">
        <v>0</v>
      </c>
      <c r="M4524" t="s">
        <v>316</v>
      </c>
      <c r="N4524">
        <f t="shared" si="840"/>
        <v>0</v>
      </c>
      <c r="O4524" t="str">
        <f t="shared" si="841"/>
        <v>No</v>
      </c>
      <c r="P4524">
        <f t="shared" si="842"/>
        <v>0</v>
      </c>
      <c r="Q4524">
        <f t="shared" si="843"/>
        <v>0</v>
      </c>
      <c r="R4524">
        <f t="shared" si="847"/>
        <v>27.565026697177728</v>
      </c>
      <c r="S4524" t="str">
        <f t="shared" si="844"/>
        <v>ID-35713-</v>
      </c>
      <c r="T4524" t="str">
        <f t="shared" si="845"/>
        <v>22:23</v>
      </c>
      <c r="U4524" t="str">
        <f t="shared" si="846"/>
        <v>Acceptable</v>
      </c>
      <c r="V4524">
        <f t="shared" si="848"/>
        <v>23</v>
      </c>
      <c r="W4524">
        <f t="shared" si="849"/>
        <v>2</v>
      </c>
      <c r="Y4524" t="str">
        <f t="shared" si="850"/>
        <v>Flight Not Found</v>
      </c>
      <c r="Z4524" t="str" cm="1">
        <f t="array" ref="Z4524">IF(AND(B:B &gt; TIME(6, 0, 0), B:B &lt;= TIME(18, 0, 0)), "Day", "Night")</f>
        <v>Night</v>
      </c>
      <c r="AA4524">
        <f t="shared" si="851"/>
        <v>1</v>
      </c>
    </row>
    <row r="4525" spans="1:27" x14ac:dyDescent="0.2">
      <c r="A4525">
        <v>35715</v>
      </c>
      <c r="B4525" t="s">
        <v>18679</v>
      </c>
      <c r="C4525" t="s">
        <v>22862</v>
      </c>
      <c r="D4525" t="s">
        <v>35</v>
      </c>
      <c r="E4525" t="s">
        <v>36</v>
      </c>
      <c r="G4525" t="s">
        <v>22863</v>
      </c>
      <c r="H4525" t="s">
        <v>22864</v>
      </c>
      <c r="I4525" t="s">
        <v>22865</v>
      </c>
      <c r="J4525">
        <v>1</v>
      </c>
      <c r="K4525">
        <v>1</v>
      </c>
      <c r="L4525">
        <v>0</v>
      </c>
      <c r="M4525" t="s">
        <v>22866</v>
      </c>
      <c r="N4525">
        <f t="shared" si="840"/>
        <v>0</v>
      </c>
      <c r="O4525" t="str">
        <f t="shared" si="841"/>
        <v>No</v>
      </c>
      <c r="P4525">
        <f t="shared" si="842"/>
        <v>0</v>
      </c>
      <c r="Q4525">
        <f t="shared" si="843"/>
        <v>0</v>
      </c>
      <c r="R4525">
        <f t="shared" si="847"/>
        <v>27.565026697177728</v>
      </c>
      <c r="S4525" t="str">
        <f t="shared" si="844"/>
        <v>ID-35715-</v>
      </c>
      <c r="T4525" t="str">
        <f t="shared" si="845"/>
        <v>17:28</v>
      </c>
      <c r="U4525" t="str">
        <f t="shared" si="846"/>
        <v>Acceptable</v>
      </c>
      <c r="V4525">
        <f t="shared" si="848"/>
        <v>23</v>
      </c>
      <c r="W4525">
        <f t="shared" si="849"/>
        <v>2</v>
      </c>
      <c r="Y4525" t="str">
        <f t="shared" si="850"/>
        <v>Flight Not Found</v>
      </c>
      <c r="Z4525" t="str" cm="1">
        <f t="array" ref="Z4525">IF(AND(B:B &gt; TIME(6, 0, 0), B:B &lt;= TIME(18, 0, 0)), "Day", "Night")</f>
        <v>Night</v>
      </c>
      <c r="AA4525">
        <f t="shared" si="851"/>
        <v>1</v>
      </c>
    </row>
    <row r="4526" spans="1:27" x14ac:dyDescent="0.2">
      <c r="A4526">
        <v>35732</v>
      </c>
      <c r="C4526" t="s">
        <v>22867</v>
      </c>
      <c r="D4526" t="s">
        <v>6068</v>
      </c>
      <c r="G4526" t="s">
        <v>11940</v>
      </c>
      <c r="H4526" t="s">
        <v>22868</v>
      </c>
      <c r="I4526" t="s">
        <v>22869</v>
      </c>
      <c r="J4526">
        <v>26</v>
      </c>
      <c r="K4526">
        <v>2</v>
      </c>
      <c r="L4526">
        <v>0</v>
      </c>
      <c r="M4526" t="s">
        <v>4236</v>
      </c>
      <c r="N4526">
        <f t="shared" si="840"/>
        <v>0</v>
      </c>
      <c r="O4526" t="str">
        <f t="shared" si="841"/>
        <v>No</v>
      </c>
      <c r="P4526">
        <f t="shared" si="842"/>
        <v>0</v>
      </c>
      <c r="Q4526">
        <f t="shared" si="843"/>
        <v>0</v>
      </c>
      <c r="R4526">
        <f t="shared" si="847"/>
        <v>27.565026697177728</v>
      </c>
      <c r="S4526" t="str">
        <f t="shared" si="844"/>
        <v>ID-35732-</v>
      </c>
      <c r="T4526">
        <f t="shared" si="845"/>
        <v>0</v>
      </c>
      <c r="U4526" t="str">
        <f t="shared" si="846"/>
        <v>Acceptable</v>
      </c>
      <c r="V4526">
        <f t="shared" si="848"/>
        <v>23</v>
      </c>
      <c r="W4526">
        <f t="shared" si="849"/>
        <v>2</v>
      </c>
      <c r="Y4526" t="str">
        <f t="shared" si="850"/>
        <v>Flight Not Found</v>
      </c>
      <c r="Z4526" t="str" cm="1">
        <f t="array" ref="Z4526">IF(AND(B:B &gt; TIME(6, 0, 0), B:B &lt;= TIME(18, 0, 0)), "Day", "Night")</f>
        <v>Night</v>
      </c>
      <c r="AA4526">
        <f t="shared" si="851"/>
        <v>1</v>
      </c>
    </row>
    <row r="4527" spans="1:27" x14ac:dyDescent="0.2">
      <c r="A4527">
        <v>35733</v>
      </c>
      <c r="C4527" t="s">
        <v>22870</v>
      </c>
      <c r="F4527" t="s">
        <v>22871</v>
      </c>
      <c r="G4527" t="s">
        <v>22872</v>
      </c>
      <c r="H4527" t="s">
        <v>22873</v>
      </c>
      <c r="J4527">
        <v>6</v>
      </c>
      <c r="K4527">
        <v>3</v>
      </c>
      <c r="L4527">
        <v>0</v>
      </c>
      <c r="M4527" t="s">
        <v>22874</v>
      </c>
      <c r="N4527">
        <f t="shared" si="840"/>
        <v>0</v>
      </c>
      <c r="O4527" t="str">
        <f t="shared" si="841"/>
        <v>No</v>
      </c>
      <c r="P4527">
        <f t="shared" si="842"/>
        <v>0</v>
      </c>
      <c r="Q4527">
        <f t="shared" si="843"/>
        <v>0</v>
      </c>
      <c r="R4527">
        <f t="shared" si="847"/>
        <v>27.565026697177728</v>
      </c>
      <c r="S4527" t="str">
        <f t="shared" si="844"/>
        <v>ID-35733-Fort MMurray - La Loche</v>
      </c>
      <c r="T4527">
        <f t="shared" si="845"/>
        <v>0</v>
      </c>
      <c r="U4527" t="str">
        <f t="shared" si="846"/>
        <v>Acceptable</v>
      </c>
      <c r="V4527">
        <f t="shared" si="848"/>
        <v>23</v>
      </c>
      <c r="W4527">
        <f t="shared" si="849"/>
        <v>2</v>
      </c>
      <c r="Y4527" t="str">
        <f t="shared" si="850"/>
        <v>Flight Not Found</v>
      </c>
      <c r="Z4527" t="str" cm="1">
        <f t="array" ref="Z4527">IF(AND(B:B &gt; TIME(6, 0, 0), B:B &lt;= TIME(18, 0, 0)), "Day", "Night")</f>
        <v>Night</v>
      </c>
      <c r="AA4527">
        <f t="shared" si="851"/>
        <v>1</v>
      </c>
    </row>
    <row r="4528" spans="1:27" x14ac:dyDescent="0.2">
      <c r="A4528">
        <v>35742</v>
      </c>
      <c r="B4528" t="s">
        <v>14351</v>
      </c>
      <c r="C4528" t="s">
        <v>22875</v>
      </c>
      <c r="D4528" t="s">
        <v>22673</v>
      </c>
      <c r="E4528" t="s">
        <v>4735</v>
      </c>
      <c r="F4528" t="s">
        <v>22675</v>
      </c>
      <c r="G4528" t="s">
        <v>19568</v>
      </c>
      <c r="H4528" t="s">
        <v>22876</v>
      </c>
      <c r="I4528" t="s">
        <v>22877</v>
      </c>
      <c r="J4528">
        <v>8</v>
      </c>
      <c r="K4528">
        <v>8</v>
      </c>
      <c r="L4528">
        <v>0</v>
      </c>
      <c r="M4528" t="s">
        <v>22878</v>
      </c>
      <c r="N4528">
        <f t="shared" si="840"/>
        <v>0</v>
      </c>
      <c r="O4528" t="str">
        <f t="shared" si="841"/>
        <v>No</v>
      </c>
      <c r="P4528">
        <f t="shared" si="842"/>
        <v>0</v>
      </c>
      <c r="Q4528">
        <f t="shared" si="843"/>
        <v>0</v>
      </c>
      <c r="R4528">
        <f t="shared" si="847"/>
        <v>27.565026697177728</v>
      </c>
      <c r="S4528" t="str">
        <f t="shared" si="844"/>
        <v>ID-35742-Barrow - Wainwright</v>
      </c>
      <c r="T4528" t="str">
        <f t="shared" si="845"/>
        <v>08:08</v>
      </c>
      <c r="U4528" t="str">
        <f t="shared" si="846"/>
        <v>Acceptable</v>
      </c>
      <c r="V4528">
        <f t="shared" si="848"/>
        <v>23</v>
      </c>
      <c r="W4528">
        <f t="shared" si="849"/>
        <v>2</v>
      </c>
      <c r="Y4528" t="str">
        <f t="shared" si="850"/>
        <v>Flight Not Found</v>
      </c>
      <c r="Z4528" t="str" cm="1">
        <f t="array" ref="Z4528">IF(AND(B:B &gt; TIME(6, 0, 0), B:B &lt;= TIME(18, 0, 0)), "Day", "Night")</f>
        <v>Night</v>
      </c>
      <c r="AA4528">
        <f t="shared" si="851"/>
        <v>1</v>
      </c>
    </row>
    <row r="4529" spans="1:27" x14ac:dyDescent="0.2">
      <c r="A4529">
        <v>35769</v>
      </c>
      <c r="B4529" t="s">
        <v>21301</v>
      </c>
      <c r="C4529" t="s">
        <v>22879</v>
      </c>
      <c r="D4529" t="s">
        <v>10844</v>
      </c>
      <c r="F4529" t="s">
        <v>22880</v>
      </c>
      <c r="G4529" t="s">
        <v>22881</v>
      </c>
      <c r="H4529" t="s">
        <v>22882</v>
      </c>
      <c r="I4529" t="s">
        <v>22883</v>
      </c>
      <c r="J4529">
        <v>23</v>
      </c>
      <c r="K4529">
        <v>23</v>
      </c>
      <c r="L4529">
        <v>44</v>
      </c>
      <c r="M4529" t="s">
        <v>22884</v>
      </c>
      <c r="N4529">
        <f t="shared" si="840"/>
        <v>0</v>
      </c>
      <c r="O4529" t="str">
        <f t="shared" si="841"/>
        <v>No</v>
      </c>
      <c r="P4529">
        <f t="shared" si="842"/>
        <v>0</v>
      </c>
      <c r="Q4529">
        <f t="shared" si="843"/>
        <v>0</v>
      </c>
      <c r="R4529">
        <f t="shared" si="847"/>
        <v>27.565026697177728</v>
      </c>
      <c r="S4529" t="str">
        <f t="shared" si="844"/>
        <v>ID-35769-Irkutsk - Vladivostok</v>
      </c>
      <c r="T4529" t="str">
        <f t="shared" si="845"/>
        <v>14:46</v>
      </c>
      <c r="U4529" t="str">
        <f t="shared" si="846"/>
        <v>Acceptable</v>
      </c>
      <c r="V4529">
        <f t="shared" si="848"/>
        <v>23</v>
      </c>
      <c r="W4529">
        <f t="shared" si="849"/>
        <v>2</v>
      </c>
      <c r="Y4529" t="str">
        <f t="shared" si="850"/>
        <v>Flight Not Found</v>
      </c>
      <c r="Z4529" t="str" cm="1">
        <f t="array" ref="Z4529">IF(AND(B:B &gt; TIME(6, 0, 0), B:B &lt;= TIME(18, 0, 0)), "Day", "Night")</f>
        <v>Night</v>
      </c>
      <c r="AA4529">
        <f t="shared" si="851"/>
        <v>1</v>
      </c>
    </row>
    <row r="4530" spans="1:27" x14ac:dyDescent="0.2">
      <c r="A4530">
        <v>35773</v>
      </c>
      <c r="B4530" t="s">
        <v>11479</v>
      </c>
      <c r="C4530" t="s">
        <v>22885</v>
      </c>
      <c r="D4530" t="s">
        <v>22886</v>
      </c>
      <c r="E4530" t="s">
        <v>175</v>
      </c>
      <c r="F4530" t="s">
        <v>22887</v>
      </c>
      <c r="G4530" t="s">
        <v>16064</v>
      </c>
      <c r="H4530" t="s">
        <v>22888</v>
      </c>
      <c r="I4530" t="s">
        <v>22889</v>
      </c>
      <c r="J4530">
        <v>17</v>
      </c>
      <c r="K4530">
        <v>4</v>
      </c>
      <c r="L4530">
        <v>0</v>
      </c>
      <c r="M4530" t="s">
        <v>22890</v>
      </c>
      <c r="N4530">
        <f t="shared" si="840"/>
        <v>0</v>
      </c>
      <c r="O4530" t="str">
        <f t="shared" si="841"/>
        <v>No</v>
      </c>
      <c r="P4530">
        <f t="shared" si="842"/>
        <v>0</v>
      </c>
      <c r="Q4530">
        <f t="shared" si="843"/>
        <v>0</v>
      </c>
      <c r="R4530">
        <f t="shared" si="847"/>
        <v>27.565026697177728</v>
      </c>
      <c r="S4530" t="str">
        <f t="shared" si="844"/>
        <v>ID-35773-Winnipeg - Little Grand Rapids</v>
      </c>
      <c r="T4530" t="str">
        <f t="shared" si="845"/>
        <v>15:26</v>
      </c>
      <c r="U4530" t="str">
        <f t="shared" si="846"/>
        <v>Acceptable</v>
      </c>
      <c r="V4530">
        <f t="shared" si="848"/>
        <v>23</v>
      </c>
      <c r="W4530">
        <f t="shared" si="849"/>
        <v>2</v>
      </c>
      <c r="Y4530" t="str">
        <f t="shared" si="850"/>
        <v>Flight Not Found</v>
      </c>
      <c r="Z4530" t="str" cm="1">
        <f t="array" ref="Z4530">IF(AND(B:B &gt; TIME(6, 0, 0), B:B &lt;= TIME(18, 0, 0)), "Day", "Night")</f>
        <v>Night</v>
      </c>
      <c r="AA4530">
        <f t="shared" si="851"/>
        <v>1</v>
      </c>
    </row>
    <row r="4531" spans="1:27" x14ac:dyDescent="0.2">
      <c r="A4531">
        <v>35777</v>
      </c>
      <c r="B4531" t="s">
        <v>4311</v>
      </c>
      <c r="C4531" t="s">
        <v>22891</v>
      </c>
      <c r="D4531" t="s">
        <v>22892</v>
      </c>
      <c r="F4531" t="s">
        <v>22893</v>
      </c>
      <c r="G4531" t="s">
        <v>22894</v>
      </c>
      <c r="H4531" t="s">
        <v>22895</v>
      </c>
      <c r="I4531" t="s">
        <v>22896</v>
      </c>
      <c r="J4531">
        <v>19</v>
      </c>
      <c r="K4531">
        <v>10</v>
      </c>
      <c r="L4531">
        <v>0</v>
      </c>
      <c r="M4531" t="s">
        <v>22897</v>
      </c>
      <c r="N4531">
        <f t="shared" si="840"/>
        <v>0</v>
      </c>
      <c r="O4531" t="str">
        <f t="shared" si="841"/>
        <v>No</v>
      </c>
      <c r="P4531">
        <f t="shared" si="842"/>
        <v>0</v>
      </c>
      <c r="Q4531">
        <f t="shared" si="843"/>
        <v>0</v>
      </c>
      <c r="R4531">
        <f t="shared" si="847"/>
        <v>27.565026697177728</v>
      </c>
      <c r="S4531" t="str">
        <f t="shared" si="844"/>
        <v>ID-35777-Villamontes - Santa Cruz</v>
      </c>
      <c r="T4531" t="str">
        <f t="shared" si="845"/>
        <v>17:05</v>
      </c>
      <c r="U4531" t="str">
        <f t="shared" si="846"/>
        <v>Acceptable</v>
      </c>
      <c r="V4531">
        <f t="shared" si="848"/>
        <v>23</v>
      </c>
      <c r="W4531">
        <f t="shared" si="849"/>
        <v>2</v>
      </c>
      <c r="Y4531" t="str">
        <f t="shared" si="850"/>
        <v>Flight Not Found</v>
      </c>
      <c r="Z4531" t="str" cm="1">
        <f t="array" ref="Z4531">IF(AND(B:B &gt; TIME(6, 0, 0), B:B &lt;= TIME(18, 0, 0)), "Day", "Night")</f>
        <v>Night</v>
      </c>
      <c r="AA4531">
        <f t="shared" si="851"/>
        <v>1</v>
      </c>
    </row>
    <row r="4532" spans="1:27" x14ac:dyDescent="0.2">
      <c r="A4532">
        <v>35780</v>
      </c>
      <c r="B4532" t="s">
        <v>1380</v>
      </c>
      <c r="C4532" t="s">
        <v>5964</v>
      </c>
      <c r="D4532" t="s">
        <v>20983</v>
      </c>
      <c r="E4532" t="s">
        <v>22898</v>
      </c>
      <c r="F4532" t="s">
        <v>22899</v>
      </c>
      <c r="G4532" t="s">
        <v>13034</v>
      </c>
      <c r="H4532" t="s">
        <v>22900</v>
      </c>
      <c r="I4532" t="s">
        <v>22901</v>
      </c>
      <c r="J4532">
        <v>86</v>
      </c>
      <c r="K4532">
        <v>85</v>
      </c>
      <c r="L4532">
        <v>0</v>
      </c>
      <c r="M4532" t="s">
        <v>22902</v>
      </c>
      <c r="N4532">
        <f t="shared" si="840"/>
        <v>0</v>
      </c>
      <c r="O4532" t="str">
        <f t="shared" si="841"/>
        <v>No</v>
      </c>
      <c r="P4532">
        <f t="shared" si="842"/>
        <v>0</v>
      </c>
      <c r="Q4532">
        <f t="shared" si="843"/>
        <v>0</v>
      </c>
      <c r="R4532">
        <f t="shared" si="847"/>
        <v>27.565026697177728</v>
      </c>
      <c r="S4532" t="str">
        <f t="shared" si="844"/>
        <v>ID-35780-Dushanbe - Sharjah</v>
      </c>
      <c r="T4532" t="str">
        <f t="shared" si="845"/>
        <v>18:35</v>
      </c>
      <c r="U4532" t="str">
        <f t="shared" si="846"/>
        <v>Acceptable</v>
      </c>
      <c r="V4532">
        <f t="shared" si="848"/>
        <v>23</v>
      </c>
      <c r="W4532">
        <f t="shared" si="849"/>
        <v>2</v>
      </c>
      <c r="Y4532" t="str">
        <f t="shared" si="850"/>
        <v>Flight Not Found</v>
      </c>
      <c r="Z4532" t="str" cm="1">
        <f t="array" ref="Z4532">IF(AND(B:B &gt; TIME(6, 0, 0), B:B &lt;= TIME(18, 0, 0)), "Day", "Night")</f>
        <v>Night</v>
      </c>
      <c r="AA4532">
        <f t="shared" si="851"/>
        <v>1</v>
      </c>
    </row>
    <row r="4533" spans="1:27" x14ac:dyDescent="0.2">
      <c r="A4533">
        <v>35780</v>
      </c>
      <c r="B4533" t="s">
        <v>3171</v>
      </c>
      <c r="C4533" t="s">
        <v>22903</v>
      </c>
      <c r="D4533" t="s">
        <v>22904</v>
      </c>
      <c r="F4533" t="s">
        <v>22905</v>
      </c>
      <c r="G4533" t="s">
        <v>17405</v>
      </c>
      <c r="H4533" t="s">
        <v>22906</v>
      </c>
      <c r="I4533" t="s">
        <v>22907</v>
      </c>
      <c r="J4533">
        <v>3</v>
      </c>
      <c r="K4533">
        <v>3</v>
      </c>
      <c r="L4533">
        <v>0</v>
      </c>
      <c r="M4533" t="s">
        <v>22908</v>
      </c>
      <c r="N4533">
        <f t="shared" si="840"/>
        <v>0</v>
      </c>
      <c r="O4533" t="str">
        <f t="shared" si="841"/>
        <v>No</v>
      </c>
      <c r="P4533">
        <f t="shared" si="842"/>
        <v>0</v>
      </c>
      <c r="Q4533">
        <f t="shared" si="843"/>
        <v>0</v>
      </c>
      <c r="R4533">
        <f t="shared" si="847"/>
        <v>27.565026697177728</v>
      </c>
      <c r="S4533" t="str">
        <f t="shared" si="844"/>
        <v>ID-35780-Mackenzie - Bear Valley</v>
      </c>
      <c r="T4533" t="str">
        <f t="shared" si="845"/>
        <v>18:35</v>
      </c>
      <c r="U4533" t="str">
        <f t="shared" si="846"/>
        <v>Acceptable</v>
      </c>
      <c r="V4533">
        <f t="shared" si="848"/>
        <v>23</v>
      </c>
      <c r="W4533">
        <f t="shared" si="849"/>
        <v>2</v>
      </c>
      <c r="Y4533" t="str">
        <f t="shared" si="850"/>
        <v>Flight Not Found</v>
      </c>
      <c r="Z4533" t="str" cm="1">
        <f t="array" ref="Z4533">IF(AND(B:B &gt; TIME(6, 0, 0), B:B &lt;= TIME(18, 0, 0)), "Day", "Night")</f>
        <v>Night</v>
      </c>
      <c r="AA4533">
        <f t="shared" si="851"/>
        <v>1</v>
      </c>
    </row>
    <row r="4534" spans="1:27" x14ac:dyDescent="0.2">
      <c r="A4534">
        <v>35781</v>
      </c>
      <c r="B4534" t="s">
        <v>3190</v>
      </c>
      <c r="C4534" t="s">
        <v>22909</v>
      </c>
      <c r="D4534" t="s">
        <v>22910</v>
      </c>
      <c r="E4534" t="s">
        <v>848</v>
      </c>
      <c r="F4534" t="s">
        <v>22911</v>
      </c>
      <c r="G4534" t="s">
        <v>16652</v>
      </c>
      <c r="H4534" t="s">
        <v>22912</v>
      </c>
      <c r="I4534" t="s">
        <v>22913</v>
      </c>
      <c r="J4534">
        <v>70</v>
      </c>
      <c r="K4534">
        <v>70</v>
      </c>
      <c r="L4534">
        <v>0</v>
      </c>
      <c r="M4534" t="s">
        <v>22914</v>
      </c>
      <c r="N4534">
        <f t="shared" si="840"/>
        <v>0</v>
      </c>
      <c r="O4534" t="str">
        <f t="shared" si="841"/>
        <v>No</v>
      </c>
      <c r="P4534">
        <f t="shared" si="842"/>
        <v>0</v>
      </c>
      <c r="Q4534">
        <f t="shared" si="843"/>
        <v>0</v>
      </c>
      <c r="R4534">
        <f t="shared" si="847"/>
        <v>27.565026697177728</v>
      </c>
      <c r="S4534" t="str">
        <f t="shared" si="844"/>
        <v>ID-35781-Odessa - Thessaloniki</v>
      </c>
      <c r="T4534" t="str">
        <f t="shared" si="845"/>
        <v>21:13</v>
      </c>
      <c r="U4534" t="str">
        <f t="shared" si="846"/>
        <v>Acceptable</v>
      </c>
      <c r="V4534">
        <f t="shared" si="848"/>
        <v>23</v>
      </c>
      <c r="W4534">
        <f t="shared" si="849"/>
        <v>2</v>
      </c>
      <c r="Y4534" t="str">
        <f t="shared" si="850"/>
        <v>Flight Not Found</v>
      </c>
      <c r="Z4534" t="str" cm="1">
        <f t="array" ref="Z4534">IF(AND(B:B &gt; TIME(6, 0, 0), B:B &lt;= TIME(18, 0, 0)), "Day", "Night")</f>
        <v>Night</v>
      </c>
      <c r="AA4534">
        <f t="shared" si="851"/>
        <v>1</v>
      </c>
    </row>
    <row r="4535" spans="1:27" x14ac:dyDescent="0.2">
      <c r="A4535">
        <v>35783</v>
      </c>
      <c r="B4535" t="s">
        <v>7664</v>
      </c>
      <c r="C4535" t="s">
        <v>14106</v>
      </c>
      <c r="D4535" t="s">
        <v>22915</v>
      </c>
      <c r="E4535" t="s">
        <v>14876</v>
      </c>
      <c r="F4535" t="s">
        <v>22916</v>
      </c>
      <c r="G4535" t="s">
        <v>22917</v>
      </c>
      <c r="H4535" t="s">
        <v>22918</v>
      </c>
      <c r="I4535" t="s">
        <v>22919</v>
      </c>
      <c r="J4535">
        <v>104</v>
      </c>
      <c r="K4535">
        <v>104</v>
      </c>
      <c r="L4535">
        <v>0</v>
      </c>
      <c r="M4535" t="s">
        <v>22920</v>
      </c>
      <c r="N4535">
        <f t="shared" si="840"/>
        <v>0</v>
      </c>
      <c r="O4535" t="str">
        <f t="shared" si="841"/>
        <v>No</v>
      </c>
      <c r="P4535">
        <f t="shared" si="842"/>
        <v>0</v>
      </c>
      <c r="Q4535">
        <f t="shared" si="843"/>
        <v>0</v>
      </c>
      <c r="R4535">
        <f t="shared" si="847"/>
        <v>27.565026697177728</v>
      </c>
      <c r="S4535" t="str">
        <f t="shared" si="844"/>
        <v>ID-35783-Jakarta - Hatta - Singapore</v>
      </c>
      <c r="T4535" t="str">
        <f t="shared" si="845"/>
        <v>16:13</v>
      </c>
      <c r="U4535" t="str">
        <f t="shared" si="846"/>
        <v>Acceptable</v>
      </c>
      <c r="V4535">
        <f t="shared" si="848"/>
        <v>23</v>
      </c>
      <c r="W4535">
        <f t="shared" si="849"/>
        <v>2</v>
      </c>
      <c r="Y4535" t="str">
        <f t="shared" si="850"/>
        <v>Flight Not Found</v>
      </c>
      <c r="Z4535" t="str" cm="1">
        <f t="array" ref="Z4535">IF(AND(B:B &gt; TIME(6, 0, 0), B:B &lt;= TIME(18, 0, 0)), "Day", "Night")</f>
        <v>Night</v>
      </c>
      <c r="AA4535">
        <f t="shared" si="851"/>
        <v>1</v>
      </c>
    </row>
    <row r="4536" spans="1:27" x14ac:dyDescent="0.2">
      <c r="A4536">
        <v>35784</v>
      </c>
      <c r="C4536" t="s">
        <v>22921</v>
      </c>
      <c r="D4536" t="s">
        <v>22922</v>
      </c>
      <c r="F4536" t="s">
        <v>22923</v>
      </c>
      <c r="G4536" t="s">
        <v>16187</v>
      </c>
      <c r="H4536" t="s">
        <v>22924</v>
      </c>
      <c r="I4536" t="s">
        <v>22925</v>
      </c>
      <c r="J4536">
        <v>5</v>
      </c>
      <c r="K4536">
        <v>5</v>
      </c>
      <c r="L4536">
        <v>0</v>
      </c>
      <c r="M4536" t="s">
        <v>22926</v>
      </c>
      <c r="N4536">
        <f t="shared" si="840"/>
        <v>0</v>
      </c>
      <c r="O4536" t="str">
        <f t="shared" si="841"/>
        <v>No</v>
      </c>
      <c r="P4536">
        <f t="shared" si="842"/>
        <v>0</v>
      </c>
      <c r="Q4536">
        <f t="shared" si="843"/>
        <v>0</v>
      </c>
      <c r="R4536">
        <f t="shared" si="847"/>
        <v>27.565026697177728</v>
      </c>
      <c r="S4536" t="str">
        <f t="shared" si="844"/>
        <v>ID-35784-Search mission</v>
      </c>
      <c r="T4536">
        <f t="shared" si="845"/>
        <v>0</v>
      </c>
      <c r="U4536" t="str">
        <f t="shared" si="846"/>
        <v>Acceptable</v>
      </c>
      <c r="V4536">
        <f t="shared" si="848"/>
        <v>23</v>
      </c>
      <c r="W4536">
        <f t="shared" si="849"/>
        <v>2</v>
      </c>
      <c r="Y4536" t="str">
        <f t="shared" si="850"/>
        <v>Flight Not Found</v>
      </c>
      <c r="Z4536" t="str" cm="1">
        <f t="array" ref="Z4536">IF(AND(B:B &gt; TIME(6, 0, 0), B:B &lt;= TIME(18, 0, 0)), "Day", "Night")</f>
        <v>Night</v>
      </c>
      <c r="AA4536">
        <f t="shared" si="851"/>
        <v>1</v>
      </c>
    </row>
    <row r="4537" spans="1:27" x14ac:dyDescent="0.2">
      <c r="A4537">
        <v>35791</v>
      </c>
      <c r="C4537" t="s">
        <v>22927</v>
      </c>
      <c r="D4537" t="s">
        <v>22928</v>
      </c>
      <c r="F4537" t="s">
        <v>22929</v>
      </c>
      <c r="G4537" t="s">
        <v>22930</v>
      </c>
      <c r="H4537" t="s">
        <v>22931</v>
      </c>
      <c r="I4537" t="s">
        <v>22932</v>
      </c>
      <c r="J4537">
        <v>5</v>
      </c>
      <c r="K4537">
        <v>5</v>
      </c>
      <c r="L4537">
        <v>0</v>
      </c>
      <c r="M4537" t="s">
        <v>22933</v>
      </c>
      <c r="N4537">
        <f t="shared" si="840"/>
        <v>0</v>
      </c>
      <c r="O4537" t="str">
        <f t="shared" si="841"/>
        <v>No</v>
      </c>
      <c r="P4537">
        <f t="shared" si="842"/>
        <v>0</v>
      </c>
      <c r="Q4537">
        <f t="shared" si="843"/>
        <v>0</v>
      </c>
      <c r="R4537">
        <f t="shared" si="847"/>
        <v>27.565026697177728</v>
      </c>
      <c r="S4537" t="str">
        <f t="shared" si="844"/>
        <v>ID-35791-Abidjan - Rundu, Nambia</v>
      </c>
      <c r="T4537">
        <f t="shared" si="845"/>
        <v>0</v>
      </c>
      <c r="U4537" t="str">
        <f t="shared" si="846"/>
        <v>Acceptable</v>
      </c>
      <c r="V4537">
        <f t="shared" si="848"/>
        <v>23</v>
      </c>
      <c r="W4537">
        <f t="shared" si="849"/>
        <v>2</v>
      </c>
      <c r="Y4537" t="str">
        <f t="shared" si="850"/>
        <v>Flight Not Found</v>
      </c>
      <c r="Z4537" t="str" cm="1">
        <f t="array" ref="Z4537">IF(AND(B:B &gt; TIME(6, 0, 0), B:B &lt;= TIME(18, 0, 0)), "Day", "Night")</f>
        <v>Night</v>
      </c>
      <c r="AA4537">
        <f t="shared" si="851"/>
        <v>1</v>
      </c>
    </row>
    <row r="4538" spans="1:27" x14ac:dyDescent="0.2">
      <c r="A4538">
        <v>35792</v>
      </c>
      <c r="B4538" t="s">
        <v>7041</v>
      </c>
      <c r="C4538" t="s">
        <v>6813</v>
      </c>
      <c r="D4538" t="s">
        <v>1147</v>
      </c>
      <c r="E4538" t="s">
        <v>11466</v>
      </c>
      <c r="F4538" t="s">
        <v>16780</v>
      </c>
      <c r="G4538" t="s">
        <v>19087</v>
      </c>
      <c r="H4538" t="s">
        <v>22934</v>
      </c>
      <c r="I4538" t="s">
        <v>22935</v>
      </c>
      <c r="J4538">
        <v>393</v>
      </c>
      <c r="K4538">
        <v>1</v>
      </c>
      <c r="L4538">
        <v>0</v>
      </c>
      <c r="M4538" t="s">
        <v>22936</v>
      </c>
      <c r="N4538">
        <f t="shared" si="840"/>
        <v>0</v>
      </c>
      <c r="O4538" t="str">
        <f t="shared" si="841"/>
        <v>No</v>
      </c>
      <c r="P4538">
        <f t="shared" si="842"/>
        <v>0</v>
      </c>
      <c r="Q4538">
        <f t="shared" si="843"/>
        <v>0</v>
      </c>
      <c r="R4538">
        <f t="shared" si="847"/>
        <v>27.565026697177728</v>
      </c>
      <c r="S4538" t="str">
        <f t="shared" si="844"/>
        <v>ID-35792-Tokyo - Honolulu</v>
      </c>
      <c r="T4538" t="str">
        <f t="shared" si="845"/>
        <v>23:10</v>
      </c>
      <c r="U4538" t="str">
        <f t="shared" si="846"/>
        <v>Acceptable</v>
      </c>
      <c r="V4538">
        <f t="shared" si="848"/>
        <v>23</v>
      </c>
      <c r="W4538">
        <f t="shared" si="849"/>
        <v>2</v>
      </c>
      <c r="Y4538" t="str">
        <f t="shared" si="850"/>
        <v>Flight Not Found</v>
      </c>
      <c r="Z4538" t="str" cm="1">
        <f t="array" ref="Z4538">IF(AND(B:B &gt; TIME(6, 0, 0), B:B &lt;= TIME(18, 0, 0)), "Day", "Night")</f>
        <v>Night</v>
      </c>
      <c r="AA4538">
        <f t="shared" si="851"/>
        <v>1</v>
      </c>
    </row>
    <row r="4539" spans="1:27" x14ac:dyDescent="0.2">
      <c r="A4539">
        <v>35795</v>
      </c>
      <c r="B4539" t="s">
        <v>90</v>
      </c>
      <c r="C4539" t="s">
        <v>22937</v>
      </c>
      <c r="D4539" t="s">
        <v>22938</v>
      </c>
      <c r="F4539" t="s">
        <v>22939</v>
      </c>
      <c r="G4539" t="s">
        <v>15342</v>
      </c>
      <c r="H4539" t="s">
        <v>22940</v>
      </c>
      <c r="I4539" t="s">
        <v>162</v>
      </c>
      <c r="J4539">
        <v>10</v>
      </c>
      <c r="K4539">
        <v>10</v>
      </c>
      <c r="L4539">
        <v>0</v>
      </c>
      <c r="M4539" t="s">
        <v>22941</v>
      </c>
      <c r="N4539">
        <f t="shared" si="840"/>
        <v>0</v>
      </c>
      <c r="O4539" t="str">
        <f t="shared" si="841"/>
        <v>No</v>
      </c>
      <c r="P4539">
        <f t="shared" si="842"/>
        <v>0</v>
      </c>
      <c r="Q4539">
        <f t="shared" si="843"/>
        <v>0</v>
      </c>
      <c r="R4539">
        <f t="shared" si="847"/>
        <v>27.565026697177728</v>
      </c>
      <c r="S4539" t="str">
        <f t="shared" si="844"/>
        <v>ID-35795-Panama City - Rio Sidra</v>
      </c>
      <c r="T4539" t="str">
        <f t="shared" si="845"/>
        <v>07:45</v>
      </c>
      <c r="U4539" t="str">
        <f t="shared" si="846"/>
        <v>Acceptable</v>
      </c>
      <c r="V4539">
        <f t="shared" si="848"/>
        <v>23</v>
      </c>
      <c r="W4539">
        <f t="shared" si="849"/>
        <v>2</v>
      </c>
      <c r="Y4539" t="str">
        <f t="shared" si="850"/>
        <v>Flight Not Found</v>
      </c>
      <c r="Z4539" t="str" cm="1">
        <f t="array" ref="Z4539">IF(AND(B:B &gt; TIME(6, 0, 0), B:B &lt;= TIME(18, 0, 0)), "Day", "Night")</f>
        <v>Night</v>
      </c>
      <c r="AA4539">
        <f t="shared" si="851"/>
        <v>1</v>
      </c>
    </row>
    <row r="4540" spans="1:27" x14ac:dyDescent="0.2">
      <c r="A4540">
        <v>35804</v>
      </c>
      <c r="B4540" t="s">
        <v>4537</v>
      </c>
      <c r="C4540" t="s">
        <v>22942</v>
      </c>
      <c r="D4540" t="s">
        <v>17846</v>
      </c>
      <c r="F4540" t="s">
        <v>22943</v>
      </c>
      <c r="G4540" t="s">
        <v>19568</v>
      </c>
      <c r="H4540" t="s">
        <v>22944</v>
      </c>
      <c r="I4540" t="s">
        <v>22945</v>
      </c>
      <c r="J4540">
        <v>1</v>
      </c>
      <c r="K4540">
        <v>1</v>
      </c>
      <c r="L4540">
        <v>0</v>
      </c>
      <c r="M4540" t="s">
        <v>22946</v>
      </c>
      <c r="N4540">
        <f t="shared" si="840"/>
        <v>0</v>
      </c>
      <c r="O4540" t="str">
        <f t="shared" si="841"/>
        <v>No</v>
      </c>
      <c r="P4540">
        <f t="shared" si="842"/>
        <v>0</v>
      </c>
      <c r="Q4540">
        <f t="shared" si="843"/>
        <v>0</v>
      </c>
      <c r="R4540">
        <f t="shared" si="847"/>
        <v>27.565026697177728</v>
      </c>
      <c r="S4540" t="str">
        <f t="shared" si="844"/>
        <v>ID-35804-Maiden, NC - Greensboro, NC</v>
      </c>
      <c r="T4540" t="str">
        <f t="shared" si="845"/>
        <v>17:04</v>
      </c>
      <c r="U4540" t="str">
        <f t="shared" si="846"/>
        <v>Acceptable</v>
      </c>
      <c r="V4540">
        <f t="shared" si="848"/>
        <v>23</v>
      </c>
      <c r="W4540">
        <f t="shared" si="849"/>
        <v>2</v>
      </c>
      <c r="Y4540" t="str">
        <f t="shared" si="850"/>
        <v>Flight Not Found</v>
      </c>
      <c r="Z4540" t="str" cm="1">
        <f t="array" ref="Z4540">IF(AND(B:B &gt; TIME(6, 0, 0), B:B &lt;= TIME(18, 0, 0)), "Day", "Night")</f>
        <v>Night</v>
      </c>
      <c r="AA4540">
        <f t="shared" si="851"/>
        <v>1</v>
      </c>
    </row>
    <row r="4541" spans="1:27" x14ac:dyDescent="0.2">
      <c r="A4541">
        <v>35808</v>
      </c>
      <c r="B4541" t="s">
        <v>873</v>
      </c>
      <c r="C4541" t="s">
        <v>22947</v>
      </c>
      <c r="D4541" t="s">
        <v>6068</v>
      </c>
      <c r="F4541" t="s">
        <v>22948</v>
      </c>
      <c r="G4541" t="s">
        <v>10768</v>
      </c>
      <c r="H4541" t="s">
        <v>22949</v>
      </c>
      <c r="I4541" t="s">
        <v>22950</v>
      </c>
      <c r="J4541">
        <v>51</v>
      </c>
      <c r="K4541">
        <v>51</v>
      </c>
      <c r="L4541">
        <v>0</v>
      </c>
      <c r="M4541" t="s">
        <v>22951</v>
      </c>
      <c r="N4541">
        <f t="shared" si="840"/>
        <v>0</v>
      </c>
      <c r="O4541" t="str">
        <f t="shared" si="841"/>
        <v>No</v>
      </c>
      <c r="P4541">
        <f t="shared" si="842"/>
        <v>0</v>
      </c>
      <c r="Q4541">
        <f t="shared" si="843"/>
        <v>0</v>
      </c>
      <c r="R4541">
        <f t="shared" si="847"/>
        <v>27.565026697177728</v>
      </c>
      <c r="S4541" t="str">
        <f t="shared" si="844"/>
        <v>ID-35808-Kandahar - Heart</v>
      </c>
      <c r="T4541" t="str">
        <f t="shared" si="845"/>
        <v>22:30</v>
      </c>
      <c r="U4541" t="str">
        <f t="shared" si="846"/>
        <v>Acceptable</v>
      </c>
      <c r="V4541">
        <f t="shared" si="848"/>
        <v>23</v>
      </c>
      <c r="W4541">
        <f t="shared" si="849"/>
        <v>2</v>
      </c>
      <c r="Y4541" t="str">
        <f t="shared" si="850"/>
        <v>Flight Not Found</v>
      </c>
      <c r="Z4541" t="str" cm="1">
        <f t="array" ref="Z4541">IF(AND(B:B &gt; TIME(6, 0, 0), B:B &lt;= TIME(18, 0, 0)), "Day", "Night")</f>
        <v>Night</v>
      </c>
      <c r="AA4541">
        <f t="shared" si="851"/>
        <v>1</v>
      </c>
    </row>
    <row r="4542" spans="1:27" x14ac:dyDescent="0.2">
      <c r="A4542">
        <v>35808</v>
      </c>
      <c r="B4542" t="s">
        <v>39</v>
      </c>
      <c r="C4542" t="s">
        <v>22952</v>
      </c>
      <c r="D4542" t="s">
        <v>22953</v>
      </c>
      <c r="F4542" t="s">
        <v>22954</v>
      </c>
      <c r="G4542" t="s">
        <v>18981</v>
      </c>
      <c r="H4542" t="s">
        <v>22955</v>
      </c>
      <c r="I4542" t="s">
        <v>22956</v>
      </c>
      <c r="J4542">
        <v>2</v>
      </c>
      <c r="K4542">
        <v>2</v>
      </c>
      <c r="L4542">
        <v>0</v>
      </c>
      <c r="M4542" t="s">
        <v>22957</v>
      </c>
      <c r="N4542">
        <f t="shared" si="840"/>
        <v>0</v>
      </c>
      <c r="O4542" t="str">
        <f t="shared" si="841"/>
        <v>No</v>
      </c>
      <c r="P4542">
        <f t="shared" si="842"/>
        <v>0</v>
      </c>
      <c r="Q4542">
        <f t="shared" si="843"/>
        <v>0</v>
      </c>
      <c r="R4542">
        <f t="shared" si="847"/>
        <v>27.565026697177728</v>
      </c>
      <c r="S4542" t="str">
        <f t="shared" si="844"/>
        <v>ID-35808-Gomel - Kunovice</v>
      </c>
      <c r="T4542" t="str">
        <f t="shared" si="845"/>
        <v>22:30</v>
      </c>
      <c r="U4542" t="str">
        <f t="shared" si="846"/>
        <v>Acceptable</v>
      </c>
      <c r="V4542">
        <f t="shared" si="848"/>
        <v>23</v>
      </c>
      <c r="W4542">
        <f t="shared" si="849"/>
        <v>2</v>
      </c>
      <c r="Y4542" t="str">
        <f t="shared" si="850"/>
        <v>Flight Not Found</v>
      </c>
      <c r="Z4542" t="str" cm="1">
        <f t="array" ref="Z4542">IF(AND(B:B &gt; TIME(6, 0, 0), B:B &lt;= TIME(18, 0, 0)), "Day", "Night")</f>
        <v>Night</v>
      </c>
      <c r="AA4542">
        <f t="shared" si="851"/>
        <v>1</v>
      </c>
    </row>
    <row r="4543" spans="1:27" x14ac:dyDescent="0.2">
      <c r="A4543">
        <v>35822</v>
      </c>
      <c r="B4543" t="s">
        <v>3266</v>
      </c>
      <c r="C4543" t="s">
        <v>22958</v>
      </c>
      <c r="D4543" t="s">
        <v>22358</v>
      </c>
      <c r="E4543" t="s">
        <v>2456</v>
      </c>
      <c r="F4543" t="s">
        <v>22959</v>
      </c>
      <c r="G4543" t="s">
        <v>11401</v>
      </c>
      <c r="H4543" t="s">
        <v>22960</v>
      </c>
      <c r="I4543" t="s">
        <v>22961</v>
      </c>
      <c r="J4543">
        <v>45</v>
      </c>
      <c r="K4543">
        <v>16</v>
      </c>
      <c r="L4543">
        <v>0</v>
      </c>
      <c r="M4543" t="s">
        <v>22962</v>
      </c>
      <c r="N4543">
        <f t="shared" si="840"/>
        <v>0</v>
      </c>
      <c r="O4543" t="str">
        <f t="shared" si="841"/>
        <v>No</v>
      </c>
      <c r="P4543">
        <f t="shared" si="842"/>
        <v>0</v>
      </c>
      <c r="Q4543">
        <f t="shared" si="843"/>
        <v>0</v>
      </c>
      <c r="R4543">
        <f t="shared" si="847"/>
        <v>27.565026697177728</v>
      </c>
      <c r="S4543" t="str">
        <f t="shared" si="844"/>
        <v>ID-35822-Thandwe - Sittwe</v>
      </c>
      <c r="T4543" t="str">
        <f t="shared" si="845"/>
        <v>11:45</v>
      </c>
      <c r="U4543" t="str">
        <f t="shared" si="846"/>
        <v>Acceptable</v>
      </c>
      <c r="V4543">
        <f t="shared" si="848"/>
        <v>23</v>
      </c>
      <c r="W4543">
        <f t="shared" si="849"/>
        <v>2</v>
      </c>
      <c r="Y4543" t="str">
        <f t="shared" si="850"/>
        <v>Flight Not Found</v>
      </c>
      <c r="Z4543" t="str" cm="1">
        <f t="array" ref="Z4543">IF(AND(B:B &gt; TIME(6, 0, 0), B:B &lt;= TIME(18, 0, 0)), "Day", "Night")</f>
        <v>Night</v>
      </c>
      <c r="AA4543">
        <f t="shared" si="851"/>
        <v>1</v>
      </c>
    </row>
    <row r="4544" spans="1:27" x14ac:dyDescent="0.2">
      <c r="A4544">
        <v>35828</v>
      </c>
      <c r="B4544" t="s">
        <v>2575</v>
      </c>
      <c r="C4544" t="s">
        <v>22963</v>
      </c>
      <c r="D4544" t="s">
        <v>22964</v>
      </c>
      <c r="E4544" t="s">
        <v>15404</v>
      </c>
      <c r="F4544" t="s">
        <v>22965</v>
      </c>
      <c r="G4544" t="s">
        <v>11308</v>
      </c>
      <c r="H4544" t="s">
        <v>22966</v>
      </c>
      <c r="I4544" t="s">
        <v>22967</v>
      </c>
      <c r="J4544">
        <v>104</v>
      </c>
      <c r="K4544">
        <v>104</v>
      </c>
      <c r="L4544">
        <v>0</v>
      </c>
      <c r="M4544" t="s">
        <v>22968</v>
      </c>
      <c r="N4544">
        <f t="shared" si="840"/>
        <v>0</v>
      </c>
      <c r="O4544" t="str">
        <f t="shared" si="841"/>
        <v>No</v>
      </c>
      <c r="P4544">
        <f t="shared" si="842"/>
        <v>0</v>
      </c>
      <c r="Q4544">
        <f t="shared" si="843"/>
        <v>0</v>
      </c>
      <c r="R4544">
        <f t="shared" si="847"/>
        <v>27.565026697177728</v>
      </c>
      <c r="S4544" t="str">
        <f t="shared" si="844"/>
        <v>ID-35828-Tacloban - Cagayan de Oro</v>
      </c>
      <c r="T4544" t="str">
        <f t="shared" si="845"/>
        <v>11:00</v>
      </c>
      <c r="U4544" t="str">
        <f t="shared" si="846"/>
        <v>Acceptable</v>
      </c>
      <c r="V4544">
        <f t="shared" si="848"/>
        <v>23</v>
      </c>
      <c r="W4544">
        <f t="shared" si="849"/>
        <v>2</v>
      </c>
      <c r="Y4544" t="str">
        <f t="shared" si="850"/>
        <v>Flight Not Found</v>
      </c>
      <c r="Z4544" t="str" cm="1">
        <f t="array" ref="Z4544">IF(AND(B:B &gt; TIME(6, 0, 0), B:B &lt;= TIME(18, 0, 0)), "Day", "Night")</f>
        <v>Night</v>
      </c>
      <c r="AA4544">
        <f t="shared" si="851"/>
        <v>1</v>
      </c>
    </row>
    <row r="4545" spans="1:27" x14ac:dyDescent="0.2">
      <c r="A4545">
        <v>35829</v>
      </c>
      <c r="B4545" t="s">
        <v>2535</v>
      </c>
      <c r="C4545" t="s">
        <v>22969</v>
      </c>
      <c r="D4545" t="s">
        <v>3567</v>
      </c>
      <c r="E4545" t="s">
        <v>36</v>
      </c>
      <c r="G4545" t="s">
        <v>22970</v>
      </c>
      <c r="H4545" t="s">
        <v>22971</v>
      </c>
      <c r="I4545" t="s">
        <v>22972</v>
      </c>
      <c r="J4545">
        <v>2</v>
      </c>
      <c r="K4545">
        <v>0</v>
      </c>
      <c r="L4545">
        <v>20</v>
      </c>
      <c r="M4545" t="s">
        <v>22973</v>
      </c>
      <c r="N4545">
        <f t="shared" si="840"/>
        <v>0</v>
      </c>
      <c r="O4545" t="str">
        <f t="shared" si="841"/>
        <v>No</v>
      </c>
      <c r="P4545">
        <f t="shared" si="842"/>
        <v>0</v>
      </c>
      <c r="Q4545">
        <f t="shared" si="843"/>
        <v>0</v>
      </c>
      <c r="R4545">
        <f t="shared" si="847"/>
        <v>27.565026697177728</v>
      </c>
      <c r="S4545" t="str">
        <f t="shared" si="844"/>
        <v>ID-35829-</v>
      </c>
      <c r="T4545" t="str">
        <f t="shared" si="845"/>
        <v>15:15</v>
      </c>
      <c r="U4545" t="str">
        <f t="shared" si="846"/>
        <v>Acceptable</v>
      </c>
      <c r="V4545">
        <f t="shared" si="848"/>
        <v>23</v>
      </c>
      <c r="W4545">
        <f t="shared" si="849"/>
        <v>2</v>
      </c>
      <c r="Y4545" t="str">
        <f t="shared" si="850"/>
        <v>Flight Not Found</v>
      </c>
      <c r="Z4545" t="str" cm="1">
        <f t="array" ref="Z4545">IF(AND(B:B &gt; TIME(6, 0, 0), B:B &lt;= TIME(18, 0, 0)), "Day", "Night")</f>
        <v>Night</v>
      </c>
      <c r="AA4545">
        <f t="shared" si="851"/>
        <v>1</v>
      </c>
    </row>
    <row r="4546" spans="1:27" x14ac:dyDescent="0.2">
      <c r="A4546">
        <v>35830</v>
      </c>
      <c r="B4546" t="s">
        <v>1932</v>
      </c>
      <c r="C4546" t="s">
        <v>22974</v>
      </c>
      <c r="D4546" t="s">
        <v>22975</v>
      </c>
      <c r="F4546" t="s">
        <v>22976</v>
      </c>
      <c r="G4546" t="s">
        <v>18341</v>
      </c>
      <c r="H4546" t="s">
        <v>22977</v>
      </c>
      <c r="I4546" t="s">
        <v>22978</v>
      </c>
      <c r="J4546">
        <v>7</v>
      </c>
      <c r="K4546">
        <v>7</v>
      </c>
      <c r="L4546">
        <v>0</v>
      </c>
      <c r="M4546" t="s">
        <v>22979</v>
      </c>
      <c r="N4546">
        <f t="shared" ref="N4546:N4609" si="852">SUM(B4546,C4546)</f>
        <v>0</v>
      </c>
      <c r="O4546" t="str">
        <f t="shared" ref="O4546:O4609" si="853">IF(F4546="good","Yes","No")</f>
        <v>No</v>
      </c>
      <c r="P4546">
        <f t="shared" ref="P4546:P4609" si="854">COUNTIF(C:C,"&lt;0")</f>
        <v>0</v>
      </c>
      <c r="Q4546">
        <f t="shared" ref="Q4546:Q4609" si="855">SUMIF(E:E,"&gt;"&amp;AVERAGE(E:E))</f>
        <v>0</v>
      </c>
      <c r="R4546">
        <f t="shared" si="847"/>
        <v>27.565026697177728</v>
      </c>
      <c r="S4546" t="str">
        <f t="shared" ref="S4546:S4609" si="856">CONCATENATE("ID-",A4546,"-",F4546)</f>
        <v>ID-35830-Terceira - Lisbon</v>
      </c>
      <c r="T4546" t="str">
        <f t="shared" ref="T4546:T4609" si="857">INDEX(B:B,MATCH(A4546,A:A,0))</f>
        <v>22:17</v>
      </c>
      <c r="U4546" t="str">
        <f t="shared" ref="U4546:U4609" si="858">IF(OR(B4546&gt;0,C4546&gt;0),"Acceptable","Check")</f>
        <v>Acceptable</v>
      </c>
      <c r="V4546">
        <f t="shared" si="848"/>
        <v>23</v>
      </c>
      <c r="W4546">
        <f t="shared" si="849"/>
        <v>2</v>
      </c>
      <c r="Y4546" t="str">
        <f t="shared" si="850"/>
        <v>Flight Not Found</v>
      </c>
      <c r="Z4546" t="str" cm="1">
        <f t="array" ref="Z4546">IF(AND(B:B &gt; TIME(6, 0, 0), B:B &lt;= TIME(18, 0, 0)), "Day", "Night")</f>
        <v>Night</v>
      </c>
      <c r="AA4546">
        <f t="shared" si="851"/>
        <v>1</v>
      </c>
    </row>
    <row r="4547" spans="1:27" x14ac:dyDescent="0.2">
      <c r="A4547">
        <v>35831</v>
      </c>
      <c r="B4547" t="s">
        <v>9378</v>
      </c>
      <c r="C4547" t="s">
        <v>22980</v>
      </c>
      <c r="D4547" t="s">
        <v>14454</v>
      </c>
      <c r="G4547" t="s">
        <v>22981</v>
      </c>
      <c r="H4547" t="s">
        <v>22982</v>
      </c>
      <c r="I4547" t="s">
        <v>294</v>
      </c>
      <c r="J4547">
        <v>5</v>
      </c>
      <c r="K4547">
        <v>5</v>
      </c>
      <c r="L4547">
        <v>0</v>
      </c>
      <c r="M4547" t="s">
        <v>22983</v>
      </c>
      <c r="N4547">
        <f t="shared" si="852"/>
        <v>0</v>
      </c>
      <c r="O4547" t="str">
        <f t="shared" si="853"/>
        <v>No</v>
      </c>
      <c r="P4547">
        <f t="shared" si="854"/>
        <v>0</v>
      </c>
      <c r="Q4547">
        <f t="shared" si="855"/>
        <v>0</v>
      </c>
      <c r="R4547">
        <f t="shared" ref="R4547:R4610" si="859">AVERAGEIF(J:J,"&gt;0")</f>
        <v>27.565026697177728</v>
      </c>
      <c r="S4547" t="str">
        <f t="shared" si="856"/>
        <v>ID-35831-</v>
      </c>
      <c r="T4547" t="str">
        <f t="shared" si="857"/>
        <v>12:10</v>
      </c>
      <c r="U4547" t="str">
        <f t="shared" si="858"/>
        <v>Acceptable</v>
      </c>
      <c r="V4547">
        <f t="shared" ref="V4547:V4610" si="860">COUNTIF(D:D, "Military - U.S. Army")</f>
        <v>23</v>
      </c>
      <c r="W4547">
        <f t="shared" ref="W4547:W4610" si="861">AVERAGEIF(C:C,"Fort Myer, Virginia", J:J)</f>
        <v>2</v>
      </c>
      <c r="Y4547" t="str">
        <f t="shared" ref="Y4547:Y4610" si="862">IFERROR(VLOOKUP("FlightNumber", A:E, 4, FALSE), "Flight Not Found")</f>
        <v>Flight Not Found</v>
      </c>
      <c r="Z4547" t="str" cm="1">
        <f t="array" ref="Z4547">IF(AND(B:B &gt; TIME(6, 0, 0), B:B &lt;= TIME(18, 0, 0)), "Day", "Night")</f>
        <v>Night</v>
      </c>
      <c r="AA4547">
        <f t="shared" ref="AA4547:AA4610" si="863">COUNTIFS(D:D, "Military - U.S. Army", C:C, "Fort Myer, Virginia")</f>
        <v>1</v>
      </c>
    </row>
    <row r="4548" spans="1:27" x14ac:dyDescent="0.2">
      <c r="A4548">
        <v>35838</v>
      </c>
      <c r="B4548" t="s">
        <v>400</v>
      </c>
      <c r="C4548" t="s">
        <v>22984</v>
      </c>
      <c r="D4548" t="s">
        <v>22985</v>
      </c>
      <c r="G4548" t="s">
        <v>18992</v>
      </c>
      <c r="I4548" t="s">
        <v>22986</v>
      </c>
      <c r="J4548">
        <v>57</v>
      </c>
      <c r="K4548">
        <v>27</v>
      </c>
      <c r="L4548">
        <v>0</v>
      </c>
      <c r="M4548" t="s">
        <v>22987</v>
      </c>
      <c r="N4548">
        <f t="shared" si="852"/>
        <v>0</v>
      </c>
      <c r="O4548" t="str">
        <f t="shared" si="853"/>
        <v>No</v>
      </c>
      <c r="P4548">
        <f t="shared" si="854"/>
        <v>0</v>
      </c>
      <c r="Q4548">
        <f t="shared" si="855"/>
        <v>0</v>
      </c>
      <c r="R4548">
        <f t="shared" si="859"/>
        <v>27.565026697177728</v>
      </c>
      <c r="S4548" t="str">
        <f t="shared" si="856"/>
        <v>ID-35838-</v>
      </c>
      <c r="T4548" t="str">
        <f t="shared" si="857"/>
        <v>08:30</v>
      </c>
      <c r="U4548" t="str">
        <f t="shared" si="858"/>
        <v>Acceptable</v>
      </c>
      <c r="V4548">
        <f t="shared" si="860"/>
        <v>23</v>
      </c>
      <c r="W4548">
        <f t="shared" si="861"/>
        <v>2</v>
      </c>
      <c r="Y4548" t="str">
        <f t="shared" si="862"/>
        <v>Flight Not Found</v>
      </c>
      <c r="Z4548" t="str" cm="1">
        <f t="array" ref="Z4548">IF(AND(B:B &gt; TIME(6, 0, 0), B:B &lt;= TIME(18, 0, 0)), "Day", "Night")</f>
        <v>Night</v>
      </c>
      <c r="AA4548">
        <f t="shared" si="863"/>
        <v>1</v>
      </c>
    </row>
    <row r="4549" spans="1:27" x14ac:dyDescent="0.2">
      <c r="A4549">
        <v>35842</v>
      </c>
      <c r="B4549" t="s">
        <v>18723</v>
      </c>
      <c r="C4549" t="s">
        <v>4390</v>
      </c>
      <c r="D4549" t="s">
        <v>10614</v>
      </c>
      <c r="E4549" t="s">
        <v>9606</v>
      </c>
      <c r="F4549" t="s">
        <v>22988</v>
      </c>
      <c r="G4549" t="s">
        <v>22989</v>
      </c>
      <c r="H4549" t="s">
        <v>22990</v>
      </c>
      <c r="I4549" t="s">
        <v>22991</v>
      </c>
      <c r="J4549">
        <v>196</v>
      </c>
      <c r="K4549">
        <v>196</v>
      </c>
      <c r="L4549">
        <v>7</v>
      </c>
      <c r="M4549" t="s">
        <v>22992</v>
      </c>
      <c r="N4549">
        <f t="shared" si="852"/>
        <v>0</v>
      </c>
      <c r="O4549" t="str">
        <f t="shared" si="853"/>
        <v>No</v>
      </c>
      <c r="P4549">
        <f t="shared" si="854"/>
        <v>0</v>
      </c>
      <c r="Q4549">
        <f t="shared" si="855"/>
        <v>0</v>
      </c>
      <c r="R4549">
        <f t="shared" si="859"/>
        <v>27.565026697177728</v>
      </c>
      <c r="S4549" t="str">
        <f t="shared" si="856"/>
        <v>ID-35842-Denpasar - Taipei</v>
      </c>
      <c r="T4549" t="str">
        <f t="shared" si="857"/>
        <v>20:09</v>
      </c>
      <c r="U4549" t="str">
        <f t="shared" si="858"/>
        <v>Acceptable</v>
      </c>
      <c r="V4549">
        <f t="shared" si="860"/>
        <v>23</v>
      </c>
      <c r="W4549">
        <f t="shared" si="861"/>
        <v>2</v>
      </c>
      <c r="Y4549" t="str">
        <f t="shared" si="862"/>
        <v>Flight Not Found</v>
      </c>
      <c r="Z4549" t="str" cm="1">
        <f t="array" ref="Z4549">IF(AND(B:B &gt; TIME(6, 0, 0), B:B &lt;= TIME(18, 0, 0)), "Day", "Night")</f>
        <v>Night</v>
      </c>
      <c r="AA4549">
        <f t="shared" si="863"/>
        <v>1</v>
      </c>
    </row>
    <row r="4550" spans="1:27" x14ac:dyDescent="0.2">
      <c r="A4550">
        <v>35859</v>
      </c>
      <c r="B4550" t="s">
        <v>1565</v>
      </c>
      <c r="C4550" t="s">
        <v>22993</v>
      </c>
      <c r="D4550" t="s">
        <v>20290</v>
      </c>
      <c r="E4550" t="s">
        <v>22994</v>
      </c>
      <c r="F4550" t="s">
        <v>22995</v>
      </c>
      <c r="G4550" t="s">
        <v>19574</v>
      </c>
      <c r="H4550" t="s">
        <v>22996</v>
      </c>
      <c r="I4550" t="s">
        <v>22997</v>
      </c>
      <c r="J4550">
        <v>1</v>
      </c>
      <c r="K4550">
        <v>1</v>
      </c>
      <c r="L4550">
        <v>0</v>
      </c>
      <c r="M4550" t="s">
        <v>22998</v>
      </c>
      <c r="N4550">
        <f t="shared" si="852"/>
        <v>0</v>
      </c>
      <c r="O4550" t="str">
        <f t="shared" si="853"/>
        <v>No</v>
      </c>
      <c r="P4550">
        <f t="shared" si="854"/>
        <v>0</v>
      </c>
      <c r="Q4550">
        <f t="shared" si="855"/>
        <v>0</v>
      </c>
      <c r="R4550">
        <f t="shared" si="859"/>
        <v>27.565026697177728</v>
      </c>
      <c r="S4550" t="str">
        <f t="shared" si="856"/>
        <v>ID-35859-Memphis, TN - Bowling Green, KY</v>
      </c>
      <c r="T4550" t="str">
        <f t="shared" si="857"/>
        <v>05:20</v>
      </c>
      <c r="U4550" t="str">
        <f t="shared" si="858"/>
        <v>Acceptable</v>
      </c>
      <c r="V4550">
        <f t="shared" si="860"/>
        <v>23</v>
      </c>
      <c r="W4550">
        <f t="shared" si="861"/>
        <v>2</v>
      </c>
      <c r="Y4550" t="str">
        <f t="shared" si="862"/>
        <v>Flight Not Found</v>
      </c>
      <c r="Z4550" t="str" cm="1">
        <f t="array" ref="Z4550">IF(AND(B:B &gt; TIME(6, 0, 0), B:B &lt;= TIME(18, 0, 0)), "Day", "Night")</f>
        <v>Night</v>
      </c>
      <c r="AA4550">
        <f t="shared" si="863"/>
        <v>1</v>
      </c>
    </row>
    <row r="4551" spans="1:27" x14ac:dyDescent="0.2">
      <c r="A4551">
        <v>35861</v>
      </c>
      <c r="B4551" t="s">
        <v>21950</v>
      </c>
      <c r="C4551" t="s">
        <v>22999</v>
      </c>
      <c r="D4551" t="s">
        <v>23000</v>
      </c>
      <c r="F4551" t="s">
        <v>23001</v>
      </c>
      <c r="G4551" t="s">
        <v>19574</v>
      </c>
      <c r="H4551" t="s">
        <v>23002</v>
      </c>
      <c r="I4551" t="s">
        <v>23003</v>
      </c>
      <c r="J4551">
        <v>1</v>
      </c>
      <c r="K4551">
        <v>1</v>
      </c>
      <c r="L4551">
        <v>0</v>
      </c>
      <c r="M4551" t="s">
        <v>23004</v>
      </c>
      <c r="N4551">
        <f t="shared" si="852"/>
        <v>0</v>
      </c>
      <c r="O4551" t="str">
        <f t="shared" si="853"/>
        <v>No</v>
      </c>
      <c r="P4551">
        <f t="shared" si="854"/>
        <v>0</v>
      </c>
      <c r="Q4551">
        <f t="shared" si="855"/>
        <v>0</v>
      </c>
      <c r="R4551">
        <f t="shared" si="859"/>
        <v>27.565026697177728</v>
      </c>
      <c r="S4551" t="str">
        <f t="shared" si="856"/>
        <v>ID-35861-Grand Forks - Bismark</v>
      </c>
      <c r="T4551" t="str">
        <f t="shared" si="857"/>
        <v>08:38</v>
      </c>
      <c r="U4551" t="str">
        <f t="shared" si="858"/>
        <v>Acceptable</v>
      </c>
      <c r="V4551">
        <f t="shared" si="860"/>
        <v>23</v>
      </c>
      <c r="W4551">
        <f t="shared" si="861"/>
        <v>2</v>
      </c>
      <c r="Y4551" t="str">
        <f t="shared" si="862"/>
        <v>Flight Not Found</v>
      </c>
      <c r="Z4551" t="str" cm="1">
        <f t="array" ref="Z4551">IF(AND(B:B &gt; TIME(6, 0, 0), B:B &lt;= TIME(18, 0, 0)), "Day", "Night")</f>
        <v>Night</v>
      </c>
      <c r="AA4551">
        <f t="shared" si="863"/>
        <v>1</v>
      </c>
    </row>
    <row r="4552" spans="1:27" x14ac:dyDescent="0.2">
      <c r="A4552">
        <v>35864</v>
      </c>
      <c r="B4552" t="s">
        <v>2164</v>
      </c>
      <c r="C4552" t="s">
        <v>23005</v>
      </c>
      <c r="D4552" t="s">
        <v>23006</v>
      </c>
      <c r="F4552" t="s">
        <v>23007</v>
      </c>
      <c r="G4552" t="s">
        <v>12925</v>
      </c>
      <c r="H4552" t="s">
        <v>23008</v>
      </c>
      <c r="I4552" t="s">
        <v>23009</v>
      </c>
      <c r="J4552">
        <v>6</v>
      </c>
      <c r="K4552">
        <v>6</v>
      </c>
      <c r="L4552">
        <v>0</v>
      </c>
      <c r="M4552" t="s">
        <v>23010</v>
      </c>
      <c r="N4552">
        <f t="shared" si="852"/>
        <v>0</v>
      </c>
      <c r="O4552" t="str">
        <f t="shared" si="853"/>
        <v>No</v>
      </c>
      <c r="P4552">
        <f t="shared" si="854"/>
        <v>0</v>
      </c>
      <c r="Q4552">
        <f t="shared" si="855"/>
        <v>0</v>
      </c>
      <c r="R4552">
        <f t="shared" si="859"/>
        <v>27.565026697177728</v>
      </c>
      <c r="S4552" t="str">
        <f t="shared" si="856"/>
        <v>ID-35864-Mombasa, Kenya - Cairo, Egypt</v>
      </c>
      <c r="T4552" t="str">
        <f t="shared" si="857"/>
        <v>16:35</v>
      </c>
      <c r="U4552" t="str">
        <f t="shared" si="858"/>
        <v>Acceptable</v>
      </c>
      <c r="V4552">
        <f t="shared" si="860"/>
        <v>23</v>
      </c>
      <c r="W4552">
        <f t="shared" si="861"/>
        <v>2</v>
      </c>
      <c r="Y4552" t="str">
        <f t="shared" si="862"/>
        <v>Flight Not Found</v>
      </c>
      <c r="Z4552" t="str" cm="1">
        <f t="array" ref="Z4552">IF(AND(B:B &gt; TIME(6, 0, 0), B:B &lt;= TIME(18, 0, 0)), "Day", "Night")</f>
        <v>Night</v>
      </c>
      <c r="AA4552">
        <f t="shared" si="863"/>
        <v>1</v>
      </c>
    </row>
    <row r="4553" spans="1:27" x14ac:dyDescent="0.2">
      <c r="A4553">
        <v>35872</v>
      </c>
      <c r="B4553" t="s">
        <v>13503</v>
      </c>
      <c r="C4553" t="s">
        <v>23011</v>
      </c>
      <c r="D4553" t="s">
        <v>19203</v>
      </c>
      <c r="E4553" t="s">
        <v>23012</v>
      </c>
      <c r="F4553" t="s">
        <v>23013</v>
      </c>
      <c r="G4553" t="s">
        <v>23014</v>
      </c>
      <c r="H4553" t="s">
        <v>23015</v>
      </c>
      <c r="I4553" t="s">
        <v>23016</v>
      </c>
      <c r="J4553">
        <v>13</v>
      </c>
      <c r="K4553">
        <v>13</v>
      </c>
      <c r="L4553">
        <v>0</v>
      </c>
      <c r="M4553" t="s">
        <v>23017</v>
      </c>
      <c r="N4553">
        <f t="shared" si="852"/>
        <v>0</v>
      </c>
      <c r="O4553" t="str">
        <f t="shared" si="853"/>
        <v>No</v>
      </c>
      <c r="P4553">
        <f t="shared" si="854"/>
        <v>0</v>
      </c>
      <c r="Q4553">
        <f t="shared" si="855"/>
        <v>0</v>
      </c>
      <c r="R4553">
        <f t="shared" si="859"/>
        <v>27.565026697177728</v>
      </c>
      <c r="S4553" t="str">
        <f t="shared" si="856"/>
        <v>ID-35872-Hsinchu - Kao Hsiung</v>
      </c>
      <c r="T4553" t="str">
        <f t="shared" si="857"/>
        <v>19:31</v>
      </c>
      <c r="U4553" t="str">
        <f t="shared" si="858"/>
        <v>Acceptable</v>
      </c>
      <c r="V4553">
        <f t="shared" si="860"/>
        <v>23</v>
      </c>
      <c r="W4553">
        <f t="shared" si="861"/>
        <v>2</v>
      </c>
      <c r="Y4553" t="str">
        <f t="shared" si="862"/>
        <v>Flight Not Found</v>
      </c>
      <c r="Z4553" t="str" cm="1">
        <f t="array" ref="Z4553">IF(AND(B:B &gt; TIME(6, 0, 0), B:B &lt;= TIME(18, 0, 0)), "Day", "Night")</f>
        <v>Night</v>
      </c>
      <c r="AA4553">
        <f t="shared" si="863"/>
        <v>1</v>
      </c>
    </row>
    <row r="4554" spans="1:27" x14ac:dyDescent="0.2">
      <c r="A4554">
        <v>35873</v>
      </c>
      <c r="B4554" t="s">
        <v>2224</v>
      </c>
      <c r="C4554" t="s">
        <v>23018</v>
      </c>
      <c r="D4554" t="s">
        <v>6068</v>
      </c>
      <c r="F4554" t="s">
        <v>23019</v>
      </c>
      <c r="G4554" t="s">
        <v>23020</v>
      </c>
      <c r="H4554" t="s">
        <v>23021</v>
      </c>
      <c r="I4554" t="s">
        <v>23022</v>
      </c>
      <c r="J4554">
        <v>45</v>
      </c>
      <c r="K4554">
        <v>45</v>
      </c>
      <c r="L4554">
        <v>0</v>
      </c>
      <c r="M4554" t="s">
        <v>23023</v>
      </c>
      <c r="N4554">
        <f t="shared" si="852"/>
        <v>0</v>
      </c>
      <c r="O4554" t="str">
        <f t="shared" si="853"/>
        <v>No</v>
      </c>
      <c r="P4554">
        <f t="shared" si="854"/>
        <v>0</v>
      </c>
      <c r="Q4554">
        <f t="shared" si="855"/>
        <v>0</v>
      </c>
      <c r="R4554">
        <f t="shared" si="859"/>
        <v>27.565026697177728</v>
      </c>
      <c r="S4554" t="str">
        <f t="shared" si="856"/>
        <v>ID-35873-Dubai - Kandahar - Kabul</v>
      </c>
      <c r="T4554" t="str">
        <f t="shared" si="857"/>
        <v>14:00</v>
      </c>
      <c r="U4554" t="str">
        <f t="shared" si="858"/>
        <v>Acceptable</v>
      </c>
      <c r="V4554">
        <f t="shared" si="860"/>
        <v>23</v>
      </c>
      <c r="W4554">
        <f t="shared" si="861"/>
        <v>2</v>
      </c>
      <c r="Y4554" t="str">
        <f t="shared" si="862"/>
        <v>Flight Not Found</v>
      </c>
      <c r="Z4554" t="str" cm="1">
        <f t="array" ref="Z4554">IF(AND(B:B &gt; TIME(6, 0, 0), B:B &lt;= TIME(18, 0, 0)), "Day", "Night")</f>
        <v>Night</v>
      </c>
      <c r="AA4554">
        <f t="shared" si="863"/>
        <v>1</v>
      </c>
    </row>
    <row r="4555" spans="1:27" x14ac:dyDescent="0.2">
      <c r="A4555">
        <v>35876</v>
      </c>
      <c r="B4555" t="s">
        <v>23024</v>
      </c>
      <c r="C4555" t="s">
        <v>10550</v>
      </c>
      <c r="D4555" t="s">
        <v>3679</v>
      </c>
      <c r="E4555" t="s">
        <v>23025</v>
      </c>
      <c r="F4555" t="s">
        <v>11852</v>
      </c>
      <c r="G4555" t="s">
        <v>23026</v>
      </c>
      <c r="H4555" t="s">
        <v>23027</v>
      </c>
      <c r="I4555" t="s">
        <v>9808</v>
      </c>
      <c r="J4555">
        <v>127</v>
      </c>
      <c r="K4555">
        <v>0</v>
      </c>
      <c r="L4555">
        <v>3</v>
      </c>
      <c r="M4555" t="s">
        <v>23028</v>
      </c>
      <c r="N4555">
        <f t="shared" si="852"/>
        <v>0</v>
      </c>
      <c r="O4555" t="str">
        <f t="shared" si="853"/>
        <v>No</v>
      </c>
      <c r="P4555">
        <f t="shared" si="854"/>
        <v>0</v>
      </c>
      <c r="Q4555">
        <f t="shared" si="855"/>
        <v>0</v>
      </c>
      <c r="R4555">
        <f t="shared" si="859"/>
        <v>27.565026697177728</v>
      </c>
      <c r="S4555" t="str">
        <f t="shared" si="856"/>
        <v>ID-35876-Manila - Bacolod</v>
      </c>
      <c r="T4555" t="str">
        <f t="shared" si="857"/>
        <v>19:42</v>
      </c>
      <c r="U4555" t="str">
        <f t="shared" si="858"/>
        <v>Acceptable</v>
      </c>
      <c r="V4555">
        <f t="shared" si="860"/>
        <v>23</v>
      </c>
      <c r="W4555">
        <f t="shared" si="861"/>
        <v>2</v>
      </c>
      <c r="Y4555" t="str">
        <f t="shared" si="862"/>
        <v>Flight Not Found</v>
      </c>
      <c r="Z4555" t="str" cm="1">
        <f t="array" ref="Z4555">IF(AND(B:B &gt; TIME(6, 0, 0), B:B &lt;= TIME(18, 0, 0)), "Day", "Night")</f>
        <v>Night</v>
      </c>
      <c r="AA4555">
        <f t="shared" si="863"/>
        <v>1</v>
      </c>
    </row>
    <row r="4556" spans="1:27" x14ac:dyDescent="0.2">
      <c r="A4556">
        <v>35882</v>
      </c>
      <c r="B4556" t="s">
        <v>11030</v>
      </c>
      <c r="C4556" t="s">
        <v>23029</v>
      </c>
      <c r="D4556" t="s">
        <v>12115</v>
      </c>
      <c r="E4556" t="s">
        <v>9623</v>
      </c>
      <c r="F4556" t="s">
        <v>23030</v>
      </c>
      <c r="G4556" t="s">
        <v>18992</v>
      </c>
      <c r="H4556" t="s">
        <v>23031</v>
      </c>
      <c r="I4556" t="s">
        <v>23032</v>
      </c>
      <c r="J4556">
        <v>55</v>
      </c>
      <c r="K4556">
        <v>22</v>
      </c>
      <c r="L4556">
        <v>1</v>
      </c>
      <c r="M4556" t="s">
        <v>23033</v>
      </c>
      <c r="N4556">
        <f t="shared" si="852"/>
        <v>0</v>
      </c>
      <c r="O4556" t="str">
        <f t="shared" si="853"/>
        <v>No</v>
      </c>
      <c r="P4556">
        <f t="shared" si="854"/>
        <v>0</v>
      </c>
      <c r="Q4556">
        <f t="shared" si="855"/>
        <v>0</v>
      </c>
      <c r="R4556">
        <f t="shared" si="859"/>
        <v>27.565026697177728</v>
      </c>
      <c r="S4556" t="str">
        <f t="shared" si="856"/>
        <v>ID-35882-Tumbes - Piura</v>
      </c>
      <c r="T4556" t="str">
        <f t="shared" si="857"/>
        <v>09:35</v>
      </c>
      <c r="U4556" t="str">
        <f t="shared" si="858"/>
        <v>Acceptable</v>
      </c>
      <c r="V4556">
        <f t="shared" si="860"/>
        <v>23</v>
      </c>
      <c r="W4556">
        <f t="shared" si="861"/>
        <v>2</v>
      </c>
      <c r="Y4556" t="str">
        <f t="shared" si="862"/>
        <v>Flight Not Found</v>
      </c>
      <c r="Z4556" t="str" cm="1">
        <f t="array" ref="Z4556">IF(AND(B:B &gt; TIME(6, 0, 0), B:B &lt;= TIME(18, 0, 0)), "Day", "Night")</f>
        <v>Night</v>
      </c>
      <c r="AA4556">
        <f t="shared" si="863"/>
        <v>1</v>
      </c>
    </row>
    <row r="4557" spans="1:27" x14ac:dyDescent="0.2">
      <c r="A4557">
        <v>35885</v>
      </c>
      <c r="C4557" t="s">
        <v>10300</v>
      </c>
      <c r="D4557" t="s">
        <v>23034</v>
      </c>
      <c r="G4557" t="s">
        <v>23035</v>
      </c>
      <c r="H4557" t="s">
        <v>23036</v>
      </c>
      <c r="I4557" t="s">
        <v>23037</v>
      </c>
      <c r="J4557">
        <v>4</v>
      </c>
      <c r="K4557">
        <v>2</v>
      </c>
      <c r="L4557">
        <v>0</v>
      </c>
      <c r="M4557" t="s">
        <v>23038</v>
      </c>
      <c r="N4557">
        <f t="shared" si="852"/>
        <v>0</v>
      </c>
      <c r="O4557" t="str">
        <f t="shared" si="853"/>
        <v>No</v>
      </c>
      <c r="P4557">
        <f t="shared" si="854"/>
        <v>0</v>
      </c>
      <c r="Q4557">
        <f t="shared" si="855"/>
        <v>0</v>
      </c>
      <c r="R4557">
        <f t="shared" si="859"/>
        <v>27.565026697177728</v>
      </c>
      <c r="S4557" t="str">
        <f t="shared" si="856"/>
        <v>ID-35885-</v>
      </c>
      <c r="T4557">
        <f t="shared" si="857"/>
        <v>0</v>
      </c>
      <c r="U4557" t="str">
        <f t="shared" si="858"/>
        <v>Acceptable</v>
      </c>
      <c r="V4557">
        <f t="shared" si="860"/>
        <v>23</v>
      </c>
      <c r="W4557">
        <f t="shared" si="861"/>
        <v>2</v>
      </c>
      <c r="Y4557" t="str">
        <f t="shared" si="862"/>
        <v>Flight Not Found</v>
      </c>
      <c r="Z4557" t="str" cm="1">
        <f t="array" ref="Z4557">IF(AND(B:B &gt; TIME(6, 0, 0), B:B &lt;= TIME(18, 0, 0)), "Day", "Night")</f>
        <v>Night</v>
      </c>
      <c r="AA4557">
        <f t="shared" si="863"/>
        <v>1</v>
      </c>
    </row>
    <row r="4558" spans="1:27" x14ac:dyDescent="0.2">
      <c r="A4558">
        <v>35905</v>
      </c>
      <c r="B4558" t="s">
        <v>16220</v>
      </c>
      <c r="C4558" t="s">
        <v>3727</v>
      </c>
      <c r="D4558" t="s">
        <v>1153</v>
      </c>
      <c r="E4558" t="s">
        <v>23039</v>
      </c>
      <c r="F4558" t="s">
        <v>8039</v>
      </c>
      <c r="G4558" t="s">
        <v>23040</v>
      </c>
      <c r="H4558" t="s">
        <v>23041</v>
      </c>
      <c r="I4558" t="s">
        <v>23042</v>
      </c>
      <c r="J4558">
        <v>53</v>
      </c>
      <c r="K4558">
        <v>53</v>
      </c>
      <c r="L4558">
        <v>0</v>
      </c>
      <c r="M4558" t="s">
        <v>23043</v>
      </c>
      <c r="N4558">
        <f t="shared" si="852"/>
        <v>0</v>
      </c>
      <c r="O4558" t="str">
        <f t="shared" si="853"/>
        <v>No</v>
      </c>
      <c r="P4558">
        <f t="shared" si="854"/>
        <v>0</v>
      </c>
      <c r="Q4558">
        <f t="shared" si="855"/>
        <v>0</v>
      </c>
      <c r="R4558">
        <f t="shared" si="859"/>
        <v>27.565026697177728</v>
      </c>
      <c r="S4558" t="str">
        <f t="shared" si="856"/>
        <v>ID-35905-Bogota - Quito</v>
      </c>
      <c r="T4558" t="str">
        <f t="shared" si="857"/>
        <v>16:47</v>
      </c>
      <c r="U4558" t="str">
        <f t="shared" si="858"/>
        <v>Acceptable</v>
      </c>
      <c r="V4558">
        <f t="shared" si="860"/>
        <v>23</v>
      </c>
      <c r="W4558">
        <f t="shared" si="861"/>
        <v>2</v>
      </c>
      <c r="Y4558" t="str">
        <f t="shared" si="862"/>
        <v>Flight Not Found</v>
      </c>
      <c r="Z4558" t="str" cm="1">
        <f t="array" ref="Z4558">IF(AND(B:B &gt; TIME(6, 0, 0), B:B &lt;= TIME(18, 0, 0)), "Day", "Night")</f>
        <v>Night</v>
      </c>
      <c r="AA4558">
        <f t="shared" si="863"/>
        <v>1</v>
      </c>
    </row>
    <row r="4559" spans="1:27" x14ac:dyDescent="0.2">
      <c r="A4559">
        <v>35920</v>
      </c>
      <c r="B4559" t="s">
        <v>94</v>
      </c>
      <c r="C4559" t="s">
        <v>23044</v>
      </c>
      <c r="D4559" t="s">
        <v>12115</v>
      </c>
      <c r="F4559" t="s">
        <v>23045</v>
      </c>
      <c r="G4559" t="s">
        <v>23046</v>
      </c>
      <c r="H4559" t="s">
        <v>23047</v>
      </c>
      <c r="I4559" t="s">
        <v>23048</v>
      </c>
      <c r="J4559">
        <v>88</v>
      </c>
      <c r="K4559">
        <v>75</v>
      </c>
      <c r="L4559">
        <v>0</v>
      </c>
      <c r="M4559" t="s">
        <v>23049</v>
      </c>
      <c r="N4559">
        <f t="shared" si="852"/>
        <v>0</v>
      </c>
      <c r="O4559" t="str">
        <f t="shared" si="853"/>
        <v>No</v>
      </c>
      <c r="P4559">
        <f t="shared" si="854"/>
        <v>0</v>
      </c>
      <c r="Q4559">
        <f t="shared" si="855"/>
        <v>0</v>
      </c>
      <c r="R4559">
        <f t="shared" si="859"/>
        <v>27.565026697177728</v>
      </c>
      <c r="S4559" t="str">
        <f t="shared" si="856"/>
        <v>ID-35920-Iquitos - Andoas</v>
      </c>
      <c r="T4559" t="str">
        <f t="shared" si="857"/>
        <v>21:30</v>
      </c>
      <c r="U4559" t="str">
        <f t="shared" si="858"/>
        <v>Acceptable</v>
      </c>
      <c r="V4559">
        <f t="shared" si="860"/>
        <v>23</v>
      </c>
      <c r="W4559">
        <f t="shared" si="861"/>
        <v>2</v>
      </c>
      <c r="Y4559" t="str">
        <f t="shared" si="862"/>
        <v>Flight Not Found</v>
      </c>
      <c r="Z4559" t="str" cm="1">
        <f t="array" ref="Z4559">IF(AND(B:B &gt; TIME(6, 0, 0), B:B &lt;= TIME(18, 0, 0)), "Day", "Night")</f>
        <v>Night</v>
      </c>
      <c r="AA4559">
        <f t="shared" si="863"/>
        <v>1</v>
      </c>
    </row>
    <row r="4560" spans="1:27" x14ac:dyDescent="0.2">
      <c r="A4560">
        <v>35927</v>
      </c>
      <c r="B4560" t="s">
        <v>8596</v>
      </c>
      <c r="C4560" t="s">
        <v>23050</v>
      </c>
      <c r="D4560" t="s">
        <v>15616</v>
      </c>
      <c r="F4560" t="s">
        <v>23051</v>
      </c>
      <c r="G4560" t="s">
        <v>23052</v>
      </c>
      <c r="H4560" t="s">
        <v>23053</v>
      </c>
      <c r="I4560" t="s">
        <v>23054</v>
      </c>
      <c r="J4560">
        <v>42</v>
      </c>
      <c r="K4560">
        <v>39</v>
      </c>
      <c r="L4560">
        <v>0</v>
      </c>
      <c r="M4560" t="s">
        <v>23055</v>
      </c>
      <c r="N4560">
        <f t="shared" si="852"/>
        <v>0</v>
      </c>
      <c r="O4560" t="str">
        <f t="shared" si="853"/>
        <v>No</v>
      </c>
      <c r="P4560">
        <f t="shared" si="854"/>
        <v>0</v>
      </c>
      <c r="Q4560">
        <f t="shared" si="855"/>
        <v>0</v>
      </c>
      <c r="R4560">
        <f t="shared" si="859"/>
        <v>27.565026697177728</v>
      </c>
      <c r="S4560" t="str">
        <f t="shared" si="856"/>
        <v>ID-35927-Nema - Nouakchott</v>
      </c>
      <c r="T4560" t="str">
        <f t="shared" si="857"/>
        <v>19:30</v>
      </c>
      <c r="U4560" t="str">
        <f t="shared" si="858"/>
        <v>Acceptable</v>
      </c>
      <c r="V4560">
        <f t="shared" si="860"/>
        <v>23</v>
      </c>
      <c r="W4560">
        <f t="shared" si="861"/>
        <v>2</v>
      </c>
      <c r="Y4560" t="str">
        <f t="shared" si="862"/>
        <v>Flight Not Found</v>
      </c>
      <c r="Z4560" t="str" cm="1">
        <f t="array" ref="Z4560">IF(AND(B:B &gt; TIME(6, 0, 0), B:B &lt;= TIME(18, 0, 0)), "Day", "Night")</f>
        <v>Night</v>
      </c>
      <c r="AA4560">
        <f t="shared" si="863"/>
        <v>1</v>
      </c>
    </row>
    <row r="4561" spans="1:27" x14ac:dyDescent="0.2">
      <c r="A4561">
        <v>35940</v>
      </c>
      <c r="B4561" t="s">
        <v>1559</v>
      </c>
      <c r="C4561" t="s">
        <v>23056</v>
      </c>
      <c r="D4561" t="s">
        <v>23057</v>
      </c>
      <c r="F4561" t="s">
        <v>23058</v>
      </c>
      <c r="G4561" t="s">
        <v>11940</v>
      </c>
      <c r="H4561" t="s">
        <v>23059</v>
      </c>
      <c r="I4561" t="s">
        <v>23060</v>
      </c>
      <c r="J4561">
        <v>26</v>
      </c>
      <c r="K4561">
        <v>26</v>
      </c>
      <c r="L4561">
        <v>0</v>
      </c>
      <c r="M4561" t="s">
        <v>23061</v>
      </c>
      <c r="N4561">
        <f t="shared" si="852"/>
        <v>0</v>
      </c>
      <c r="O4561" t="str">
        <f t="shared" si="853"/>
        <v>No</v>
      </c>
      <c r="P4561">
        <f t="shared" si="854"/>
        <v>0</v>
      </c>
      <c r="Q4561">
        <f t="shared" si="855"/>
        <v>0</v>
      </c>
      <c r="R4561">
        <f t="shared" si="859"/>
        <v>27.565026697177728</v>
      </c>
      <c r="S4561" t="str">
        <f t="shared" si="856"/>
        <v>ID-35940-Vientiane - Xiang Khoang</v>
      </c>
      <c r="T4561" t="str">
        <f t="shared" si="857"/>
        <v>10:20</v>
      </c>
      <c r="U4561" t="str">
        <f t="shared" si="858"/>
        <v>Acceptable</v>
      </c>
      <c r="V4561">
        <f t="shared" si="860"/>
        <v>23</v>
      </c>
      <c r="W4561">
        <f t="shared" si="861"/>
        <v>2</v>
      </c>
      <c r="Y4561" t="str">
        <f t="shared" si="862"/>
        <v>Flight Not Found</v>
      </c>
      <c r="Z4561" t="str" cm="1">
        <f t="array" ref="Z4561">IF(AND(B:B &gt; TIME(6, 0, 0), B:B &lt;= TIME(18, 0, 0)), "Day", "Night")</f>
        <v>Night</v>
      </c>
      <c r="AA4561">
        <f t="shared" si="863"/>
        <v>1</v>
      </c>
    </row>
    <row r="4562" spans="1:27" x14ac:dyDescent="0.2">
      <c r="A4562">
        <v>35940</v>
      </c>
      <c r="B4562" t="s">
        <v>23062</v>
      </c>
      <c r="C4562" t="s">
        <v>23063</v>
      </c>
      <c r="D4562" t="s">
        <v>23064</v>
      </c>
      <c r="F4562" t="s">
        <v>23065</v>
      </c>
      <c r="G4562" t="s">
        <v>23066</v>
      </c>
      <c r="H4562" t="s">
        <v>23067</v>
      </c>
      <c r="J4562">
        <v>5</v>
      </c>
      <c r="K4562">
        <v>5</v>
      </c>
      <c r="L4562">
        <v>0</v>
      </c>
      <c r="M4562" t="s">
        <v>23068</v>
      </c>
      <c r="N4562">
        <f t="shared" si="852"/>
        <v>0</v>
      </c>
      <c r="O4562" t="str">
        <f t="shared" si="853"/>
        <v>No</v>
      </c>
      <c r="P4562">
        <f t="shared" si="854"/>
        <v>0</v>
      </c>
      <c r="Q4562">
        <f t="shared" si="855"/>
        <v>0</v>
      </c>
      <c r="R4562">
        <f t="shared" si="859"/>
        <v>27.565026697177728</v>
      </c>
      <c r="S4562" t="str">
        <f t="shared" si="856"/>
        <v>ID-35940-Charlotte, NC - Monroe, NC</v>
      </c>
      <c r="T4562" t="str">
        <f t="shared" si="857"/>
        <v>10:20</v>
      </c>
      <c r="U4562" t="str">
        <f t="shared" si="858"/>
        <v>Acceptable</v>
      </c>
      <c r="V4562">
        <f t="shared" si="860"/>
        <v>23</v>
      </c>
      <c r="W4562">
        <f t="shared" si="861"/>
        <v>2</v>
      </c>
      <c r="Y4562" t="str">
        <f t="shared" si="862"/>
        <v>Flight Not Found</v>
      </c>
      <c r="Z4562" t="str" cm="1">
        <f t="array" ref="Z4562">IF(AND(B:B &gt; TIME(6, 0, 0), B:B &lt;= TIME(18, 0, 0)), "Day", "Night")</f>
        <v>Night</v>
      </c>
      <c r="AA4562">
        <f t="shared" si="863"/>
        <v>1</v>
      </c>
    </row>
    <row r="4563" spans="1:27" x14ac:dyDescent="0.2">
      <c r="A4563">
        <v>35941</v>
      </c>
      <c r="B4563" t="s">
        <v>2474</v>
      </c>
      <c r="C4563" t="s">
        <v>23069</v>
      </c>
      <c r="D4563" t="s">
        <v>19605</v>
      </c>
      <c r="F4563" t="s">
        <v>23070</v>
      </c>
      <c r="G4563" t="s">
        <v>22715</v>
      </c>
      <c r="H4563" t="s">
        <v>23071</v>
      </c>
      <c r="J4563">
        <v>28</v>
      </c>
      <c r="K4563">
        <v>28</v>
      </c>
      <c r="L4563">
        <v>0</v>
      </c>
      <c r="M4563" t="s">
        <v>23072</v>
      </c>
      <c r="N4563">
        <f t="shared" si="852"/>
        <v>0</v>
      </c>
      <c r="O4563" t="str">
        <f t="shared" si="853"/>
        <v>No</v>
      </c>
      <c r="P4563">
        <f t="shared" si="854"/>
        <v>0</v>
      </c>
      <c r="Q4563">
        <f t="shared" si="855"/>
        <v>0</v>
      </c>
      <c r="R4563">
        <f t="shared" si="859"/>
        <v>27.565026697177728</v>
      </c>
      <c r="S4563" t="str">
        <f t="shared" si="856"/>
        <v>ID-35941-Erdenet - Moron</v>
      </c>
      <c r="T4563" t="str">
        <f t="shared" si="857"/>
        <v>09:30</v>
      </c>
      <c r="U4563" t="str">
        <f t="shared" si="858"/>
        <v>Acceptable</v>
      </c>
      <c r="V4563">
        <f t="shared" si="860"/>
        <v>23</v>
      </c>
      <c r="W4563">
        <f t="shared" si="861"/>
        <v>2</v>
      </c>
      <c r="Y4563" t="str">
        <f t="shared" si="862"/>
        <v>Flight Not Found</v>
      </c>
      <c r="Z4563" t="str" cm="1">
        <f t="array" ref="Z4563">IF(AND(B:B &gt; TIME(6, 0, 0), B:B &lt;= TIME(18, 0, 0)), "Day", "Night")</f>
        <v>Night</v>
      </c>
      <c r="AA4563">
        <f t="shared" si="863"/>
        <v>1</v>
      </c>
    </row>
    <row r="4564" spans="1:27" x14ac:dyDescent="0.2">
      <c r="A4564">
        <v>35964</v>
      </c>
      <c r="B4564" t="s">
        <v>9789</v>
      </c>
      <c r="C4564" t="s">
        <v>2717</v>
      </c>
      <c r="D4564" t="s">
        <v>23073</v>
      </c>
      <c r="E4564" t="s">
        <v>23074</v>
      </c>
      <c r="F4564" t="s">
        <v>23075</v>
      </c>
      <c r="G4564" t="s">
        <v>23076</v>
      </c>
      <c r="H4564" t="s">
        <v>23077</v>
      </c>
      <c r="I4564" t="s">
        <v>23078</v>
      </c>
      <c r="J4564">
        <v>11</v>
      </c>
      <c r="K4564">
        <v>11</v>
      </c>
      <c r="L4564">
        <v>0</v>
      </c>
      <c r="M4564" t="s">
        <v>23079</v>
      </c>
      <c r="N4564">
        <f t="shared" si="852"/>
        <v>0</v>
      </c>
      <c r="O4564" t="str">
        <f t="shared" si="853"/>
        <v>No</v>
      </c>
      <c r="P4564">
        <f t="shared" si="854"/>
        <v>0</v>
      </c>
      <c r="Q4564">
        <f t="shared" si="855"/>
        <v>0</v>
      </c>
      <c r="R4564">
        <f t="shared" si="859"/>
        <v>27.565026697177728</v>
      </c>
      <c r="S4564" t="str">
        <f t="shared" si="856"/>
        <v>ID-35964-Montreal - Peterborough</v>
      </c>
      <c r="T4564" t="str">
        <f t="shared" si="857"/>
        <v>07:28</v>
      </c>
      <c r="U4564" t="str">
        <f t="shared" si="858"/>
        <v>Acceptable</v>
      </c>
      <c r="V4564">
        <f t="shared" si="860"/>
        <v>23</v>
      </c>
      <c r="W4564">
        <f t="shared" si="861"/>
        <v>2</v>
      </c>
      <c r="Y4564" t="str">
        <f t="shared" si="862"/>
        <v>Flight Not Found</v>
      </c>
      <c r="Z4564" t="str" cm="1">
        <f t="array" ref="Z4564">IF(AND(B:B &gt; TIME(6, 0, 0), B:B &lt;= TIME(18, 0, 0)), "Day", "Night")</f>
        <v>Night</v>
      </c>
      <c r="AA4564">
        <f t="shared" si="863"/>
        <v>1</v>
      </c>
    </row>
    <row r="4565" spans="1:27" x14ac:dyDescent="0.2">
      <c r="A4565">
        <v>35971</v>
      </c>
      <c r="B4565" t="s">
        <v>15647</v>
      </c>
      <c r="C4565" t="s">
        <v>23080</v>
      </c>
      <c r="D4565" t="s">
        <v>23081</v>
      </c>
      <c r="F4565" t="s">
        <v>411</v>
      </c>
      <c r="G4565" t="s">
        <v>23082</v>
      </c>
      <c r="H4565" t="s">
        <v>23083</v>
      </c>
      <c r="I4565" t="s">
        <v>1182</v>
      </c>
      <c r="J4565">
        <v>6</v>
      </c>
      <c r="K4565">
        <v>6</v>
      </c>
      <c r="L4565">
        <v>0</v>
      </c>
      <c r="M4565" t="s">
        <v>23084</v>
      </c>
      <c r="N4565">
        <f t="shared" si="852"/>
        <v>0</v>
      </c>
      <c r="O4565" t="str">
        <f t="shared" si="853"/>
        <v>No</v>
      </c>
      <c r="P4565">
        <f t="shared" si="854"/>
        <v>0</v>
      </c>
      <c r="Q4565">
        <f t="shared" si="855"/>
        <v>0</v>
      </c>
      <c r="R4565">
        <f t="shared" si="859"/>
        <v>27.565026697177728</v>
      </c>
      <c r="S4565" t="str">
        <f t="shared" si="856"/>
        <v>ID-35971-Sightseeing</v>
      </c>
      <c r="T4565" t="str">
        <f t="shared" si="857"/>
        <v>09:32</v>
      </c>
      <c r="U4565" t="str">
        <f t="shared" si="858"/>
        <v>Acceptable</v>
      </c>
      <c r="V4565">
        <f t="shared" si="860"/>
        <v>23</v>
      </c>
      <c r="W4565">
        <f t="shared" si="861"/>
        <v>2</v>
      </c>
      <c r="Y4565" t="str">
        <f t="shared" si="862"/>
        <v>Flight Not Found</v>
      </c>
      <c r="Z4565" t="str" cm="1">
        <f t="array" ref="Z4565">IF(AND(B:B &gt; TIME(6, 0, 0), B:B &lt;= TIME(18, 0, 0)), "Day", "Night")</f>
        <v>Night</v>
      </c>
      <c r="AA4565">
        <f t="shared" si="863"/>
        <v>1</v>
      </c>
    </row>
    <row r="4566" spans="1:27" x14ac:dyDescent="0.2">
      <c r="A4566">
        <v>35989</v>
      </c>
      <c r="B4566" t="s">
        <v>5942</v>
      </c>
      <c r="C4566" t="s">
        <v>23085</v>
      </c>
      <c r="D4566" t="s">
        <v>23086</v>
      </c>
      <c r="F4566" t="s">
        <v>23087</v>
      </c>
      <c r="G4566" t="s">
        <v>22290</v>
      </c>
      <c r="H4566" t="s">
        <v>23088</v>
      </c>
      <c r="I4566" t="s">
        <v>23089</v>
      </c>
      <c r="J4566">
        <v>8</v>
      </c>
      <c r="K4566">
        <v>8</v>
      </c>
      <c r="L4566">
        <v>0</v>
      </c>
      <c r="M4566" t="s">
        <v>23090</v>
      </c>
      <c r="N4566">
        <f t="shared" si="852"/>
        <v>0</v>
      </c>
      <c r="O4566" t="str">
        <f t="shared" si="853"/>
        <v>No</v>
      </c>
      <c r="P4566">
        <f t="shared" si="854"/>
        <v>0</v>
      </c>
      <c r="Q4566">
        <f t="shared" si="855"/>
        <v>0</v>
      </c>
      <c r="R4566">
        <f t="shared" si="859"/>
        <v>27.565026697177728</v>
      </c>
      <c r="S4566" t="str">
        <f t="shared" si="856"/>
        <v>ID-35989-Rasal - Nikolaev, Ukraine</v>
      </c>
      <c r="T4566" t="str">
        <f t="shared" si="857"/>
        <v>23:15</v>
      </c>
      <c r="U4566" t="str">
        <f t="shared" si="858"/>
        <v>Acceptable</v>
      </c>
      <c r="V4566">
        <f t="shared" si="860"/>
        <v>23</v>
      </c>
      <c r="W4566">
        <f t="shared" si="861"/>
        <v>2</v>
      </c>
      <c r="Y4566" t="str">
        <f t="shared" si="862"/>
        <v>Flight Not Found</v>
      </c>
      <c r="Z4566" t="str" cm="1">
        <f t="array" ref="Z4566">IF(AND(B:B &gt; TIME(6, 0, 0), B:B &lt;= TIME(18, 0, 0)), "Day", "Night")</f>
        <v>Night</v>
      </c>
      <c r="AA4566">
        <f t="shared" si="863"/>
        <v>1</v>
      </c>
    </row>
    <row r="4567" spans="1:27" x14ac:dyDescent="0.2">
      <c r="A4567">
        <v>35992</v>
      </c>
      <c r="B4567" t="s">
        <v>23091</v>
      </c>
      <c r="C4567" t="s">
        <v>23092</v>
      </c>
      <c r="D4567" t="s">
        <v>23093</v>
      </c>
      <c r="F4567" t="s">
        <v>23094</v>
      </c>
      <c r="G4567" t="s">
        <v>23095</v>
      </c>
      <c r="H4567" t="s">
        <v>23096</v>
      </c>
      <c r="I4567" t="s">
        <v>23097</v>
      </c>
      <c r="J4567">
        <v>3</v>
      </c>
      <c r="K4567">
        <v>3</v>
      </c>
      <c r="L4567">
        <v>0</v>
      </c>
      <c r="M4567" t="s">
        <v>23098</v>
      </c>
      <c r="N4567">
        <f t="shared" si="852"/>
        <v>0</v>
      </c>
      <c r="O4567" t="str">
        <f t="shared" si="853"/>
        <v>No</v>
      </c>
      <c r="P4567">
        <f t="shared" si="854"/>
        <v>0</v>
      </c>
      <c r="Q4567">
        <f t="shared" si="855"/>
        <v>0</v>
      </c>
      <c r="R4567">
        <f t="shared" si="859"/>
        <v>27.565026697177728</v>
      </c>
      <c r="S4567" t="str">
        <f t="shared" si="856"/>
        <v>ID-35992-Tucumán - Córdoba</v>
      </c>
      <c r="T4567" t="str">
        <f t="shared" si="857"/>
        <v>21:41</v>
      </c>
      <c r="U4567" t="str">
        <f t="shared" si="858"/>
        <v>Acceptable</v>
      </c>
      <c r="V4567">
        <f t="shared" si="860"/>
        <v>23</v>
      </c>
      <c r="W4567">
        <f t="shared" si="861"/>
        <v>2</v>
      </c>
      <c r="Y4567" t="str">
        <f t="shared" si="862"/>
        <v>Flight Not Found</v>
      </c>
      <c r="Z4567" t="str" cm="1">
        <f t="array" ref="Z4567">IF(AND(B:B &gt; TIME(6, 0, 0), B:B &lt;= TIME(18, 0, 0)), "Day", "Night")</f>
        <v>Night</v>
      </c>
      <c r="AA4567">
        <f t="shared" si="863"/>
        <v>1</v>
      </c>
    </row>
    <row r="4568" spans="1:27" x14ac:dyDescent="0.2">
      <c r="A4568">
        <v>35993</v>
      </c>
      <c r="B4568" t="s">
        <v>10275</v>
      </c>
      <c r="C4568" t="s">
        <v>23099</v>
      </c>
      <c r="D4568" t="s">
        <v>23100</v>
      </c>
      <c r="F4568" t="s">
        <v>23101</v>
      </c>
      <c r="G4568" t="s">
        <v>23102</v>
      </c>
      <c r="H4568" t="s">
        <v>23103</v>
      </c>
      <c r="I4568" t="s">
        <v>23104</v>
      </c>
      <c r="J4568">
        <v>10</v>
      </c>
      <c r="K4568">
        <v>10</v>
      </c>
      <c r="L4568">
        <v>0</v>
      </c>
      <c r="M4568" t="s">
        <v>23105</v>
      </c>
      <c r="N4568">
        <f t="shared" si="852"/>
        <v>0</v>
      </c>
      <c r="O4568" t="str">
        <f t="shared" si="853"/>
        <v>No</v>
      </c>
      <c r="P4568">
        <f t="shared" si="854"/>
        <v>0</v>
      </c>
      <c r="Q4568">
        <f t="shared" si="855"/>
        <v>0</v>
      </c>
      <c r="R4568">
        <f t="shared" si="859"/>
        <v>27.565026697177728</v>
      </c>
      <c r="S4568" t="str">
        <f t="shared" si="856"/>
        <v>ID-35993-Bourgas, Bulgaria - Asmara, Eritrea</v>
      </c>
      <c r="T4568" t="str">
        <f t="shared" si="857"/>
        <v>04:15</v>
      </c>
      <c r="U4568" t="str">
        <f t="shared" si="858"/>
        <v>Acceptable</v>
      </c>
      <c r="V4568">
        <f t="shared" si="860"/>
        <v>23</v>
      </c>
      <c r="W4568">
        <f t="shared" si="861"/>
        <v>2</v>
      </c>
      <c r="Y4568" t="str">
        <f t="shared" si="862"/>
        <v>Flight Not Found</v>
      </c>
      <c r="Z4568" t="str" cm="1">
        <f t="array" ref="Z4568">IF(AND(B:B &gt; TIME(6, 0, 0), B:B &lt;= TIME(18, 0, 0)), "Day", "Night")</f>
        <v>Night</v>
      </c>
      <c r="AA4568">
        <f t="shared" si="863"/>
        <v>1</v>
      </c>
    </row>
    <row r="4569" spans="1:27" x14ac:dyDescent="0.2">
      <c r="A4569">
        <v>35999</v>
      </c>
      <c r="C4569" t="s">
        <v>23106</v>
      </c>
      <c r="D4569" t="s">
        <v>3663</v>
      </c>
      <c r="G4569" t="s">
        <v>18504</v>
      </c>
      <c r="H4569" t="s">
        <v>23107</v>
      </c>
      <c r="I4569" t="s">
        <v>23108</v>
      </c>
      <c r="J4569">
        <v>4</v>
      </c>
      <c r="K4569">
        <v>4</v>
      </c>
      <c r="L4569">
        <v>0</v>
      </c>
      <c r="M4569" t="s">
        <v>23109</v>
      </c>
      <c r="N4569">
        <f t="shared" si="852"/>
        <v>0</v>
      </c>
      <c r="O4569" t="str">
        <f t="shared" si="853"/>
        <v>No</v>
      </c>
      <c r="P4569">
        <f t="shared" si="854"/>
        <v>0</v>
      </c>
      <c r="Q4569">
        <f t="shared" si="855"/>
        <v>0</v>
      </c>
      <c r="R4569">
        <f t="shared" si="859"/>
        <v>27.565026697177728</v>
      </c>
      <c r="S4569" t="str">
        <f t="shared" si="856"/>
        <v>ID-35999-</v>
      </c>
      <c r="T4569">
        <f t="shared" si="857"/>
        <v>0</v>
      </c>
      <c r="U4569" t="str">
        <f t="shared" si="858"/>
        <v>Acceptable</v>
      </c>
      <c r="V4569">
        <f t="shared" si="860"/>
        <v>23</v>
      </c>
      <c r="W4569">
        <f t="shared" si="861"/>
        <v>2</v>
      </c>
      <c r="Y4569" t="str">
        <f t="shared" si="862"/>
        <v>Flight Not Found</v>
      </c>
      <c r="Z4569" t="str" cm="1">
        <f t="array" ref="Z4569">IF(AND(B:B &gt; TIME(6, 0, 0), B:B &lt;= TIME(18, 0, 0)), "Day", "Night")</f>
        <v>Night</v>
      </c>
      <c r="AA4569">
        <f t="shared" si="863"/>
        <v>1</v>
      </c>
    </row>
    <row r="4570" spans="1:27" x14ac:dyDescent="0.2">
      <c r="A4570">
        <v>36003</v>
      </c>
      <c r="C4570" t="s">
        <v>23110</v>
      </c>
      <c r="D4570" t="s">
        <v>23111</v>
      </c>
      <c r="F4570" t="s">
        <v>23112</v>
      </c>
      <c r="G4570" t="s">
        <v>3880</v>
      </c>
      <c r="H4570" t="s">
        <v>23112</v>
      </c>
      <c r="I4570" t="s">
        <v>23113</v>
      </c>
      <c r="J4570">
        <v>18</v>
      </c>
      <c r="K4570">
        <v>4</v>
      </c>
      <c r="L4570">
        <v>0</v>
      </c>
      <c r="M4570" t="s">
        <v>23114</v>
      </c>
      <c r="N4570">
        <f t="shared" si="852"/>
        <v>0</v>
      </c>
      <c r="O4570" t="str">
        <f t="shared" si="853"/>
        <v>No</v>
      </c>
      <c r="P4570">
        <f t="shared" si="854"/>
        <v>0</v>
      </c>
      <c r="Q4570">
        <f t="shared" si="855"/>
        <v>0</v>
      </c>
      <c r="R4570">
        <f t="shared" si="859"/>
        <v>27.565026697177728</v>
      </c>
      <c r="S4570" t="str">
        <f t="shared" si="856"/>
        <v>ID-36003-VP-BPS</v>
      </c>
      <c r="T4570">
        <f t="shared" si="857"/>
        <v>0</v>
      </c>
      <c r="U4570" t="str">
        <f t="shared" si="858"/>
        <v>Acceptable</v>
      </c>
      <c r="V4570">
        <f t="shared" si="860"/>
        <v>23</v>
      </c>
      <c r="W4570">
        <f t="shared" si="861"/>
        <v>2</v>
      </c>
      <c r="Y4570" t="str">
        <f t="shared" si="862"/>
        <v>Flight Not Found</v>
      </c>
      <c r="Z4570" t="str" cm="1">
        <f t="array" ref="Z4570">IF(AND(B:B &gt; TIME(6, 0, 0), B:B &lt;= TIME(18, 0, 0)), "Day", "Night")</f>
        <v>Night</v>
      </c>
      <c r="AA4570">
        <f t="shared" si="863"/>
        <v>1</v>
      </c>
    </row>
    <row r="4571" spans="1:27" x14ac:dyDescent="0.2">
      <c r="A4571">
        <v>36004</v>
      </c>
      <c r="C4571" t="s">
        <v>169</v>
      </c>
      <c r="D4571" t="s">
        <v>23115</v>
      </c>
      <c r="E4571" t="s">
        <v>658</v>
      </c>
      <c r="F4571" t="s">
        <v>23116</v>
      </c>
      <c r="G4571" t="s">
        <v>16874</v>
      </c>
      <c r="H4571" t="s">
        <v>23117</v>
      </c>
      <c r="I4571" t="s">
        <v>23118</v>
      </c>
      <c r="J4571">
        <v>2</v>
      </c>
      <c r="K4571">
        <v>2</v>
      </c>
      <c r="L4571">
        <v>0</v>
      </c>
      <c r="M4571" t="s">
        <v>23119</v>
      </c>
      <c r="N4571">
        <f t="shared" si="852"/>
        <v>0</v>
      </c>
      <c r="O4571" t="str">
        <f t="shared" si="853"/>
        <v>No</v>
      </c>
      <c r="P4571">
        <f t="shared" si="854"/>
        <v>0</v>
      </c>
      <c r="Q4571">
        <f t="shared" si="855"/>
        <v>0</v>
      </c>
      <c r="R4571">
        <f t="shared" si="859"/>
        <v>27.565026697177728</v>
      </c>
      <c r="S4571" t="str">
        <f t="shared" si="856"/>
        <v>ID-36004-Palma de Mallorca - Barcelona</v>
      </c>
      <c r="T4571">
        <f t="shared" si="857"/>
        <v>0</v>
      </c>
      <c r="U4571" t="str">
        <f t="shared" si="858"/>
        <v>Acceptable</v>
      </c>
      <c r="V4571">
        <f t="shared" si="860"/>
        <v>23</v>
      </c>
      <c r="W4571">
        <f t="shared" si="861"/>
        <v>2</v>
      </c>
      <c r="Y4571" t="str">
        <f t="shared" si="862"/>
        <v>Flight Not Found</v>
      </c>
      <c r="Z4571" t="str" cm="1">
        <f t="array" ref="Z4571">IF(AND(B:B &gt; TIME(6, 0, 0), B:B &lt;= TIME(18, 0, 0)), "Day", "Night")</f>
        <v>Night</v>
      </c>
      <c r="AA4571">
        <f t="shared" si="863"/>
        <v>1</v>
      </c>
    </row>
    <row r="4572" spans="1:27" x14ac:dyDescent="0.2">
      <c r="A4572">
        <v>36005</v>
      </c>
      <c r="B4572" t="s">
        <v>2627</v>
      </c>
      <c r="C4572" t="s">
        <v>23120</v>
      </c>
      <c r="D4572" t="s">
        <v>23121</v>
      </c>
      <c r="F4572" t="s">
        <v>23122</v>
      </c>
      <c r="G4572" t="s">
        <v>21353</v>
      </c>
      <c r="H4572" t="s">
        <v>23123</v>
      </c>
      <c r="I4572" t="s">
        <v>23124</v>
      </c>
      <c r="J4572">
        <v>24</v>
      </c>
      <c r="K4572">
        <v>5</v>
      </c>
      <c r="L4572">
        <v>0</v>
      </c>
      <c r="M4572" t="s">
        <v>23125</v>
      </c>
      <c r="N4572">
        <f t="shared" si="852"/>
        <v>0</v>
      </c>
      <c r="O4572" t="str">
        <f t="shared" si="853"/>
        <v>No</v>
      </c>
      <c r="P4572">
        <f t="shared" si="854"/>
        <v>0</v>
      </c>
      <c r="Q4572">
        <f t="shared" si="855"/>
        <v>0</v>
      </c>
      <c r="R4572">
        <f t="shared" si="859"/>
        <v>27.565026697177728</v>
      </c>
      <c r="S4572" t="str">
        <f t="shared" si="856"/>
        <v>ID-36005-Tefe - Manaus</v>
      </c>
      <c r="T4572" t="str">
        <f t="shared" si="857"/>
        <v>16:00</v>
      </c>
      <c r="U4572" t="str">
        <f t="shared" si="858"/>
        <v>Acceptable</v>
      </c>
      <c r="V4572">
        <f t="shared" si="860"/>
        <v>23</v>
      </c>
      <c r="W4572">
        <f t="shared" si="861"/>
        <v>2</v>
      </c>
      <c r="Y4572" t="str">
        <f t="shared" si="862"/>
        <v>Flight Not Found</v>
      </c>
      <c r="Z4572" t="str" cm="1">
        <f t="array" ref="Z4572">IF(AND(B:B &gt; TIME(6, 0, 0), B:B &lt;= TIME(18, 0, 0)), "Day", "Night")</f>
        <v>Night</v>
      </c>
      <c r="AA4572">
        <f t="shared" si="863"/>
        <v>1</v>
      </c>
    </row>
    <row r="4573" spans="1:27" x14ac:dyDescent="0.2">
      <c r="A4573">
        <v>36006</v>
      </c>
      <c r="B4573" t="s">
        <v>8743</v>
      </c>
      <c r="C4573" t="s">
        <v>23126</v>
      </c>
      <c r="D4573" t="s">
        <v>23127</v>
      </c>
      <c r="E4573" t="s">
        <v>7962</v>
      </c>
      <c r="F4573" t="s">
        <v>23128</v>
      </c>
      <c r="G4573" t="s">
        <v>20869</v>
      </c>
      <c r="H4573" t="s">
        <v>23129</v>
      </c>
      <c r="I4573" t="s">
        <v>23130</v>
      </c>
      <c r="J4573">
        <v>6</v>
      </c>
      <c r="K4573">
        <v>6</v>
      </c>
      <c r="L4573">
        <v>2</v>
      </c>
      <c r="M4573" t="s">
        <v>23131</v>
      </c>
      <c r="N4573">
        <f t="shared" si="852"/>
        <v>0</v>
      </c>
      <c r="O4573" t="str">
        <f t="shared" si="853"/>
        <v>No</v>
      </c>
      <c r="P4573">
        <f t="shared" si="854"/>
        <v>0</v>
      </c>
      <c r="Q4573">
        <f t="shared" si="855"/>
        <v>0</v>
      </c>
      <c r="R4573">
        <f t="shared" si="859"/>
        <v>27.565026697177728</v>
      </c>
      <c r="S4573" t="str">
        <f t="shared" si="856"/>
        <v>ID-36006-Agathi - Kochi - Thiruvananthapuram</v>
      </c>
      <c r="T4573" t="str">
        <f t="shared" si="857"/>
        <v>11:05</v>
      </c>
      <c r="U4573" t="str">
        <f t="shared" si="858"/>
        <v>Acceptable</v>
      </c>
      <c r="V4573">
        <f t="shared" si="860"/>
        <v>23</v>
      </c>
      <c r="W4573">
        <f t="shared" si="861"/>
        <v>2</v>
      </c>
      <c r="Y4573" t="str">
        <f t="shared" si="862"/>
        <v>Flight Not Found</v>
      </c>
      <c r="Z4573" t="str" cm="1">
        <f t="array" ref="Z4573">IF(AND(B:B &gt; TIME(6, 0, 0), B:B &lt;= TIME(18, 0, 0)), "Day", "Night")</f>
        <v>Night</v>
      </c>
      <c r="AA4573">
        <f t="shared" si="863"/>
        <v>1</v>
      </c>
    </row>
    <row r="4574" spans="1:27" x14ac:dyDescent="0.2">
      <c r="A4574">
        <v>36216</v>
      </c>
      <c r="B4574" t="s">
        <v>1112</v>
      </c>
      <c r="C4574" t="s">
        <v>23132</v>
      </c>
      <c r="D4574" t="s">
        <v>23133</v>
      </c>
      <c r="E4574" t="s">
        <v>23134</v>
      </c>
      <c r="F4574" t="s">
        <v>23135</v>
      </c>
      <c r="G4574" t="s">
        <v>23136</v>
      </c>
      <c r="H4574" t="s">
        <v>23137</v>
      </c>
      <c r="I4574" t="s">
        <v>23138</v>
      </c>
      <c r="J4574">
        <v>31</v>
      </c>
      <c r="K4574">
        <v>4</v>
      </c>
      <c r="L4574">
        <v>0</v>
      </c>
      <c r="M4574" t="s">
        <v>23139</v>
      </c>
      <c r="N4574">
        <f t="shared" si="852"/>
        <v>0</v>
      </c>
      <c r="O4574" t="str">
        <f t="shared" si="853"/>
        <v>No</v>
      </c>
      <c r="P4574">
        <f t="shared" si="854"/>
        <v>0</v>
      </c>
      <c r="Q4574">
        <f t="shared" si="855"/>
        <v>0</v>
      </c>
      <c r="R4574">
        <f t="shared" si="859"/>
        <v>27.565026697177728</v>
      </c>
      <c r="S4574" t="str">
        <f t="shared" si="856"/>
        <v>ID-36216-Cagliar - Genoa</v>
      </c>
      <c r="T4574" t="str">
        <f t="shared" si="857"/>
        <v>12:30</v>
      </c>
      <c r="U4574" t="str">
        <f t="shared" si="858"/>
        <v>Acceptable</v>
      </c>
      <c r="V4574">
        <f t="shared" si="860"/>
        <v>23</v>
      </c>
      <c r="W4574">
        <f t="shared" si="861"/>
        <v>2</v>
      </c>
      <c r="Y4574" t="str">
        <f t="shared" si="862"/>
        <v>Flight Not Found</v>
      </c>
      <c r="Z4574" t="str" cm="1">
        <f t="array" ref="Z4574">IF(AND(B:B &gt; TIME(6, 0, 0), B:B &lt;= TIME(18, 0, 0)), "Day", "Night")</f>
        <v>Night</v>
      </c>
      <c r="AA4574">
        <f t="shared" si="863"/>
        <v>1</v>
      </c>
    </row>
    <row r="4575" spans="1:27" x14ac:dyDescent="0.2">
      <c r="A4575">
        <v>36006</v>
      </c>
      <c r="B4575" t="s">
        <v>23140</v>
      </c>
      <c r="C4575" t="s">
        <v>23141</v>
      </c>
      <c r="D4575" t="s">
        <v>23142</v>
      </c>
      <c r="E4575" t="s">
        <v>8406</v>
      </c>
      <c r="F4575" t="s">
        <v>23143</v>
      </c>
      <c r="G4575" t="s">
        <v>23144</v>
      </c>
      <c r="H4575" t="s">
        <v>23145</v>
      </c>
      <c r="I4575" t="s">
        <v>23146</v>
      </c>
      <c r="J4575">
        <v>15</v>
      </c>
      <c r="K4575">
        <v>15</v>
      </c>
      <c r="L4575">
        <v>0</v>
      </c>
      <c r="M4575" t="s">
        <v>23147</v>
      </c>
      <c r="N4575">
        <f t="shared" si="852"/>
        <v>0</v>
      </c>
      <c r="O4575" t="str">
        <f t="shared" si="853"/>
        <v>No</v>
      </c>
      <c r="P4575">
        <f t="shared" si="854"/>
        <v>0</v>
      </c>
      <c r="Q4575">
        <f t="shared" si="855"/>
        <v>0</v>
      </c>
      <c r="R4575">
        <f t="shared" si="859"/>
        <v>27.565026697177728</v>
      </c>
      <c r="S4575" t="str">
        <f t="shared" si="856"/>
        <v>ID-36006-Lyon - Lorient</v>
      </c>
      <c r="T4575" t="str">
        <f t="shared" si="857"/>
        <v>11:05</v>
      </c>
      <c r="U4575" t="str">
        <f t="shared" si="858"/>
        <v>Acceptable</v>
      </c>
      <c r="V4575">
        <f t="shared" si="860"/>
        <v>23</v>
      </c>
      <c r="W4575">
        <f t="shared" si="861"/>
        <v>2</v>
      </c>
      <c r="Y4575" t="str">
        <f t="shared" si="862"/>
        <v>Flight Not Found</v>
      </c>
      <c r="Z4575" t="str" cm="1">
        <f t="array" ref="Z4575">IF(AND(B:B &gt; TIME(6, 0, 0), B:B &lt;= TIME(18, 0, 0)), "Day", "Night")</f>
        <v>Night</v>
      </c>
      <c r="AA4575">
        <f t="shared" si="863"/>
        <v>1</v>
      </c>
    </row>
    <row r="4576" spans="1:27" x14ac:dyDescent="0.2">
      <c r="A4576">
        <v>36011</v>
      </c>
      <c r="B4576" t="s">
        <v>10493</v>
      </c>
      <c r="C4576" t="s">
        <v>23148</v>
      </c>
      <c r="D4576" t="s">
        <v>23149</v>
      </c>
      <c r="E4576" t="s">
        <v>23150</v>
      </c>
      <c r="F4576" t="s">
        <v>23151</v>
      </c>
      <c r="G4576" t="s">
        <v>23152</v>
      </c>
      <c r="H4576" t="s">
        <v>23153</v>
      </c>
      <c r="I4576" t="s">
        <v>23154</v>
      </c>
      <c r="J4576">
        <v>5</v>
      </c>
      <c r="K4576">
        <v>5</v>
      </c>
      <c r="L4576">
        <v>0</v>
      </c>
      <c r="M4576" t="s">
        <v>23155</v>
      </c>
      <c r="N4576">
        <f t="shared" si="852"/>
        <v>0</v>
      </c>
      <c r="O4576" t="str">
        <f t="shared" si="853"/>
        <v>No</v>
      </c>
      <c r="P4576">
        <f t="shared" si="854"/>
        <v>0</v>
      </c>
      <c r="Q4576">
        <f t="shared" si="855"/>
        <v>0</v>
      </c>
      <c r="R4576">
        <f t="shared" si="859"/>
        <v>27.565026697177728</v>
      </c>
      <c r="S4576" t="str">
        <f t="shared" si="856"/>
        <v>ID-36011-Prince Rupert - Kincolith</v>
      </c>
      <c r="T4576" t="str">
        <f t="shared" si="857"/>
        <v>17:58</v>
      </c>
      <c r="U4576" t="str">
        <f t="shared" si="858"/>
        <v>Acceptable</v>
      </c>
      <c r="V4576">
        <f t="shared" si="860"/>
        <v>23</v>
      </c>
      <c r="W4576">
        <f t="shared" si="861"/>
        <v>2</v>
      </c>
      <c r="Y4576" t="str">
        <f t="shared" si="862"/>
        <v>Flight Not Found</v>
      </c>
      <c r="Z4576" t="str" cm="1">
        <f t="array" ref="Z4576">IF(AND(B:B &gt; TIME(6, 0, 0), B:B &lt;= TIME(18, 0, 0)), "Day", "Night")</f>
        <v>Night</v>
      </c>
      <c r="AA4576">
        <f t="shared" si="863"/>
        <v>1</v>
      </c>
    </row>
    <row r="4577" spans="1:27" x14ac:dyDescent="0.2">
      <c r="A4577">
        <v>36018</v>
      </c>
      <c r="C4577" t="s">
        <v>23156</v>
      </c>
      <c r="D4577" t="s">
        <v>23157</v>
      </c>
      <c r="G4577" t="s">
        <v>14745</v>
      </c>
      <c r="H4577" t="s">
        <v>23158</v>
      </c>
      <c r="J4577">
        <v>13</v>
      </c>
      <c r="K4577">
        <v>1</v>
      </c>
      <c r="L4577">
        <v>0</v>
      </c>
      <c r="M4577" t="s">
        <v>23159</v>
      </c>
      <c r="N4577">
        <f t="shared" si="852"/>
        <v>0</v>
      </c>
      <c r="O4577" t="str">
        <f t="shared" si="853"/>
        <v>No</v>
      </c>
      <c r="P4577">
        <f t="shared" si="854"/>
        <v>0</v>
      </c>
      <c r="Q4577">
        <f t="shared" si="855"/>
        <v>0</v>
      </c>
      <c r="R4577">
        <f t="shared" si="859"/>
        <v>27.565026697177728</v>
      </c>
      <c r="S4577" t="str">
        <f t="shared" si="856"/>
        <v>ID-36018-</v>
      </c>
      <c r="T4577">
        <f t="shared" si="857"/>
        <v>0</v>
      </c>
      <c r="U4577" t="str">
        <f t="shared" si="858"/>
        <v>Acceptable</v>
      </c>
      <c r="V4577">
        <f t="shared" si="860"/>
        <v>23</v>
      </c>
      <c r="W4577">
        <f t="shared" si="861"/>
        <v>2</v>
      </c>
      <c r="Y4577" t="str">
        <f t="shared" si="862"/>
        <v>Flight Not Found</v>
      </c>
      <c r="Z4577" t="str" cm="1">
        <f t="array" ref="Z4577">IF(AND(B:B &gt; TIME(6, 0, 0), B:B &lt;= TIME(18, 0, 0)), "Day", "Night")</f>
        <v>Night</v>
      </c>
      <c r="AA4577">
        <f t="shared" si="863"/>
        <v>1</v>
      </c>
    </row>
    <row r="4578" spans="1:27" x14ac:dyDescent="0.2">
      <c r="A4578">
        <v>36026</v>
      </c>
      <c r="B4578" t="s">
        <v>6579</v>
      </c>
      <c r="C4578" t="s">
        <v>23160</v>
      </c>
      <c r="D4578" t="s">
        <v>23161</v>
      </c>
      <c r="F4578" t="s">
        <v>23162</v>
      </c>
      <c r="G4578" t="s">
        <v>17405</v>
      </c>
      <c r="H4578" t="s">
        <v>23163</v>
      </c>
      <c r="I4578" t="s">
        <v>23164</v>
      </c>
      <c r="J4578">
        <v>10</v>
      </c>
      <c r="K4578">
        <v>5</v>
      </c>
      <c r="L4578">
        <v>0</v>
      </c>
      <c r="M4578" t="s">
        <v>23165</v>
      </c>
      <c r="N4578">
        <f t="shared" si="852"/>
        <v>0</v>
      </c>
      <c r="O4578" t="str">
        <f t="shared" si="853"/>
        <v>No</v>
      </c>
      <c r="P4578">
        <f t="shared" si="854"/>
        <v>0</v>
      </c>
      <c r="Q4578">
        <f t="shared" si="855"/>
        <v>0</v>
      </c>
      <c r="R4578">
        <f t="shared" si="859"/>
        <v>27.565026697177728</v>
      </c>
      <c r="S4578" t="str">
        <f t="shared" si="856"/>
        <v>ID-36026-Stewart Island - Invercargill</v>
      </c>
      <c r="T4578" t="str">
        <f t="shared" si="857"/>
        <v>16:40</v>
      </c>
      <c r="U4578" t="str">
        <f t="shared" si="858"/>
        <v>Acceptable</v>
      </c>
      <c r="V4578">
        <f t="shared" si="860"/>
        <v>23</v>
      </c>
      <c r="W4578">
        <f t="shared" si="861"/>
        <v>2</v>
      </c>
      <c r="Y4578" t="str">
        <f t="shared" si="862"/>
        <v>Flight Not Found</v>
      </c>
      <c r="Z4578" t="str" cm="1">
        <f t="array" ref="Z4578">IF(AND(B:B &gt; TIME(6, 0, 0), B:B &lt;= TIME(18, 0, 0)), "Day", "Night")</f>
        <v>Night</v>
      </c>
      <c r="AA4578">
        <f t="shared" si="863"/>
        <v>1</v>
      </c>
    </row>
    <row r="4579" spans="1:27" x14ac:dyDescent="0.2">
      <c r="A4579">
        <v>36028</v>
      </c>
      <c r="B4579" t="s">
        <v>3101</v>
      </c>
      <c r="C4579" t="s">
        <v>23166</v>
      </c>
      <c r="D4579" t="s">
        <v>23167</v>
      </c>
      <c r="F4579" t="s">
        <v>23168</v>
      </c>
      <c r="G4579" t="s">
        <v>12975</v>
      </c>
      <c r="H4579" t="s">
        <v>23169</v>
      </c>
      <c r="I4579" t="s">
        <v>7930</v>
      </c>
      <c r="J4579">
        <v>18</v>
      </c>
      <c r="K4579">
        <v>18</v>
      </c>
      <c r="L4579">
        <v>0</v>
      </c>
      <c r="M4579" t="s">
        <v>23170</v>
      </c>
      <c r="N4579">
        <f t="shared" si="852"/>
        <v>0</v>
      </c>
      <c r="O4579" t="str">
        <f t="shared" si="853"/>
        <v>No</v>
      </c>
      <c r="P4579">
        <f t="shared" si="854"/>
        <v>0</v>
      </c>
      <c r="Q4579">
        <f t="shared" si="855"/>
        <v>0</v>
      </c>
      <c r="R4579">
        <f t="shared" si="859"/>
        <v>27.565026697177728</v>
      </c>
      <c r="S4579" t="str">
        <f t="shared" si="856"/>
        <v>ID-36028-Jomsom - Pokhara</v>
      </c>
      <c r="T4579" t="str">
        <f t="shared" si="857"/>
        <v>11:30</v>
      </c>
      <c r="U4579" t="str">
        <f t="shared" si="858"/>
        <v>Acceptable</v>
      </c>
      <c r="V4579">
        <f t="shared" si="860"/>
        <v>23</v>
      </c>
      <c r="W4579">
        <f t="shared" si="861"/>
        <v>2</v>
      </c>
      <c r="Y4579" t="str">
        <f t="shared" si="862"/>
        <v>Flight Not Found</v>
      </c>
      <c r="Z4579" t="str" cm="1">
        <f t="array" ref="Z4579">IF(AND(B:B &gt; TIME(6, 0, 0), B:B &lt;= TIME(18, 0, 0)), "Day", "Night")</f>
        <v>Night</v>
      </c>
      <c r="AA4579">
        <f t="shared" si="863"/>
        <v>1</v>
      </c>
    </row>
    <row r="4580" spans="1:27" x14ac:dyDescent="0.2">
      <c r="A4580">
        <v>36030</v>
      </c>
      <c r="B4580" t="s">
        <v>192</v>
      </c>
      <c r="C4580" t="s">
        <v>23171</v>
      </c>
      <c r="D4580" t="s">
        <v>23172</v>
      </c>
      <c r="F4580" t="s">
        <v>23173</v>
      </c>
      <c r="G4580" t="s">
        <v>17405</v>
      </c>
      <c r="H4580" t="s">
        <v>23174</v>
      </c>
      <c r="I4580" t="s">
        <v>23175</v>
      </c>
      <c r="J4580">
        <v>11</v>
      </c>
      <c r="K4580">
        <v>11</v>
      </c>
      <c r="L4580">
        <v>0</v>
      </c>
      <c r="M4580" t="s">
        <v>23176</v>
      </c>
      <c r="N4580">
        <f t="shared" si="852"/>
        <v>0</v>
      </c>
      <c r="O4580" t="str">
        <f t="shared" si="853"/>
        <v>No</v>
      </c>
      <c r="P4580">
        <f t="shared" si="854"/>
        <v>0</v>
      </c>
      <c r="Q4580">
        <f t="shared" si="855"/>
        <v>0</v>
      </c>
      <c r="R4580">
        <f t="shared" si="859"/>
        <v>27.565026697177728</v>
      </c>
      <c r="S4580" t="str">
        <f t="shared" si="856"/>
        <v>ID-36030-St. Maarten - Roseau</v>
      </c>
      <c r="T4580" t="str">
        <f t="shared" si="857"/>
        <v>17:40</v>
      </c>
      <c r="U4580" t="str">
        <f t="shared" si="858"/>
        <v>Acceptable</v>
      </c>
      <c r="V4580">
        <f t="shared" si="860"/>
        <v>23</v>
      </c>
      <c r="W4580">
        <f t="shared" si="861"/>
        <v>2</v>
      </c>
      <c r="Y4580" t="str">
        <f t="shared" si="862"/>
        <v>Flight Not Found</v>
      </c>
      <c r="Z4580" t="str" cm="1">
        <f t="array" ref="Z4580">IF(AND(B:B &gt; TIME(6, 0, 0), B:B &lt;= TIME(18, 0, 0)), "Day", "Night")</f>
        <v>Night</v>
      </c>
      <c r="AA4580">
        <f t="shared" si="863"/>
        <v>1</v>
      </c>
    </row>
    <row r="4581" spans="1:27" x14ac:dyDescent="0.2">
      <c r="A4581">
        <v>36031</v>
      </c>
      <c r="B4581" t="s">
        <v>23177</v>
      </c>
      <c r="C4581" t="s">
        <v>23178</v>
      </c>
      <c r="D4581" t="s">
        <v>23179</v>
      </c>
      <c r="F4581" t="s">
        <v>23180</v>
      </c>
      <c r="G4581" t="s">
        <v>23181</v>
      </c>
      <c r="H4581" t="s">
        <v>23182</v>
      </c>
      <c r="I4581" t="s">
        <v>23183</v>
      </c>
      <c r="J4581">
        <v>2</v>
      </c>
      <c r="K4581">
        <v>1</v>
      </c>
      <c r="L4581">
        <v>0</v>
      </c>
      <c r="M4581" t="s">
        <v>23184</v>
      </c>
      <c r="N4581">
        <f t="shared" si="852"/>
        <v>0</v>
      </c>
      <c r="O4581" t="str">
        <f t="shared" si="853"/>
        <v>No</v>
      </c>
      <c r="P4581">
        <f t="shared" si="854"/>
        <v>0</v>
      </c>
      <c r="Q4581">
        <f t="shared" si="855"/>
        <v>0</v>
      </c>
      <c r="R4581">
        <f t="shared" si="859"/>
        <v>27.565026697177728</v>
      </c>
      <c r="S4581" t="str">
        <f t="shared" si="856"/>
        <v>ID-36031-Pretoria - Durban</v>
      </c>
      <c r="T4581" t="str">
        <f t="shared" si="857"/>
        <v>16:46</v>
      </c>
      <c r="U4581" t="str">
        <f t="shared" si="858"/>
        <v>Acceptable</v>
      </c>
      <c r="V4581">
        <f t="shared" si="860"/>
        <v>23</v>
      </c>
      <c r="W4581">
        <f t="shared" si="861"/>
        <v>2</v>
      </c>
      <c r="Y4581" t="str">
        <f t="shared" si="862"/>
        <v>Flight Not Found</v>
      </c>
      <c r="Z4581" t="str" cm="1">
        <f t="array" ref="Z4581">IF(AND(B:B &gt; TIME(6, 0, 0), B:B &lt;= TIME(18, 0, 0)), "Day", "Night")</f>
        <v>Night</v>
      </c>
      <c r="AA4581">
        <f t="shared" si="863"/>
        <v>1</v>
      </c>
    </row>
    <row r="4582" spans="1:27" x14ac:dyDescent="0.2">
      <c r="A4582">
        <v>36031</v>
      </c>
      <c r="B4582" t="s">
        <v>17991</v>
      </c>
      <c r="C4582" t="s">
        <v>23185</v>
      </c>
      <c r="D4582" t="s">
        <v>22358</v>
      </c>
      <c r="E4582" t="s">
        <v>18038</v>
      </c>
      <c r="F4582" t="s">
        <v>23186</v>
      </c>
      <c r="G4582" t="s">
        <v>11401</v>
      </c>
      <c r="H4582" t="s">
        <v>23187</v>
      </c>
      <c r="I4582" t="s">
        <v>23188</v>
      </c>
      <c r="J4582">
        <v>44</v>
      </c>
      <c r="K4582">
        <v>44</v>
      </c>
      <c r="L4582">
        <v>0</v>
      </c>
      <c r="M4582" t="s">
        <v>23189</v>
      </c>
      <c r="N4582">
        <f t="shared" si="852"/>
        <v>0</v>
      </c>
      <c r="O4582" t="str">
        <f t="shared" si="853"/>
        <v>No</v>
      </c>
      <c r="P4582">
        <f t="shared" si="854"/>
        <v>0</v>
      </c>
      <c r="Q4582">
        <f t="shared" si="855"/>
        <v>0</v>
      </c>
      <c r="R4582">
        <f t="shared" si="859"/>
        <v>27.565026697177728</v>
      </c>
      <c r="S4582" t="str">
        <f t="shared" si="856"/>
        <v>ID-36031-Rangoon - Tachilek</v>
      </c>
      <c r="T4582" t="str">
        <f t="shared" si="857"/>
        <v>16:46</v>
      </c>
      <c r="U4582" t="str">
        <f t="shared" si="858"/>
        <v>Acceptable</v>
      </c>
      <c r="V4582">
        <f t="shared" si="860"/>
        <v>23</v>
      </c>
      <c r="W4582">
        <f t="shared" si="861"/>
        <v>2</v>
      </c>
      <c r="Y4582" t="str">
        <f t="shared" si="862"/>
        <v>Flight Not Found</v>
      </c>
      <c r="Z4582" t="str" cm="1">
        <f t="array" ref="Z4582">IF(AND(B:B &gt; TIME(6, 0, 0), B:B &lt;= TIME(18, 0, 0)), "Day", "Night")</f>
        <v>Night</v>
      </c>
      <c r="AA4582">
        <f t="shared" si="863"/>
        <v>1</v>
      </c>
    </row>
    <row r="4583" spans="1:27" x14ac:dyDescent="0.2">
      <c r="A4583">
        <v>36036</v>
      </c>
      <c r="B4583" t="s">
        <v>10145</v>
      </c>
      <c r="C4583" t="s">
        <v>7273</v>
      </c>
      <c r="D4583" t="s">
        <v>1315</v>
      </c>
      <c r="E4583" t="s">
        <v>9734</v>
      </c>
      <c r="F4583" t="s">
        <v>23190</v>
      </c>
      <c r="G4583" t="s">
        <v>21179</v>
      </c>
      <c r="H4583" t="s">
        <v>23191</v>
      </c>
      <c r="I4583" t="s">
        <v>10364</v>
      </c>
      <c r="J4583">
        <v>91</v>
      </c>
      <c r="K4583">
        <v>70</v>
      </c>
      <c r="L4583">
        <v>10</v>
      </c>
      <c r="M4583" t="s">
        <v>23192</v>
      </c>
      <c r="N4583">
        <f t="shared" si="852"/>
        <v>0</v>
      </c>
      <c r="O4583" t="str">
        <f t="shared" si="853"/>
        <v>No</v>
      </c>
      <c r="P4583">
        <f t="shared" si="854"/>
        <v>0</v>
      </c>
      <c r="Q4583">
        <f t="shared" si="855"/>
        <v>0</v>
      </c>
      <c r="R4583">
        <f t="shared" si="859"/>
        <v>27.565026697177728</v>
      </c>
      <c r="S4583" t="str">
        <f t="shared" si="856"/>
        <v>ID-36036-Quito - Guayaquil - Havana</v>
      </c>
      <c r="T4583" t="str">
        <f t="shared" si="857"/>
        <v>13:03</v>
      </c>
      <c r="U4583" t="str">
        <f t="shared" si="858"/>
        <v>Acceptable</v>
      </c>
      <c r="V4583">
        <f t="shared" si="860"/>
        <v>23</v>
      </c>
      <c r="W4583">
        <f t="shared" si="861"/>
        <v>2</v>
      </c>
      <c r="Y4583" t="str">
        <f t="shared" si="862"/>
        <v>Flight Not Found</v>
      </c>
      <c r="Z4583" t="str" cm="1">
        <f t="array" ref="Z4583">IF(AND(B:B &gt; TIME(6, 0, 0), B:B &lt;= TIME(18, 0, 0)), "Day", "Night")</f>
        <v>Night</v>
      </c>
      <c r="AA4583">
        <f t="shared" si="863"/>
        <v>1</v>
      </c>
    </row>
    <row r="4584" spans="1:27" x14ac:dyDescent="0.2">
      <c r="A4584">
        <v>36040</v>
      </c>
      <c r="C4584" t="s">
        <v>23193</v>
      </c>
      <c r="D4584" t="s">
        <v>23194</v>
      </c>
      <c r="G4584" t="s">
        <v>12448</v>
      </c>
      <c r="H4584" t="s">
        <v>23195</v>
      </c>
      <c r="I4584" t="s">
        <v>23196</v>
      </c>
      <c r="J4584">
        <v>24</v>
      </c>
      <c r="K4584">
        <v>24</v>
      </c>
      <c r="L4584">
        <v>0</v>
      </c>
      <c r="M4584" t="s">
        <v>23197</v>
      </c>
      <c r="N4584">
        <f t="shared" si="852"/>
        <v>0</v>
      </c>
      <c r="O4584" t="str">
        <f t="shared" si="853"/>
        <v>No</v>
      </c>
      <c r="P4584">
        <f t="shared" si="854"/>
        <v>0</v>
      </c>
      <c r="Q4584">
        <f t="shared" si="855"/>
        <v>0</v>
      </c>
      <c r="R4584">
        <f t="shared" si="859"/>
        <v>27.565026697177728</v>
      </c>
      <c r="S4584" t="str">
        <f t="shared" si="856"/>
        <v>ID-36040-</v>
      </c>
      <c r="T4584">
        <f t="shared" si="857"/>
        <v>0</v>
      </c>
      <c r="U4584" t="str">
        <f t="shared" si="858"/>
        <v>Acceptable</v>
      </c>
      <c r="V4584">
        <f t="shared" si="860"/>
        <v>23</v>
      </c>
      <c r="W4584">
        <f t="shared" si="861"/>
        <v>2</v>
      </c>
      <c r="Y4584" t="str">
        <f t="shared" si="862"/>
        <v>Flight Not Found</v>
      </c>
      <c r="Z4584" t="str" cm="1">
        <f t="array" ref="Z4584">IF(AND(B:B &gt; TIME(6, 0, 0), B:B &lt;= TIME(18, 0, 0)), "Day", "Night")</f>
        <v>Night</v>
      </c>
      <c r="AA4584">
        <f t="shared" si="863"/>
        <v>1</v>
      </c>
    </row>
    <row r="4585" spans="1:27" x14ac:dyDescent="0.2">
      <c r="A4585">
        <v>36040</v>
      </c>
      <c r="B4585" t="s">
        <v>94</v>
      </c>
      <c r="C4585" t="s">
        <v>23198</v>
      </c>
      <c r="D4585" t="s">
        <v>1262</v>
      </c>
      <c r="E4585" t="s">
        <v>7024</v>
      </c>
      <c r="F4585" t="s">
        <v>23199</v>
      </c>
      <c r="G4585" t="s">
        <v>20921</v>
      </c>
      <c r="H4585" t="s">
        <v>23200</v>
      </c>
      <c r="I4585" t="s">
        <v>23201</v>
      </c>
      <c r="J4585">
        <v>229</v>
      </c>
      <c r="K4585">
        <v>229</v>
      </c>
      <c r="L4585">
        <v>0</v>
      </c>
      <c r="M4585" t="s">
        <v>23202</v>
      </c>
      <c r="N4585">
        <f t="shared" si="852"/>
        <v>0</v>
      </c>
      <c r="O4585" t="str">
        <f t="shared" si="853"/>
        <v>No</v>
      </c>
      <c r="P4585">
        <f t="shared" si="854"/>
        <v>0</v>
      </c>
      <c r="Q4585">
        <f t="shared" si="855"/>
        <v>0</v>
      </c>
      <c r="R4585">
        <f t="shared" si="859"/>
        <v>27.565026697177728</v>
      </c>
      <c r="S4585" t="str">
        <f t="shared" si="856"/>
        <v>ID-36040-New York City - Geneva</v>
      </c>
      <c r="T4585">
        <f t="shared" si="857"/>
        <v>0</v>
      </c>
      <c r="U4585" t="str">
        <f t="shared" si="858"/>
        <v>Acceptable</v>
      </c>
      <c r="V4585">
        <f t="shared" si="860"/>
        <v>23</v>
      </c>
      <c r="W4585">
        <f t="shared" si="861"/>
        <v>2</v>
      </c>
      <c r="Y4585" t="str">
        <f t="shared" si="862"/>
        <v>Flight Not Found</v>
      </c>
      <c r="Z4585" t="str" cm="1">
        <f t="array" ref="Z4585">IF(AND(B:B &gt; TIME(6, 0, 0), B:B &lt;= TIME(18, 0, 0)), "Day", "Night")</f>
        <v>Night</v>
      </c>
      <c r="AA4585">
        <f t="shared" si="863"/>
        <v>1</v>
      </c>
    </row>
    <row r="4586" spans="1:27" x14ac:dyDescent="0.2">
      <c r="A4586">
        <v>36047</v>
      </c>
      <c r="B4586" t="s">
        <v>850</v>
      </c>
      <c r="C4586" t="s">
        <v>23203</v>
      </c>
      <c r="D4586" t="s">
        <v>23204</v>
      </c>
      <c r="F4586" t="s">
        <v>23205</v>
      </c>
      <c r="G4586" t="s">
        <v>23206</v>
      </c>
      <c r="H4586" t="s">
        <v>23207</v>
      </c>
      <c r="I4586" t="s">
        <v>7813</v>
      </c>
      <c r="J4586">
        <v>5</v>
      </c>
      <c r="K4586">
        <v>5</v>
      </c>
      <c r="L4586">
        <v>0</v>
      </c>
      <c r="M4586" t="s">
        <v>23208</v>
      </c>
      <c r="N4586">
        <f t="shared" si="852"/>
        <v>0</v>
      </c>
      <c r="O4586" t="str">
        <f t="shared" si="853"/>
        <v>No</v>
      </c>
      <c r="P4586">
        <f t="shared" si="854"/>
        <v>0</v>
      </c>
      <c r="Q4586">
        <f t="shared" si="855"/>
        <v>0</v>
      </c>
      <c r="R4586">
        <f t="shared" si="859"/>
        <v>27.565026697177728</v>
      </c>
      <c r="S4586" t="str">
        <f t="shared" si="856"/>
        <v>ID-36047-Anchorage, AK - Hoholitna River, AK</v>
      </c>
      <c r="T4586" t="str">
        <f t="shared" si="857"/>
        <v>10:45</v>
      </c>
      <c r="U4586" t="str">
        <f t="shared" si="858"/>
        <v>Acceptable</v>
      </c>
      <c r="V4586">
        <f t="shared" si="860"/>
        <v>23</v>
      </c>
      <c r="W4586">
        <f t="shared" si="861"/>
        <v>2</v>
      </c>
      <c r="Y4586" t="str">
        <f t="shared" si="862"/>
        <v>Flight Not Found</v>
      </c>
      <c r="Z4586" t="str" cm="1">
        <f t="array" ref="Z4586">IF(AND(B:B &gt; TIME(6, 0, 0), B:B &lt;= TIME(18, 0, 0)), "Day", "Night")</f>
        <v>Night</v>
      </c>
      <c r="AA4586">
        <f t="shared" si="863"/>
        <v>1</v>
      </c>
    </row>
    <row r="4587" spans="1:27" x14ac:dyDescent="0.2">
      <c r="A4587">
        <v>36048</v>
      </c>
      <c r="C4587" t="s">
        <v>11906</v>
      </c>
      <c r="D4587" t="s">
        <v>5155</v>
      </c>
      <c r="G4587" t="s">
        <v>5156</v>
      </c>
      <c r="H4587" t="s">
        <v>23209</v>
      </c>
      <c r="I4587" t="s">
        <v>23210</v>
      </c>
      <c r="J4587">
        <v>5</v>
      </c>
      <c r="K4587">
        <v>5</v>
      </c>
      <c r="L4587">
        <v>0</v>
      </c>
      <c r="M4587" t="s">
        <v>23211</v>
      </c>
      <c r="N4587">
        <f t="shared" si="852"/>
        <v>0</v>
      </c>
      <c r="O4587" t="str">
        <f t="shared" si="853"/>
        <v>No</v>
      </c>
      <c r="P4587">
        <f t="shared" si="854"/>
        <v>0</v>
      </c>
      <c r="Q4587">
        <f t="shared" si="855"/>
        <v>0</v>
      </c>
      <c r="R4587">
        <f t="shared" si="859"/>
        <v>27.565026697177728</v>
      </c>
      <c r="S4587" t="str">
        <f t="shared" si="856"/>
        <v>ID-36048-</v>
      </c>
      <c r="T4587">
        <f t="shared" si="857"/>
        <v>0</v>
      </c>
      <c r="U4587" t="str">
        <f t="shared" si="858"/>
        <v>Acceptable</v>
      </c>
      <c r="V4587">
        <f t="shared" si="860"/>
        <v>23</v>
      </c>
      <c r="W4587">
        <f t="shared" si="861"/>
        <v>2</v>
      </c>
      <c r="Y4587" t="str">
        <f t="shared" si="862"/>
        <v>Flight Not Found</v>
      </c>
      <c r="Z4587" t="str" cm="1">
        <f t="array" ref="Z4587">IF(AND(B:B &gt; TIME(6, 0, 0), B:B &lt;= TIME(18, 0, 0)), "Day", "Night")</f>
        <v>Night</v>
      </c>
      <c r="AA4587">
        <f t="shared" si="863"/>
        <v>1</v>
      </c>
    </row>
    <row r="4588" spans="1:27" x14ac:dyDescent="0.2">
      <c r="A4588">
        <v>36342</v>
      </c>
      <c r="C4588" t="s">
        <v>23212</v>
      </c>
      <c r="D4588" t="s">
        <v>22432</v>
      </c>
      <c r="F4588" t="s">
        <v>23213</v>
      </c>
      <c r="G4588" t="s">
        <v>22433</v>
      </c>
      <c r="H4588" t="s">
        <v>23214</v>
      </c>
      <c r="I4588" t="s">
        <v>23215</v>
      </c>
      <c r="J4588">
        <v>5</v>
      </c>
      <c r="K4588">
        <v>1</v>
      </c>
      <c r="L4588">
        <v>0</v>
      </c>
      <c r="M4588" t="s">
        <v>23216</v>
      </c>
      <c r="N4588">
        <f t="shared" si="852"/>
        <v>0</v>
      </c>
      <c r="O4588" t="str">
        <f t="shared" si="853"/>
        <v>No</v>
      </c>
      <c r="P4588">
        <f t="shared" si="854"/>
        <v>0</v>
      </c>
      <c r="Q4588">
        <f t="shared" si="855"/>
        <v>0</v>
      </c>
      <c r="R4588">
        <f t="shared" si="859"/>
        <v>27.565026697177728</v>
      </c>
      <c r="S4588" t="str">
        <f t="shared" si="856"/>
        <v>ID-36342-Huambo - Luanda</v>
      </c>
      <c r="T4588">
        <f t="shared" si="857"/>
        <v>0</v>
      </c>
      <c r="U4588" t="str">
        <f t="shared" si="858"/>
        <v>Acceptable</v>
      </c>
      <c r="V4588">
        <f t="shared" si="860"/>
        <v>23</v>
      </c>
      <c r="W4588">
        <f t="shared" si="861"/>
        <v>2</v>
      </c>
      <c r="Y4588" t="str">
        <f t="shared" si="862"/>
        <v>Flight Not Found</v>
      </c>
      <c r="Z4588" t="str" cm="1">
        <f t="array" ref="Z4588">IF(AND(B:B &gt; TIME(6, 0, 0), B:B &lt;= TIME(18, 0, 0)), "Day", "Night")</f>
        <v>Night</v>
      </c>
      <c r="AA4588">
        <f t="shared" si="863"/>
        <v>1</v>
      </c>
    </row>
    <row r="4589" spans="1:27" x14ac:dyDescent="0.2">
      <c r="A4589">
        <v>36899</v>
      </c>
      <c r="C4589" t="s">
        <v>23217</v>
      </c>
      <c r="D4589" t="s">
        <v>23218</v>
      </c>
      <c r="F4589" t="s">
        <v>23219</v>
      </c>
      <c r="G4589" t="s">
        <v>23220</v>
      </c>
      <c r="H4589" t="s">
        <v>23221</v>
      </c>
      <c r="I4589" t="s">
        <v>23222</v>
      </c>
      <c r="J4589">
        <v>9</v>
      </c>
      <c r="K4589">
        <v>9</v>
      </c>
      <c r="L4589">
        <v>0</v>
      </c>
      <c r="M4589" t="s">
        <v>23223</v>
      </c>
      <c r="N4589">
        <f t="shared" si="852"/>
        <v>0</v>
      </c>
      <c r="O4589" t="str">
        <f t="shared" si="853"/>
        <v>No</v>
      </c>
      <c r="P4589">
        <f t="shared" si="854"/>
        <v>0</v>
      </c>
      <c r="Q4589">
        <f t="shared" si="855"/>
        <v>0</v>
      </c>
      <c r="R4589">
        <f t="shared" si="859"/>
        <v>27.565026697177728</v>
      </c>
      <c r="S4589" t="str">
        <f t="shared" si="856"/>
        <v>ID-36899-Timika - Jayapura</v>
      </c>
      <c r="T4589">
        <f t="shared" si="857"/>
        <v>0</v>
      </c>
      <c r="U4589" t="str">
        <f t="shared" si="858"/>
        <v>Acceptable</v>
      </c>
      <c r="V4589">
        <f t="shared" si="860"/>
        <v>23</v>
      </c>
      <c r="W4589">
        <f t="shared" si="861"/>
        <v>2</v>
      </c>
      <c r="Y4589" t="str">
        <f t="shared" si="862"/>
        <v>Flight Not Found</v>
      </c>
      <c r="Z4589" t="str" cm="1">
        <f t="array" ref="Z4589">IF(AND(B:B &gt; TIME(6, 0, 0), B:B &lt;= TIME(18, 0, 0)), "Day", "Night")</f>
        <v>Night</v>
      </c>
      <c r="AA4589">
        <f t="shared" si="863"/>
        <v>1</v>
      </c>
    </row>
    <row r="4590" spans="1:27" x14ac:dyDescent="0.2">
      <c r="A4590">
        <v>36052</v>
      </c>
      <c r="B4590" t="s">
        <v>8004</v>
      </c>
      <c r="C4590" t="s">
        <v>23224</v>
      </c>
      <c r="D4590" t="s">
        <v>23225</v>
      </c>
      <c r="F4590" t="s">
        <v>411</v>
      </c>
      <c r="G4590" t="s">
        <v>23226</v>
      </c>
      <c r="H4590" t="s">
        <v>23227</v>
      </c>
      <c r="J4590">
        <v>3</v>
      </c>
      <c r="K4590">
        <v>3</v>
      </c>
      <c r="L4590">
        <v>0</v>
      </c>
      <c r="M4590" t="s">
        <v>23228</v>
      </c>
      <c r="N4590">
        <f t="shared" si="852"/>
        <v>0</v>
      </c>
      <c r="O4590" t="str">
        <f t="shared" si="853"/>
        <v>No</v>
      </c>
      <c r="P4590">
        <f t="shared" si="854"/>
        <v>0</v>
      </c>
      <c r="Q4590">
        <f t="shared" si="855"/>
        <v>0</v>
      </c>
      <c r="R4590">
        <f t="shared" si="859"/>
        <v>27.565026697177728</v>
      </c>
      <c r="S4590" t="str">
        <f t="shared" si="856"/>
        <v>ID-36052-Sightseeing</v>
      </c>
      <c r="T4590" t="str">
        <f t="shared" si="857"/>
        <v>11:52</v>
      </c>
      <c r="U4590" t="str">
        <f t="shared" si="858"/>
        <v>Acceptable</v>
      </c>
      <c r="V4590">
        <f t="shared" si="860"/>
        <v>23</v>
      </c>
      <c r="W4590">
        <f t="shared" si="861"/>
        <v>2</v>
      </c>
      <c r="Y4590" t="str">
        <f t="shared" si="862"/>
        <v>Flight Not Found</v>
      </c>
      <c r="Z4590" t="str" cm="1">
        <f t="array" ref="Z4590">IF(AND(B:B &gt; TIME(6, 0, 0), B:B &lt;= TIME(18, 0, 0)), "Day", "Night")</f>
        <v>Night</v>
      </c>
      <c r="AA4590">
        <f t="shared" si="863"/>
        <v>1</v>
      </c>
    </row>
    <row r="4591" spans="1:27" x14ac:dyDescent="0.2">
      <c r="A4591">
        <v>36063</v>
      </c>
      <c r="B4591" t="s">
        <v>877</v>
      </c>
      <c r="C4591" t="s">
        <v>23229</v>
      </c>
      <c r="D4591" t="s">
        <v>23230</v>
      </c>
      <c r="E4591" t="s">
        <v>23231</v>
      </c>
      <c r="F4591" t="s">
        <v>23232</v>
      </c>
      <c r="G4591" t="s">
        <v>23233</v>
      </c>
      <c r="H4591" t="s">
        <v>23234</v>
      </c>
      <c r="I4591" t="s">
        <v>23235</v>
      </c>
      <c r="J4591">
        <v>38</v>
      </c>
      <c r="K4591">
        <v>38</v>
      </c>
      <c r="L4591">
        <v>0</v>
      </c>
      <c r="M4591" t="s">
        <v>23236</v>
      </c>
      <c r="N4591">
        <f t="shared" si="852"/>
        <v>0</v>
      </c>
      <c r="O4591" t="str">
        <f t="shared" si="853"/>
        <v>No</v>
      </c>
      <c r="P4591">
        <f t="shared" si="854"/>
        <v>0</v>
      </c>
      <c r="Q4591">
        <f t="shared" si="855"/>
        <v>0</v>
      </c>
      <c r="R4591">
        <f t="shared" si="859"/>
        <v>27.565026697177728</v>
      </c>
      <c r="S4591" t="str">
        <f t="shared" si="856"/>
        <v>ID-36063-Malaga - Melilla</v>
      </c>
      <c r="T4591" t="str">
        <f t="shared" si="857"/>
        <v>09:00</v>
      </c>
      <c r="U4591" t="str">
        <f t="shared" si="858"/>
        <v>Acceptable</v>
      </c>
      <c r="V4591">
        <f t="shared" si="860"/>
        <v>23</v>
      </c>
      <c r="W4591">
        <f t="shared" si="861"/>
        <v>2</v>
      </c>
      <c r="Y4591" t="str">
        <f t="shared" si="862"/>
        <v>Flight Not Found</v>
      </c>
      <c r="Z4591" t="str" cm="1">
        <f t="array" ref="Z4591">IF(AND(B:B &gt; TIME(6, 0, 0), B:B &lt;= TIME(18, 0, 0)), "Day", "Night")</f>
        <v>Night</v>
      </c>
      <c r="AA4591">
        <f t="shared" si="863"/>
        <v>1</v>
      </c>
    </row>
    <row r="4592" spans="1:27" x14ac:dyDescent="0.2">
      <c r="A4592">
        <v>36066</v>
      </c>
      <c r="B4592" t="s">
        <v>3171</v>
      </c>
      <c r="C4592" t="s">
        <v>23237</v>
      </c>
      <c r="D4592" t="s">
        <v>23238</v>
      </c>
      <c r="F4592" t="s">
        <v>23239</v>
      </c>
      <c r="G4592" t="s">
        <v>12975</v>
      </c>
      <c r="H4592" t="s">
        <v>23240</v>
      </c>
      <c r="I4592" t="s">
        <v>2882</v>
      </c>
      <c r="J4592">
        <v>22</v>
      </c>
      <c r="K4592">
        <v>1</v>
      </c>
      <c r="L4592">
        <v>0</v>
      </c>
      <c r="M4592" t="s">
        <v>23241</v>
      </c>
      <c r="N4592">
        <f t="shared" si="852"/>
        <v>0</v>
      </c>
      <c r="O4592" t="str">
        <f t="shared" si="853"/>
        <v>No</v>
      </c>
      <c r="P4592">
        <f t="shared" si="854"/>
        <v>0</v>
      </c>
      <c r="Q4592">
        <f t="shared" si="855"/>
        <v>0</v>
      </c>
      <c r="R4592">
        <f t="shared" si="859"/>
        <v>27.565026697177728</v>
      </c>
      <c r="S4592" t="str">
        <f t="shared" si="856"/>
        <v>ID-36066-Sao Nicolau - Praia</v>
      </c>
      <c r="T4592" t="str">
        <f t="shared" si="857"/>
        <v>13:30</v>
      </c>
      <c r="U4592" t="str">
        <f t="shared" si="858"/>
        <v>Acceptable</v>
      </c>
      <c r="V4592">
        <f t="shared" si="860"/>
        <v>23</v>
      </c>
      <c r="W4592">
        <f t="shared" si="861"/>
        <v>2</v>
      </c>
      <c r="Y4592" t="str">
        <f t="shared" si="862"/>
        <v>Flight Not Found</v>
      </c>
      <c r="Z4592" t="str" cm="1">
        <f t="array" ref="Z4592">IF(AND(B:B &gt; TIME(6, 0, 0), B:B &lt;= TIME(18, 0, 0)), "Day", "Night")</f>
        <v>Night</v>
      </c>
      <c r="AA4592">
        <f t="shared" si="863"/>
        <v>1</v>
      </c>
    </row>
    <row r="4593" spans="1:27" x14ac:dyDescent="0.2">
      <c r="A4593">
        <v>36067</v>
      </c>
      <c r="B4593" t="s">
        <v>6106</v>
      </c>
      <c r="C4593" t="s">
        <v>23242</v>
      </c>
      <c r="D4593" t="s">
        <v>23243</v>
      </c>
      <c r="E4593" t="s">
        <v>12468</v>
      </c>
      <c r="F4593" t="s">
        <v>23244</v>
      </c>
      <c r="G4593" t="s">
        <v>13844</v>
      </c>
      <c r="H4593" t="s">
        <v>23245</v>
      </c>
      <c r="I4593" t="s">
        <v>23246</v>
      </c>
      <c r="J4593">
        <v>55</v>
      </c>
      <c r="K4593">
        <v>55</v>
      </c>
      <c r="L4593">
        <v>0</v>
      </c>
      <c r="M4593" t="s">
        <v>23247</v>
      </c>
      <c r="N4593">
        <f t="shared" si="852"/>
        <v>0</v>
      </c>
      <c r="O4593" t="str">
        <f t="shared" si="853"/>
        <v>No</v>
      </c>
      <c r="P4593">
        <f t="shared" si="854"/>
        <v>0</v>
      </c>
      <c r="Q4593">
        <f t="shared" si="855"/>
        <v>0</v>
      </c>
      <c r="R4593">
        <f t="shared" si="859"/>
        <v>27.565026697177728</v>
      </c>
      <c r="S4593" t="str">
        <f t="shared" si="856"/>
        <v>ID-36067-Jaffna - Colombo</v>
      </c>
      <c r="T4593" t="str">
        <f t="shared" si="857"/>
        <v>13:50</v>
      </c>
      <c r="U4593" t="str">
        <f t="shared" si="858"/>
        <v>Acceptable</v>
      </c>
      <c r="V4593">
        <f t="shared" si="860"/>
        <v>23</v>
      </c>
      <c r="W4593">
        <f t="shared" si="861"/>
        <v>2</v>
      </c>
      <c r="Y4593" t="str">
        <f t="shared" si="862"/>
        <v>Flight Not Found</v>
      </c>
      <c r="Z4593" t="str" cm="1">
        <f t="array" ref="Z4593">IF(AND(B:B &gt; TIME(6, 0, 0), B:B &lt;= TIME(18, 0, 0)), "Day", "Night")</f>
        <v>Night</v>
      </c>
      <c r="AA4593">
        <f t="shared" si="863"/>
        <v>1</v>
      </c>
    </row>
    <row r="4594" spans="1:27" x14ac:dyDescent="0.2">
      <c r="A4594">
        <v>36070</v>
      </c>
      <c r="B4594" t="s">
        <v>790</v>
      </c>
      <c r="C4594" t="s">
        <v>23248</v>
      </c>
      <c r="D4594" t="s">
        <v>21636</v>
      </c>
      <c r="F4594" t="s">
        <v>23249</v>
      </c>
      <c r="G4594" t="s">
        <v>3694</v>
      </c>
      <c r="H4594" t="s">
        <v>23250</v>
      </c>
      <c r="I4594" t="s">
        <v>23251</v>
      </c>
      <c r="J4594">
        <v>27</v>
      </c>
      <c r="K4594">
        <v>1</v>
      </c>
      <c r="L4594">
        <v>0</v>
      </c>
      <c r="M4594" t="s">
        <v>23252</v>
      </c>
      <c r="N4594">
        <f t="shared" si="852"/>
        <v>0</v>
      </c>
      <c r="O4594" t="str">
        <f t="shared" si="853"/>
        <v>No</v>
      </c>
      <c r="P4594">
        <f t="shared" si="854"/>
        <v>0</v>
      </c>
      <c r="Q4594">
        <f t="shared" si="855"/>
        <v>0</v>
      </c>
      <c r="R4594">
        <f t="shared" si="859"/>
        <v>27.565026697177728</v>
      </c>
      <c r="S4594" t="str">
        <f t="shared" si="856"/>
        <v>ID-36070-Sighteeing</v>
      </c>
      <c r="T4594" t="str">
        <f t="shared" si="857"/>
        <v>09:45</v>
      </c>
      <c r="U4594" t="str">
        <f t="shared" si="858"/>
        <v>Acceptable</v>
      </c>
      <c r="V4594">
        <f t="shared" si="860"/>
        <v>23</v>
      </c>
      <c r="W4594">
        <f t="shared" si="861"/>
        <v>2</v>
      </c>
      <c r="Y4594" t="str">
        <f t="shared" si="862"/>
        <v>Flight Not Found</v>
      </c>
      <c r="Z4594" t="str" cm="1">
        <f t="array" ref="Z4594">IF(AND(B:B &gt; TIME(6, 0, 0), B:B &lt;= TIME(18, 0, 0)), "Day", "Night")</f>
        <v>Night</v>
      </c>
      <c r="AA4594">
        <f t="shared" si="863"/>
        <v>1</v>
      </c>
    </row>
    <row r="4595" spans="1:27" x14ac:dyDescent="0.2">
      <c r="A4595">
        <v>36078</v>
      </c>
      <c r="C4595" t="s">
        <v>23253</v>
      </c>
      <c r="D4595" t="s">
        <v>23254</v>
      </c>
      <c r="F4595" t="s">
        <v>23255</v>
      </c>
      <c r="G4595" t="s">
        <v>23256</v>
      </c>
      <c r="H4595" t="s">
        <v>23257</v>
      </c>
      <c r="I4595" t="s">
        <v>23258</v>
      </c>
      <c r="J4595">
        <v>41</v>
      </c>
      <c r="K4595">
        <v>41</v>
      </c>
      <c r="L4595">
        <v>0</v>
      </c>
      <c r="M4595" t="s">
        <v>23259</v>
      </c>
      <c r="N4595">
        <f t="shared" si="852"/>
        <v>0</v>
      </c>
      <c r="O4595" t="str">
        <f t="shared" si="853"/>
        <v>No</v>
      </c>
      <c r="P4595">
        <f t="shared" si="854"/>
        <v>0</v>
      </c>
      <c r="Q4595">
        <f t="shared" si="855"/>
        <v>0</v>
      </c>
      <c r="R4595">
        <f t="shared" si="859"/>
        <v>27.565026697177728</v>
      </c>
      <c r="S4595" t="str">
        <f t="shared" si="856"/>
        <v>ID-36078-Kindu - Kinshasa</v>
      </c>
      <c r="T4595">
        <f t="shared" si="857"/>
        <v>0</v>
      </c>
      <c r="U4595" t="str">
        <f t="shared" si="858"/>
        <v>Acceptable</v>
      </c>
      <c r="V4595">
        <f t="shared" si="860"/>
        <v>23</v>
      </c>
      <c r="W4595">
        <f t="shared" si="861"/>
        <v>2</v>
      </c>
      <c r="Y4595" t="str">
        <f t="shared" si="862"/>
        <v>Flight Not Found</v>
      </c>
      <c r="Z4595" t="str" cm="1">
        <f t="array" ref="Z4595">IF(AND(B:B &gt; TIME(6, 0, 0), B:B &lt;= TIME(18, 0, 0)), "Day", "Night")</f>
        <v>Night</v>
      </c>
      <c r="AA4595">
        <f t="shared" si="863"/>
        <v>1</v>
      </c>
    </row>
    <row r="4596" spans="1:27" x14ac:dyDescent="0.2">
      <c r="A4596">
        <v>36089</v>
      </c>
      <c r="B4596" t="s">
        <v>23260</v>
      </c>
      <c r="C4596" t="s">
        <v>23261</v>
      </c>
      <c r="D4596" t="s">
        <v>23262</v>
      </c>
      <c r="F4596" t="s">
        <v>23263</v>
      </c>
      <c r="G4596" t="s">
        <v>11940</v>
      </c>
      <c r="H4596" t="s">
        <v>23264</v>
      </c>
      <c r="I4596" t="s">
        <v>23265</v>
      </c>
      <c r="J4596">
        <v>37</v>
      </c>
      <c r="K4596">
        <v>0</v>
      </c>
      <c r="L4596">
        <v>4</v>
      </c>
      <c r="M4596" t="s">
        <v>23266</v>
      </c>
      <c r="N4596">
        <f t="shared" si="852"/>
        <v>0</v>
      </c>
      <c r="O4596" t="str">
        <f t="shared" si="853"/>
        <v>No</v>
      </c>
      <c r="P4596">
        <f t="shared" si="854"/>
        <v>0</v>
      </c>
      <c r="Q4596">
        <f t="shared" si="855"/>
        <v>0</v>
      </c>
      <c r="R4596">
        <f t="shared" si="859"/>
        <v>27.565026697177728</v>
      </c>
      <c r="S4596" t="str">
        <f t="shared" si="856"/>
        <v>ID-36089-Yerevan - Krasnodar</v>
      </c>
      <c r="T4596" t="str">
        <f t="shared" si="857"/>
        <v>13:51</v>
      </c>
      <c r="U4596" t="str">
        <f t="shared" si="858"/>
        <v>Acceptable</v>
      </c>
      <c r="V4596">
        <f t="shared" si="860"/>
        <v>23</v>
      </c>
      <c r="W4596">
        <f t="shared" si="861"/>
        <v>2</v>
      </c>
      <c r="Y4596" t="str">
        <f t="shared" si="862"/>
        <v>Flight Not Found</v>
      </c>
      <c r="Z4596" t="str" cm="1">
        <f t="array" ref="Z4596">IF(AND(B:B &gt; TIME(6, 0, 0), B:B &lt;= TIME(18, 0, 0)), "Day", "Night")</f>
        <v>Night</v>
      </c>
      <c r="AA4596">
        <f t="shared" si="863"/>
        <v>1</v>
      </c>
    </row>
    <row r="4597" spans="1:27" x14ac:dyDescent="0.2">
      <c r="A4597">
        <v>36089</v>
      </c>
      <c r="B4597" t="s">
        <v>20500</v>
      </c>
      <c r="C4597" t="s">
        <v>23267</v>
      </c>
      <c r="D4597" t="s">
        <v>23268</v>
      </c>
      <c r="F4597" t="s">
        <v>23269</v>
      </c>
      <c r="G4597" t="s">
        <v>18131</v>
      </c>
      <c r="H4597" t="s">
        <v>23270</v>
      </c>
      <c r="I4597" t="s">
        <v>23271</v>
      </c>
      <c r="J4597">
        <v>3</v>
      </c>
      <c r="K4597">
        <v>3</v>
      </c>
      <c r="L4597">
        <v>1</v>
      </c>
      <c r="M4597" t="s">
        <v>23272</v>
      </c>
      <c r="N4597">
        <f t="shared" si="852"/>
        <v>0</v>
      </c>
      <c r="O4597" t="str">
        <f t="shared" si="853"/>
        <v>No</v>
      </c>
      <c r="P4597">
        <f t="shared" si="854"/>
        <v>0</v>
      </c>
      <c r="Q4597">
        <f t="shared" si="855"/>
        <v>0</v>
      </c>
      <c r="R4597">
        <f t="shared" si="859"/>
        <v>27.565026697177728</v>
      </c>
      <c r="S4597" t="str">
        <f t="shared" si="856"/>
        <v>ID-36089-Teresina - Fortaleza</v>
      </c>
      <c r="T4597" t="str">
        <f t="shared" si="857"/>
        <v>13:51</v>
      </c>
      <c r="U4597" t="str">
        <f t="shared" si="858"/>
        <v>Acceptable</v>
      </c>
      <c r="V4597">
        <f t="shared" si="860"/>
        <v>23</v>
      </c>
      <c r="W4597">
        <f t="shared" si="861"/>
        <v>2</v>
      </c>
      <c r="Y4597" t="str">
        <f t="shared" si="862"/>
        <v>Flight Not Found</v>
      </c>
      <c r="Z4597" t="str" cm="1">
        <f t="array" ref="Z4597">IF(AND(B:B &gt; TIME(6, 0, 0), B:B &lt;= TIME(18, 0, 0)), "Day", "Night")</f>
        <v>Night</v>
      </c>
      <c r="AA4597">
        <f t="shared" si="863"/>
        <v>1</v>
      </c>
    </row>
    <row r="4598" spans="1:27" x14ac:dyDescent="0.2">
      <c r="A4598">
        <v>36093</v>
      </c>
      <c r="C4598" t="s">
        <v>23273</v>
      </c>
      <c r="D4598" t="s">
        <v>23274</v>
      </c>
      <c r="G4598" t="s">
        <v>23275</v>
      </c>
      <c r="H4598" t="s">
        <v>23276</v>
      </c>
      <c r="I4598" t="s">
        <v>3522</v>
      </c>
      <c r="J4598">
        <v>11</v>
      </c>
      <c r="K4598">
        <v>4</v>
      </c>
      <c r="L4598">
        <v>0</v>
      </c>
      <c r="M4598" t="s">
        <v>23277</v>
      </c>
      <c r="N4598">
        <f t="shared" si="852"/>
        <v>0</v>
      </c>
      <c r="O4598" t="str">
        <f t="shared" si="853"/>
        <v>No</v>
      </c>
      <c r="P4598">
        <f t="shared" si="854"/>
        <v>0</v>
      </c>
      <c r="Q4598">
        <f t="shared" si="855"/>
        <v>0</v>
      </c>
      <c r="R4598">
        <f t="shared" si="859"/>
        <v>27.565026697177728</v>
      </c>
      <c r="S4598" t="str">
        <f t="shared" si="856"/>
        <v>ID-36093-</v>
      </c>
      <c r="T4598">
        <f t="shared" si="857"/>
        <v>0</v>
      </c>
      <c r="U4598" t="str">
        <f t="shared" si="858"/>
        <v>Acceptable</v>
      </c>
      <c r="V4598">
        <f t="shared" si="860"/>
        <v>23</v>
      </c>
      <c r="W4598">
        <f t="shared" si="861"/>
        <v>2</v>
      </c>
      <c r="Y4598" t="str">
        <f t="shared" si="862"/>
        <v>Flight Not Found</v>
      </c>
      <c r="Z4598" t="str" cm="1">
        <f t="array" ref="Z4598">IF(AND(B:B &gt; TIME(6, 0, 0), B:B &lt;= TIME(18, 0, 0)), "Day", "Night")</f>
        <v>Night</v>
      </c>
      <c r="AA4598">
        <f t="shared" si="863"/>
        <v>1</v>
      </c>
    </row>
    <row r="4599" spans="1:27" x14ac:dyDescent="0.2">
      <c r="A4599">
        <v>36100</v>
      </c>
      <c r="B4599" t="s">
        <v>23278</v>
      </c>
      <c r="C4599" t="s">
        <v>23279</v>
      </c>
      <c r="D4599" t="s">
        <v>23280</v>
      </c>
      <c r="F4599" t="s">
        <v>23281</v>
      </c>
      <c r="G4599" t="s">
        <v>3694</v>
      </c>
      <c r="H4599" t="s">
        <v>23282</v>
      </c>
      <c r="I4599" t="s">
        <v>23283</v>
      </c>
      <c r="J4599">
        <v>18</v>
      </c>
      <c r="K4599">
        <v>11</v>
      </c>
      <c r="L4599">
        <v>0</v>
      </c>
      <c r="M4599" t="s">
        <v>23284</v>
      </c>
      <c r="N4599">
        <f t="shared" si="852"/>
        <v>0</v>
      </c>
      <c r="O4599" t="str">
        <f t="shared" si="853"/>
        <v>No</v>
      </c>
      <c r="P4599">
        <f t="shared" si="854"/>
        <v>0</v>
      </c>
      <c r="Q4599">
        <f t="shared" si="855"/>
        <v>0</v>
      </c>
      <c r="R4599">
        <f t="shared" si="859"/>
        <v>27.565026697177728</v>
      </c>
      <c r="S4599" t="str">
        <f t="shared" si="856"/>
        <v>ID-36100-Plaa Grande - Quetzaltenango</v>
      </c>
      <c r="T4599" t="str">
        <f t="shared" si="857"/>
        <v>13:14</v>
      </c>
      <c r="U4599" t="str">
        <f t="shared" si="858"/>
        <v>Acceptable</v>
      </c>
      <c r="V4599">
        <f t="shared" si="860"/>
        <v>23</v>
      </c>
      <c r="W4599">
        <f t="shared" si="861"/>
        <v>2</v>
      </c>
      <c r="Y4599" t="str">
        <f t="shared" si="862"/>
        <v>Flight Not Found</v>
      </c>
      <c r="Z4599" t="str" cm="1">
        <f t="array" ref="Z4599">IF(AND(B:B &gt; TIME(6, 0, 0), B:B &lt;= TIME(18, 0, 0)), "Day", "Night")</f>
        <v>Night</v>
      </c>
      <c r="AA4599">
        <f t="shared" si="863"/>
        <v>1</v>
      </c>
    </row>
    <row r="4600" spans="1:27" x14ac:dyDescent="0.2">
      <c r="A4600">
        <v>36110</v>
      </c>
      <c r="B4600" t="s">
        <v>1565</v>
      </c>
      <c r="C4600" t="s">
        <v>21714</v>
      </c>
      <c r="D4600" t="s">
        <v>21049</v>
      </c>
      <c r="F4600" t="s">
        <v>23285</v>
      </c>
      <c r="G4600" t="s">
        <v>9148</v>
      </c>
      <c r="H4600" t="s">
        <v>23286</v>
      </c>
      <c r="I4600" t="s">
        <v>23287</v>
      </c>
      <c r="J4600">
        <v>13</v>
      </c>
      <c r="K4600">
        <v>13</v>
      </c>
      <c r="L4600">
        <v>0</v>
      </c>
      <c r="M4600" t="s">
        <v>23288</v>
      </c>
      <c r="N4600">
        <f t="shared" si="852"/>
        <v>0</v>
      </c>
      <c r="O4600" t="str">
        <f t="shared" si="853"/>
        <v>No</v>
      </c>
      <c r="P4600">
        <f t="shared" si="854"/>
        <v>0</v>
      </c>
      <c r="Q4600">
        <f t="shared" si="855"/>
        <v>0</v>
      </c>
      <c r="R4600">
        <f t="shared" si="859"/>
        <v>27.565026697177728</v>
      </c>
      <c r="S4600" t="str">
        <f t="shared" si="856"/>
        <v>ID-36110-Krasnoyarsk - Mirny</v>
      </c>
      <c r="T4600" t="str">
        <f t="shared" si="857"/>
        <v>05:20</v>
      </c>
      <c r="U4600" t="str">
        <f t="shared" si="858"/>
        <v>Acceptable</v>
      </c>
      <c r="V4600">
        <f t="shared" si="860"/>
        <v>23</v>
      </c>
      <c r="W4600">
        <f t="shared" si="861"/>
        <v>2</v>
      </c>
      <c r="Y4600" t="str">
        <f t="shared" si="862"/>
        <v>Flight Not Found</v>
      </c>
      <c r="Z4600" t="str" cm="1">
        <f t="array" ref="Z4600">IF(AND(B:B &gt; TIME(6, 0, 0), B:B &lt;= TIME(18, 0, 0)), "Day", "Night")</f>
        <v>Night</v>
      </c>
      <c r="AA4600">
        <f t="shared" si="863"/>
        <v>1</v>
      </c>
    </row>
    <row r="4601" spans="1:27" x14ac:dyDescent="0.2">
      <c r="A4601">
        <v>36116</v>
      </c>
      <c r="C4601" t="s">
        <v>23289</v>
      </c>
      <c r="D4601" t="s">
        <v>23290</v>
      </c>
      <c r="G4601" t="s">
        <v>23291</v>
      </c>
      <c r="H4601" t="s">
        <v>23292</v>
      </c>
      <c r="I4601" t="s">
        <v>23293</v>
      </c>
      <c r="J4601">
        <v>9</v>
      </c>
      <c r="K4601">
        <v>9</v>
      </c>
      <c r="L4601">
        <v>0</v>
      </c>
      <c r="M4601" t="s">
        <v>23294</v>
      </c>
      <c r="N4601">
        <f t="shared" si="852"/>
        <v>0</v>
      </c>
      <c r="O4601" t="str">
        <f t="shared" si="853"/>
        <v>No</v>
      </c>
      <c r="P4601">
        <f t="shared" si="854"/>
        <v>0</v>
      </c>
      <c r="Q4601">
        <f t="shared" si="855"/>
        <v>0</v>
      </c>
      <c r="R4601">
        <f t="shared" si="859"/>
        <v>27.565026697177728</v>
      </c>
      <c r="S4601" t="str">
        <f t="shared" si="856"/>
        <v>ID-36116-</v>
      </c>
      <c r="T4601">
        <f t="shared" si="857"/>
        <v>0</v>
      </c>
      <c r="U4601" t="str">
        <f t="shared" si="858"/>
        <v>Acceptable</v>
      </c>
      <c r="V4601">
        <f t="shared" si="860"/>
        <v>23</v>
      </c>
      <c r="W4601">
        <f t="shared" si="861"/>
        <v>2</v>
      </c>
      <c r="Y4601" t="str">
        <f t="shared" si="862"/>
        <v>Flight Not Found</v>
      </c>
      <c r="Z4601" t="str" cm="1">
        <f t="array" ref="Z4601">IF(AND(B:B &gt; TIME(6, 0, 0), B:B &lt;= TIME(18, 0, 0)), "Day", "Night")</f>
        <v>Night</v>
      </c>
      <c r="AA4601">
        <f t="shared" si="863"/>
        <v>1</v>
      </c>
    </row>
    <row r="4602" spans="1:27" x14ac:dyDescent="0.2">
      <c r="A4602">
        <v>36120</v>
      </c>
      <c r="B4602" t="s">
        <v>8534</v>
      </c>
      <c r="C4602" t="s">
        <v>23295</v>
      </c>
      <c r="D4602" t="s">
        <v>35</v>
      </c>
      <c r="F4602" t="s">
        <v>23296</v>
      </c>
      <c r="G4602" t="s">
        <v>23297</v>
      </c>
      <c r="H4602" t="s">
        <v>23298</v>
      </c>
      <c r="I4602" t="s">
        <v>23299</v>
      </c>
      <c r="J4602">
        <v>1</v>
      </c>
      <c r="K4602">
        <v>1</v>
      </c>
      <c r="L4602">
        <v>0</v>
      </c>
      <c r="M4602" t="s">
        <v>23300</v>
      </c>
      <c r="N4602">
        <f t="shared" si="852"/>
        <v>0</v>
      </c>
      <c r="O4602" t="str">
        <f t="shared" si="853"/>
        <v>No</v>
      </c>
      <c r="P4602">
        <f t="shared" si="854"/>
        <v>0</v>
      </c>
      <c r="Q4602">
        <f t="shared" si="855"/>
        <v>0</v>
      </c>
      <c r="R4602">
        <f t="shared" si="859"/>
        <v>27.565026697177728</v>
      </c>
      <c r="S4602" t="str">
        <f t="shared" si="856"/>
        <v>ID-36120-Brunswick, GA - Annapolis, MD</v>
      </c>
      <c r="T4602" t="str">
        <f t="shared" si="857"/>
        <v>17:43</v>
      </c>
      <c r="U4602" t="str">
        <f t="shared" si="858"/>
        <v>Acceptable</v>
      </c>
      <c r="V4602">
        <f t="shared" si="860"/>
        <v>23</v>
      </c>
      <c r="W4602">
        <f t="shared" si="861"/>
        <v>2</v>
      </c>
      <c r="Y4602" t="str">
        <f t="shared" si="862"/>
        <v>Flight Not Found</v>
      </c>
      <c r="Z4602" t="str" cm="1">
        <f t="array" ref="Z4602">IF(AND(B:B &gt; TIME(6, 0, 0), B:B &lt;= TIME(18, 0, 0)), "Day", "Night")</f>
        <v>Night</v>
      </c>
      <c r="AA4602">
        <f t="shared" si="863"/>
        <v>1</v>
      </c>
    </row>
    <row r="4603" spans="1:27" x14ac:dyDescent="0.2">
      <c r="A4603">
        <v>36122</v>
      </c>
      <c r="B4603" t="s">
        <v>3089</v>
      </c>
      <c r="C4603" t="s">
        <v>23301</v>
      </c>
      <c r="D4603" t="s">
        <v>23302</v>
      </c>
      <c r="E4603" t="s">
        <v>20577</v>
      </c>
      <c r="F4603" t="s">
        <v>23303</v>
      </c>
      <c r="G4603" t="s">
        <v>19574</v>
      </c>
      <c r="H4603" t="s">
        <v>23304</v>
      </c>
      <c r="I4603" t="s">
        <v>23305</v>
      </c>
      <c r="J4603">
        <v>2</v>
      </c>
      <c r="K4603">
        <v>2</v>
      </c>
      <c r="L4603">
        <v>0</v>
      </c>
      <c r="M4603" t="s">
        <v>23306</v>
      </c>
      <c r="N4603">
        <f t="shared" si="852"/>
        <v>0</v>
      </c>
      <c r="O4603" t="str">
        <f t="shared" si="853"/>
        <v>No</v>
      </c>
      <c r="P4603">
        <f t="shared" si="854"/>
        <v>0</v>
      </c>
      <c r="Q4603">
        <f t="shared" si="855"/>
        <v>0</v>
      </c>
      <c r="R4603">
        <f t="shared" si="859"/>
        <v>27.565026697177728</v>
      </c>
      <c r="S4603" t="str">
        <f t="shared" si="856"/>
        <v>ID-36122-Vancouver - Victoria</v>
      </c>
      <c r="T4603" t="str">
        <f t="shared" si="857"/>
        <v>00:30</v>
      </c>
      <c r="U4603" t="str">
        <f t="shared" si="858"/>
        <v>Acceptable</v>
      </c>
      <c r="V4603">
        <f t="shared" si="860"/>
        <v>23</v>
      </c>
      <c r="W4603">
        <f t="shared" si="861"/>
        <v>2</v>
      </c>
      <c r="Y4603" t="str">
        <f t="shared" si="862"/>
        <v>Flight Not Found</v>
      </c>
      <c r="Z4603" t="str" cm="1">
        <f t="array" ref="Z4603">IF(AND(B:B &gt; TIME(6, 0, 0), B:B &lt;= TIME(18, 0, 0)), "Day", "Night")</f>
        <v>Night</v>
      </c>
      <c r="AA4603">
        <f t="shared" si="863"/>
        <v>1</v>
      </c>
    </row>
    <row r="4604" spans="1:27" x14ac:dyDescent="0.2">
      <c r="A4604">
        <v>36126</v>
      </c>
      <c r="C4604" t="s">
        <v>23307</v>
      </c>
      <c r="J4604">
        <v>6</v>
      </c>
      <c r="K4604">
        <v>4</v>
      </c>
      <c r="L4604">
        <v>0</v>
      </c>
      <c r="M4604" t="s">
        <v>23308</v>
      </c>
      <c r="N4604">
        <f t="shared" si="852"/>
        <v>0</v>
      </c>
      <c r="O4604" t="str">
        <f t="shared" si="853"/>
        <v>No</v>
      </c>
      <c r="P4604">
        <f t="shared" si="854"/>
        <v>0</v>
      </c>
      <c r="Q4604">
        <f t="shared" si="855"/>
        <v>0</v>
      </c>
      <c r="R4604">
        <f t="shared" si="859"/>
        <v>27.565026697177728</v>
      </c>
      <c r="S4604" t="str">
        <f t="shared" si="856"/>
        <v>ID-36126-</v>
      </c>
      <c r="T4604">
        <f t="shared" si="857"/>
        <v>0</v>
      </c>
      <c r="U4604" t="str">
        <f t="shared" si="858"/>
        <v>Acceptable</v>
      </c>
      <c r="V4604">
        <f t="shared" si="860"/>
        <v>23</v>
      </c>
      <c r="W4604">
        <f t="shared" si="861"/>
        <v>2</v>
      </c>
      <c r="Y4604" t="str">
        <f t="shared" si="862"/>
        <v>Flight Not Found</v>
      </c>
      <c r="Z4604" t="str" cm="1">
        <f t="array" ref="Z4604">IF(AND(B:B &gt; TIME(6, 0, 0), B:B &lt;= TIME(18, 0, 0)), "Day", "Night")</f>
        <v>Night</v>
      </c>
      <c r="AA4604">
        <f t="shared" si="863"/>
        <v>1</v>
      </c>
    </row>
    <row r="4605" spans="1:27" x14ac:dyDescent="0.2">
      <c r="A4605">
        <v>36131</v>
      </c>
      <c r="B4605" t="s">
        <v>23309</v>
      </c>
      <c r="C4605" t="s">
        <v>23310</v>
      </c>
      <c r="D4605" t="s">
        <v>23311</v>
      </c>
      <c r="F4605" t="s">
        <v>23312</v>
      </c>
      <c r="G4605" t="s">
        <v>23313</v>
      </c>
      <c r="H4605" t="s">
        <v>23314</v>
      </c>
      <c r="I4605" t="s">
        <v>23315</v>
      </c>
      <c r="J4605">
        <v>1</v>
      </c>
      <c r="K4605">
        <v>1</v>
      </c>
      <c r="L4605">
        <v>0</v>
      </c>
      <c r="M4605" t="s">
        <v>23316</v>
      </c>
      <c r="N4605">
        <f t="shared" si="852"/>
        <v>0</v>
      </c>
      <c r="O4605" t="str">
        <f t="shared" si="853"/>
        <v>No</v>
      </c>
      <c r="P4605">
        <f t="shared" si="854"/>
        <v>0</v>
      </c>
      <c r="Q4605">
        <f t="shared" si="855"/>
        <v>0</v>
      </c>
      <c r="R4605">
        <f t="shared" si="859"/>
        <v>27.565026697177728</v>
      </c>
      <c r="S4605" t="str">
        <f t="shared" si="856"/>
        <v>ID-36131-Mena, AR - Texarcana, TX</v>
      </c>
      <c r="T4605" t="str">
        <f t="shared" si="857"/>
        <v>12:16</v>
      </c>
      <c r="U4605" t="str">
        <f t="shared" si="858"/>
        <v>Acceptable</v>
      </c>
      <c r="V4605">
        <f t="shared" si="860"/>
        <v>23</v>
      </c>
      <c r="W4605">
        <f t="shared" si="861"/>
        <v>2</v>
      </c>
      <c r="Y4605" t="str">
        <f t="shared" si="862"/>
        <v>Flight Not Found</v>
      </c>
      <c r="Z4605" t="str" cm="1">
        <f t="array" ref="Z4605">IF(AND(B:B &gt; TIME(6, 0, 0), B:B &lt;= TIME(18, 0, 0)), "Day", "Night")</f>
        <v>Night</v>
      </c>
      <c r="AA4605">
        <f t="shared" si="863"/>
        <v>1</v>
      </c>
    </row>
    <row r="4606" spans="1:27" x14ac:dyDescent="0.2">
      <c r="A4606">
        <v>36136</v>
      </c>
      <c r="B4606" t="s">
        <v>15560</v>
      </c>
      <c r="C4606" t="s">
        <v>23317</v>
      </c>
      <c r="D4606" t="s">
        <v>23318</v>
      </c>
      <c r="F4606" t="s">
        <v>23319</v>
      </c>
      <c r="G4606" t="s">
        <v>23320</v>
      </c>
      <c r="H4606" t="s">
        <v>23321</v>
      </c>
      <c r="I4606" t="s">
        <v>3978</v>
      </c>
      <c r="J4606">
        <v>10</v>
      </c>
      <c r="K4606">
        <v>7</v>
      </c>
      <c r="L4606">
        <v>0</v>
      </c>
      <c r="M4606" t="s">
        <v>23322</v>
      </c>
      <c r="N4606">
        <f t="shared" si="852"/>
        <v>0</v>
      </c>
      <c r="O4606" t="str">
        <f t="shared" si="853"/>
        <v>No</v>
      </c>
      <c r="P4606">
        <f t="shared" si="854"/>
        <v>0</v>
      </c>
      <c r="Q4606">
        <f t="shared" si="855"/>
        <v>0</v>
      </c>
      <c r="R4606">
        <f t="shared" si="859"/>
        <v>27.565026697177728</v>
      </c>
      <c r="S4606" t="str">
        <f t="shared" si="856"/>
        <v>ID-36136-Point-Lebel - Rimouski</v>
      </c>
      <c r="T4606" t="str">
        <f t="shared" si="857"/>
        <v>11:13</v>
      </c>
      <c r="U4606" t="str">
        <f t="shared" si="858"/>
        <v>Acceptable</v>
      </c>
      <c r="V4606">
        <f t="shared" si="860"/>
        <v>23</v>
      </c>
      <c r="W4606">
        <f t="shared" si="861"/>
        <v>2</v>
      </c>
      <c r="Y4606" t="str">
        <f t="shared" si="862"/>
        <v>Flight Not Found</v>
      </c>
      <c r="Z4606" t="str" cm="1">
        <f t="array" ref="Z4606">IF(AND(B:B &gt; TIME(6, 0, 0), B:B &lt;= TIME(18, 0, 0)), "Day", "Night")</f>
        <v>Night</v>
      </c>
      <c r="AA4606">
        <f t="shared" si="863"/>
        <v>1</v>
      </c>
    </row>
    <row r="4607" spans="1:27" x14ac:dyDescent="0.2">
      <c r="A4607">
        <v>36343</v>
      </c>
      <c r="B4607" t="s">
        <v>12318</v>
      </c>
      <c r="C4607" t="s">
        <v>23323</v>
      </c>
      <c r="D4607" t="s">
        <v>22358</v>
      </c>
      <c r="F4607" t="s">
        <v>23324</v>
      </c>
      <c r="G4607" t="s">
        <v>11401</v>
      </c>
      <c r="H4607" t="s">
        <v>23325</v>
      </c>
      <c r="I4607" t="s">
        <v>23326</v>
      </c>
      <c r="J4607">
        <v>8</v>
      </c>
      <c r="K4607">
        <v>8</v>
      </c>
      <c r="L4607">
        <v>0</v>
      </c>
      <c r="M4607" t="s">
        <v>23327</v>
      </c>
      <c r="N4607">
        <f t="shared" si="852"/>
        <v>0</v>
      </c>
      <c r="O4607" t="str">
        <f t="shared" si="853"/>
        <v>No</v>
      </c>
      <c r="P4607">
        <f t="shared" si="854"/>
        <v>0</v>
      </c>
      <c r="Q4607">
        <f t="shared" si="855"/>
        <v>0</v>
      </c>
      <c r="R4607">
        <f t="shared" si="859"/>
        <v>27.565026697177728</v>
      </c>
      <c r="S4607" t="str">
        <f t="shared" si="856"/>
        <v>ID-36343-Yangon - Sittwe</v>
      </c>
      <c r="T4607" t="str">
        <f t="shared" si="857"/>
        <v>14:27</v>
      </c>
      <c r="U4607" t="str">
        <f t="shared" si="858"/>
        <v>Acceptable</v>
      </c>
      <c r="V4607">
        <f t="shared" si="860"/>
        <v>23</v>
      </c>
      <c r="W4607">
        <f t="shared" si="861"/>
        <v>2</v>
      </c>
      <c r="Y4607" t="str">
        <f t="shared" si="862"/>
        <v>Flight Not Found</v>
      </c>
      <c r="Z4607" t="str" cm="1">
        <f t="array" ref="Z4607">IF(AND(B:B &gt; TIME(6, 0, 0), B:B &lt;= TIME(18, 0, 0)), "Day", "Night")</f>
        <v>Night</v>
      </c>
      <c r="AA4607">
        <f t="shared" si="863"/>
        <v>1</v>
      </c>
    </row>
    <row r="4608" spans="1:27" x14ac:dyDescent="0.2">
      <c r="A4608">
        <v>36140</v>
      </c>
      <c r="B4608" t="s">
        <v>1554</v>
      </c>
      <c r="C4608" t="s">
        <v>23328</v>
      </c>
      <c r="D4608" t="s">
        <v>10699</v>
      </c>
      <c r="E4608" t="s">
        <v>13874</v>
      </c>
      <c r="F4608" t="s">
        <v>23329</v>
      </c>
      <c r="G4608" t="s">
        <v>23330</v>
      </c>
      <c r="H4608" t="s">
        <v>23331</v>
      </c>
      <c r="I4608" t="s">
        <v>15732</v>
      </c>
      <c r="J4608">
        <v>146</v>
      </c>
      <c r="K4608">
        <v>102</v>
      </c>
      <c r="L4608">
        <v>0</v>
      </c>
      <c r="M4608" t="s">
        <v>23332</v>
      </c>
      <c r="N4608">
        <f t="shared" si="852"/>
        <v>0</v>
      </c>
      <c r="O4608" t="str">
        <f t="shared" si="853"/>
        <v>No</v>
      </c>
      <c r="P4608">
        <f t="shared" si="854"/>
        <v>0</v>
      </c>
      <c r="Q4608">
        <f t="shared" si="855"/>
        <v>0</v>
      </c>
      <c r="R4608">
        <f t="shared" si="859"/>
        <v>27.565026697177728</v>
      </c>
      <c r="S4608" t="str">
        <f t="shared" si="856"/>
        <v>ID-36140-Bangkok - Surat Thani</v>
      </c>
      <c r="T4608" t="str">
        <f t="shared" si="857"/>
        <v>19:10</v>
      </c>
      <c r="U4608" t="str">
        <f t="shared" si="858"/>
        <v>Acceptable</v>
      </c>
      <c r="V4608">
        <f t="shared" si="860"/>
        <v>23</v>
      </c>
      <c r="W4608">
        <f t="shared" si="861"/>
        <v>2</v>
      </c>
      <c r="Y4608" t="str">
        <f t="shared" si="862"/>
        <v>Flight Not Found</v>
      </c>
      <c r="Z4608" t="str" cm="1">
        <f t="array" ref="Z4608">IF(AND(B:B &gt; TIME(6, 0, 0), B:B &lt;= TIME(18, 0, 0)), "Day", "Night")</f>
        <v>Night</v>
      </c>
      <c r="AA4608">
        <f t="shared" si="863"/>
        <v>1</v>
      </c>
    </row>
    <row r="4609" spans="1:27" x14ac:dyDescent="0.2">
      <c r="A4609">
        <v>36143</v>
      </c>
      <c r="C4609" t="s">
        <v>21565</v>
      </c>
      <c r="D4609" t="s">
        <v>23333</v>
      </c>
      <c r="G4609" t="s">
        <v>10768</v>
      </c>
      <c r="H4609" t="s">
        <v>23334</v>
      </c>
      <c r="I4609" t="s">
        <v>23335</v>
      </c>
      <c r="J4609">
        <v>11</v>
      </c>
      <c r="K4609">
        <v>11</v>
      </c>
      <c r="L4609">
        <v>0</v>
      </c>
      <c r="M4609" t="s">
        <v>23336</v>
      </c>
      <c r="N4609">
        <f t="shared" si="852"/>
        <v>0</v>
      </c>
      <c r="O4609" t="str">
        <f t="shared" si="853"/>
        <v>No</v>
      </c>
      <c r="P4609">
        <f t="shared" si="854"/>
        <v>0</v>
      </c>
      <c r="Q4609">
        <f t="shared" si="855"/>
        <v>0</v>
      </c>
      <c r="R4609">
        <f t="shared" si="859"/>
        <v>27.565026697177728</v>
      </c>
      <c r="S4609" t="str">
        <f t="shared" si="856"/>
        <v>ID-36143-</v>
      </c>
      <c r="T4609">
        <f t="shared" si="857"/>
        <v>0</v>
      </c>
      <c r="U4609" t="str">
        <f t="shared" si="858"/>
        <v>Acceptable</v>
      </c>
      <c r="V4609">
        <f t="shared" si="860"/>
        <v>23</v>
      </c>
      <c r="W4609">
        <f t="shared" si="861"/>
        <v>2</v>
      </c>
      <c r="Y4609" t="str">
        <f t="shared" si="862"/>
        <v>Flight Not Found</v>
      </c>
      <c r="Z4609" t="str" cm="1">
        <f t="array" ref="Z4609">IF(AND(B:B &gt; TIME(6, 0, 0), B:B &lt;= TIME(18, 0, 0)), "Day", "Night")</f>
        <v>Night</v>
      </c>
      <c r="AA4609">
        <f t="shared" si="863"/>
        <v>1</v>
      </c>
    </row>
    <row r="4610" spans="1:27" x14ac:dyDescent="0.2">
      <c r="A4610">
        <v>36146</v>
      </c>
      <c r="C4610" t="s">
        <v>23156</v>
      </c>
      <c r="D4610" t="s">
        <v>23337</v>
      </c>
      <c r="F4610" t="s">
        <v>23338</v>
      </c>
      <c r="G4610" t="s">
        <v>23339</v>
      </c>
      <c r="H4610" t="s">
        <v>23340</v>
      </c>
      <c r="J4610">
        <v>10</v>
      </c>
      <c r="K4610">
        <v>1</v>
      </c>
      <c r="L4610">
        <v>0</v>
      </c>
      <c r="M4610" t="s">
        <v>23341</v>
      </c>
      <c r="N4610">
        <f t="shared" ref="N4610:N4673" si="864">SUM(B4610,C4610)</f>
        <v>0</v>
      </c>
      <c r="O4610" t="str">
        <f t="shared" ref="O4610:O4673" si="865">IF(F4610="good","Yes","No")</f>
        <v>No</v>
      </c>
      <c r="P4610">
        <f t="shared" ref="P4610:P4673" si="866">COUNTIF(C:C,"&lt;0")</f>
        <v>0</v>
      </c>
      <c r="Q4610">
        <f t="shared" ref="Q4610:Q4673" si="867">SUMIF(E:E,"&gt;"&amp;AVERAGE(E:E))</f>
        <v>0</v>
      </c>
      <c r="R4610">
        <f t="shared" si="859"/>
        <v>27.565026697177728</v>
      </c>
      <c r="S4610" t="str">
        <f t="shared" ref="S4610:S4673" si="868">CONCATENATE("ID-",A4610,"-",F4610)</f>
        <v>ID-36146-Luanda - Saurimo</v>
      </c>
      <c r="T4610">
        <f t="shared" ref="T4610:T4673" si="869">INDEX(B:B,MATCH(A4610,A:A,0))</f>
        <v>0</v>
      </c>
      <c r="U4610" t="str">
        <f t="shared" ref="U4610:U4673" si="870">IF(OR(B4610&gt;0,C4610&gt;0),"Acceptable","Check")</f>
        <v>Acceptable</v>
      </c>
      <c r="V4610">
        <f t="shared" si="860"/>
        <v>23</v>
      </c>
      <c r="W4610">
        <f t="shared" si="861"/>
        <v>2</v>
      </c>
      <c r="Y4610" t="str">
        <f t="shared" si="862"/>
        <v>Flight Not Found</v>
      </c>
      <c r="Z4610" t="str" cm="1">
        <f t="array" ref="Z4610">IF(AND(B:B &gt; TIME(6, 0, 0), B:B &lt;= TIME(18, 0, 0)), "Day", "Night")</f>
        <v>Night</v>
      </c>
      <c r="AA4610">
        <f t="shared" si="863"/>
        <v>1</v>
      </c>
    </row>
    <row r="4611" spans="1:27" x14ac:dyDescent="0.2">
      <c r="A4611">
        <v>36151</v>
      </c>
      <c r="B4611" t="s">
        <v>7899</v>
      </c>
      <c r="C4611" t="s">
        <v>23342</v>
      </c>
      <c r="D4611" t="s">
        <v>21548</v>
      </c>
      <c r="F4611" t="s">
        <v>23343</v>
      </c>
      <c r="G4611" t="s">
        <v>23344</v>
      </c>
      <c r="H4611" t="s">
        <v>23345</v>
      </c>
      <c r="I4611" t="s">
        <v>23346</v>
      </c>
      <c r="J4611">
        <v>5</v>
      </c>
      <c r="K4611">
        <v>5</v>
      </c>
      <c r="L4611">
        <v>0</v>
      </c>
      <c r="M4611" t="s">
        <v>23347</v>
      </c>
      <c r="N4611">
        <f t="shared" si="864"/>
        <v>0</v>
      </c>
      <c r="O4611" t="str">
        <f t="shared" si="865"/>
        <v>No</v>
      </c>
      <c r="P4611">
        <f t="shared" si="866"/>
        <v>0</v>
      </c>
      <c r="Q4611">
        <f t="shared" si="867"/>
        <v>0</v>
      </c>
      <c r="R4611">
        <f t="shared" ref="R4611:R4674" si="871">AVERAGEIF(J:J,"&gt;0")</f>
        <v>27.565026697177728</v>
      </c>
      <c r="S4611" t="str">
        <f t="shared" si="868"/>
        <v>ID-36151-Bogotá - Medellín</v>
      </c>
      <c r="T4611" t="str">
        <f t="shared" si="869"/>
        <v>00:15</v>
      </c>
      <c r="U4611" t="str">
        <f t="shared" si="870"/>
        <v>Acceptable</v>
      </c>
      <c r="V4611">
        <f t="shared" ref="V4611:V4674" si="872">COUNTIF(D:D, "Military - U.S. Army")</f>
        <v>23</v>
      </c>
      <c r="W4611">
        <f t="shared" ref="W4611:W4674" si="873">AVERAGEIF(C:C,"Fort Myer, Virginia", J:J)</f>
        <v>2</v>
      </c>
      <c r="Y4611" t="str">
        <f t="shared" ref="Y4611:Y4674" si="874">IFERROR(VLOOKUP("FlightNumber", A:E, 4, FALSE), "Flight Not Found")</f>
        <v>Flight Not Found</v>
      </c>
      <c r="Z4611" t="str" cm="1">
        <f t="array" ref="Z4611">IF(AND(B:B &gt; TIME(6, 0, 0), B:B &lt;= TIME(18, 0, 0)), "Day", "Night")</f>
        <v>Night</v>
      </c>
      <c r="AA4611">
        <f t="shared" ref="AA4611:AA4674" si="875">COUNTIFS(D:D, "Military - U.S. Army", C:C, "Fort Myer, Virginia")</f>
        <v>1</v>
      </c>
    </row>
    <row r="4612" spans="1:27" x14ac:dyDescent="0.2">
      <c r="A4612">
        <v>36155</v>
      </c>
      <c r="B4612" t="s">
        <v>2146</v>
      </c>
      <c r="C4612" t="s">
        <v>23348</v>
      </c>
      <c r="D4612" t="s">
        <v>19986</v>
      </c>
      <c r="E4612" t="s">
        <v>13487</v>
      </c>
      <c r="F4612" t="s">
        <v>23349</v>
      </c>
      <c r="G4612" t="s">
        <v>23350</v>
      </c>
      <c r="H4612" t="s">
        <v>23351</v>
      </c>
      <c r="I4612" t="s">
        <v>6745</v>
      </c>
      <c r="J4612">
        <v>14</v>
      </c>
      <c r="K4612">
        <v>14</v>
      </c>
      <c r="L4612">
        <v>0</v>
      </c>
      <c r="M4612" t="s">
        <v>23352</v>
      </c>
      <c r="N4612">
        <f t="shared" si="864"/>
        <v>0</v>
      </c>
      <c r="O4612" t="str">
        <f t="shared" si="865"/>
        <v>No</v>
      </c>
      <c r="P4612">
        <f t="shared" si="866"/>
        <v>0</v>
      </c>
      <c r="Q4612">
        <f t="shared" si="867"/>
        <v>0</v>
      </c>
      <c r="R4612">
        <f t="shared" si="871"/>
        <v>27.565026697177728</v>
      </c>
      <c r="S4612" t="str">
        <f t="shared" si="868"/>
        <v>ID-36155-Huambo - Saurimo</v>
      </c>
      <c r="T4612" t="str">
        <f t="shared" si="869"/>
        <v>12:00</v>
      </c>
      <c r="U4612" t="str">
        <f t="shared" si="870"/>
        <v>Acceptable</v>
      </c>
      <c r="V4612">
        <f t="shared" si="872"/>
        <v>23</v>
      </c>
      <c r="W4612">
        <f t="shared" si="873"/>
        <v>2</v>
      </c>
      <c r="Y4612" t="str">
        <f t="shared" si="874"/>
        <v>Flight Not Found</v>
      </c>
      <c r="Z4612" t="str" cm="1">
        <f t="array" ref="Z4612">IF(AND(B:B &gt; TIME(6, 0, 0), B:B &lt;= TIME(18, 0, 0)), "Day", "Night")</f>
        <v>Night</v>
      </c>
      <c r="AA4612">
        <f t="shared" si="875"/>
        <v>1</v>
      </c>
    </row>
    <row r="4613" spans="1:27" x14ac:dyDescent="0.2">
      <c r="A4613">
        <v>36162</v>
      </c>
      <c r="C4613" t="s">
        <v>23353</v>
      </c>
      <c r="D4613" t="s">
        <v>23354</v>
      </c>
      <c r="F4613" t="s">
        <v>23213</v>
      </c>
      <c r="G4613" t="s">
        <v>13590</v>
      </c>
      <c r="H4613" t="s">
        <v>23355</v>
      </c>
      <c r="I4613" t="s">
        <v>23356</v>
      </c>
      <c r="J4613">
        <v>9</v>
      </c>
      <c r="K4613">
        <v>9</v>
      </c>
      <c r="L4613">
        <v>0</v>
      </c>
      <c r="M4613" t="s">
        <v>23357</v>
      </c>
      <c r="N4613">
        <f t="shared" si="864"/>
        <v>0</v>
      </c>
      <c r="O4613" t="str">
        <f t="shared" si="865"/>
        <v>No</v>
      </c>
      <c r="P4613">
        <f t="shared" si="866"/>
        <v>0</v>
      </c>
      <c r="Q4613">
        <f t="shared" si="867"/>
        <v>0</v>
      </c>
      <c r="R4613">
        <f t="shared" si="871"/>
        <v>27.565026697177728</v>
      </c>
      <c r="S4613" t="str">
        <f t="shared" si="868"/>
        <v>ID-36162-Huambo - Luanda</v>
      </c>
      <c r="T4613">
        <f t="shared" si="869"/>
        <v>0</v>
      </c>
      <c r="U4613" t="str">
        <f t="shared" si="870"/>
        <v>Acceptable</v>
      </c>
      <c r="V4613">
        <f t="shared" si="872"/>
        <v>23</v>
      </c>
      <c r="W4613">
        <f t="shared" si="873"/>
        <v>2</v>
      </c>
      <c r="Y4613" t="str">
        <f t="shared" si="874"/>
        <v>Flight Not Found</v>
      </c>
      <c r="Z4613" t="str" cm="1">
        <f t="array" ref="Z4613">IF(AND(B:B &gt; TIME(6, 0, 0), B:B &lt;= TIME(18, 0, 0)), "Day", "Night")</f>
        <v>Night</v>
      </c>
      <c r="AA4613">
        <f t="shared" si="875"/>
        <v>1</v>
      </c>
    </row>
    <row r="4614" spans="1:27" x14ac:dyDescent="0.2">
      <c r="A4614">
        <v>36172</v>
      </c>
      <c r="B4614" t="s">
        <v>2124</v>
      </c>
      <c r="C4614" t="s">
        <v>23358</v>
      </c>
      <c r="D4614" t="s">
        <v>23359</v>
      </c>
      <c r="F4614" t="s">
        <v>23360</v>
      </c>
      <c r="G4614" t="s">
        <v>11401</v>
      </c>
      <c r="H4614" t="s">
        <v>23361</v>
      </c>
      <c r="I4614" t="s">
        <v>23362</v>
      </c>
      <c r="J4614">
        <v>2</v>
      </c>
      <c r="K4614">
        <v>2</v>
      </c>
      <c r="L4614">
        <v>0</v>
      </c>
      <c r="M4614" t="s">
        <v>23363</v>
      </c>
      <c r="N4614">
        <f t="shared" si="864"/>
        <v>0</v>
      </c>
      <c r="O4614" t="str">
        <f t="shared" si="865"/>
        <v>No</v>
      </c>
      <c r="P4614">
        <f t="shared" si="866"/>
        <v>0</v>
      </c>
      <c r="Q4614">
        <f t="shared" si="867"/>
        <v>0</v>
      </c>
      <c r="R4614">
        <f t="shared" si="871"/>
        <v>27.565026697177728</v>
      </c>
      <c r="S4614" t="str">
        <f t="shared" si="868"/>
        <v>ID-36172-London - Guernsey</v>
      </c>
      <c r="T4614" t="str">
        <f t="shared" si="869"/>
        <v>17:00</v>
      </c>
      <c r="U4614" t="str">
        <f t="shared" si="870"/>
        <v>Acceptable</v>
      </c>
      <c r="V4614">
        <f t="shared" si="872"/>
        <v>23</v>
      </c>
      <c r="W4614">
        <f t="shared" si="873"/>
        <v>2</v>
      </c>
      <c r="Y4614" t="str">
        <f t="shared" si="874"/>
        <v>Flight Not Found</v>
      </c>
      <c r="Z4614" t="str" cm="1">
        <f t="array" ref="Z4614">IF(AND(B:B &gt; TIME(6, 0, 0), B:B &lt;= TIME(18, 0, 0)), "Day", "Night")</f>
        <v>Night</v>
      </c>
      <c r="AA4614">
        <f t="shared" si="875"/>
        <v>1</v>
      </c>
    </row>
    <row r="4615" spans="1:27" x14ac:dyDescent="0.2">
      <c r="A4615">
        <v>36173</v>
      </c>
      <c r="C4615" t="s">
        <v>23364</v>
      </c>
      <c r="D4615" t="s">
        <v>23365</v>
      </c>
      <c r="G4615" t="s">
        <v>19344</v>
      </c>
      <c r="H4615" t="s">
        <v>23366</v>
      </c>
      <c r="I4615" t="s">
        <v>23367</v>
      </c>
      <c r="J4615">
        <v>4</v>
      </c>
      <c r="K4615">
        <v>4</v>
      </c>
      <c r="L4615">
        <v>0</v>
      </c>
      <c r="M4615" t="s">
        <v>23368</v>
      </c>
      <c r="N4615">
        <f t="shared" si="864"/>
        <v>0</v>
      </c>
      <c r="O4615" t="str">
        <f t="shared" si="865"/>
        <v>No</v>
      </c>
      <c r="P4615">
        <f t="shared" si="866"/>
        <v>0</v>
      </c>
      <c r="Q4615">
        <f t="shared" si="867"/>
        <v>0</v>
      </c>
      <c r="R4615">
        <f t="shared" si="871"/>
        <v>27.565026697177728</v>
      </c>
      <c r="S4615" t="str">
        <f t="shared" si="868"/>
        <v>ID-36173-</v>
      </c>
      <c r="T4615">
        <f t="shared" si="869"/>
        <v>0</v>
      </c>
      <c r="U4615" t="str">
        <f t="shared" si="870"/>
        <v>Acceptable</v>
      </c>
      <c r="V4615">
        <f t="shared" si="872"/>
        <v>23</v>
      </c>
      <c r="W4615">
        <f t="shared" si="873"/>
        <v>2</v>
      </c>
      <c r="Y4615" t="str">
        <f t="shared" si="874"/>
        <v>Flight Not Found</v>
      </c>
      <c r="Z4615" t="str" cm="1">
        <f t="array" ref="Z4615">IF(AND(B:B &gt; TIME(6, 0, 0), B:B &lt;= TIME(18, 0, 0)), "Day", "Night")</f>
        <v>Night</v>
      </c>
      <c r="AA4615">
        <f t="shared" si="875"/>
        <v>1</v>
      </c>
    </row>
    <row r="4616" spans="1:27" x14ac:dyDescent="0.2">
      <c r="A4616">
        <v>36173</v>
      </c>
      <c r="B4616" t="s">
        <v>12161</v>
      </c>
      <c r="C4616" t="s">
        <v>23369</v>
      </c>
      <c r="D4616" t="s">
        <v>23370</v>
      </c>
      <c r="F4616" t="s">
        <v>23303</v>
      </c>
      <c r="G4616" t="s">
        <v>3694</v>
      </c>
      <c r="H4616" t="s">
        <v>23371</v>
      </c>
      <c r="I4616" t="s">
        <v>23372</v>
      </c>
      <c r="J4616">
        <v>2</v>
      </c>
      <c r="K4616">
        <v>2</v>
      </c>
      <c r="L4616">
        <v>0</v>
      </c>
      <c r="M4616" t="s">
        <v>23373</v>
      </c>
      <c r="N4616">
        <f t="shared" si="864"/>
        <v>0</v>
      </c>
      <c r="O4616" t="str">
        <f t="shared" si="865"/>
        <v>No</v>
      </c>
      <c r="P4616">
        <f t="shared" si="866"/>
        <v>0</v>
      </c>
      <c r="Q4616">
        <f t="shared" si="867"/>
        <v>0</v>
      </c>
      <c r="R4616">
        <f t="shared" si="871"/>
        <v>27.565026697177728</v>
      </c>
      <c r="S4616" t="str">
        <f t="shared" si="868"/>
        <v>ID-36173-Vancouver - Victoria</v>
      </c>
      <c r="T4616">
        <f t="shared" si="869"/>
        <v>0</v>
      </c>
      <c r="U4616" t="str">
        <f t="shared" si="870"/>
        <v>Acceptable</v>
      </c>
      <c r="V4616">
        <f t="shared" si="872"/>
        <v>23</v>
      </c>
      <c r="W4616">
        <f t="shared" si="873"/>
        <v>2</v>
      </c>
      <c r="Y4616" t="str">
        <f t="shared" si="874"/>
        <v>Flight Not Found</v>
      </c>
      <c r="Z4616" t="str" cm="1">
        <f t="array" ref="Z4616">IF(AND(B:B &gt; TIME(6, 0, 0), B:B &lt;= TIME(18, 0, 0)), "Day", "Night")</f>
        <v>Night</v>
      </c>
      <c r="AA4616">
        <f t="shared" si="875"/>
        <v>1</v>
      </c>
    </row>
    <row r="4617" spans="1:27" x14ac:dyDescent="0.2">
      <c r="A4617">
        <v>36176</v>
      </c>
      <c r="B4617" t="s">
        <v>1103</v>
      </c>
      <c r="C4617" t="s">
        <v>23374</v>
      </c>
      <c r="D4617" t="s">
        <v>23375</v>
      </c>
      <c r="F4617" t="s">
        <v>23376</v>
      </c>
      <c r="G4617" t="s">
        <v>23377</v>
      </c>
      <c r="H4617" t="s">
        <v>23378</v>
      </c>
      <c r="I4617" t="s">
        <v>12569</v>
      </c>
      <c r="J4617">
        <v>4</v>
      </c>
      <c r="K4617">
        <v>3</v>
      </c>
      <c r="L4617">
        <v>0</v>
      </c>
      <c r="M4617" t="s">
        <v>23379</v>
      </c>
      <c r="N4617">
        <f t="shared" si="864"/>
        <v>0</v>
      </c>
      <c r="O4617" t="str">
        <f t="shared" si="865"/>
        <v>No</v>
      </c>
      <c r="P4617">
        <f t="shared" si="866"/>
        <v>0</v>
      </c>
      <c r="Q4617">
        <f t="shared" si="867"/>
        <v>0</v>
      </c>
      <c r="R4617">
        <f t="shared" si="871"/>
        <v>27.565026697177728</v>
      </c>
      <c r="S4617" t="str">
        <f t="shared" si="868"/>
        <v>ID-36176-Horn Island - Coconut Island</v>
      </c>
      <c r="T4617" t="str">
        <f t="shared" si="869"/>
        <v>14:30</v>
      </c>
      <c r="U4617" t="str">
        <f t="shared" si="870"/>
        <v>Acceptable</v>
      </c>
      <c r="V4617">
        <f t="shared" si="872"/>
        <v>23</v>
      </c>
      <c r="W4617">
        <f t="shared" si="873"/>
        <v>2</v>
      </c>
      <c r="Y4617" t="str">
        <f t="shared" si="874"/>
        <v>Flight Not Found</v>
      </c>
      <c r="Z4617" t="str" cm="1">
        <f t="array" ref="Z4617">IF(AND(B:B &gt; TIME(6, 0, 0), B:B &lt;= TIME(18, 0, 0)), "Day", "Night")</f>
        <v>Night</v>
      </c>
      <c r="AA4617">
        <f t="shared" si="875"/>
        <v>1</v>
      </c>
    </row>
    <row r="4618" spans="1:27" x14ac:dyDescent="0.2">
      <c r="A4618">
        <v>36177</v>
      </c>
      <c r="B4618" t="s">
        <v>10220</v>
      </c>
      <c r="C4618" t="s">
        <v>23380</v>
      </c>
      <c r="D4618" t="s">
        <v>23381</v>
      </c>
      <c r="F4618" t="s">
        <v>23382</v>
      </c>
      <c r="G4618" t="s">
        <v>17815</v>
      </c>
      <c r="H4618" t="s">
        <v>23383</v>
      </c>
      <c r="I4618" t="s">
        <v>23384</v>
      </c>
      <c r="J4618">
        <v>12</v>
      </c>
      <c r="K4618">
        <v>4</v>
      </c>
      <c r="L4618">
        <v>0</v>
      </c>
      <c r="M4618" t="s">
        <v>23385</v>
      </c>
      <c r="N4618">
        <f t="shared" si="864"/>
        <v>0</v>
      </c>
      <c r="O4618" t="str">
        <f t="shared" si="865"/>
        <v>No</v>
      </c>
      <c r="P4618">
        <f t="shared" si="866"/>
        <v>0</v>
      </c>
      <c r="Q4618">
        <f t="shared" si="867"/>
        <v>0</v>
      </c>
      <c r="R4618">
        <f t="shared" si="871"/>
        <v>27.565026697177728</v>
      </c>
      <c r="S4618" t="str">
        <f t="shared" si="868"/>
        <v>ID-36177-Jumla - Nepalgunj</v>
      </c>
      <c r="T4618" t="str">
        <f t="shared" si="869"/>
        <v>16:30</v>
      </c>
      <c r="U4618" t="str">
        <f t="shared" si="870"/>
        <v>Acceptable</v>
      </c>
      <c r="V4618">
        <f t="shared" si="872"/>
        <v>23</v>
      </c>
      <c r="W4618">
        <f t="shared" si="873"/>
        <v>2</v>
      </c>
      <c r="Y4618" t="str">
        <f t="shared" si="874"/>
        <v>Flight Not Found</v>
      </c>
      <c r="Z4618" t="str" cm="1">
        <f t="array" ref="Z4618">IF(AND(B:B &gt; TIME(6, 0, 0), B:B &lt;= TIME(18, 0, 0)), "Day", "Night")</f>
        <v>Night</v>
      </c>
      <c r="AA4618">
        <f t="shared" si="875"/>
        <v>1</v>
      </c>
    </row>
    <row r="4619" spans="1:27" x14ac:dyDescent="0.2">
      <c r="A4619">
        <v>36181</v>
      </c>
      <c r="B4619" t="s">
        <v>5493</v>
      </c>
      <c r="C4619" t="s">
        <v>23386</v>
      </c>
      <c r="D4619" t="s">
        <v>23387</v>
      </c>
      <c r="F4619" t="s">
        <v>23388</v>
      </c>
      <c r="G4619" t="s">
        <v>12448</v>
      </c>
      <c r="J4619">
        <v>28</v>
      </c>
      <c r="K4619">
        <v>28</v>
      </c>
      <c r="L4619">
        <v>0</v>
      </c>
      <c r="M4619" t="s">
        <v>23389</v>
      </c>
      <c r="N4619">
        <f t="shared" si="864"/>
        <v>0</v>
      </c>
      <c r="O4619" t="str">
        <f t="shared" si="865"/>
        <v>No</v>
      </c>
      <c r="P4619">
        <f t="shared" si="866"/>
        <v>0</v>
      </c>
      <c r="Q4619">
        <f t="shared" si="867"/>
        <v>0</v>
      </c>
      <c r="R4619">
        <f t="shared" si="871"/>
        <v>27.565026697177728</v>
      </c>
      <c r="S4619" t="str">
        <f t="shared" si="868"/>
        <v>ID-36181-Managua - Bluefields</v>
      </c>
      <c r="T4619" t="str">
        <f t="shared" si="869"/>
        <v>08:10</v>
      </c>
      <c r="U4619" t="str">
        <f t="shared" si="870"/>
        <v>Acceptable</v>
      </c>
      <c r="V4619">
        <f t="shared" si="872"/>
        <v>23</v>
      </c>
      <c r="W4619">
        <f t="shared" si="873"/>
        <v>2</v>
      </c>
      <c r="Y4619" t="str">
        <f t="shared" si="874"/>
        <v>Flight Not Found</v>
      </c>
      <c r="Z4619" t="str" cm="1">
        <f t="array" ref="Z4619">IF(AND(B:B &gt; TIME(6, 0, 0), B:B &lt;= TIME(18, 0, 0)), "Day", "Night")</f>
        <v>Night</v>
      </c>
      <c r="AA4619">
        <f t="shared" si="875"/>
        <v>1</v>
      </c>
    </row>
    <row r="4620" spans="1:27" x14ac:dyDescent="0.2">
      <c r="A4620">
        <v>36193</v>
      </c>
      <c r="B4620" t="s">
        <v>23390</v>
      </c>
      <c r="C4620" t="s">
        <v>15567</v>
      </c>
      <c r="D4620" t="s">
        <v>23391</v>
      </c>
      <c r="F4620" t="s">
        <v>22489</v>
      </c>
      <c r="G4620" t="s">
        <v>9148</v>
      </c>
      <c r="H4620" t="s">
        <v>23392</v>
      </c>
      <c r="I4620" t="s">
        <v>23393</v>
      </c>
      <c r="J4620">
        <v>14</v>
      </c>
      <c r="K4620">
        <v>14</v>
      </c>
      <c r="L4620">
        <v>13</v>
      </c>
      <c r="M4620" t="s">
        <v>23394</v>
      </c>
      <c r="N4620">
        <f t="shared" si="864"/>
        <v>0</v>
      </c>
      <c r="O4620" t="str">
        <f t="shared" si="865"/>
        <v>No</v>
      </c>
      <c r="P4620">
        <f t="shared" si="866"/>
        <v>0</v>
      </c>
      <c r="Q4620">
        <f t="shared" si="867"/>
        <v>0</v>
      </c>
      <c r="R4620">
        <f t="shared" si="871"/>
        <v>27.565026697177728</v>
      </c>
      <c r="S4620" t="str">
        <f t="shared" si="868"/>
        <v>ID-36193-Luanda - Lucapa</v>
      </c>
      <c r="T4620" t="str">
        <f t="shared" si="869"/>
        <v>05:08</v>
      </c>
      <c r="U4620" t="str">
        <f t="shared" si="870"/>
        <v>Acceptable</v>
      </c>
      <c r="V4620">
        <f t="shared" si="872"/>
        <v>23</v>
      </c>
      <c r="W4620">
        <f t="shared" si="873"/>
        <v>2</v>
      </c>
      <c r="Y4620" t="str">
        <f t="shared" si="874"/>
        <v>Flight Not Found</v>
      </c>
      <c r="Z4620" t="str" cm="1">
        <f t="array" ref="Z4620">IF(AND(B:B &gt; TIME(6, 0, 0), B:B &lt;= TIME(18, 0, 0)), "Day", "Night")</f>
        <v>Night</v>
      </c>
      <c r="AA4620">
        <f t="shared" si="875"/>
        <v>1</v>
      </c>
    </row>
    <row r="4621" spans="1:27" x14ac:dyDescent="0.2">
      <c r="A4621">
        <v>36194</v>
      </c>
      <c r="B4621" t="s">
        <v>1559</v>
      </c>
      <c r="C4621" t="s">
        <v>23395</v>
      </c>
      <c r="D4621" t="s">
        <v>23396</v>
      </c>
      <c r="F4621" t="s">
        <v>23397</v>
      </c>
      <c r="G4621" t="s">
        <v>15342</v>
      </c>
      <c r="H4621" t="s">
        <v>23398</v>
      </c>
      <c r="I4621" t="s">
        <v>23399</v>
      </c>
      <c r="J4621">
        <v>11</v>
      </c>
      <c r="K4621">
        <v>11</v>
      </c>
      <c r="L4621">
        <v>0</v>
      </c>
      <c r="M4621" t="s">
        <v>23400</v>
      </c>
      <c r="N4621">
        <f t="shared" si="864"/>
        <v>0</v>
      </c>
      <c r="O4621" t="str">
        <f t="shared" si="865"/>
        <v>No</v>
      </c>
      <c r="P4621">
        <f t="shared" si="866"/>
        <v>0</v>
      </c>
      <c r="Q4621">
        <f t="shared" si="867"/>
        <v>0</v>
      </c>
      <c r="R4621">
        <f t="shared" si="871"/>
        <v>27.565026697177728</v>
      </c>
      <c r="S4621" t="str">
        <f t="shared" si="868"/>
        <v>ID-36194-Hoskins - Kandrian</v>
      </c>
      <c r="T4621" t="str">
        <f t="shared" si="869"/>
        <v>10:20</v>
      </c>
      <c r="U4621" t="str">
        <f t="shared" si="870"/>
        <v>Acceptable</v>
      </c>
      <c r="V4621">
        <f t="shared" si="872"/>
        <v>23</v>
      </c>
      <c r="W4621">
        <f t="shared" si="873"/>
        <v>2</v>
      </c>
      <c r="Y4621" t="str">
        <f t="shared" si="874"/>
        <v>Flight Not Found</v>
      </c>
      <c r="Z4621" t="str" cm="1">
        <f t="array" ref="Z4621">IF(AND(B:B &gt; TIME(6, 0, 0), B:B &lt;= TIME(18, 0, 0)), "Day", "Night")</f>
        <v>Night</v>
      </c>
      <c r="AA4621">
        <f t="shared" si="875"/>
        <v>1</v>
      </c>
    </row>
    <row r="4622" spans="1:27" x14ac:dyDescent="0.2">
      <c r="A4622">
        <v>36199</v>
      </c>
      <c r="C4622" t="s">
        <v>23401</v>
      </c>
      <c r="D4622" t="s">
        <v>23402</v>
      </c>
      <c r="F4622" t="s">
        <v>23403</v>
      </c>
      <c r="G4622" t="s">
        <v>13255</v>
      </c>
      <c r="H4622" t="s">
        <v>23404</v>
      </c>
      <c r="I4622" t="s">
        <v>23405</v>
      </c>
      <c r="J4622">
        <v>7</v>
      </c>
      <c r="K4622">
        <v>7</v>
      </c>
      <c r="L4622">
        <v>0</v>
      </c>
      <c r="M4622" t="s">
        <v>23406</v>
      </c>
      <c r="N4622">
        <f t="shared" si="864"/>
        <v>0</v>
      </c>
      <c r="O4622" t="str">
        <f t="shared" si="865"/>
        <v>No</v>
      </c>
      <c r="P4622">
        <f t="shared" si="866"/>
        <v>0</v>
      </c>
      <c r="Q4622">
        <f t="shared" si="867"/>
        <v>0</v>
      </c>
      <c r="R4622">
        <f t="shared" si="871"/>
        <v>27.565026697177728</v>
      </c>
      <c r="S4622" t="str">
        <f t="shared" si="868"/>
        <v>ID-36199-Kinshasa - Mbandaka</v>
      </c>
      <c r="T4622">
        <f t="shared" si="869"/>
        <v>0</v>
      </c>
      <c r="U4622" t="str">
        <f t="shared" si="870"/>
        <v>Acceptable</v>
      </c>
      <c r="V4622">
        <f t="shared" si="872"/>
        <v>23</v>
      </c>
      <c r="W4622">
        <f t="shared" si="873"/>
        <v>2</v>
      </c>
      <c r="Y4622" t="str">
        <f t="shared" si="874"/>
        <v>Flight Not Found</v>
      </c>
      <c r="Z4622" t="str" cm="1">
        <f t="array" ref="Z4622">IF(AND(B:B &gt; TIME(6, 0, 0), B:B &lt;= TIME(18, 0, 0)), "Day", "Night")</f>
        <v>Night</v>
      </c>
      <c r="AA4622">
        <f t="shared" si="875"/>
        <v>1</v>
      </c>
    </row>
    <row r="4623" spans="1:27" x14ac:dyDescent="0.2">
      <c r="A4623">
        <v>36203</v>
      </c>
      <c r="B4623" t="s">
        <v>44</v>
      </c>
      <c r="C4623" t="s">
        <v>23407</v>
      </c>
      <c r="D4623" t="s">
        <v>21602</v>
      </c>
      <c r="F4623" t="s">
        <v>23408</v>
      </c>
      <c r="G4623" t="s">
        <v>19669</v>
      </c>
      <c r="H4623" t="s">
        <v>23409</v>
      </c>
      <c r="I4623" t="s">
        <v>23410</v>
      </c>
      <c r="J4623">
        <v>1</v>
      </c>
      <c r="K4623">
        <v>1</v>
      </c>
      <c r="L4623">
        <v>0</v>
      </c>
      <c r="M4623" t="s">
        <v>23411</v>
      </c>
      <c r="N4623">
        <f t="shared" si="864"/>
        <v>0</v>
      </c>
      <c r="O4623" t="str">
        <f t="shared" si="865"/>
        <v>No</v>
      </c>
      <c r="P4623">
        <f t="shared" si="866"/>
        <v>0</v>
      </c>
      <c r="Q4623">
        <f t="shared" si="867"/>
        <v>0</v>
      </c>
      <c r="R4623">
        <f t="shared" si="871"/>
        <v>27.565026697177728</v>
      </c>
      <c r="S4623" t="str">
        <f t="shared" si="868"/>
        <v>ID-36203-Tonopath - Bishop</v>
      </c>
      <c r="T4623" t="str">
        <f t="shared" si="869"/>
        <v>10:30</v>
      </c>
      <c r="U4623" t="str">
        <f t="shared" si="870"/>
        <v>Acceptable</v>
      </c>
      <c r="V4623">
        <f t="shared" si="872"/>
        <v>23</v>
      </c>
      <c r="W4623">
        <f t="shared" si="873"/>
        <v>2</v>
      </c>
      <c r="Y4623" t="str">
        <f t="shared" si="874"/>
        <v>Flight Not Found</v>
      </c>
      <c r="Z4623" t="str" cm="1">
        <f t="array" ref="Z4623">IF(AND(B:B &gt; TIME(6, 0, 0), B:B &lt;= TIME(18, 0, 0)), "Day", "Night")</f>
        <v>Night</v>
      </c>
      <c r="AA4623">
        <f t="shared" si="875"/>
        <v>1</v>
      </c>
    </row>
    <row r="4624" spans="1:27" x14ac:dyDescent="0.2">
      <c r="A4624">
        <v>36215</v>
      </c>
      <c r="B4624" t="s">
        <v>5927</v>
      </c>
      <c r="C4624" t="s">
        <v>23412</v>
      </c>
      <c r="D4624" t="s">
        <v>18434</v>
      </c>
      <c r="E4624" t="s">
        <v>6277</v>
      </c>
      <c r="F4624" t="s">
        <v>23413</v>
      </c>
      <c r="G4624" t="s">
        <v>13034</v>
      </c>
      <c r="H4624" t="s">
        <v>23414</v>
      </c>
      <c r="I4624" t="s">
        <v>23415</v>
      </c>
      <c r="J4624">
        <v>61</v>
      </c>
      <c r="K4624">
        <v>61</v>
      </c>
      <c r="L4624">
        <v>0</v>
      </c>
      <c r="M4624" t="s">
        <v>23416</v>
      </c>
      <c r="N4624">
        <f t="shared" si="864"/>
        <v>0</v>
      </c>
      <c r="O4624" t="str">
        <f t="shared" si="865"/>
        <v>No</v>
      </c>
      <c r="P4624">
        <f t="shared" si="866"/>
        <v>0</v>
      </c>
      <c r="Q4624">
        <f t="shared" si="867"/>
        <v>0</v>
      </c>
      <c r="R4624">
        <f t="shared" si="871"/>
        <v>27.565026697177728</v>
      </c>
      <c r="S4624" t="str">
        <f t="shared" si="868"/>
        <v>ID-36215-Chengdu - Wenzhou</v>
      </c>
      <c r="T4624" t="str">
        <f t="shared" si="869"/>
        <v>16:34</v>
      </c>
      <c r="U4624" t="str">
        <f t="shared" si="870"/>
        <v>Acceptable</v>
      </c>
      <c r="V4624">
        <f t="shared" si="872"/>
        <v>23</v>
      </c>
      <c r="W4624">
        <f t="shared" si="873"/>
        <v>2</v>
      </c>
      <c r="Y4624" t="str">
        <f t="shared" si="874"/>
        <v>Flight Not Found</v>
      </c>
      <c r="Z4624" t="str" cm="1">
        <f t="array" ref="Z4624">IF(AND(B:B &gt; TIME(6, 0, 0), B:B &lt;= TIME(18, 0, 0)), "Day", "Night")</f>
        <v>Night</v>
      </c>
      <c r="AA4624">
        <f t="shared" si="875"/>
        <v>1</v>
      </c>
    </row>
    <row r="4625" spans="1:27" x14ac:dyDescent="0.2">
      <c r="A4625">
        <v>36226</v>
      </c>
      <c r="B4625" t="s">
        <v>23417</v>
      </c>
      <c r="C4625" t="s">
        <v>5889</v>
      </c>
      <c r="D4625" t="s">
        <v>2663</v>
      </c>
      <c r="F4625" t="s">
        <v>23418</v>
      </c>
      <c r="G4625" t="s">
        <v>23419</v>
      </c>
      <c r="H4625" t="s">
        <v>23420</v>
      </c>
      <c r="I4625" t="s">
        <v>7315</v>
      </c>
      <c r="J4625">
        <v>19</v>
      </c>
      <c r="K4625">
        <v>19</v>
      </c>
      <c r="L4625">
        <v>3</v>
      </c>
      <c r="M4625" t="s">
        <v>23421</v>
      </c>
      <c r="N4625">
        <f t="shared" si="864"/>
        <v>0</v>
      </c>
      <c r="O4625" t="str">
        <f t="shared" si="865"/>
        <v>No</v>
      </c>
      <c r="P4625">
        <f t="shared" si="866"/>
        <v>0</v>
      </c>
      <c r="Q4625">
        <f t="shared" si="867"/>
        <v>0</v>
      </c>
      <c r="R4625">
        <f t="shared" si="871"/>
        <v>27.565026697177728</v>
      </c>
      <c r="S4625" t="str">
        <f t="shared" si="868"/>
        <v>ID-36226-Gwalior -  Pokhran - New Delhi</v>
      </c>
      <c r="T4625" t="str">
        <f t="shared" si="869"/>
        <v>08:23</v>
      </c>
      <c r="U4625" t="str">
        <f t="shared" si="870"/>
        <v>Acceptable</v>
      </c>
      <c r="V4625">
        <f t="shared" si="872"/>
        <v>23</v>
      </c>
      <c r="W4625">
        <f t="shared" si="873"/>
        <v>2</v>
      </c>
      <c r="Y4625" t="str">
        <f t="shared" si="874"/>
        <v>Flight Not Found</v>
      </c>
      <c r="Z4625" t="str" cm="1">
        <f t="array" ref="Z4625">IF(AND(B:B &gt; TIME(6, 0, 0), B:B &lt;= TIME(18, 0, 0)), "Day", "Night")</f>
        <v>Night</v>
      </c>
      <c r="AA4625">
        <f t="shared" si="875"/>
        <v>1</v>
      </c>
    </row>
    <row r="4626" spans="1:27" x14ac:dyDescent="0.2">
      <c r="A4626">
        <v>36237</v>
      </c>
      <c r="B4626" t="s">
        <v>14002</v>
      </c>
      <c r="C4626" t="s">
        <v>23422</v>
      </c>
      <c r="D4626" t="s">
        <v>23423</v>
      </c>
      <c r="F4626" t="s">
        <v>23424</v>
      </c>
      <c r="G4626" t="s">
        <v>23425</v>
      </c>
      <c r="H4626" t="s">
        <v>23426</v>
      </c>
      <c r="I4626" t="s">
        <v>23427</v>
      </c>
      <c r="J4626">
        <v>8</v>
      </c>
      <c r="K4626">
        <v>8</v>
      </c>
      <c r="L4626">
        <v>8</v>
      </c>
      <c r="M4626" t="s">
        <v>23428</v>
      </c>
      <c r="N4626">
        <f t="shared" si="864"/>
        <v>0</v>
      </c>
      <c r="O4626" t="str">
        <f t="shared" si="865"/>
        <v>No</v>
      </c>
      <c r="P4626">
        <f t="shared" si="866"/>
        <v>0</v>
      </c>
      <c r="Q4626">
        <f t="shared" si="867"/>
        <v>0</v>
      </c>
      <c r="R4626">
        <f t="shared" si="871"/>
        <v>27.565026697177728</v>
      </c>
      <c r="S4626" t="str">
        <f t="shared" si="868"/>
        <v>ID-36237-Cucuta - El Yopal</v>
      </c>
      <c r="T4626" t="str">
        <f t="shared" si="869"/>
        <v>16:05</v>
      </c>
      <c r="U4626" t="str">
        <f t="shared" si="870"/>
        <v>Acceptable</v>
      </c>
      <c r="V4626">
        <f t="shared" si="872"/>
        <v>23</v>
      </c>
      <c r="W4626">
        <f t="shared" si="873"/>
        <v>2</v>
      </c>
      <c r="Y4626" t="str">
        <f t="shared" si="874"/>
        <v>Flight Not Found</v>
      </c>
      <c r="Z4626" t="str" cm="1">
        <f t="array" ref="Z4626">IF(AND(B:B &gt; TIME(6, 0, 0), B:B &lt;= TIME(18, 0, 0)), "Day", "Night")</f>
        <v>Night</v>
      </c>
      <c r="AA4626">
        <f t="shared" si="875"/>
        <v>1</v>
      </c>
    </row>
    <row r="4627" spans="1:27" x14ac:dyDescent="0.2">
      <c r="A4627">
        <v>36238</v>
      </c>
      <c r="B4627" t="s">
        <v>790</v>
      </c>
      <c r="C4627" t="s">
        <v>23429</v>
      </c>
      <c r="D4627" t="s">
        <v>23430</v>
      </c>
      <c r="E4627" t="s">
        <v>23431</v>
      </c>
      <c r="F4627" t="s">
        <v>23432</v>
      </c>
      <c r="G4627" t="s">
        <v>12975</v>
      </c>
      <c r="H4627" t="s">
        <v>23433</v>
      </c>
      <c r="I4627" t="s">
        <v>23434</v>
      </c>
      <c r="J4627">
        <v>2</v>
      </c>
      <c r="K4627">
        <v>1</v>
      </c>
      <c r="L4627">
        <v>0</v>
      </c>
      <c r="M4627" t="s">
        <v>23435</v>
      </c>
      <c r="N4627">
        <f t="shared" si="864"/>
        <v>0</v>
      </c>
      <c r="O4627" t="str">
        <f t="shared" si="865"/>
        <v>No</v>
      </c>
      <c r="P4627">
        <f t="shared" si="866"/>
        <v>0</v>
      </c>
      <c r="Q4627">
        <f t="shared" si="867"/>
        <v>0</v>
      </c>
      <c r="R4627">
        <f t="shared" si="871"/>
        <v>27.565026697177728</v>
      </c>
      <c r="S4627" t="str">
        <f t="shared" si="868"/>
        <v>ID-36238-Goose Bay - Davis Inlet</v>
      </c>
      <c r="T4627" t="str">
        <f t="shared" si="869"/>
        <v>09:45</v>
      </c>
      <c r="U4627" t="str">
        <f t="shared" si="870"/>
        <v>Acceptable</v>
      </c>
      <c r="V4627">
        <f t="shared" si="872"/>
        <v>23</v>
      </c>
      <c r="W4627">
        <f t="shared" si="873"/>
        <v>2</v>
      </c>
      <c r="Y4627" t="str">
        <f t="shared" si="874"/>
        <v>Flight Not Found</v>
      </c>
      <c r="Z4627" t="str" cm="1">
        <f t="array" ref="Z4627">IF(AND(B:B &gt; TIME(6, 0, 0), B:B &lt;= TIME(18, 0, 0)), "Day", "Night")</f>
        <v>Night</v>
      </c>
      <c r="AA4627">
        <f t="shared" si="875"/>
        <v>1</v>
      </c>
    </row>
    <row r="4628" spans="1:27" x14ac:dyDescent="0.2">
      <c r="A4628">
        <v>36257</v>
      </c>
      <c r="B4628" t="s">
        <v>3101</v>
      </c>
      <c r="C4628" t="s">
        <v>23436</v>
      </c>
      <c r="D4628" t="s">
        <v>23437</v>
      </c>
      <c r="F4628" t="s">
        <v>997</v>
      </c>
      <c r="G4628" t="s">
        <v>17763</v>
      </c>
      <c r="H4628" t="s">
        <v>23438</v>
      </c>
      <c r="I4628" t="s">
        <v>23439</v>
      </c>
      <c r="J4628">
        <v>5</v>
      </c>
      <c r="K4628">
        <v>5</v>
      </c>
      <c r="L4628">
        <v>0</v>
      </c>
      <c r="M4628" t="s">
        <v>23440</v>
      </c>
      <c r="N4628">
        <f t="shared" si="864"/>
        <v>0</v>
      </c>
      <c r="O4628" t="str">
        <f t="shared" si="865"/>
        <v>No</v>
      </c>
      <c r="P4628">
        <f t="shared" si="866"/>
        <v>0</v>
      </c>
      <c r="Q4628">
        <f t="shared" si="867"/>
        <v>0</v>
      </c>
      <c r="R4628">
        <f t="shared" si="871"/>
        <v>27.565026697177728</v>
      </c>
      <c r="S4628" t="str">
        <f t="shared" si="868"/>
        <v>ID-36257-Training</v>
      </c>
      <c r="T4628" t="str">
        <f t="shared" si="869"/>
        <v>11:30</v>
      </c>
      <c r="U4628" t="str">
        <f t="shared" si="870"/>
        <v>Acceptable</v>
      </c>
      <c r="V4628">
        <f t="shared" si="872"/>
        <v>23</v>
      </c>
      <c r="W4628">
        <f t="shared" si="873"/>
        <v>2</v>
      </c>
      <c r="Y4628" t="str">
        <f t="shared" si="874"/>
        <v>Flight Not Found</v>
      </c>
      <c r="Z4628" t="str" cm="1">
        <f t="array" ref="Z4628">IF(AND(B:B &gt; TIME(6, 0, 0), B:B &lt;= TIME(18, 0, 0)), "Day", "Night")</f>
        <v>Night</v>
      </c>
      <c r="AA4628">
        <f t="shared" si="875"/>
        <v>1</v>
      </c>
    </row>
    <row r="4629" spans="1:27" x14ac:dyDescent="0.2">
      <c r="A4629">
        <v>36257</v>
      </c>
      <c r="B4629" t="s">
        <v>23441</v>
      </c>
      <c r="C4629" t="s">
        <v>23442</v>
      </c>
      <c r="D4629" t="s">
        <v>7590</v>
      </c>
      <c r="E4629" t="s">
        <v>23443</v>
      </c>
      <c r="F4629" t="s">
        <v>23444</v>
      </c>
      <c r="G4629" t="s">
        <v>23445</v>
      </c>
      <c r="H4629" t="s">
        <v>23446</v>
      </c>
      <c r="I4629" t="s">
        <v>23447</v>
      </c>
      <c r="J4629">
        <v>6</v>
      </c>
      <c r="K4629">
        <v>6</v>
      </c>
      <c r="L4629">
        <v>0</v>
      </c>
      <c r="M4629" t="s">
        <v>23448</v>
      </c>
      <c r="N4629">
        <f t="shared" si="864"/>
        <v>0</v>
      </c>
      <c r="O4629" t="str">
        <f t="shared" si="865"/>
        <v>No</v>
      </c>
      <c r="P4629">
        <f t="shared" si="866"/>
        <v>0</v>
      </c>
      <c r="Q4629">
        <f t="shared" si="867"/>
        <v>0</v>
      </c>
      <c r="R4629">
        <f t="shared" si="871"/>
        <v>27.565026697177728</v>
      </c>
      <c r="S4629" t="str">
        <f t="shared" si="868"/>
        <v>ID-36257-Adana - Ciddah</v>
      </c>
      <c r="T4629" t="str">
        <f t="shared" si="869"/>
        <v>11:30</v>
      </c>
      <c r="U4629" t="str">
        <f t="shared" si="870"/>
        <v>Acceptable</v>
      </c>
      <c r="V4629">
        <f t="shared" si="872"/>
        <v>23</v>
      </c>
      <c r="W4629">
        <f t="shared" si="873"/>
        <v>2</v>
      </c>
      <c r="Y4629" t="str">
        <f t="shared" si="874"/>
        <v>Flight Not Found</v>
      </c>
      <c r="Z4629" t="str" cm="1">
        <f t="array" ref="Z4629">IF(AND(B:B &gt; TIME(6, 0, 0), B:B &lt;= TIME(18, 0, 0)), "Day", "Night")</f>
        <v>Night</v>
      </c>
      <c r="AA4629">
        <f t="shared" si="875"/>
        <v>1</v>
      </c>
    </row>
    <row r="4630" spans="1:27" x14ac:dyDescent="0.2">
      <c r="A4630">
        <v>36258</v>
      </c>
      <c r="B4630" t="s">
        <v>5176</v>
      </c>
      <c r="C4630" t="s">
        <v>23449</v>
      </c>
      <c r="D4630" t="s">
        <v>19178</v>
      </c>
      <c r="F4630" t="s">
        <v>23450</v>
      </c>
      <c r="G4630" t="s">
        <v>12975</v>
      </c>
      <c r="H4630" t="s">
        <v>23451</v>
      </c>
      <c r="I4630" t="s">
        <v>9718</v>
      </c>
      <c r="J4630">
        <v>5</v>
      </c>
      <c r="K4630">
        <v>5</v>
      </c>
      <c r="L4630">
        <v>0</v>
      </c>
      <c r="M4630" t="s">
        <v>23452</v>
      </c>
      <c r="N4630">
        <f t="shared" si="864"/>
        <v>0</v>
      </c>
      <c r="O4630" t="str">
        <f t="shared" si="865"/>
        <v>No</v>
      </c>
      <c r="P4630">
        <f t="shared" si="866"/>
        <v>0</v>
      </c>
      <c r="Q4630">
        <f t="shared" si="867"/>
        <v>0</v>
      </c>
      <c r="R4630">
        <f t="shared" si="871"/>
        <v>27.565026697177728</v>
      </c>
      <c r="S4630" t="str">
        <f t="shared" si="868"/>
        <v>ID-36258-Bucaramanga - Malaga</v>
      </c>
      <c r="T4630" t="str">
        <f t="shared" si="869"/>
        <v>11:35</v>
      </c>
      <c r="U4630" t="str">
        <f t="shared" si="870"/>
        <v>Acceptable</v>
      </c>
      <c r="V4630">
        <f t="shared" si="872"/>
        <v>23</v>
      </c>
      <c r="W4630">
        <f t="shared" si="873"/>
        <v>2</v>
      </c>
      <c r="Y4630" t="str">
        <f t="shared" si="874"/>
        <v>Flight Not Found</v>
      </c>
      <c r="Z4630" t="str" cm="1">
        <f t="array" ref="Z4630">IF(AND(B:B &gt; TIME(6, 0, 0), B:B &lt;= TIME(18, 0, 0)), "Day", "Night")</f>
        <v>Night</v>
      </c>
      <c r="AA4630">
        <f t="shared" si="875"/>
        <v>1</v>
      </c>
    </row>
    <row r="4631" spans="1:27" x14ac:dyDescent="0.2">
      <c r="A4631">
        <v>36265</v>
      </c>
      <c r="B4631" t="s">
        <v>14002</v>
      </c>
      <c r="C4631" t="s">
        <v>23453</v>
      </c>
      <c r="D4631" t="s">
        <v>23454</v>
      </c>
      <c r="E4631" t="s">
        <v>23455</v>
      </c>
      <c r="F4631" t="s">
        <v>23456</v>
      </c>
      <c r="G4631" t="s">
        <v>20921</v>
      </c>
      <c r="H4631" t="s">
        <v>23457</v>
      </c>
      <c r="I4631" t="s">
        <v>23458</v>
      </c>
      <c r="J4631">
        <v>3</v>
      </c>
      <c r="K4631">
        <v>3</v>
      </c>
      <c r="L4631">
        <v>0</v>
      </c>
      <c r="M4631" t="s">
        <v>23459</v>
      </c>
      <c r="N4631">
        <f t="shared" si="864"/>
        <v>0</v>
      </c>
      <c r="O4631" t="str">
        <f t="shared" si="865"/>
        <v>No</v>
      </c>
      <c r="P4631">
        <f t="shared" si="866"/>
        <v>0</v>
      </c>
      <c r="Q4631">
        <f t="shared" si="867"/>
        <v>0</v>
      </c>
      <c r="R4631">
        <f t="shared" si="871"/>
        <v>27.565026697177728</v>
      </c>
      <c r="S4631" t="str">
        <f t="shared" si="868"/>
        <v>ID-36265-Shanghi, China - Seoul, Korea</v>
      </c>
      <c r="T4631" t="str">
        <f t="shared" si="869"/>
        <v>16:05</v>
      </c>
      <c r="U4631" t="str">
        <f t="shared" si="870"/>
        <v>Acceptable</v>
      </c>
      <c r="V4631">
        <f t="shared" si="872"/>
        <v>23</v>
      </c>
      <c r="W4631">
        <f t="shared" si="873"/>
        <v>2</v>
      </c>
      <c r="Y4631" t="str">
        <f t="shared" si="874"/>
        <v>Flight Not Found</v>
      </c>
      <c r="Z4631" t="str" cm="1">
        <f t="array" ref="Z4631">IF(AND(B:B &gt; TIME(6, 0, 0), B:B &lt;= TIME(18, 0, 0)), "Day", "Night")</f>
        <v>Night</v>
      </c>
      <c r="AA4631">
        <f t="shared" si="875"/>
        <v>1</v>
      </c>
    </row>
    <row r="4632" spans="1:27" x14ac:dyDescent="0.2">
      <c r="A4632">
        <v>36288</v>
      </c>
      <c r="B4632" t="s">
        <v>11256</v>
      </c>
      <c r="C4632" t="s">
        <v>23460</v>
      </c>
      <c r="D4632" t="s">
        <v>20149</v>
      </c>
      <c r="F4632" t="s">
        <v>23461</v>
      </c>
      <c r="G4632" t="s">
        <v>12975</v>
      </c>
      <c r="H4632" t="s">
        <v>23462</v>
      </c>
      <c r="I4632" t="s">
        <v>23463</v>
      </c>
      <c r="J4632">
        <v>12</v>
      </c>
      <c r="K4632">
        <v>7</v>
      </c>
      <c r="L4632">
        <v>0</v>
      </c>
      <c r="M4632" t="s">
        <v>23464</v>
      </c>
      <c r="N4632">
        <f t="shared" si="864"/>
        <v>0</v>
      </c>
      <c r="O4632" t="str">
        <f t="shared" si="865"/>
        <v>No</v>
      </c>
      <c r="P4632">
        <f t="shared" si="866"/>
        <v>0</v>
      </c>
      <c r="Q4632">
        <f t="shared" si="867"/>
        <v>0</v>
      </c>
      <c r="R4632">
        <f t="shared" si="871"/>
        <v>27.565026697177728</v>
      </c>
      <c r="S4632" t="str">
        <f t="shared" si="868"/>
        <v>ID-36288-Espírita Santo - Port Vila</v>
      </c>
      <c r="T4632" t="str">
        <f t="shared" si="869"/>
        <v>19:21</v>
      </c>
      <c r="U4632" t="str">
        <f t="shared" si="870"/>
        <v>Acceptable</v>
      </c>
      <c r="V4632">
        <f t="shared" si="872"/>
        <v>23</v>
      </c>
      <c r="W4632">
        <f t="shared" si="873"/>
        <v>2</v>
      </c>
      <c r="Y4632" t="str">
        <f t="shared" si="874"/>
        <v>Flight Not Found</v>
      </c>
      <c r="Z4632" t="str" cm="1">
        <f t="array" ref="Z4632">IF(AND(B:B &gt; TIME(6, 0, 0), B:B &lt;= TIME(18, 0, 0)), "Day", "Night")</f>
        <v>Night</v>
      </c>
      <c r="AA4632">
        <f t="shared" si="875"/>
        <v>1</v>
      </c>
    </row>
    <row r="4633" spans="1:27" x14ac:dyDescent="0.2">
      <c r="A4633">
        <v>36304</v>
      </c>
      <c r="B4633" t="s">
        <v>366</v>
      </c>
      <c r="C4633" t="s">
        <v>23465</v>
      </c>
      <c r="D4633" t="s">
        <v>23466</v>
      </c>
      <c r="F4633" t="s">
        <v>997</v>
      </c>
      <c r="G4633" t="s">
        <v>23467</v>
      </c>
      <c r="H4633" t="s">
        <v>23468</v>
      </c>
      <c r="I4633" t="s">
        <v>23469</v>
      </c>
      <c r="J4633">
        <v>5</v>
      </c>
      <c r="K4633">
        <v>5</v>
      </c>
      <c r="L4633">
        <v>0</v>
      </c>
      <c r="M4633" t="s">
        <v>23470</v>
      </c>
      <c r="N4633">
        <f t="shared" si="864"/>
        <v>0</v>
      </c>
      <c r="O4633" t="str">
        <f t="shared" si="865"/>
        <v>No</v>
      </c>
      <c r="P4633">
        <f t="shared" si="866"/>
        <v>0</v>
      </c>
      <c r="Q4633">
        <f t="shared" si="867"/>
        <v>0</v>
      </c>
      <c r="R4633">
        <f t="shared" si="871"/>
        <v>27.565026697177728</v>
      </c>
      <c r="S4633" t="str">
        <f t="shared" si="868"/>
        <v>ID-36304-Training</v>
      </c>
      <c r="T4633" t="str">
        <f t="shared" si="869"/>
        <v>13:15</v>
      </c>
      <c r="U4633" t="str">
        <f t="shared" si="870"/>
        <v>Acceptable</v>
      </c>
      <c r="V4633">
        <f t="shared" si="872"/>
        <v>23</v>
      </c>
      <c r="W4633">
        <f t="shared" si="873"/>
        <v>2</v>
      </c>
      <c r="Y4633" t="str">
        <f t="shared" si="874"/>
        <v>Flight Not Found</v>
      </c>
      <c r="Z4633" t="str" cm="1">
        <f t="array" ref="Z4633">IF(AND(B:B &gt; TIME(6, 0, 0), B:B &lt;= TIME(18, 0, 0)), "Day", "Night")</f>
        <v>Night</v>
      </c>
      <c r="AA4633">
        <f t="shared" si="875"/>
        <v>1</v>
      </c>
    </row>
    <row r="4634" spans="1:27" x14ac:dyDescent="0.2">
      <c r="A4634">
        <v>36309</v>
      </c>
      <c r="B4634" t="s">
        <v>1103</v>
      </c>
      <c r="C4634" t="s">
        <v>23471</v>
      </c>
      <c r="D4634" t="s">
        <v>23472</v>
      </c>
      <c r="F4634" t="s">
        <v>23473</v>
      </c>
      <c r="G4634" t="s">
        <v>21050</v>
      </c>
      <c r="H4634" t="s">
        <v>23474</v>
      </c>
      <c r="I4634" t="s">
        <v>23475</v>
      </c>
      <c r="J4634">
        <v>2</v>
      </c>
      <c r="K4634">
        <v>2</v>
      </c>
      <c r="L4634">
        <v>0</v>
      </c>
      <c r="M4634" t="s">
        <v>23476</v>
      </c>
      <c r="N4634">
        <f t="shared" si="864"/>
        <v>0</v>
      </c>
      <c r="O4634" t="str">
        <f t="shared" si="865"/>
        <v>No</v>
      </c>
      <c r="P4634">
        <f t="shared" si="866"/>
        <v>0</v>
      </c>
      <c r="Q4634">
        <f t="shared" si="867"/>
        <v>0</v>
      </c>
      <c r="R4634">
        <f t="shared" si="871"/>
        <v>27.565026697177728</v>
      </c>
      <c r="S4634" t="str">
        <f t="shared" si="868"/>
        <v>ID-36309-Ol Kiombo - Mara Sika AS</v>
      </c>
      <c r="T4634" t="str">
        <f t="shared" si="869"/>
        <v>14:30</v>
      </c>
      <c r="U4634" t="str">
        <f t="shared" si="870"/>
        <v>Acceptable</v>
      </c>
      <c r="V4634">
        <f t="shared" si="872"/>
        <v>23</v>
      </c>
      <c r="W4634">
        <f t="shared" si="873"/>
        <v>2</v>
      </c>
      <c r="Y4634" t="str">
        <f t="shared" si="874"/>
        <v>Flight Not Found</v>
      </c>
      <c r="Z4634" t="str" cm="1">
        <f t="array" ref="Z4634">IF(AND(B:B &gt; TIME(6, 0, 0), B:B &lt;= TIME(18, 0, 0)), "Day", "Night")</f>
        <v>Night</v>
      </c>
      <c r="AA4634">
        <f t="shared" si="875"/>
        <v>1</v>
      </c>
    </row>
    <row r="4635" spans="1:27" x14ac:dyDescent="0.2">
      <c r="A4635">
        <v>36312</v>
      </c>
      <c r="B4635" t="s">
        <v>5147</v>
      </c>
      <c r="C4635" t="s">
        <v>12534</v>
      </c>
      <c r="D4635" t="s">
        <v>1329</v>
      </c>
      <c r="E4635" t="s">
        <v>23477</v>
      </c>
      <c r="F4635" t="s">
        <v>23478</v>
      </c>
      <c r="G4635" t="s">
        <v>18443</v>
      </c>
      <c r="H4635" t="s">
        <v>23479</v>
      </c>
      <c r="I4635" t="s">
        <v>23480</v>
      </c>
      <c r="J4635">
        <v>145</v>
      </c>
      <c r="K4635">
        <v>11</v>
      </c>
      <c r="L4635">
        <v>0</v>
      </c>
      <c r="M4635" t="s">
        <v>23481</v>
      </c>
      <c r="N4635">
        <f t="shared" si="864"/>
        <v>0</v>
      </c>
      <c r="O4635" t="str">
        <f t="shared" si="865"/>
        <v>No</v>
      </c>
      <c r="P4635">
        <f t="shared" si="866"/>
        <v>0</v>
      </c>
      <c r="Q4635">
        <f t="shared" si="867"/>
        <v>0</v>
      </c>
      <c r="R4635">
        <f t="shared" si="871"/>
        <v>27.565026697177728</v>
      </c>
      <c r="S4635" t="str">
        <f t="shared" si="868"/>
        <v>ID-36312-Dallas-Fort Worth - Little Rock</v>
      </c>
      <c r="T4635" t="str">
        <f t="shared" si="869"/>
        <v>23:50</v>
      </c>
      <c r="U4635" t="str">
        <f t="shared" si="870"/>
        <v>Acceptable</v>
      </c>
      <c r="V4635">
        <f t="shared" si="872"/>
        <v>23</v>
      </c>
      <c r="W4635">
        <f t="shared" si="873"/>
        <v>2</v>
      </c>
      <c r="Y4635" t="str">
        <f t="shared" si="874"/>
        <v>Flight Not Found</v>
      </c>
      <c r="Z4635" t="str" cm="1">
        <f t="array" ref="Z4635">IF(AND(B:B &gt; TIME(6, 0, 0), B:B &lt;= TIME(18, 0, 0)), "Day", "Night")</f>
        <v>Night</v>
      </c>
      <c r="AA4635">
        <f t="shared" si="875"/>
        <v>1</v>
      </c>
    </row>
    <row r="4636" spans="1:27" x14ac:dyDescent="0.2">
      <c r="A4636">
        <v>36314</v>
      </c>
      <c r="C4636" t="s">
        <v>16972</v>
      </c>
      <c r="D4636" t="s">
        <v>22985</v>
      </c>
      <c r="F4636" t="s">
        <v>23482</v>
      </c>
      <c r="G4636" t="s">
        <v>20725</v>
      </c>
      <c r="J4636">
        <v>50</v>
      </c>
      <c r="K4636">
        <v>50</v>
      </c>
      <c r="L4636">
        <v>0</v>
      </c>
      <c r="N4636">
        <f t="shared" si="864"/>
        <v>0</v>
      </c>
      <c r="O4636" t="str">
        <f t="shared" si="865"/>
        <v>No</v>
      </c>
      <c r="P4636">
        <f t="shared" si="866"/>
        <v>0</v>
      </c>
      <c r="Q4636">
        <f t="shared" si="867"/>
        <v>0</v>
      </c>
      <c r="R4636">
        <f t="shared" si="871"/>
        <v>27.565026697177728</v>
      </c>
      <c r="S4636" t="str">
        <f t="shared" si="868"/>
        <v>ID-36314-Kassala - Khartoum</v>
      </c>
      <c r="T4636">
        <f t="shared" si="869"/>
        <v>0</v>
      </c>
      <c r="U4636" t="str">
        <f t="shared" si="870"/>
        <v>Acceptable</v>
      </c>
      <c r="V4636">
        <f t="shared" si="872"/>
        <v>23</v>
      </c>
      <c r="W4636">
        <f t="shared" si="873"/>
        <v>2</v>
      </c>
      <c r="Y4636" t="str">
        <f t="shared" si="874"/>
        <v>Flight Not Found</v>
      </c>
      <c r="Z4636" t="str" cm="1">
        <f t="array" ref="Z4636">IF(AND(B:B &gt; TIME(6, 0, 0), B:B &lt;= TIME(18, 0, 0)), "Day", "Night")</f>
        <v>Night</v>
      </c>
      <c r="AA4636">
        <f t="shared" si="875"/>
        <v>1</v>
      </c>
    </row>
    <row r="4637" spans="1:27" x14ac:dyDescent="0.2">
      <c r="A4637">
        <v>36320</v>
      </c>
      <c r="C4637" t="s">
        <v>23483</v>
      </c>
      <c r="D4637" t="s">
        <v>23484</v>
      </c>
      <c r="G4637" t="s">
        <v>14187</v>
      </c>
      <c r="H4637" t="s">
        <v>23485</v>
      </c>
      <c r="I4637" t="s">
        <v>21892</v>
      </c>
      <c r="J4637">
        <v>1</v>
      </c>
      <c r="K4637">
        <v>1</v>
      </c>
      <c r="L4637">
        <v>0</v>
      </c>
      <c r="N4637">
        <f t="shared" si="864"/>
        <v>0</v>
      </c>
      <c r="O4637" t="str">
        <f t="shared" si="865"/>
        <v>No</v>
      </c>
      <c r="P4637">
        <f t="shared" si="866"/>
        <v>0</v>
      </c>
      <c r="Q4637">
        <f t="shared" si="867"/>
        <v>0</v>
      </c>
      <c r="R4637">
        <f t="shared" si="871"/>
        <v>27.565026697177728</v>
      </c>
      <c r="S4637" t="str">
        <f t="shared" si="868"/>
        <v>ID-36320-</v>
      </c>
      <c r="T4637">
        <f t="shared" si="869"/>
        <v>0</v>
      </c>
      <c r="U4637" t="str">
        <f t="shared" si="870"/>
        <v>Acceptable</v>
      </c>
      <c r="V4637">
        <f t="shared" si="872"/>
        <v>23</v>
      </c>
      <c r="W4637">
        <f t="shared" si="873"/>
        <v>2</v>
      </c>
      <c r="Y4637" t="str">
        <f t="shared" si="874"/>
        <v>Flight Not Found</v>
      </c>
      <c r="Z4637" t="str" cm="1">
        <f t="array" ref="Z4637">IF(AND(B:B &gt; TIME(6, 0, 0), B:B &lt;= TIME(18, 0, 0)), "Day", "Night")</f>
        <v>Night</v>
      </c>
      <c r="AA4637">
        <f t="shared" si="875"/>
        <v>1</v>
      </c>
    </row>
    <row r="4638" spans="1:27" x14ac:dyDescent="0.2">
      <c r="A4638">
        <v>36320</v>
      </c>
      <c r="B4638" t="s">
        <v>1789</v>
      </c>
      <c r="C4638" t="s">
        <v>10650</v>
      </c>
      <c r="D4638" t="s">
        <v>23486</v>
      </c>
      <c r="F4638" t="s">
        <v>411</v>
      </c>
      <c r="G4638" t="s">
        <v>23487</v>
      </c>
      <c r="H4638" t="s">
        <v>23488</v>
      </c>
      <c r="I4638" t="s">
        <v>15870</v>
      </c>
      <c r="J4638">
        <v>7</v>
      </c>
      <c r="K4638">
        <v>7</v>
      </c>
      <c r="L4638">
        <v>0</v>
      </c>
      <c r="M4638" t="s">
        <v>23489</v>
      </c>
      <c r="N4638">
        <f t="shared" si="864"/>
        <v>0</v>
      </c>
      <c r="O4638" t="str">
        <f t="shared" si="865"/>
        <v>No</v>
      </c>
      <c r="P4638">
        <f t="shared" si="866"/>
        <v>0</v>
      </c>
      <c r="Q4638">
        <f t="shared" si="867"/>
        <v>0</v>
      </c>
      <c r="R4638">
        <f t="shared" si="871"/>
        <v>27.565026697177728</v>
      </c>
      <c r="S4638" t="str">
        <f t="shared" si="868"/>
        <v>ID-36320-Sightseeing</v>
      </c>
      <c r="T4638">
        <f t="shared" si="869"/>
        <v>0</v>
      </c>
      <c r="U4638" t="str">
        <f t="shared" si="870"/>
        <v>Acceptable</v>
      </c>
      <c r="V4638">
        <f t="shared" si="872"/>
        <v>23</v>
      </c>
      <c r="W4638">
        <f t="shared" si="873"/>
        <v>2</v>
      </c>
      <c r="Y4638" t="str">
        <f t="shared" si="874"/>
        <v>Flight Not Found</v>
      </c>
      <c r="Z4638" t="str" cm="1">
        <f t="array" ref="Z4638">IF(AND(B:B &gt; TIME(6, 0, 0), B:B &lt;= TIME(18, 0, 0)), "Day", "Night")</f>
        <v>Night</v>
      </c>
      <c r="AA4638">
        <f t="shared" si="875"/>
        <v>1</v>
      </c>
    </row>
    <row r="4639" spans="1:27" x14ac:dyDescent="0.2">
      <c r="A4639">
        <v>36328</v>
      </c>
      <c r="B4639" t="s">
        <v>20500</v>
      </c>
      <c r="C4639" t="s">
        <v>23490</v>
      </c>
      <c r="D4639" t="s">
        <v>23396</v>
      </c>
      <c r="F4639" t="s">
        <v>23491</v>
      </c>
      <c r="G4639" t="s">
        <v>18269</v>
      </c>
      <c r="H4639" t="s">
        <v>23492</v>
      </c>
      <c r="I4639" t="s">
        <v>23493</v>
      </c>
      <c r="J4639">
        <v>17</v>
      </c>
      <c r="K4639">
        <v>17</v>
      </c>
      <c r="L4639">
        <v>0</v>
      </c>
      <c r="M4639" t="s">
        <v>23494</v>
      </c>
      <c r="N4639">
        <f t="shared" si="864"/>
        <v>0</v>
      </c>
      <c r="O4639" t="str">
        <f t="shared" si="865"/>
        <v>No</v>
      </c>
      <c r="P4639">
        <f t="shared" si="866"/>
        <v>0</v>
      </c>
      <c r="Q4639">
        <f t="shared" si="867"/>
        <v>0</v>
      </c>
      <c r="R4639">
        <f t="shared" si="871"/>
        <v>27.565026697177728</v>
      </c>
      <c r="S4639" t="str">
        <f t="shared" si="868"/>
        <v>ID-36328-Nadzab - Goroka</v>
      </c>
      <c r="T4639" t="str">
        <f t="shared" si="869"/>
        <v>08:52</v>
      </c>
      <c r="U4639" t="str">
        <f t="shared" si="870"/>
        <v>Acceptable</v>
      </c>
      <c r="V4639">
        <f t="shared" si="872"/>
        <v>23</v>
      </c>
      <c r="W4639">
        <f t="shared" si="873"/>
        <v>2</v>
      </c>
      <c r="Y4639" t="str">
        <f t="shared" si="874"/>
        <v>Flight Not Found</v>
      </c>
      <c r="Z4639" t="str" cm="1">
        <f t="array" ref="Z4639">IF(AND(B:B &gt; TIME(6, 0, 0), B:B &lt;= TIME(18, 0, 0)), "Day", "Night")</f>
        <v>Night</v>
      </c>
      <c r="AA4639">
        <f t="shared" si="875"/>
        <v>1</v>
      </c>
    </row>
    <row r="4640" spans="1:27" x14ac:dyDescent="0.2">
      <c r="A4640">
        <v>36336</v>
      </c>
      <c r="B4640" t="s">
        <v>2773</v>
      </c>
      <c r="C4640" t="s">
        <v>23495</v>
      </c>
      <c r="D4640" t="s">
        <v>23496</v>
      </c>
      <c r="F4640" t="s">
        <v>31</v>
      </c>
      <c r="G4640" t="s">
        <v>7186</v>
      </c>
      <c r="H4640" t="s">
        <v>23497</v>
      </c>
      <c r="I4640" t="s">
        <v>10366</v>
      </c>
      <c r="J4640">
        <v>2</v>
      </c>
      <c r="K4640">
        <v>1</v>
      </c>
      <c r="L4640">
        <v>0</v>
      </c>
      <c r="N4640">
        <f t="shared" si="864"/>
        <v>0</v>
      </c>
      <c r="O4640" t="str">
        <f t="shared" si="865"/>
        <v>No</v>
      </c>
      <c r="P4640">
        <f t="shared" si="866"/>
        <v>0</v>
      </c>
      <c r="Q4640">
        <f t="shared" si="867"/>
        <v>0</v>
      </c>
      <c r="R4640">
        <f t="shared" si="871"/>
        <v>27.565026697177728</v>
      </c>
      <c r="S4640" t="str">
        <f t="shared" si="868"/>
        <v>ID-36336-Test flight</v>
      </c>
      <c r="T4640" t="str">
        <f t="shared" si="869"/>
        <v>13:20</v>
      </c>
      <c r="U4640" t="str">
        <f t="shared" si="870"/>
        <v>Acceptable</v>
      </c>
      <c r="V4640">
        <f t="shared" si="872"/>
        <v>23</v>
      </c>
      <c r="W4640">
        <f t="shared" si="873"/>
        <v>2</v>
      </c>
      <c r="Y4640" t="str">
        <f t="shared" si="874"/>
        <v>Flight Not Found</v>
      </c>
      <c r="Z4640" t="str" cm="1">
        <f t="array" ref="Z4640">IF(AND(B:B &gt; TIME(6, 0, 0), B:B &lt;= TIME(18, 0, 0)), "Day", "Night")</f>
        <v>Night</v>
      </c>
      <c r="AA4640">
        <f t="shared" si="875"/>
        <v>1</v>
      </c>
    </row>
    <row r="4641" spans="1:27" x14ac:dyDescent="0.2">
      <c r="A4641">
        <v>36341</v>
      </c>
      <c r="B4641" t="s">
        <v>10204</v>
      </c>
      <c r="C4641" t="s">
        <v>23498</v>
      </c>
      <c r="D4641" t="s">
        <v>23499</v>
      </c>
      <c r="E4641" t="s">
        <v>9472</v>
      </c>
      <c r="F4641" t="s">
        <v>23500</v>
      </c>
      <c r="G4641" t="s">
        <v>11428</v>
      </c>
      <c r="H4641" t="s">
        <v>23501</v>
      </c>
      <c r="I4641" t="s">
        <v>23502</v>
      </c>
      <c r="J4641">
        <v>2</v>
      </c>
      <c r="K4641">
        <v>2</v>
      </c>
      <c r="L4641">
        <v>0</v>
      </c>
      <c r="M4641" t="s">
        <v>23503</v>
      </c>
      <c r="N4641">
        <f t="shared" si="864"/>
        <v>0</v>
      </c>
      <c r="O4641" t="str">
        <f t="shared" si="865"/>
        <v>No</v>
      </c>
      <c r="P4641">
        <f t="shared" si="866"/>
        <v>0</v>
      </c>
      <c r="Q4641">
        <f t="shared" si="867"/>
        <v>0</v>
      </c>
      <c r="R4641">
        <f t="shared" si="871"/>
        <v>27.565026697177728</v>
      </c>
      <c r="S4641" t="str">
        <f t="shared" si="868"/>
        <v>ID-36341-London, England - Frankfort, Germany</v>
      </c>
      <c r="T4641" t="str">
        <f t="shared" si="869"/>
        <v>02:42</v>
      </c>
      <c r="U4641" t="str">
        <f t="shared" si="870"/>
        <v>Acceptable</v>
      </c>
      <c r="V4641">
        <f t="shared" si="872"/>
        <v>23</v>
      </c>
      <c r="W4641">
        <f t="shared" si="873"/>
        <v>2</v>
      </c>
      <c r="Y4641" t="str">
        <f t="shared" si="874"/>
        <v>Flight Not Found</v>
      </c>
      <c r="Z4641" t="str" cm="1">
        <f t="array" ref="Z4641">IF(AND(B:B &gt; TIME(6, 0, 0), B:B &lt;= TIME(18, 0, 0)), "Day", "Night")</f>
        <v>Night</v>
      </c>
      <c r="AA4641">
        <f t="shared" si="875"/>
        <v>1</v>
      </c>
    </row>
    <row r="4642" spans="1:27" x14ac:dyDescent="0.2">
      <c r="A4642">
        <v>36345</v>
      </c>
      <c r="B4642" t="s">
        <v>16013</v>
      </c>
      <c r="C4642" t="s">
        <v>12766</v>
      </c>
      <c r="D4642" t="s">
        <v>23504</v>
      </c>
      <c r="F4642" t="s">
        <v>20692</v>
      </c>
      <c r="G4642" t="s">
        <v>5938</v>
      </c>
      <c r="H4642" t="s">
        <v>23505</v>
      </c>
      <c r="I4642" t="s">
        <v>23506</v>
      </c>
      <c r="J4642">
        <v>18</v>
      </c>
      <c r="K4642">
        <v>5</v>
      </c>
      <c r="L4642">
        <v>0</v>
      </c>
      <c r="M4642" t="s">
        <v>23507</v>
      </c>
      <c r="N4642">
        <f t="shared" si="864"/>
        <v>0</v>
      </c>
      <c r="O4642" t="str">
        <f t="shared" si="865"/>
        <v>No</v>
      </c>
      <c r="P4642">
        <f t="shared" si="866"/>
        <v>0</v>
      </c>
      <c r="Q4642">
        <f t="shared" si="867"/>
        <v>0</v>
      </c>
      <c r="R4642">
        <f t="shared" si="871"/>
        <v>27.565026697177728</v>
      </c>
      <c r="S4642" t="str">
        <f t="shared" si="868"/>
        <v>ID-36345-Villavicencio - Mitu</v>
      </c>
      <c r="T4642" t="str">
        <f t="shared" si="869"/>
        <v>12:05</v>
      </c>
      <c r="U4642" t="str">
        <f t="shared" si="870"/>
        <v>Acceptable</v>
      </c>
      <c r="V4642">
        <f t="shared" si="872"/>
        <v>23</v>
      </c>
      <c r="W4642">
        <f t="shared" si="873"/>
        <v>2</v>
      </c>
      <c r="Y4642" t="str">
        <f t="shared" si="874"/>
        <v>Flight Not Found</v>
      </c>
      <c r="Z4642" t="str" cm="1">
        <f t="array" ref="Z4642">IF(AND(B:B &gt; TIME(6, 0, 0), B:B &lt;= TIME(18, 0, 0)), "Day", "Night")</f>
        <v>Night</v>
      </c>
      <c r="AA4642">
        <f t="shared" si="875"/>
        <v>1</v>
      </c>
    </row>
    <row r="4643" spans="1:27" x14ac:dyDescent="0.2">
      <c r="A4643">
        <v>36348</v>
      </c>
      <c r="B4643" t="s">
        <v>12907</v>
      </c>
      <c r="C4643" t="s">
        <v>7257</v>
      </c>
      <c r="D4643" t="s">
        <v>23508</v>
      </c>
      <c r="E4643" t="s">
        <v>23509</v>
      </c>
      <c r="F4643" t="s">
        <v>23510</v>
      </c>
      <c r="G4643" t="s">
        <v>23511</v>
      </c>
      <c r="H4643" t="s">
        <v>23512</v>
      </c>
      <c r="I4643" t="s">
        <v>23513</v>
      </c>
      <c r="J4643">
        <v>5</v>
      </c>
      <c r="K4643">
        <v>5</v>
      </c>
      <c r="L4643">
        <v>0</v>
      </c>
      <c r="M4643" t="s">
        <v>23514</v>
      </c>
      <c r="N4643">
        <f t="shared" si="864"/>
        <v>0</v>
      </c>
      <c r="O4643" t="str">
        <f t="shared" si="865"/>
        <v>No</v>
      </c>
      <c r="P4643">
        <f t="shared" si="866"/>
        <v>0</v>
      </c>
      <c r="Q4643">
        <f t="shared" si="867"/>
        <v>0</v>
      </c>
      <c r="R4643">
        <f t="shared" si="871"/>
        <v>27.565026697177728</v>
      </c>
      <c r="S4643" t="str">
        <f t="shared" si="868"/>
        <v>ID-36348-Kathmandu - New Delhi</v>
      </c>
      <c r="T4643" t="str">
        <f t="shared" si="869"/>
        <v>19:51</v>
      </c>
      <c r="U4643" t="str">
        <f t="shared" si="870"/>
        <v>Acceptable</v>
      </c>
      <c r="V4643">
        <f t="shared" si="872"/>
        <v>23</v>
      </c>
      <c r="W4643">
        <f t="shared" si="873"/>
        <v>2</v>
      </c>
      <c r="Y4643" t="str">
        <f t="shared" si="874"/>
        <v>Flight Not Found</v>
      </c>
      <c r="Z4643" t="str" cm="1">
        <f t="array" ref="Z4643">IF(AND(B:B &gt; TIME(6, 0, 0), B:B &lt;= TIME(18, 0, 0)), "Day", "Night")</f>
        <v>Night</v>
      </c>
      <c r="AA4643">
        <f t="shared" si="875"/>
        <v>1</v>
      </c>
    </row>
    <row r="4644" spans="1:27" x14ac:dyDescent="0.2">
      <c r="A4644">
        <v>36350</v>
      </c>
      <c r="B4644" t="s">
        <v>3850</v>
      </c>
      <c r="C4644" t="s">
        <v>23515</v>
      </c>
      <c r="D4644" t="s">
        <v>23516</v>
      </c>
      <c r="F4644" t="s">
        <v>23517</v>
      </c>
      <c r="G4644" t="s">
        <v>23518</v>
      </c>
      <c r="H4644" t="s">
        <v>23519</v>
      </c>
      <c r="I4644" t="s">
        <v>23520</v>
      </c>
      <c r="J4644">
        <v>4</v>
      </c>
      <c r="K4644">
        <v>4</v>
      </c>
      <c r="L4644">
        <v>0</v>
      </c>
      <c r="M4644" t="s">
        <v>23521</v>
      </c>
      <c r="N4644">
        <f t="shared" si="864"/>
        <v>0</v>
      </c>
      <c r="O4644" t="str">
        <f t="shared" si="865"/>
        <v>No</v>
      </c>
      <c r="P4644">
        <f t="shared" si="866"/>
        <v>0</v>
      </c>
      <c r="Q4644">
        <f t="shared" si="867"/>
        <v>0</v>
      </c>
      <c r="R4644">
        <f t="shared" si="871"/>
        <v>27.565026697177728</v>
      </c>
      <c r="S4644" t="str">
        <f t="shared" si="868"/>
        <v>ID-36350-Los Mochis - Toluca</v>
      </c>
      <c r="T4644" t="str">
        <f t="shared" si="869"/>
        <v>04:30</v>
      </c>
      <c r="U4644" t="str">
        <f t="shared" si="870"/>
        <v>Acceptable</v>
      </c>
      <c r="V4644">
        <f t="shared" si="872"/>
        <v>23</v>
      </c>
      <c r="W4644">
        <f t="shared" si="873"/>
        <v>2</v>
      </c>
      <c r="Y4644" t="str">
        <f t="shared" si="874"/>
        <v>Flight Not Found</v>
      </c>
      <c r="Z4644" t="str" cm="1">
        <f t="array" ref="Z4644">IF(AND(B:B &gt; TIME(6, 0, 0), B:B &lt;= TIME(18, 0, 0)), "Day", "Night")</f>
        <v>Night</v>
      </c>
      <c r="AA4644">
        <f t="shared" si="875"/>
        <v>1</v>
      </c>
    </row>
    <row r="4645" spans="1:27" x14ac:dyDescent="0.2">
      <c r="A4645">
        <v>36357</v>
      </c>
      <c r="B4645" t="s">
        <v>23091</v>
      </c>
      <c r="C4645" t="s">
        <v>23522</v>
      </c>
      <c r="D4645" t="s">
        <v>35</v>
      </c>
      <c r="E4645" t="s">
        <v>36</v>
      </c>
      <c r="F4645" t="s">
        <v>23523</v>
      </c>
      <c r="G4645" t="s">
        <v>23524</v>
      </c>
      <c r="H4645" t="s">
        <v>23525</v>
      </c>
      <c r="I4645" t="s">
        <v>23526</v>
      </c>
      <c r="J4645">
        <v>3</v>
      </c>
      <c r="K4645">
        <v>3</v>
      </c>
      <c r="L4645">
        <v>0</v>
      </c>
      <c r="M4645" t="s">
        <v>23527</v>
      </c>
      <c r="N4645">
        <f t="shared" si="864"/>
        <v>0</v>
      </c>
      <c r="O4645" t="str">
        <f t="shared" si="865"/>
        <v>No</v>
      </c>
      <c r="P4645">
        <f t="shared" si="866"/>
        <v>0</v>
      </c>
      <c r="Q4645">
        <f t="shared" si="867"/>
        <v>0</v>
      </c>
      <c r="R4645">
        <f t="shared" si="871"/>
        <v>27.565026697177728</v>
      </c>
      <c r="S4645" t="str">
        <f t="shared" si="868"/>
        <v>ID-36357-Fairfield, N.J. - Martha's Vineyard, MA</v>
      </c>
      <c r="T4645" t="str">
        <f t="shared" si="869"/>
        <v>21:41</v>
      </c>
      <c r="U4645" t="str">
        <f t="shared" si="870"/>
        <v>Acceptable</v>
      </c>
      <c r="V4645">
        <f t="shared" si="872"/>
        <v>23</v>
      </c>
      <c r="W4645">
        <f t="shared" si="873"/>
        <v>2</v>
      </c>
      <c r="Y4645" t="str">
        <f t="shared" si="874"/>
        <v>Flight Not Found</v>
      </c>
      <c r="Z4645" t="str" cm="1">
        <f t="array" ref="Z4645">IF(AND(B:B &gt; TIME(6, 0, 0), B:B &lt;= TIME(18, 0, 0)), "Day", "Night")</f>
        <v>Night</v>
      </c>
      <c r="AA4645">
        <f t="shared" si="875"/>
        <v>1</v>
      </c>
    </row>
    <row r="4646" spans="1:27" x14ac:dyDescent="0.2">
      <c r="A4646">
        <v>36361</v>
      </c>
      <c r="B4646" t="s">
        <v>2575</v>
      </c>
      <c r="C4646" t="s">
        <v>23528</v>
      </c>
      <c r="D4646" t="s">
        <v>23529</v>
      </c>
      <c r="E4646" t="s">
        <v>8463</v>
      </c>
      <c r="F4646" t="s">
        <v>23388</v>
      </c>
      <c r="G4646" t="s">
        <v>22585</v>
      </c>
      <c r="H4646" t="s">
        <v>23530</v>
      </c>
      <c r="I4646" t="s">
        <v>23531</v>
      </c>
      <c r="J4646">
        <v>16</v>
      </c>
      <c r="K4646">
        <v>16</v>
      </c>
      <c r="L4646">
        <v>0</v>
      </c>
      <c r="M4646" t="s">
        <v>23532</v>
      </c>
      <c r="N4646">
        <f t="shared" si="864"/>
        <v>0</v>
      </c>
      <c r="O4646" t="str">
        <f t="shared" si="865"/>
        <v>No</v>
      </c>
      <c r="P4646">
        <f t="shared" si="866"/>
        <v>0</v>
      </c>
      <c r="Q4646">
        <f t="shared" si="867"/>
        <v>0</v>
      </c>
      <c r="R4646">
        <f t="shared" si="871"/>
        <v>27.565026697177728</v>
      </c>
      <c r="S4646" t="str">
        <f t="shared" si="868"/>
        <v>ID-36361-Managua - Bluefields</v>
      </c>
      <c r="T4646" t="str">
        <f t="shared" si="869"/>
        <v>11:00</v>
      </c>
      <c r="U4646" t="str">
        <f t="shared" si="870"/>
        <v>Acceptable</v>
      </c>
      <c r="V4646">
        <f t="shared" si="872"/>
        <v>23</v>
      </c>
      <c r="W4646">
        <f t="shared" si="873"/>
        <v>2</v>
      </c>
      <c r="Y4646" t="str">
        <f t="shared" si="874"/>
        <v>Flight Not Found</v>
      </c>
      <c r="Z4646" t="str" cm="1">
        <f t="array" ref="Z4646">IF(AND(B:B &gt; TIME(6, 0, 0), B:B &lt;= TIME(18, 0, 0)), "Day", "Night")</f>
        <v>Night</v>
      </c>
      <c r="AA4646">
        <f t="shared" si="875"/>
        <v>1</v>
      </c>
    </row>
    <row r="4647" spans="1:27" x14ac:dyDescent="0.2">
      <c r="A4647">
        <v>36364</v>
      </c>
      <c r="B4647" t="s">
        <v>9773</v>
      </c>
      <c r="C4647" t="s">
        <v>11893</v>
      </c>
      <c r="D4647" t="s">
        <v>7373</v>
      </c>
      <c r="E4647" t="s">
        <v>110</v>
      </c>
      <c r="F4647" t="s">
        <v>23533</v>
      </c>
      <c r="G4647" t="s">
        <v>13494</v>
      </c>
      <c r="J4647">
        <v>517</v>
      </c>
      <c r="K4647">
        <v>1</v>
      </c>
      <c r="L4647">
        <v>0</v>
      </c>
      <c r="M4647" t="s">
        <v>23534</v>
      </c>
      <c r="N4647">
        <f t="shared" si="864"/>
        <v>0</v>
      </c>
      <c r="O4647" t="str">
        <f t="shared" si="865"/>
        <v>No</v>
      </c>
      <c r="P4647">
        <f t="shared" si="866"/>
        <v>0</v>
      </c>
      <c r="Q4647">
        <f t="shared" si="867"/>
        <v>0</v>
      </c>
      <c r="R4647">
        <f t="shared" si="871"/>
        <v>27.565026697177728</v>
      </c>
      <c r="S4647" t="str">
        <f t="shared" si="868"/>
        <v>ID-36364-Tokyo, Japan - Chitose, Japan</v>
      </c>
      <c r="T4647" t="str">
        <f t="shared" si="869"/>
        <v>11:25</v>
      </c>
      <c r="U4647" t="str">
        <f t="shared" si="870"/>
        <v>Acceptable</v>
      </c>
      <c r="V4647">
        <f t="shared" si="872"/>
        <v>23</v>
      </c>
      <c r="W4647">
        <f t="shared" si="873"/>
        <v>2</v>
      </c>
      <c r="Y4647" t="str">
        <f t="shared" si="874"/>
        <v>Flight Not Found</v>
      </c>
      <c r="Z4647" t="str" cm="1">
        <f t="array" ref="Z4647">IF(AND(B:B &gt; TIME(6, 0, 0), B:B &lt;= TIME(18, 0, 0)), "Day", "Night")</f>
        <v>Night</v>
      </c>
      <c r="AA4647">
        <f t="shared" si="875"/>
        <v>1</v>
      </c>
    </row>
    <row r="4648" spans="1:27" x14ac:dyDescent="0.2">
      <c r="A4648">
        <v>36364</v>
      </c>
      <c r="B4648" t="s">
        <v>1373</v>
      </c>
      <c r="C4648" t="s">
        <v>23535</v>
      </c>
      <c r="D4648" t="s">
        <v>23</v>
      </c>
      <c r="G4648" t="s">
        <v>18762</v>
      </c>
      <c r="H4648" t="s">
        <v>23536</v>
      </c>
      <c r="I4648" t="s">
        <v>23537</v>
      </c>
      <c r="J4648">
        <v>7</v>
      </c>
      <c r="K4648">
        <v>7</v>
      </c>
      <c r="L4648">
        <v>0</v>
      </c>
      <c r="M4648" t="s">
        <v>23538</v>
      </c>
      <c r="N4648">
        <f t="shared" si="864"/>
        <v>0</v>
      </c>
      <c r="O4648" t="str">
        <f t="shared" si="865"/>
        <v>No</v>
      </c>
      <c r="P4648">
        <f t="shared" si="866"/>
        <v>0</v>
      </c>
      <c r="Q4648">
        <f t="shared" si="867"/>
        <v>0</v>
      </c>
      <c r="R4648">
        <f t="shared" si="871"/>
        <v>27.565026697177728</v>
      </c>
      <c r="S4648" t="str">
        <f t="shared" si="868"/>
        <v>ID-36364-</v>
      </c>
      <c r="T4648" t="str">
        <f t="shared" si="869"/>
        <v>11:25</v>
      </c>
      <c r="U4648" t="str">
        <f t="shared" si="870"/>
        <v>Acceptable</v>
      </c>
      <c r="V4648">
        <f t="shared" si="872"/>
        <v>23</v>
      </c>
      <c r="W4648">
        <f t="shared" si="873"/>
        <v>2</v>
      </c>
      <c r="Y4648" t="str">
        <f t="shared" si="874"/>
        <v>Flight Not Found</v>
      </c>
      <c r="Z4648" t="str" cm="1">
        <f t="array" ref="Z4648">IF(AND(B:B &gt; TIME(6, 0, 0), B:B &lt;= TIME(18, 0, 0)), "Day", "Night")</f>
        <v>Night</v>
      </c>
      <c r="AA4648">
        <f t="shared" si="875"/>
        <v>1</v>
      </c>
    </row>
    <row r="4649" spans="1:27" x14ac:dyDescent="0.2">
      <c r="A4649">
        <v>36365</v>
      </c>
      <c r="B4649" t="s">
        <v>2950</v>
      </c>
      <c r="C4649" t="s">
        <v>23539</v>
      </c>
      <c r="D4649" t="s">
        <v>23540</v>
      </c>
      <c r="E4649" t="s">
        <v>3840</v>
      </c>
      <c r="F4649" t="s">
        <v>23541</v>
      </c>
      <c r="G4649" t="s">
        <v>16064</v>
      </c>
      <c r="H4649" t="s">
        <v>23542</v>
      </c>
      <c r="I4649" t="s">
        <v>23543</v>
      </c>
      <c r="J4649">
        <v>17</v>
      </c>
      <c r="K4649">
        <v>17</v>
      </c>
      <c r="L4649">
        <v>0</v>
      </c>
      <c r="M4649" t="s">
        <v>23544</v>
      </c>
      <c r="N4649">
        <f t="shared" si="864"/>
        <v>0</v>
      </c>
      <c r="O4649" t="str">
        <f t="shared" si="865"/>
        <v>No</v>
      </c>
      <c r="P4649">
        <f t="shared" si="866"/>
        <v>0</v>
      </c>
      <c r="Q4649">
        <f t="shared" si="867"/>
        <v>0</v>
      </c>
      <c r="R4649">
        <f t="shared" si="871"/>
        <v>27.565026697177728</v>
      </c>
      <c r="S4649" t="str">
        <f t="shared" si="868"/>
        <v>ID-36365-Nausori - Nadi</v>
      </c>
      <c r="T4649" t="str">
        <f t="shared" si="869"/>
        <v>05:35</v>
      </c>
      <c r="U4649" t="str">
        <f t="shared" si="870"/>
        <v>Acceptable</v>
      </c>
      <c r="V4649">
        <f t="shared" si="872"/>
        <v>23</v>
      </c>
      <c r="W4649">
        <f t="shared" si="873"/>
        <v>2</v>
      </c>
      <c r="Y4649" t="str">
        <f t="shared" si="874"/>
        <v>Flight Not Found</v>
      </c>
      <c r="Z4649" t="str" cm="1">
        <f t="array" ref="Z4649">IF(AND(B:B &gt; TIME(6, 0, 0), B:B &lt;= TIME(18, 0, 0)), "Day", "Night")</f>
        <v>Night</v>
      </c>
      <c r="AA4649">
        <f t="shared" si="875"/>
        <v>1</v>
      </c>
    </row>
    <row r="4650" spans="1:27" x14ac:dyDescent="0.2">
      <c r="A4650">
        <v>36372</v>
      </c>
      <c r="B4650" t="s">
        <v>400</v>
      </c>
      <c r="C4650" t="s">
        <v>23545</v>
      </c>
      <c r="D4650" t="s">
        <v>35</v>
      </c>
      <c r="E4650" t="s">
        <v>36</v>
      </c>
      <c r="F4650" t="s">
        <v>23546</v>
      </c>
      <c r="G4650" t="s">
        <v>23547</v>
      </c>
      <c r="H4650" t="s">
        <v>23548</v>
      </c>
      <c r="I4650" t="s">
        <v>23549</v>
      </c>
      <c r="J4650">
        <v>10</v>
      </c>
      <c r="K4650">
        <v>10</v>
      </c>
      <c r="L4650">
        <v>0</v>
      </c>
      <c r="M4650" t="s">
        <v>23550</v>
      </c>
      <c r="N4650">
        <f t="shared" si="864"/>
        <v>0</v>
      </c>
      <c r="O4650" t="str">
        <f t="shared" si="865"/>
        <v>No</v>
      </c>
      <c r="P4650">
        <f t="shared" si="866"/>
        <v>0</v>
      </c>
      <c r="Q4650">
        <f t="shared" si="867"/>
        <v>0</v>
      </c>
      <c r="R4650">
        <f t="shared" si="871"/>
        <v>27.565026697177728</v>
      </c>
      <c r="S4650" t="str">
        <f t="shared" si="868"/>
        <v>ID-36372-Sky Diving</v>
      </c>
      <c r="T4650" t="str">
        <f t="shared" si="869"/>
        <v>08:30</v>
      </c>
      <c r="U4650" t="str">
        <f t="shared" si="870"/>
        <v>Acceptable</v>
      </c>
      <c r="V4650">
        <f t="shared" si="872"/>
        <v>23</v>
      </c>
      <c r="W4650">
        <f t="shared" si="873"/>
        <v>2</v>
      </c>
      <c r="Y4650" t="str">
        <f t="shared" si="874"/>
        <v>Flight Not Found</v>
      </c>
      <c r="Z4650" t="str" cm="1">
        <f t="array" ref="Z4650">IF(AND(B:B &gt; TIME(6, 0, 0), B:B &lt;= TIME(18, 0, 0)), "Day", "Night")</f>
        <v>Night</v>
      </c>
      <c r="AA4650">
        <f t="shared" si="875"/>
        <v>1</v>
      </c>
    </row>
    <row r="4651" spans="1:27" x14ac:dyDescent="0.2">
      <c r="A4651">
        <v>36379</v>
      </c>
      <c r="B4651" t="s">
        <v>2146</v>
      </c>
      <c r="C4651" t="s">
        <v>23551</v>
      </c>
      <c r="D4651" t="s">
        <v>23552</v>
      </c>
      <c r="E4651" t="s">
        <v>23553</v>
      </c>
      <c r="F4651" t="s">
        <v>23554</v>
      </c>
      <c r="G4651" t="s">
        <v>20869</v>
      </c>
      <c r="H4651" t="s">
        <v>23555</v>
      </c>
      <c r="I4651" t="s">
        <v>23556</v>
      </c>
      <c r="J4651">
        <v>18</v>
      </c>
      <c r="K4651">
        <v>18</v>
      </c>
      <c r="L4651">
        <v>0</v>
      </c>
      <c r="M4651" t="s">
        <v>23557</v>
      </c>
      <c r="N4651">
        <f t="shared" si="864"/>
        <v>0</v>
      </c>
      <c r="O4651" t="str">
        <f t="shared" si="865"/>
        <v>No</v>
      </c>
      <c r="P4651">
        <f t="shared" si="866"/>
        <v>0</v>
      </c>
      <c r="Q4651">
        <f t="shared" si="867"/>
        <v>0</v>
      </c>
      <c r="R4651">
        <f t="shared" si="871"/>
        <v>27.565026697177728</v>
      </c>
      <c r="S4651" t="str">
        <f t="shared" si="868"/>
        <v>ID-36379-Sao Vicente - Santo Antao</v>
      </c>
      <c r="T4651" t="str">
        <f t="shared" si="869"/>
        <v>12:00</v>
      </c>
      <c r="U4651" t="str">
        <f t="shared" si="870"/>
        <v>Acceptable</v>
      </c>
      <c r="V4651">
        <f t="shared" si="872"/>
        <v>23</v>
      </c>
      <c r="W4651">
        <f t="shared" si="873"/>
        <v>2</v>
      </c>
      <c r="Y4651" t="str">
        <f t="shared" si="874"/>
        <v>Flight Not Found</v>
      </c>
      <c r="Z4651" t="str" cm="1">
        <f t="array" ref="Z4651">IF(AND(B:B &gt; TIME(6, 0, 0), B:B &lt;= TIME(18, 0, 0)), "Day", "Night")</f>
        <v>Night</v>
      </c>
      <c r="AA4651">
        <f t="shared" si="875"/>
        <v>1</v>
      </c>
    </row>
    <row r="4652" spans="1:27" x14ac:dyDescent="0.2">
      <c r="A4652">
        <v>36384</v>
      </c>
      <c r="B4652" t="s">
        <v>23558</v>
      </c>
      <c r="C4652" t="s">
        <v>11338</v>
      </c>
      <c r="D4652" t="s">
        <v>23559</v>
      </c>
      <c r="E4652" t="s">
        <v>23560</v>
      </c>
      <c r="F4652" t="s">
        <v>23561</v>
      </c>
      <c r="G4652" t="s">
        <v>22089</v>
      </c>
      <c r="H4652" t="s">
        <v>23562</v>
      </c>
      <c r="I4652" t="s">
        <v>23563</v>
      </c>
      <c r="J4652">
        <v>4</v>
      </c>
      <c r="K4652">
        <v>1</v>
      </c>
      <c r="L4652">
        <v>0</v>
      </c>
      <c r="M4652" t="s">
        <v>23564</v>
      </c>
      <c r="N4652">
        <f t="shared" si="864"/>
        <v>0</v>
      </c>
      <c r="O4652" t="str">
        <f t="shared" si="865"/>
        <v>No</v>
      </c>
      <c r="P4652">
        <f t="shared" si="866"/>
        <v>0</v>
      </c>
      <c r="Q4652">
        <f t="shared" si="867"/>
        <v>0</v>
      </c>
      <c r="R4652">
        <f t="shared" si="871"/>
        <v>27.565026697177728</v>
      </c>
      <c r="S4652" t="str">
        <f t="shared" si="868"/>
        <v>ID-36384-Port-Menier - Sept-Iles</v>
      </c>
      <c r="T4652" t="str">
        <f t="shared" si="869"/>
        <v>23:58</v>
      </c>
      <c r="U4652" t="str">
        <f t="shared" si="870"/>
        <v>Acceptable</v>
      </c>
      <c r="V4652">
        <f t="shared" si="872"/>
        <v>23</v>
      </c>
      <c r="W4652">
        <f t="shared" si="873"/>
        <v>2</v>
      </c>
      <c r="Y4652" t="str">
        <f t="shared" si="874"/>
        <v>Flight Not Found</v>
      </c>
      <c r="Z4652" t="str" cm="1">
        <f t="array" ref="Z4652">IF(AND(B:B &gt; TIME(6, 0, 0), B:B &lt;= TIME(18, 0, 0)), "Day", "Night")</f>
        <v>Night</v>
      </c>
      <c r="AA4652">
        <f t="shared" si="875"/>
        <v>1</v>
      </c>
    </row>
    <row r="4653" spans="1:27" x14ac:dyDescent="0.2">
      <c r="A4653">
        <v>36394</v>
      </c>
      <c r="B4653" t="s">
        <v>8177</v>
      </c>
      <c r="C4653" t="s">
        <v>10628</v>
      </c>
      <c r="D4653" t="s">
        <v>10614</v>
      </c>
      <c r="E4653" t="s">
        <v>6627</v>
      </c>
      <c r="F4653" t="s">
        <v>5184</v>
      </c>
      <c r="G4653" t="s">
        <v>20921</v>
      </c>
      <c r="H4653" t="s">
        <v>23565</v>
      </c>
      <c r="I4653" t="s">
        <v>23566</v>
      </c>
      <c r="J4653">
        <v>315</v>
      </c>
      <c r="K4653">
        <v>3</v>
      </c>
      <c r="L4653">
        <v>0</v>
      </c>
      <c r="N4653">
        <f t="shared" si="864"/>
        <v>0</v>
      </c>
      <c r="O4653" t="str">
        <f t="shared" si="865"/>
        <v>No</v>
      </c>
      <c r="P4653">
        <f t="shared" si="866"/>
        <v>0</v>
      </c>
      <c r="Q4653">
        <f t="shared" si="867"/>
        <v>0</v>
      </c>
      <c r="R4653">
        <f t="shared" si="871"/>
        <v>27.565026697177728</v>
      </c>
      <c r="S4653" t="str">
        <f t="shared" si="868"/>
        <v>ID-36394-Bangkok - Hong Kong</v>
      </c>
      <c r="T4653" t="str">
        <f t="shared" si="869"/>
        <v>18:45</v>
      </c>
      <c r="U4653" t="str">
        <f t="shared" si="870"/>
        <v>Acceptable</v>
      </c>
      <c r="V4653">
        <f t="shared" si="872"/>
        <v>23</v>
      </c>
      <c r="W4653">
        <f t="shared" si="873"/>
        <v>2</v>
      </c>
      <c r="Y4653" t="str">
        <f t="shared" si="874"/>
        <v>Flight Not Found</v>
      </c>
      <c r="Z4653" t="str" cm="1">
        <f t="array" ref="Z4653">IF(AND(B:B &gt; TIME(6, 0, 0), B:B &lt;= TIME(18, 0, 0)), "Day", "Night")</f>
        <v>Night</v>
      </c>
      <c r="AA4653">
        <f t="shared" si="875"/>
        <v>1</v>
      </c>
    </row>
    <row r="4654" spans="1:27" x14ac:dyDescent="0.2">
      <c r="A4654">
        <v>36396</v>
      </c>
      <c r="B4654" t="s">
        <v>12454</v>
      </c>
      <c r="C4654" t="s">
        <v>23567</v>
      </c>
      <c r="D4654" t="s">
        <v>23568</v>
      </c>
      <c r="E4654" t="s">
        <v>23569</v>
      </c>
      <c r="F4654" t="s">
        <v>23570</v>
      </c>
      <c r="G4654" t="s">
        <v>23571</v>
      </c>
      <c r="H4654" t="s">
        <v>23572</v>
      </c>
      <c r="I4654" t="s">
        <v>23573</v>
      </c>
      <c r="J4654">
        <v>96</v>
      </c>
      <c r="K4654">
        <v>1</v>
      </c>
      <c r="L4654">
        <v>0</v>
      </c>
      <c r="M4654" t="s">
        <v>23574</v>
      </c>
      <c r="N4654">
        <f t="shared" si="864"/>
        <v>0</v>
      </c>
      <c r="O4654" t="str">
        <f t="shared" si="865"/>
        <v>No</v>
      </c>
      <c r="P4654">
        <f t="shared" si="866"/>
        <v>0</v>
      </c>
      <c r="Q4654">
        <f t="shared" si="867"/>
        <v>0</v>
      </c>
      <c r="R4654">
        <f t="shared" si="871"/>
        <v>27.565026697177728</v>
      </c>
      <c r="S4654" t="str">
        <f t="shared" si="868"/>
        <v>ID-36396-Taipei - Hualian</v>
      </c>
      <c r="T4654" t="str">
        <f t="shared" si="869"/>
        <v>12:36</v>
      </c>
      <c r="U4654" t="str">
        <f t="shared" si="870"/>
        <v>Acceptable</v>
      </c>
      <c r="V4654">
        <f t="shared" si="872"/>
        <v>23</v>
      </c>
      <c r="W4654">
        <f t="shared" si="873"/>
        <v>2</v>
      </c>
      <c r="Y4654" t="str">
        <f t="shared" si="874"/>
        <v>Flight Not Found</v>
      </c>
      <c r="Z4654" t="str" cm="1">
        <f t="array" ref="Z4654">IF(AND(B:B &gt; TIME(6, 0, 0), B:B &lt;= TIME(18, 0, 0)), "Day", "Night")</f>
        <v>Night</v>
      </c>
      <c r="AA4654">
        <f t="shared" si="875"/>
        <v>1</v>
      </c>
    </row>
    <row r="4655" spans="1:27" x14ac:dyDescent="0.2">
      <c r="A4655">
        <v>36398</v>
      </c>
      <c r="B4655" t="s">
        <v>23575</v>
      </c>
      <c r="C4655" t="s">
        <v>23576</v>
      </c>
      <c r="D4655" t="s">
        <v>23577</v>
      </c>
      <c r="F4655" t="s">
        <v>23578</v>
      </c>
      <c r="G4655" t="s">
        <v>11940</v>
      </c>
      <c r="H4655" t="s">
        <v>23579</v>
      </c>
      <c r="I4655" t="s">
        <v>23580</v>
      </c>
      <c r="J4655">
        <v>33</v>
      </c>
      <c r="K4655">
        <v>2</v>
      </c>
      <c r="L4655">
        <v>0</v>
      </c>
      <c r="M4655" t="s">
        <v>23581</v>
      </c>
      <c r="N4655">
        <f t="shared" si="864"/>
        <v>0</v>
      </c>
      <c r="O4655" t="str">
        <f t="shared" si="865"/>
        <v>No</v>
      </c>
      <c r="P4655">
        <f t="shared" si="866"/>
        <v>0</v>
      </c>
      <c r="Q4655">
        <f t="shared" si="867"/>
        <v>0</v>
      </c>
      <c r="R4655">
        <f t="shared" si="871"/>
        <v>27.565026697177728</v>
      </c>
      <c r="S4655" t="str">
        <f t="shared" si="868"/>
        <v>ID-36398-Tashkent - Turtkul</v>
      </c>
      <c r="T4655" t="str">
        <f t="shared" si="869"/>
        <v>10:54</v>
      </c>
      <c r="U4655" t="str">
        <f t="shared" si="870"/>
        <v>Acceptable</v>
      </c>
      <c r="V4655">
        <f t="shared" si="872"/>
        <v>23</v>
      </c>
      <c r="W4655">
        <f t="shared" si="873"/>
        <v>2</v>
      </c>
      <c r="Y4655" t="str">
        <f t="shared" si="874"/>
        <v>Flight Not Found</v>
      </c>
      <c r="Z4655" t="str" cm="1">
        <f t="array" ref="Z4655">IF(AND(B:B &gt; TIME(6, 0, 0), B:B &lt;= TIME(18, 0, 0)), "Day", "Night")</f>
        <v>Night</v>
      </c>
      <c r="AA4655">
        <f t="shared" si="875"/>
        <v>1</v>
      </c>
    </row>
    <row r="4656" spans="1:27" x14ac:dyDescent="0.2">
      <c r="A4656">
        <v>36403</v>
      </c>
      <c r="B4656" t="s">
        <v>3252</v>
      </c>
      <c r="C4656" t="s">
        <v>4272</v>
      </c>
      <c r="D4656" t="s">
        <v>23582</v>
      </c>
      <c r="E4656" t="s">
        <v>23583</v>
      </c>
      <c r="F4656" t="s">
        <v>23584</v>
      </c>
      <c r="G4656" t="s">
        <v>23585</v>
      </c>
      <c r="H4656" t="s">
        <v>23586</v>
      </c>
      <c r="I4656" t="s">
        <v>23587</v>
      </c>
      <c r="J4656">
        <v>103</v>
      </c>
      <c r="K4656">
        <v>64</v>
      </c>
      <c r="L4656">
        <v>10</v>
      </c>
      <c r="M4656" t="s">
        <v>23588</v>
      </c>
      <c r="N4656">
        <f t="shared" si="864"/>
        <v>0</v>
      </c>
      <c r="O4656" t="str">
        <f t="shared" si="865"/>
        <v>No</v>
      </c>
      <c r="P4656">
        <f t="shared" si="866"/>
        <v>0</v>
      </c>
      <c r="Q4656">
        <f t="shared" si="867"/>
        <v>0</v>
      </c>
      <c r="R4656">
        <f t="shared" si="871"/>
        <v>27.565026697177728</v>
      </c>
      <c r="S4656" t="str">
        <f t="shared" si="868"/>
        <v>ID-36403-Buenos Aires - Cordoba</v>
      </c>
      <c r="T4656" t="str">
        <f t="shared" si="869"/>
        <v>20:55</v>
      </c>
      <c r="U4656" t="str">
        <f t="shared" si="870"/>
        <v>Acceptable</v>
      </c>
      <c r="V4656">
        <f t="shared" si="872"/>
        <v>23</v>
      </c>
      <c r="W4656">
        <f t="shared" si="873"/>
        <v>2</v>
      </c>
      <c r="Y4656" t="str">
        <f t="shared" si="874"/>
        <v>Flight Not Found</v>
      </c>
      <c r="Z4656" t="str" cm="1">
        <f t="array" ref="Z4656">IF(AND(B:B &gt; TIME(6, 0, 0), B:B &lt;= TIME(18, 0, 0)), "Day", "Night")</f>
        <v>Night</v>
      </c>
      <c r="AA4656">
        <f t="shared" si="875"/>
        <v>1</v>
      </c>
    </row>
    <row r="4657" spans="1:27" x14ac:dyDescent="0.2">
      <c r="A4657">
        <v>36404</v>
      </c>
      <c r="B4657" t="s">
        <v>23589</v>
      </c>
      <c r="C4657" t="s">
        <v>23590</v>
      </c>
      <c r="D4657" t="s">
        <v>23591</v>
      </c>
      <c r="F4657" t="s">
        <v>23592</v>
      </c>
      <c r="G4657" t="s">
        <v>16081</v>
      </c>
      <c r="H4657" t="s">
        <v>23593</v>
      </c>
      <c r="I4657" t="s">
        <v>23594</v>
      </c>
      <c r="J4657">
        <v>12</v>
      </c>
      <c r="K4657">
        <v>12</v>
      </c>
      <c r="L4657">
        <v>0</v>
      </c>
      <c r="M4657" t="s">
        <v>23595</v>
      </c>
      <c r="N4657">
        <f t="shared" si="864"/>
        <v>0</v>
      </c>
      <c r="O4657" t="str">
        <f t="shared" si="865"/>
        <v>No</v>
      </c>
      <c r="P4657">
        <f t="shared" si="866"/>
        <v>0</v>
      </c>
      <c r="Q4657">
        <f t="shared" si="867"/>
        <v>0</v>
      </c>
      <c r="R4657">
        <f t="shared" si="871"/>
        <v>27.565026697177728</v>
      </c>
      <c r="S4657" t="str">
        <f t="shared" si="868"/>
        <v>ID-36404-Serener Airstrip - Kilimanjaro IAP</v>
      </c>
      <c r="T4657" t="str">
        <f t="shared" si="869"/>
        <v>10:26</v>
      </c>
      <c r="U4657" t="str">
        <f t="shared" si="870"/>
        <v>Acceptable</v>
      </c>
      <c r="V4657">
        <f t="shared" si="872"/>
        <v>23</v>
      </c>
      <c r="W4657">
        <f t="shared" si="873"/>
        <v>2</v>
      </c>
      <c r="Y4657" t="str">
        <f t="shared" si="874"/>
        <v>Flight Not Found</v>
      </c>
      <c r="Z4657" t="str" cm="1">
        <f t="array" ref="Z4657">IF(AND(B:B &gt; TIME(6, 0, 0), B:B &lt;= TIME(18, 0, 0)), "Day", "Night")</f>
        <v>Night</v>
      </c>
      <c r="AA4657">
        <f t="shared" si="875"/>
        <v>1</v>
      </c>
    </row>
    <row r="4658" spans="1:27" x14ac:dyDescent="0.2">
      <c r="A4658">
        <v>36406</v>
      </c>
      <c r="B4658" t="s">
        <v>3084</v>
      </c>
      <c r="C4658" t="s">
        <v>23596</v>
      </c>
      <c r="D4658" t="s">
        <v>23597</v>
      </c>
      <c r="E4658" t="s">
        <v>36</v>
      </c>
      <c r="F4658" t="s">
        <v>23598</v>
      </c>
      <c r="G4658" t="s">
        <v>23599</v>
      </c>
      <c r="H4658" t="s">
        <v>23600</v>
      </c>
      <c r="I4658" t="s">
        <v>23601</v>
      </c>
      <c r="J4658">
        <v>11</v>
      </c>
      <c r="K4658">
        <v>8</v>
      </c>
      <c r="L4658">
        <v>0</v>
      </c>
      <c r="M4658" t="s">
        <v>23602</v>
      </c>
      <c r="N4658">
        <f t="shared" si="864"/>
        <v>0</v>
      </c>
      <c r="O4658" t="str">
        <f t="shared" si="865"/>
        <v>No</v>
      </c>
      <c r="P4658">
        <f t="shared" si="866"/>
        <v>0</v>
      </c>
      <c r="Q4658">
        <f t="shared" si="867"/>
        <v>0</v>
      </c>
      <c r="R4658">
        <f t="shared" si="871"/>
        <v>27.565026697177728</v>
      </c>
      <c r="S4658" t="str">
        <f t="shared" si="868"/>
        <v>ID-36406-Glasgow - Aberdeen</v>
      </c>
      <c r="T4658" t="str">
        <f t="shared" si="869"/>
        <v>12:50</v>
      </c>
      <c r="U4658" t="str">
        <f t="shared" si="870"/>
        <v>Acceptable</v>
      </c>
      <c r="V4658">
        <f t="shared" si="872"/>
        <v>23</v>
      </c>
      <c r="W4658">
        <f t="shared" si="873"/>
        <v>2</v>
      </c>
      <c r="Y4658" t="str">
        <f t="shared" si="874"/>
        <v>Flight Not Found</v>
      </c>
      <c r="Z4658" t="str" cm="1">
        <f t="array" ref="Z4658">IF(AND(B:B &gt; TIME(6, 0, 0), B:B &lt;= TIME(18, 0, 0)), "Day", "Night")</f>
        <v>Night</v>
      </c>
      <c r="AA4658">
        <f t="shared" si="875"/>
        <v>1</v>
      </c>
    </row>
    <row r="4659" spans="1:27" x14ac:dyDescent="0.2">
      <c r="A4659">
        <v>36408</v>
      </c>
      <c r="B4659" t="s">
        <v>23603</v>
      </c>
      <c r="C4659" t="s">
        <v>23604</v>
      </c>
      <c r="D4659" t="s">
        <v>23605</v>
      </c>
      <c r="F4659" t="s">
        <v>23606</v>
      </c>
      <c r="G4659" t="s">
        <v>16867</v>
      </c>
      <c r="H4659" t="s">
        <v>23607</v>
      </c>
      <c r="I4659" t="s">
        <v>23608</v>
      </c>
      <c r="J4659">
        <v>5</v>
      </c>
      <c r="K4659">
        <v>3</v>
      </c>
      <c r="L4659">
        <v>0</v>
      </c>
      <c r="M4659" t="s">
        <v>23609</v>
      </c>
      <c r="N4659">
        <f t="shared" si="864"/>
        <v>0</v>
      </c>
      <c r="O4659" t="str">
        <f t="shared" si="865"/>
        <v>No</v>
      </c>
      <c r="P4659">
        <f t="shared" si="866"/>
        <v>0</v>
      </c>
      <c r="Q4659">
        <f t="shared" si="867"/>
        <v>0</v>
      </c>
      <c r="R4659">
        <f t="shared" si="871"/>
        <v>27.565026697177728</v>
      </c>
      <c r="S4659" t="str">
        <f t="shared" si="868"/>
        <v>ID-36408-Westerly, RI - Block Island, RI</v>
      </c>
      <c r="T4659" t="str">
        <f t="shared" si="869"/>
        <v>11:53</v>
      </c>
      <c r="U4659" t="str">
        <f t="shared" si="870"/>
        <v>Acceptable</v>
      </c>
      <c r="V4659">
        <f t="shared" si="872"/>
        <v>23</v>
      </c>
      <c r="W4659">
        <f t="shared" si="873"/>
        <v>2</v>
      </c>
      <c r="Y4659" t="str">
        <f t="shared" si="874"/>
        <v>Flight Not Found</v>
      </c>
      <c r="Z4659" t="str" cm="1">
        <f t="array" ref="Z4659">IF(AND(B:B &gt; TIME(6, 0, 0), B:B &lt;= TIME(18, 0, 0)), "Day", "Night")</f>
        <v>Night</v>
      </c>
      <c r="AA4659">
        <f t="shared" si="875"/>
        <v>1</v>
      </c>
    </row>
    <row r="4660" spans="1:27" x14ac:dyDescent="0.2">
      <c r="A4660">
        <v>36408</v>
      </c>
      <c r="B4660" t="s">
        <v>44</v>
      </c>
      <c r="C4660" t="s">
        <v>7257</v>
      </c>
      <c r="D4660" t="s">
        <v>23381</v>
      </c>
      <c r="E4660" t="s">
        <v>6062</v>
      </c>
      <c r="F4660" t="s">
        <v>23610</v>
      </c>
      <c r="G4660" t="s">
        <v>23611</v>
      </c>
      <c r="H4660" t="s">
        <v>23612</v>
      </c>
      <c r="I4660" t="s">
        <v>23613</v>
      </c>
      <c r="J4660">
        <v>15</v>
      </c>
      <c r="K4660">
        <v>15</v>
      </c>
      <c r="L4660">
        <v>0</v>
      </c>
      <c r="M4660" t="s">
        <v>23614</v>
      </c>
      <c r="N4660">
        <f t="shared" si="864"/>
        <v>0</v>
      </c>
      <c r="O4660" t="str">
        <f t="shared" si="865"/>
        <v>No</v>
      </c>
      <c r="P4660">
        <f t="shared" si="866"/>
        <v>0</v>
      </c>
      <c r="Q4660">
        <f t="shared" si="867"/>
        <v>0</v>
      </c>
      <c r="R4660">
        <f t="shared" si="871"/>
        <v>27.565026697177728</v>
      </c>
      <c r="S4660" t="str">
        <f t="shared" si="868"/>
        <v>ID-36408-Pokhara - Kathmandu</v>
      </c>
      <c r="T4660" t="str">
        <f t="shared" si="869"/>
        <v>11:53</v>
      </c>
      <c r="U4660" t="str">
        <f t="shared" si="870"/>
        <v>Acceptable</v>
      </c>
      <c r="V4660">
        <f t="shared" si="872"/>
        <v>23</v>
      </c>
      <c r="W4660">
        <f t="shared" si="873"/>
        <v>2</v>
      </c>
      <c r="Y4660" t="str">
        <f t="shared" si="874"/>
        <v>Flight Not Found</v>
      </c>
      <c r="Z4660" t="str" cm="1">
        <f t="array" ref="Z4660">IF(AND(B:B &gt; TIME(6, 0, 0), B:B &lt;= TIME(18, 0, 0)), "Day", "Night")</f>
        <v>Night</v>
      </c>
      <c r="AA4660">
        <f t="shared" si="875"/>
        <v>1</v>
      </c>
    </row>
    <row r="4661" spans="1:27" x14ac:dyDescent="0.2">
      <c r="A4661">
        <v>36417</v>
      </c>
      <c r="C4661" t="s">
        <v>257</v>
      </c>
      <c r="D4661" t="s">
        <v>23615</v>
      </c>
      <c r="E4661" t="s">
        <v>23616</v>
      </c>
      <c r="F4661" t="s">
        <v>23617</v>
      </c>
      <c r="G4661" t="s">
        <v>23618</v>
      </c>
      <c r="H4661" t="s">
        <v>23619</v>
      </c>
      <c r="I4661" t="s">
        <v>23620</v>
      </c>
      <c r="J4661">
        <v>13</v>
      </c>
      <c r="K4661">
        <v>7</v>
      </c>
      <c r="L4661">
        <v>0</v>
      </c>
      <c r="M4661" t="s">
        <v>23621</v>
      </c>
      <c r="N4661">
        <f t="shared" si="864"/>
        <v>0</v>
      </c>
      <c r="O4661" t="str">
        <f t="shared" si="865"/>
        <v>No</v>
      </c>
      <c r="P4661">
        <f t="shared" si="866"/>
        <v>0</v>
      </c>
      <c r="Q4661">
        <f t="shared" si="867"/>
        <v>0</v>
      </c>
      <c r="R4661">
        <f t="shared" si="871"/>
        <v>27.565026697177728</v>
      </c>
      <c r="S4661" t="str">
        <f t="shared" si="868"/>
        <v>ID-36417-Athens - Bucharest</v>
      </c>
      <c r="T4661">
        <f t="shared" si="869"/>
        <v>0</v>
      </c>
      <c r="U4661" t="str">
        <f t="shared" si="870"/>
        <v>Acceptable</v>
      </c>
      <c r="V4661">
        <f t="shared" si="872"/>
        <v>23</v>
      </c>
      <c r="W4661">
        <f t="shared" si="873"/>
        <v>2</v>
      </c>
      <c r="Y4661" t="str">
        <f t="shared" si="874"/>
        <v>Flight Not Found</v>
      </c>
      <c r="Z4661" t="str" cm="1">
        <f t="array" ref="Z4661">IF(AND(B:B &gt; TIME(6, 0, 0), B:B &lt;= TIME(18, 0, 0)), "Day", "Night")</f>
        <v>Night</v>
      </c>
      <c r="AA4661">
        <f t="shared" si="875"/>
        <v>1</v>
      </c>
    </row>
    <row r="4662" spans="1:27" x14ac:dyDescent="0.2">
      <c r="A4662">
        <v>36417</v>
      </c>
      <c r="B4662" t="s">
        <v>7011</v>
      </c>
      <c r="C4662" t="s">
        <v>23622</v>
      </c>
      <c r="D4662" t="s">
        <v>23623</v>
      </c>
      <c r="F4662" t="s">
        <v>23624</v>
      </c>
      <c r="G4662" t="s">
        <v>21353</v>
      </c>
      <c r="H4662" t="s">
        <v>23625</v>
      </c>
      <c r="I4662" t="s">
        <v>23626</v>
      </c>
      <c r="J4662">
        <v>2</v>
      </c>
      <c r="K4662">
        <v>2</v>
      </c>
      <c r="L4662">
        <v>0</v>
      </c>
      <c r="M4662" t="s">
        <v>23627</v>
      </c>
      <c r="N4662">
        <f t="shared" si="864"/>
        <v>0</v>
      </c>
      <c r="O4662" t="str">
        <f t="shared" si="865"/>
        <v>No</v>
      </c>
      <c r="P4662">
        <f t="shared" si="866"/>
        <v>0</v>
      </c>
      <c r="Q4662">
        <f t="shared" si="867"/>
        <v>0</v>
      </c>
      <c r="R4662">
        <f t="shared" si="871"/>
        <v>27.565026697177728</v>
      </c>
      <c r="S4662" t="str">
        <f t="shared" si="868"/>
        <v>ID-36417-Belem - Monte Dourado</v>
      </c>
      <c r="T4662">
        <f t="shared" si="869"/>
        <v>0</v>
      </c>
      <c r="U4662" t="str">
        <f t="shared" si="870"/>
        <v>Acceptable</v>
      </c>
      <c r="V4662">
        <f t="shared" si="872"/>
        <v>23</v>
      </c>
      <c r="W4662">
        <f t="shared" si="873"/>
        <v>2</v>
      </c>
      <c r="Y4662" t="str">
        <f t="shared" si="874"/>
        <v>Flight Not Found</v>
      </c>
      <c r="Z4662" t="str" cm="1">
        <f t="array" ref="Z4662">IF(AND(B:B &gt; TIME(6, 0, 0), B:B &lt;= TIME(18, 0, 0)), "Day", "Night")</f>
        <v>Night</v>
      </c>
      <c r="AA4662">
        <f t="shared" si="875"/>
        <v>1</v>
      </c>
    </row>
    <row r="4663" spans="1:27" x14ac:dyDescent="0.2">
      <c r="A4663">
        <v>36420</v>
      </c>
      <c r="C4663" t="s">
        <v>23628</v>
      </c>
      <c r="D4663" t="s">
        <v>3663</v>
      </c>
      <c r="F4663" t="s">
        <v>31</v>
      </c>
      <c r="G4663" t="s">
        <v>7430</v>
      </c>
      <c r="H4663" t="s">
        <v>23629</v>
      </c>
      <c r="I4663" t="s">
        <v>23630</v>
      </c>
      <c r="J4663">
        <v>5</v>
      </c>
      <c r="K4663">
        <v>5</v>
      </c>
      <c r="L4663">
        <v>0</v>
      </c>
      <c r="M4663" t="s">
        <v>23631</v>
      </c>
      <c r="N4663">
        <f t="shared" si="864"/>
        <v>0</v>
      </c>
      <c r="O4663" t="str">
        <f t="shared" si="865"/>
        <v>No</v>
      </c>
      <c r="P4663">
        <f t="shared" si="866"/>
        <v>0</v>
      </c>
      <c r="Q4663">
        <f t="shared" si="867"/>
        <v>0</v>
      </c>
      <c r="R4663">
        <f t="shared" si="871"/>
        <v>27.565026697177728</v>
      </c>
      <c r="S4663" t="str">
        <f t="shared" si="868"/>
        <v>ID-36420-Test flight</v>
      </c>
      <c r="T4663">
        <f t="shared" si="869"/>
        <v>0</v>
      </c>
      <c r="U4663" t="str">
        <f t="shared" si="870"/>
        <v>Acceptable</v>
      </c>
      <c r="V4663">
        <f t="shared" si="872"/>
        <v>23</v>
      </c>
      <c r="W4663">
        <f t="shared" si="873"/>
        <v>2</v>
      </c>
      <c r="Y4663" t="str">
        <f t="shared" si="874"/>
        <v>Flight Not Found</v>
      </c>
      <c r="Z4663" t="str" cm="1">
        <f t="array" ref="Z4663">IF(AND(B:B &gt; TIME(6, 0, 0), B:B &lt;= TIME(18, 0, 0)), "Day", "Night")</f>
        <v>Night</v>
      </c>
      <c r="AA4663">
        <f t="shared" si="875"/>
        <v>1</v>
      </c>
    </row>
    <row r="4664" spans="1:27" x14ac:dyDescent="0.2">
      <c r="A4664">
        <v>36428</v>
      </c>
      <c r="B4664" t="s">
        <v>6747</v>
      </c>
      <c r="C4664" t="s">
        <v>23632</v>
      </c>
      <c r="D4664" t="s">
        <v>23633</v>
      </c>
      <c r="E4664" t="s">
        <v>12299</v>
      </c>
      <c r="F4664" t="s">
        <v>411</v>
      </c>
      <c r="G4664" t="s">
        <v>22452</v>
      </c>
      <c r="H4664" t="s">
        <v>23634</v>
      </c>
      <c r="I4664" t="s">
        <v>23635</v>
      </c>
      <c r="J4664">
        <v>10</v>
      </c>
      <c r="K4664">
        <v>10</v>
      </c>
      <c r="L4664">
        <v>0</v>
      </c>
      <c r="M4664" t="s">
        <v>23636</v>
      </c>
      <c r="N4664">
        <f t="shared" si="864"/>
        <v>0</v>
      </c>
      <c r="O4664" t="str">
        <f t="shared" si="865"/>
        <v>No</v>
      </c>
      <c r="P4664">
        <f t="shared" si="866"/>
        <v>0</v>
      </c>
      <c r="Q4664">
        <f t="shared" si="867"/>
        <v>0</v>
      </c>
      <c r="R4664">
        <f t="shared" si="871"/>
        <v>27.565026697177728</v>
      </c>
      <c r="S4664" t="str">
        <f t="shared" si="868"/>
        <v>ID-36428-Sightseeing</v>
      </c>
      <c r="T4664" t="str">
        <f t="shared" si="869"/>
        <v>17:25</v>
      </c>
      <c r="U4664" t="str">
        <f t="shared" si="870"/>
        <v>Acceptable</v>
      </c>
      <c r="V4664">
        <f t="shared" si="872"/>
        <v>23</v>
      </c>
      <c r="W4664">
        <f t="shared" si="873"/>
        <v>2</v>
      </c>
      <c r="Y4664" t="str">
        <f t="shared" si="874"/>
        <v>Flight Not Found</v>
      </c>
      <c r="Z4664" t="str" cm="1">
        <f t="array" ref="Z4664">IF(AND(B:B &gt; TIME(6, 0, 0), B:B &lt;= TIME(18, 0, 0)), "Day", "Night")</f>
        <v>Night</v>
      </c>
      <c r="AA4664">
        <f t="shared" si="875"/>
        <v>1</v>
      </c>
    </row>
    <row r="4665" spans="1:27" x14ac:dyDescent="0.2">
      <c r="A4665">
        <v>36435</v>
      </c>
      <c r="B4665" t="s">
        <v>3124</v>
      </c>
      <c r="C4665" t="s">
        <v>6897</v>
      </c>
      <c r="D4665" t="s">
        <v>23637</v>
      </c>
      <c r="G4665" t="s">
        <v>23638</v>
      </c>
      <c r="H4665" t="s">
        <v>23639</v>
      </c>
      <c r="I4665" t="s">
        <v>23640</v>
      </c>
      <c r="J4665">
        <v>20</v>
      </c>
      <c r="K4665">
        <v>12</v>
      </c>
      <c r="L4665">
        <v>0</v>
      </c>
      <c r="M4665" t="s">
        <v>23641</v>
      </c>
      <c r="N4665">
        <f t="shared" si="864"/>
        <v>0</v>
      </c>
      <c r="O4665" t="str">
        <f t="shared" si="865"/>
        <v>No</v>
      </c>
      <c r="P4665">
        <f t="shared" si="866"/>
        <v>0</v>
      </c>
      <c r="Q4665">
        <f t="shared" si="867"/>
        <v>0</v>
      </c>
      <c r="R4665">
        <f t="shared" si="871"/>
        <v>27.565026697177728</v>
      </c>
      <c r="S4665" t="str">
        <f t="shared" si="868"/>
        <v>ID-36435-</v>
      </c>
      <c r="T4665" t="str">
        <f t="shared" si="869"/>
        <v>19:15</v>
      </c>
      <c r="U4665" t="str">
        <f t="shared" si="870"/>
        <v>Acceptable</v>
      </c>
      <c r="V4665">
        <f t="shared" si="872"/>
        <v>23</v>
      </c>
      <c r="W4665">
        <f t="shared" si="873"/>
        <v>2</v>
      </c>
      <c r="Y4665" t="str">
        <f t="shared" si="874"/>
        <v>Flight Not Found</v>
      </c>
      <c r="Z4665" t="str" cm="1">
        <f t="array" ref="Z4665">IF(AND(B:B &gt; TIME(6, 0, 0), B:B &lt;= TIME(18, 0, 0)), "Day", "Night")</f>
        <v>Night</v>
      </c>
      <c r="AA4665">
        <f t="shared" si="875"/>
        <v>1</v>
      </c>
    </row>
    <row r="4666" spans="1:27" x14ac:dyDescent="0.2">
      <c r="A4666">
        <v>36457</v>
      </c>
      <c r="B4666" t="s">
        <v>2237</v>
      </c>
      <c r="C4666" t="s">
        <v>23642</v>
      </c>
      <c r="D4666" t="s">
        <v>23643</v>
      </c>
      <c r="F4666" t="s">
        <v>23644</v>
      </c>
      <c r="G4666" t="s">
        <v>16118</v>
      </c>
      <c r="H4666" t="s">
        <v>23645</v>
      </c>
      <c r="I4666" t="s">
        <v>23646</v>
      </c>
      <c r="J4666">
        <v>3</v>
      </c>
      <c r="K4666">
        <v>3</v>
      </c>
      <c r="L4666">
        <v>0</v>
      </c>
      <c r="M4666" t="s">
        <v>23647</v>
      </c>
      <c r="N4666">
        <f t="shared" si="864"/>
        <v>0</v>
      </c>
      <c r="O4666" t="str">
        <f t="shared" si="865"/>
        <v>No</v>
      </c>
      <c r="P4666">
        <f t="shared" si="866"/>
        <v>0</v>
      </c>
      <c r="Q4666">
        <f t="shared" si="867"/>
        <v>0</v>
      </c>
      <c r="R4666">
        <f t="shared" si="871"/>
        <v>27.565026697177728</v>
      </c>
      <c r="S4666" t="str">
        <f t="shared" si="868"/>
        <v>ID-36457-Napoli - Genoa</v>
      </c>
      <c r="T4666" t="str">
        <f t="shared" si="869"/>
        <v>10:15</v>
      </c>
      <c r="U4666" t="str">
        <f t="shared" si="870"/>
        <v>Acceptable</v>
      </c>
      <c r="V4666">
        <f t="shared" si="872"/>
        <v>23</v>
      </c>
      <c r="W4666">
        <f t="shared" si="873"/>
        <v>2</v>
      </c>
      <c r="Y4666" t="str">
        <f t="shared" si="874"/>
        <v>Flight Not Found</v>
      </c>
      <c r="Z4666" t="str" cm="1">
        <f t="array" ref="Z4666">IF(AND(B:B &gt; TIME(6, 0, 0), B:B &lt;= TIME(18, 0, 0)), "Day", "Night")</f>
        <v>Night</v>
      </c>
      <c r="AA4666">
        <f t="shared" si="875"/>
        <v>1</v>
      </c>
    </row>
    <row r="4667" spans="1:27" x14ac:dyDescent="0.2">
      <c r="A4667">
        <v>36457</v>
      </c>
      <c r="C4667" t="s">
        <v>23648</v>
      </c>
      <c r="D4667" t="s">
        <v>23649</v>
      </c>
      <c r="F4667" t="s">
        <v>23650</v>
      </c>
      <c r="G4667" t="s">
        <v>16794</v>
      </c>
      <c r="H4667" t="s">
        <v>23651</v>
      </c>
      <c r="I4667" t="s">
        <v>23652</v>
      </c>
      <c r="J4667">
        <v>6</v>
      </c>
      <c r="K4667">
        <v>6</v>
      </c>
      <c r="L4667">
        <v>0</v>
      </c>
      <c r="M4667" t="s">
        <v>23653</v>
      </c>
      <c r="N4667">
        <f t="shared" si="864"/>
        <v>0</v>
      </c>
      <c r="O4667" t="str">
        <f t="shared" si="865"/>
        <v>No</v>
      </c>
      <c r="P4667">
        <f t="shared" si="866"/>
        <v>0</v>
      </c>
      <c r="Q4667">
        <f t="shared" si="867"/>
        <v>0</v>
      </c>
      <c r="R4667">
        <f t="shared" si="871"/>
        <v>27.565026697177728</v>
      </c>
      <c r="S4667" t="str">
        <f t="shared" si="868"/>
        <v>ID-36457-La Carlota - Acarigua</v>
      </c>
      <c r="T4667" t="str">
        <f t="shared" si="869"/>
        <v>10:15</v>
      </c>
      <c r="U4667" t="str">
        <f t="shared" si="870"/>
        <v>Acceptable</v>
      </c>
      <c r="V4667">
        <f t="shared" si="872"/>
        <v>23</v>
      </c>
      <c r="W4667">
        <f t="shared" si="873"/>
        <v>2</v>
      </c>
      <c r="Y4667" t="str">
        <f t="shared" si="874"/>
        <v>Flight Not Found</v>
      </c>
      <c r="Z4667" t="str" cm="1">
        <f t="array" ref="Z4667">IF(AND(B:B &gt; TIME(6, 0, 0), B:B &lt;= TIME(18, 0, 0)), "Day", "Night")</f>
        <v>Night</v>
      </c>
      <c r="AA4667">
        <f t="shared" si="875"/>
        <v>1</v>
      </c>
    </row>
    <row r="4668" spans="1:27" x14ac:dyDescent="0.2">
      <c r="A4668">
        <v>36458</v>
      </c>
      <c r="B4668" t="s">
        <v>3482</v>
      </c>
      <c r="C4668" t="s">
        <v>23654</v>
      </c>
      <c r="D4668" t="s">
        <v>15901</v>
      </c>
      <c r="F4668" t="s">
        <v>23655</v>
      </c>
      <c r="G4668" t="s">
        <v>23656</v>
      </c>
      <c r="H4668" t="s">
        <v>23657</v>
      </c>
      <c r="I4668" t="s">
        <v>23658</v>
      </c>
      <c r="J4668">
        <v>6</v>
      </c>
      <c r="K4668">
        <v>6</v>
      </c>
      <c r="L4668">
        <v>0</v>
      </c>
      <c r="M4668" t="s">
        <v>23659</v>
      </c>
      <c r="N4668">
        <f t="shared" si="864"/>
        <v>0</v>
      </c>
      <c r="O4668" t="str">
        <f t="shared" si="865"/>
        <v>No</v>
      </c>
      <c r="P4668">
        <f t="shared" si="866"/>
        <v>0</v>
      </c>
      <c r="Q4668">
        <f t="shared" si="867"/>
        <v>0</v>
      </c>
      <c r="R4668">
        <f t="shared" si="871"/>
        <v>27.565026697177728</v>
      </c>
      <c r="S4668" t="str">
        <f t="shared" si="868"/>
        <v>ID-36458-Orlando, FL - Dallas, TX</v>
      </c>
      <c r="T4668" t="str">
        <f t="shared" si="869"/>
        <v>11:20</v>
      </c>
      <c r="U4668" t="str">
        <f t="shared" si="870"/>
        <v>Acceptable</v>
      </c>
      <c r="V4668">
        <f t="shared" si="872"/>
        <v>23</v>
      </c>
      <c r="W4668">
        <f t="shared" si="873"/>
        <v>2</v>
      </c>
      <c r="Y4668" t="str">
        <f t="shared" si="874"/>
        <v>Flight Not Found</v>
      </c>
      <c r="Z4668" t="str" cm="1">
        <f t="array" ref="Z4668">IF(AND(B:B &gt; TIME(6, 0, 0), B:B &lt;= TIME(18, 0, 0)), "Day", "Night")</f>
        <v>Night</v>
      </c>
      <c r="AA4668">
        <f t="shared" si="875"/>
        <v>1</v>
      </c>
    </row>
    <row r="4669" spans="1:27" x14ac:dyDescent="0.2">
      <c r="A4669">
        <v>36464</v>
      </c>
      <c r="B4669" t="s">
        <v>23660</v>
      </c>
      <c r="C4669" t="s">
        <v>23661</v>
      </c>
      <c r="D4669" t="s">
        <v>12568</v>
      </c>
      <c r="E4669" t="s">
        <v>23662</v>
      </c>
      <c r="F4669" t="s">
        <v>23663</v>
      </c>
      <c r="G4669" t="s">
        <v>23664</v>
      </c>
      <c r="H4669" t="s">
        <v>23665</v>
      </c>
      <c r="I4669" t="s">
        <v>23666</v>
      </c>
      <c r="J4669">
        <v>217</v>
      </c>
      <c r="K4669">
        <v>217</v>
      </c>
      <c r="L4669">
        <v>0</v>
      </c>
      <c r="M4669" t="s">
        <v>23667</v>
      </c>
      <c r="N4669">
        <f t="shared" si="864"/>
        <v>0</v>
      </c>
      <c r="O4669" t="str">
        <f t="shared" si="865"/>
        <v>No</v>
      </c>
      <c r="P4669">
        <f t="shared" si="866"/>
        <v>0</v>
      </c>
      <c r="Q4669">
        <f t="shared" si="867"/>
        <v>0</v>
      </c>
      <c r="R4669">
        <f t="shared" si="871"/>
        <v>27.565026697177728</v>
      </c>
      <c r="S4669" t="str">
        <f t="shared" si="868"/>
        <v>ID-36464-New York City - Cairo</v>
      </c>
      <c r="T4669" t="str">
        <f t="shared" si="869"/>
        <v>06:52</v>
      </c>
      <c r="U4669" t="str">
        <f t="shared" si="870"/>
        <v>Acceptable</v>
      </c>
      <c r="V4669">
        <f t="shared" si="872"/>
        <v>23</v>
      </c>
      <c r="W4669">
        <f t="shared" si="873"/>
        <v>2</v>
      </c>
      <c r="Y4669" t="str">
        <f t="shared" si="874"/>
        <v>Flight Not Found</v>
      </c>
      <c r="Z4669" t="str" cm="1">
        <f t="array" ref="Z4669">IF(AND(B:B &gt; TIME(6, 0, 0), B:B &lt;= TIME(18, 0, 0)), "Day", "Night")</f>
        <v>Night</v>
      </c>
      <c r="AA4669">
        <f t="shared" si="875"/>
        <v>1</v>
      </c>
    </row>
    <row r="4670" spans="1:27" x14ac:dyDescent="0.2">
      <c r="A4670">
        <v>36464</v>
      </c>
      <c r="B4670" t="s">
        <v>11030</v>
      </c>
      <c r="C4670" t="s">
        <v>23668</v>
      </c>
      <c r="D4670" t="s">
        <v>23669</v>
      </c>
      <c r="G4670" t="s">
        <v>23670</v>
      </c>
      <c r="H4670" t="s">
        <v>23671</v>
      </c>
      <c r="I4670" t="s">
        <v>23672</v>
      </c>
      <c r="J4670">
        <v>4</v>
      </c>
      <c r="K4670">
        <v>4</v>
      </c>
      <c r="L4670">
        <v>0</v>
      </c>
      <c r="M4670" t="s">
        <v>23673</v>
      </c>
      <c r="N4670">
        <f t="shared" si="864"/>
        <v>0</v>
      </c>
      <c r="O4670" t="str">
        <f t="shared" si="865"/>
        <v>No</v>
      </c>
      <c r="P4670">
        <f t="shared" si="866"/>
        <v>0</v>
      </c>
      <c r="Q4670">
        <f t="shared" si="867"/>
        <v>0</v>
      </c>
      <c r="R4670">
        <f t="shared" si="871"/>
        <v>27.565026697177728</v>
      </c>
      <c r="S4670" t="str">
        <f t="shared" si="868"/>
        <v>ID-36464-</v>
      </c>
      <c r="T4670" t="str">
        <f t="shared" si="869"/>
        <v>06:52</v>
      </c>
      <c r="U4670" t="str">
        <f t="shared" si="870"/>
        <v>Acceptable</v>
      </c>
      <c r="V4670">
        <f t="shared" si="872"/>
        <v>23</v>
      </c>
      <c r="W4670">
        <f t="shared" si="873"/>
        <v>2</v>
      </c>
      <c r="Y4670" t="str">
        <f t="shared" si="874"/>
        <v>Flight Not Found</v>
      </c>
      <c r="Z4670" t="str" cm="1">
        <f t="array" ref="Z4670">IF(AND(B:B &gt; TIME(6, 0, 0), B:B &lt;= TIME(18, 0, 0)), "Day", "Night")</f>
        <v>Night</v>
      </c>
      <c r="AA4670">
        <f t="shared" si="875"/>
        <v>1</v>
      </c>
    </row>
    <row r="4671" spans="1:27" x14ac:dyDescent="0.2">
      <c r="A4671">
        <v>36895</v>
      </c>
      <c r="C4671" t="s">
        <v>23674</v>
      </c>
      <c r="D4671" t="s">
        <v>23675</v>
      </c>
      <c r="F4671" t="s">
        <v>997</v>
      </c>
      <c r="G4671" t="s">
        <v>23676</v>
      </c>
      <c r="H4671" t="s">
        <v>23677</v>
      </c>
      <c r="J4671">
        <v>16</v>
      </c>
      <c r="K4671">
        <v>16</v>
      </c>
      <c r="L4671">
        <v>6</v>
      </c>
      <c r="M4671" t="s">
        <v>23678</v>
      </c>
      <c r="N4671">
        <f t="shared" si="864"/>
        <v>0</v>
      </c>
      <c r="O4671" t="str">
        <f t="shared" si="865"/>
        <v>No</v>
      </c>
      <c r="P4671">
        <f t="shared" si="866"/>
        <v>0</v>
      </c>
      <c r="Q4671">
        <f t="shared" si="867"/>
        <v>0</v>
      </c>
      <c r="R4671">
        <f t="shared" si="871"/>
        <v>27.565026697177728</v>
      </c>
      <c r="S4671" t="str">
        <f t="shared" si="868"/>
        <v>ID-36895-Training</v>
      </c>
      <c r="T4671">
        <f t="shared" si="869"/>
        <v>0</v>
      </c>
      <c r="U4671" t="str">
        <f t="shared" si="870"/>
        <v>Acceptable</v>
      </c>
      <c r="V4671">
        <f t="shared" si="872"/>
        <v>23</v>
      </c>
      <c r="W4671">
        <f t="shared" si="873"/>
        <v>2</v>
      </c>
      <c r="Y4671" t="str">
        <f t="shared" si="874"/>
        <v>Flight Not Found</v>
      </c>
      <c r="Z4671" t="str" cm="1">
        <f t="array" ref="Z4671">IF(AND(B:B &gt; TIME(6, 0, 0), B:B &lt;= TIME(18, 0, 0)), "Day", "Night")</f>
        <v>Night</v>
      </c>
      <c r="AA4671">
        <f t="shared" si="875"/>
        <v>1</v>
      </c>
    </row>
    <row r="4672" spans="1:27" x14ac:dyDescent="0.2">
      <c r="A4672">
        <v>36473</v>
      </c>
      <c r="B4672" t="s">
        <v>6585</v>
      </c>
      <c r="C4672" t="s">
        <v>21380</v>
      </c>
      <c r="D4672" t="s">
        <v>21387</v>
      </c>
      <c r="E4672" t="s">
        <v>23679</v>
      </c>
      <c r="F4672" t="s">
        <v>23680</v>
      </c>
      <c r="G4672" t="s">
        <v>12025</v>
      </c>
      <c r="H4672" t="s">
        <v>23681</v>
      </c>
      <c r="I4672" t="s">
        <v>23682</v>
      </c>
      <c r="J4672">
        <v>18</v>
      </c>
      <c r="K4672">
        <v>18</v>
      </c>
      <c r="L4672">
        <v>0</v>
      </c>
      <c r="M4672" t="s">
        <v>23683</v>
      </c>
      <c r="N4672">
        <f t="shared" si="864"/>
        <v>0</v>
      </c>
      <c r="O4672" t="str">
        <f t="shared" si="865"/>
        <v>No</v>
      </c>
      <c r="P4672">
        <f t="shared" si="866"/>
        <v>0</v>
      </c>
      <c r="Q4672">
        <f t="shared" si="867"/>
        <v>0</v>
      </c>
      <c r="R4672">
        <f t="shared" si="871"/>
        <v>27.565026697177728</v>
      </c>
      <c r="S4672" t="str">
        <f t="shared" si="868"/>
        <v>ID-36473-Uruapan - Mexico City</v>
      </c>
      <c r="T4672" t="str">
        <f t="shared" si="869"/>
        <v>19:03</v>
      </c>
      <c r="U4672" t="str">
        <f t="shared" si="870"/>
        <v>Acceptable</v>
      </c>
      <c r="V4672">
        <f t="shared" si="872"/>
        <v>23</v>
      </c>
      <c r="W4672">
        <f t="shared" si="873"/>
        <v>2</v>
      </c>
      <c r="Y4672" t="str">
        <f t="shared" si="874"/>
        <v>Flight Not Found</v>
      </c>
      <c r="Z4672" t="str" cm="1">
        <f t="array" ref="Z4672">IF(AND(B:B &gt; TIME(6, 0, 0), B:B &lt;= TIME(18, 0, 0)), "Day", "Night")</f>
        <v>Night</v>
      </c>
      <c r="AA4672">
        <f t="shared" si="875"/>
        <v>1</v>
      </c>
    </row>
    <row r="4673" spans="1:27" x14ac:dyDescent="0.2">
      <c r="A4673">
        <v>36476</v>
      </c>
      <c r="B4673" t="s">
        <v>15560</v>
      </c>
      <c r="C4673" t="s">
        <v>23684</v>
      </c>
      <c r="D4673" t="s">
        <v>23685</v>
      </c>
      <c r="E4673" t="s">
        <v>23686</v>
      </c>
      <c r="F4673" t="s">
        <v>23687</v>
      </c>
      <c r="G4673" t="s">
        <v>23688</v>
      </c>
      <c r="H4673" t="s">
        <v>23689</v>
      </c>
      <c r="I4673" t="s">
        <v>2350</v>
      </c>
      <c r="J4673">
        <v>24</v>
      </c>
      <c r="K4673">
        <v>24</v>
      </c>
      <c r="L4673">
        <v>0</v>
      </c>
      <c r="M4673" t="s">
        <v>23690</v>
      </c>
      <c r="N4673">
        <f t="shared" si="864"/>
        <v>0</v>
      </c>
      <c r="O4673" t="str">
        <f t="shared" si="865"/>
        <v>No</v>
      </c>
      <c r="P4673">
        <f t="shared" si="866"/>
        <v>0</v>
      </c>
      <c r="Q4673">
        <f t="shared" si="867"/>
        <v>0</v>
      </c>
      <c r="R4673">
        <f t="shared" si="871"/>
        <v>27.565026697177728</v>
      </c>
      <c r="S4673" t="str">
        <f t="shared" si="868"/>
        <v>ID-36476-Rome - Pristina</v>
      </c>
      <c r="T4673" t="str">
        <f t="shared" si="869"/>
        <v>11:13</v>
      </c>
      <c r="U4673" t="str">
        <f t="shared" si="870"/>
        <v>Acceptable</v>
      </c>
      <c r="V4673">
        <f t="shared" si="872"/>
        <v>23</v>
      </c>
      <c r="W4673">
        <f t="shared" si="873"/>
        <v>2</v>
      </c>
      <c r="Y4673" t="str">
        <f t="shared" si="874"/>
        <v>Flight Not Found</v>
      </c>
      <c r="Z4673" t="str" cm="1">
        <f t="array" ref="Z4673">IF(AND(B:B &gt; TIME(6, 0, 0), B:B &lt;= TIME(18, 0, 0)), "Day", "Night")</f>
        <v>Night</v>
      </c>
      <c r="AA4673">
        <f t="shared" si="875"/>
        <v>1</v>
      </c>
    </row>
    <row r="4674" spans="1:27" x14ac:dyDescent="0.2">
      <c r="A4674">
        <v>36490</v>
      </c>
      <c r="B4674" t="s">
        <v>23691</v>
      </c>
      <c r="C4674" t="s">
        <v>14531</v>
      </c>
      <c r="D4674" t="s">
        <v>23692</v>
      </c>
      <c r="F4674" t="s">
        <v>23693</v>
      </c>
      <c r="G4674" t="s">
        <v>17815</v>
      </c>
      <c r="H4674" t="s">
        <v>23694</v>
      </c>
      <c r="I4674" t="s">
        <v>23695</v>
      </c>
      <c r="J4674">
        <v>4</v>
      </c>
      <c r="K4674">
        <v>4</v>
      </c>
      <c r="L4674">
        <v>0</v>
      </c>
      <c r="M4674" t="s">
        <v>23696</v>
      </c>
      <c r="N4674">
        <f t="shared" ref="N4674:N4737" si="876">SUM(B4674,C4674)</f>
        <v>0</v>
      </c>
      <c r="O4674" t="str">
        <f t="shared" ref="O4674:O4737" si="877">IF(F4674="good","Yes","No")</f>
        <v>No</v>
      </c>
      <c r="P4674">
        <f t="shared" ref="P4674:P4737" si="878">COUNTIF(C:C,"&lt;0")</f>
        <v>0</v>
      </c>
      <c r="Q4674">
        <f t="shared" ref="Q4674:Q4737" si="879">SUMIF(E:E,"&gt;"&amp;AVERAGE(E:E))</f>
        <v>0</v>
      </c>
      <c r="R4674">
        <f t="shared" si="871"/>
        <v>27.565026697177728</v>
      </c>
      <c r="S4674" t="str">
        <f t="shared" ref="S4674:S4737" si="880">CONCATENATE("ID-",A4674,"-",F4674)</f>
        <v>ID-36490-Nairobi - Dar Es Salaam, Tanzania</v>
      </c>
      <c r="T4674" t="str">
        <f t="shared" ref="T4674:T4737" si="881">INDEX(B:B,MATCH(A4674,A:A,0))</f>
        <v>05:26</v>
      </c>
      <c r="U4674" t="str">
        <f t="shared" ref="U4674:U4737" si="882">IF(OR(B4674&gt;0,C4674&gt;0),"Acceptable","Check")</f>
        <v>Acceptable</v>
      </c>
      <c r="V4674">
        <f t="shared" si="872"/>
        <v>23</v>
      </c>
      <c r="W4674">
        <f t="shared" si="873"/>
        <v>2</v>
      </c>
      <c r="Y4674" t="str">
        <f t="shared" si="874"/>
        <v>Flight Not Found</v>
      </c>
      <c r="Z4674" t="str" cm="1">
        <f t="array" ref="Z4674">IF(AND(B:B &gt; TIME(6, 0, 0), B:B &lt;= TIME(18, 0, 0)), "Day", "Night")</f>
        <v>Night</v>
      </c>
      <c r="AA4674">
        <f t="shared" si="875"/>
        <v>1</v>
      </c>
    </row>
    <row r="4675" spans="1:27" x14ac:dyDescent="0.2">
      <c r="A4675">
        <v>36499</v>
      </c>
      <c r="B4675" t="s">
        <v>23697</v>
      </c>
      <c r="C4675" t="s">
        <v>5524</v>
      </c>
      <c r="D4675" t="s">
        <v>23698</v>
      </c>
      <c r="F4675" t="s">
        <v>23699</v>
      </c>
      <c r="G4675" t="s">
        <v>23700</v>
      </c>
      <c r="H4675" t="s">
        <v>23701</v>
      </c>
      <c r="I4675" t="s">
        <v>23702</v>
      </c>
      <c r="J4675">
        <v>7</v>
      </c>
      <c r="K4675">
        <v>5</v>
      </c>
      <c r="L4675">
        <v>0</v>
      </c>
      <c r="M4675" t="s">
        <v>23703</v>
      </c>
      <c r="N4675">
        <f t="shared" si="876"/>
        <v>0</v>
      </c>
      <c r="O4675" t="str">
        <f t="shared" si="877"/>
        <v>No</v>
      </c>
      <c r="P4675">
        <f t="shared" si="878"/>
        <v>0</v>
      </c>
      <c r="Q4675">
        <f t="shared" si="879"/>
        <v>0</v>
      </c>
      <c r="R4675">
        <f t="shared" ref="R4675:R4738" si="883">AVERAGEIF(J:J,"&gt;0")</f>
        <v>27.565026697177728</v>
      </c>
      <c r="S4675" t="str">
        <f t="shared" si="880"/>
        <v>ID-36499-Moscow, Russia - Tashkent, Uzbekistan</v>
      </c>
      <c r="T4675" t="str">
        <f t="shared" si="881"/>
        <v>05:12</v>
      </c>
      <c r="U4675" t="str">
        <f t="shared" si="882"/>
        <v>Acceptable</v>
      </c>
      <c r="V4675">
        <f t="shared" ref="V4675:V4738" si="884">COUNTIF(D:D, "Military - U.S. Army")</f>
        <v>23</v>
      </c>
      <c r="W4675">
        <f t="shared" ref="W4675:W4738" si="885">AVERAGEIF(C:C,"Fort Myer, Virginia", J:J)</f>
        <v>2</v>
      </c>
      <c r="Y4675" t="str">
        <f t="shared" ref="Y4675:Y4738" si="886">IFERROR(VLOOKUP("FlightNumber", A:E, 4, FALSE), "Flight Not Found")</f>
        <v>Flight Not Found</v>
      </c>
      <c r="Z4675" t="str" cm="1">
        <f t="array" ref="Z4675">IF(AND(B:B &gt; TIME(6, 0, 0), B:B &lt;= TIME(18, 0, 0)), "Day", "Night")</f>
        <v>Night</v>
      </c>
      <c r="AA4675">
        <f t="shared" ref="AA4675:AA4738" si="887">COUNTIFS(D:D, "Military - U.S. Army", C:C, "Fort Myer, Virginia")</f>
        <v>1</v>
      </c>
    </row>
    <row r="4676" spans="1:27" x14ac:dyDescent="0.2">
      <c r="A4676">
        <v>36500</v>
      </c>
      <c r="B4676" t="s">
        <v>23704</v>
      </c>
      <c r="C4676" t="s">
        <v>21904</v>
      </c>
      <c r="D4676" t="s">
        <v>23705</v>
      </c>
      <c r="E4676" t="s">
        <v>36</v>
      </c>
      <c r="F4676" t="s">
        <v>23706</v>
      </c>
      <c r="G4676" t="s">
        <v>16087</v>
      </c>
      <c r="H4676" t="s">
        <v>23707</v>
      </c>
      <c r="I4676" t="s">
        <v>23708</v>
      </c>
      <c r="J4676">
        <v>9</v>
      </c>
      <c r="K4676">
        <v>9</v>
      </c>
      <c r="L4676">
        <v>0</v>
      </c>
      <c r="M4676" t="s">
        <v>23709</v>
      </c>
      <c r="N4676">
        <f t="shared" si="876"/>
        <v>0</v>
      </c>
      <c r="O4676" t="str">
        <f t="shared" si="877"/>
        <v>No</v>
      </c>
      <c r="P4676">
        <f t="shared" si="878"/>
        <v>0</v>
      </c>
      <c r="Q4676">
        <f t="shared" si="879"/>
        <v>0</v>
      </c>
      <c r="R4676">
        <f t="shared" si="883"/>
        <v>27.565026697177728</v>
      </c>
      <c r="S4676" t="str">
        <f t="shared" si="880"/>
        <v>ID-36500-Johannesburg, South Africa  - Oranjemund, Namibia</v>
      </c>
      <c r="T4676" t="str">
        <f t="shared" si="881"/>
        <v>07:06</v>
      </c>
      <c r="U4676" t="str">
        <f t="shared" si="882"/>
        <v>Acceptable</v>
      </c>
      <c r="V4676">
        <f t="shared" si="884"/>
        <v>23</v>
      </c>
      <c r="W4676">
        <f t="shared" si="885"/>
        <v>2</v>
      </c>
      <c r="Y4676" t="str">
        <f t="shared" si="886"/>
        <v>Flight Not Found</v>
      </c>
      <c r="Z4676" t="str" cm="1">
        <f t="array" ref="Z4676">IF(AND(B:B &gt; TIME(6, 0, 0), B:B &lt;= TIME(18, 0, 0)), "Day", "Night")</f>
        <v>Night</v>
      </c>
      <c r="AA4676">
        <f t="shared" si="887"/>
        <v>1</v>
      </c>
    </row>
    <row r="4677" spans="1:27" x14ac:dyDescent="0.2">
      <c r="A4677">
        <v>36501</v>
      </c>
      <c r="B4677" t="s">
        <v>1970</v>
      </c>
      <c r="C4677" t="s">
        <v>17860</v>
      </c>
      <c r="D4677" t="s">
        <v>23710</v>
      </c>
      <c r="G4677" t="s">
        <v>14306</v>
      </c>
      <c r="H4677" t="s">
        <v>23711</v>
      </c>
      <c r="I4677" t="s">
        <v>23712</v>
      </c>
      <c r="J4677">
        <v>6</v>
      </c>
      <c r="K4677">
        <v>6</v>
      </c>
      <c r="L4677">
        <v>0</v>
      </c>
      <c r="M4677" t="s">
        <v>23713</v>
      </c>
      <c r="N4677">
        <f t="shared" si="876"/>
        <v>0</v>
      </c>
      <c r="O4677" t="str">
        <f t="shared" si="877"/>
        <v>No</v>
      </c>
      <c r="P4677">
        <f t="shared" si="878"/>
        <v>0</v>
      </c>
      <c r="Q4677">
        <f t="shared" si="879"/>
        <v>0</v>
      </c>
      <c r="R4677">
        <f t="shared" si="883"/>
        <v>27.565026697177728</v>
      </c>
      <c r="S4677" t="str">
        <f t="shared" si="880"/>
        <v>ID-36501-</v>
      </c>
      <c r="T4677" t="str">
        <f t="shared" si="881"/>
        <v>13:00</v>
      </c>
      <c r="U4677" t="str">
        <f t="shared" si="882"/>
        <v>Acceptable</v>
      </c>
      <c r="V4677">
        <f t="shared" si="884"/>
        <v>23</v>
      </c>
      <c r="W4677">
        <f t="shared" si="885"/>
        <v>2</v>
      </c>
      <c r="Y4677" t="str">
        <f t="shared" si="886"/>
        <v>Flight Not Found</v>
      </c>
      <c r="Z4677" t="str" cm="1">
        <f t="array" ref="Z4677">IF(AND(B:B &gt; TIME(6, 0, 0), B:B &lt;= TIME(18, 0, 0)), "Day", "Night")</f>
        <v>Night</v>
      </c>
      <c r="AA4677">
        <f t="shared" si="887"/>
        <v>1</v>
      </c>
    </row>
    <row r="4678" spans="1:27" x14ac:dyDescent="0.2">
      <c r="A4678">
        <v>36501</v>
      </c>
      <c r="B4678" t="s">
        <v>5293</v>
      </c>
      <c r="C4678" t="s">
        <v>23714</v>
      </c>
      <c r="D4678" t="s">
        <v>23715</v>
      </c>
      <c r="F4678" t="s">
        <v>23716</v>
      </c>
      <c r="G4678" t="s">
        <v>18981</v>
      </c>
      <c r="H4678" t="s">
        <v>23717</v>
      </c>
      <c r="I4678" t="s">
        <v>23718</v>
      </c>
      <c r="J4678">
        <v>17</v>
      </c>
      <c r="K4678">
        <v>17</v>
      </c>
      <c r="L4678">
        <v>0</v>
      </c>
      <c r="M4678" t="s">
        <v>23719</v>
      </c>
      <c r="N4678">
        <f t="shared" si="876"/>
        <v>0</v>
      </c>
      <c r="O4678" t="str">
        <f t="shared" si="877"/>
        <v>No</v>
      </c>
      <c r="P4678">
        <f t="shared" si="878"/>
        <v>0</v>
      </c>
      <c r="Q4678">
        <f t="shared" si="879"/>
        <v>0</v>
      </c>
      <c r="R4678">
        <f t="shared" si="883"/>
        <v>27.565026697177728</v>
      </c>
      <c r="S4678" t="str">
        <f t="shared" si="880"/>
        <v>ID-36501-Manila - Cauayan</v>
      </c>
      <c r="T4678" t="str">
        <f t="shared" si="881"/>
        <v>13:00</v>
      </c>
      <c r="U4678" t="str">
        <f t="shared" si="882"/>
        <v>Acceptable</v>
      </c>
      <c r="V4678">
        <f t="shared" si="884"/>
        <v>23</v>
      </c>
      <c r="W4678">
        <f t="shared" si="885"/>
        <v>2</v>
      </c>
      <c r="Y4678" t="str">
        <f t="shared" si="886"/>
        <v>Flight Not Found</v>
      </c>
      <c r="Z4678" t="str" cm="1">
        <f t="array" ref="Z4678">IF(AND(B:B &gt; TIME(6, 0, 0), B:B &lt;= TIME(18, 0, 0)), "Day", "Night")</f>
        <v>Night</v>
      </c>
      <c r="AA4678">
        <f t="shared" si="887"/>
        <v>1</v>
      </c>
    </row>
    <row r="4679" spans="1:27" x14ac:dyDescent="0.2">
      <c r="A4679">
        <v>36503</v>
      </c>
      <c r="B4679" t="s">
        <v>20616</v>
      </c>
      <c r="C4679" t="s">
        <v>23720</v>
      </c>
      <c r="D4679" t="s">
        <v>23721</v>
      </c>
      <c r="F4679" t="s">
        <v>23722</v>
      </c>
      <c r="G4679" t="s">
        <v>23723</v>
      </c>
      <c r="H4679" t="s">
        <v>23724</v>
      </c>
      <c r="I4679" t="s">
        <v>23725</v>
      </c>
      <c r="J4679">
        <v>6</v>
      </c>
      <c r="K4679">
        <v>6</v>
      </c>
      <c r="L4679">
        <v>0</v>
      </c>
      <c r="M4679" t="s">
        <v>23726</v>
      </c>
      <c r="N4679">
        <f t="shared" si="876"/>
        <v>0</v>
      </c>
      <c r="O4679" t="str">
        <f t="shared" si="877"/>
        <v>No</v>
      </c>
      <c r="P4679">
        <f t="shared" si="878"/>
        <v>0</v>
      </c>
      <c r="Q4679">
        <f t="shared" si="879"/>
        <v>0</v>
      </c>
      <c r="R4679">
        <f t="shared" si="883"/>
        <v>27.565026697177728</v>
      </c>
      <c r="S4679" t="str">
        <f t="shared" si="880"/>
        <v>ID-36503-Saint Louis - Branson</v>
      </c>
      <c r="T4679" t="str">
        <f t="shared" si="881"/>
        <v>15:12</v>
      </c>
      <c r="U4679" t="str">
        <f t="shared" si="882"/>
        <v>Acceptable</v>
      </c>
      <c r="V4679">
        <f t="shared" si="884"/>
        <v>23</v>
      </c>
      <c r="W4679">
        <f t="shared" si="885"/>
        <v>2</v>
      </c>
      <c r="Y4679" t="str">
        <f t="shared" si="886"/>
        <v>Flight Not Found</v>
      </c>
      <c r="Z4679" t="str" cm="1">
        <f t="array" ref="Z4679">IF(AND(B:B &gt; TIME(6, 0, 0), B:B &lt;= TIME(18, 0, 0)), "Day", "Night")</f>
        <v>Night</v>
      </c>
      <c r="AA4679">
        <f t="shared" si="887"/>
        <v>1</v>
      </c>
    </row>
    <row r="4680" spans="1:27" x14ac:dyDescent="0.2">
      <c r="A4680">
        <v>36503</v>
      </c>
      <c r="B4680" t="s">
        <v>10062</v>
      </c>
      <c r="C4680" t="s">
        <v>23727</v>
      </c>
      <c r="D4680" t="s">
        <v>23728</v>
      </c>
      <c r="E4680" t="s">
        <v>36</v>
      </c>
      <c r="F4680" t="s">
        <v>23729</v>
      </c>
      <c r="G4680" t="s">
        <v>16087</v>
      </c>
      <c r="H4680" t="s">
        <v>23730</v>
      </c>
      <c r="I4680" t="s">
        <v>23731</v>
      </c>
      <c r="J4680">
        <v>8</v>
      </c>
      <c r="K4680">
        <v>8</v>
      </c>
      <c r="L4680">
        <v>0</v>
      </c>
      <c r="M4680" t="s">
        <v>23732</v>
      </c>
      <c r="N4680">
        <f t="shared" si="876"/>
        <v>0</v>
      </c>
      <c r="O4680" t="str">
        <f t="shared" si="877"/>
        <v>No</v>
      </c>
      <c r="P4680">
        <f t="shared" si="878"/>
        <v>0</v>
      </c>
      <c r="Q4680">
        <f t="shared" si="879"/>
        <v>0</v>
      </c>
      <c r="R4680">
        <f t="shared" si="883"/>
        <v>27.565026697177728</v>
      </c>
      <c r="S4680" t="str">
        <f t="shared" si="880"/>
        <v>ID-36503-Sundsvall - Gothenburg</v>
      </c>
      <c r="T4680" t="str">
        <f t="shared" si="881"/>
        <v>15:12</v>
      </c>
      <c r="U4680" t="str">
        <f t="shared" si="882"/>
        <v>Acceptable</v>
      </c>
      <c r="V4680">
        <f t="shared" si="884"/>
        <v>23</v>
      </c>
      <c r="W4680">
        <f t="shared" si="885"/>
        <v>2</v>
      </c>
      <c r="Y4680" t="str">
        <f t="shared" si="886"/>
        <v>Flight Not Found</v>
      </c>
      <c r="Z4680" t="str" cm="1">
        <f t="array" ref="Z4680">IF(AND(B:B &gt; TIME(6, 0, 0), B:B &lt;= TIME(18, 0, 0)), "Day", "Night")</f>
        <v>Night</v>
      </c>
      <c r="AA4680">
        <f t="shared" si="887"/>
        <v>1</v>
      </c>
    </row>
    <row r="4681" spans="1:27" x14ac:dyDescent="0.2">
      <c r="A4681">
        <v>36504</v>
      </c>
      <c r="C4681" t="s">
        <v>23733</v>
      </c>
      <c r="D4681" t="s">
        <v>2615</v>
      </c>
      <c r="G4681" t="s">
        <v>11286</v>
      </c>
      <c r="H4681" t="s">
        <v>23734</v>
      </c>
      <c r="I4681" t="s">
        <v>23735</v>
      </c>
      <c r="J4681">
        <v>94</v>
      </c>
      <c r="K4681">
        <v>3</v>
      </c>
      <c r="L4681">
        <v>0</v>
      </c>
      <c r="M4681" t="s">
        <v>23736</v>
      </c>
      <c r="N4681">
        <f t="shared" si="876"/>
        <v>0</v>
      </c>
      <c r="O4681" t="str">
        <f t="shared" si="877"/>
        <v>No</v>
      </c>
      <c r="P4681">
        <f t="shared" si="878"/>
        <v>0</v>
      </c>
      <c r="Q4681">
        <f t="shared" si="879"/>
        <v>0</v>
      </c>
      <c r="R4681">
        <f t="shared" si="883"/>
        <v>27.565026697177728</v>
      </c>
      <c r="S4681" t="str">
        <f t="shared" si="880"/>
        <v>ID-36504-</v>
      </c>
      <c r="T4681">
        <f t="shared" si="881"/>
        <v>0</v>
      </c>
      <c r="U4681" t="str">
        <f t="shared" si="882"/>
        <v>Acceptable</v>
      </c>
      <c r="V4681">
        <f t="shared" si="884"/>
        <v>23</v>
      </c>
      <c r="W4681">
        <f t="shared" si="885"/>
        <v>2</v>
      </c>
      <c r="Y4681" t="str">
        <f t="shared" si="886"/>
        <v>Flight Not Found</v>
      </c>
      <c r="Z4681" t="str" cm="1">
        <f t="array" ref="Z4681">IF(AND(B:B &gt; TIME(6, 0, 0), B:B &lt;= TIME(18, 0, 0)), "Day", "Night")</f>
        <v>Night</v>
      </c>
      <c r="AA4681">
        <f t="shared" si="887"/>
        <v>1</v>
      </c>
    </row>
    <row r="4682" spans="1:27" x14ac:dyDescent="0.2">
      <c r="A4682">
        <v>36505</v>
      </c>
      <c r="B4682" t="s">
        <v>2675</v>
      </c>
      <c r="C4682" t="s">
        <v>23737</v>
      </c>
      <c r="D4682" t="s">
        <v>15017</v>
      </c>
      <c r="E4682" t="s">
        <v>23738</v>
      </c>
      <c r="F4682" t="s">
        <v>23739</v>
      </c>
      <c r="G4682" t="s">
        <v>23740</v>
      </c>
      <c r="H4682" t="s">
        <v>23741</v>
      </c>
      <c r="I4682" t="s">
        <v>23742</v>
      </c>
      <c r="J4682">
        <v>35</v>
      </c>
      <c r="K4682">
        <v>35</v>
      </c>
      <c r="L4682">
        <v>0</v>
      </c>
      <c r="M4682" t="s">
        <v>23743</v>
      </c>
      <c r="N4682">
        <f t="shared" si="876"/>
        <v>0</v>
      </c>
      <c r="O4682" t="str">
        <f t="shared" si="877"/>
        <v>No</v>
      </c>
      <c r="P4682">
        <f t="shared" si="878"/>
        <v>0</v>
      </c>
      <c r="Q4682">
        <f t="shared" si="879"/>
        <v>0</v>
      </c>
      <c r="R4682">
        <f t="shared" si="883"/>
        <v>27.565026697177728</v>
      </c>
      <c r="S4682" t="str">
        <f t="shared" si="880"/>
        <v>ID-36505-Ponta Delgada - Horta</v>
      </c>
      <c r="T4682" t="str">
        <f t="shared" si="881"/>
        <v>09:20</v>
      </c>
      <c r="U4682" t="str">
        <f t="shared" si="882"/>
        <v>Acceptable</v>
      </c>
      <c r="V4682">
        <f t="shared" si="884"/>
        <v>23</v>
      </c>
      <c r="W4682">
        <f t="shared" si="885"/>
        <v>2</v>
      </c>
      <c r="Y4682" t="str">
        <f t="shared" si="886"/>
        <v>Flight Not Found</v>
      </c>
      <c r="Z4682" t="str" cm="1">
        <f t="array" ref="Z4682">IF(AND(B:B &gt; TIME(6, 0, 0), B:B &lt;= TIME(18, 0, 0)), "Day", "Night")</f>
        <v>Night</v>
      </c>
      <c r="AA4682">
        <f t="shared" si="887"/>
        <v>1</v>
      </c>
    </row>
    <row r="4683" spans="1:27" x14ac:dyDescent="0.2">
      <c r="A4683">
        <v>36515</v>
      </c>
      <c r="B4683" t="s">
        <v>4531</v>
      </c>
      <c r="C4683" t="s">
        <v>6736</v>
      </c>
      <c r="D4683" t="s">
        <v>15925</v>
      </c>
      <c r="E4683" t="s">
        <v>13874</v>
      </c>
      <c r="F4683" t="s">
        <v>23744</v>
      </c>
      <c r="G4683" t="s">
        <v>15857</v>
      </c>
      <c r="H4683" t="s">
        <v>23745</v>
      </c>
      <c r="I4683" t="s">
        <v>23746</v>
      </c>
      <c r="J4683">
        <v>314</v>
      </c>
      <c r="K4683">
        <v>16</v>
      </c>
      <c r="L4683">
        <v>2</v>
      </c>
      <c r="M4683" t="s">
        <v>23747</v>
      </c>
      <c r="N4683">
        <f t="shared" si="876"/>
        <v>0</v>
      </c>
      <c r="O4683" t="str">
        <f t="shared" si="877"/>
        <v>No</v>
      </c>
      <c r="P4683">
        <f t="shared" si="878"/>
        <v>0</v>
      </c>
      <c r="Q4683">
        <f t="shared" si="879"/>
        <v>0</v>
      </c>
      <c r="R4683">
        <f t="shared" si="883"/>
        <v>27.565026697177728</v>
      </c>
      <c r="S4683" t="str">
        <f t="shared" si="880"/>
        <v>ID-36515-Havana - Guatemala City</v>
      </c>
      <c r="T4683" t="str">
        <f t="shared" si="881"/>
        <v>09:40</v>
      </c>
      <c r="U4683" t="str">
        <f t="shared" si="882"/>
        <v>Acceptable</v>
      </c>
      <c r="V4683">
        <f t="shared" si="884"/>
        <v>23</v>
      </c>
      <c r="W4683">
        <f t="shared" si="885"/>
        <v>2</v>
      </c>
      <c r="Y4683" t="str">
        <f t="shared" si="886"/>
        <v>Flight Not Found</v>
      </c>
      <c r="Z4683" t="str" cm="1">
        <f t="array" ref="Z4683">IF(AND(B:B &gt; TIME(6, 0, 0), B:B &lt;= TIME(18, 0, 0)), "Day", "Night")</f>
        <v>Night</v>
      </c>
      <c r="AA4683">
        <f t="shared" si="887"/>
        <v>1</v>
      </c>
    </row>
    <row r="4684" spans="1:27" x14ac:dyDescent="0.2">
      <c r="A4684">
        <v>36621</v>
      </c>
      <c r="B4684" t="s">
        <v>2474</v>
      </c>
      <c r="C4684" t="s">
        <v>23748</v>
      </c>
      <c r="D4684" t="s">
        <v>23749</v>
      </c>
      <c r="F4684" t="s">
        <v>23750</v>
      </c>
      <c r="G4684" t="s">
        <v>16118</v>
      </c>
      <c r="H4684" t="s">
        <v>23751</v>
      </c>
      <c r="I4684" t="s">
        <v>23752</v>
      </c>
      <c r="J4684">
        <v>3</v>
      </c>
      <c r="K4684">
        <v>3</v>
      </c>
      <c r="L4684">
        <v>0</v>
      </c>
      <c r="M4684" t="s">
        <v>23753</v>
      </c>
      <c r="N4684">
        <f t="shared" si="876"/>
        <v>0</v>
      </c>
      <c r="O4684" t="str">
        <f t="shared" si="877"/>
        <v>No</v>
      </c>
      <c r="P4684">
        <f t="shared" si="878"/>
        <v>0</v>
      </c>
      <c r="Q4684">
        <f t="shared" si="879"/>
        <v>0</v>
      </c>
      <c r="R4684">
        <f t="shared" si="883"/>
        <v>27.565026697177728</v>
      </c>
      <c r="S4684" t="str">
        <f t="shared" si="880"/>
        <v>ID-36621-Opa-Locka - Marianna</v>
      </c>
      <c r="T4684" t="str">
        <f t="shared" si="881"/>
        <v>09:30</v>
      </c>
      <c r="U4684" t="str">
        <f t="shared" si="882"/>
        <v>Acceptable</v>
      </c>
      <c r="V4684">
        <f t="shared" si="884"/>
        <v>23</v>
      </c>
      <c r="W4684">
        <f t="shared" si="885"/>
        <v>2</v>
      </c>
      <c r="Y4684" t="str">
        <f t="shared" si="886"/>
        <v>Flight Not Found</v>
      </c>
      <c r="Z4684" t="str" cm="1">
        <f t="array" ref="Z4684">IF(AND(B:B &gt; TIME(6, 0, 0), B:B &lt;= TIME(18, 0, 0)), "Day", "Night")</f>
        <v>Night</v>
      </c>
      <c r="AA4684">
        <f t="shared" si="887"/>
        <v>1</v>
      </c>
    </row>
    <row r="4685" spans="1:27" x14ac:dyDescent="0.2">
      <c r="A4685">
        <v>36635</v>
      </c>
      <c r="C4685" t="s">
        <v>23754</v>
      </c>
      <c r="D4685" t="s">
        <v>23755</v>
      </c>
      <c r="G4685" t="s">
        <v>19568</v>
      </c>
      <c r="H4685" t="s">
        <v>23756</v>
      </c>
      <c r="I4685" t="s">
        <v>23757</v>
      </c>
      <c r="J4685">
        <v>2</v>
      </c>
      <c r="K4685">
        <v>2</v>
      </c>
      <c r="L4685">
        <v>0</v>
      </c>
      <c r="M4685" t="s">
        <v>23758</v>
      </c>
      <c r="N4685">
        <f t="shared" si="876"/>
        <v>0</v>
      </c>
      <c r="O4685" t="str">
        <f t="shared" si="877"/>
        <v>No</v>
      </c>
      <c r="P4685">
        <f t="shared" si="878"/>
        <v>0</v>
      </c>
      <c r="Q4685">
        <f t="shared" si="879"/>
        <v>0</v>
      </c>
      <c r="R4685">
        <f t="shared" si="883"/>
        <v>27.565026697177728</v>
      </c>
      <c r="S4685" t="str">
        <f t="shared" si="880"/>
        <v>ID-36635-</v>
      </c>
      <c r="T4685">
        <f t="shared" si="881"/>
        <v>0</v>
      </c>
      <c r="U4685" t="str">
        <f t="shared" si="882"/>
        <v>Acceptable</v>
      </c>
      <c r="V4685">
        <f t="shared" si="884"/>
        <v>23</v>
      </c>
      <c r="W4685">
        <f t="shared" si="885"/>
        <v>2</v>
      </c>
      <c r="Y4685" t="str">
        <f t="shared" si="886"/>
        <v>Flight Not Found</v>
      </c>
      <c r="Z4685" t="str" cm="1">
        <f t="array" ref="Z4685">IF(AND(B:B &gt; TIME(6, 0, 0), B:B &lt;= TIME(18, 0, 0)), "Day", "Night")</f>
        <v>Night</v>
      </c>
      <c r="AA4685">
        <f t="shared" si="887"/>
        <v>1</v>
      </c>
    </row>
    <row r="4686" spans="1:27" x14ac:dyDescent="0.2">
      <c r="A4686">
        <v>36516</v>
      </c>
      <c r="B4686" t="s">
        <v>5826</v>
      </c>
      <c r="C4686" t="s">
        <v>23759</v>
      </c>
      <c r="D4686" t="s">
        <v>23454</v>
      </c>
      <c r="E4686" t="s">
        <v>23760</v>
      </c>
      <c r="F4686" t="s">
        <v>23761</v>
      </c>
      <c r="G4686" t="s">
        <v>23762</v>
      </c>
      <c r="H4686" t="s">
        <v>23763</v>
      </c>
      <c r="I4686" t="s">
        <v>23764</v>
      </c>
      <c r="J4686">
        <v>4</v>
      </c>
      <c r="K4686">
        <v>4</v>
      </c>
      <c r="L4686">
        <v>0</v>
      </c>
      <c r="M4686" t="s">
        <v>23765</v>
      </c>
      <c r="N4686">
        <f t="shared" si="876"/>
        <v>0</v>
      </c>
      <c r="O4686" t="str">
        <f t="shared" si="877"/>
        <v>No</v>
      </c>
      <c r="P4686">
        <f t="shared" si="878"/>
        <v>0</v>
      </c>
      <c r="Q4686">
        <f t="shared" si="879"/>
        <v>0</v>
      </c>
      <c r="R4686">
        <f t="shared" si="883"/>
        <v>27.565026697177728</v>
      </c>
      <c r="S4686" t="str">
        <f t="shared" si="880"/>
        <v>ID-36516-London, England - Milan, Italy</v>
      </c>
      <c r="T4686" t="str">
        <f t="shared" si="881"/>
        <v>18:38</v>
      </c>
      <c r="U4686" t="str">
        <f t="shared" si="882"/>
        <v>Acceptable</v>
      </c>
      <c r="V4686">
        <f t="shared" si="884"/>
        <v>23</v>
      </c>
      <c r="W4686">
        <f t="shared" si="885"/>
        <v>2</v>
      </c>
      <c r="Y4686" t="str">
        <f t="shared" si="886"/>
        <v>Flight Not Found</v>
      </c>
      <c r="Z4686" t="str" cm="1">
        <f t="array" ref="Z4686">IF(AND(B:B &gt; TIME(6, 0, 0), B:B &lt;= TIME(18, 0, 0)), "Day", "Night")</f>
        <v>Night</v>
      </c>
      <c r="AA4686">
        <f t="shared" si="887"/>
        <v>1</v>
      </c>
    </row>
    <row r="4687" spans="1:27" x14ac:dyDescent="0.2">
      <c r="A4687">
        <v>36518</v>
      </c>
      <c r="C4687" t="s">
        <v>23766</v>
      </c>
      <c r="D4687" t="s">
        <v>6056</v>
      </c>
      <c r="E4687" t="s">
        <v>23767</v>
      </c>
      <c r="F4687" t="s">
        <v>23510</v>
      </c>
      <c r="G4687" t="s">
        <v>23768</v>
      </c>
      <c r="H4687" t="s">
        <v>23769</v>
      </c>
      <c r="I4687" t="s">
        <v>23770</v>
      </c>
      <c r="J4687">
        <v>189</v>
      </c>
      <c r="K4687">
        <v>1</v>
      </c>
      <c r="L4687">
        <v>0</v>
      </c>
      <c r="M4687" t="s">
        <v>23771</v>
      </c>
      <c r="N4687">
        <f t="shared" si="876"/>
        <v>0</v>
      </c>
      <c r="O4687" t="str">
        <f t="shared" si="877"/>
        <v>No</v>
      </c>
      <c r="P4687">
        <f t="shared" si="878"/>
        <v>0</v>
      </c>
      <c r="Q4687">
        <f t="shared" si="879"/>
        <v>0</v>
      </c>
      <c r="R4687">
        <f t="shared" si="883"/>
        <v>27.565026697177728</v>
      </c>
      <c r="S4687" t="str">
        <f t="shared" si="880"/>
        <v>ID-36518-Kathmandu - New Delhi</v>
      </c>
      <c r="T4687">
        <f t="shared" si="881"/>
        <v>0</v>
      </c>
      <c r="U4687" t="str">
        <f t="shared" si="882"/>
        <v>Acceptable</v>
      </c>
      <c r="V4687">
        <f t="shared" si="884"/>
        <v>23</v>
      </c>
      <c r="W4687">
        <f t="shared" si="885"/>
        <v>2</v>
      </c>
      <c r="Y4687" t="str">
        <f t="shared" si="886"/>
        <v>Flight Not Found</v>
      </c>
      <c r="Z4687" t="str" cm="1">
        <f t="array" ref="Z4687">IF(AND(B:B &gt; TIME(6, 0, 0), B:B &lt;= TIME(18, 0, 0)), "Day", "Night")</f>
        <v>Night</v>
      </c>
      <c r="AA4687">
        <f t="shared" si="887"/>
        <v>1</v>
      </c>
    </row>
    <row r="4688" spans="1:27" x14ac:dyDescent="0.2">
      <c r="A4688">
        <v>36519</v>
      </c>
      <c r="B4688" t="s">
        <v>5706</v>
      </c>
      <c r="C4688" t="s">
        <v>23772</v>
      </c>
      <c r="D4688" t="s">
        <v>1315</v>
      </c>
      <c r="E4688" t="s">
        <v>23773</v>
      </c>
      <c r="F4688" t="s">
        <v>23774</v>
      </c>
      <c r="G4688" t="s">
        <v>20621</v>
      </c>
      <c r="H4688" t="s">
        <v>23775</v>
      </c>
      <c r="I4688" t="s">
        <v>23776</v>
      </c>
      <c r="J4688">
        <v>22</v>
      </c>
      <c r="K4688">
        <v>22</v>
      </c>
      <c r="L4688">
        <v>0</v>
      </c>
      <c r="M4688" t="s">
        <v>23777</v>
      </c>
      <c r="N4688">
        <f t="shared" si="876"/>
        <v>0</v>
      </c>
      <c r="O4688" t="str">
        <f t="shared" si="877"/>
        <v>No</v>
      </c>
      <c r="P4688">
        <f t="shared" si="878"/>
        <v>0</v>
      </c>
      <c r="Q4688">
        <f t="shared" si="879"/>
        <v>0</v>
      </c>
      <c r="R4688">
        <f t="shared" si="883"/>
        <v>27.565026697177728</v>
      </c>
      <c r="S4688" t="str">
        <f t="shared" si="880"/>
        <v>ID-36519-Havana - Valencia</v>
      </c>
      <c r="T4688" t="str">
        <f t="shared" si="881"/>
        <v>20:15</v>
      </c>
      <c r="U4688" t="str">
        <f t="shared" si="882"/>
        <v>Acceptable</v>
      </c>
      <c r="V4688">
        <f t="shared" si="884"/>
        <v>23</v>
      </c>
      <c r="W4688">
        <f t="shared" si="885"/>
        <v>2</v>
      </c>
      <c r="Y4688" t="str">
        <f t="shared" si="886"/>
        <v>Flight Not Found</v>
      </c>
      <c r="Z4688" t="str" cm="1">
        <f t="array" ref="Z4688">IF(AND(B:B &gt; TIME(6, 0, 0), B:B &lt;= TIME(18, 0, 0)), "Day", "Night")</f>
        <v>Night</v>
      </c>
      <c r="AA4688">
        <f t="shared" si="887"/>
        <v>1</v>
      </c>
    </row>
    <row r="4689" spans="1:27" x14ac:dyDescent="0.2">
      <c r="A4689">
        <v>36519</v>
      </c>
      <c r="B4689" t="s">
        <v>23778</v>
      </c>
      <c r="C4689" t="s">
        <v>23779</v>
      </c>
      <c r="D4689" t="s">
        <v>23780</v>
      </c>
      <c r="F4689" t="s">
        <v>23781</v>
      </c>
      <c r="G4689" t="s">
        <v>12640</v>
      </c>
      <c r="H4689" t="s">
        <v>23782</v>
      </c>
      <c r="I4689" t="s">
        <v>23783</v>
      </c>
      <c r="J4689">
        <v>10</v>
      </c>
      <c r="K4689">
        <v>10</v>
      </c>
      <c r="L4689">
        <v>0</v>
      </c>
      <c r="M4689" t="s">
        <v>23784</v>
      </c>
      <c r="N4689">
        <f t="shared" si="876"/>
        <v>0</v>
      </c>
      <c r="O4689" t="str">
        <f t="shared" si="877"/>
        <v>No</v>
      </c>
      <c r="P4689">
        <f t="shared" si="878"/>
        <v>0</v>
      </c>
      <c r="Q4689">
        <f t="shared" si="879"/>
        <v>0</v>
      </c>
      <c r="R4689">
        <f t="shared" si="883"/>
        <v>27.565026697177728</v>
      </c>
      <c r="S4689" t="str">
        <f t="shared" si="880"/>
        <v>ID-36519-Simara - Kathmandu</v>
      </c>
      <c r="T4689" t="str">
        <f t="shared" si="881"/>
        <v>20:15</v>
      </c>
      <c r="U4689" t="str">
        <f t="shared" si="882"/>
        <v>Acceptable</v>
      </c>
      <c r="V4689">
        <f t="shared" si="884"/>
        <v>23</v>
      </c>
      <c r="W4689">
        <f t="shared" si="885"/>
        <v>2</v>
      </c>
      <c r="Y4689" t="str">
        <f t="shared" si="886"/>
        <v>Flight Not Found</v>
      </c>
      <c r="Z4689" t="str" cm="1">
        <f t="array" ref="Z4689">IF(AND(B:B &gt; TIME(6, 0, 0), B:B &lt;= TIME(18, 0, 0)), "Day", "Night")</f>
        <v>Night</v>
      </c>
      <c r="AA4689">
        <f t="shared" si="887"/>
        <v>1</v>
      </c>
    </row>
    <row r="4690" spans="1:27" x14ac:dyDescent="0.2">
      <c r="A4690">
        <v>36523</v>
      </c>
      <c r="C4690" t="s">
        <v>23785</v>
      </c>
      <c r="D4690" t="s">
        <v>23786</v>
      </c>
      <c r="F4690" t="s">
        <v>23787</v>
      </c>
      <c r="G4690" t="s">
        <v>23788</v>
      </c>
      <c r="H4690" t="s">
        <v>23789</v>
      </c>
      <c r="J4690">
        <v>6</v>
      </c>
      <c r="K4690">
        <v>6</v>
      </c>
      <c r="L4690">
        <v>0</v>
      </c>
      <c r="M4690" t="s">
        <v>23790</v>
      </c>
      <c r="N4690">
        <f t="shared" si="876"/>
        <v>0</v>
      </c>
      <c r="O4690" t="str">
        <f t="shared" si="877"/>
        <v>No</v>
      </c>
      <c r="P4690">
        <f t="shared" si="878"/>
        <v>0</v>
      </c>
      <c r="Q4690">
        <f t="shared" si="879"/>
        <v>0</v>
      </c>
      <c r="R4690">
        <f t="shared" si="883"/>
        <v>27.565026697177728</v>
      </c>
      <c r="S4690" t="str">
        <f t="shared" si="880"/>
        <v>ID-36523-Kiev, Russia - Tehran, Iran</v>
      </c>
      <c r="T4690">
        <f t="shared" si="881"/>
        <v>0</v>
      </c>
      <c r="U4690" t="str">
        <f t="shared" si="882"/>
        <v>Acceptable</v>
      </c>
      <c r="V4690">
        <f t="shared" si="884"/>
        <v>23</v>
      </c>
      <c r="W4690">
        <f t="shared" si="885"/>
        <v>2</v>
      </c>
      <c r="Y4690" t="str">
        <f t="shared" si="886"/>
        <v>Flight Not Found</v>
      </c>
      <c r="Z4690" t="str" cm="1">
        <f t="array" ref="Z4690">IF(AND(B:B &gt; TIME(6, 0, 0), B:B &lt;= TIME(18, 0, 0)), "Day", "Night")</f>
        <v>Night</v>
      </c>
      <c r="AA4690">
        <f t="shared" si="887"/>
        <v>1</v>
      </c>
    </row>
    <row r="4691" spans="1:27" x14ac:dyDescent="0.2">
      <c r="A4691">
        <v>36530</v>
      </c>
      <c r="C4691" t="s">
        <v>23791</v>
      </c>
      <c r="D4691" t="s">
        <v>22605</v>
      </c>
      <c r="F4691" t="s">
        <v>21502</v>
      </c>
      <c r="G4691" t="s">
        <v>22607</v>
      </c>
      <c r="H4691" t="s">
        <v>23792</v>
      </c>
      <c r="I4691" t="s">
        <v>23793</v>
      </c>
      <c r="J4691">
        <v>16</v>
      </c>
      <c r="K4691">
        <v>1</v>
      </c>
      <c r="L4691">
        <v>1</v>
      </c>
      <c r="M4691" t="s">
        <v>23794</v>
      </c>
      <c r="N4691">
        <f t="shared" si="876"/>
        <v>0</v>
      </c>
      <c r="O4691" t="str">
        <f t="shared" si="877"/>
        <v>No</v>
      </c>
      <c r="P4691">
        <f t="shared" si="878"/>
        <v>0</v>
      </c>
      <c r="Q4691">
        <f t="shared" si="879"/>
        <v>0</v>
      </c>
      <c r="R4691">
        <f t="shared" si="883"/>
        <v>27.565026697177728</v>
      </c>
      <c r="S4691" t="str">
        <f t="shared" si="880"/>
        <v>ID-36530-Lagos - Abuja</v>
      </c>
      <c r="T4691">
        <f t="shared" si="881"/>
        <v>0</v>
      </c>
      <c r="U4691" t="str">
        <f t="shared" si="882"/>
        <v>Acceptable</v>
      </c>
      <c r="V4691">
        <f t="shared" si="884"/>
        <v>23</v>
      </c>
      <c r="W4691">
        <f t="shared" si="885"/>
        <v>2</v>
      </c>
      <c r="Y4691" t="str">
        <f t="shared" si="886"/>
        <v>Flight Not Found</v>
      </c>
      <c r="Z4691" t="str" cm="1">
        <f t="array" ref="Z4691">IF(AND(B:B &gt; TIME(6, 0, 0), B:B &lt;= TIME(18, 0, 0)), "Day", "Night")</f>
        <v>Night</v>
      </c>
      <c r="AA4691">
        <f t="shared" si="887"/>
        <v>1</v>
      </c>
    </row>
    <row r="4692" spans="1:27" x14ac:dyDescent="0.2">
      <c r="A4692">
        <v>36535</v>
      </c>
      <c r="B4692" t="s">
        <v>23795</v>
      </c>
      <c r="C4692" t="s">
        <v>23796</v>
      </c>
      <c r="D4692" t="s">
        <v>23797</v>
      </c>
      <c r="E4692" t="s">
        <v>18104</v>
      </c>
      <c r="F4692" t="s">
        <v>23798</v>
      </c>
      <c r="G4692" t="s">
        <v>21305</v>
      </c>
      <c r="H4692" t="s">
        <v>23799</v>
      </c>
      <c r="I4692" t="s">
        <v>9191</v>
      </c>
      <c r="J4692">
        <v>10</v>
      </c>
      <c r="K4692">
        <v>10</v>
      </c>
      <c r="L4692">
        <v>0</v>
      </c>
      <c r="M4692" t="s">
        <v>23800</v>
      </c>
      <c r="N4692">
        <f t="shared" si="876"/>
        <v>0</v>
      </c>
      <c r="O4692" t="str">
        <f t="shared" si="877"/>
        <v>No</v>
      </c>
      <c r="P4692">
        <f t="shared" si="878"/>
        <v>0</v>
      </c>
      <c r="Q4692">
        <f t="shared" si="879"/>
        <v>0</v>
      </c>
      <c r="R4692">
        <f t="shared" si="883"/>
        <v>27.565026697177728</v>
      </c>
      <c r="S4692" t="str">
        <f t="shared" si="880"/>
        <v>ID-36535-Zürich - Dresden</v>
      </c>
      <c r="T4692" t="str">
        <f t="shared" si="881"/>
        <v>17:54</v>
      </c>
      <c r="U4692" t="str">
        <f t="shared" si="882"/>
        <v>Acceptable</v>
      </c>
      <c r="V4692">
        <f t="shared" si="884"/>
        <v>23</v>
      </c>
      <c r="W4692">
        <f t="shared" si="885"/>
        <v>2</v>
      </c>
      <c r="Y4692" t="str">
        <f t="shared" si="886"/>
        <v>Flight Not Found</v>
      </c>
      <c r="Z4692" t="str" cm="1">
        <f t="array" ref="Z4692">IF(AND(B:B &gt; TIME(6, 0, 0), B:B &lt;= TIME(18, 0, 0)), "Day", "Night")</f>
        <v>Night</v>
      </c>
      <c r="AA4692">
        <f t="shared" si="887"/>
        <v>1</v>
      </c>
    </row>
    <row r="4693" spans="1:27" x14ac:dyDescent="0.2">
      <c r="A4693">
        <v>36538</v>
      </c>
      <c r="B4693" t="s">
        <v>13427</v>
      </c>
      <c r="C4693" t="s">
        <v>23801</v>
      </c>
      <c r="D4693" t="s">
        <v>23802</v>
      </c>
      <c r="F4693" t="s">
        <v>23803</v>
      </c>
      <c r="G4693" t="s">
        <v>18571</v>
      </c>
      <c r="H4693" t="s">
        <v>23804</v>
      </c>
      <c r="I4693" t="s">
        <v>23805</v>
      </c>
      <c r="J4693">
        <v>41</v>
      </c>
      <c r="K4693">
        <v>22</v>
      </c>
      <c r="L4693">
        <v>0</v>
      </c>
      <c r="M4693" t="s">
        <v>23806</v>
      </c>
      <c r="N4693">
        <f t="shared" si="876"/>
        <v>0</v>
      </c>
      <c r="O4693" t="str">
        <f t="shared" si="877"/>
        <v>No</v>
      </c>
      <c r="P4693">
        <f t="shared" si="878"/>
        <v>0</v>
      </c>
      <c r="Q4693">
        <f t="shared" si="879"/>
        <v>0</v>
      </c>
      <c r="R4693">
        <f t="shared" si="883"/>
        <v>27.565026697177728</v>
      </c>
      <c r="S4693" t="str">
        <f t="shared" si="880"/>
        <v>ID-36538-Tripoli IAP - Marsa el-Brega</v>
      </c>
      <c r="T4693" t="str">
        <f t="shared" si="881"/>
        <v>12:38</v>
      </c>
      <c r="U4693" t="str">
        <f t="shared" si="882"/>
        <v>Acceptable</v>
      </c>
      <c r="V4693">
        <f t="shared" si="884"/>
        <v>23</v>
      </c>
      <c r="W4693">
        <f t="shared" si="885"/>
        <v>2</v>
      </c>
      <c r="Y4693" t="str">
        <f t="shared" si="886"/>
        <v>Flight Not Found</v>
      </c>
      <c r="Z4693" t="str" cm="1">
        <f t="array" ref="Z4693">IF(AND(B:B &gt; TIME(6, 0, 0), B:B &lt;= TIME(18, 0, 0)), "Day", "Night")</f>
        <v>Night</v>
      </c>
      <c r="AA4693">
        <f t="shared" si="887"/>
        <v>1</v>
      </c>
    </row>
    <row r="4694" spans="1:27" x14ac:dyDescent="0.2">
      <c r="A4694">
        <v>36540</v>
      </c>
      <c r="B4694" t="s">
        <v>3572</v>
      </c>
      <c r="C4694" t="s">
        <v>3549</v>
      </c>
      <c r="D4694" t="s">
        <v>1488</v>
      </c>
      <c r="F4694" t="s">
        <v>23807</v>
      </c>
      <c r="G4694" t="s">
        <v>21050</v>
      </c>
      <c r="H4694" t="s">
        <v>23808</v>
      </c>
      <c r="I4694" t="s">
        <v>23809</v>
      </c>
      <c r="J4694">
        <v>20</v>
      </c>
      <c r="K4694">
        <v>5</v>
      </c>
      <c r="L4694">
        <v>0</v>
      </c>
      <c r="M4694" t="s">
        <v>23810</v>
      </c>
      <c r="N4694">
        <f t="shared" si="876"/>
        <v>0</v>
      </c>
      <c r="O4694" t="str">
        <f t="shared" si="877"/>
        <v>No</v>
      </c>
      <c r="P4694">
        <f t="shared" si="878"/>
        <v>0</v>
      </c>
      <c r="Q4694">
        <f t="shared" si="879"/>
        <v>0</v>
      </c>
      <c r="R4694">
        <f t="shared" si="883"/>
        <v>27.565026697177728</v>
      </c>
      <c r="S4694" t="str">
        <f t="shared" si="880"/>
        <v>ID-36540-San Jose - Tortuguero</v>
      </c>
      <c r="T4694" t="str">
        <f t="shared" si="881"/>
        <v>13:10</v>
      </c>
      <c r="U4694" t="str">
        <f t="shared" si="882"/>
        <v>Acceptable</v>
      </c>
      <c r="V4694">
        <f t="shared" si="884"/>
        <v>23</v>
      </c>
      <c r="W4694">
        <f t="shared" si="885"/>
        <v>2</v>
      </c>
      <c r="Y4694" t="str">
        <f t="shared" si="886"/>
        <v>Flight Not Found</v>
      </c>
      <c r="Z4694" t="str" cm="1">
        <f t="array" ref="Z4694">IF(AND(B:B &gt; TIME(6, 0, 0), B:B &lt;= TIME(18, 0, 0)), "Day", "Night")</f>
        <v>Night</v>
      </c>
      <c r="AA4694">
        <f t="shared" si="887"/>
        <v>1</v>
      </c>
    </row>
    <row r="4695" spans="1:27" x14ac:dyDescent="0.2">
      <c r="A4695">
        <v>36550</v>
      </c>
      <c r="B4695" t="s">
        <v>16978</v>
      </c>
      <c r="C4695" t="s">
        <v>9207</v>
      </c>
      <c r="D4695" t="s">
        <v>23811</v>
      </c>
      <c r="F4695" t="s">
        <v>23812</v>
      </c>
      <c r="G4695" t="s">
        <v>18312</v>
      </c>
      <c r="J4695">
        <v>4</v>
      </c>
      <c r="K4695">
        <v>4</v>
      </c>
      <c r="L4695">
        <v>0</v>
      </c>
      <c r="M4695" t="s">
        <v>23813</v>
      </c>
      <c r="N4695">
        <f t="shared" si="876"/>
        <v>0</v>
      </c>
      <c r="O4695" t="str">
        <f t="shared" si="877"/>
        <v>No</v>
      </c>
      <c r="P4695">
        <f t="shared" si="878"/>
        <v>0</v>
      </c>
      <c r="Q4695">
        <f t="shared" si="879"/>
        <v>0</v>
      </c>
      <c r="R4695">
        <f t="shared" si="883"/>
        <v>27.565026697177728</v>
      </c>
      <c r="S4695" t="str">
        <f t="shared" si="880"/>
        <v>ID-36550-Ankara - Istanbul</v>
      </c>
      <c r="T4695" t="str">
        <f t="shared" si="881"/>
        <v>18:09</v>
      </c>
      <c r="U4695" t="str">
        <f t="shared" si="882"/>
        <v>Acceptable</v>
      </c>
      <c r="V4695">
        <f t="shared" si="884"/>
        <v>23</v>
      </c>
      <c r="W4695">
        <f t="shared" si="885"/>
        <v>2</v>
      </c>
      <c r="Y4695" t="str">
        <f t="shared" si="886"/>
        <v>Flight Not Found</v>
      </c>
      <c r="Z4695" t="str" cm="1">
        <f t="array" ref="Z4695">IF(AND(B:B &gt; TIME(6, 0, 0), B:B &lt;= TIME(18, 0, 0)), "Day", "Night")</f>
        <v>Night</v>
      </c>
      <c r="AA4695">
        <f t="shared" si="887"/>
        <v>1</v>
      </c>
    </row>
    <row r="4696" spans="1:27" x14ac:dyDescent="0.2">
      <c r="A4696">
        <v>36555</v>
      </c>
      <c r="B4696" t="s">
        <v>23814</v>
      </c>
      <c r="C4696" t="s">
        <v>23815</v>
      </c>
      <c r="D4696" t="s">
        <v>23816</v>
      </c>
      <c r="E4696" t="s">
        <v>16487</v>
      </c>
      <c r="F4696" t="s">
        <v>23817</v>
      </c>
      <c r="G4696" t="s">
        <v>23818</v>
      </c>
      <c r="H4696" t="s">
        <v>23819</v>
      </c>
      <c r="I4696" t="s">
        <v>14068</v>
      </c>
      <c r="J4696">
        <v>179</v>
      </c>
      <c r="K4696">
        <v>169</v>
      </c>
      <c r="L4696">
        <v>0</v>
      </c>
      <c r="M4696" t="s">
        <v>23820</v>
      </c>
      <c r="N4696">
        <f t="shared" si="876"/>
        <v>0</v>
      </c>
      <c r="O4696" t="str">
        <f t="shared" si="877"/>
        <v>No</v>
      </c>
      <c r="P4696">
        <f t="shared" si="878"/>
        <v>0</v>
      </c>
      <c r="Q4696">
        <f t="shared" si="879"/>
        <v>0</v>
      </c>
      <c r="R4696">
        <f t="shared" si="883"/>
        <v>27.565026697177728</v>
      </c>
      <c r="S4696" t="str">
        <f t="shared" si="880"/>
        <v>ID-36555-Abidjan - Lagos</v>
      </c>
      <c r="T4696" t="str">
        <f t="shared" si="881"/>
        <v>21:08</v>
      </c>
      <c r="U4696" t="str">
        <f t="shared" si="882"/>
        <v>Acceptable</v>
      </c>
      <c r="V4696">
        <f t="shared" si="884"/>
        <v>23</v>
      </c>
      <c r="W4696">
        <f t="shared" si="885"/>
        <v>2</v>
      </c>
      <c r="Y4696" t="str">
        <f t="shared" si="886"/>
        <v>Flight Not Found</v>
      </c>
      <c r="Z4696" t="str" cm="1">
        <f t="array" ref="Z4696">IF(AND(B:B &gt; TIME(6, 0, 0), B:B &lt;= TIME(18, 0, 0)), "Day", "Night")</f>
        <v>Night</v>
      </c>
      <c r="AA4696">
        <f t="shared" si="887"/>
        <v>1</v>
      </c>
    </row>
    <row r="4697" spans="1:27" x14ac:dyDescent="0.2">
      <c r="A4697">
        <v>36635</v>
      </c>
      <c r="C4697" t="s">
        <v>23821</v>
      </c>
      <c r="D4697" t="s">
        <v>23822</v>
      </c>
      <c r="F4697" t="s">
        <v>23823</v>
      </c>
      <c r="G4697" t="s">
        <v>19850</v>
      </c>
      <c r="H4697" t="s">
        <v>23824</v>
      </c>
      <c r="I4697" t="s">
        <v>23825</v>
      </c>
      <c r="J4697">
        <v>24</v>
      </c>
      <c r="K4697">
        <v>24</v>
      </c>
      <c r="L4697">
        <v>0</v>
      </c>
      <c r="M4697" t="s">
        <v>23826</v>
      </c>
      <c r="N4697">
        <f t="shared" si="876"/>
        <v>0</v>
      </c>
      <c r="O4697" t="str">
        <f t="shared" si="877"/>
        <v>No</v>
      </c>
      <c r="P4697">
        <f t="shared" si="878"/>
        <v>0</v>
      </c>
      <c r="Q4697">
        <f t="shared" si="879"/>
        <v>0</v>
      </c>
      <c r="R4697">
        <f t="shared" si="883"/>
        <v>27.565026697177728</v>
      </c>
      <c r="S4697" t="str">
        <f t="shared" si="880"/>
        <v>ID-36635-Pepa, Congo - Kigali, Rwanda</v>
      </c>
      <c r="T4697">
        <f t="shared" si="881"/>
        <v>0</v>
      </c>
      <c r="U4697" t="str">
        <f t="shared" si="882"/>
        <v>Acceptable</v>
      </c>
      <c r="V4697">
        <f t="shared" si="884"/>
        <v>23</v>
      </c>
      <c r="W4697">
        <f t="shared" si="885"/>
        <v>2</v>
      </c>
      <c r="Y4697" t="str">
        <f t="shared" si="886"/>
        <v>Flight Not Found</v>
      </c>
      <c r="Z4697" t="str" cm="1">
        <f t="array" ref="Z4697">IF(AND(B:B &gt; TIME(6, 0, 0), B:B &lt;= TIME(18, 0, 0)), "Day", "Night")</f>
        <v>Night</v>
      </c>
      <c r="AA4697">
        <f t="shared" si="887"/>
        <v>1</v>
      </c>
    </row>
    <row r="4698" spans="1:27" x14ac:dyDescent="0.2">
      <c r="A4698">
        <v>36709</v>
      </c>
      <c r="B4698" t="s">
        <v>1789</v>
      </c>
      <c r="C4698" t="s">
        <v>23827</v>
      </c>
      <c r="D4698" t="s">
        <v>6967</v>
      </c>
      <c r="F4698" t="s">
        <v>23828</v>
      </c>
      <c r="G4698" t="s">
        <v>23829</v>
      </c>
      <c r="H4698" t="s">
        <v>23830</v>
      </c>
      <c r="I4698" t="s">
        <v>384</v>
      </c>
      <c r="J4698">
        <v>15</v>
      </c>
      <c r="K4698">
        <v>14</v>
      </c>
      <c r="L4698">
        <v>0</v>
      </c>
      <c r="M4698" t="s">
        <v>23831</v>
      </c>
      <c r="N4698">
        <f t="shared" si="876"/>
        <v>0</v>
      </c>
      <c r="O4698" t="str">
        <f t="shared" si="877"/>
        <v>No</v>
      </c>
      <c r="P4698">
        <f t="shared" si="878"/>
        <v>0</v>
      </c>
      <c r="Q4698">
        <f t="shared" si="879"/>
        <v>0</v>
      </c>
      <c r="R4698">
        <f t="shared" si="883"/>
        <v>27.565026697177728</v>
      </c>
      <c r="S4698" t="str">
        <f t="shared" si="880"/>
        <v>ID-36709-Cagayancillo - Puerto Princesa</v>
      </c>
      <c r="T4698" t="str">
        <f t="shared" si="881"/>
        <v>10:50</v>
      </c>
      <c r="U4698" t="str">
        <f t="shared" si="882"/>
        <v>Acceptable</v>
      </c>
      <c r="V4698">
        <f t="shared" si="884"/>
        <v>23</v>
      </c>
      <c r="W4698">
        <f t="shared" si="885"/>
        <v>2</v>
      </c>
      <c r="Y4698" t="str">
        <f t="shared" si="886"/>
        <v>Flight Not Found</v>
      </c>
      <c r="Z4698" t="str" cm="1">
        <f t="array" ref="Z4698">IF(AND(B:B &gt; TIME(6, 0, 0), B:B &lt;= TIME(18, 0, 0)), "Day", "Night")</f>
        <v>Night</v>
      </c>
      <c r="AA4698">
        <f t="shared" si="887"/>
        <v>1</v>
      </c>
    </row>
    <row r="4699" spans="1:27" x14ac:dyDescent="0.2">
      <c r="A4699">
        <v>36556</v>
      </c>
      <c r="B4699" t="s">
        <v>23832</v>
      </c>
      <c r="C4699" t="s">
        <v>23833</v>
      </c>
      <c r="D4699" t="s">
        <v>4002</v>
      </c>
      <c r="E4699" t="s">
        <v>13874</v>
      </c>
      <c r="F4699" t="s">
        <v>23834</v>
      </c>
      <c r="G4699" t="s">
        <v>23835</v>
      </c>
      <c r="H4699" t="s">
        <v>23836</v>
      </c>
      <c r="I4699" t="s">
        <v>23837</v>
      </c>
      <c r="J4699">
        <v>88</v>
      </c>
      <c r="K4699">
        <v>88</v>
      </c>
      <c r="L4699">
        <v>0</v>
      </c>
      <c r="M4699" t="s">
        <v>23838</v>
      </c>
      <c r="N4699">
        <f t="shared" si="876"/>
        <v>0</v>
      </c>
      <c r="O4699" t="str">
        <f t="shared" si="877"/>
        <v>No</v>
      </c>
      <c r="P4699">
        <f t="shared" si="878"/>
        <v>0</v>
      </c>
      <c r="Q4699">
        <f t="shared" si="879"/>
        <v>0</v>
      </c>
      <c r="R4699">
        <f t="shared" si="883"/>
        <v>27.565026697177728</v>
      </c>
      <c r="S4699" t="str">
        <f t="shared" si="880"/>
        <v>ID-36556-Puerto Vallarta - San Francisco</v>
      </c>
      <c r="T4699" t="str">
        <f t="shared" si="881"/>
        <v>16:21</v>
      </c>
      <c r="U4699" t="str">
        <f t="shared" si="882"/>
        <v>Acceptable</v>
      </c>
      <c r="V4699">
        <f t="shared" si="884"/>
        <v>23</v>
      </c>
      <c r="W4699">
        <f t="shared" si="885"/>
        <v>2</v>
      </c>
      <c r="Y4699" t="str">
        <f t="shared" si="886"/>
        <v>Flight Not Found</v>
      </c>
      <c r="Z4699" t="str" cm="1">
        <f t="array" ref="Z4699">IF(AND(B:B &gt; TIME(6, 0, 0), B:B &lt;= TIME(18, 0, 0)), "Day", "Night")</f>
        <v>Night</v>
      </c>
      <c r="AA4699">
        <f t="shared" si="887"/>
        <v>1</v>
      </c>
    </row>
    <row r="4700" spans="1:27" x14ac:dyDescent="0.2">
      <c r="A4700">
        <v>36558</v>
      </c>
      <c r="C4700" t="s">
        <v>4951</v>
      </c>
      <c r="D4700" t="s">
        <v>23839</v>
      </c>
      <c r="F4700" t="s">
        <v>997</v>
      </c>
      <c r="G4700" t="s">
        <v>14173</v>
      </c>
      <c r="J4700">
        <v>8</v>
      </c>
      <c r="K4700">
        <v>8</v>
      </c>
      <c r="L4700">
        <v>0</v>
      </c>
      <c r="M4700" t="s">
        <v>18966</v>
      </c>
      <c r="N4700">
        <f t="shared" si="876"/>
        <v>0</v>
      </c>
      <c r="O4700" t="str">
        <f t="shared" si="877"/>
        <v>No</v>
      </c>
      <c r="P4700">
        <f t="shared" si="878"/>
        <v>0</v>
      </c>
      <c r="Q4700">
        <f t="shared" si="879"/>
        <v>0</v>
      </c>
      <c r="R4700">
        <f t="shared" si="883"/>
        <v>27.565026697177728</v>
      </c>
      <c r="S4700" t="str">
        <f t="shared" si="880"/>
        <v>ID-36558-Training</v>
      </c>
      <c r="T4700">
        <f t="shared" si="881"/>
        <v>0</v>
      </c>
      <c r="U4700" t="str">
        <f t="shared" si="882"/>
        <v>Acceptable</v>
      </c>
      <c r="V4700">
        <f t="shared" si="884"/>
        <v>23</v>
      </c>
      <c r="W4700">
        <f t="shared" si="885"/>
        <v>2</v>
      </c>
      <c r="Y4700" t="str">
        <f t="shared" si="886"/>
        <v>Flight Not Found</v>
      </c>
      <c r="Z4700" t="str" cm="1">
        <f t="array" ref="Z4700">IF(AND(B:B &gt; TIME(6, 0, 0), B:B &lt;= TIME(18, 0, 0)), "Day", "Night")</f>
        <v>Night</v>
      </c>
      <c r="AA4700">
        <f t="shared" si="887"/>
        <v>1</v>
      </c>
    </row>
    <row r="4701" spans="1:27" x14ac:dyDescent="0.2">
      <c r="A4701">
        <v>36561</v>
      </c>
      <c r="B4701" t="s">
        <v>2627</v>
      </c>
      <c r="C4701" t="s">
        <v>23840</v>
      </c>
      <c r="D4701" t="s">
        <v>23841</v>
      </c>
      <c r="F4701" t="s">
        <v>23842</v>
      </c>
      <c r="G4701" t="s">
        <v>16836</v>
      </c>
      <c r="H4701" t="s">
        <v>23843</v>
      </c>
      <c r="I4701" t="s">
        <v>23844</v>
      </c>
      <c r="J4701">
        <v>6</v>
      </c>
      <c r="K4701">
        <v>6</v>
      </c>
      <c r="L4701">
        <v>0</v>
      </c>
      <c r="M4701" t="s">
        <v>23845</v>
      </c>
      <c r="N4701">
        <f t="shared" si="876"/>
        <v>0</v>
      </c>
      <c r="O4701" t="str">
        <f t="shared" si="877"/>
        <v>No</v>
      </c>
      <c r="P4701">
        <f t="shared" si="878"/>
        <v>0</v>
      </c>
      <c r="Q4701">
        <f t="shared" si="879"/>
        <v>0</v>
      </c>
      <c r="R4701">
        <f t="shared" si="883"/>
        <v>27.565026697177728</v>
      </c>
      <c r="S4701" t="str">
        <f t="shared" si="880"/>
        <v>ID-36561-Ilianma, AK - Koliganek, AK</v>
      </c>
      <c r="T4701" t="str">
        <f t="shared" si="881"/>
        <v>16:00</v>
      </c>
      <c r="U4701" t="str">
        <f t="shared" si="882"/>
        <v>Acceptable</v>
      </c>
      <c r="V4701">
        <f t="shared" si="884"/>
        <v>23</v>
      </c>
      <c r="W4701">
        <f t="shared" si="885"/>
        <v>2</v>
      </c>
      <c r="Y4701" t="str">
        <f t="shared" si="886"/>
        <v>Flight Not Found</v>
      </c>
      <c r="Z4701" t="str" cm="1">
        <f t="array" ref="Z4701">IF(AND(B:B &gt; TIME(6, 0, 0), B:B &lt;= TIME(18, 0, 0)), "Day", "Night")</f>
        <v>Night</v>
      </c>
      <c r="AA4701">
        <f t="shared" si="887"/>
        <v>1</v>
      </c>
    </row>
    <row r="4702" spans="1:27" x14ac:dyDescent="0.2">
      <c r="A4702">
        <v>36572</v>
      </c>
      <c r="B4702" t="s">
        <v>8186</v>
      </c>
      <c r="C4702" t="s">
        <v>12829</v>
      </c>
      <c r="D4702" t="s">
        <v>22554</v>
      </c>
      <c r="E4702" t="s">
        <v>7973</v>
      </c>
      <c r="F4702" t="s">
        <v>23846</v>
      </c>
      <c r="G4702" t="s">
        <v>23847</v>
      </c>
      <c r="H4702" t="s">
        <v>23848</v>
      </c>
      <c r="I4702" t="s">
        <v>23849</v>
      </c>
      <c r="J4702">
        <v>3</v>
      </c>
      <c r="K4702">
        <v>3</v>
      </c>
      <c r="L4702">
        <v>0</v>
      </c>
      <c r="M4702" t="s">
        <v>23850</v>
      </c>
      <c r="N4702">
        <f t="shared" si="876"/>
        <v>0</v>
      </c>
      <c r="O4702" t="str">
        <f t="shared" si="877"/>
        <v>No</v>
      </c>
      <c r="P4702">
        <f t="shared" si="878"/>
        <v>0</v>
      </c>
      <c r="Q4702">
        <f t="shared" si="879"/>
        <v>0</v>
      </c>
      <c r="R4702">
        <f t="shared" si="883"/>
        <v>27.565026697177728</v>
      </c>
      <c r="S4702" t="str">
        <f t="shared" si="880"/>
        <v>ID-36572-Sacramento, CA - Dayton, OH</v>
      </c>
      <c r="T4702" t="str">
        <f t="shared" si="881"/>
        <v>19:50</v>
      </c>
      <c r="U4702" t="str">
        <f t="shared" si="882"/>
        <v>Acceptable</v>
      </c>
      <c r="V4702">
        <f t="shared" si="884"/>
        <v>23</v>
      </c>
      <c r="W4702">
        <f t="shared" si="885"/>
        <v>2</v>
      </c>
      <c r="Y4702" t="str">
        <f t="shared" si="886"/>
        <v>Flight Not Found</v>
      </c>
      <c r="Z4702" t="str" cm="1">
        <f t="array" ref="Z4702">IF(AND(B:B &gt; TIME(6, 0, 0), B:B &lt;= TIME(18, 0, 0)), "Day", "Night")</f>
        <v>Night</v>
      </c>
      <c r="AA4702">
        <f t="shared" si="887"/>
        <v>1</v>
      </c>
    </row>
    <row r="4703" spans="1:27" x14ac:dyDescent="0.2">
      <c r="A4703">
        <v>36590</v>
      </c>
      <c r="B4703" t="s">
        <v>16398</v>
      </c>
      <c r="C4703" t="s">
        <v>23851</v>
      </c>
      <c r="D4703" t="s">
        <v>23852</v>
      </c>
      <c r="E4703" t="s">
        <v>23853</v>
      </c>
      <c r="F4703" t="s">
        <v>23854</v>
      </c>
      <c r="G4703" t="s">
        <v>23855</v>
      </c>
      <c r="H4703" t="s">
        <v>23856</v>
      </c>
      <c r="I4703" t="s">
        <v>23857</v>
      </c>
      <c r="J4703">
        <v>142</v>
      </c>
      <c r="K4703">
        <v>0</v>
      </c>
      <c r="L4703">
        <v>0</v>
      </c>
      <c r="M4703" t="s">
        <v>23858</v>
      </c>
      <c r="N4703">
        <f t="shared" si="876"/>
        <v>0</v>
      </c>
      <c r="O4703" t="str">
        <f t="shared" si="877"/>
        <v>No</v>
      </c>
      <c r="P4703">
        <f t="shared" si="878"/>
        <v>0</v>
      </c>
      <c r="Q4703">
        <f t="shared" si="879"/>
        <v>0</v>
      </c>
      <c r="R4703">
        <f t="shared" si="883"/>
        <v>27.565026697177728</v>
      </c>
      <c r="S4703" t="str">
        <f t="shared" si="880"/>
        <v>ID-36590-Las Vegas - Burbank</v>
      </c>
      <c r="T4703" t="str">
        <f t="shared" si="881"/>
        <v>18:11</v>
      </c>
      <c r="U4703" t="str">
        <f t="shared" si="882"/>
        <v>Acceptable</v>
      </c>
      <c r="V4703">
        <f t="shared" si="884"/>
        <v>23</v>
      </c>
      <c r="W4703">
        <f t="shared" si="885"/>
        <v>2</v>
      </c>
      <c r="Y4703" t="str">
        <f t="shared" si="886"/>
        <v>Flight Not Found</v>
      </c>
      <c r="Z4703" t="str" cm="1">
        <f t="array" ref="Z4703">IF(AND(B:B &gt; TIME(6, 0, 0), B:B &lt;= TIME(18, 0, 0)), "Day", "Night")</f>
        <v>Night</v>
      </c>
      <c r="AA4703">
        <f t="shared" si="887"/>
        <v>1</v>
      </c>
    </row>
    <row r="4704" spans="1:27" x14ac:dyDescent="0.2">
      <c r="A4704">
        <v>36594</v>
      </c>
      <c r="B4704" t="s">
        <v>909</v>
      </c>
      <c r="C4704" t="s">
        <v>5524</v>
      </c>
      <c r="D4704" t="s">
        <v>23859</v>
      </c>
      <c r="F4704" t="s">
        <v>23860</v>
      </c>
      <c r="G4704" t="s">
        <v>11940</v>
      </c>
      <c r="H4704" t="s">
        <v>23861</v>
      </c>
      <c r="I4704" t="s">
        <v>23862</v>
      </c>
      <c r="J4704">
        <v>9</v>
      </c>
      <c r="K4704">
        <v>9</v>
      </c>
      <c r="L4704">
        <v>0</v>
      </c>
      <c r="M4704" t="s">
        <v>23863</v>
      </c>
      <c r="N4704">
        <f t="shared" si="876"/>
        <v>0</v>
      </c>
      <c r="O4704" t="str">
        <f t="shared" si="877"/>
        <v>No</v>
      </c>
      <c r="P4704">
        <f t="shared" si="878"/>
        <v>0</v>
      </c>
      <c r="Q4704">
        <f t="shared" si="879"/>
        <v>0</v>
      </c>
      <c r="R4704">
        <f t="shared" si="883"/>
        <v>27.565026697177728</v>
      </c>
      <c r="S4704" t="str">
        <f t="shared" si="880"/>
        <v>ID-36594-Moscow - Kiev</v>
      </c>
      <c r="T4704" t="str">
        <f t="shared" si="881"/>
        <v>08:40</v>
      </c>
      <c r="U4704" t="str">
        <f t="shared" si="882"/>
        <v>Acceptable</v>
      </c>
      <c r="V4704">
        <f t="shared" si="884"/>
        <v>23</v>
      </c>
      <c r="W4704">
        <f t="shared" si="885"/>
        <v>2</v>
      </c>
      <c r="Y4704" t="str">
        <f t="shared" si="886"/>
        <v>Flight Not Found</v>
      </c>
      <c r="Z4704" t="str" cm="1">
        <f t="array" ref="Z4704">IF(AND(B:B &gt; TIME(6, 0, 0), B:B &lt;= TIME(18, 0, 0)), "Day", "Night")</f>
        <v>Night</v>
      </c>
      <c r="AA4704">
        <f t="shared" si="887"/>
        <v>1</v>
      </c>
    </row>
    <row r="4705" spans="1:27" x14ac:dyDescent="0.2">
      <c r="A4705">
        <v>36602</v>
      </c>
      <c r="B4705" t="s">
        <v>8221</v>
      </c>
      <c r="C4705" t="s">
        <v>23864</v>
      </c>
      <c r="D4705" t="s">
        <v>23865</v>
      </c>
      <c r="F4705" t="s">
        <v>23866</v>
      </c>
      <c r="G4705" t="s">
        <v>16338</v>
      </c>
      <c r="H4705" t="s">
        <v>23867</v>
      </c>
      <c r="I4705" t="s">
        <v>23868</v>
      </c>
      <c r="J4705">
        <v>2</v>
      </c>
      <c r="K4705">
        <v>2</v>
      </c>
      <c r="L4705">
        <v>0</v>
      </c>
      <c r="M4705" t="s">
        <v>23869</v>
      </c>
      <c r="N4705">
        <f t="shared" si="876"/>
        <v>0</v>
      </c>
      <c r="O4705" t="str">
        <f t="shared" si="877"/>
        <v>No</v>
      </c>
      <c r="P4705">
        <f t="shared" si="878"/>
        <v>0</v>
      </c>
      <c r="Q4705">
        <f t="shared" si="879"/>
        <v>0</v>
      </c>
      <c r="R4705">
        <f t="shared" si="883"/>
        <v>27.565026697177728</v>
      </c>
      <c r="S4705" t="str">
        <f t="shared" si="880"/>
        <v>ID-36602-Points North Landing, SK - Ennadai Lake</v>
      </c>
      <c r="T4705" t="str">
        <f t="shared" si="881"/>
        <v>12:31</v>
      </c>
      <c r="U4705" t="str">
        <f t="shared" si="882"/>
        <v>Acceptable</v>
      </c>
      <c r="V4705">
        <f t="shared" si="884"/>
        <v>23</v>
      </c>
      <c r="W4705">
        <f t="shared" si="885"/>
        <v>2</v>
      </c>
      <c r="Y4705" t="str">
        <f t="shared" si="886"/>
        <v>Flight Not Found</v>
      </c>
      <c r="Z4705" t="str" cm="1">
        <f t="array" ref="Z4705">IF(AND(B:B &gt; TIME(6, 0, 0), B:B &lt;= TIME(18, 0, 0)), "Day", "Night")</f>
        <v>Night</v>
      </c>
      <c r="AA4705">
        <f t="shared" si="887"/>
        <v>1</v>
      </c>
    </row>
    <row r="4706" spans="1:27" x14ac:dyDescent="0.2">
      <c r="A4706">
        <v>36602</v>
      </c>
      <c r="B4706" t="s">
        <v>2474</v>
      </c>
      <c r="C4706" t="s">
        <v>23870</v>
      </c>
      <c r="D4706" t="s">
        <v>19651</v>
      </c>
      <c r="F4706" t="s">
        <v>23871</v>
      </c>
      <c r="G4706" t="s">
        <v>12975</v>
      </c>
      <c r="H4706" t="s">
        <v>23872</v>
      </c>
      <c r="I4706" t="s">
        <v>4228</v>
      </c>
      <c r="J4706">
        <v>10</v>
      </c>
      <c r="K4706">
        <v>10</v>
      </c>
      <c r="L4706">
        <v>0</v>
      </c>
      <c r="M4706" t="s">
        <v>23873</v>
      </c>
      <c r="N4706">
        <f t="shared" si="876"/>
        <v>0</v>
      </c>
      <c r="O4706" t="str">
        <f t="shared" si="877"/>
        <v>No</v>
      </c>
      <c r="P4706">
        <f t="shared" si="878"/>
        <v>0</v>
      </c>
      <c r="Q4706">
        <f t="shared" si="879"/>
        <v>0</v>
      </c>
      <c r="R4706">
        <f t="shared" si="883"/>
        <v>27.565026697177728</v>
      </c>
      <c r="S4706" t="str">
        <f t="shared" si="880"/>
        <v>ID-36602-Panama City - Puerto Obaldia</v>
      </c>
      <c r="T4706" t="str">
        <f t="shared" si="881"/>
        <v>12:31</v>
      </c>
      <c r="U4706" t="str">
        <f t="shared" si="882"/>
        <v>Acceptable</v>
      </c>
      <c r="V4706">
        <f t="shared" si="884"/>
        <v>23</v>
      </c>
      <c r="W4706">
        <f t="shared" si="885"/>
        <v>2</v>
      </c>
      <c r="Y4706" t="str">
        <f t="shared" si="886"/>
        <v>Flight Not Found</v>
      </c>
      <c r="Z4706" t="str" cm="1">
        <f t="array" ref="Z4706">IF(AND(B:B &gt; TIME(6, 0, 0), B:B &lt;= TIME(18, 0, 0)), "Day", "Night")</f>
        <v>Night</v>
      </c>
      <c r="AA4706">
        <f t="shared" si="887"/>
        <v>1</v>
      </c>
    </row>
    <row r="4707" spans="1:27" x14ac:dyDescent="0.2">
      <c r="A4707">
        <v>36607</v>
      </c>
      <c r="C4707" t="s">
        <v>23874</v>
      </c>
      <c r="D4707" t="s">
        <v>23875</v>
      </c>
      <c r="F4707" t="s">
        <v>23876</v>
      </c>
      <c r="G4707" t="s">
        <v>23877</v>
      </c>
      <c r="H4707" t="s">
        <v>23878</v>
      </c>
      <c r="I4707" t="s">
        <v>6125</v>
      </c>
      <c r="M4707" t="s">
        <v>19425</v>
      </c>
      <c r="N4707">
        <f t="shared" si="876"/>
        <v>0</v>
      </c>
      <c r="O4707" t="str">
        <f t="shared" si="877"/>
        <v>No</v>
      </c>
      <c r="P4707">
        <f t="shared" si="878"/>
        <v>0</v>
      </c>
      <c r="Q4707">
        <f t="shared" si="879"/>
        <v>0</v>
      </c>
      <c r="R4707">
        <f t="shared" si="883"/>
        <v>27.565026697177728</v>
      </c>
      <c r="S4707" t="str">
        <f t="shared" si="880"/>
        <v>ID-36607-Sevilla - Herreira</v>
      </c>
      <c r="T4707">
        <f t="shared" si="881"/>
        <v>0</v>
      </c>
      <c r="U4707" t="str">
        <f t="shared" si="882"/>
        <v>Acceptable</v>
      </c>
      <c r="V4707">
        <f t="shared" si="884"/>
        <v>23</v>
      </c>
      <c r="W4707">
        <f t="shared" si="885"/>
        <v>2</v>
      </c>
      <c r="Y4707" t="str">
        <f t="shared" si="886"/>
        <v>Flight Not Found</v>
      </c>
      <c r="Z4707" t="str" cm="1">
        <f t="array" ref="Z4707">IF(AND(B:B &gt; TIME(6, 0, 0), B:B &lt;= TIME(18, 0, 0)), "Day", "Night")</f>
        <v>Night</v>
      </c>
      <c r="AA4707">
        <f t="shared" si="887"/>
        <v>1</v>
      </c>
    </row>
    <row r="4708" spans="1:27" x14ac:dyDescent="0.2">
      <c r="A4708">
        <v>36609</v>
      </c>
      <c r="B4708" t="s">
        <v>23879</v>
      </c>
      <c r="C4708" t="s">
        <v>23880</v>
      </c>
      <c r="D4708" t="s">
        <v>23881</v>
      </c>
      <c r="F4708" t="s">
        <v>23882</v>
      </c>
      <c r="G4708" t="s">
        <v>23883</v>
      </c>
      <c r="H4708" t="s">
        <v>23884</v>
      </c>
      <c r="I4708" t="s">
        <v>23885</v>
      </c>
      <c r="J4708">
        <v>8</v>
      </c>
      <c r="K4708">
        <v>6</v>
      </c>
      <c r="L4708">
        <v>2</v>
      </c>
      <c r="M4708" t="s">
        <v>23886</v>
      </c>
      <c r="N4708">
        <f t="shared" si="876"/>
        <v>0</v>
      </c>
      <c r="O4708" t="str">
        <f t="shared" si="877"/>
        <v>No</v>
      </c>
      <c r="P4708">
        <f t="shared" si="878"/>
        <v>0</v>
      </c>
      <c r="Q4708">
        <f t="shared" si="879"/>
        <v>0</v>
      </c>
      <c r="R4708">
        <f t="shared" si="883"/>
        <v>27.565026697177728</v>
      </c>
      <c r="S4708" t="str">
        <f t="shared" si="880"/>
        <v>ID-36609-Bangkok - Colombo</v>
      </c>
      <c r="T4708" t="str">
        <f t="shared" si="881"/>
        <v>18:04</v>
      </c>
      <c r="U4708" t="str">
        <f t="shared" si="882"/>
        <v>Acceptable</v>
      </c>
      <c r="V4708">
        <f t="shared" si="884"/>
        <v>23</v>
      </c>
      <c r="W4708">
        <f t="shared" si="885"/>
        <v>2</v>
      </c>
      <c r="Y4708" t="str">
        <f t="shared" si="886"/>
        <v>Flight Not Found</v>
      </c>
      <c r="Z4708" t="str" cm="1">
        <f t="array" ref="Z4708">IF(AND(B:B &gt; TIME(6, 0, 0), B:B &lt;= TIME(18, 0, 0)), "Day", "Night")</f>
        <v>Night</v>
      </c>
      <c r="AA4708">
        <f t="shared" si="887"/>
        <v>1</v>
      </c>
    </row>
    <row r="4709" spans="1:27" x14ac:dyDescent="0.2">
      <c r="A4709">
        <v>36610</v>
      </c>
      <c r="C4709" t="s">
        <v>23887</v>
      </c>
      <c r="D4709" t="s">
        <v>23888</v>
      </c>
      <c r="F4709" t="s">
        <v>23213</v>
      </c>
      <c r="G4709" t="s">
        <v>18992</v>
      </c>
      <c r="H4709" t="s">
        <v>23889</v>
      </c>
      <c r="I4709" t="s">
        <v>23890</v>
      </c>
      <c r="J4709">
        <v>33</v>
      </c>
      <c r="K4709">
        <v>3</v>
      </c>
      <c r="L4709">
        <v>0</v>
      </c>
      <c r="M4709" t="s">
        <v>23891</v>
      </c>
      <c r="N4709">
        <f t="shared" si="876"/>
        <v>0</v>
      </c>
      <c r="O4709" t="str">
        <f t="shared" si="877"/>
        <v>No</v>
      </c>
      <c r="P4709">
        <f t="shared" si="878"/>
        <v>0</v>
      </c>
      <c r="Q4709">
        <f t="shared" si="879"/>
        <v>0</v>
      </c>
      <c r="R4709">
        <f t="shared" si="883"/>
        <v>27.565026697177728</v>
      </c>
      <c r="S4709" t="str">
        <f t="shared" si="880"/>
        <v>ID-36610-Huambo - Luanda</v>
      </c>
      <c r="T4709">
        <f t="shared" si="881"/>
        <v>0</v>
      </c>
      <c r="U4709" t="str">
        <f t="shared" si="882"/>
        <v>Acceptable</v>
      </c>
      <c r="V4709">
        <f t="shared" si="884"/>
        <v>23</v>
      </c>
      <c r="W4709">
        <f t="shared" si="885"/>
        <v>2</v>
      </c>
      <c r="Y4709" t="str">
        <f t="shared" si="886"/>
        <v>Flight Not Found</v>
      </c>
      <c r="Z4709" t="str" cm="1">
        <f t="array" ref="Z4709">IF(AND(B:B &gt; TIME(6, 0, 0), B:B &lt;= TIME(18, 0, 0)), "Day", "Night")</f>
        <v>Night</v>
      </c>
      <c r="AA4709">
        <f t="shared" si="887"/>
        <v>1</v>
      </c>
    </row>
    <row r="4710" spans="1:27" x14ac:dyDescent="0.2">
      <c r="A4710">
        <v>36617</v>
      </c>
      <c r="B4710" t="s">
        <v>540</v>
      </c>
      <c r="C4710" t="s">
        <v>23892</v>
      </c>
      <c r="D4710" t="s">
        <v>23893</v>
      </c>
      <c r="G4710" t="s">
        <v>23894</v>
      </c>
      <c r="H4710" t="s">
        <v>23895</v>
      </c>
      <c r="I4710" t="s">
        <v>23896</v>
      </c>
      <c r="J4710">
        <v>1</v>
      </c>
      <c r="K4710">
        <v>1</v>
      </c>
      <c r="L4710">
        <v>0</v>
      </c>
      <c r="M4710" t="s">
        <v>23897</v>
      </c>
      <c r="N4710">
        <f t="shared" si="876"/>
        <v>0</v>
      </c>
      <c r="O4710" t="str">
        <f t="shared" si="877"/>
        <v>No</v>
      </c>
      <c r="P4710">
        <f t="shared" si="878"/>
        <v>0</v>
      </c>
      <c r="Q4710">
        <f t="shared" si="879"/>
        <v>0</v>
      </c>
      <c r="R4710">
        <f t="shared" si="883"/>
        <v>27.565026697177728</v>
      </c>
      <c r="S4710" t="str">
        <f t="shared" si="880"/>
        <v>ID-36617-</v>
      </c>
      <c r="T4710" t="str">
        <f t="shared" si="881"/>
        <v>08:00</v>
      </c>
      <c r="U4710" t="str">
        <f t="shared" si="882"/>
        <v>Acceptable</v>
      </c>
      <c r="V4710">
        <f t="shared" si="884"/>
        <v>23</v>
      </c>
      <c r="W4710">
        <f t="shared" si="885"/>
        <v>2</v>
      </c>
      <c r="Y4710" t="str">
        <f t="shared" si="886"/>
        <v>Flight Not Found</v>
      </c>
      <c r="Z4710" t="str" cm="1">
        <f t="array" ref="Z4710">IF(AND(B:B &gt; TIME(6, 0, 0), B:B &lt;= TIME(18, 0, 0)), "Day", "Night")</f>
        <v>Night</v>
      </c>
      <c r="AA4710">
        <f t="shared" si="887"/>
        <v>1</v>
      </c>
    </row>
    <row r="4711" spans="1:27" x14ac:dyDescent="0.2">
      <c r="A4711">
        <v>36700</v>
      </c>
      <c r="B4711" t="s">
        <v>13520</v>
      </c>
      <c r="C4711" t="s">
        <v>23898</v>
      </c>
      <c r="D4711" t="s">
        <v>23899</v>
      </c>
      <c r="F4711" t="s">
        <v>23900</v>
      </c>
      <c r="G4711" t="s">
        <v>18264</v>
      </c>
      <c r="H4711" t="s">
        <v>23901</v>
      </c>
      <c r="I4711" t="s">
        <v>23902</v>
      </c>
      <c r="J4711">
        <v>3</v>
      </c>
      <c r="K4711">
        <v>3</v>
      </c>
      <c r="M4711" t="s">
        <v>23903</v>
      </c>
      <c r="N4711">
        <f t="shared" si="876"/>
        <v>0</v>
      </c>
      <c r="O4711" t="str">
        <f t="shared" si="877"/>
        <v>No</v>
      </c>
      <c r="P4711">
        <f t="shared" si="878"/>
        <v>0</v>
      </c>
      <c r="Q4711">
        <f t="shared" si="879"/>
        <v>0</v>
      </c>
      <c r="R4711">
        <f t="shared" si="883"/>
        <v>27.565026697177728</v>
      </c>
      <c r="S4711" t="str">
        <f t="shared" si="880"/>
        <v>ID-36700-Boca Raton - Fort Pierce</v>
      </c>
      <c r="T4711" t="str">
        <f t="shared" si="881"/>
        <v>11:41</v>
      </c>
      <c r="U4711" t="str">
        <f t="shared" si="882"/>
        <v>Acceptable</v>
      </c>
      <c r="V4711">
        <f t="shared" si="884"/>
        <v>23</v>
      </c>
      <c r="W4711">
        <f t="shared" si="885"/>
        <v>2</v>
      </c>
      <c r="Y4711" t="str">
        <f t="shared" si="886"/>
        <v>Flight Not Found</v>
      </c>
      <c r="Z4711" t="str" cm="1">
        <f t="array" ref="Z4711">IF(AND(B:B &gt; TIME(6, 0, 0), B:B &lt;= TIME(18, 0, 0)), "Day", "Night")</f>
        <v>Night</v>
      </c>
      <c r="AA4711">
        <f t="shared" si="887"/>
        <v>1</v>
      </c>
    </row>
    <row r="4712" spans="1:27" x14ac:dyDescent="0.2">
      <c r="A4712">
        <v>36635</v>
      </c>
      <c r="B4712" t="s">
        <v>19814</v>
      </c>
      <c r="C4712" t="s">
        <v>23904</v>
      </c>
      <c r="D4712" t="s">
        <v>23905</v>
      </c>
      <c r="E4712" t="s">
        <v>12553</v>
      </c>
      <c r="F4712" t="s">
        <v>23906</v>
      </c>
      <c r="G4712" t="s">
        <v>23907</v>
      </c>
      <c r="H4712" t="s">
        <v>23908</v>
      </c>
      <c r="I4712" t="s">
        <v>23909</v>
      </c>
      <c r="J4712">
        <v>131</v>
      </c>
      <c r="K4712">
        <v>131</v>
      </c>
      <c r="L4712">
        <v>0</v>
      </c>
      <c r="M4712" t="s">
        <v>23910</v>
      </c>
      <c r="N4712">
        <f t="shared" si="876"/>
        <v>0</v>
      </c>
      <c r="O4712" t="str">
        <f t="shared" si="877"/>
        <v>No</v>
      </c>
      <c r="P4712">
        <f t="shared" si="878"/>
        <v>0</v>
      </c>
      <c r="Q4712">
        <f t="shared" si="879"/>
        <v>0</v>
      </c>
      <c r="R4712">
        <f t="shared" si="883"/>
        <v>27.565026697177728</v>
      </c>
      <c r="S4712" t="str">
        <f t="shared" si="880"/>
        <v>ID-36635-Manila - Davao</v>
      </c>
      <c r="T4712">
        <f t="shared" si="881"/>
        <v>0</v>
      </c>
      <c r="U4712" t="str">
        <f t="shared" si="882"/>
        <v>Acceptable</v>
      </c>
      <c r="V4712">
        <f t="shared" si="884"/>
        <v>23</v>
      </c>
      <c r="W4712">
        <f t="shared" si="885"/>
        <v>2</v>
      </c>
      <c r="Y4712" t="str">
        <f t="shared" si="886"/>
        <v>Flight Not Found</v>
      </c>
      <c r="Z4712" t="str" cm="1">
        <f t="array" ref="Z4712">IF(AND(B:B &gt; TIME(6, 0, 0), B:B &lt;= TIME(18, 0, 0)), "Day", "Night")</f>
        <v>Night</v>
      </c>
      <c r="AA4712">
        <f t="shared" si="887"/>
        <v>1</v>
      </c>
    </row>
    <row r="4713" spans="1:27" x14ac:dyDescent="0.2">
      <c r="A4713">
        <v>36645</v>
      </c>
      <c r="C4713" t="s">
        <v>23911</v>
      </c>
      <c r="D4713" t="s">
        <v>23912</v>
      </c>
      <c r="G4713" t="s">
        <v>17398</v>
      </c>
      <c r="H4713" t="s">
        <v>23913</v>
      </c>
      <c r="I4713" t="s">
        <v>8891</v>
      </c>
      <c r="J4713">
        <v>4</v>
      </c>
      <c r="K4713">
        <v>4</v>
      </c>
      <c r="L4713">
        <v>0</v>
      </c>
      <c r="N4713">
        <f t="shared" si="876"/>
        <v>0</v>
      </c>
      <c r="O4713" t="str">
        <f t="shared" si="877"/>
        <v>No</v>
      </c>
      <c r="P4713">
        <f t="shared" si="878"/>
        <v>0</v>
      </c>
      <c r="Q4713">
        <f t="shared" si="879"/>
        <v>0</v>
      </c>
      <c r="R4713">
        <f t="shared" si="883"/>
        <v>27.565026697177728</v>
      </c>
      <c r="S4713" t="str">
        <f t="shared" si="880"/>
        <v>ID-36645-</v>
      </c>
      <c r="T4713">
        <f t="shared" si="881"/>
        <v>0</v>
      </c>
      <c r="U4713" t="str">
        <f t="shared" si="882"/>
        <v>Acceptable</v>
      </c>
      <c r="V4713">
        <f t="shared" si="884"/>
        <v>23</v>
      </c>
      <c r="W4713">
        <f t="shared" si="885"/>
        <v>2</v>
      </c>
      <c r="Y4713" t="str">
        <f t="shared" si="886"/>
        <v>Flight Not Found</v>
      </c>
      <c r="Z4713" t="str" cm="1">
        <f t="array" ref="Z4713">IF(AND(B:B &gt; TIME(6, 0, 0), B:B &lt;= TIME(18, 0, 0)), "Day", "Night")</f>
        <v>Night</v>
      </c>
      <c r="AA4713">
        <f t="shared" si="887"/>
        <v>1</v>
      </c>
    </row>
    <row r="4714" spans="1:27" x14ac:dyDescent="0.2">
      <c r="A4714">
        <v>36648</v>
      </c>
      <c r="B4714" t="s">
        <v>7943</v>
      </c>
      <c r="C4714" t="s">
        <v>23914</v>
      </c>
      <c r="D4714" t="s">
        <v>23915</v>
      </c>
      <c r="E4714" t="s">
        <v>23916</v>
      </c>
      <c r="G4714" t="s">
        <v>16118</v>
      </c>
      <c r="H4714" t="s">
        <v>23917</v>
      </c>
      <c r="I4714" t="s">
        <v>23918</v>
      </c>
      <c r="J4714">
        <v>5</v>
      </c>
      <c r="K4714">
        <v>2</v>
      </c>
      <c r="L4714">
        <v>0</v>
      </c>
      <c r="M4714" t="s">
        <v>23919</v>
      </c>
      <c r="N4714">
        <f t="shared" si="876"/>
        <v>0</v>
      </c>
      <c r="O4714" t="str">
        <f t="shared" si="877"/>
        <v>No</v>
      </c>
      <c r="P4714">
        <f t="shared" si="878"/>
        <v>0</v>
      </c>
      <c r="Q4714">
        <f t="shared" si="879"/>
        <v>0</v>
      </c>
      <c r="R4714">
        <f t="shared" si="883"/>
        <v>27.565026697177728</v>
      </c>
      <c r="S4714" t="str">
        <f t="shared" si="880"/>
        <v>ID-36648-</v>
      </c>
      <c r="T4714" t="str">
        <f t="shared" si="881"/>
        <v>14:39</v>
      </c>
      <c r="U4714" t="str">
        <f t="shared" si="882"/>
        <v>Acceptable</v>
      </c>
      <c r="V4714">
        <f t="shared" si="884"/>
        <v>23</v>
      </c>
      <c r="W4714">
        <f t="shared" si="885"/>
        <v>2</v>
      </c>
      <c r="Y4714" t="str">
        <f t="shared" si="886"/>
        <v>Flight Not Found</v>
      </c>
      <c r="Z4714" t="str" cm="1">
        <f t="array" ref="Z4714">IF(AND(B:B &gt; TIME(6, 0, 0), B:B &lt;= TIME(18, 0, 0)), "Day", "Night")</f>
        <v>Night</v>
      </c>
      <c r="AA4714">
        <f t="shared" si="887"/>
        <v>1</v>
      </c>
    </row>
    <row r="4715" spans="1:27" x14ac:dyDescent="0.2">
      <c r="A4715">
        <v>36649</v>
      </c>
      <c r="C4715" t="s">
        <v>23920</v>
      </c>
      <c r="D4715" t="s">
        <v>23921</v>
      </c>
      <c r="G4715" t="s">
        <v>23922</v>
      </c>
      <c r="H4715" t="s">
        <v>23923</v>
      </c>
      <c r="I4715" t="s">
        <v>23463</v>
      </c>
      <c r="J4715">
        <v>1</v>
      </c>
      <c r="K4715">
        <v>1</v>
      </c>
      <c r="L4715">
        <v>0</v>
      </c>
      <c r="M4715" t="s">
        <v>23924</v>
      </c>
      <c r="N4715">
        <f t="shared" si="876"/>
        <v>0</v>
      </c>
      <c r="O4715" t="str">
        <f t="shared" si="877"/>
        <v>No</v>
      </c>
      <c r="P4715">
        <f t="shared" si="878"/>
        <v>0</v>
      </c>
      <c r="Q4715">
        <f t="shared" si="879"/>
        <v>0</v>
      </c>
      <c r="R4715">
        <f t="shared" si="883"/>
        <v>27.565026697177728</v>
      </c>
      <c r="S4715" t="str">
        <f t="shared" si="880"/>
        <v>ID-36649-</v>
      </c>
      <c r="T4715">
        <f t="shared" si="881"/>
        <v>0</v>
      </c>
      <c r="U4715" t="str">
        <f t="shared" si="882"/>
        <v>Acceptable</v>
      </c>
      <c r="V4715">
        <f t="shared" si="884"/>
        <v>23</v>
      </c>
      <c r="W4715">
        <f t="shared" si="885"/>
        <v>2</v>
      </c>
      <c r="Y4715" t="str">
        <f t="shared" si="886"/>
        <v>Flight Not Found</v>
      </c>
      <c r="Z4715" t="str" cm="1">
        <f t="array" ref="Z4715">IF(AND(B:B &gt; TIME(6, 0, 0), B:B &lt;= TIME(18, 0, 0)), "Day", "Night")</f>
        <v>Night</v>
      </c>
      <c r="AA4715">
        <f t="shared" si="887"/>
        <v>1</v>
      </c>
    </row>
    <row r="4716" spans="1:27" x14ac:dyDescent="0.2">
      <c r="A4716">
        <v>36656</v>
      </c>
      <c r="B4716" t="s">
        <v>2767</v>
      </c>
      <c r="C4716" t="s">
        <v>23925</v>
      </c>
      <c r="D4716" t="s">
        <v>23926</v>
      </c>
      <c r="F4716" t="s">
        <v>23927</v>
      </c>
      <c r="G4716" t="s">
        <v>23928</v>
      </c>
      <c r="H4716" t="s">
        <v>23929</v>
      </c>
      <c r="I4716" t="s">
        <v>23930</v>
      </c>
      <c r="J4716">
        <v>6</v>
      </c>
      <c r="K4716">
        <v>6</v>
      </c>
      <c r="L4716">
        <v>0</v>
      </c>
      <c r="M4716" t="s">
        <v>23931</v>
      </c>
      <c r="N4716">
        <f t="shared" si="876"/>
        <v>0</v>
      </c>
      <c r="O4716" t="str">
        <f t="shared" si="877"/>
        <v>No</v>
      </c>
      <c r="P4716">
        <f t="shared" si="878"/>
        <v>0</v>
      </c>
      <c r="Q4716">
        <f t="shared" si="879"/>
        <v>0</v>
      </c>
      <c r="R4716">
        <f t="shared" si="883"/>
        <v>27.565026697177728</v>
      </c>
      <c r="S4716" t="str">
        <f t="shared" si="880"/>
        <v>ID-36656-Kahului - Hoolehua</v>
      </c>
      <c r="T4716" t="str">
        <f t="shared" si="881"/>
        <v>20:30</v>
      </c>
      <c r="U4716" t="str">
        <f t="shared" si="882"/>
        <v>Acceptable</v>
      </c>
      <c r="V4716">
        <f t="shared" si="884"/>
        <v>23</v>
      </c>
      <c r="W4716">
        <f t="shared" si="885"/>
        <v>2</v>
      </c>
      <c r="Y4716" t="str">
        <f t="shared" si="886"/>
        <v>Flight Not Found</v>
      </c>
      <c r="Z4716" t="str" cm="1">
        <f t="array" ref="Z4716">IF(AND(B:B &gt; TIME(6, 0, 0), B:B &lt;= TIME(18, 0, 0)), "Day", "Night")</f>
        <v>Night</v>
      </c>
      <c r="AA4716">
        <f t="shared" si="887"/>
        <v>1</v>
      </c>
    </row>
    <row r="4717" spans="1:27" x14ac:dyDescent="0.2">
      <c r="A4717">
        <v>36663</v>
      </c>
      <c r="B4717" t="s">
        <v>7818</v>
      </c>
      <c r="C4717" t="s">
        <v>23932</v>
      </c>
      <c r="D4717" t="s">
        <v>23933</v>
      </c>
      <c r="F4717" t="s">
        <v>23934</v>
      </c>
      <c r="G4717" t="s">
        <v>19711</v>
      </c>
      <c r="H4717" t="s">
        <v>23935</v>
      </c>
      <c r="I4717" t="s">
        <v>23936</v>
      </c>
      <c r="J4717">
        <v>10</v>
      </c>
      <c r="K4717">
        <v>3</v>
      </c>
      <c r="L4717">
        <v>0</v>
      </c>
      <c r="M4717" t="s">
        <v>23937</v>
      </c>
      <c r="N4717">
        <f t="shared" si="876"/>
        <v>0</v>
      </c>
      <c r="O4717" t="str">
        <f t="shared" si="877"/>
        <v>No</v>
      </c>
      <c r="P4717">
        <f t="shared" si="878"/>
        <v>0</v>
      </c>
      <c r="Q4717">
        <f t="shared" si="879"/>
        <v>0</v>
      </c>
      <c r="R4717">
        <f t="shared" si="883"/>
        <v>27.565026697177728</v>
      </c>
      <c r="S4717" t="str">
        <f t="shared" si="880"/>
        <v>ID-36663-Libreville - Moanda</v>
      </c>
      <c r="T4717" t="str">
        <f t="shared" si="881"/>
        <v>09:47</v>
      </c>
      <c r="U4717" t="str">
        <f t="shared" si="882"/>
        <v>Acceptable</v>
      </c>
      <c r="V4717">
        <f t="shared" si="884"/>
        <v>23</v>
      </c>
      <c r="W4717">
        <f t="shared" si="885"/>
        <v>2</v>
      </c>
      <c r="Y4717" t="str">
        <f t="shared" si="886"/>
        <v>Flight Not Found</v>
      </c>
      <c r="Z4717" t="str" cm="1">
        <f t="array" ref="Z4717">IF(AND(B:B &gt; TIME(6, 0, 0), B:B &lt;= TIME(18, 0, 0)), "Day", "Night")</f>
        <v>Night</v>
      </c>
      <c r="AA4717">
        <f t="shared" si="887"/>
        <v>1</v>
      </c>
    </row>
    <row r="4718" spans="1:27" x14ac:dyDescent="0.2">
      <c r="A4718">
        <v>36667</v>
      </c>
      <c r="B4718" t="s">
        <v>23938</v>
      </c>
      <c r="C4718" t="s">
        <v>23939</v>
      </c>
      <c r="D4718" t="s">
        <v>23940</v>
      </c>
      <c r="E4718" t="s">
        <v>12763</v>
      </c>
      <c r="F4718" t="s">
        <v>23941</v>
      </c>
      <c r="G4718" t="s">
        <v>23942</v>
      </c>
      <c r="H4718" t="s">
        <v>23943</v>
      </c>
      <c r="I4718" t="s">
        <v>23944</v>
      </c>
      <c r="J4718">
        <v>19</v>
      </c>
      <c r="K4718">
        <v>19</v>
      </c>
      <c r="L4718">
        <v>0</v>
      </c>
      <c r="M4718" t="s">
        <v>23945</v>
      </c>
      <c r="N4718">
        <f t="shared" si="876"/>
        <v>0</v>
      </c>
      <c r="O4718" t="str">
        <f t="shared" si="877"/>
        <v>No</v>
      </c>
      <c r="P4718">
        <f t="shared" si="878"/>
        <v>0</v>
      </c>
      <c r="Q4718">
        <f t="shared" si="879"/>
        <v>0</v>
      </c>
      <c r="R4718">
        <f t="shared" si="883"/>
        <v>27.565026697177728</v>
      </c>
      <c r="S4718" t="str">
        <f t="shared" si="880"/>
        <v>ID-36667-AtlantiCity - Wilkes-Barre</v>
      </c>
      <c r="T4718" t="str">
        <f t="shared" si="881"/>
        <v>11:28</v>
      </c>
      <c r="U4718" t="str">
        <f t="shared" si="882"/>
        <v>Acceptable</v>
      </c>
      <c r="V4718">
        <f t="shared" si="884"/>
        <v>23</v>
      </c>
      <c r="W4718">
        <f t="shared" si="885"/>
        <v>2</v>
      </c>
      <c r="Y4718" t="str">
        <f t="shared" si="886"/>
        <v>Flight Not Found</v>
      </c>
      <c r="Z4718" t="str" cm="1">
        <f t="array" ref="Z4718">IF(AND(B:B &gt; TIME(6, 0, 0), B:B &lt;= TIME(18, 0, 0)), "Day", "Night")</f>
        <v>Night</v>
      </c>
      <c r="AA4718">
        <f t="shared" si="887"/>
        <v>1</v>
      </c>
    </row>
    <row r="4719" spans="1:27" x14ac:dyDescent="0.2">
      <c r="A4719">
        <v>36671</v>
      </c>
      <c r="C4719" t="s">
        <v>9798</v>
      </c>
      <c r="D4719" t="s">
        <v>3679</v>
      </c>
      <c r="E4719" t="s">
        <v>13559</v>
      </c>
      <c r="F4719" t="s">
        <v>14396</v>
      </c>
      <c r="G4719" t="s">
        <v>23946</v>
      </c>
      <c r="H4719" t="s">
        <v>23947</v>
      </c>
      <c r="J4719">
        <v>298</v>
      </c>
      <c r="K4719">
        <v>1</v>
      </c>
      <c r="L4719">
        <v>0</v>
      </c>
      <c r="M4719" t="s">
        <v>23948</v>
      </c>
      <c r="N4719">
        <f t="shared" si="876"/>
        <v>0</v>
      </c>
      <c r="O4719" t="str">
        <f t="shared" si="877"/>
        <v>No</v>
      </c>
      <c r="P4719">
        <f t="shared" si="878"/>
        <v>0</v>
      </c>
      <c r="Q4719">
        <f t="shared" si="879"/>
        <v>0</v>
      </c>
      <c r="R4719">
        <f t="shared" si="883"/>
        <v>27.565026697177728</v>
      </c>
      <c r="S4719" t="str">
        <f t="shared" si="880"/>
        <v>ID-36671-Davao - Manila</v>
      </c>
      <c r="T4719">
        <f t="shared" si="881"/>
        <v>0</v>
      </c>
      <c r="U4719" t="str">
        <f t="shared" si="882"/>
        <v>Acceptable</v>
      </c>
      <c r="V4719">
        <f t="shared" si="884"/>
        <v>23</v>
      </c>
      <c r="W4719">
        <f t="shared" si="885"/>
        <v>2</v>
      </c>
      <c r="Y4719" t="str">
        <f t="shared" si="886"/>
        <v>Flight Not Found</v>
      </c>
      <c r="Z4719" t="str" cm="1">
        <f t="array" ref="Z4719">IF(AND(B:B &gt; TIME(6, 0, 0), B:B &lt;= TIME(18, 0, 0)), "Day", "Night")</f>
        <v>Night</v>
      </c>
      <c r="AA4719">
        <f t="shared" si="887"/>
        <v>1</v>
      </c>
    </row>
    <row r="4720" spans="1:27" x14ac:dyDescent="0.2">
      <c r="A4720">
        <v>36671</v>
      </c>
      <c r="B4720" t="s">
        <v>4666</v>
      </c>
      <c r="C4720" t="s">
        <v>198</v>
      </c>
      <c r="D4720" t="s">
        <v>23949</v>
      </c>
      <c r="E4720" t="s">
        <v>15022</v>
      </c>
      <c r="F4720" t="s">
        <v>4990</v>
      </c>
      <c r="G4720" t="s">
        <v>17147</v>
      </c>
      <c r="H4720" t="s">
        <v>23950</v>
      </c>
      <c r="I4720" t="s">
        <v>23951</v>
      </c>
      <c r="J4720">
        <v>2</v>
      </c>
      <c r="K4720">
        <v>1</v>
      </c>
      <c r="L4720">
        <v>0</v>
      </c>
      <c r="M4720" t="s">
        <v>23952</v>
      </c>
      <c r="N4720">
        <f t="shared" si="876"/>
        <v>0</v>
      </c>
      <c r="O4720" t="str">
        <f t="shared" si="877"/>
        <v>No</v>
      </c>
      <c r="P4720">
        <f t="shared" si="878"/>
        <v>0</v>
      </c>
      <c r="Q4720">
        <f t="shared" si="879"/>
        <v>0</v>
      </c>
      <c r="R4720">
        <f t="shared" si="883"/>
        <v>27.565026697177728</v>
      </c>
      <c r="S4720" t="str">
        <f t="shared" si="880"/>
        <v>ID-36671-Paris - London</v>
      </c>
      <c r="T4720">
        <f t="shared" si="881"/>
        <v>0</v>
      </c>
      <c r="U4720" t="str">
        <f t="shared" si="882"/>
        <v>Acceptable</v>
      </c>
      <c r="V4720">
        <f t="shared" si="884"/>
        <v>23</v>
      </c>
      <c r="W4720">
        <f t="shared" si="885"/>
        <v>2</v>
      </c>
      <c r="Y4720" t="str">
        <f t="shared" si="886"/>
        <v>Flight Not Found</v>
      </c>
      <c r="Z4720" t="str" cm="1">
        <f t="array" ref="Z4720">IF(AND(B:B &gt; TIME(6, 0, 0), B:B &lt;= TIME(18, 0, 0)), "Day", "Night")</f>
        <v>Night</v>
      </c>
      <c r="AA4720">
        <f t="shared" si="887"/>
        <v>1</v>
      </c>
    </row>
    <row r="4721" spans="1:27" x14ac:dyDescent="0.2">
      <c r="A4721">
        <v>36677</v>
      </c>
      <c r="B4721" t="s">
        <v>2481</v>
      </c>
      <c r="C4721" t="s">
        <v>23953</v>
      </c>
      <c r="D4721" t="s">
        <v>23954</v>
      </c>
      <c r="E4721" t="s">
        <v>23955</v>
      </c>
      <c r="F4721" t="s">
        <v>23956</v>
      </c>
      <c r="G4721" t="s">
        <v>15047</v>
      </c>
      <c r="H4721" t="s">
        <v>23957</v>
      </c>
      <c r="I4721" t="s">
        <v>23958</v>
      </c>
      <c r="J4721">
        <v>8</v>
      </c>
      <c r="K4721">
        <v>8</v>
      </c>
      <c r="L4721">
        <v>0</v>
      </c>
      <c r="M4721" t="s">
        <v>23959</v>
      </c>
      <c r="N4721">
        <f t="shared" si="876"/>
        <v>0</v>
      </c>
      <c r="O4721" t="str">
        <f t="shared" si="877"/>
        <v>No</v>
      </c>
      <c r="P4721">
        <f t="shared" si="878"/>
        <v>0</v>
      </c>
      <c r="Q4721">
        <f t="shared" si="879"/>
        <v>0</v>
      </c>
      <c r="R4721">
        <f t="shared" si="883"/>
        <v>27.565026697177728</v>
      </c>
      <c r="S4721" t="str">
        <f t="shared" si="880"/>
        <v>ID-36677-Adelaide - Whyalla</v>
      </c>
      <c r="T4721" t="str">
        <f t="shared" si="881"/>
        <v>19:05</v>
      </c>
      <c r="U4721" t="str">
        <f t="shared" si="882"/>
        <v>Acceptable</v>
      </c>
      <c r="V4721">
        <f t="shared" si="884"/>
        <v>23</v>
      </c>
      <c r="W4721">
        <f t="shared" si="885"/>
        <v>2</v>
      </c>
      <c r="Y4721" t="str">
        <f t="shared" si="886"/>
        <v>Flight Not Found</v>
      </c>
      <c r="Z4721" t="str" cm="1">
        <f t="array" ref="Z4721">IF(AND(B:B &gt; TIME(6, 0, 0), B:B &lt;= TIME(18, 0, 0)), "Day", "Night")</f>
        <v>Night</v>
      </c>
      <c r="AA4721">
        <f t="shared" si="887"/>
        <v>1</v>
      </c>
    </row>
    <row r="4722" spans="1:27" x14ac:dyDescent="0.2">
      <c r="A4722">
        <v>36682</v>
      </c>
      <c r="B4722" t="s">
        <v>5176</v>
      </c>
      <c r="C4722" t="s">
        <v>23960</v>
      </c>
      <c r="D4722" t="s">
        <v>23961</v>
      </c>
      <c r="E4722" t="s">
        <v>15022</v>
      </c>
      <c r="F4722" t="s">
        <v>23962</v>
      </c>
      <c r="G4722" t="s">
        <v>11401</v>
      </c>
      <c r="H4722" t="s">
        <v>23963</v>
      </c>
      <c r="I4722" t="s">
        <v>23964</v>
      </c>
      <c r="J4722">
        <v>52</v>
      </c>
      <c r="K4722">
        <v>7</v>
      </c>
      <c r="L4722">
        <v>0</v>
      </c>
      <c r="M4722" t="s">
        <v>23965</v>
      </c>
      <c r="N4722">
        <f t="shared" si="876"/>
        <v>0</v>
      </c>
      <c r="O4722" t="str">
        <f t="shared" si="877"/>
        <v>No</v>
      </c>
      <c r="P4722">
        <f t="shared" si="878"/>
        <v>0</v>
      </c>
      <c r="Q4722">
        <f t="shared" si="879"/>
        <v>0</v>
      </c>
      <c r="R4722">
        <f t="shared" si="883"/>
        <v>27.565026697177728</v>
      </c>
      <c r="S4722" t="str">
        <f t="shared" si="880"/>
        <v>ID-36682-Tamale - Accra</v>
      </c>
      <c r="T4722" t="str">
        <f t="shared" si="881"/>
        <v>11:35</v>
      </c>
      <c r="U4722" t="str">
        <f t="shared" si="882"/>
        <v>Acceptable</v>
      </c>
      <c r="V4722">
        <f t="shared" si="884"/>
        <v>23</v>
      </c>
      <c r="W4722">
        <f t="shared" si="885"/>
        <v>2</v>
      </c>
      <c r="Y4722" t="str">
        <f t="shared" si="886"/>
        <v>Flight Not Found</v>
      </c>
      <c r="Z4722" t="str" cm="1">
        <f t="array" ref="Z4722">IF(AND(B:B &gt; TIME(6, 0, 0), B:B &lt;= TIME(18, 0, 0)), "Day", "Night")</f>
        <v>Night</v>
      </c>
      <c r="AA4722">
        <f t="shared" si="887"/>
        <v>1</v>
      </c>
    </row>
    <row r="4723" spans="1:27" x14ac:dyDescent="0.2">
      <c r="A4723">
        <v>36691</v>
      </c>
      <c r="B4723" t="s">
        <v>4465</v>
      </c>
      <c r="C4723" t="s">
        <v>4371</v>
      </c>
      <c r="D4723" t="s">
        <v>23966</v>
      </c>
      <c r="E4723" t="s">
        <v>36</v>
      </c>
      <c r="F4723" t="s">
        <v>23967</v>
      </c>
      <c r="G4723" t="s">
        <v>15047</v>
      </c>
      <c r="H4723" t="s">
        <v>23968</v>
      </c>
      <c r="I4723" t="s">
        <v>23969</v>
      </c>
      <c r="J4723">
        <v>5</v>
      </c>
      <c r="K4723">
        <v>5</v>
      </c>
      <c r="L4723">
        <v>0</v>
      </c>
      <c r="M4723" t="s">
        <v>23970</v>
      </c>
      <c r="N4723">
        <f t="shared" si="876"/>
        <v>0</v>
      </c>
      <c r="O4723" t="str">
        <f t="shared" si="877"/>
        <v>No</v>
      </c>
      <c r="P4723">
        <f t="shared" si="878"/>
        <v>0</v>
      </c>
      <c r="Q4723">
        <f t="shared" si="879"/>
        <v>0</v>
      </c>
      <c r="R4723">
        <f t="shared" si="883"/>
        <v>27.565026697177728</v>
      </c>
      <c r="S4723" t="str">
        <f t="shared" si="880"/>
        <v>ID-36691-Ronaldsway - Liverpool</v>
      </c>
      <c r="T4723" t="str">
        <f t="shared" si="881"/>
        <v>09:50</v>
      </c>
      <c r="U4723" t="str">
        <f t="shared" si="882"/>
        <v>Acceptable</v>
      </c>
      <c r="V4723">
        <f t="shared" si="884"/>
        <v>23</v>
      </c>
      <c r="W4723">
        <f t="shared" si="885"/>
        <v>2</v>
      </c>
      <c r="Y4723" t="str">
        <f t="shared" si="886"/>
        <v>Flight Not Found</v>
      </c>
      <c r="Z4723" t="str" cm="1">
        <f t="array" ref="Z4723">IF(AND(B:B &gt; TIME(6, 0, 0), B:B &lt;= TIME(18, 0, 0)), "Day", "Night")</f>
        <v>Night</v>
      </c>
      <c r="AA4723">
        <f t="shared" si="887"/>
        <v>1</v>
      </c>
    </row>
    <row r="4724" spans="1:27" x14ac:dyDescent="0.2">
      <c r="A4724">
        <v>36698</v>
      </c>
      <c r="B4724" t="s">
        <v>6773</v>
      </c>
      <c r="C4724" t="s">
        <v>15974</v>
      </c>
      <c r="D4724" t="s">
        <v>23971</v>
      </c>
      <c r="F4724" t="s">
        <v>23972</v>
      </c>
      <c r="G4724" t="s">
        <v>23973</v>
      </c>
      <c r="H4724" t="s">
        <v>23974</v>
      </c>
      <c r="J4724">
        <v>4</v>
      </c>
      <c r="K4724">
        <v>4</v>
      </c>
      <c r="L4724">
        <v>0</v>
      </c>
      <c r="M4724" t="s">
        <v>23975</v>
      </c>
      <c r="N4724">
        <f t="shared" si="876"/>
        <v>0</v>
      </c>
      <c r="O4724" t="str">
        <f t="shared" si="877"/>
        <v>No</v>
      </c>
      <c r="P4724">
        <f t="shared" si="878"/>
        <v>0</v>
      </c>
      <c r="Q4724">
        <f t="shared" si="879"/>
        <v>0</v>
      </c>
      <c r="R4724">
        <f t="shared" si="883"/>
        <v>27.565026697177728</v>
      </c>
      <c r="S4724" t="str">
        <f t="shared" si="880"/>
        <v>ID-36698-Cuiaba - Rondonopolis</v>
      </c>
      <c r="T4724" t="str">
        <f t="shared" si="881"/>
        <v>07:15</v>
      </c>
      <c r="U4724" t="str">
        <f t="shared" si="882"/>
        <v>Acceptable</v>
      </c>
      <c r="V4724">
        <f t="shared" si="884"/>
        <v>23</v>
      </c>
      <c r="W4724">
        <f t="shared" si="885"/>
        <v>2</v>
      </c>
      <c r="Y4724" t="str">
        <f t="shared" si="886"/>
        <v>Flight Not Found</v>
      </c>
      <c r="Z4724" t="str" cm="1">
        <f t="array" ref="Z4724">IF(AND(B:B &gt; TIME(6, 0, 0), B:B &lt;= TIME(18, 0, 0)), "Day", "Night")</f>
        <v>Night</v>
      </c>
      <c r="AA4724">
        <f t="shared" si="887"/>
        <v>1</v>
      </c>
    </row>
    <row r="4725" spans="1:27" x14ac:dyDescent="0.2">
      <c r="A4725">
        <v>36699</v>
      </c>
      <c r="B4725" t="s">
        <v>8488</v>
      </c>
      <c r="C4725" t="s">
        <v>23976</v>
      </c>
      <c r="D4725" t="s">
        <v>20717</v>
      </c>
      <c r="E4725" t="s">
        <v>8097</v>
      </c>
      <c r="F4725" t="s">
        <v>23977</v>
      </c>
      <c r="G4725" t="s">
        <v>23052</v>
      </c>
      <c r="H4725" t="s">
        <v>23978</v>
      </c>
      <c r="I4725" t="s">
        <v>23979</v>
      </c>
      <c r="J4725">
        <v>44</v>
      </c>
      <c r="K4725">
        <v>44</v>
      </c>
      <c r="L4725">
        <v>7</v>
      </c>
      <c r="M4725" t="s">
        <v>23980</v>
      </c>
      <c r="N4725">
        <f t="shared" si="876"/>
        <v>0</v>
      </c>
      <c r="O4725" t="str">
        <f t="shared" si="877"/>
        <v>No</v>
      </c>
      <c r="P4725">
        <f t="shared" si="878"/>
        <v>0</v>
      </c>
      <c r="Q4725">
        <f t="shared" si="879"/>
        <v>0</v>
      </c>
      <c r="R4725">
        <f t="shared" si="883"/>
        <v>27.565026697177728</v>
      </c>
      <c r="S4725" t="str">
        <f t="shared" si="880"/>
        <v>ID-36699-Enshi - Wuhan</v>
      </c>
      <c r="T4725" t="str">
        <f t="shared" si="881"/>
        <v>15:16</v>
      </c>
      <c r="U4725" t="str">
        <f t="shared" si="882"/>
        <v>Acceptable</v>
      </c>
      <c r="V4725">
        <f t="shared" si="884"/>
        <v>23</v>
      </c>
      <c r="W4725">
        <f t="shared" si="885"/>
        <v>2</v>
      </c>
      <c r="Y4725" t="str">
        <f t="shared" si="886"/>
        <v>Flight Not Found</v>
      </c>
      <c r="Z4725" t="str" cm="1">
        <f t="array" ref="Z4725">IF(AND(B:B &gt; TIME(6, 0, 0), B:B &lt;= TIME(18, 0, 0)), "Day", "Night")</f>
        <v>Night</v>
      </c>
      <c r="AA4725">
        <f t="shared" si="887"/>
        <v>1</v>
      </c>
    </row>
    <row r="4726" spans="1:27" x14ac:dyDescent="0.2">
      <c r="A4726">
        <v>36704</v>
      </c>
      <c r="C4726" t="s">
        <v>23981</v>
      </c>
      <c r="D4726" t="s">
        <v>23982</v>
      </c>
      <c r="F4726" t="s">
        <v>997</v>
      </c>
      <c r="G4726" t="s">
        <v>23983</v>
      </c>
      <c r="H4726" t="s">
        <v>23984</v>
      </c>
      <c r="I4726" t="s">
        <v>23985</v>
      </c>
      <c r="J4726">
        <v>5</v>
      </c>
      <c r="K4726">
        <v>5</v>
      </c>
      <c r="L4726">
        <v>0</v>
      </c>
      <c r="M4726" t="s">
        <v>23986</v>
      </c>
      <c r="N4726">
        <f t="shared" si="876"/>
        <v>0</v>
      </c>
      <c r="O4726" t="str">
        <f t="shared" si="877"/>
        <v>No</v>
      </c>
      <c r="P4726">
        <f t="shared" si="878"/>
        <v>0</v>
      </c>
      <c r="Q4726">
        <f t="shared" si="879"/>
        <v>0</v>
      </c>
      <c r="R4726">
        <f t="shared" si="883"/>
        <v>27.565026697177728</v>
      </c>
      <c r="S4726" t="str">
        <f t="shared" si="880"/>
        <v>ID-36704-Training</v>
      </c>
      <c r="T4726">
        <f t="shared" si="881"/>
        <v>0</v>
      </c>
      <c r="U4726" t="str">
        <f t="shared" si="882"/>
        <v>Acceptable</v>
      </c>
      <c r="V4726">
        <f t="shared" si="884"/>
        <v>23</v>
      </c>
      <c r="W4726">
        <f t="shared" si="885"/>
        <v>2</v>
      </c>
      <c r="Y4726" t="str">
        <f t="shared" si="886"/>
        <v>Flight Not Found</v>
      </c>
      <c r="Z4726" t="str" cm="1">
        <f t="array" ref="Z4726">IF(AND(B:B &gt; TIME(6, 0, 0), B:B &lt;= TIME(18, 0, 0)), "Day", "Night")</f>
        <v>Night</v>
      </c>
      <c r="AA4726">
        <f t="shared" si="887"/>
        <v>1</v>
      </c>
    </row>
    <row r="4727" spans="1:27" x14ac:dyDescent="0.2">
      <c r="A4727">
        <v>36715</v>
      </c>
      <c r="B4727" t="s">
        <v>8186</v>
      </c>
      <c r="C4727" t="s">
        <v>23987</v>
      </c>
      <c r="D4727" t="s">
        <v>18873</v>
      </c>
      <c r="E4727" t="s">
        <v>23988</v>
      </c>
      <c r="F4727" t="s">
        <v>23989</v>
      </c>
      <c r="G4727" t="s">
        <v>23990</v>
      </c>
      <c r="H4727" t="s">
        <v>23991</v>
      </c>
      <c r="I4727" t="s">
        <v>23992</v>
      </c>
      <c r="J4727">
        <v>19</v>
      </c>
      <c r="K4727">
        <v>19</v>
      </c>
      <c r="L4727">
        <v>0</v>
      </c>
      <c r="M4727" t="s">
        <v>23993</v>
      </c>
      <c r="N4727">
        <f t="shared" si="876"/>
        <v>0</v>
      </c>
      <c r="O4727" t="str">
        <f t="shared" si="877"/>
        <v>No</v>
      </c>
      <c r="P4727">
        <f t="shared" si="878"/>
        <v>0</v>
      </c>
      <c r="Q4727">
        <f t="shared" si="879"/>
        <v>0</v>
      </c>
      <c r="R4727">
        <f t="shared" si="883"/>
        <v>27.565026697177728</v>
      </c>
      <c r="S4727" t="str">
        <f t="shared" si="880"/>
        <v>ID-36715-Tuxtla Gutierrez - Villahermosa</v>
      </c>
      <c r="T4727" t="str">
        <f t="shared" si="881"/>
        <v>19:50</v>
      </c>
      <c r="U4727" t="str">
        <f t="shared" si="882"/>
        <v>Acceptable</v>
      </c>
      <c r="V4727">
        <f t="shared" si="884"/>
        <v>23</v>
      </c>
      <c r="W4727">
        <f t="shared" si="885"/>
        <v>2</v>
      </c>
      <c r="Y4727" t="str">
        <f t="shared" si="886"/>
        <v>Flight Not Found</v>
      </c>
      <c r="Z4727" t="str" cm="1">
        <f t="array" ref="Z4727">IF(AND(B:B &gt; TIME(6, 0, 0), B:B &lt;= TIME(18, 0, 0)), "Day", "Night")</f>
        <v>Night</v>
      </c>
      <c r="AA4727">
        <f t="shared" si="887"/>
        <v>1</v>
      </c>
    </row>
    <row r="4728" spans="1:27" x14ac:dyDescent="0.2">
      <c r="A4728">
        <v>36716</v>
      </c>
      <c r="B4728" t="s">
        <v>19486</v>
      </c>
      <c r="C4728" t="s">
        <v>12766</v>
      </c>
      <c r="D4728" t="s">
        <v>20238</v>
      </c>
      <c r="F4728" t="s">
        <v>20692</v>
      </c>
      <c r="G4728" t="s">
        <v>23994</v>
      </c>
      <c r="H4728" t="s">
        <v>23995</v>
      </c>
      <c r="I4728" t="s">
        <v>9826</v>
      </c>
      <c r="J4728">
        <v>19</v>
      </c>
      <c r="K4728">
        <v>13</v>
      </c>
      <c r="L4728">
        <v>0</v>
      </c>
      <c r="M4728" t="s">
        <v>23996</v>
      </c>
      <c r="N4728">
        <f t="shared" si="876"/>
        <v>0</v>
      </c>
      <c r="O4728" t="str">
        <f t="shared" si="877"/>
        <v>No</v>
      </c>
      <c r="P4728">
        <f t="shared" si="878"/>
        <v>0</v>
      </c>
      <c r="Q4728">
        <f t="shared" si="879"/>
        <v>0</v>
      </c>
      <c r="R4728">
        <f t="shared" si="883"/>
        <v>27.565026697177728</v>
      </c>
      <c r="S4728" t="str">
        <f t="shared" si="880"/>
        <v>ID-36716-Villavicencio - Mitu</v>
      </c>
      <c r="T4728" t="str">
        <f t="shared" si="881"/>
        <v>08:37</v>
      </c>
      <c r="U4728" t="str">
        <f t="shared" si="882"/>
        <v>Acceptable</v>
      </c>
      <c r="V4728">
        <f t="shared" si="884"/>
        <v>23</v>
      </c>
      <c r="W4728">
        <f t="shared" si="885"/>
        <v>2</v>
      </c>
      <c r="Y4728" t="str">
        <f t="shared" si="886"/>
        <v>Flight Not Found</v>
      </c>
      <c r="Z4728" t="str" cm="1">
        <f t="array" ref="Z4728">IF(AND(B:B &gt; TIME(6, 0, 0), B:B &lt;= TIME(18, 0, 0)), "Day", "Night")</f>
        <v>Night</v>
      </c>
      <c r="AA4728">
        <f t="shared" si="887"/>
        <v>1</v>
      </c>
    </row>
    <row r="4729" spans="1:27" x14ac:dyDescent="0.2">
      <c r="A4729">
        <v>36720</v>
      </c>
      <c r="B4729" t="s">
        <v>19778</v>
      </c>
      <c r="C4729" t="s">
        <v>12440</v>
      </c>
      <c r="D4729" t="s">
        <v>23997</v>
      </c>
      <c r="F4729" t="s">
        <v>23998</v>
      </c>
      <c r="G4729" t="s">
        <v>11148</v>
      </c>
      <c r="H4729" t="s">
        <v>23999</v>
      </c>
      <c r="I4729" t="s">
        <v>12472</v>
      </c>
      <c r="J4729">
        <v>3</v>
      </c>
      <c r="K4729">
        <v>1</v>
      </c>
      <c r="L4729">
        <v>0</v>
      </c>
      <c r="M4729" t="s">
        <v>24000</v>
      </c>
      <c r="N4729">
        <f t="shared" si="876"/>
        <v>0</v>
      </c>
      <c r="O4729" t="str">
        <f t="shared" si="877"/>
        <v>No</v>
      </c>
      <c r="P4729">
        <f t="shared" si="878"/>
        <v>0</v>
      </c>
      <c r="Q4729">
        <f t="shared" si="879"/>
        <v>0</v>
      </c>
      <c r="R4729">
        <f t="shared" si="883"/>
        <v>27.565026697177728</v>
      </c>
      <c r="S4729" t="str">
        <f t="shared" si="880"/>
        <v>ID-36720-Hinckley, IL - Louisburg, NC</v>
      </c>
      <c r="T4729" t="str">
        <f t="shared" si="881"/>
        <v>00:34</v>
      </c>
      <c r="U4729" t="str">
        <f t="shared" si="882"/>
        <v>Acceptable</v>
      </c>
      <c r="V4729">
        <f t="shared" si="884"/>
        <v>23</v>
      </c>
      <c r="W4729">
        <f t="shared" si="885"/>
        <v>2</v>
      </c>
      <c r="Y4729" t="str">
        <f t="shared" si="886"/>
        <v>Flight Not Found</v>
      </c>
      <c r="Z4729" t="str" cm="1">
        <f t="array" ref="Z4729">IF(AND(B:B &gt; TIME(6, 0, 0), B:B &lt;= TIME(18, 0, 0)), "Day", "Night")</f>
        <v>Night</v>
      </c>
      <c r="AA4729">
        <f t="shared" si="887"/>
        <v>1</v>
      </c>
    </row>
    <row r="4730" spans="1:27" x14ac:dyDescent="0.2">
      <c r="A4730">
        <v>36724</v>
      </c>
      <c r="B4730" t="s">
        <v>13676</v>
      </c>
      <c r="C4730" t="s">
        <v>24001</v>
      </c>
      <c r="D4730" t="s">
        <v>24002</v>
      </c>
      <c r="E4730" t="s">
        <v>24003</v>
      </c>
      <c r="F4730" t="s">
        <v>24004</v>
      </c>
      <c r="G4730" t="s">
        <v>24005</v>
      </c>
      <c r="H4730" t="s">
        <v>24006</v>
      </c>
      <c r="I4730" t="s">
        <v>24007</v>
      </c>
      <c r="J4730">
        <v>58</v>
      </c>
      <c r="K4730">
        <v>55</v>
      </c>
      <c r="L4730">
        <v>5</v>
      </c>
      <c r="M4730" t="s">
        <v>24008</v>
      </c>
      <c r="N4730">
        <f t="shared" si="876"/>
        <v>0</v>
      </c>
      <c r="O4730" t="str">
        <f t="shared" si="877"/>
        <v>No</v>
      </c>
      <c r="P4730">
        <f t="shared" si="878"/>
        <v>0</v>
      </c>
      <c r="Q4730">
        <f t="shared" si="879"/>
        <v>0</v>
      </c>
      <c r="R4730">
        <f t="shared" si="883"/>
        <v>27.565026697177728</v>
      </c>
      <c r="S4730" t="str">
        <f t="shared" si="880"/>
        <v>ID-36724-Calcutta - Patna - Lucknow - New Delhi</v>
      </c>
      <c r="T4730" t="str">
        <f t="shared" si="881"/>
        <v>07:34</v>
      </c>
      <c r="U4730" t="str">
        <f t="shared" si="882"/>
        <v>Acceptable</v>
      </c>
      <c r="V4730">
        <f t="shared" si="884"/>
        <v>23</v>
      </c>
      <c r="W4730">
        <f t="shared" si="885"/>
        <v>2</v>
      </c>
      <c r="Y4730" t="str">
        <f t="shared" si="886"/>
        <v>Flight Not Found</v>
      </c>
      <c r="Z4730" t="str" cm="1">
        <f t="array" ref="Z4730">IF(AND(B:B &gt; TIME(6, 0, 0), B:B &lt;= TIME(18, 0, 0)), "Day", "Night")</f>
        <v>Night</v>
      </c>
      <c r="AA4730">
        <f t="shared" si="887"/>
        <v>1</v>
      </c>
    </row>
    <row r="4731" spans="1:27" x14ac:dyDescent="0.2">
      <c r="A4731">
        <v>36726</v>
      </c>
      <c r="B4731" t="s">
        <v>3089</v>
      </c>
      <c r="C4731" t="s">
        <v>24009</v>
      </c>
      <c r="D4731" t="s">
        <v>24010</v>
      </c>
      <c r="E4731" t="s">
        <v>24011</v>
      </c>
      <c r="F4731" t="s">
        <v>24012</v>
      </c>
      <c r="G4731" t="s">
        <v>17698</v>
      </c>
      <c r="H4731" t="s">
        <v>24013</v>
      </c>
      <c r="I4731" t="s">
        <v>6019</v>
      </c>
      <c r="J4731">
        <v>2</v>
      </c>
      <c r="K4731">
        <v>2</v>
      </c>
      <c r="L4731">
        <v>0</v>
      </c>
      <c r="M4731" t="s">
        <v>24014</v>
      </c>
      <c r="N4731">
        <f t="shared" si="876"/>
        <v>0</v>
      </c>
      <c r="O4731" t="str">
        <f t="shared" si="877"/>
        <v>No</v>
      </c>
      <c r="P4731">
        <f t="shared" si="878"/>
        <v>0</v>
      </c>
      <c r="Q4731">
        <f t="shared" si="879"/>
        <v>0</v>
      </c>
      <c r="R4731">
        <f t="shared" si="883"/>
        <v>27.565026697177728</v>
      </c>
      <c r="S4731" t="str">
        <f t="shared" si="880"/>
        <v>ID-36726-Moncton - Montreal</v>
      </c>
      <c r="T4731" t="str">
        <f t="shared" si="881"/>
        <v>00:30</v>
      </c>
      <c r="U4731" t="str">
        <f t="shared" si="882"/>
        <v>Acceptable</v>
      </c>
      <c r="V4731">
        <f t="shared" si="884"/>
        <v>23</v>
      </c>
      <c r="W4731">
        <f t="shared" si="885"/>
        <v>2</v>
      </c>
      <c r="Y4731" t="str">
        <f t="shared" si="886"/>
        <v>Flight Not Found</v>
      </c>
      <c r="Z4731" t="str" cm="1">
        <f t="array" ref="Z4731">IF(AND(B:B &gt; TIME(6, 0, 0), B:B &lt;= TIME(18, 0, 0)), "Day", "Night")</f>
        <v>Night</v>
      </c>
      <c r="AA4731">
        <f t="shared" si="887"/>
        <v>1</v>
      </c>
    </row>
    <row r="4732" spans="1:27" x14ac:dyDescent="0.2">
      <c r="A4732">
        <v>36727</v>
      </c>
      <c r="B4732" t="s">
        <v>7183</v>
      </c>
      <c r="C4732" t="s">
        <v>24015</v>
      </c>
      <c r="D4732" t="s">
        <v>24016</v>
      </c>
      <c r="G4732" t="s">
        <v>3373</v>
      </c>
      <c r="H4732" t="s">
        <v>24017</v>
      </c>
      <c r="I4732" t="s">
        <v>24018</v>
      </c>
      <c r="J4732">
        <v>2</v>
      </c>
      <c r="K4732">
        <v>2</v>
      </c>
      <c r="L4732">
        <v>0</v>
      </c>
      <c r="M4732" t="s">
        <v>24019</v>
      </c>
      <c r="N4732">
        <f t="shared" si="876"/>
        <v>0</v>
      </c>
      <c r="O4732" t="str">
        <f t="shared" si="877"/>
        <v>No</v>
      </c>
      <c r="P4732">
        <f t="shared" si="878"/>
        <v>0</v>
      </c>
      <c r="Q4732">
        <f t="shared" si="879"/>
        <v>0</v>
      </c>
      <c r="R4732">
        <f t="shared" si="883"/>
        <v>27.565026697177728</v>
      </c>
      <c r="S4732" t="str">
        <f t="shared" si="880"/>
        <v>ID-36727-</v>
      </c>
      <c r="T4732" t="str">
        <f t="shared" si="881"/>
        <v>13:12</v>
      </c>
      <c r="U4732" t="str">
        <f t="shared" si="882"/>
        <v>Acceptable</v>
      </c>
      <c r="V4732">
        <f t="shared" si="884"/>
        <v>23</v>
      </c>
      <c r="W4732">
        <f t="shared" si="885"/>
        <v>2</v>
      </c>
      <c r="Y4732" t="str">
        <f t="shared" si="886"/>
        <v>Flight Not Found</v>
      </c>
      <c r="Z4732" t="str" cm="1">
        <f t="array" ref="Z4732">IF(AND(B:B &gt; TIME(6, 0, 0), B:B &lt;= TIME(18, 0, 0)), "Day", "Night")</f>
        <v>Night</v>
      </c>
      <c r="AA4732">
        <f t="shared" si="887"/>
        <v>1</v>
      </c>
    </row>
    <row r="4733" spans="1:27" x14ac:dyDescent="0.2">
      <c r="A4733">
        <v>36728</v>
      </c>
      <c r="B4733" t="s">
        <v>1559</v>
      </c>
      <c r="C4733" t="s">
        <v>9839</v>
      </c>
      <c r="D4733" t="s">
        <v>24020</v>
      </c>
      <c r="F4733" t="s">
        <v>24021</v>
      </c>
      <c r="G4733" t="s">
        <v>24022</v>
      </c>
      <c r="H4733" t="s">
        <v>24023</v>
      </c>
      <c r="I4733" t="s">
        <v>24024</v>
      </c>
      <c r="J4733">
        <v>7</v>
      </c>
      <c r="K4733">
        <v>7</v>
      </c>
      <c r="L4733">
        <v>0</v>
      </c>
      <c r="M4733" t="s">
        <v>24025</v>
      </c>
      <c r="N4733">
        <f t="shared" si="876"/>
        <v>0</v>
      </c>
      <c r="O4733" t="str">
        <f t="shared" si="877"/>
        <v>No</v>
      </c>
      <c r="P4733">
        <f t="shared" si="878"/>
        <v>0</v>
      </c>
      <c r="Q4733">
        <f t="shared" si="879"/>
        <v>0</v>
      </c>
      <c r="R4733">
        <f t="shared" si="883"/>
        <v>27.565026697177728</v>
      </c>
      <c r="S4733" t="str">
        <f t="shared" si="880"/>
        <v>ID-36728-Sight seeing</v>
      </c>
      <c r="T4733" t="str">
        <f t="shared" si="881"/>
        <v>10:20</v>
      </c>
      <c r="U4733" t="str">
        <f t="shared" si="882"/>
        <v>Acceptable</v>
      </c>
      <c r="V4733">
        <f t="shared" si="884"/>
        <v>23</v>
      </c>
      <c r="W4733">
        <f t="shared" si="885"/>
        <v>2</v>
      </c>
      <c r="Y4733" t="str">
        <f t="shared" si="886"/>
        <v>Flight Not Found</v>
      </c>
      <c r="Z4733" t="str" cm="1">
        <f t="array" ref="Z4733">IF(AND(B:B &gt; TIME(6, 0, 0), B:B &lt;= TIME(18, 0, 0)), "Day", "Night")</f>
        <v>Night</v>
      </c>
      <c r="AA4733">
        <f t="shared" si="887"/>
        <v>1</v>
      </c>
    </row>
    <row r="4734" spans="1:27" x14ac:dyDescent="0.2">
      <c r="A4734">
        <v>36732</v>
      </c>
      <c r="B4734" t="s">
        <v>24026</v>
      </c>
      <c r="C4734" t="s">
        <v>24027</v>
      </c>
      <c r="D4734" t="s">
        <v>1153</v>
      </c>
      <c r="E4734" t="s">
        <v>24028</v>
      </c>
      <c r="F4734" t="s">
        <v>8630</v>
      </c>
      <c r="G4734" t="s">
        <v>24029</v>
      </c>
      <c r="H4734" t="s">
        <v>24030</v>
      </c>
      <c r="I4734" t="s">
        <v>2357</v>
      </c>
      <c r="J4734">
        <v>109</v>
      </c>
      <c r="K4734">
        <v>109</v>
      </c>
      <c r="L4734">
        <v>4</v>
      </c>
      <c r="M4734" t="s">
        <v>24031</v>
      </c>
      <c r="N4734">
        <f t="shared" si="876"/>
        <v>0</v>
      </c>
      <c r="O4734" t="str">
        <f t="shared" si="877"/>
        <v>No</v>
      </c>
      <c r="P4734">
        <f t="shared" si="878"/>
        <v>0</v>
      </c>
      <c r="Q4734">
        <f t="shared" si="879"/>
        <v>0</v>
      </c>
      <c r="R4734">
        <f t="shared" si="883"/>
        <v>27.565026697177728</v>
      </c>
      <c r="S4734" t="str">
        <f t="shared" si="880"/>
        <v>ID-36732-Paris - New York City</v>
      </c>
      <c r="T4734" t="str">
        <f t="shared" si="881"/>
        <v>16:44</v>
      </c>
      <c r="U4734" t="str">
        <f t="shared" si="882"/>
        <v>Acceptable</v>
      </c>
      <c r="V4734">
        <f t="shared" si="884"/>
        <v>23</v>
      </c>
      <c r="W4734">
        <f t="shared" si="885"/>
        <v>2</v>
      </c>
      <c r="Y4734" t="str">
        <f t="shared" si="886"/>
        <v>Flight Not Found</v>
      </c>
      <c r="Z4734" t="str" cm="1">
        <f t="array" ref="Z4734">IF(AND(B:B &gt; TIME(6, 0, 0), B:B &lt;= TIME(18, 0, 0)), "Day", "Night")</f>
        <v>Night</v>
      </c>
      <c r="AA4734">
        <f t="shared" si="887"/>
        <v>1</v>
      </c>
    </row>
    <row r="4735" spans="1:27" x14ac:dyDescent="0.2">
      <c r="A4735">
        <v>36733</v>
      </c>
      <c r="C4735" t="s">
        <v>24032</v>
      </c>
      <c r="D4735" t="s">
        <v>17203</v>
      </c>
      <c r="G4735" t="s">
        <v>16187</v>
      </c>
      <c r="H4735" t="s">
        <v>24033</v>
      </c>
      <c r="I4735" t="s">
        <v>24034</v>
      </c>
      <c r="J4735">
        <v>13</v>
      </c>
      <c r="K4735">
        <v>13</v>
      </c>
      <c r="L4735">
        <v>0</v>
      </c>
      <c r="M4735" t="s">
        <v>24035</v>
      </c>
      <c r="N4735">
        <f t="shared" si="876"/>
        <v>0</v>
      </c>
      <c r="O4735" t="str">
        <f t="shared" si="877"/>
        <v>No</v>
      </c>
      <c r="P4735">
        <f t="shared" si="878"/>
        <v>0</v>
      </c>
      <c r="Q4735">
        <f t="shared" si="879"/>
        <v>0</v>
      </c>
      <c r="R4735">
        <f t="shared" si="883"/>
        <v>27.565026697177728</v>
      </c>
      <c r="S4735" t="str">
        <f t="shared" si="880"/>
        <v>ID-36733-</v>
      </c>
      <c r="T4735">
        <f t="shared" si="881"/>
        <v>0</v>
      </c>
      <c r="U4735" t="str">
        <f t="shared" si="882"/>
        <v>Acceptable</v>
      </c>
      <c r="V4735">
        <f t="shared" si="884"/>
        <v>23</v>
      </c>
      <c r="W4735">
        <f t="shared" si="885"/>
        <v>2</v>
      </c>
      <c r="Y4735" t="str">
        <f t="shared" si="886"/>
        <v>Flight Not Found</v>
      </c>
      <c r="Z4735" t="str" cm="1">
        <f t="array" ref="Z4735">IF(AND(B:B &gt; TIME(6, 0, 0), B:B &lt;= TIME(18, 0, 0)), "Day", "Night")</f>
        <v>Night</v>
      </c>
      <c r="AA4735">
        <f t="shared" si="887"/>
        <v>1</v>
      </c>
    </row>
    <row r="4736" spans="1:27" x14ac:dyDescent="0.2">
      <c r="A4736">
        <v>36734</v>
      </c>
      <c r="B4736" t="s">
        <v>10843</v>
      </c>
      <c r="C4736" t="s">
        <v>24036</v>
      </c>
      <c r="D4736" t="s">
        <v>8170</v>
      </c>
      <c r="F4736" t="s">
        <v>24037</v>
      </c>
      <c r="G4736" t="s">
        <v>12975</v>
      </c>
      <c r="H4736" t="s">
        <v>24038</v>
      </c>
      <c r="I4736" t="s">
        <v>24039</v>
      </c>
      <c r="J4736">
        <v>25</v>
      </c>
      <c r="K4736">
        <v>25</v>
      </c>
      <c r="L4736">
        <v>0</v>
      </c>
      <c r="M4736" t="s">
        <v>24040</v>
      </c>
      <c r="N4736">
        <f t="shared" si="876"/>
        <v>0</v>
      </c>
      <c r="O4736" t="str">
        <f t="shared" si="877"/>
        <v>No</v>
      </c>
      <c r="P4736">
        <f t="shared" si="878"/>
        <v>0</v>
      </c>
      <c r="Q4736">
        <f t="shared" si="879"/>
        <v>0</v>
      </c>
      <c r="R4736">
        <f t="shared" si="883"/>
        <v>27.565026697177728</v>
      </c>
      <c r="S4736" t="str">
        <f t="shared" si="880"/>
        <v>ID-36734-Bajhang - Dhangadhi</v>
      </c>
      <c r="T4736" t="str">
        <f t="shared" si="881"/>
        <v>10:31</v>
      </c>
      <c r="U4736" t="str">
        <f t="shared" si="882"/>
        <v>Acceptable</v>
      </c>
      <c r="V4736">
        <f t="shared" si="884"/>
        <v>23</v>
      </c>
      <c r="W4736">
        <f t="shared" si="885"/>
        <v>2</v>
      </c>
      <c r="Y4736" t="str">
        <f t="shared" si="886"/>
        <v>Flight Not Found</v>
      </c>
      <c r="Z4736" t="str" cm="1">
        <f t="array" ref="Z4736">IF(AND(B:B &gt; TIME(6, 0, 0), B:B &lt;= TIME(18, 0, 0)), "Day", "Night")</f>
        <v>Night</v>
      </c>
      <c r="AA4736">
        <f t="shared" si="887"/>
        <v>1</v>
      </c>
    </row>
    <row r="4737" spans="1:27" x14ac:dyDescent="0.2">
      <c r="A4737">
        <v>36740</v>
      </c>
      <c r="B4737" t="s">
        <v>83</v>
      </c>
      <c r="C4737" t="s">
        <v>24041</v>
      </c>
      <c r="D4737" t="s">
        <v>24042</v>
      </c>
      <c r="F4737" t="s">
        <v>24043</v>
      </c>
      <c r="G4737" t="s">
        <v>15968</v>
      </c>
      <c r="H4737" t="s">
        <v>24044</v>
      </c>
      <c r="J4737">
        <v>6</v>
      </c>
      <c r="K4737">
        <v>6</v>
      </c>
      <c r="L4737">
        <v>0</v>
      </c>
      <c r="M4737" t="s">
        <v>24045</v>
      </c>
      <c r="N4737">
        <f t="shared" si="876"/>
        <v>0</v>
      </c>
      <c r="O4737" t="str">
        <f t="shared" si="877"/>
        <v>No</v>
      </c>
      <c r="P4737">
        <f t="shared" si="878"/>
        <v>0</v>
      </c>
      <c r="Q4737">
        <f t="shared" si="879"/>
        <v>0</v>
      </c>
      <c r="R4737">
        <f t="shared" si="883"/>
        <v>27.565026697177728</v>
      </c>
      <c r="S4737" t="str">
        <f t="shared" si="880"/>
        <v>ID-36740-Cubatao - Navegantes</v>
      </c>
      <c r="T4737" t="str">
        <f t="shared" si="881"/>
        <v>08:45</v>
      </c>
      <c r="U4737" t="str">
        <f t="shared" si="882"/>
        <v>Acceptable</v>
      </c>
      <c r="V4737">
        <f t="shared" si="884"/>
        <v>23</v>
      </c>
      <c r="W4737">
        <f t="shared" si="885"/>
        <v>2</v>
      </c>
      <c r="Y4737" t="str">
        <f t="shared" si="886"/>
        <v>Flight Not Found</v>
      </c>
      <c r="Z4737" t="str" cm="1">
        <f t="array" ref="Z4737">IF(AND(B:B &gt; TIME(6, 0, 0), B:B &lt;= TIME(18, 0, 0)), "Day", "Night")</f>
        <v>Night</v>
      </c>
      <c r="AA4737">
        <f t="shared" si="887"/>
        <v>1</v>
      </c>
    </row>
    <row r="4738" spans="1:27" x14ac:dyDescent="0.2">
      <c r="A4738">
        <v>36744</v>
      </c>
      <c r="B4738" t="s">
        <v>6448</v>
      </c>
      <c r="C4738" t="s">
        <v>24046</v>
      </c>
      <c r="D4738" t="s">
        <v>24047</v>
      </c>
      <c r="E4738" t="s">
        <v>36</v>
      </c>
      <c r="F4738" t="s">
        <v>24048</v>
      </c>
      <c r="G4738" t="s">
        <v>24049</v>
      </c>
      <c r="H4738" t="s">
        <v>11020</v>
      </c>
      <c r="I4738" t="s">
        <v>24050</v>
      </c>
      <c r="J4738">
        <v>14</v>
      </c>
      <c r="K4738">
        <v>14</v>
      </c>
      <c r="L4738">
        <v>0</v>
      </c>
      <c r="M4738" t="s">
        <v>24051</v>
      </c>
      <c r="N4738">
        <f t="shared" ref="N4738:N4801" si="888">SUM(B4738,C4738)</f>
        <v>0</v>
      </c>
      <c r="O4738" t="str">
        <f t="shared" ref="O4738:O4801" si="889">IF(F4738="good","Yes","No")</f>
        <v>No</v>
      </c>
      <c r="P4738">
        <f t="shared" ref="P4738:P4801" si="890">COUNTIF(C:C,"&lt;0")</f>
        <v>0</v>
      </c>
      <c r="Q4738">
        <f t="shared" ref="Q4738:Q4801" si="891">SUMIF(E:E,"&gt;"&amp;AVERAGE(E:E))</f>
        <v>0</v>
      </c>
      <c r="R4738">
        <f t="shared" si="883"/>
        <v>27.565026697177728</v>
      </c>
      <c r="S4738" t="str">
        <f t="shared" ref="S4738:S4801" si="892">CONCATENATE("ID-",A4738,"-",F4738)</f>
        <v>ID-36744-Santiago - Coihaique</v>
      </c>
      <c r="T4738" t="str">
        <f t="shared" ref="T4738:T4801" si="893">INDEX(B:B,MATCH(A4738,A:A,0))</f>
        <v>15:55</v>
      </c>
      <c r="U4738" t="str">
        <f t="shared" ref="U4738:U4801" si="894">IF(OR(B4738&gt;0,C4738&gt;0),"Acceptable","Check")</f>
        <v>Acceptable</v>
      </c>
      <c r="V4738">
        <f t="shared" si="884"/>
        <v>23</v>
      </c>
      <c r="W4738">
        <f t="shared" si="885"/>
        <v>2</v>
      </c>
      <c r="Y4738" t="str">
        <f t="shared" si="886"/>
        <v>Flight Not Found</v>
      </c>
      <c r="Z4738" t="str" cm="1">
        <f t="array" ref="Z4738">IF(AND(B:B &gt; TIME(6, 0, 0), B:B &lt;= TIME(18, 0, 0)), "Day", "Night")</f>
        <v>Night</v>
      </c>
      <c r="AA4738">
        <f t="shared" si="887"/>
        <v>1</v>
      </c>
    </row>
    <row r="4739" spans="1:27" x14ac:dyDescent="0.2">
      <c r="A4739">
        <v>36747</v>
      </c>
      <c r="B4739" t="s">
        <v>540</v>
      </c>
      <c r="C4739" t="s">
        <v>24052</v>
      </c>
      <c r="D4739" t="s">
        <v>24053</v>
      </c>
      <c r="F4739" t="s">
        <v>24054</v>
      </c>
      <c r="G4739" t="s">
        <v>24055</v>
      </c>
      <c r="H4739" t="s">
        <v>24056</v>
      </c>
      <c r="I4739" t="s">
        <v>24057</v>
      </c>
      <c r="J4739">
        <v>11</v>
      </c>
      <c r="K4739">
        <v>11</v>
      </c>
      <c r="L4739">
        <v>0</v>
      </c>
      <c r="M4739" t="s">
        <v>24058</v>
      </c>
      <c r="N4739">
        <f t="shared" si="888"/>
        <v>0</v>
      </c>
      <c r="O4739" t="str">
        <f t="shared" si="889"/>
        <v>No</v>
      </c>
      <c r="P4739">
        <f t="shared" si="890"/>
        <v>0</v>
      </c>
      <c r="Q4739">
        <f t="shared" si="891"/>
        <v>0</v>
      </c>
      <c r="R4739">
        <f t="shared" ref="R4739:R4802" si="895">AVERAGEIF(J:J,"&gt;0")</f>
        <v>27.565026697177728</v>
      </c>
      <c r="S4739" t="str">
        <f t="shared" si="892"/>
        <v>ID-36747-Lakehurst, NY - Patuxent River, MD</v>
      </c>
      <c r="T4739" t="str">
        <f t="shared" si="893"/>
        <v>08:00</v>
      </c>
      <c r="U4739" t="str">
        <f t="shared" si="894"/>
        <v>Acceptable</v>
      </c>
      <c r="V4739">
        <f t="shared" ref="V4739:V4802" si="896">COUNTIF(D:D, "Military - U.S. Army")</f>
        <v>23</v>
      </c>
      <c r="W4739">
        <f t="shared" ref="W4739:W4802" si="897">AVERAGEIF(C:C,"Fort Myer, Virginia", J:J)</f>
        <v>2</v>
      </c>
      <c r="Y4739" t="str">
        <f t="shared" ref="Y4739:Y4802" si="898">IFERROR(VLOOKUP("FlightNumber", A:E, 4, FALSE), "Flight Not Found")</f>
        <v>Flight Not Found</v>
      </c>
      <c r="Z4739" t="str" cm="1">
        <f t="array" ref="Z4739">IF(AND(B:B &gt; TIME(6, 0, 0), B:B &lt;= TIME(18, 0, 0)), "Day", "Night")</f>
        <v>Night</v>
      </c>
      <c r="AA4739">
        <f t="shared" ref="AA4739:AA4802" si="899">COUNTIFS(D:D, "Military - U.S. Army", C:C, "Fort Myer, Virginia")</f>
        <v>1</v>
      </c>
    </row>
    <row r="4740" spans="1:27" x14ac:dyDescent="0.2">
      <c r="A4740">
        <v>36750</v>
      </c>
      <c r="C4740" t="s">
        <v>24059</v>
      </c>
      <c r="D4740" t="s">
        <v>24060</v>
      </c>
      <c r="F4740" t="s">
        <v>24061</v>
      </c>
      <c r="G4740" t="s">
        <v>20932</v>
      </c>
      <c r="J4740">
        <v>27</v>
      </c>
      <c r="K4740">
        <v>27</v>
      </c>
      <c r="L4740">
        <v>0</v>
      </c>
      <c r="M4740" t="s">
        <v>24062</v>
      </c>
      <c r="N4740">
        <f t="shared" si="888"/>
        <v>0</v>
      </c>
      <c r="O4740" t="str">
        <f t="shared" si="889"/>
        <v>No</v>
      </c>
      <c r="P4740">
        <f t="shared" si="890"/>
        <v>0</v>
      </c>
      <c r="Q4740">
        <f t="shared" si="891"/>
        <v>0</v>
      </c>
      <c r="R4740">
        <f t="shared" si="895"/>
        <v>27.565026697177728</v>
      </c>
      <c r="S4740" t="str">
        <f t="shared" si="892"/>
        <v>ID-36750-Kinshasa - Tshikapa</v>
      </c>
      <c r="T4740">
        <f t="shared" si="893"/>
        <v>0</v>
      </c>
      <c r="U4740" t="str">
        <f t="shared" si="894"/>
        <v>Acceptable</v>
      </c>
      <c r="V4740">
        <f t="shared" si="896"/>
        <v>23</v>
      </c>
      <c r="W4740">
        <f t="shared" si="897"/>
        <v>2</v>
      </c>
      <c r="Y4740" t="str">
        <f t="shared" si="898"/>
        <v>Flight Not Found</v>
      </c>
      <c r="Z4740" t="str" cm="1">
        <f t="array" ref="Z4740">IF(AND(B:B &gt; TIME(6, 0, 0), B:B &lt;= TIME(18, 0, 0)), "Day", "Night")</f>
        <v>Night</v>
      </c>
      <c r="AA4740">
        <f t="shared" si="899"/>
        <v>1</v>
      </c>
    </row>
    <row r="4741" spans="1:27" x14ac:dyDescent="0.2">
      <c r="A4741">
        <v>36752</v>
      </c>
      <c r="B4741" t="s">
        <v>8193</v>
      </c>
      <c r="C4741" t="s">
        <v>24063</v>
      </c>
      <c r="D4741" t="s">
        <v>24064</v>
      </c>
      <c r="F4741" t="s">
        <v>24065</v>
      </c>
      <c r="G4741" t="s">
        <v>17815</v>
      </c>
      <c r="H4741" t="s">
        <v>24066</v>
      </c>
      <c r="I4741" t="s">
        <v>24067</v>
      </c>
      <c r="J4741">
        <v>2</v>
      </c>
      <c r="K4741">
        <v>2</v>
      </c>
      <c r="L4741">
        <v>0</v>
      </c>
      <c r="M4741" t="s">
        <v>24068</v>
      </c>
      <c r="N4741">
        <f t="shared" si="888"/>
        <v>0</v>
      </c>
      <c r="O4741" t="str">
        <f t="shared" si="889"/>
        <v>No</v>
      </c>
      <c r="P4741">
        <f t="shared" si="890"/>
        <v>0</v>
      </c>
      <c r="Q4741">
        <f t="shared" si="891"/>
        <v>0</v>
      </c>
      <c r="R4741">
        <f t="shared" si="895"/>
        <v>27.565026697177728</v>
      </c>
      <c r="S4741" t="str">
        <f t="shared" si="892"/>
        <v>ID-36752-Teslin - Dease Lake</v>
      </c>
      <c r="T4741" t="str">
        <f t="shared" si="893"/>
        <v>23:57</v>
      </c>
      <c r="U4741" t="str">
        <f t="shared" si="894"/>
        <v>Acceptable</v>
      </c>
      <c r="V4741">
        <f t="shared" si="896"/>
        <v>23</v>
      </c>
      <c r="W4741">
        <f t="shared" si="897"/>
        <v>2</v>
      </c>
      <c r="Y4741" t="str">
        <f t="shared" si="898"/>
        <v>Flight Not Found</v>
      </c>
      <c r="Z4741" t="str" cm="1">
        <f t="array" ref="Z4741">IF(AND(B:B &gt; TIME(6, 0, 0), B:B &lt;= TIME(18, 0, 0)), "Day", "Night")</f>
        <v>Night</v>
      </c>
      <c r="AA4741">
        <f t="shared" si="899"/>
        <v>1</v>
      </c>
    </row>
    <row r="4742" spans="1:27" x14ac:dyDescent="0.2">
      <c r="A4742">
        <v>36753</v>
      </c>
      <c r="B4742" t="s">
        <v>5532</v>
      </c>
      <c r="C4742" t="s">
        <v>24069</v>
      </c>
      <c r="D4742" t="s">
        <v>9581</v>
      </c>
      <c r="F4742" t="s">
        <v>24070</v>
      </c>
      <c r="G4742" t="s">
        <v>16087</v>
      </c>
      <c r="H4742" t="s">
        <v>24071</v>
      </c>
      <c r="I4742" t="s">
        <v>24072</v>
      </c>
      <c r="J4742">
        <v>3</v>
      </c>
      <c r="K4742">
        <v>3</v>
      </c>
      <c r="L4742">
        <v>0</v>
      </c>
      <c r="M4742" t="s">
        <v>24073</v>
      </c>
      <c r="N4742">
        <f t="shared" si="888"/>
        <v>0</v>
      </c>
      <c r="O4742" t="str">
        <f t="shared" si="889"/>
        <v>No</v>
      </c>
      <c r="P4742">
        <f t="shared" si="890"/>
        <v>0</v>
      </c>
      <c r="Q4742">
        <f t="shared" si="891"/>
        <v>0</v>
      </c>
      <c r="R4742">
        <f t="shared" si="895"/>
        <v>27.565026697177728</v>
      </c>
      <c r="S4742" t="str">
        <f t="shared" si="892"/>
        <v>ID-36753-Dothan, AL - Hazelhurst, GA</v>
      </c>
      <c r="T4742" t="str">
        <f t="shared" si="893"/>
        <v>08:25</v>
      </c>
      <c r="U4742" t="str">
        <f t="shared" si="894"/>
        <v>Acceptable</v>
      </c>
      <c r="V4742">
        <f t="shared" si="896"/>
        <v>23</v>
      </c>
      <c r="W4742">
        <f t="shared" si="897"/>
        <v>2</v>
      </c>
      <c r="Y4742" t="str">
        <f t="shared" si="898"/>
        <v>Flight Not Found</v>
      </c>
      <c r="Z4742" t="str" cm="1">
        <f t="array" ref="Z4742">IF(AND(B:B &gt; TIME(6, 0, 0), B:B &lt;= TIME(18, 0, 0)), "Day", "Night")</f>
        <v>Night</v>
      </c>
      <c r="AA4742">
        <f t="shared" si="899"/>
        <v>1</v>
      </c>
    </row>
    <row r="4743" spans="1:27" x14ac:dyDescent="0.2">
      <c r="A4743">
        <v>36761</v>
      </c>
      <c r="B4743" t="s">
        <v>8596</v>
      </c>
      <c r="C4743" t="s">
        <v>24074</v>
      </c>
      <c r="D4743" t="s">
        <v>17104</v>
      </c>
      <c r="E4743" t="s">
        <v>24075</v>
      </c>
      <c r="F4743" t="s">
        <v>24076</v>
      </c>
      <c r="G4743" t="s">
        <v>24077</v>
      </c>
      <c r="H4743" t="s">
        <v>24078</v>
      </c>
      <c r="I4743" t="s">
        <v>24079</v>
      </c>
      <c r="J4743">
        <v>143</v>
      </c>
      <c r="K4743">
        <v>143</v>
      </c>
      <c r="L4743">
        <v>0</v>
      </c>
      <c r="M4743" t="s">
        <v>24080</v>
      </c>
      <c r="N4743">
        <f t="shared" si="888"/>
        <v>0</v>
      </c>
      <c r="O4743" t="str">
        <f t="shared" si="889"/>
        <v>No</v>
      </c>
      <c r="P4743">
        <f t="shared" si="890"/>
        <v>0</v>
      </c>
      <c r="Q4743">
        <f t="shared" si="891"/>
        <v>0</v>
      </c>
      <c r="R4743">
        <f t="shared" si="895"/>
        <v>27.565026697177728</v>
      </c>
      <c r="S4743" t="str">
        <f t="shared" si="892"/>
        <v>ID-36761-Cairo - Manama</v>
      </c>
      <c r="T4743" t="str">
        <f t="shared" si="893"/>
        <v>19:30</v>
      </c>
      <c r="U4743" t="str">
        <f t="shared" si="894"/>
        <v>Acceptable</v>
      </c>
      <c r="V4743">
        <f t="shared" si="896"/>
        <v>23</v>
      </c>
      <c r="W4743">
        <f t="shared" si="897"/>
        <v>2</v>
      </c>
      <c r="Y4743" t="str">
        <f t="shared" si="898"/>
        <v>Flight Not Found</v>
      </c>
      <c r="Z4743" t="str" cm="1">
        <f t="array" ref="Z4743">IF(AND(B:B &gt; TIME(6, 0, 0), B:B &lt;= TIME(18, 0, 0)), "Day", "Night")</f>
        <v>Night</v>
      </c>
      <c r="AA4743">
        <f t="shared" si="899"/>
        <v>1</v>
      </c>
    </row>
    <row r="4744" spans="1:27" x14ac:dyDescent="0.2">
      <c r="A4744">
        <v>36763</v>
      </c>
      <c r="B4744" t="s">
        <v>732</v>
      </c>
      <c r="C4744" t="s">
        <v>24081</v>
      </c>
      <c r="D4744" t="s">
        <v>23633</v>
      </c>
      <c r="E4744" t="s">
        <v>6293</v>
      </c>
      <c r="F4744" t="s">
        <v>411</v>
      </c>
      <c r="G4744" t="s">
        <v>22452</v>
      </c>
      <c r="H4744" t="s">
        <v>24082</v>
      </c>
      <c r="I4744" t="s">
        <v>24083</v>
      </c>
      <c r="J4744">
        <v>9</v>
      </c>
      <c r="K4744">
        <v>1</v>
      </c>
      <c r="L4744">
        <v>0</v>
      </c>
      <c r="M4744" t="s">
        <v>24084</v>
      </c>
      <c r="N4744">
        <f t="shared" si="888"/>
        <v>0</v>
      </c>
      <c r="O4744" t="str">
        <f t="shared" si="889"/>
        <v>No</v>
      </c>
      <c r="P4744">
        <f t="shared" si="890"/>
        <v>0</v>
      </c>
      <c r="Q4744">
        <f t="shared" si="891"/>
        <v>0</v>
      </c>
      <c r="R4744">
        <f t="shared" si="895"/>
        <v>27.565026697177728</v>
      </c>
      <c r="S4744" t="str">
        <f t="shared" si="892"/>
        <v>ID-36763-Sightseeing</v>
      </c>
      <c r="T4744" t="str">
        <f t="shared" si="893"/>
        <v>17:30</v>
      </c>
      <c r="U4744" t="str">
        <f t="shared" si="894"/>
        <v>Acceptable</v>
      </c>
      <c r="V4744">
        <f t="shared" si="896"/>
        <v>23</v>
      </c>
      <c r="W4744">
        <f t="shared" si="897"/>
        <v>2</v>
      </c>
      <c r="Y4744" t="str">
        <f t="shared" si="898"/>
        <v>Flight Not Found</v>
      </c>
      <c r="Z4744" t="str" cm="1">
        <f t="array" ref="Z4744">IF(AND(B:B &gt; TIME(6, 0, 0), B:B &lt;= TIME(18, 0, 0)), "Day", "Night")</f>
        <v>Night</v>
      </c>
      <c r="AA4744">
        <f t="shared" si="899"/>
        <v>1</v>
      </c>
    </row>
    <row r="4745" spans="1:27" x14ac:dyDescent="0.2">
      <c r="A4745">
        <v>36764</v>
      </c>
      <c r="B4745" t="s">
        <v>9378</v>
      </c>
      <c r="C4745" t="s">
        <v>24085</v>
      </c>
      <c r="D4745" t="s">
        <v>19522</v>
      </c>
      <c r="E4745" t="s">
        <v>24086</v>
      </c>
      <c r="F4745" t="s">
        <v>24087</v>
      </c>
      <c r="G4745" t="s">
        <v>24088</v>
      </c>
      <c r="H4745" t="s">
        <v>24089</v>
      </c>
      <c r="I4745" t="s">
        <v>24090</v>
      </c>
      <c r="J4745">
        <v>10</v>
      </c>
      <c r="K4745">
        <v>10</v>
      </c>
      <c r="L4745">
        <v>0</v>
      </c>
      <c r="M4745" t="s">
        <v>24091</v>
      </c>
      <c r="N4745">
        <f t="shared" si="888"/>
        <v>0</v>
      </c>
      <c r="O4745" t="str">
        <f t="shared" si="889"/>
        <v>No</v>
      </c>
      <c r="P4745">
        <f t="shared" si="890"/>
        <v>0</v>
      </c>
      <c r="Q4745">
        <f t="shared" si="891"/>
        <v>0</v>
      </c>
      <c r="R4745">
        <f t="shared" si="895"/>
        <v>27.565026697177728</v>
      </c>
      <c r="S4745" t="str">
        <f t="shared" si="892"/>
        <v>ID-36764-San Jose  - La Fortuna - Tamarindo</v>
      </c>
      <c r="T4745" t="str">
        <f t="shared" si="893"/>
        <v>12:10</v>
      </c>
      <c r="U4745" t="str">
        <f t="shared" si="894"/>
        <v>Acceptable</v>
      </c>
      <c r="V4745">
        <f t="shared" si="896"/>
        <v>23</v>
      </c>
      <c r="W4745">
        <f t="shared" si="897"/>
        <v>2</v>
      </c>
      <c r="Y4745" t="str">
        <f t="shared" si="898"/>
        <v>Flight Not Found</v>
      </c>
      <c r="Z4745" t="str" cm="1">
        <f t="array" ref="Z4745">IF(AND(B:B &gt; TIME(6, 0, 0), B:B &lt;= TIME(18, 0, 0)), "Day", "Night")</f>
        <v>Night</v>
      </c>
      <c r="AA4745">
        <f t="shared" si="899"/>
        <v>1</v>
      </c>
    </row>
    <row r="4746" spans="1:27" x14ac:dyDescent="0.2">
      <c r="A4746">
        <v>36771</v>
      </c>
      <c r="C4746" t="s">
        <v>24092</v>
      </c>
      <c r="D4746" t="s">
        <v>24093</v>
      </c>
      <c r="G4746" t="s">
        <v>2471</v>
      </c>
      <c r="H4746" t="s">
        <v>24094</v>
      </c>
      <c r="I4746" t="s">
        <v>24095</v>
      </c>
      <c r="J4746">
        <v>7</v>
      </c>
      <c r="K4746">
        <v>7</v>
      </c>
      <c r="L4746">
        <v>0</v>
      </c>
      <c r="M4746" t="s">
        <v>24096</v>
      </c>
      <c r="N4746">
        <f t="shared" si="888"/>
        <v>0</v>
      </c>
      <c r="O4746" t="str">
        <f t="shared" si="889"/>
        <v>No</v>
      </c>
      <c r="P4746">
        <f t="shared" si="890"/>
        <v>0</v>
      </c>
      <c r="Q4746">
        <f t="shared" si="891"/>
        <v>0</v>
      </c>
      <c r="R4746">
        <f t="shared" si="895"/>
        <v>27.565026697177728</v>
      </c>
      <c r="S4746" t="str">
        <f t="shared" si="892"/>
        <v>ID-36771-</v>
      </c>
      <c r="T4746">
        <f t="shared" si="893"/>
        <v>0</v>
      </c>
      <c r="U4746" t="str">
        <f t="shared" si="894"/>
        <v>Acceptable</v>
      </c>
      <c r="V4746">
        <f t="shared" si="896"/>
        <v>23</v>
      </c>
      <c r="W4746">
        <f t="shared" si="897"/>
        <v>2</v>
      </c>
      <c r="Y4746" t="str">
        <f t="shared" si="898"/>
        <v>Flight Not Found</v>
      </c>
      <c r="Z4746" t="str" cm="1">
        <f t="array" ref="Z4746">IF(AND(B:B &gt; TIME(6, 0, 0), B:B &lt;= TIME(18, 0, 0)), "Day", "Night")</f>
        <v>Night</v>
      </c>
      <c r="AA4746">
        <f t="shared" si="899"/>
        <v>1</v>
      </c>
    </row>
    <row r="4747" spans="1:27" x14ac:dyDescent="0.2">
      <c r="A4747">
        <v>36773</v>
      </c>
      <c r="B4747" t="s">
        <v>2855</v>
      </c>
      <c r="C4747" t="s">
        <v>24097</v>
      </c>
      <c r="D4747" t="s">
        <v>24098</v>
      </c>
      <c r="F4747" t="s">
        <v>24099</v>
      </c>
      <c r="G4747" t="s">
        <v>24100</v>
      </c>
      <c r="H4747" t="s">
        <v>24101</v>
      </c>
      <c r="I4747" t="s">
        <v>24102</v>
      </c>
      <c r="J4747">
        <v>8</v>
      </c>
      <c r="K4747">
        <v>8</v>
      </c>
      <c r="L4747">
        <v>0</v>
      </c>
      <c r="M4747" t="s">
        <v>24103</v>
      </c>
      <c r="N4747">
        <f t="shared" si="888"/>
        <v>0</v>
      </c>
      <c r="O4747" t="str">
        <f t="shared" si="889"/>
        <v>No</v>
      </c>
      <c r="P4747">
        <f t="shared" si="890"/>
        <v>0</v>
      </c>
      <c r="Q4747">
        <f t="shared" si="891"/>
        <v>0</v>
      </c>
      <c r="R4747">
        <f t="shared" si="895"/>
        <v>27.565026697177728</v>
      </c>
      <c r="S4747" t="str">
        <f t="shared" si="892"/>
        <v xml:space="preserve">ID-36773-Perth - </v>
      </c>
      <c r="T4747" t="str">
        <f t="shared" si="893"/>
        <v>15:10</v>
      </c>
      <c r="U4747" t="str">
        <f t="shared" si="894"/>
        <v>Acceptable</v>
      </c>
      <c r="V4747">
        <f t="shared" si="896"/>
        <v>23</v>
      </c>
      <c r="W4747">
        <f t="shared" si="897"/>
        <v>2</v>
      </c>
      <c r="Y4747" t="str">
        <f t="shared" si="898"/>
        <v>Flight Not Found</v>
      </c>
      <c r="Z4747" t="str" cm="1">
        <f t="array" ref="Z4747">IF(AND(B:B &gt; TIME(6, 0, 0), B:B &lt;= TIME(18, 0, 0)), "Day", "Night")</f>
        <v>Night</v>
      </c>
      <c r="AA4747">
        <f t="shared" si="899"/>
        <v>1</v>
      </c>
    </row>
    <row r="4748" spans="1:27" x14ac:dyDescent="0.2">
      <c r="A4748">
        <v>36785</v>
      </c>
      <c r="B4748" t="s">
        <v>5293</v>
      </c>
      <c r="C4748" t="s">
        <v>24104</v>
      </c>
      <c r="D4748" t="s">
        <v>20547</v>
      </c>
      <c r="F4748" t="s">
        <v>24105</v>
      </c>
      <c r="G4748" t="s">
        <v>22218</v>
      </c>
      <c r="J4748">
        <v>14</v>
      </c>
      <c r="K4748">
        <v>14</v>
      </c>
      <c r="L4748">
        <v>0</v>
      </c>
      <c r="M4748" t="s">
        <v>24106</v>
      </c>
      <c r="N4748">
        <f t="shared" si="888"/>
        <v>0</v>
      </c>
      <c r="O4748" t="str">
        <f t="shared" si="889"/>
        <v>No</v>
      </c>
      <c r="P4748">
        <f t="shared" si="890"/>
        <v>0</v>
      </c>
      <c r="Q4748">
        <f t="shared" si="891"/>
        <v>0</v>
      </c>
      <c r="R4748">
        <f t="shared" si="895"/>
        <v>27.565026697177728</v>
      </c>
      <c r="S4748" t="str">
        <f t="shared" si="892"/>
        <v>ID-36785-Colombo - Kalmunai</v>
      </c>
      <c r="T4748" t="str">
        <f t="shared" si="893"/>
        <v>09:25</v>
      </c>
      <c r="U4748" t="str">
        <f t="shared" si="894"/>
        <v>Acceptable</v>
      </c>
      <c r="V4748">
        <f t="shared" si="896"/>
        <v>23</v>
      </c>
      <c r="W4748">
        <f t="shared" si="897"/>
        <v>2</v>
      </c>
      <c r="Y4748" t="str">
        <f t="shared" si="898"/>
        <v>Flight Not Found</v>
      </c>
      <c r="Z4748" t="str" cm="1">
        <f t="array" ref="Z4748">IF(AND(B:B &gt; TIME(6, 0, 0), B:B &lt;= TIME(18, 0, 0)), "Day", "Night")</f>
        <v>Night</v>
      </c>
      <c r="AA4748">
        <f t="shared" si="899"/>
        <v>1</v>
      </c>
    </row>
    <row r="4749" spans="1:27" x14ac:dyDescent="0.2">
      <c r="A4749">
        <v>36787</v>
      </c>
      <c r="B4749" t="s">
        <v>2855</v>
      </c>
      <c r="C4749" t="s">
        <v>24107</v>
      </c>
      <c r="D4749" t="s">
        <v>24108</v>
      </c>
      <c r="E4749" t="s">
        <v>17700</v>
      </c>
      <c r="F4749" t="s">
        <v>24109</v>
      </c>
      <c r="G4749" t="s">
        <v>15047</v>
      </c>
      <c r="H4749" t="s">
        <v>24110</v>
      </c>
      <c r="I4749" t="s">
        <v>24111</v>
      </c>
      <c r="J4749">
        <v>10</v>
      </c>
      <c r="K4749">
        <v>5</v>
      </c>
      <c r="L4749">
        <v>0</v>
      </c>
      <c r="M4749" t="s">
        <v>24112</v>
      </c>
      <c r="N4749">
        <f t="shared" si="888"/>
        <v>0</v>
      </c>
      <c r="O4749" t="str">
        <f t="shared" si="889"/>
        <v>No</v>
      </c>
      <c r="P4749">
        <f t="shared" si="890"/>
        <v>0</v>
      </c>
      <c r="Q4749">
        <f t="shared" si="891"/>
        <v>0</v>
      </c>
      <c r="R4749">
        <f t="shared" si="895"/>
        <v>27.565026697177728</v>
      </c>
      <c r="S4749" t="str">
        <f t="shared" si="892"/>
        <v>ID-36787-Deadhorse - Nuiqsut</v>
      </c>
      <c r="T4749" t="str">
        <f t="shared" si="893"/>
        <v>15:10</v>
      </c>
      <c r="U4749" t="str">
        <f t="shared" si="894"/>
        <v>Acceptable</v>
      </c>
      <c r="V4749">
        <f t="shared" si="896"/>
        <v>23</v>
      </c>
      <c r="W4749">
        <f t="shared" si="897"/>
        <v>2</v>
      </c>
      <c r="Y4749" t="str">
        <f t="shared" si="898"/>
        <v>Flight Not Found</v>
      </c>
      <c r="Z4749" t="str" cm="1">
        <f t="array" ref="Z4749">IF(AND(B:B &gt; TIME(6, 0, 0), B:B &lt;= TIME(18, 0, 0)), "Day", "Night")</f>
        <v>Night</v>
      </c>
      <c r="AA4749">
        <f t="shared" si="899"/>
        <v>1</v>
      </c>
    </row>
    <row r="4750" spans="1:27" x14ac:dyDescent="0.2">
      <c r="A4750">
        <v>36805</v>
      </c>
      <c r="B4750" t="s">
        <v>8727</v>
      </c>
      <c r="C4750" t="s">
        <v>24113</v>
      </c>
      <c r="D4750" t="s">
        <v>13180</v>
      </c>
      <c r="E4750" t="s">
        <v>10089</v>
      </c>
      <c r="F4750" t="s">
        <v>24114</v>
      </c>
      <c r="G4750" t="s">
        <v>12025</v>
      </c>
      <c r="H4750" t="s">
        <v>24115</v>
      </c>
      <c r="I4750" t="s">
        <v>24116</v>
      </c>
      <c r="J4750">
        <v>88</v>
      </c>
      <c r="K4750">
        <v>0</v>
      </c>
      <c r="L4750">
        <v>4</v>
      </c>
      <c r="M4750" t="s">
        <v>24117</v>
      </c>
      <c r="N4750">
        <f t="shared" si="888"/>
        <v>0</v>
      </c>
      <c r="O4750" t="str">
        <f t="shared" si="889"/>
        <v>No</v>
      </c>
      <c r="P4750">
        <f t="shared" si="890"/>
        <v>0</v>
      </c>
      <c r="Q4750">
        <f t="shared" si="891"/>
        <v>0</v>
      </c>
      <c r="R4750">
        <f t="shared" si="895"/>
        <v>27.565026697177728</v>
      </c>
      <c r="S4750" t="str">
        <f t="shared" si="892"/>
        <v>ID-36805-Mexico City - Reynosa - Matamoros</v>
      </c>
      <c r="T4750" t="str">
        <f t="shared" si="893"/>
        <v>16:55</v>
      </c>
      <c r="U4750" t="str">
        <f t="shared" si="894"/>
        <v>Acceptable</v>
      </c>
      <c r="V4750">
        <f t="shared" si="896"/>
        <v>23</v>
      </c>
      <c r="W4750">
        <f t="shared" si="897"/>
        <v>2</v>
      </c>
      <c r="Y4750" t="str">
        <f t="shared" si="898"/>
        <v>Flight Not Found</v>
      </c>
      <c r="Z4750" t="str" cm="1">
        <f t="array" ref="Z4750">IF(AND(B:B &gt; TIME(6, 0, 0), B:B &lt;= TIME(18, 0, 0)), "Day", "Night")</f>
        <v>Night</v>
      </c>
      <c r="AA4750">
        <f t="shared" si="899"/>
        <v>1</v>
      </c>
    </row>
    <row r="4751" spans="1:27" x14ac:dyDescent="0.2">
      <c r="A4751">
        <v>36871</v>
      </c>
      <c r="B4751" t="s">
        <v>5693</v>
      </c>
      <c r="C4751" t="s">
        <v>24118</v>
      </c>
      <c r="D4751" t="s">
        <v>24119</v>
      </c>
      <c r="F4751" t="s">
        <v>24120</v>
      </c>
      <c r="G4751" t="s">
        <v>9492</v>
      </c>
      <c r="H4751" t="s">
        <v>24121</v>
      </c>
      <c r="J4751">
        <v>6</v>
      </c>
      <c r="K4751">
        <v>6</v>
      </c>
      <c r="L4751">
        <v>0</v>
      </c>
      <c r="M4751" t="s">
        <v>24122</v>
      </c>
      <c r="N4751">
        <f t="shared" si="888"/>
        <v>0</v>
      </c>
      <c r="O4751" t="str">
        <f t="shared" si="889"/>
        <v>No</v>
      </c>
      <c r="P4751">
        <f t="shared" si="890"/>
        <v>0</v>
      </c>
      <c r="Q4751">
        <f t="shared" si="891"/>
        <v>0</v>
      </c>
      <c r="R4751">
        <f t="shared" si="895"/>
        <v>27.565026697177728</v>
      </c>
      <c r="S4751" t="str">
        <f t="shared" si="892"/>
        <v>ID-36871-Cashaschanes - Sumacal</v>
      </c>
      <c r="T4751" t="str">
        <f t="shared" si="893"/>
        <v>14:45</v>
      </c>
      <c r="U4751" t="str">
        <f t="shared" si="894"/>
        <v>Acceptable</v>
      </c>
      <c r="V4751">
        <f t="shared" si="896"/>
        <v>23</v>
      </c>
      <c r="W4751">
        <f t="shared" si="897"/>
        <v>2</v>
      </c>
      <c r="Y4751" t="str">
        <f t="shared" si="898"/>
        <v>Flight Not Found</v>
      </c>
      <c r="Z4751" t="str" cm="1">
        <f t="array" ref="Z4751">IF(AND(B:B &gt; TIME(6, 0, 0), B:B &lt;= TIME(18, 0, 0)), "Day", "Night")</f>
        <v>Night</v>
      </c>
      <c r="AA4751">
        <f t="shared" si="899"/>
        <v>1</v>
      </c>
    </row>
    <row r="4752" spans="1:27" x14ac:dyDescent="0.2">
      <c r="A4752">
        <v>36807</v>
      </c>
      <c r="B4752" t="s">
        <v>52</v>
      </c>
      <c r="C4752" t="s">
        <v>24123</v>
      </c>
      <c r="D4752" t="s">
        <v>24124</v>
      </c>
      <c r="F4752" t="s">
        <v>24125</v>
      </c>
      <c r="G4752" t="s">
        <v>24126</v>
      </c>
      <c r="H4752" t="s">
        <v>24127</v>
      </c>
      <c r="I4752" t="s">
        <v>24128</v>
      </c>
      <c r="J4752">
        <v>3</v>
      </c>
      <c r="K4752">
        <v>3</v>
      </c>
      <c r="L4752">
        <v>0</v>
      </c>
      <c r="M4752" t="s">
        <v>24129</v>
      </c>
      <c r="N4752">
        <f t="shared" si="888"/>
        <v>0</v>
      </c>
      <c r="O4752" t="str">
        <f t="shared" si="889"/>
        <v>No</v>
      </c>
      <c r="P4752">
        <f t="shared" si="890"/>
        <v>0</v>
      </c>
      <c r="Q4752">
        <f t="shared" si="891"/>
        <v>0</v>
      </c>
      <c r="R4752">
        <f t="shared" si="895"/>
        <v>27.565026697177728</v>
      </c>
      <c r="S4752" t="str">
        <f t="shared" si="892"/>
        <v>ID-36807-Kuglluktuk - Yellowknife</v>
      </c>
      <c r="T4752" t="str">
        <f t="shared" si="893"/>
        <v>15:20</v>
      </c>
      <c r="U4752" t="str">
        <f t="shared" si="894"/>
        <v>Acceptable</v>
      </c>
      <c r="V4752">
        <f t="shared" si="896"/>
        <v>23</v>
      </c>
      <c r="W4752">
        <f t="shared" si="897"/>
        <v>2</v>
      </c>
      <c r="Y4752" t="str">
        <f t="shared" si="898"/>
        <v>Flight Not Found</v>
      </c>
      <c r="Z4752" t="str" cm="1">
        <f t="array" ref="Z4752">IF(AND(B:B &gt; TIME(6, 0, 0), B:B &lt;= TIME(18, 0, 0)), "Day", "Night")</f>
        <v>Night</v>
      </c>
      <c r="AA4752">
        <f t="shared" si="899"/>
        <v>1</v>
      </c>
    </row>
    <row r="4753" spans="1:27" x14ac:dyDescent="0.2">
      <c r="A4753">
        <v>36808</v>
      </c>
      <c r="B4753" t="s">
        <v>4465</v>
      </c>
      <c r="C4753" t="s">
        <v>24130</v>
      </c>
      <c r="D4753" t="s">
        <v>21679</v>
      </c>
      <c r="E4753" t="s">
        <v>3657</v>
      </c>
      <c r="F4753" t="s">
        <v>24131</v>
      </c>
      <c r="G4753" t="s">
        <v>19574</v>
      </c>
      <c r="H4753" t="s">
        <v>24132</v>
      </c>
      <c r="I4753" t="s">
        <v>24133</v>
      </c>
      <c r="J4753">
        <v>1</v>
      </c>
      <c r="K4753">
        <v>1</v>
      </c>
      <c r="L4753">
        <v>0</v>
      </c>
      <c r="M4753" t="s">
        <v>24134</v>
      </c>
      <c r="N4753">
        <f t="shared" si="888"/>
        <v>0</v>
      </c>
      <c r="O4753" t="str">
        <f t="shared" si="889"/>
        <v>No</v>
      </c>
      <c r="P4753">
        <f t="shared" si="890"/>
        <v>0</v>
      </c>
      <c r="Q4753">
        <f t="shared" si="891"/>
        <v>0</v>
      </c>
      <c r="R4753">
        <f t="shared" si="895"/>
        <v>27.565026697177728</v>
      </c>
      <c r="S4753" t="str">
        <f t="shared" si="892"/>
        <v>ID-36808-Bellingham - Eastsound-Orcas Island</v>
      </c>
      <c r="T4753" t="str">
        <f t="shared" si="893"/>
        <v>09:50</v>
      </c>
      <c r="U4753" t="str">
        <f t="shared" si="894"/>
        <v>Acceptable</v>
      </c>
      <c r="V4753">
        <f t="shared" si="896"/>
        <v>23</v>
      </c>
      <c r="W4753">
        <f t="shared" si="897"/>
        <v>2</v>
      </c>
      <c r="Y4753" t="str">
        <f t="shared" si="898"/>
        <v>Flight Not Found</v>
      </c>
      <c r="Z4753" t="str" cm="1">
        <f t="array" ref="Z4753">IF(AND(B:B &gt; TIME(6, 0, 0), B:B &lt;= TIME(18, 0, 0)), "Day", "Night")</f>
        <v>Night</v>
      </c>
      <c r="AA4753">
        <f t="shared" si="899"/>
        <v>1</v>
      </c>
    </row>
    <row r="4754" spans="1:27" x14ac:dyDescent="0.2">
      <c r="A4754">
        <v>36809</v>
      </c>
      <c r="B4754" t="s">
        <v>14878</v>
      </c>
      <c r="C4754" t="s">
        <v>9544</v>
      </c>
      <c r="D4754" t="s">
        <v>24135</v>
      </c>
      <c r="F4754" t="s">
        <v>31</v>
      </c>
      <c r="G4754" t="s">
        <v>24136</v>
      </c>
      <c r="H4754" t="s">
        <v>24137</v>
      </c>
      <c r="I4754" t="s">
        <v>24138</v>
      </c>
      <c r="J4754">
        <v>3</v>
      </c>
      <c r="K4754">
        <v>2</v>
      </c>
      <c r="L4754">
        <v>0</v>
      </c>
      <c r="M4754" t="s">
        <v>24139</v>
      </c>
      <c r="N4754">
        <f t="shared" si="888"/>
        <v>0</v>
      </c>
      <c r="O4754" t="str">
        <f t="shared" si="889"/>
        <v>No</v>
      </c>
      <c r="P4754">
        <f t="shared" si="890"/>
        <v>0</v>
      </c>
      <c r="Q4754">
        <f t="shared" si="891"/>
        <v>0</v>
      </c>
      <c r="R4754">
        <f t="shared" si="895"/>
        <v>27.565026697177728</v>
      </c>
      <c r="S4754" t="str">
        <f t="shared" si="892"/>
        <v>ID-36809-Test flight</v>
      </c>
      <c r="T4754" t="str">
        <f t="shared" si="893"/>
        <v>14:52</v>
      </c>
      <c r="U4754" t="str">
        <f t="shared" si="894"/>
        <v>Acceptable</v>
      </c>
      <c r="V4754">
        <f t="shared" si="896"/>
        <v>23</v>
      </c>
      <c r="W4754">
        <f t="shared" si="897"/>
        <v>2</v>
      </c>
      <c r="Y4754" t="str">
        <f t="shared" si="898"/>
        <v>Flight Not Found</v>
      </c>
      <c r="Z4754" t="str" cm="1">
        <f t="array" ref="Z4754">IF(AND(B:B &gt; TIME(6, 0, 0), B:B &lt;= TIME(18, 0, 0)), "Day", "Night")</f>
        <v>Night</v>
      </c>
      <c r="AA4754">
        <f t="shared" si="899"/>
        <v>1</v>
      </c>
    </row>
    <row r="4755" spans="1:27" x14ac:dyDescent="0.2">
      <c r="A4755">
        <v>36815</v>
      </c>
      <c r="B4755" t="s">
        <v>21165</v>
      </c>
      <c r="C4755" t="s">
        <v>24140</v>
      </c>
      <c r="D4755" t="s">
        <v>35</v>
      </c>
      <c r="F4755" t="s">
        <v>24141</v>
      </c>
      <c r="G4755" t="s">
        <v>24142</v>
      </c>
      <c r="H4755" t="s">
        <v>24143</v>
      </c>
      <c r="I4755" t="s">
        <v>24144</v>
      </c>
      <c r="J4755">
        <v>3</v>
      </c>
      <c r="K4755">
        <v>3</v>
      </c>
      <c r="L4755">
        <v>0</v>
      </c>
      <c r="M4755" t="s">
        <v>24145</v>
      </c>
      <c r="N4755">
        <f t="shared" si="888"/>
        <v>0</v>
      </c>
      <c r="O4755" t="str">
        <f t="shared" si="889"/>
        <v>No</v>
      </c>
      <c r="P4755">
        <f t="shared" si="890"/>
        <v>0</v>
      </c>
      <c r="Q4755">
        <f t="shared" si="891"/>
        <v>0</v>
      </c>
      <c r="R4755">
        <f t="shared" si="895"/>
        <v>27.565026697177728</v>
      </c>
      <c r="S4755" t="str">
        <f t="shared" si="892"/>
        <v>ID-36815-St. Louis - New Madrid</v>
      </c>
      <c r="T4755" t="str">
        <f t="shared" si="893"/>
        <v>17:33</v>
      </c>
      <c r="U4755" t="str">
        <f t="shared" si="894"/>
        <v>Acceptable</v>
      </c>
      <c r="V4755">
        <f t="shared" si="896"/>
        <v>23</v>
      </c>
      <c r="W4755">
        <f t="shared" si="897"/>
        <v>2</v>
      </c>
      <c r="Y4755" t="str">
        <f t="shared" si="898"/>
        <v>Flight Not Found</v>
      </c>
      <c r="Z4755" t="str" cm="1">
        <f t="array" ref="Z4755">IF(AND(B:B &gt; TIME(6, 0, 0), B:B &lt;= TIME(18, 0, 0)), "Day", "Night")</f>
        <v>Night</v>
      </c>
      <c r="AA4755">
        <f t="shared" si="899"/>
        <v>1</v>
      </c>
    </row>
    <row r="4756" spans="1:27" x14ac:dyDescent="0.2">
      <c r="A4756">
        <v>36818</v>
      </c>
      <c r="B4756" t="s">
        <v>22448</v>
      </c>
      <c r="C4756" t="s">
        <v>24146</v>
      </c>
      <c r="D4756" t="s">
        <v>21156</v>
      </c>
      <c r="E4756" t="s">
        <v>8891</v>
      </c>
      <c r="F4756" t="s">
        <v>24147</v>
      </c>
      <c r="G4756" t="s">
        <v>22312</v>
      </c>
      <c r="H4756" t="s">
        <v>24148</v>
      </c>
      <c r="I4756" t="s">
        <v>384</v>
      </c>
      <c r="J4756">
        <v>17</v>
      </c>
      <c r="K4756">
        <v>8</v>
      </c>
      <c r="L4756">
        <v>0</v>
      </c>
      <c r="M4756" t="s">
        <v>24149</v>
      </c>
      <c r="N4756">
        <f t="shared" si="888"/>
        <v>0</v>
      </c>
      <c r="O4756" t="str">
        <f t="shared" si="889"/>
        <v>No</v>
      </c>
      <c r="P4756">
        <f t="shared" si="890"/>
        <v>0</v>
      </c>
      <c r="Q4756">
        <f t="shared" si="891"/>
        <v>0</v>
      </c>
      <c r="R4756">
        <f t="shared" si="895"/>
        <v>27.565026697177728</v>
      </c>
      <c r="S4756" t="str">
        <f t="shared" si="892"/>
        <v>ID-36818-Vientiane - Sam Neua</v>
      </c>
      <c r="T4756" t="str">
        <f t="shared" si="893"/>
        <v>12:12</v>
      </c>
      <c r="U4756" t="str">
        <f t="shared" si="894"/>
        <v>Acceptable</v>
      </c>
      <c r="V4756">
        <f t="shared" si="896"/>
        <v>23</v>
      </c>
      <c r="W4756">
        <f t="shared" si="897"/>
        <v>2</v>
      </c>
      <c r="Y4756" t="str">
        <f t="shared" si="898"/>
        <v>Flight Not Found</v>
      </c>
      <c r="Z4756" t="str" cm="1">
        <f t="array" ref="Z4756">IF(AND(B:B &gt; TIME(6, 0, 0), B:B &lt;= TIME(18, 0, 0)), "Day", "Night")</f>
        <v>Night</v>
      </c>
      <c r="AA4756">
        <f t="shared" si="899"/>
        <v>1</v>
      </c>
    </row>
    <row r="4757" spans="1:27" x14ac:dyDescent="0.2">
      <c r="A4757">
        <v>36824</v>
      </c>
      <c r="B4757" t="s">
        <v>1188</v>
      </c>
      <c r="C4757" t="s">
        <v>24150</v>
      </c>
      <c r="D4757" t="s">
        <v>10844</v>
      </c>
      <c r="F4757" t="s">
        <v>24151</v>
      </c>
      <c r="G4757" t="s">
        <v>8807</v>
      </c>
      <c r="H4757" t="s">
        <v>24152</v>
      </c>
      <c r="I4757" t="s">
        <v>24153</v>
      </c>
      <c r="J4757">
        <v>86</v>
      </c>
      <c r="K4757">
        <v>86</v>
      </c>
      <c r="L4757">
        <v>0</v>
      </c>
      <c r="M4757" t="s">
        <v>24154</v>
      </c>
      <c r="N4757">
        <f t="shared" si="888"/>
        <v>0</v>
      </c>
      <c r="O4757" t="str">
        <f t="shared" si="889"/>
        <v>No</v>
      </c>
      <c r="P4757">
        <f t="shared" si="890"/>
        <v>0</v>
      </c>
      <c r="Q4757">
        <f t="shared" si="891"/>
        <v>0</v>
      </c>
      <c r="R4757">
        <f t="shared" si="895"/>
        <v>27.565026697177728</v>
      </c>
      <c r="S4757" t="str">
        <f t="shared" si="892"/>
        <v>ID-36824-Moscow - Batumi</v>
      </c>
      <c r="T4757" t="str">
        <f t="shared" si="893"/>
        <v>18:15</v>
      </c>
      <c r="U4757" t="str">
        <f t="shared" si="894"/>
        <v>Acceptable</v>
      </c>
      <c r="V4757">
        <f t="shared" si="896"/>
        <v>23</v>
      </c>
      <c r="W4757">
        <f t="shared" si="897"/>
        <v>2</v>
      </c>
      <c r="Y4757" t="str">
        <f t="shared" si="898"/>
        <v>Flight Not Found</v>
      </c>
      <c r="Z4757" t="str" cm="1">
        <f t="array" ref="Z4757">IF(AND(B:B &gt; TIME(6, 0, 0), B:B &lt;= TIME(18, 0, 0)), "Day", "Night")</f>
        <v>Night</v>
      </c>
      <c r="AA4757">
        <f t="shared" si="899"/>
        <v>1</v>
      </c>
    </row>
    <row r="4758" spans="1:27" x14ac:dyDescent="0.2">
      <c r="A4758">
        <v>36830</v>
      </c>
      <c r="B4758" t="s">
        <v>2642</v>
      </c>
      <c r="C4758" t="s">
        <v>4390</v>
      </c>
      <c r="D4758" t="s">
        <v>22755</v>
      </c>
      <c r="E4758" t="s">
        <v>8886</v>
      </c>
      <c r="F4758" t="s">
        <v>17602</v>
      </c>
      <c r="G4758" t="s">
        <v>24155</v>
      </c>
      <c r="H4758" t="s">
        <v>24156</v>
      </c>
      <c r="I4758" t="s">
        <v>24157</v>
      </c>
      <c r="J4758">
        <v>179</v>
      </c>
      <c r="K4758">
        <v>83</v>
      </c>
      <c r="L4758">
        <v>0</v>
      </c>
      <c r="M4758" t="s">
        <v>24158</v>
      </c>
      <c r="N4758">
        <f t="shared" si="888"/>
        <v>0</v>
      </c>
      <c r="O4758" t="str">
        <f t="shared" si="889"/>
        <v>No</v>
      </c>
      <c r="P4758">
        <f t="shared" si="890"/>
        <v>0</v>
      </c>
      <c r="Q4758">
        <f t="shared" si="891"/>
        <v>0</v>
      </c>
      <c r="R4758">
        <f t="shared" si="895"/>
        <v>27.565026697177728</v>
      </c>
      <c r="S4758" t="str">
        <f t="shared" si="892"/>
        <v>ID-36830-Taipei - Los Angeles</v>
      </c>
      <c r="T4758" t="str">
        <f t="shared" si="893"/>
        <v>23:17</v>
      </c>
      <c r="U4758" t="str">
        <f t="shared" si="894"/>
        <v>Acceptable</v>
      </c>
      <c r="V4758">
        <f t="shared" si="896"/>
        <v>23</v>
      </c>
      <c r="W4758">
        <f t="shared" si="897"/>
        <v>2</v>
      </c>
      <c r="Y4758" t="str">
        <f t="shared" si="898"/>
        <v>Flight Not Found</v>
      </c>
      <c r="Z4758" t="str" cm="1">
        <f t="array" ref="Z4758">IF(AND(B:B &gt; TIME(6, 0, 0), B:B &lt;= TIME(18, 0, 0)), "Day", "Night")</f>
        <v>Night</v>
      </c>
      <c r="AA4758">
        <f t="shared" si="899"/>
        <v>1</v>
      </c>
    </row>
    <row r="4759" spans="1:27" x14ac:dyDescent="0.2">
      <c r="A4759">
        <v>36830</v>
      </c>
      <c r="B4759" t="s">
        <v>16241</v>
      </c>
      <c r="C4759" t="s">
        <v>24159</v>
      </c>
      <c r="D4759" t="s">
        <v>24160</v>
      </c>
      <c r="F4759" t="s">
        <v>24161</v>
      </c>
      <c r="G4759" t="s">
        <v>12448</v>
      </c>
      <c r="H4759" t="s">
        <v>24162</v>
      </c>
      <c r="I4759" t="s">
        <v>24163</v>
      </c>
      <c r="J4759">
        <v>44</v>
      </c>
      <c r="K4759">
        <v>44</v>
      </c>
      <c r="L4759">
        <v>0</v>
      </c>
      <c r="M4759" t="s">
        <v>24164</v>
      </c>
      <c r="N4759">
        <f t="shared" si="888"/>
        <v>0</v>
      </c>
      <c r="O4759" t="str">
        <f t="shared" si="889"/>
        <v>No</v>
      </c>
      <c r="P4759">
        <f t="shared" si="890"/>
        <v>0</v>
      </c>
      <c r="Q4759">
        <f t="shared" si="891"/>
        <v>0</v>
      </c>
      <c r="R4759">
        <f t="shared" si="895"/>
        <v>27.565026697177728</v>
      </c>
      <c r="S4759" t="str">
        <f t="shared" si="892"/>
        <v>ID-36830-Saurimo - Luanda</v>
      </c>
      <c r="T4759" t="str">
        <f t="shared" si="893"/>
        <v>23:17</v>
      </c>
      <c r="U4759" t="str">
        <f t="shared" si="894"/>
        <v>Acceptable</v>
      </c>
      <c r="V4759">
        <f t="shared" si="896"/>
        <v>23</v>
      </c>
      <c r="W4759">
        <f t="shared" si="897"/>
        <v>2</v>
      </c>
      <c r="Y4759" t="str">
        <f t="shared" si="898"/>
        <v>Flight Not Found</v>
      </c>
      <c r="Z4759" t="str" cm="1">
        <f t="array" ref="Z4759">IF(AND(B:B &gt; TIME(6, 0, 0), B:B &lt;= TIME(18, 0, 0)), "Day", "Night")</f>
        <v>Night</v>
      </c>
      <c r="AA4759">
        <f t="shared" si="899"/>
        <v>1</v>
      </c>
    </row>
    <row r="4760" spans="1:27" x14ac:dyDescent="0.2">
      <c r="A4760">
        <v>36837</v>
      </c>
      <c r="C4760" t="s">
        <v>24165</v>
      </c>
      <c r="D4760" t="s">
        <v>22428</v>
      </c>
      <c r="G4760" t="s">
        <v>23344</v>
      </c>
      <c r="H4760" t="s">
        <v>24166</v>
      </c>
      <c r="I4760" t="s">
        <v>24167</v>
      </c>
      <c r="J4760">
        <v>11</v>
      </c>
      <c r="K4760">
        <v>2</v>
      </c>
      <c r="L4760">
        <v>0</v>
      </c>
      <c r="M4760" t="s">
        <v>24168</v>
      </c>
      <c r="N4760">
        <f t="shared" si="888"/>
        <v>0</v>
      </c>
      <c r="O4760" t="str">
        <f t="shared" si="889"/>
        <v>No</v>
      </c>
      <c r="P4760">
        <f t="shared" si="890"/>
        <v>0</v>
      </c>
      <c r="Q4760">
        <f t="shared" si="891"/>
        <v>0</v>
      </c>
      <c r="R4760">
        <f t="shared" si="895"/>
        <v>27.565026697177728</v>
      </c>
      <c r="S4760" t="str">
        <f t="shared" si="892"/>
        <v>ID-36837-</v>
      </c>
      <c r="T4760">
        <f t="shared" si="893"/>
        <v>0</v>
      </c>
      <c r="U4760" t="str">
        <f t="shared" si="894"/>
        <v>Acceptable</v>
      </c>
      <c r="V4760">
        <f t="shared" si="896"/>
        <v>23</v>
      </c>
      <c r="W4760">
        <f t="shared" si="897"/>
        <v>2</v>
      </c>
      <c r="Y4760" t="str">
        <f t="shared" si="898"/>
        <v>Flight Not Found</v>
      </c>
      <c r="Z4760" t="str" cm="1">
        <f t="array" ref="Z4760">IF(AND(B:B &gt; TIME(6, 0, 0), B:B &lt;= TIME(18, 0, 0)), "Day", "Night")</f>
        <v>Night</v>
      </c>
      <c r="AA4760">
        <f t="shared" si="899"/>
        <v>1</v>
      </c>
    </row>
    <row r="4761" spans="1:27" x14ac:dyDescent="0.2">
      <c r="A4761">
        <v>36839</v>
      </c>
      <c r="B4761" t="s">
        <v>9804</v>
      </c>
      <c r="C4761" t="s">
        <v>1012</v>
      </c>
      <c r="D4761" t="s">
        <v>24169</v>
      </c>
      <c r="F4761" t="s">
        <v>24170</v>
      </c>
      <c r="G4761" t="s">
        <v>17231</v>
      </c>
      <c r="H4761" t="s">
        <v>24171</v>
      </c>
      <c r="I4761" t="s">
        <v>24172</v>
      </c>
      <c r="J4761">
        <v>1</v>
      </c>
      <c r="K4761">
        <v>1</v>
      </c>
      <c r="L4761">
        <v>0</v>
      </c>
      <c r="M4761" t="s">
        <v>24173</v>
      </c>
      <c r="N4761">
        <f t="shared" si="888"/>
        <v>0</v>
      </c>
      <c r="O4761" t="str">
        <f t="shared" si="889"/>
        <v>No</v>
      </c>
      <c r="P4761">
        <f t="shared" si="890"/>
        <v>0</v>
      </c>
      <c r="Q4761">
        <f t="shared" si="891"/>
        <v>0</v>
      </c>
      <c r="R4761">
        <f t="shared" si="895"/>
        <v>27.565026697177728</v>
      </c>
      <c r="S4761" t="str">
        <f t="shared" si="892"/>
        <v>ID-36839-Fort Wayne, IN - Milwaukee, WI</v>
      </c>
      <c r="T4761" t="str">
        <f t="shared" si="893"/>
        <v>01:23</v>
      </c>
      <c r="U4761" t="str">
        <f t="shared" si="894"/>
        <v>Acceptable</v>
      </c>
      <c r="V4761">
        <f t="shared" si="896"/>
        <v>23</v>
      </c>
      <c r="W4761">
        <f t="shared" si="897"/>
        <v>2</v>
      </c>
      <c r="Y4761" t="str">
        <f t="shared" si="898"/>
        <v>Flight Not Found</v>
      </c>
      <c r="Z4761" t="str" cm="1">
        <f t="array" ref="Z4761">IF(AND(B:B &gt; TIME(6, 0, 0), B:B &lt;= TIME(18, 0, 0)), "Day", "Night")</f>
        <v>Night</v>
      </c>
      <c r="AA4761">
        <f t="shared" si="899"/>
        <v>1</v>
      </c>
    </row>
    <row r="4762" spans="1:27" x14ac:dyDescent="0.2">
      <c r="A4762">
        <v>36845</v>
      </c>
      <c r="B4762" t="s">
        <v>11013</v>
      </c>
      <c r="C4762" t="s">
        <v>24174</v>
      </c>
      <c r="D4762" t="s">
        <v>24175</v>
      </c>
      <c r="F4762" t="s">
        <v>24176</v>
      </c>
      <c r="G4762" t="s">
        <v>12448</v>
      </c>
      <c r="H4762" t="s">
        <v>24177</v>
      </c>
      <c r="I4762" t="s">
        <v>24178</v>
      </c>
      <c r="J4762">
        <v>57</v>
      </c>
      <c r="K4762">
        <v>57</v>
      </c>
      <c r="L4762">
        <v>0</v>
      </c>
      <c r="M4762" t="s">
        <v>24179</v>
      </c>
      <c r="N4762">
        <f t="shared" si="888"/>
        <v>0</v>
      </c>
      <c r="O4762" t="str">
        <f t="shared" si="889"/>
        <v>No</v>
      </c>
      <c r="P4762">
        <f t="shared" si="890"/>
        <v>0</v>
      </c>
      <c r="Q4762">
        <f t="shared" si="891"/>
        <v>0</v>
      </c>
      <c r="R4762">
        <f t="shared" si="895"/>
        <v>27.565026697177728</v>
      </c>
      <c r="S4762" t="str">
        <f t="shared" si="892"/>
        <v>ID-36845-Luanda - Namibe</v>
      </c>
      <c r="T4762" t="str">
        <f t="shared" si="893"/>
        <v>13:05</v>
      </c>
      <c r="U4762" t="str">
        <f t="shared" si="894"/>
        <v>Acceptable</v>
      </c>
      <c r="V4762">
        <f t="shared" si="896"/>
        <v>23</v>
      </c>
      <c r="W4762">
        <f t="shared" si="897"/>
        <v>2</v>
      </c>
      <c r="Y4762" t="str">
        <f t="shared" si="898"/>
        <v>Flight Not Found</v>
      </c>
      <c r="Z4762" t="str" cm="1">
        <f t="array" ref="Z4762">IF(AND(B:B &gt; TIME(6, 0, 0), B:B &lt;= TIME(18, 0, 0)), "Day", "Night")</f>
        <v>Night</v>
      </c>
      <c r="AA4762">
        <f t="shared" si="899"/>
        <v>1</v>
      </c>
    </row>
    <row r="4763" spans="1:27" x14ac:dyDescent="0.2">
      <c r="A4763">
        <v>36850</v>
      </c>
      <c r="B4763" t="s">
        <v>21976</v>
      </c>
      <c r="C4763" t="s">
        <v>2379</v>
      </c>
      <c r="D4763" t="s">
        <v>1329</v>
      </c>
      <c r="F4763" t="s">
        <v>24180</v>
      </c>
      <c r="G4763" t="s">
        <v>24181</v>
      </c>
      <c r="H4763" t="s">
        <v>24182</v>
      </c>
      <c r="I4763" t="s">
        <v>14651</v>
      </c>
      <c r="J4763">
        <v>114</v>
      </c>
      <c r="K4763">
        <v>1</v>
      </c>
      <c r="L4763">
        <v>0</v>
      </c>
      <c r="M4763" t="s">
        <v>24183</v>
      </c>
      <c r="N4763">
        <f t="shared" si="888"/>
        <v>0</v>
      </c>
      <c r="O4763" t="str">
        <f t="shared" si="889"/>
        <v>No</v>
      </c>
      <c r="P4763">
        <f t="shared" si="890"/>
        <v>0</v>
      </c>
      <c r="Q4763">
        <f t="shared" si="891"/>
        <v>0</v>
      </c>
      <c r="R4763">
        <f t="shared" si="895"/>
        <v>27.565026697177728</v>
      </c>
      <c r="S4763" t="str">
        <f t="shared" si="892"/>
        <v>ID-36850-Miami, FL - Port au Prince</v>
      </c>
      <c r="T4763" t="str">
        <f t="shared" si="893"/>
        <v>12:22</v>
      </c>
      <c r="U4763" t="str">
        <f t="shared" si="894"/>
        <v>Acceptable</v>
      </c>
      <c r="V4763">
        <f t="shared" si="896"/>
        <v>23</v>
      </c>
      <c r="W4763">
        <f t="shared" si="897"/>
        <v>2</v>
      </c>
      <c r="Y4763" t="str">
        <f t="shared" si="898"/>
        <v>Flight Not Found</v>
      </c>
      <c r="Z4763" t="str" cm="1">
        <f t="array" ref="Z4763">IF(AND(B:B &gt; TIME(6, 0, 0), B:B &lt;= TIME(18, 0, 0)), "Day", "Night")</f>
        <v>Night</v>
      </c>
      <c r="AA4763">
        <f t="shared" si="899"/>
        <v>1</v>
      </c>
    </row>
    <row r="4764" spans="1:27" x14ac:dyDescent="0.2">
      <c r="A4764">
        <v>36855</v>
      </c>
      <c r="B4764" t="s">
        <v>12643</v>
      </c>
      <c r="C4764" t="s">
        <v>24184</v>
      </c>
      <c r="D4764" t="s">
        <v>24185</v>
      </c>
      <c r="F4764" t="s">
        <v>24186</v>
      </c>
      <c r="G4764" t="s">
        <v>24187</v>
      </c>
      <c r="H4764" t="s">
        <v>24188</v>
      </c>
      <c r="I4764" t="s">
        <v>13362</v>
      </c>
      <c r="J4764">
        <v>2</v>
      </c>
      <c r="K4764">
        <v>1</v>
      </c>
      <c r="L4764">
        <v>0</v>
      </c>
      <c r="M4764" t="s">
        <v>24189</v>
      </c>
      <c r="N4764">
        <f t="shared" si="888"/>
        <v>0</v>
      </c>
      <c r="O4764" t="str">
        <f t="shared" si="889"/>
        <v>No</v>
      </c>
      <c r="P4764">
        <f t="shared" si="890"/>
        <v>0</v>
      </c>
      <c r="Q4764">
        <f t="shared" si="891"/>
        <v>0</v>
      </c>
      <c r="R4764">
        <f t="shared" si="895"/>
        <v>27.565026697177728</v>
      </c>
      <c r="S4764" t="str">
        <f t="shared" si="892"/>
        <v>ID-36855-Malaga - Cordoba</v>
      </c>
      <c r="T4764" t="str">
        <f t="shared" si="893"/>
        <v>06:04</v>
      </c>
      <c r="U4764" t="str">
        <f t="shared" si="894"/>
        <v>Acceptable</v>
      </c>
      <c r="V4764">
        <f t="shared" si="896"/>
        <v>23</v>
      </c>
      <c r="W4764">
        <f t="shared" si="897"/>
        <v>2</v>
      </c>
      <c r="Y4764" t="str">
        <f t="shared" si="898"/>
        <v>Flight Not Found</v>
      </c>
      <c r="Z4764" t="str" cm="1">
        <f t="array" ref="Z4764">IF(AND(B:B &gt; TIME(6, 0, 0), B:B &lt;= TIME(18, 0, 0)), "Day", "Night")</f>
        <v>Night</v>
      </c>
      <c r="AA4764">
        <f t="shared" si="899"/>
        <v>1</v>
      </c>
    </row>
    <row r="4765" spans="1:27" x14ac:dyDescent="0.2">
      <c r="A4765">
        <v>36905</v>
      </c>
      <c r="B4765" t="s">
        <v>24190</v>
      </c>
      <c r="C4765" t="s">
        <v>24191</v>
      </c>
      <c r="D4765" t="s">
        <v>24192</v>
      </c>
      <c r="F4765" t="s">
        <v>24193</v>
      </c>
      <c r="G4765" t="s">
        <v>24194</v>
      </c>
      <c r="H4765" t="s">
        <v>24195</v>
      </c>
      <c r="I4765" t="s">
        <v>24196</v>
      </c>
      <c r="J4765">
        <v>9</v>
      </c>
      <c r="K4765">
        <v>9</v>
      </c>
      <c r="L4765">
        <v>0</v>
      </c>
      <c r="M4765" t="s">
        <v>24197</v>
      </c>
      <c r="N4765">
        <f t="shared" si="888"/>
        <v>0</v>
      </c>
      <c r="O4765" t="str">
        <f t="shared" si="889"/>
        <v>No</v>
      </c>
      <c r="P4765">
        <f t="shared" si="890"/>
        <v>0</v>
      </c>
      <c r="Q4765">
        <f t="shared" si="891"/>
        <v>0</v>
      </c>
      <c r="R4765">
        <f t="shared" si="895"/>
        <v>27.565026697177728</v>
      </c>
      <c r="S4765" t="str">
        <f t="shared" si="892"/>
        <v>ID-36905-Skydiving</v>
      </c>
      <c r="T4765" t="str">
        <f t="shared" si="893"/>
        <v>17:29</v>
      </c>
      <c r="U4765" t="str">
        <f t="shared" si="894"/>
        <v>Acceptable</v>
      </c>
      <c r="V4765">
        <f t="shared" si="896"/>
        <v>23</v>
      </c>
      <c r="W4765">
        <f t="shared" si="897"/>
        <v>2</v>
      </c>
      <c r="Y4765" t="str">
        <f t="shared" si="898"/>
        <v>Flight Not Found</v>
      </c>
      <c r="Z4765" t="str" cm="1">
        <f t="array" ref="Z4765">IF(AND(B:B &gt; TIME(6, 0, 0), B:B &lt;= TIME(18, 0, 0)), "Day", "Night")</f>
        <v>Night</v>
      </c>
      <c r="AA4765">
        <f t="shared" si="899"/>
        <v>1</v>
      </c>
    </row>
    <row r="4766" spans="1:27" x14ac:dyDescent="0.2">
      <c r="A4766">
        <v>36914</v>
      </c>
      <c r="B4766" t="s">
        <v>16209</v>
      </c>
      <c r="C4766" t="s">
        <v>24198</v>
      </c>
      <c r="D4766" t="s">
        <v>24199</v>
      </c>
      <c r="G4766" t="s">
        <v>24200</v>
      </c>
      <c r="H4766" t="s">
        <v>24201</v>
      </c>
      <c r="I4766" t="s">
        <v>24202</v>
      </c>
      <c r="J4766">
        <v>2</v>
      </c>
      <c r="K4766">
        <v>2</v>
      </c>
      <c r="L4766">
        <v>0</v>
      </c>
      <c r="M4766" t="s">
        <v>24203</v>
      </c>
      <c r="N4766">
        <f t="shared" si="888"/>
        <v>0</v>
      </c>
      <c r="O4766" t="str">
        <f t="shared" si="889"/>
        <v>No</v>
      </c>
      <c r="P4766">
        <f t="shared" si="890"/>
        <v>0</v>
      </c>
      <c r="Q4766">
        <f t="shared" si="891"/>
        <v>0</v>
      </c>
      <c r="R4766">
        <f t="shared" si="895"/>
        <v>27.565026697177728</v>
      </c>
      <c r="S4766" t="str">
        <f t="shared" si="892"/>
        <v>ID-36914-</v>
      </c>
      <c r="T4766" t="str">
        <f t="shared" si="893"/>
        <v>21:35</v>
      </c>
      <c r="U4766" t="str">
        <f t="shared" si="894"/>
        <v>Acceptable</v>
      </c>
      <c r="V4766">
        <f t="shared" si="896"/>
        <v>23</v>
      </c>
      <c r="W4766">
        <f t="shared" si="897"/>
        <v>2</v>
      </c>
      <c r="Y4766" t="str">
        <f t="shared" si="898"/>
        <v>Flight Not Found</v>
      </c>
      <c r="Z4766" t="str" cm="1">
        <f t="array" ref="Z4766">IF(AND(B:B &gt; TIME(6, 0, 0), B:B &lt;= TIME(18, 0, 0)), "Day", "Night")</f>
        <v>Night</v>
      </c>
      <c r="AA4766">
        <f t="shared" si="899"/>
        <v>1</v>
      </c>
    </row>
    <row r="4767" spans="1:27" x14ac:dyDescent="0.2">
      <c r="A4767">
        <v>36916</v>
      </c>
      <c r="B4767" t="s">
        <v>1188</v>
      </c>
      <c r="C4767" t="s">
        <v>24204</v>
      </c>
      <c r="D4767" t="s">
        <v>24205</v>
      </c>
      <c r="E4767" t="s">
        <v>24206</v>
      </c>
      <c r="F4767" t="s">
        <v>24207</v>
      </c>
      <c r="G4767" t="s">
        <v>24208</v>
      </c>
      <c r="H4767" t="s">
        <v>24209</v>
      </c>
      <c r="I4767" t="s">
        <v>24210</v>
      </c>
      <c r="J4767">
        <v>24</v>
      </c>
      <c r="K4767">
        <v>24</v>
      </c>
      <c r="L4767">
        <v>0</v>
      </c>
      <c r="M4767" t="s">
        <v>24211</v>
      </c>
      <c r="N4767">
        <f t="shared" si="888"/>
        <v>0</v>
      </c>
      <c r="O4767" t="str">
        <f t="shared" si="889"/>
        <v>No</v>
      </c>
      <c r="P4767">
        <f t="shared" si="890"/>
        <v>0</v>
      </c>
      <c r="Q4767">
        <f t="shared" si="891"/>
        <v>0</v>
      </c>
      <c r="R4767">
        <f t="shared" si="895"/>
        <v>27.565026697177728</v>
      </c>
      <c r="S4767" t="str">
        <f t="shared" si="892"/>
        <v>ID-36916-Canaina - Ciudad Bolivar - Por La Mar</v>
      </c>
      <c r="T4767" t="str">
        <f t="shared" si="893"/>
        <v>18:15</v>
      </c>
      <c r="U4767" t="str">
        <f t="shared" si="894"/>
        <v>Acceptable</v>
      </c>
      <c r="V4767">
        <f t="shared" si="896"/>
        <v>23</v>
      </c>
      <c r="W4767">
        <f t="shared" si="897"/>
        <v>2</v>
      </c>
      <c r="Y4767" t="str">
        <f t="shared" si="898"/>
        <v>Flight Not Found</v>
      </c>
      <c r="Z4767" t="str" cm="1">
        <f t="array" ref="Z4767">IF(AND(B:B &gt; TIME(6, 0, 0), B:B &lt;= TIME(18, 0, 0)), "Day", "Night")</f>
        <v>Night</v>
      </c>
      <c r="AA4767">
        <f t="shared" si="899"/>
        <v>1</v>
      </c>
    </row>
    <row r="4768" spans="1:27" x14ac:dyDescent="0.2">
      <c r="A4768">
        <v>36918</v>
      </c>
      <c r="B4768" t="s">
        <v>16989</v>
      </c>
      <c r="C4768" t="s">
        <v>24212</v>
      </c>
      <c r="D4768" t="s">
        <v>24213</v>
      </c>
      <c r="F4768" t="s">
        <v>24214</v>
      </c>
      <c r="G4768" t="s">
        <v>24215</v>
      </c>
      <c r="H4768" t="s">
        <v>24216</v>
      </c>
      <c r="I4768" t="s">
        <v>24217</v>
      </c>
      <c r="J4768">
        <v>10</v>
      </c>
      <c r="K4768">
        <v>10</v>
      </c>
      <c r="L4768">
        <v>0</v>
      </c>
      <c r="N4768">
        <f t="shared" si="888"/>
        <v>0</v>
      </c>
      <c r="O4768" t="str">
        <f t="shared" si="889"/>
        <v>No</v>
      </c>
      <c r="P4768">
        <f t="shared" si="890"/>
        <v>0</v>
      </c>
      <c r="Q4768">
        <f t="shared" si="891"/>
        <v>0</v>
      </c>
      <c r="R4768">
        <f t="shared" si="895"/>
        <v>27.565026697177728</v>
      </c>
      <c r="S4768" t="str">
        <f t="shared" si="892"/>
        <v>ID-36918-Broomfield, CO - Stillwater, OK</v>
      </c>
      <c r="T4768" t="str">
        <f t="shared" si="893"/>
        <v>17:37</v>
      </c>
      <c r="U4768" t="str">
        <f t="shared" si="894"/>
        <v>Acceptable</v>
      </c>
      <c r="V4768">
        <f t="shared" si="896"/>
        <v>23</v>
      </c>
      <c r="W4768">
        <f t="shared" si="897"/>
        <v>2</v>
      </c>
      <c r="Y4768" t="str">
        <f t="shared" si="898"/>
        <v>Flight Not Found</v>
      </c>
      <c r="Z4768" t="str" cm="1">
        <f t="array" ref="Z4768">IF(AND(B:B &gt; TIME(6, 0, 0), B:B &lt;= TIME(18, 0, 0)), "Day", "Night")</f>
        <v>Night</v>
      </c>
      <c r="AA4768">
        <f t="shared" si="899"/>
        <v>1</v>
      </c>
    </row>
    <row r="4769" spans="1:27" x14ac:dyDescent="0.2">
      <c r="A4769">
        <v>36922</v>
      </c>
      <c r="B4769" t="s">
        <v>4347</v>
      </c>
      <c r="C4769" t="s">
        <v>13249</v>
      </c>
      <c r="D4769" t="s">
        <v>24218</v>
      </c>
      <c r="F4769" t="s">
        <v>24219</v>
      </c>
      <c r="G4769" t="s">
        <v>24220</v>
      </c>
      <c r="H4769" t="s">
        <v>24221</v>
      </c>
      <c r="I4769" t="s">
        <v>5622</v>
      </c>
      <c r="J4769">
        <v>6</v>
      </c>
      <c r="K4769">
        <v>3</v>
      </c>
      <c r="L4769">
        <v>0</v>
      </c>
      <c r="M4769" t="s">
        <v>24222</v>
      </c>
      <c r="N4769">
        <f t="shared" si="888"/>
        <v>0</v>
      </c>
      <c r="O4769" t="str">
        <f t="shared" si="889"/>
        <v>No</v>
      </c>
      <c r="P4769">
        <f t="shared" si="890"/>
        <v>0</v>
      </c>
      <c r="Q4769">
        <f t="shared" si="891"/>
        <v>0</v>
      </c>
      <c r="R4769">
        <f t="shared" si="895"/>
        <v>27.565026697177728</v>
      </c>
      <c r="S4769" t="str">
        <f t="shared" si="892"/>
        <v>ID-36922-El Yopal - Mitu</v>
      </c>
      <c r="T4769" t="str">
        <f t="shared" si="893"/>
        <v>16:50</v>
      </c>
      <c r="U4769" t="str">
        <f t="shared" si="894"/>
        <v>Acceptable</v>
      </c>
      <c r="V4769">
        <f t="shared" si="896"/>
        <v>23</v>
      </c>
      <c r="W4769">
        <f t="shared" si="897"/>
        <v>2</v>
      </c>
      <c r="Y4769" t="str">
        <f t="shared" si="898"/>
        <v>Flight Not Found</v>
      </c>
      <c r="Z4769" t="str" cm="1">
        <f t="array" ref="Z4769">IF(AND(B:B &gt; TIME(6, 0, 0), B:B &lt;= TIME(18, 0, 0)), "Day", "Night")</f>
        <v>Night</v>
      </c>
      <c r="AA4769">
        <f t="shared" si="899"/>
        <v>1</v>
      </c>
    </row>
    <row r="4770" spans="1:27" x14ac:dyDescent="0.2">
      <c r="A4770">
        <v>36930</v>
      </c>
      <c r="B4770" t="s">
        <v>6704</v>
      </c>
      <c r="C4770" t="s">
        <v>24223</v>
      </c>
      <c r="D4770" t="s">
        <v>24224</v>
      </c>
      <c r="F4770" t="s">
        <v>24225</v>
      </c>
      <c r="G4770" t="s">
        <v>24226</v>
      </c>
      <c r="H4770" t="s">
        <v>24227</v>
      </c>
      <c r="I4770" t="s">
        <v>24228</v>
      </c>
      <c r="J4770">
        <v>6</v>
      </c>
      <c r="K4770">
        <v>2</v>
      </c>
      <c r="L4770">
        <v>0</v>
      </c>
      <c r="M4770" t="s">
        <v>24229</v>
      </c>
      <c r="N4770">
        <f t="shared" si="888"/>
        <v>0</v>
      </c>
      <c r="O4770" t="str">
        <f t="shared" si="889"/>
        <v>No</v>
      </c>
      <c r="P4770">
        <f t="shared" si="890"/>
        <v>0</v>
      </c>
      <c r="Q4770">
        <f t="shared" si="891"/>
        <v>0</v>
      </c>
      <c r="R4770">
        <f t="shared" si="895"/>
        <v>27.565026697177728</v>
      </c>
      <c r="S4770" t="str">
        <f t="shared" si="892"/>
        <v>ID-36930-Chicago - Beaver Island</v>
      </c>
      <c r="T4770" t="str">
        <f t="shared" si="893"/>
        <v>19:20</v>
      </c>
      <c r="U4770" t="str">
        <f t="shared" si="894"/>
        <v>Acceptable</v>
      </c>
      <c r="V4770">
        <f t="shared" si="896"/>
        <v>23</v>
      </c>
      <c r="W4770">
        <f t="shared" si="897"/>
        <v>2</v>
      </c>
      <c r="Y4770" t="str">
        <f t="shared" si="898"/>
        <v>Flight Not Found</v>
      </c>
      <c r="Z4770" t="str" cm="1">
        <f t="array" ref="Z4770">IF(AND(B:B &gt; TIME(6, 0, 0), B:B &lt;= TIME(18, 0, 0)), "Day", "Night")</f>
        <v>Night</v>
      </c>
      <c r="AA4770">
        <f t="shared" si="899"/>
        <v>1</v>
      </c>
    </row>
    <row r="4771" spans="1:27" x14ac:dyDescent="0.2">
      <c r="A4771">
        <v>36930</v>
      </c>
      <c r="B4771" t="s">
        <v>2842</v>
      </c>
      <c r="C4771" t="s">
        <v>1652</v>
      </c>
      <c r="D4771" t="s">
        <v>24230</v>
      </c>
      <c r="F4771" t="s">
        <v>24231</v>
      </c>
      <c r="G4771" t="s">
        <v>16118</v>
      </c>
      <c r="H4771" t="s">
        <v>24232</v>
      </c>
      <c r="I4771" t="s">
        <v>24233</v>
      </c>
      <c r="J4771">
        <v>3</v>
      </c>
      <c r="K4771">
        <v>3</v>
      </c>
      <c r="L4771">
        <v>0</v>
      </c>
      <c r="M4771" t="s">
        <v>24234</v>
      </c>
      <c r="N4771">
        <f t="shared" si="888"/>
        <v>0</v>
      </c>
      <c r="O4771" t="str">
        <f t="shared" si="889"/>
        <v>No</v>
      </c>
      <c r="P4771">
        <f t="shared" si="890"/>
        <v>0</v>
      </c>
      <c r="Q4771">
        <f t="shared" si="891"/>
        <v>0</v>
      </c>
      <c r="R4771">
        <f t="shared" si="895"/>
        <v>27.565026697177728</v>
      </c>
      <c r="S4771" t="str">
        <f t="shared" si="892"/>
        <v>ID-36930-Nurnberg - Rome, Italy</v>
      </c>
      <c r="T4771" t="str">
        <f t="shared" si="893"/>
        <v>19:20</v>
      </c>
      <c r="U4771" t="str">
        <f t="shared" si="894"/>
        <v>Acceptable</v>
      </c>
      <c r="V4771">
        <f t="shared" si="896"/>
        <v>23</v>
      </c>
      <c r="W4771">
        <f t="shared" si="897"/>
        <v>2</v>
      </c>
      <c r="Y4771" t="str">
        <f t="shared" si="898"/>
        <v>Flight Not Found</v>
      </c>
      <c r="Z4771" t="str" cm="1">
        <f t="array" ref="Z4771">IF(AND(B:B &gt; TIME(6, 0, 0), B:B &lt;= TIME(18, 0, 0)), "Day", "Night")</f>
        <v>Night</v>
      </c>
      <c r="AA4771">
        <f t="shared" si="899"/>
        <v>1</v>
      </c>
    </row>
    <row r="4772" spans="1:27" x14ac:dyDescent="0.2">
      <c r="A4772">
        <v>36932</v>
      </c>
      <c r="C4772" t="s">
        <v>24235</v>
      </c>
      <c r="D4772" t="s">
        <v>24236</v>
      </c>
      <c r="F4772" t="s">
        <v>24237</v>
      </c>
      <c r="G4772" t="s">
        <v>20087</v>
      </c>
      <c r="H4772" t="s">
        <v>24238</v>
      </c>
      <c r="I4772" t="s">
        <v>24239</v>
      </c>
      <c r="J4772">
        <v>10</v>
      </c>
      <c r="K4772">
        <v>10</v>
      </c>
      <c r="L4772">
        <v>0</v>
      </c>
      <c r="M4772" t="s">
        <v>24240</v>
      </c>
      <c r="N4772">
        <f t="shared" si="888"/>
        <v>0</v>
      </c>
      <c r="O4772" t="str">
        <f t="shared" si="889"/>
        <v>No</v>
      </c>
      <c r="P4772">
        <f t="shared" si="890"/>
        <v>0</v>
      </c>
      <c r="Q4772">
        <f t="shared" si="891"/>
        <v>0</v>
      </c>
      <c r="R4772">
        <f t="shared" si="895"/>
        <v>27.565026697177728</v>
      </c>
      <c r="S4772" t="str">
        <f t="shared" si="892"/>
        <v>ID-36932-Paramaribo - Jakobkondre</v>
      </c>
      <c r="T4772">
        <f t="shared" si="893"/>
        <v>0</v>
      </c>
      <c r="U4772" t="str">
        <f t="shared" si="894"/>
        <v>Acceptable</v>
      </c>
      <c r="V4772">
        <f t="shared" si="896"/>
        <v>23</v>
      </c>
      <c r="W4772">
        <f t="shared" si="897"/>
        <v>2</v>
      </c>
      <c r="Y4772" t="str">
        <f t="shared" si="898"/>
        <v>Flight Not Found</v>
      </c>
      <c r="Z4772" t="str" cm="1">
        <f t="array" ref="Z4772">IF(AND(B:B &gt; TIME(6, 0, 0), B:B &lt;= TIME(18, 0, 0)), "Day", "Night")</f>
        <v>Night</v>
      </c>
      <c r="AA4772">
        <f t="shared" si="899"/>
        <v>1</v>
      </c>
    </row>
    <row r="4773" spans="1:27" x14ac:dyDescent="0.2">
      <c r="A4773">
        <v>36949</v>
      </c>
      <c r="B4773" t="s">
        <v>732</v>
      </c>
      <c r="C4773" t="s">
        <v>24241</v>
      </c>
      <c r="D4773" t="s">
        <v>18034</v>
      </c>
      <c r="E4773" t="s">
        <v>18977</v>
      </c>
      <c r="F4773" t="s">
        <v>24242</v>
      </c>
      <c r="G4773" t="s">
        <v>24243</v>
      </c>
      <c r="H4773" t="s">
        <v>24244</v>
      </c>
      <c r="I4773" t="s">
        <v>24245</v>
      </c>
      <c r="J4773">
        <v>2</v>
      </c>
      <c r="K4773">
        <v>2</v>
      </c>
      <c r="L4773">
        <v>0</v>
      </c>
      <c r="M4773" t="s">
        <v>24246</v>
      </c>
      <c r="N4773">
        <f t="shared" si="888"/>
        <v>0</v>
      </c>
      <c r="O4773" t="str">
        <f t="shared" si="889"/>
        <v>No</v>
      </c>
      <c r="P4773">
        <f t="shared" si="890"/>
        <v>0</v>
      </c>
      <c r="Q4773">
        <f t="shared" si="891"/>
        <v>0</v>
      </c>
      <c r="R4773">
        <f t="shared" si="895"/>
        <v>27.565026697177728</v>
      </c>
      <c r="S4773" t="str">
        <f t="shared" si="892"/>
        <v>ID-36949-Edinburgh - Belfast</v>
      </c>
      <c r="T4773" t="str">
        <f t="shared" si="893"/>
        <v>17:30</v>
      </c>
      <c r="U4773" t="str">
        <f t="shared" si="894"/>
        <v>Acceptable</v>
      </c>
      <c r="V4773">
        <f t="shared" si="896"/>
        <v>23</v>
      </c>
      <c r="W4773">
        <f t="shared" si="897"/>
        <v>2</v>
      </c>
      <c r="Y4773" t="str">
        <f t="shared" si="898"/>
        <v>Flight Not Found</v>
      </c>
      <c r="Z4773" t="str" cm="1">
        <f t="array" ref="Z4773">IF(AND(B:B &gt; TIME(6, 0, 0), B:B &lt;= TIME(18, 0, 0)), "Day", "Night")</f>
        <v>Night</v>
      </c>
      <c r="AA4773">
        <f t="shared" si="899"/>
        <v>1</v>
      </c>
    </row>
    <row r="4774" spans="1:27" x14ac:dyDescent="0.2">
      <c r="A4774">
        <v>36952</v>
      </c>
      <c r="C4774" t="s">
        <v>24247</v>
      </c>
      <c r="D4774" t="s">
        <v>24248</v>
      </c>
      <c r="G4774" t="s">
        <v>24249</v>
      </c>
      <c r="H4774" t="s">
        <v>24250</v>
      </c>
      <c r="J4774">
        <v>6</v>
      </c>
      <c r="K4774">
        <v>6</v>
      </c>
      <c r="L4774">
        <v>0</v>
      </c>
      <c r="M4774" t="s">
        <v>24251</v>
      </c>
      <c r="N4774">
        <f t="shared" si="888"/>
        <v>0</v>
      </c>
      <c r="O4774" t="str">
        <f t="shared" si="889"/>
        <v>No</v>
      </c>
      <c r="P4774">
        <f t="shared" si="890"/>
        <v>0</v>
      </c>
      <c r="Q4774">
        <f t="shared" si="891"/>
        <v>0</v>
      </c>
      <c r="R4774">
        <f t="shared" si="895"/>
        <v>27.565026697177728</v>
      </c>
      <c r="S4774" t="str">
        <f t="shared" si="892"/>
        <v>ID-36952-</v>
      </c>
      <c r="T4774">
        <f t="shared" si="893"/>
        <v>0</v>
      </c>
      <c r="U4774" t="str">
        <f t="shared" si="894"/>
        <v>Acceptable</v>
      </c>
      <c r="V4774">
        <f t="shared" si="896"/>
        <v>23</v>
      </c>
      <c r="W4774">
        <f t="shared" si="897"/>
        <v>2</v>
      </c>
      <c r="Y4774" t="str">
        <f t="shared" si="898"/>
        <v>Flight Not Found</v>
      </c>
      <c r="Z4774" t="str" cm="1">
        <f t="array" ref="Z4774">IF(AND(B:B &gt; TIME(6, 0, 0), B:B &lt;= TIME(18, 0, 0)), "Day", "Night")</f>
        <v>Night</v>
      </c>
      <c r="AA4774">
        <f t="shared" si="899"/>
        <v>1</v>
      </c>
    </row>
    <row r="4775" spans="1:27" x14ac:dyDescent="0.2">
      <c r="A4775">
        <v>36953</v>
      </c>
      <c r="B4775" t="s">
        <v>2131</v>
      </c>
      <c r="C4775" t="s">
        <v>956</v>
      </c>
      <c r="D4775" t="s">
        <v>10699</v>
      </c>
      <c r="E4775" t="s">
        <v>9472</v>
      </c>
      <c r="F4775" t="s">
        <v>24252</v>
      </c>
      <c r="G4775" t="s">
        <v>24253</v>
      </c>
      <c r="H4775" t="s">
        <v>24254</v>
      </c>
      <c r="I4775" t="s">
        <v>24255</v>
      </c>
      <c r="J4775">
        <v>5</v>
      </c>
      <c r="K4775">
        <v>1</v>
      </c>
      <c r="L4775">
        <v>0</v>
      </c>
      <c r="M4775" t="s">
        <v>24256</v>
      </c>
      <c r="N4775">
        <f t="shared" si="888"/>
        <v>0</v>
      </c>
      <c r="O4775" t="str">
        <f t="shared" si="889"/>
        <v>No</v>
      </c>
      <c r="P4775">
        <f t="shared" si="890"/>
        <v>0</v>
      </c>
      <c r="Q4775">
        <f t="shared" si="891"/>
        <v>0</v>
      </c>
      <c r="R4775">
        <f t="shared" si="895"/>
        <v>27.565026697177728</v>
      </c>
      <c r="S4775" t="str">
        <f t="shared" si="892"/>
        <v>ID-36953-Bangkok - Chiang Mai.</v>
      </c>
      <c r="T4775" t="str">
        <f t="shared" si="893"/>
        <v>14:48</v>
      </c>
      <c r="U4775" t="str">
        <f t="shared" si="894"/>
        <v>Acceptable</v>
      </c>
      <c r="V4775">
        <f t="shared" si="896"/>
        <v>23</v>
      </c>
      <c r="W4775">
        <f t="shared" si="897"/>
        <v>2</v>
      </c>
      <c r="Y4775" t="str">
        <f t="shared" si="898"/>
        <v>Flight Not Found</v>
      </c>
      <c r="Z4775" t="str" cm="1">
        <f t="array" ref="Z4775">IF(AND(B:B &gt; TIME(6, 0, 0), B:B &lt;= TIME(18, 0, 0)), "Day", "Night")</f>
        <v>Night</v>
      </c>
      <c r="AA4775">
        <f t="shared" si="899"/>
        <v>1</v>
      </c>
    </row>
    <row r="4776" spans="1:27" x14ac:dyDescent="0.2">
      <c r="A4776">
        <v>36953</v>
      </c>
      <c r="B4776" t="s">
        <v>13693</v>
      </c>
      <c r="C4776" t="s">
        <v>24257</v>
      </c>
      <c r="D4776" t="s">
        <v>24258</v>
      </c>
      <c r="F4776" t="s">
        <v>24259</v>
      </c>
      <c r="G4776" t="s">
        <v>24260</v>
      </c>
      <c r="H4776" t="s">
        <v>24261</v>
      </c>
      <c r="I4776" t="s">
        <v>24262</v>
      </c>
      <c r="J4776">
        <v>21</v>
      </c>
      <c r="K4776">
        <v>21</v>
      </c>
      <c r="L4776">
        <v>0</v>
      </c>
      <c r="M4776" t="s">
        <v>24263</v>
      </c>
      <c r="N4776">
        <f t="shared" si="888"/>
        <v>0</v>
      </c>
      <c r="O4776" t="str">
        <f t="shared" si="889"/>
        <v>No</v>
      </c>
      <c r="P4776">
        <f t="shared" si="890"/>
        <v>0</v>
      </c>
      <c r="Q4776">
        <f t="shared" si="891"/>
        <v>0</v>
      </c>
      <c r="R4776">
        <f t="shared" si="895"/>
        <v>27.565026697177728</v>
      </c>
      <c r="S4776" t="str">
        <f t="shared" si="892"/>
        <v>ID-36953-Fort Walton Beach, Fl - Oceana Naval Air Station, VA</v>
      </c>
      <c r="T4776" t="str">
        <f t="shared" si="893"/>
        <v>14:48</v>
      </c>
      <c r="U4776" t="str">
        <f t="shared" si="894"/>
        <v>Acceptable</v>
      </c>
      <c r="V4776">
        <f t="shared" si="896"/>
        <v>23</v>
      </c>
      <c r="W4776">
        <f t="shared" si="897"/>
        <v>2</v>
      </c>
      <c r="Y4776" t="str">
        <f t="shared" si="898"/>
        <v>Flight Not Found</v>
      </c>
      <c r="Z4776" t="str" cm="1">
        <f t="array" ref="Z4776">IF(AND(B:B &gt; TIME(6, 0, 0), B:B &lt;= TIME(18, 0, 0)), "Day", "Night")</f>
        <v>Night</v>
      </c>
      <c r="AA4776">
        <f t="shared" si="899"/>
        <v>1</v>
      </c>
    </row>
    <row r="4777" spans="1:27" x14ac:dyDescent="0.2">
      <c r="A4777">
        <v>36965</v>
      </c>
      <c r="C4777" t="s">
        <v>24264</v>
      </c>
      <c r="D4777" t="s">
        <v>24265</v>
      </c>
      <c r="F4777" t="s">
        <v>24266</v>
      </c>
      <c r="G4777" t="s">
        <v>24267</v>
      </c>
      <c r="H4777" t="s">
        <v>24268</v>
      </c>
      <c r="I4777" t="s">
        <v>24269</v>
      </c>
      <c r="J4777">
        <v>174</v>
      </c>
      <c r="K4777">
        <v>3</v>
      </c>
      <c r="L4777">
        <v>0</v>
      </c>
      <c r="M4777" t="s">
        <v>24270</v>
      </c>
      <c r="N4777">
        <f t="shared" si="888"/>
        <v>0</v>
      </c>
      <c r="O4777" t="str">
        <f t="shared" si="889"/>
        <v>No</v>
      </c>
      <c r="P4777">
        <f t="shared" si="890"/>
        <v>0</v>
      </c>
      <c r="Q4777">
        <f t="shared" si="891"/>
        <v>0</v>
      </c>
      <c r="R4777">
        <f t="shared" si="895"/>
        <v>27.565026697177728</v>
      </c>
      <c r="S4777" t="str">
        <f t="shared" si="892"/>
        <v>ID-36965-Istanbul, Turky - Moscow, Russia</v>
      </c>
      <c r="T4777">
        <f t="shared" si="893"/>
        <v>0</v>
      </c>
      <c r="U4777" t="str">
        <f t="shared" si="894"/>
        <v>Acceptable</v>
      </c>
      <c r="V4777">
        <f t="shared" si="896"/>
        <v>23</v>
      </c>
      <c r="W4777">
        <f t="shared" si="897"/>
        <v>2</v>
      </c>
      <c r="Y4777" t="str">
        <f t="shared" si="898"/>
        <v>Flight Not Found</v>
      </c>
      <c r="Z4777" t="str" cm="1">
        <f t="array" ref="Z4777">IF(AND(B:B &gt; TIME(6, 0, 0), B:B &lt;= TIME(18, 0, 0)), "Day", "Night")</f>
        <v>Night</v>
      </c>
      <c r="AA4777">
        <f t="shared" si="899"/>
        <v>1</v>
      </c>
    </row>
    <row r="4778" spans="1:27" x14ac:dyDescent="0.2">
      <c r="A4778">
        <v>36967</v>
      </c>
      <c r="B4778" t="s">
        <v>101</v>
      </c>
      <c r="C4778" t="s">
        <v>24271</v>
      </c>
      <c r="D4778" t="s">
        <v>24272</v>
      </c>
      <c r="F4778" t="s">
        <v>24273</v>
      </c>
      <c r="G4778" t="s">
        <v>18519</v>
      </c>
      <c r="H4778" t="s">
        <v>24274</v>
      </c>
      <c r="I4778" t="s">
        <v>24275</v>
      </c>
      <c r="J4778">
        <v>17</v>
      </c>
      <c r="K4778">
        <v>16</v>
      </c>
      <c r="L4778">
        <v>0</v>
      </c>
      <c r="M4778" t="s">
        <v>24276</v>
      </c>
      <c r="N4778">
        <f t="shared" si="888"/>
        <v>0</v>
      </c>
      <c r="O4778" t="str">
        <f t="shared" si="889"/>
        <v>No</v>
      </c>
      <c r="P4778">
        <f t="shared" si="890"/>
        <v>0</v>
      </c>
      <c r="Q4778">
        <f t="shared" si="891"/>
        <v>0</v>
      </c>
      <c r="R4778">
        <f t="shared" si="895"/>
        <v>27.565026697177728</v>
      </c>
      <c r="S4778" t="str">
        <f t="shared" si="892"/>
        <v>ID-36967-Luanda - Lubango</v>
      </c>
      <c r="T4778" t="str">
        <f t="shared" si="893"/>
        <v>10:00</v>
      </c>
      <c r="U4778" t="str">
        <f t="shared" si="894"/>
        <v>Acceptable</v>
      </c>
      <c r="V4778">
        <f t="shared" si="896"/>
        <v>23</v>
      </c>
      <c r="W4778">
        <f t="shared" si="897"/>
        <v>2</v>
      </c>
      <c r="Y4778" t="str">
        <f t="shared" si="898"/>
        <v>Flight Not Found</v>
      </c>
      <c r="Z4778" t="str" cm="1">
        <f t="array" ref="Z4778">IF(AND(B:B &gt; TIME(6, 0, 0), B:B &lt;= TIME(18, 0, 0)), "Day", "Night")</f>
        <v>Night</v>
      </c>
      <c r="AA4778">
        <f t="shared" si="899"/>
        <v>1</v>
      </c>
    </row>
    <row r="4779" spans="1:27" x14ac:dyDescent="0.2">
      <c r="A4779">
        <v>36974</v>
      </c>
      <c r="B4779" t="s">
        <v>10220</v>
      </c>
      <c r="C4779" t="s">
        <v>24277</v>
      </c>
      <c r="D4779" t="s">
        <v>24278</v>
      </c>
      <c r="E4779" t="s">
        <v>2305</v>
      </c>
      <c r="F4779" t="s">
        <v>24279</v>
      </c>
      <c r="G4779" t="s">
        <v>12640</v>
      </c>
      <c r="H4779" t="s">
        <v>24280</v>
      </c>
      <c r="I4779" t="s">
        <v>11834</v>
      </c>
      <c r="J4779">
        <v>19</v>
      </c>
      <c r="K4779">
        <v>19</v>
      </c>
      <c r="L4779">
        <v>1</v>
      </c>
      <c r="M4779" t="s">
        <v>24281</v>
      </c>
      <c r="N4779">
        <f t="shared" si="888"/>
        <v>0</v>
      </c>
      <c r="O4779" t="str">
        <f t="shared" si="889"/>
        <v>No</v>
      </c>
      <c r="P4779">
        <f t="shared" si="890"/>
        <v>0</v>
      </c>
      <c r="Q4779">
        <f t="shared" si="891"/>
        <v>0</v>
      </c>
      <c r="R4779">
        <f t="shared" si="895"/>
        <v>27.565026697177728</v>
      </c>
      <c r="S4779" t="str">
        <f t="shared" si="892"/>
        <v>ID-36974-St. Maarten - St. Barthélémy</v>
      </c>
      <c r="T4779" t="str">
        <f t="shared" si="893"/>
        <v>16:30</v>
      </c>
      <c r="U4779" t="str">
        <f t="shared" si="894"/>
        <v>Acceptable</v>
      </c>
      <c r="V4779">
        <f t="shared" si="896"/>
        <v>23</v>
      </c>
      <c r="W4779">
        <f t="shared" si="897"/>
        <v>2</v>
      </c>
      <c r="Y4779" t="str">
        <f t="shared" si="898"/>
        <v>Flight Not Found</v>
      </c>
      <c r="Z4779" t="str" cm="1">
        <f t="array" ref="Z4779">IF(AND(B:B &gt; TIME(6, 0, 0), B:B &lt;= TIME(18, 0, 0)), "Day", "Night")</f>
        <v>Night</v>
      </c>
      <c r="AA4779">
        <f t="shared" si="899"/>
        <v>1</v>
      </c>
    </row>
    <row r="4780" spans="1:27" x14ac:dyDescent="0.2">
      <c r="A4780">
        <v>36976</v>
      </c>
      <c r="B4780" t="s">
        <v>3205</v>
      </c>
      <c r="C4780" t="s">
        <v>24282</v>
      </c>
      <c r="D4780" t="s">
        <v>12416</v>
      </c>
      <c r="F4780" t="s">
        <v>997</v>
      </c>
      <c r="G4780" t="s">
        <v>21394</v>
      </c>
      <c r="H4780" t="s">
        <v>24283</v>
      </c>
      <c r="I4780" t="s">
        <v>24284</v>
      </c>
      <c r="J4780">
        <v>3</v>
      </c>
      <c r="K4780">
        <v>3</v>
      </c>
      <c r="L4780">
        <v>0</v>
      </c>
      <c r="M4780" t="s">
        <v>24285</v>
      </c>
      <c r="N4780">
        <f t="shared" si="888"/>
        <v>0</v>
      </c>
      <c r="O4780" t="str">
        <f t="shared" si="889"/>
        <v>No</v>
      </c>
      <c r="P4780">
        <f t="shared" si="890"/>
        <v>0</v>
      </c>
      <c r="Q4780">
        <f t="shared" si="891"/>
        <v>0</v>
      </c>
      <c r="R4780">
        <f t="shared" si="895"/>
        <v>27.565026697177728</v>
      </c>
      <c r="S4780" t="str">
        <f t="shared" si="892"/>
        <v>ID-36976-Training</v>
      </c>
      <c r="T4780" t="str">
        <f t="shared" si="893"/>
        <v>18:25</v>
      </c>
      <c r="U4780" t="str">
        <f t="shared" si="894"/>
        <v>Acceptable</v>
      </c>
      <c r="V4780">
        <f t="shared" si="896"/>
        <v>23</v>
      </c>
      <c r="W4780">
        <f t="shared" si="897"/>
        <v>2</v>
      </c>
      <c r="Y4780" t="str">
        <f t="shared" si="898"/>
        <v>Flight Not Found</v>
      </c>
      <c r="Z4780" t="str" cm="1">
        <f t="array" ref="Z4780">IF(AND(B:B &gt; TIME(6, 0, 0), B:B &lt;= TIME(18, 0, 0)), "Day", "Night")</f>
        <v>Night</v>
      </c>
      <c r="AA4780">
        <f t="shared" si="899"/>
        <v>1</v>
      </c>
    </row>
    <row r="4781" spans="1:27" x14ac:dyDescent="0.2">
      <c r="A4781">
        <v>36979</v>
      </c>
      <c r="B4781" t="s">
        <v>24286</v>
      </c>
      <c r="C4781" t="s">
        <v>24287</v>
      </c>
      <c r="D4781" t="s">
        <v>24288</v>
      </c>
      <c r="E4781" t="s">
        <v>36</v>
      </c>
      <c r="F4781" t="s">
        <v>24289</v>
      </c>
      <c r="G4781" t="s">
        <v>24290</v>
      </c>
      <c r="H4781" t="s">
        <v>24291</v>
      </c>
      <c r="I4781" t="s">
        <v>17413</v>
      </c>
      <c r="J4781">
        <v>18</v>
      </c>
      <c r="K4781">
        <v>18</v>
      </c>
      <c r="L4781">
        <v>0</v>
      </c>
      <c r="M4781" t="s">
        <v>24292</v>
      </c>
      <c r="N4781">
        <f t="shared" si="888"/>
        <v>0</v>
      </c>
      <c r="O4781" t="str">
        <f t="shared" si="889"/>
        <v>No</v>
      </c>
      <c r="P4781">
        <f t="shared" si="890"/>
        <v>0</v>
      </c>
      <c r="Q4781">
        <f t="shared" si="891"/>
        <v>0</v>
      </c>
      <c r="R4781">
        <f t="shared" si="895"/>
        <v>27.565026697177728</v>
      </c>
      <c r="S4781" t="str">
        <f t="shared" si="892"/>
        <v>ID-36979-Los Angeles - Aspen</v>
      </c>
      <c r="T4781" t="str">
        <f t="shared" si="893"/>
        <v>19:01</v>
      </c>
      <c r="U4781" t="str">
        <f t="shared" si="894"/>
        <v>Acceptable</v>
      </c>
      <c r="V4781">
        <f t="shared" si="896"/>
        <v>23</v>
      </c>
      <c r="W4781">
        <f t="shared" si="897"/>
        <v>2</v>
      </c>
      <c r="Y4781" t="str">
        <f t="shared" si="898"/>
        <v>Flight Not Found</v>
      </c>
      <c r="Z4781" t="str" cm="1">
        <f t="array" ref="Z4781">IF(AND(B:B &gt; TIME(6, 0, 0), B:B &lt;= TIME(18, 0, 0)), "Day", "Night")</f>
        <v>Night</v>
      </c>
      <c r="AA4781">
        <f t="shared" si="899"/>
        <v>1</v>
      </c>
    </row>
    <row r="4782" spans="1:27" x14ac:dyDescent="0.2">
      <c r="A4782">
        <v>36983</v>
      </c>
      <c r="B4782" t="s">
        <v>10220</v>
      </c>
      <c r="C4782" t="s">
        <v>24293</v>
      </c>
      <c r="D4782" t="s">
        <v>24294</v>
      </c>
      <c r="F4782" t="s">
        <v>24295</v>
      </c>
      <c r="G4782" t="s">
        <v>24296</v>
      </c>
      <c r="H4782" t="s">
        <v>24297</v>
      </c>
      <c r="I4782" t="s">
        <v>24298</v>
      </c>
      <c r="J4782">
        <v>1</v>
      </c>
      <c r="K4782">
        <v>1</v>
      </c>
      <c r="L4782">
        <v>0</v>
      </c>
      <c r="M4782" t="s">
        <v>24299</v>
      </c>
      <c r="N4782">
        <f t="shared" si="888"/>
        <v>0</v>
      </c>
      <c r="O4782" t="str">
        <f t="shared" si="889"/>
        <v>No</v>
      </c>
      <c r="P4782">
        <f t="shared" si="890"/>
        <v>0</v>
      </c>
      <c r="Q4782">
        <f t="shared" si="891"/>
        <v>0</v>
      </c>
      <c r="R4782">
        <f t="shared" si="895"/>
        <v>27.565026697177728</v>
      </c>
      <c r="S4782" t="str">
        <f t="shared" si="892"/>
        <v>ID-36983-Green Bay - Ft. Myers, Fl</v>
      </c>
      <c r="T4782" t="str">
        <f t="shared" si="893"/>
        <v>16:30</v>
      </c>
      <c r="U4782" t="str">
        <f t="shared" si="894"/>
        <v>Acceptable</v>
      </c>
      <c r="V4782">
        <f t="shared" si="896"/>
        <v>23</v>
      </c>
      <c r="W4782">
        <f t="shared" si="897"/>
        <v>2</v>
      </c>
      <c r="Y4782" t="str">
        <f t="shared" si="898"/>
        <v>Flight Not Found</v>
      </c>
      <c r="Z4782" t="str" cm="1">
        <f t="array" ref="Z4782">IF(AND(B:B &gt; TIME(6, 0, 0), B:B &lt;= TIME(18, 0, 0)), "Day", "Night")</f>
        <v>Night</v>
      </c>
      <c r="AA4782">
        <f t="shared" si="899"/>
        <v>1</v>
      </c>
    </row>
    <row r="4783" spans="1:27" x14ac:dyDescent="0.2">
      <c r="A4783">
        <v>36985</v>
      </c>
      <c r="C4783" t="s">
        <v>24300</v>
      </c>
      <c r="D4783" t="s">
        <v>22985</v>
      </c>
      <c r="F4783" t="s">
        <v>24301</v>
      </c>
      <c r="G4783" t="s">
        <v>10173</v>
      </c>
      <c r="J4783">
        <v>30</v>
      </c>
      <c r="K4783">
        <v>14</v>
      </c>
      <c r="L4783">
        <v>0</v>
      </c>
      <c r="M4783" t="s">
        <v>24302</v>
      </c>
      <c r="N4783">
        <f t="shared" si="888"/>
        <v>0</v>
      </c>
      <c r="O4783" t="str">
        <f t="shared" si="889"/>
        <v>No</v>
      </c>
      <c r="P4783">
        <f t="shared" si="890"/>
        <v>0</v>
      </c>
      <c r="Q4783">
        <f t="shared" si="891"/>
        <v>0</v>
      </c>
      <c r="R4783">
        <f t="shared" si="895"/>
        <v>27.565026697177728</v>
      </c>
      <c r="S4783" t="str">
        <f t="shared" si="892"/>
        <v>ID-36985-Adar Yeil - Khartoum</v>
      </c>
      <c r="T4783">
        <f t="shared" si="893"/>
        <v>0</v>
      </c>
      <c r="U4783" t="str">
        <f t="shared" si="894"/>
        <v>Acceptable</v>
      </c>
      <c r="V4783">
        <f t="shared" si="896"/>
        <v>23</v>
      </c>
      <c r="W4783">
        <f t="shared" si="897"/>
        <v>2</v>
      </c>
      <c r="Y4783" t="str">
        <f t="shared" si="898"/>
        <v>Flight Not Found</v>
      </c>
      <c r="Z4783" t="str" cm="1">
        <f t="array" ref="Z4783">IF(AND(B:B &gt; TIME(6, 0, 0), B:B &lt;= TIME(18, 0, 0)), "Day", "Night")</f>
        <v>Night</v>
      </c>
      <c r="AA4783">
        <f t="shared" si="899"/>
        <v>1</v>
      </c>
    </row>
    <row r="4784" spans="1:27" x14ac:dyDescent="0.2">
      <c r="A4784">
        <v>36988</v>
      </c>
      <c r="B4784" t="s">
        <v>3130</v>
      </c>
      <c r="C4784" t="s">
        <v>24303</v>
      </c>
      <c r="D4784" t="s">
        <v>24304</v>
      </c>
      <c r="F4784" t="s">
        <v>24305</v>
      </c>
      <c r="G4784" t="s">
        <v>24306</v>
      </c>
      <c r="H4784" t="s">
        <v>24307</v>
      </c>
      <c r="I4784" t="s">
        <v>24308</v>
      </c>
      <c r="J4784">
        <v>16</v>
      </c>
      <c r="K4784">
        <v>16</v>
      </c>
      <c r="L4784">
        <v>0</v>
      </c>
      <c r="M4784" t="s">
        <v>24309</v>
      </c>
      <c r="N4784">
        <f t="shared" si="888"/>
        <v>0</v>
      </c>
      <c r="O4784" t="str">
        <f t="shared" si="889"/>
        <v>No</v>
      </c>
      <c r="P4784">
        <f t="shared" si="890"/>
        <v>0</v>
      </c>
      <c r="Q4784">
        <f t="shared" si="891"/>
        <v>0</v>
      </c>
      <c r="R4784">
        <f t="shared" si="895"/>
        <v>27.565026697177728</v>
      </c>
      <c r="S4784" t="str">
        <f t="shared" si="892"/>
        <v>ID-36988-Vinh - Dong Hoi - Hue</v>
      </c>
      <c r="T4784" t="str">
        <f t="shared" si="893"/>
        <v>15:30</v>
      </c>
      <c r="U4784" t="str">
        <f t="shared" si="894"/>
        <v>Acceptable</v>
      </c>
      <c r="V4784">
        <f t="shared" si="896"/>
        <v>23</v>
      </c>
      <c r="W4784">
        <f t="shared" si="897"/>
        <v>2</v>
      </c>
      <c r="Y4784" t="str">
        <f t="shared" si="898"/>
        <v>Flight Not Found</v>
      </c>
      <c r="Z4784" t="str" cm="1">
        <f t="array" ref="Z4784">IF(AND(B:B &gt; TIME(6, 0, 0), B:B &lt;= TIME(18, 0, 0)), "Day", "Night")</f>
        <v>Night</v>
      </c>
      <c r="AA4784">
        <f t="shared" si="899"/>
        <v>1</v>
      </c>
    </row>
    <row r="4785" spans="1:27" x14ac:dyDescent="0.2">
      <c r="A4785">
        <v>37009</v>
      </c>
      <c r="B4785" t="s">
        <v>79</v>
      </c>
      <c r="C4785" t="s">
        <v>24310</v>
      </c>
      <c r="D4785" t="s">
        <v>24311</v>
      </c>
      <c r="F4785" t="s">
        <v>24312</v>
      </c>
      <c r="G4785" t="s">
        <v>24313</v>
      </c>
      <c r="H4785" t="s">
        <v>24314</v>
      </c>
      <c r="I4785" t="s">
        <v>24315</v>
      </c>
      <c r="J4785">
        <v>10</v>
      </c>
      <c r="K4785">
        <v>10</v>
      </c>
      <c r="L4785">
        <v>0</v>
      </c>
      <c r="M4785" t="s">
        <v>24316</v>
      </c>
      <c r="N4785">
        <f t="shared" si="888"/>
        <v>0</v>
      </c>
      <c r="O4785" t="str">
        <f t="shared" si="889"/>
        <v>No</v>
      </c>
      <c r="P4785">
        <f t="shared" si="890"/>
        <v>0</v>
      </c>
      <c r="Q4785">
        <f t="shared" si="891"/>
        <v>0</v>
      </c>
      <c r="R4785">
        <f t="shared" si="895"/>
        <v>27.565026697177728</v>
      </c>
      <c r="S4785" t="str">
        <f t="shared" si="892"/>
        <v>ID-37009-San Fernando - El Calafate</v>
      </c>
      <c r="T4785" t="str">
        <f t="shared" si="893"/>
        <v>05:15</v>
      </c>
      <c r="U4785" t="str">
        <f t="shared" si="894"/>
        <v>Acceptable</v>
      </c>
      <c r="V4785">
        <f t="shared" si="896"/>
        <v>23</v>
      </c>
      <c r="W4785">
        <f t="shared" si="897"/>
        <v>2</v>
      </c>
      <c r="Y4785" t="str">
        <f t="shared" si="898"/>
        <v>Flight Not Found</v>
      </c>
      <c r="Z4785" t="str" cm="1">
        <f t="array" ref="Z4785">IF(AND(B:B &gt; TIME(6, 0, 0), B:B &lt;= TIME(18, 0, 0)), "Day", "Night")</f>
        <v>Night</v>
      </c>
      <c r="AA4785">
        <f t="shared" si="899"/>
        <v>1</v>
      </c>
    </row>
    <row r="4786" spans="1:27" x14ac:dyDescent="0.2">
      <c r="A4786">
        <v>37027</v>
      </c>
      <c r="B4786" t="s">
        <v>366</v>
      </c>
      <c r="C4786" t="s">
        <v>24317</v>
      </c>
      <c r="D4786" t="s">
        <v>11112</v>
      </c>
      <c r="F4786" t="s">
        <v>24318</v>
      </c>
      <c r="G4786" t="s">
        <v>24319</v>
      </c>
      <c r="I4786" t="s">
        <v>24320</v>
      </c>
      <c r="J4786">
        <v>34</v>
      </c>
      <c r="K4786">
        <v>34</v>
      </c>
      <c r="L4786">
        <v>0</v>
      </c>
      <c r="M4786" t="s">
        <v>24321</v>
      </c>
      <c r="N4786">
        <f t="shared" si="888"/>
        <v>0</v>
      </c>
      <c r="O4786" t="str">
        <f t="shared" si="889"/>
        <v>No</v>
      </c>
      <c r="P4786">
        <f t="shared" si="890"/>
        <v>0</v>
      </c>
      <c r="Q4786">
        <f t="shared" si="891"/>
        <v>0</v>
      </c>
      <c r="R4786">
        <f t="shared" si="895"/>
        <v>27.565026697177728</v>
      </c>
      <c r="S4786" t="str">
        <f t="shared" si="892"/>
        <v>ID-37027-Diyarbakir - Ankara</v>
      </c>
      <c r="T4786" t="str">
        <f t="shared" si="893"/>
        <v>13:15</v>
      </c>
      <c r="U4786" t="str">
        <f t="shared" si="894"/>
        <v>Acceptable</v>
      </c>
      <c r="V4786">
        <f t="shared" si="896"/>
        <v>23</v>
      </c>
      <c r="W4786">
        <f t="shared" si="897"/>
        <v>2</v>
      </c>
      <c r="Y4786" t="str">
        <f t="shared" si="898"/>
        <v>Flight Not Found</v>
      </c>
      <c r="Z4786" t="str" cm="1">
        <f t="array" ref="Z4786">IF(AND(B:B &gt; TIME(6, 0, 0), B:B &lt;= TIME(18, 0, 0)), "Day", "Night")</f>
        <v>Night</v>
      </c>
      <c r="AA4786">
        <f t="shared" si="899"/>
        <v>1</v>
      </c>
    </row>
    <row r="4787" spans="1:27" x14ac:dyDescent="0.2">
      <c r="A4787">
        <v>37028</v>
      </c>
      <c r="B4787" t="s">
        <v>24322</v>
      </c>
      <c r="C4787" t="s">
        <v>24323</v>
      </c>
      <c r="D4787" t="s">
        <v>3556</v>
      </c>
      <c r="F4787" t="s">
        <v>24324</v>
      </c>
      <c r="G4787" t="s">
        <v>11858</v>
      </c>
      <c r="H4787" t="s">
        <v>24325</v>
      </c>
      <c r="I4787" t="s">
        <v>24326</v>
      </c>
      <c r="J4787">
        <v>5</v>
      </c>
      <c r="K4787">
        <v>5</v>
      </c>
      <c r="L4787">
        <v>0</v>
      </c>
      <c r="M4787" t="s">
        <v>24327</v>
      </c>
      <c r="N4787">
        <f t="shared" si="888"/>
        <v>0</v>
      </c>
      <c r="O4787" t="str">
        <f t="shared" si="889"/>
        <v>No</v>
      </c>
      <c r="P4787">
        <f t="shared" si="890"/>
        <v>0</v>
      </c>
      <c r="Q4787">
        <f t="shared" si="891"/>
        <v>0</v>
      </c>
      <c r="R4787">
        <f t="shared" si="895"/>
        <v>27.565026697177728</v>
      </c>
      <c r="S4787" t="str">
        <f t="shared" si="892"/>
        <v>ID-37028-Mendoza - Parana</v>
      </c>
      <c r="T4787" t="str">
        <f t="shared" si="893"/>
        <v>12:21</v>
      </c>
      <c r="U4787" t="str">
        <f t="shared" si="894"/>
        <v>Acceptable</v>
      </c>
      <c r="V4787">
        <f t="shared" si="896"/>
        <v>23</v>
      </c>
      <c r="W4787">
        <f t="shared" si="897"/>
        <v>2</v>
      </c>
      <c r="Y4787" t="str">
        <f t="shared" si="898"/>
        <v>Flight Not Found</v>
      </c>
      <c r="Z4787" t="str" cm="1">
        <f t="array" ref="Z4787">IF(AND(B:B &gt; TIME(6, 0, 0), B:B &lt;= TIME(18, 0, 0)), "Day", "Night")</f>
        <v>Night</v>
      </c>
      <c r="AA4787">
        <f t="shared" si="899"/>
        <v>1</v>
      </c>
    </row>
    <row r="4788" spans="1:27" x14ac:dyDescent="0.2">
      <c r="A4788">
        <v>37028</v>
      </c>
      <c r="B4788" t="s">
        <v>90</v>
      </c>
      <c r="C4788" t="s">
        <v>24328</v>
      </c>
      <c r="D4788" t="s">
        <v>24329</v>
      </c>
      <c r="F4788" t="s">
        <v>24330</v>
      </c>
      <c r="G4788" t="s">
        <v>11940</v>
      </c>
      <c r="H4788" t="s">
        <v>24331</v>
      </c>
      <c r="I4788" t="s">
        <v>24332</v>
      </c>
      <c r="J4788">
        <v>30</v>
      </c>
      <c r="K4788">
        <v>30</v>
      </c>
      <c r="L4788">
        <v>0</v>
      </c>
      <c r="M4788" t="s">
        <v>24333</v>
      </c>
      <c r="N4788">
        <f t="shared" si="888"/>
        <v>0</v>
      </c>
      <c r="O4788" t="str">
        <f t="shared" si="889"/>
        <v>No</v>
      </c>
      <c r="P4788">
        <f t="shared" si="890"/>
        <v>0</v>
      </c>
      <c r="Q4788">
        <f t="shared" si="891"/>
        <v>0</v>
      </c>
      <c r="R4788">
        <f t="shared" si="895"/>
        <v>27.565026697177728</v>
      </c>
      <c r="S4788" t="str">
        <f t="shared" si="892"/>
        <v>ID-37028-Tehran - Gorgan</v>
      </c>
      <c r="T4788" t="str">
        <f t="shared" si="893"/>
        <v>12:21</v>
      </c>
      <c r="U4788" t="str">
        <f t="shared" si="894"/>
        <v>Acceptable</v>
      </c>
      <c r="V4788">
        <f t="shared" si="896"/>
        <v>23</v>
      </c>
      <c r="W4788">
        <f t="shared" si="897"/>
        <v>2</v>
      </c>
      <c r="Y4788" t="str">
        <f t="shared" si="898"/>
        <v>Flight Not Found</v>
      </c>
      <c r="Z4788" t="str" cm="1">
        <f t="array" ref="Z4788">IF(AND(B:B &gt; TIME(6, 0, 0), B:B &lt;= TIME(18, 0, 0)), "Day", "Night")</f>
        <v>Night</v>
      </c>
      <c r="AA4788">
        <f t="shared" si="899"/>
        <v>1</v>
      </c>
    </row>
    <row r="4789" spans="1:27" x14ac:dyDescent="0.2">
      <c r="A4789">
        <v>37033</v>
      </c>
      <c r="B4789" t="s">
        <v>2164</v>
      </c>
      <c r="C4789" t="s">
        <v>24334</v>
      </c>
      <c r="D4789" t="s">
        <v>10844</v>
      </c>
      <c r="F4789" t="s">
        <v>24335</v>
      </c>
      <c r="G4789" t="s">
        <v>24336</v>
      </c>
      <c r="H4789" t="s">
        <v>24337</v>
      </c>
      <c r="I4789" t="s">
        <v>24338</v>
      </c>
      <c r="J4789">
        <v>7</v>
      </c>
      <c r="K4789">
        <v>7</v>
      </c>
      <c r="L4789">
        <v>0</v>
      </c>
      <c r="M4789" t="s">
        <v>343</v>
      </c>
      <c r="N4789">
        <f t="shared" si="888"/>
        <v>0</v>
      </c>
      <c r="O4789" t="str">
        <f t="shared" si="889"/>
        <v>No</v>
      </c>
      <c r="P4789">
        <f t="shared" si="890"/>
        <v>0</v>
      </c>
      <c r="Q4789">
        <f t="shared" si="891"/>
        <v>0</v>
      </c>
      <c r="R4789">
        <f t="shared" si="895"/>
        <v>27.565026697177728</v>
      </c>
      <c r="S4789" t="str">
        <f t="shared" si="892"/>
        <v>ID-37033-Rzhevsk - Morsansk</v>
      </c>
      <c r="T4789" t="str">
        <f t="shared" si="893"/>
        <v>16:35</v>
      </c>
      <c r="U4789" t="str">
        <f t="shared" si="894"/>
        <v>Acceptable</v>
      </c>
      <c r="V4789">
        <f t="shared" si="896"/>
        <v>23</v>
      </c>
      <c r="W4789">
        <f t="shared" si="897"/>
        <v>2</v>
      </c>
      <c r="Y4789" t="str">
        <f t="shared" si="898"/>
        <v>Flight Not Found</v>
      </c>
      <c r="Z4789" t="str" cm="1">
        <f t="array" ref="Z4789">IF(AND(B:B &gt; TIME(6, 0, 0), B:B &lt;= TIME(18, 0, 0)), "Day", "Night")</f>
        <v>Night</v>
      </c>
      <c r="AA4789">
        <f t="shared" si="899"/>
        <v>1</v>
      </c>
    </row>
    <row r="4790" spans="1:27" x14ac:dyDescent="0.2">
      <c r="A4790">
        <v>37057</v>
      </c>
      <c r="B4790" t="s">
        <v>1103</v>
      </c>
      <c r="C4790" t="s">
        <v>24339</v>
      </c>
      <c r="D4790" t="s">
        <v>24340</v>
      </c>
      <c r="F4790" t="s">
        <v>24341</v>
      </c>
      <c r="G4790" t="s">
        <v>24342</v>
      </c>
      <c r="H4790" t="s">
        <v>24343</v>
      </c>
      <c r="I4790" t="s">
        <v>24344</v>
      </c>
      <c r="J4790">
        <v>19</v>
      </c>
      <c r="K4790">
        <v>1</v>
      </c>
      <c r="L4790">
        <v>0</v>
      </c>
      <c r="M4790" t="s">
        <v>24345</v>
      </c>
      <c r="N4790">
        <f t="shared" si="888"/>
        <v>0</v>
      </c>
      <c r="O4790" t="str">
        <f t="shared" si="889"/>
        <v>No</v>
      </c>
      <c r="P4790">
        <f t="shared" si="890"/>
        <v>0</v>
      </c>
      <c r="Q4790">
        <f t="shared" si="891"/>
        <v>0</v>
      </c>
      <c r="R4790">
        <f t="shared" si="895"/>
        <v>27.565026697177728</v>
      </c>
      <c r="S4790" t="str">
        <f t="shared" si="892"/>
        <v>ID-37057-Jayapura - Wamena</v>
      </c>
      <c r="T4790" t="str">
        <f t="shared" si="893"/>
        <v>14:30</v>
      </c>
      <c r="U4790" t="str">
        <f t="shared" si="894"/>
        <v>Acceptable</v>
      </c>
      <c r="V4790">
        <f t="shared" si="896"/>
        <v>23</v>
      </c>
      <c r="W4790">
        <f t="shared" si="897"/>
        <v>2</v>
      </c>
      <c r="Y4790" t="str">
        <f t="shared" si="898"/>
        <v>Flight Not Found</v>
      </c>
      <c r="Z4790" t="str" cm="1">
        <f t="array" ref="Z4790">IF(AND(B:B &gt; TIME(6, 0, 0), B:B &lt;= TIME(18, 0, 0)), "Day", "Night")</f>
        <v>Night</v>
      </c>
      <c r="AA4790">
        <f t="shared" si="899"/>
        <v>1</v>
      </c>
    </row>
    <row r="4791" spans="1:27" x14ac:dyDescent="0.2">
      <c r="A4791">
        <v>37076</v>
      </c>
      <c r="B4791" t="s">
        <v>24346</v>
      </c>
      <c r="C4791" t="s">
        <v>9058</v>
      </c>
      <c r="D4791" t="s">
        <v>24347</v>
      </c>
      <c r="E4791" t="s">
        <v>10900</v>
      </c>
      <c r="F4791" t="s">
        <v>24348</v>
      </c>
      <c r="G4791" t="s">
        <v>21179</v>
      </c>
      <c r="H4791" t="s">
        <v>24349</v>
      </c>
      <c r="I4791" t="s">
        <v>24350</v>
      </c>
      <c r="J4791">
        <v>145</v>
      </c>
      <c r="K4791">
        <v>145</v>
      </c>
      <c r="L4791">
        <v>0</v>
      </c>
      <c r="M4791" t="s">
        <v>24351</v>
      </c>
      <c r="N4791">
        <f t="shared" si="888"/>
        <v>0</v>
      </c>
      <c r="O4791" t="str">
        <f t="shared" si="889"/>
        <v>No</v>
      </c>
      <c r="P4791">
        <f t="shared" si="890"/>
        <v>0</v>
      </c>
      <c r="Q4791">
        <f t="shared" si="891"/>
        <v>0</v>
      </c>
      <c r="R4791">
        <f t="shared" si="895"/>
        <v>27.565026697177728</v>
      </c>
      <c r="S4791" t="str">
        <f t="shared" si="892"/>
        <v>ID-37076-Yekaterinburg - Irkutsk - Vladivostok</v>
      </c>
      <c r="T4791" t="str">
        <f t="shared" si="893"/>
        <v>02:08</v>
      </c>
      <c r="U4791" t="str">
        <f t="shared" si="894"/>
        <v>Acceptable</v>
      </c>
      <c r="V4791">
        <f t="shared" si="896"/>
        <v>23</v>
      </c>
      <c r="W4791">
        <f t="shared" si="897"/>
        <v>2</v>
      </c>
      <c r="Y4791" t="str">
        <f t="shared" si="898"/>
        <v>Flight Not Found</v>
      </c>
      <c r="Z4791" t="str" cm="1">
        <f t="array" ref="Z4791">IF(AND(B:B &gt; TIME(6, 0, 0), B:B &lt;= TIME(18, 0, 0)), "Day", "Night")</f>
        <v>Night</v>
      </c>
      <c r="AA4791">
        <f t="shared" si="899"/>
        <v>1</v>
      </c>
    </row>
    <row r="4792" spans="1:27" x14ac:dyDescent="0.2">
      <c r="A4792">
        <v>37077</v>
      </c>
      <c r="B4792" t="s">
        <v>8615</v>
      </c>
      <c r="C4792" t="s">
        <v>24352</v>
      </c>
      <c r="D4792" t="s">
        <v>24353</v>
      </c>
      <c r="F4792" t="s">
        <v>24354</v>
      </c>
      <c r="G4792" t="s">
        <v>24355</v>
      </c>
      <c r="H4792" t="s">
        <v>24356</v>
      </c>
      <c r="I4792" t="s">
        <v>24357</v>
      </c>
      <c r="J4792">
        <v>12</v>
      </c>
      <c r="K4792">
        <v>8</v>
      </c>
      <c r="L4792">
        <v>0</v>
      </c>
      <c r="M4792" t="s">
        <v>24358</v>
      </c>
      <c r="N4792">
        <f t="shared" si="888"/>
        <v>0</v>
      </c>
      <c r="O4792" t="str">
        <f t="shared" si="889"/>
        <v>No</v>
      </c>
      <c r="P4792">
        <f t="shared" si="890"/>
        <v>0</v>
      </c>
      <c r="Q4792">
        <f t="shared" si="891"/>
        <v>0</v>
      </c>
      <c r="R4792">
        <f t="shared" si="895"/>
        <v>27.565026697177728</v>
      </c>
      <c r="S4792" t="str">
        <f t="shared" si="892"/>
        <v>ID-37077-Jinhae - Ockpo</v>
      </c>
      <c r="T4792" t="str">
        <f t="shared" si="893"/>
        <v>11:40</v>
      </c>
      <c r="U4792" t="str">
        <f t="shared" si="894"/>
        <v>Acceptable</v>
      </c>
      <c r="V4792">
        <f t="shared" si="896"/>
        <v>23</v>
      </c>
      <c r="W4792">
        <f t="shared" si="897"/>
        <v>2</v>
      </c>
      <c r="Y4792" t="str">
        <f t="shared" si="898"/>
        <v>Flight Not Found</v>
      </c>
      <c r="Z4792" t="str" cm="1">
        <f t="array" ref="Z4792">IF(AND(B:B &gt; TIME(6, 0, 0), B:B &lt;= TIME(18, 0, 0)), "Day", "Night")</f>
        <v>Night</v>
      </c>
      <c r="AA4792">
        <f t="shared" si="899"/>
        <v>1</v>
      </c>
    </row>
    <row r="4793" spans="1:27" x14ac:dyDescent="0.2">
      <c r="A4793">
        <v>37084</v>
      </c>
      <c r="B4793" t="s">
        <v>16013</v>
      </c>
      <c r="C4793" t="s">
        <v>24359</v>
      </c>
      <c r="D4793" t="s">
        <v>24360</v>
      </c>
      <c r="F4793" t="s">
        <v>24361</v>
      </c>
      <c r="G4793" t="s">
        <v>24362</v>
      </c>
      <c r="H4793" t="s">
        <v>24363</v>
      </c>
      <c r="I4793" t="s">
        <v>24364</v>
      </c>
      <c r="J4793">
        <v>13</v>
      </c>
      <c r="K4793">
        <v>13</v>
      </c>
      <c r="L4793">
        <v>0</v>
      </c>
      <c r="M4793" t="s">
        <v>24365</v>
      </c>
      <c r="N4793">
        <f t="shared" si="888"/>
        <v>0</v>
      </c>
      <c r="O4793" t="str">
        <f t="shared" si="889"/>
        <v>No</v>
      </c>
      <c r="P4793">
        <f t="shared" si="890"/>
        <v>0</v>
      </c>
      <c r="Q4793">
        <f t="shared" si="891"/>
        <v>0</v>
      </c>
      <c r="R4793">
        <f t="shared" si="895"/>
        <v>27.565026697177728</v>
      </c>
      <c r="S4793" t="str">
        <f t="shared" si="892"/>
        <v>ID-37084-Puerto Cabello - Caracas</v>
      </c>
      <c r="T4793" t="str">
        <f t="shared" si="893"/>
        <v>12:05</v>
      </c>
      <c r="U4793" t="str">
        <f t="shared" si="894"/>
        <v>Acceptable</v>
      </c>
      <c r="V4793">
        <f t="shared" si="896"/>
        <v>23</v>
      </c>
      <c r="W4793">
        <f t="shared" si="897"/>
        <v>2</v>
      </c>
      <c r="Y4793" t="str">
        <f t="shared" si="898"/>
        <v>Flight Not Found</v>
      </c>
      <c r="Z4793" t="str" cm="1">
        <f t="array" ref="Z4793">IF(AND(B:B &gt; TIME(6, 0, 0), B:B &lt;= TIME(18, 0, 0)), "Day", "Night")</f>
        <v>Night</v>
      </c>
      <c r="AA4793">
        <f t="shared" si="899"/>
        <v>1</v>
      </c>
    </row>
    <row r="4794" spans="1:27" x14ac:dyDescent="0.2">
      <c r="A4794">
        <v>37086</v>
      </c>
      <c r="B4794" t="s">
        <v>16534</v>
      </c>
      <c r="C4794" t="s">
        <v>1388</v>
      </c>
      <c r="D4794" t="s">
        <v>24366</v>
      </c>
      <c r="F4794" t="s">
        <v>24367</v>
      </c>
      <c r="G4794" t="s">
        <v>19821</v>
      </c>
      <c r="H4794" t="s">
        <v>24368</v>
      </c>
      <c r="I4794" t="s">
        <v>24369</v>
      </c>
      <c r="J4794">
        <v>10</v>
      </c>
      <c r="K4794">
        <v>10</v>
      </c>
      <c r="L4794">
        <v>0</v>
      </c>
      <c r="M4794" t="s">
        <v>24370</v>
      </c>
      <c r="N4794">
        <f t="shared" si="888"/>
        <v>0</v>
      </c>
      <c r="O4794" t="str">
        <f t="shared" si="889"/>
        <v>No</v>
      </c>
      <c r="P4794">
        <f t="shared" si="890"/>
        <v>0</v>
      </c>
      <c r="Q4794">
        <f t="shared" si="891"/>
        <v>0</v>
      </c>
      <c r="R4794">
        <f t="shared" si="895"/>
        <v>27.565026697177728</v>
      </c>
      <c r="S4794" t="str">
        <f t="shared" si="892"/>
        <v>ID-37086-Moscow - Norilsk</v>
      </c>
      <c r="T4794" t="str">
        <f t="shared" si="893"/>
        <v>08:53</v>
      </c>
      <c r="U4794" t="str">
        <f t="shared" si="894"/>
        <v>Acceptable</v>
      </c>
      <c r="V4794">
        <f t="shared" si="896"/>
        <v>23</v>
      </c>
      <c r="W4794">
        <f t="shared" si="897"/>
        <v>2</v>
      </c>
      <c r="Y4794" t="str">
        <f t="shared" si="898"/>
        <v>Flight Not Found</v>
      </c>
      <c r="Z4794" t="str" cm="1">
        <f t="array" ref="Z4794">IF(AND(B:B &gt; TIME(6, 0, 0), B:B &lt;= TIME(18, 0, 0)), "Day", "Night")</f>
        <v>Night</v>
      </c>
      <c r="AA4794">
        <f t="shared" si="899"/>
        <v>1</v>
      </c>
    </row>
    <row r="4795" spans="1:27" x14ac:dyDescent="0.2">
      <c r="A4795">
        <v>37102</v>
      </c>
      <c r="B4795" t="s">
        <v>2627</v>
      </c>
      <c r="C4795" t="s">
        <v>21878</v>
      </c>
      <c r="D4795" t="s">
        <v>9581</v>
      </c>
      <c r="F4795" t="s">
        <v>24371</v>
      </c>
      <c r="G4795" t="s">
        <v>14598</v>
      </c>
      <c r="H4795" t="s">
        <v>24372</v>
      </c>
      <c r="I4795" t="s">
        <v>24373</v>
      </c>
      <c r="J4795">
        <v>6</v>
      </c>
      <c r="K4795">
        <v>6</v>
      </c>
      <c r="L4795">
        <v>0</v>
      </c>
      <c r="M4795" t="s">
        <v>24374</v>
      </c>
      <c r="N4795">
        <f t="shared" si="888"/>
        <v>0</v>
      </c>
      <c r="O4795" t="str">
        <f t="shared" si="889"/>
        <v>No</v>
      </c>
      <c r="P4795">
        <f t="shared" si="890"/>
        <v>0</v>
      </c>
      <c r="Q4795">
        <f t="shared" si="891"/>
        <v>0</v>
      </c>
      <c r="R4795">
        <f t="shared" si="895"/>
        <v>27.565026697177728</v>
      </c>
      <c r="S4795" t="str">
        <f t="shared" si="892"/>
        <v>ID-37102-Shagway, AK - Return</v>
      </c>
      <c r="T4795" t="str">
        <f t="shared" si="893"/>
        <v>16:00</v>
      </c>
      <c r="U4795" t="str">
        <f t="shared" si="894"/>
        <v>Acceptable</v>
      </c>
      <c r="V4795">
        <f t="shared" si="896"/>
        <v>23</v>
      </c>
      <c r="W4795">
        <f t="shared" si="897"/>
        <v>2</v>
      </c>
      <c r="Y4795" t="str">
        <f t="shared" si="898"/>
        <v>Flight Not Found</v>
      </c>
      <c r="Z4795" t="str" cm="1">
        <f t="array" ref="Z4795">IF(AND(B:B &gt; TIME(6, 0, 0), B:B &lt;= TIME(18, 0, 0)), "Day", "Night")</f>
        <v>Night</v>
      </c>
      <c r="AA4795">
        <f t="shared" si="899"/>
        <v>1</v>
      </c>
    </row>
    <row r="4796" spans="1:27" x14ac:dyDescent="0.2">
      <c r="A4796">
        <v>37108</v>
      </c>
      <c r="B4796" t="s">
        <v>24375</v>
      </c>
      <c r="C4796" t="s">
        <v>24376</v>
      </c>
      <c r="D4796" t="s">
        <v>24377</v>
      </c>
      <c r="F4796" t="s">
        <v>24378</v>
      </c>
      <c r="G4796" t="s">
        <v>24379</v>
      </c>
      <c r="H4796" t="s">
        <v>24380</v>
      </c>
      <c r="I4796" t="s">
        <v>2605</v>
      </c>
      <c r="J4796">
        <v>3</v>
      </c>
      <c r="K4796">
        <v>3</v>
      </c>
      <c r="L4796">
        <v>0</v>
      </c>
      <c r="M4796" t="s">
        <v>24381</v>
      </c>
      <c r="N4796">
        <f t="shared" si="888"/>
        <v>0</v>
      </c>
      <c r="O4796" t="str">
        <f t="shared" si="889"/>
        <v>No</v>
      </c>
      <c r="P4796">
        <f t="shared" si="890"/>
        <v>0</v>
      </c>
      <c r="Q4796">
        <f t="shared" si="891"/>
        <v>0</v>
      </c>
      <c r="R4796">
        <f t="shared" si="895"/>
        <v>27.565026697177728</v>
      </c>
      <c r="S4796" t="str">
        <f t="shared" si="892"/>
        <v>ID-37108-Reykjavík, Iceland - Narsarsua, Greenland</v>
      </c>
      <c r="T4796" t="str">
        <f t="shared" si="893"/>
        <v>04:43</v>
      </c>
      <c r="U4796" t="str">
        <f t="shared" si="894"/>
        <v>Acceptable</v>
      </c>
      <c r="V4796">
        <f t="shared" si="896"/>
        <v>23</v>
      </c>
      <c r="W4796">
        <f t="shared" si="897"/>
        <v>2</v>
      </c>
      <c r="Y4796" t="str">
        <f t="shared" si="898"/>
        <v>Flight Not Found</v>
      </c>
      <c r="Z4796" t="str" cm="1">
        <f t="array" ref="Z4796">IF(AND(B:B &gt; TIME(6, 0, 0), B:B &lt;= TIME(18, 0, 0)), "Day", "Night")</f>
        <v>Night</v>
      </c>
      <c r="AA4796">
        <f t="shared" si="899"/>
        <v>1</v>
      </c>
    </row>
    <row r="4797" spans="1:27" x14ac:dyDescent="0.2">
      <c r="A4797">
        <v>37113</v>
      </c>
      <c r="B4797" t="s">
        <v>8509</v>
      </c>
      <c r="C4797" t="s">
        <v>24382</v>
      </c>
      <c r="D4797" t="s">
        <v>24383</v>
      </c>
      <c r="F4797" t="s">
        <v>24384</v>
      </c>
      <c r="G4797" t="s">
        <v>24385</v>
      </c>
      <c r="H4797" t="s">
        <v>24386</v>
      </c>
      <c r="I4797" t="s">
        <v>24387</v>
      </c>
      <c r="J4797">
        <v>7</v>
      </c>
      <c r="K4797">
        <v>6</v>
      </c>
      <c r="L4797">
        <v>0</v>
      </c>
      <c r="M4797" t="s">
        <v>24388</v>
      </c>
      <c r="N4797">
        <f t="shared" si="888"/>
        <v>0</v>
      </c>
      <c r="O4797" t="str">
        <f t="shared" si="889"/>
        <v>No</v>
      </c>
      <c r="P4797">
        <f t="shared" si="890"/>
        <v>0</v>
      </c>
      <c r="Q4797">
        <f t="shared" si="891"/>
        <v>0</v>
      </c>
      <c r="R4797">
        <f t="shared" si="895"/>
        <v>27.565026697177728</v>
      </c>
      <c r="S4797" t="str">
        <f t="shared" si="892"/>
        <v>ID-37113-Grand Canyon NP - Las Vegas</v>
      </c>
      <c r="T4797" t="str">
        <f t="shared" si="893"/>
        <v>14:35</v>
      </c>
      <c r="U4797" t="str">
        <f t="shared" si="894"/>
        <v>Acceptable</v>
      </c>
      <c r="V4797">
        <f t="shared" si="896"/>
        <v>23</v>
      </c>
      <c r="W4797">
        <f t="shared" si="897"/>
        <v>2</v>
      </c>
      <c r="Y4797" t="str">
        <f t="shared" si="898"/>
        <v>Flight Not Found</v>
      </c>
      <c r="Z4797" t="str" cm="1">
        <f t="array" ref="Z4797">IF(AND(B:B &gt; TIME(6, 0, 0), B:B &lt;= TIME(18, 0, 0)), "Day", "Night")</f>
        <v>Night</v>
      </c>
      <c r="AA4797">
        <f t="shared" si="899"/>
        <v>1</v>
      </c>
    </row>
    <row r="4798" spans="1:27" x14ac:dyDescent="0.2">
      <c r="A4798">
        <v>37126</v>
      </c>
      <c r="C4798" t="s">
        <v>24389</v>
      </c>
      <c r="D4798" t="s">
        <v>24390</v>
      </c>
      <c r="F4798" t="s">
        <v>24391</v>
      </c>
      <c r="G4798" t="s">
        <v>23788</v>
      </c>
      <c r="H4798" t="s">
        <v>24392</v>
      </c>
      <c r="I4798" t="s">
        <v>24393</v>
      </c>
      <c r="J4798">
        <v>11</v>
      </c>
      <c r="K4798">
        <v>4</v>
      </c>
      <c r="L4798">
        <v>0</v>
      </c>
      <c r="M4798" t="s">
        <v>24394</v>
      </c>
      <c r="N4798">
        <f t="shared" si="888"/>
        <v>0</v>
      </c>
      <c r="O4798" t="str">
        <f t="shared" si="889"/>
        <v>No</v>
      </c>
      <c r="P4798">
        <f t="shared" si="890"/>
        <v>0</v>
      </c>
      <c r="Q4798">
        <f t="shared" si="891"/>
        <v>0</v>
      </c>
      <c r="R4798">
        <f t="shared" si="895"/>
        <v>27.565026697177728</v>
      </c>
      <c r="S4798" t="str">
        <f t="shared" si="892"/>
        <v>ID-37126-Kama - Kapmene</v>
      </c>
      <c r="T4798">
        <f t="shared" si="893"/>
        <v>0</v>
      </c>
      <c r="U4798" t="str">
        <f t="shared" si="894"/>
        <v>Acceptable</v>
      </c>
      <c r="V4798">
        <f t="shared" si="896"/>
        <v>23</v>
      </c>
      <c r="W4798">
        <f t="shared" si="897"/>
        <v>2</v>
      </c>
      <c r="Y4798" t="str">
        <f t="shared" si="898"/>
        <v>Flight Not Found</v>
      </c>
      <c r="Z4798" t="str" cm="1">
        <f t="array" ref="Z4798">IF(AND(B:B &gt; TIME(6, 0, 0), B:B &lt;= TIME(18, 0, 0)), "Day", "Night")</f>
        <v>Night</v>
      </c>
      <c r="AA4798">
        <f t="shared" si="899"/>
        <v>1</v>
      </c>
    </row>
    <row r="4799" spans="1:27" x14ac:dyDescent="0.2">
      <c r="A4799">
        <v>37127</v>
      </c>
      <c r="B4799" t="s">
        <v>24395</v>
      </c>
      <c r="C4799" t="s">
        <v>24396</v>
      </c>
      <c r="D4799" t="s">
        <v>24397</v>
      </c>
      <c r="E4799" t="s">
        <v>24398</v>
      </c>
      <c r="F4799" t="s">
        <v>24399</v>
      </c>
      <c r="G4799" t="s">
        <v>24400</v>
      </c>
      <c r="H4799" t="s">
        <v>24401</v>
      </c>
      <c r="I4799" t="s">
        <v>24402</v>
      </c>
      <c r="J4799">
        <v>304</v>
      </c>
      <c r="K4799">
        <v>0</v>
      </c>
      <c r="L4799">
        <v>0</v>
      </c>
      <c r="M4799" t="s">
        <v>24403</v>
      </c>
      <c r="N4799">
        <f t="shared" si="888"/>
        <v>0</v>
      </c>
      <c r="O4799" t="str">
        <f t="shared" si="889"/>
        <v>No</v>
      </c>
      <c r="P4799">
        <f t="shared" si="890"/>
        <v>0</v>
      </c>
      <c r="Q4799">
        <f t="shared" si="891"/>
        <v>0</v>
      </c>
      <c r="R4799">
        <f t="shared" si="895"/>
        <v>27.565026697177728</v>
      </c>
      <c r="S4799" t="str">
        <f t="shared" si="892"/>
        <v>ID-37127-Toronto - Lisbon</v>
      </c>
      <c r="T4799" t="str">
        <f t="shared" si="893"/>
        <v>18:46</v>
      </c>
      <c r="U4799" t="str">
        <f t="shared" si="894"/>
        <v>Acceptable</v>
      </c>
      <c r="V4799">
        <f t="shared" si="896"/>
        <v>23</v>
      </c>
      <c r="W4799">
        <f t="shared" si="897"/>
        <v>2</v>
      </c>
      <c r="Y4799" t="str">
        <f t="shared" si="898"/>
        <v>Flight Not Found</v>
      </c>
      <c r="Z4799" t="str" cm="1">
        <f t="array" ref="Z4799">IF(AND(B:B &gt; TIME(6, 0, 0), B:B &lt;= TIME(18, 0, 0)), "Day", "Night")</f>
        <v>Night</v>
      </c>
      <c r="AA4799">
        <f t="shared" si="899"/>
        <v>1</v>
      </c>
    </row>
    <row r="4800" spans="1:27" x14ac:dyDescent="0.2">
      <c r="A4800">
        <v>37127</v>
      </c>
      <c r="B4800" t="s">
        <v>14255</v>
      </c>
      <c r="C4800" t="s">
        <v>24404</v>
      </c>
      <c r="D4800" t="s">
        <v>24405</v>
      </c>
      <c r="F4800" t="s">
        <v>24406</v>
      </c>
      <c r="G4800" t="s">
        <v>16960</v>
      </c>
      <c r="H4800" t="s">
        <v>24407</v>
      </c>
      <c r="I4800" t="s">
        <v>24408</v>
      </c>
      <c r="J4800">
        <v>2</v>
      </c>
      <c r="K4800">
        <v>2</v>
      </c>
      <c r="L4800">
        <v>0</v>
      </c>
      <c r="M4800" t="s">
        <v>24409</v>
      </c>
      <c r="N4800">
        <f t="shared" si="888"/>
        <v>0</v>
      </c>
      <c r="O4800" t="str">
        <f t="shared" si="889"/>
        <v>No</v>
      </c>
      <c r="P4800">
        <f t="shared" si="890"/>
        <v>0</v>
      </c>
      <c r="Q4800">
        <f t="shared" si="891"/>
        <v>0</v>
      </c>
      <c r="R4800">
        <f t="shared" si="895"/>
        <v>27.565026697177728</v>
      </c>
      <c r="S4800" t="str">
        <f t="shared" si="892"/>
        <v>ID-37127-Ithaca, NY - Jackson, MI</v>
      </c>
      <c r="T4800" t="str">
        <f t="shared" si="893"/>
        <v>18:46</v>
      </c>
      <c r="U4800" t="str">
        <f t="shared" si="894"/>
        <v>Acceptable</v>
      </c>
      <c r="V4800">
        <f t="shared" si="896"/>
        <v>23</v>
      </c>
      <c r="W4800">
        <f t="shared" si="897"/>
        <v>2</v>
      </c>
      <c r="Y4800" t="str">
        <f t="shared" si="898"/>
        <v>Flight Not Found</v>
      </c>
      <c r="Z4800" t="str" cm="1">
        <f t="array" ref="Z4800">IF(AND(B:B &gt; TIME(6, 0, 0), B:B &lt;= TIME(18, 0, 0)), "Day", "Night")</f>
        <v>Night</v>
      </c>
      <c r="AA4800">
        <f t="shared" si="899"/>
        <v>1</v>
      </c>
    </row>
    <row r="4801" spans="1:27" x14ac:dyDescent="0.2">
      <c r="A4801">
        <v>37128</v>
      </c>
      <c r="B4801" t="s">
        <v>8177</v>
      </c>
      <c r="C4801" t="s">
        <v>21970</v>
      </c>
      <c r="D4801" t="s">
        <v>24410</v>
      </c>
      <c r="E4801" t="s">
        <v>36</v>
      </c>
      <c r="F4801" t="s">
        <v>24411</v>
      </c>
      <c r="G4801" t="s">
        <v>13138</v>
      </c>
      <c r="H4801" t="s">
        <v>24412</v>
      </c>
      <c r="I4801" t="s">
        <v>24413</v>
      </c>
      <c r="J4801">
        <v>9</v>
      </c>
      <c r="K4801">
        <v>9</v>
      </c>
      <c r="L4801">
        <v>0</v>
      </c>
      <c r="M4801" t="s">
        <v>24414</v>
      </c>
      <c r="N4801">
        <f t="shared" si="888"/>
        <v>0</v>
      </c>
      <c r="O4801" t="str">
        <f t="shared" si="889"/>
        <v>No</v>
      </c>
      <c r="P4801">
        <f t="shared" si="890"/>
        <v>0</v>
      </c>
      <c r="Q4801">
        <f t="shared" si="891"/>
        <v>0</v>
      </c>
      <c r="R4801">
        <f t="shared" si="895"/>
        <v>27.565026697177728</v>
      </c>
      <c r="S4801" t="str">
        <f t="shared" si="892"/>
        <v>ID-37128-Abaco - Miami</v>
      </c>
      <c r="T4801" t="str">
        <f t="shared" si="893"/>
        <v>18:45</v>
      </c>
      <c r="U4801" t="str">
        <f t="shared" si="894"/>
        <v>Acceptable</v>
      </c>
      <c r="V4801">
        <f t="shared" si="896"/>
        <v>23</v>
      </c>
      <c r="W4801">
        <f t="shared" si="897"/>
        <v>2</v>
      </c>
      <c r="Y4801" t="str">
        <f t="shared" si="898"/>
        <v>Flight Not Found</v>
      </c>
      <c r="Z4801" t="str" cm="1">
        <f t="array" ref="Z4801">IF(AND(B:B &gt; TIME(6, 0, 0), B:B &lt;= TIME(18, 0, 0)), "Day", "Night")</f>
        <v>Night</v>
      </c>
      <c r="AA4801">
        <f t="shared" si="899"/>
        <v>1</v>
      </c>
    </row>
    <row r="4802" spans="1:27" x14ac:dyDescent="0.2">
      <c r="A4802">
        <v>37132</v>
      </c>
      <c r="B4802" t="s">
        <v>2237</v>
      </c>
      <c r="C4802" t="s">
        <v>16819</v>
      </c>
      <c r="D4802" t="s">
        <v>24415</v>
      </c>
      <c r="E4802" t="s">
        <v>24416</v>
      </c>
      <c r="F4802" t="s">
        <v>24417</v>
      </c>
      <c r="G4802" t="s">
        <v>24418</v>
      </c>
      <c r="H4802" t="s">
        <v>24419</v>
      </c>
      <c r="I4802" t="s">
        <v>24420</v>
      </c>
      <c r="J4802">
        <v>47</v>
      </c>
      <c r="K4802">
        <v>4</v>
      </c>
      <c r="L4802">
        <v>0</v>
      </c>
      <c r="M4802" t="s">
        <v>24421</v>
      </c>
      <c r="N4802">
        <f t="shared" ref="N4802:N4865" si="900">SUM(B4802,C4802)</f>
        <v>0</v>
      </c>
      <c r="O4802" t="str">
        <f t="shared" ref="O4802:O4865" si="901">IF(F4802="good","Yes","No")</f>
        <v>No</v>
      </c>
      <c r="P4802">
        <f t="shared" ref="P4802:P4865" si="902">COUNTIF(C:C,"&lt;0")</f>
        <v>0</v>
      </c>
      <c r="Q4802">
        <f t="shared" ref="Q4802:Q4865" si="903">SUMIF(E:E,"&gt;"&amp;AVERAGE(E:E))</f>
        <v>0</v>
      </c>
      <c r="R4802">
        <f t="shared" si="895"/>
        <v>27.565026697177728</v>
      </c>
      <c r="S4802" t="str">
        <f t="shared" ref="S4802:S4865" si="904">CONCATENATE("ID-",A4802,"-",F4802)</f>
        <v>ID-37132-Melilla - Málaga</v>
      </c>
      <c r="T4802" t="str">
        <f t="shared" ref="T4802:T4865" si="905">INDEX(B:B,MATCH(A4802,A:A,0))</f>
        <v>10:15</v>
      </c>
      <c r="U4802" t="str">
        <f t="shared" ref="U4802:U4865" si="906">IF(OR(B4802&gt;0,C4802&gt;0),"Acceptable","Check")</f>
        <v>Acceptable</v>
      </c>
      <c r="V4802">
        <f t="shared" si="896"/>
        <v>23</v>
      </c>
      <c r="W4802">
        <f t="shared" si="897"/>
        <v>2</v>
      </c>
      <c r="Y4802" t="str">
        <f t="shared" si="898"/>
        <v>Flight Not Found</v>
      </c>
      <c r="Z4802" t="str" cm="1">
        <f t="array" ref="Z4802">IF(AND(B:B &gt; TIME(6, 0, 0), B:B &lt;= TIME(18, 0, 0)), "Day", "Night")</f>
        <v>Night</v>
      </c>
      <c r="AA4802">
        <f t="shared" si="899"/>
        <v>1</v>
      </c>
    </row>
    <row r="4803" spans="1:27" x14ac:dyDescent="0.2">
      <c r="A4803">
        <v>37145</v>
      </c>
      <c r="B4803" t="s">
        <v>6170</v>
      </c>
      <c r="C4803" t="s">
        <v>24422</v>
      </c>
      <c r="D4803" t="s">
        <v>1147</v>
      </c>
      <c r="E4803" t="s">
        <v>24423</v>
      </c>
      <c r="F4803" t="s">
        <v>24424</v>
      </c>
      <c r="G4803" t="s">
        <v>24425</v>
      </c>
      <c r="H4803" t="s">
        <v>24426</v>
      </c>
      <c r="I4803" t="s">
        <v>24427</v>
      </c>
      <c r="J4803">
        <v>44</v>
      </c>
      <c r="K4803">
        <v>44</v>
      </c>
      <c r="L4803">
        <v>0</v>
      </c>
      <c r="M4803" t="s">
        <v>24428</v>
      </c>
      <c r="N4803">
        <f t="shared" si="900"/>
        <v>0</v>
      </c>
      <c r="O4803" t="str">
        <f t="shared" si="901"/>
        <v>No</v>
      </c>
      <c r="P4803">
        <f t="shared" si="902"/>
        <v>0</v>
      </c>
      <c r="Q4803">
        <f t="shared" si="903"/>
        <v>0</v>
      </c>
      <c r="R4803">
        <f t="shared" ref="R4803:R4866" si="907">AVERAGEIF(J:J,"&gt;0")</f>
        <v>27.565026697177728</v>
      </c>
      <c r="S4803" t="str">
        <f t="shared" si="904"/>
        <v>ID-37145-Newark - San Francisco</v>
      </c>
      <c r="T4803" t="str">
        <f t="shared" si="905"/>
        <v>10:03</v>
      </c>
      <c r="U4803" t="str">
        <f t="shared" si="906"/>
        <v>Acceptable</v>
      </c>
      <c r="V4803">
        <f t="shared" ref="V4803:V4866" si="908">COUNTIF(D:D, "Military - U.S. Army")</f>
        <v>23</v>
      </c>
      <c r="W4803">
        <f t="shared" ref="W4803:W4866" si="909">AVERAGEIF(C:C,"Fort Myer, Virginia", J:J)</f>
        <v>2</v>
      </c>
      <c r="Y4803" t="str">
        <f t="shared" ref="Y4803:Y4866" si="910">IFERROR(VLOOKUP("FlightNumber", A:E, 4, FALSE), "Flight Not Found")</f>
        <v>Flight Not Found</v>
      </c>
      <c r="Z4803" t="str" cm="1">
        <f t="array" ref="Z4803">IF(AND(B:B &gt; TIME(6, 0, 0), B:B &lt;= TIME(18, 0, 0)), "Day", "Night")</f>
        <v>Night</v>
      </c>
      <c r="AA4803">
        <f t="shared" ref="AA4803:AA4866" si="911">COUNTIFS(D:D, "Military - U.S. Army", C:C, "Fort Myer, Virginia")</f>
        <v>1</v>
      </c>
    </row>
    <row r="4804" spans="1:27" x14ac:dyDescent="0.2">
      <c r="A4804">
        <v>37145</v>
      </c>
      <c r="B4804" t="s">
        <v>790</v>
      </c>
      <c r="C4804" t="s">
        <v>24429</v>
      </c>
      <c r="D4804" t="s">
        <v>1329</v>
      </c>
      <c r="E4804" t="s">
        <v>123</v>
      </c>
      <c r="F4804" t="s">
        <v>24430</v>
      </c>
      <c r="G4804" t="s">
        <v>22107</v>
      </c>
      <c r="H4804" t="s">
        <v>24431</v>
      </c>
      <c r="I4804" t="s">
        <v>24432</v>
      </c>
      <c r="J4804">
        <v>64</v>
      </c>
      <c r="K4804">
        <v>64</v>
      </c>
      <c r="L4804">
        <v>125</v>
      </c>
      <c r="M4804" t="s">
        <v>24433</v>
      </c>
      <c r="N4804">
        <f t="shared" si="900"/>
        <v>0</v>
      </c>
      <c r="O4804" t="str">
        <f t="shared" si="901"/>
        <v>No</v>
      </c>
      <c r="P4804">
        <f t="shared" si="902"/>
        <v>0</v>
      </c>
      <c r="Q4804">
        <f t="shared" si="903"/>
        <v>0</v>
      </c>
      <c r="R4804">
        <f t="shared" si="907"/>
        <v>27.565026697177728</v>
      </c>
      <c r="S4804" t="str">
        <f t="shared" si="904"/>
        <v>ID-37145-Washington D.C. - Los Angeles</v>
      </c>
      <c r="T4804" t="str">
        <f t="shared" si="905"/>
        <v>10:03</v>
      </c>
      <c r="U4804" t="str">
        <f t="shared" si="906"/>
        <v>Acceptable</v>
      </c>
      <c r="V4804">
        <f t="shared" si="908"/>
        <v>23</v>
      </c>
      <c r="W4804">
        <f t="shared" si="909"/>
        <v>2</v>
      </c>
      <c r="Y4804" t="str">
        <f t="shared" si="910"/>
        <v>Flight Not Found</v>
      </c>
      <c r="Z4804" t="str" cm="1">
        <f t="array" ref="Z4804">IF(AND(B:B &gt; TIME(6, 0, 0), B:B &lt;= TIME(18, 0, 0)), "Day", "Night")</f>
        <v>Night</v>
      </c>
      <c r="AA4804">
        <f t="shared" si="911"/>
        <v>1</v>
      </c>
    </row>
    <row r="4805" spans="1:27" x14ac:dyDescent="0.2">
      <c r="A4805">
        <v>37145</v>
      </c>
      <c r="B4805" t="s">
        <v>16613</v>
      </c>
      <c r="C4805" t="s">
        <v>3191</v>
      </c>
      <c r="D4805" t="s">
        <v>1329</v>
      </c>
      <c r="E4805" t="s">
        <v>1847</v>
      </c>
      <c r="F4805" t="s">
        <v>24434</v>
      </c>
      <c r="G4805" t="s">
        <v>24435</v>
      </c>
      <c r="H4805" t="s">
        <v>24436</v>
      </c>
      <c r="I4805" t="s">
        <v>24437</v>
      </c>
      <c r="J4805">
        <v>92</v>
      </c>
      <c r="K4805">
        <v>92</v>
      </c>
      <c r="L4805">
        <v>2750</v>
      </c>
      <c r="M4805" t="s">
        <v>24438</v>
      </c>
      <c r="N4805">
        <f t="shared" si="900"/>
        <v>0</v>
      </c>
      <c r="O4805" t="str">
        <f t="shared" si="901"/>
        <v>No</v>
      </c>
      <c r="P4805">
        <f t="shared" si="902"/>
        <v>0</v>
      </c>
      <c r="Q4805">
        <f t="shared" si="903"/>
        <v>0</v>
      </c>
      <c r="R4805">
        <f t="shared" si="907"/>
        <v>27.565026697177728</v>
      </c>
      <c r="S4805" t="str">
        <f t="shared" si="904"/>
        <v>ID-37145-Boston - Los Angeles</v>
      </c>
      <c r="T4805" t="str">
        <f t="shared" si="905"/>
        <v>10:03</v>
      </c>
      <c r="U4805" t="str">
        <f t="shared" si="906"/>
        <v>Acceptable</v>
      </c>
      <c r="V4805">
        <f t="shared" si="908"/>
        <v>23</v>
      </c>
      <c r="W4805">
        <f t="shared" si="909"/>
        <v>2</v>
      </c>
      <c r="Y4805" t="str">
        <f t="shared" si="910"/>
        <v>Flight Not Found</v>
      </c>
      <c r="Z4805" t="str" cm="1">
        <f t="array" ref="Z4805">IF(AND(B:B &gt; TIME(6, 0, 0), B:B &lt;= TIME(18, 0, 0)), "Day", "Night")</f>
        <v>Night</v>
      </c>
      <c r="AA4805">
        <f t="shared" si="911"/>
        <v>1</v>
      </c>
    </row>
    <row r="4806" spans="1:27" x14ac:dyDescent="0.2">
      <c r="A4806">
        <v>37145</v>
      </c>
      <c r="B4806" t="s">
        <v>15394</v>
      </c>
      <c r="C4806" t="s">
        <v>3191</v>
      </c>
      <c r="D4806" t="s">
        <v>1147</v>
      </c>
      <c r="E4806" t="s">
        <v>11453</v>
      </c>
      <c r="F4806" t="s">
        <v>24434</v>
      </c>
      <c r="G4806" t="s">
        <v>24439</v>
      </c>
      <c r="H4806" t="s">
        <v>24440</v>
      </c>
      <c r="I4806" t="s">
        <v>24441</v>
      </c>
      <c r="J4806">
        <v>65</v>
      </c>
      <c r="K4806">
        <v>65</v>
      </c>
      <c r="L4806">
        <v>2750</v>
      </c>
      <c r="M4806" t="s">
        <v>24442</v>
      </c>
      <c r="N4806">
        <f t="shared" si="900"/>
        <v>0</v>
      </c>
      <c r="O4806" t="str">
        <f t="shared" si="901"/>
        <v>No</v>
      </c>
      <c r="P4806">
        <f t="shared" si="902"/>
        <v>0</v>
      </c>
      <c r="Q4806">
        <f t="shared" si="903"/>
        <v>0</v>
      </c>
      <c r="R4806">
        <f t="shared" si="907"/>
        <v>27.565026697177728</v>
      </c>
      <c r="S4806" t="str">
        <f t="shared" si="904"/>
        <v>ID-37145-Boston - Los Angeles</v>
      </c>
      <c r="T4806" t="str">
        <f t="shared" si="905"/>
        <v>10:03</v>
      </c>
      <c r="U4806" t="str">
        <f t="shared" si="906"/>
        <v>Acceptable</v>
      </c>
      <c r="V4806">
        <f t="shared" si="908"/>
        <v>23</v>
      </c>
      <c r="W4806">
        <f t="shared" si="909"/>
        <v>2</v>
      </c>
      <c r="Y4806" t="str">
        <f t="shared" si="910"/>
        <v>Flight Not Found</v>
      </c>
      <c r="Z4806" t="str" cm="1">
        <f t="array" ref="Z4806">IF(AND(B:B &gt; TIME(6, 0, 0), B:B &lt;= TIME(18, 0, 0)), "Day", "Night")</f>
        <v>Night</v>
      </c>
      <c r="AA4806">
        <f t="shared" si="911"/>
        <v>1</v>
      </c>
    </row>
    <row r="4807" spans="1:27" x14ac:dyDescent="0.2">
      <c r="A4807">
        <v>37146</v>
      </c>
      <c r="B4807" t="s">
        <v>6366</v>
      </c>
      <c r="C4807" t="s">
        <v>24443</v>
      </c>
      <c r="D4807" t="s">
        <v>24444</v>
      </c>
      <c r="E4807" t="s">
        <v>36</v>
      </c>
      <c r="F4807" t="s">
        <v>19145</v>
      </c>
      <c r="G4807" t="s">
        <v>24445</v>
      </c>
      <c r="H4807" t="s">
        <v>24446</v>
      </c>
      <c r="I4807" t="s">
        <v>24447</v>
      </c>
      <c r="J4807">
        <v>19</v>
      </c>
      <c r="K4807">
        <v>19</v>
      </c>
      <c r="L4807">
        <v>0</v>
      </c>
      <c r="M4807" t="s">
        <v>24448</v>
      </c>
      <c r="N4807">
        <f t="shared" si="900"/>
        <v>0</v>
      </c>
      <c r="O4807" t="str">
        <f t="shared" si="901"/>
        <v>No</v>
      </c>
      <c r="P4807">
        <f t="shared" si="902"/>
        <v>0</v>
      </c>
      <c r="Q4807">
        <f t="shared" si="903"/>
        <v>0</v>
      </c>
      <c r="R4807">
        <f t="shared" si="907"/>
        <v>27.565026697177728</v>
      </c>
      <c r="S4807" t="str">
        <f t="shared" si="904"/>
        <v>ID-37146-Chichen Itza - Cozumel</v>
      </c>
      <c r="T4807" t="str">
        <f t="shared" si="905"/>
        <v>16:25</v>
      </c>
      <c r="U4807" t="str">
        <f t="shared" si="906"/>
        <v>Acceptable</v>
      </c>
      <c r="V4807">
        <f t="shared" si="908"/>
        <v>23</v>
      </c>
      <c r="W4807">
        <f t="shared" si="909"/>
        <v>2</v>
      </c>
      <c r="Y4807" t="str">
        <f t="shared" si="910"/>
        <v>Flight Not Found</v>
      </c>
      <c r="Z4807" t="str" cm="1">
        <f t="array" ref="Z4807">IF(AND(B:B &gt; TIME(6, 0, 0), B:B &lt;= TIME(18, 0, 0)), "Day", "Night")</f>
        <v>Night</v>
      </c>
      <c r="AA4807">
        <f t="shared" si="911"/>
        <v>1</v>
      </c>
    </row>
    <row r="4808" spans="1:27" x14ac:dyDescent="0.2">
      <c r="A4808">
        <v>37149</v>
      </c>
      <c r="C4808" t="s">
        <v>24449</v>
      </c>
      <c r="D4808" t="s">
        <v>6310</v>
      </c>
      <c r="E4808" t="s">
        <v>24450</v>
      </c>
      <c r="F4808" t="s">
        <v>24451</v>
      </c>
      <c r="G4808" t="s">
        <v>20875</v>
      </c>
      <c r="H4808" t="s">
        <v>24452</v>
      </c>
      <c r="I4808" t="s">
        <v>24453</v>
      </c>
      <c r="J4808">
        <v>82</v>
      </c>
      <c r="K4808">
        <v>1</v>
      </c>
      <c r="L4808">
        <v>0</v>
      </c>
      <c r="M4808" t="s">
        <v>24454</v>
      </c>
      <c r="N4808">
        <f t="shared" si="900"/>
        <v>0</v>
      </c>
      <c r="O4808" t="str">
        <f t="shared" si="901"/>
        <v>No</v>
      </c>
      <c r="P4808">
        <f t="shared" si="902"/>
        <v>0</v>
      </c>
      <c r="Q4808">
        <f t="shared" si="903"/>
        <v>0</v>
      </c>
      <c r="R4808">
        <f t="shared" si="907"/>
        <v>27.565026697177728</v>
      </c>
      <c r="S4808" t="str">
        <f t="shared" si="904"/>
        <v>ID-37149-Recife  - Sao Paulo</v>
      </c>
      <c r="T4808">
        <f t="shared" si="905"/>
        <v>0</v>
      </c>
      <c r="U4808" t="str">
        <f t="shared" si="906"/>
        <v>Acceptable</v>
      </c>
      <c r="V4808">
        <f t="shared" si="908"/>
        <v>23</v>
      </c>
      <c r="W4808">
        <f t="shared" si="909"/>
        <v>2</v>
      </c>
      <c r="Y4808" t="str">
        <f t="shared" si="910"/>
        <v>Flight Not Found</v>
      </c>
      <c r="Z4808" t="str" cm="1">
        <f t="array" ref="Z4808">IF(AND(B:B &gt; TIME(6, 0, 0), B:B &lt;= TIME(18, 0, 0)), "Day", "Night")</f>
        <v>Night</v>
      </c>
      <c r="AA4808">
        <f t="shared" si="911"/>
        <v>1</v>
      </c>
    </row>
    <row r="4809" spans="1:27" x14ac:dyDescent="0.2">
      <c r="A4809">
        <v>37152</v>
      </c>
      <c r="B4809" t="s">
        <v>1313</v>
      </c>
      <c r="C4809" t="s">
        <v>6736</v>
      </c>
      <c r="D4809" t="s">
        <v>24455</v>
      </c>
      <c r="E4809" t="s">
        <v>16057</v>
      </c>
      <c r="F4809" t="s">
        <v>24456</v>
      </c>
      <c r="G4809" t="s">
        <v>24457</v>
      </c>
      <c r="H4809" t="s">
        <v>24458</v>
      </c>
      <c r="I4809" t="s">
        <v>24459</v>
      </c>
      <c r="J4809">
        <v>13</v>
      </c>
      <c r="K4809">
        <v>9</v>
      </c>
      <c r="L4809">
        <v>0</v>
      </c>
      <c r="M4809" t="s">
        <v>24460</v>
      </c>
      <c r="N4809">
        <f t="shared" si="900"/>
        <v>0</v>
      </c>
      <c r="O4809" t="str">
        <f t="shared" si="901"/>
        <v>No</v>
      </c>
      <c r="P4809">
        <f t="shared" si="902"/>
        <v>0</v>
      </c>
      <c r="Q4809">
        <f t="shared" si="903"/>
        <v>0</v>
      </c>
      <c r="R4809">
        <f t="shared" si="907"/>
        <v>27.565026697177728</v>
      </c>
      <c r="S4809" t="str">
        <f t="shared" si="904"/>
        <v>ID-37152-Guatemala City - San Pedro Sula, Honduras</v>
      </c>
      <c r="T4809" t="str">
        <f t="shared" si="905"/>
        <v>07:30</v>
      </c>
      <c r="U4809" t="str">
        <f t="shared" si="906"/>
        <v>Acceptable</v>
      </c>
      <c r="V4809">
        <f t="shared" si="908"/>
        <v>23</v>
      </c>
      <c r="W4809">
        <f t="shared" si="909"/>
        <v>2</v>
      </c>
      <c r="Y4809" t="str">
        <f t="shared" si="910"/>
        <v>Flight Not Found</v>
      </c>
      <c r="Z4809" t="str" cm="1">
        <f t="array" ref="Z4809">IF(AND(B:B &gt; TIME(6, 0, 0), B:B &lt;= TIME(18, 0, 0)), "Day", "Night")</f>
        <v>Night</v>
      </c>
      <c r="AA4809">
        <f t="shared" si="911"/>
        <v>1</v>
      </c>
    </row>
    <row r="4810" spans="1:27" x14ac:dyDescent="0.2">
      <c r="A4810">
        <v>37167</v>
      </c>
      <c r="B4810" t="s">
        <v>24461</v>
      </c>
      <c r="C4810" t="s">
        <v>24462</v>
      </c>
      <c r="D4810" t="s">
        <v>24463</v>
      </c>
      <c r="F4810" t="s">
        <v>24464</v>
      </c>
      <c r="G4810" t="s">
        <v>21698</v>
      </c>
      <c r="H4810" t="s">
        <v>24465</v>
      </c>
      <c r="I4810" t="s">
        <v>24466</v>
      </c>
      <c r="J4810">
        <v>3</v>
      </c>
      <c r="K4810">
        <v>3</v>
      </c>
      <c r="L4810">
        <v>0</v>
      </c>
      <c r="M4810" t="s">
        <v>24467</v>
      </c>
      <c r="N4810">
        <f t="shared" si="900"/>
        <v>0</v>
      </c>
      <c r="O4810" t="str">
        <f t="shared" si="901"/>
        <v>No</v>
      </c>
      <c r="P4810">
        <f t="shared" si="902"/>
        <v>0</v>
      </c>
      <c r="Q4810">
        <f t="shared" si="903"/>
        <v>0</v>
      </c>
      <c r="R4810">
        <f t="shared" si="907"/>
        <v>27.565026697177728</v>
      </c>
      <c r="S4810" t="str">
        <f t="shared" si="904"/>
        <v>ID-37167-Decatur Island, WAAnacortez, WA</v>
      </c>
      <c r="T4810" t="str">
        <f t="shared" si="905"/>
        <v>13:38</v>
      </c>
      <c r="U4810" t="str">
        <f t="shared" si="906"/>
        <v>Acceptable</v>
      </c>
      <c r="V4810">
        <f t="shared" si="908"/>
        <v>23</v>
      </c>
      <c r="W4810">
        <f t="shared" si="909"/>
        <v>2</v>
      </c>
      <c r="Y4810" t="str">
        <f t="shared" si="910"/>
        <v>Flight Not Found</v>
      </c>
      <c r="Z4810" t="str" cm="1">
        <f t="array" ref="Z4810">IF(AND(B:B &gt; TIME(6, 0, 0), B:B &lt;= TIME(18, 0, 0)), "Day", "Night")</f>
        <v>Night</v>
      </c>
      <c r="AA4810">
        <f t="shared" si="911"/>
        <v>1</v>
      </c>
    </row>
    <row r="4811" spans="1:27" x14ac:dyDescent="0.2">
      <c r="A4811">
        <v>37168</v>
      </c>
      <c r="B4811" t="s">
        <v>24468</v>
      </c>
      <c r="C4811" t="s">
        <v>24469</v>
      </c>
      <c r="D4811" t="s">
        <v>24470</v>
      </c>
      <c r="E4811" t="s">
        <v>24471</v>
      </c>
      <c r="F4811" t="s">
        <v>24472</v>
      </c>
      <c r="G4811" t="s">
        <v>24473</v>
      </c>
      <c r="H4811" t="s">
        <v>24474</v>
      </c>
      <c r="I4811" t="s">
        <v>24475</v>
      </c>
      <c r="J4811">
        <v>78</v>
      </c>
      <c r="K4811">
        <v>78</v>
      </c>
      <c r="L4811">
        <v>0</v>
      </c>
      <c r="M4811" t="s">
        <v>24476</v>
      </c>
      <c r="N4811">
        <f t="shared" si="900"/>
        <v>0</v>
      </c>
      <c r="O4811" t="str">
        <f t="shared" si="901"/>
        <v>No</v>
      </c>
      <c r="P4811">
        <f t="shared" si="902"/>
        <v>0</v>
      </c>
      <c r="Q4811">
        <f t="shared" si="903"/>
        <v>0</v>
      </c>
      <c r="R4811">
        <f t="shared" si="907"/>
        <v>27.565026697177728</v>
      </c>
      <c r="S4811" t="str">
        <f t="shared" si="904"/>
        <v>ID-37168-Tel Aviv -  Novosibirsk, Russia</v>
      </c>
      <c r="T4811" t="str">
        <f t="shared" si="905"/>
        <v>13:44</v>
      </c>
      <c r="U4811" t="str">
        <f t="shared" si="906"/>
        <v>Acceptable</v>
      </c>
      <c r="V4811">
        <f t="shared" si="908"/>
        <v>23</v>
      </c>
      <c r="W4811">
        <f t="shared" si="909"/>
        <v>2</v>
      </c>
      <c r="Y4811" t="str">
        <f t="shared" si="910"/>
        <v>Flight Not Found</v>
      </c>
      <c r="Z4811" t="str" cm="1">
        <f t="array" ref="Z4811">IF(AND(B:B &gt; TIME(6, 0, 0), B:B &lt;= TIME(18, 0, 0)), "Day", "Night")</f>
        <v>Night</v>
      </c>
      <c r="AA4811">
        <f t="shared" si="911"/>
        <v>1</v>
      </c>
    </row>
    <row r="4812" spans="1:27" x14ac:dyDescent="0.2">
      <c r="A4812">
        <v>37172</v>
      </c>
      <c r="B4812" t="s">
        <v>5493</v>
      </c>
      <c r="C4812" t="s">
        <v>4385</v>
      </c>
      <c r="D4812" t="s">
        <v>24477</v>
      </c>
      <c r="E4812" t="s">
        <v>24478</v>
      </c>
      <c r="F4812" t="s">
        <v>24479</v>
      </c>
      <c r="G4812" t="s">
        <v>24480</v>
      </c>
      <c r="H4812" t="s">
        <v>24481</v>
      </c>
      <c r="I4812" t="s">
        <v>24482</v>
      </c>
      <c r="J4812">
        <v>114</v>
      </c>
      <c r="K4812">
        <v>114</v>
      </c>
      <c r="L4812">
        <v>4</v>
      </c>
      <c r="M4812" t="s">
        <v>24483</v>
      </c>
      <c r="N4812">
        <f t="shared" si="900"/>
        <v>0</v>
      </c>
      <c r="O4812" t="str">
        <f t="shared" si="901"/>
        <v>No</v>
      </c>
      <c r="P4812">
        <f t="shared" si="902"/>
        <v>0</v>
      </c>
      <c r="Q4812">
        <f t="shared" si="903"/>
        <v>0</v>
      </c>
      <c r="R4812">
        <f t="shared" si="907"/>
        <v>27.565026697177728</v>
      </c>
      <c r="S4812" t="str">
        <f t="shared" si="904"/>
        <v>ID-37172-Milan - Copenhagen / Milan - Paris</v>
      </c>
      <c r="T4812" t="str">
        <f t="shared" si="905"/>
        <v>08:10</v>
      </c>
      <c r="U4812" t="str">
        <f t="shared" si="906"/>
        <v>Acceptable</v>
      </c>
      <c r="V4812">
        <f t="shared" si="908"/>
        <v>23</v>
      </c>
      <c r="W4812">
        <f t="shared" si="909"/>
        <v>2</v>
      </c>
      <c r="Y4812" t="str">
        <f t="shared" si="910"/>
        <v>Flight Not Found</v>
      </c>
      <c r="Z4812" t="str" cm="1">
        <f t="array" ref="Z4812">IF(AND(B:B &gt; TIME(6, 0, 0), B:B &lt;= TIME(18, 0, 0)), "Day", "Night")</f>
        <v>Night</v>
      </c>
      <c r="AA4812">
        <f t="shared" si="911"/>
        <v>1</v>
      </c>
    </row>
    <row r="4813" spans="1:27" x14ac:dyDescent="0.2">
      <c r="A4813">
        <v>37172</v>
      </c>
      <c r="B4813" t="s">
        <v>6287</v>
      </c>
      <c r="C4813" t="s">
        <v>24484</v>
      </c>
      <c r="D4813" t="s">
        <v>24485</v>
      </c>
      <c r="F4813" t="s">
        <v>24486</v>
      </c>
      <c r="G4813" t="s">
        <v>24487</v>
      </c>
      <c r="H4813" t="s">
        <v>24488</v>
      </c>
      <c r="I4813" t="s">
        <v>8819</v>
      </c>
      <c r="J4813">
        <v>7</v>
      </c>
      <c r="K4813">
        <v>3</v>
      </c>
      <c r="L4813">
        <v>0</v>
      </c>
      <c r="M4813" t="s">
        <v>24489</v>
      </c>
      <c r="N4813">
        <f t="shared" si="900"/>
        <v>0</v>
      </c>
      <c r="O4813" t="str">
        <f t="shared" si="901"/>
        <v>No</v>
      </c>
      <c r="P4813">
        <f t="shared" si="902"/>
        <v>0</v>
      </c>
      <c r="Q4813">
        <f t="shared" si="903"/>
        <v>0</v>
      </c>
      <c r="R4813">
        <f t="shared" si="907"/>
        <v>27.565026697177728</v>
      </c>
      <c r="S4813" t="str">
        <f t="shared" si="904"/>
        <v>ID-37172-Iyachisakus Lake - Mollet Lake</v>
      </c>
      <c r="T4813" t="str">
        <f t="shared" si="905"/>
        <v>08:10</v>
      </c>
      <c r="U4813" t="str">
        <f t="shared" si="906"/>
        <v>Acceptable</v>
      </c>
      <c r="V4813">
        <f t="shared" si="908"/>
        <v>23</v>
      </c>
      <c r="W4813">
        <f t="shared" si="909"/>
        <v>2</v>
      </c>
      <c r="Y4813" t="str">
        <f t="shared" si="910"/>
        <v>Flight Not Found</v>
      </c>
      <c r="Z4813" t="str" cm="1">
        <f t="array" ref="Z4813">IF(AND(B:B &gt; TIME(6, 0, 0), B:B &lt;= TIME(18, 0, 0)), "Day", "Night")</f>
        <v>Night</v>
      </c>
      <c r="AA4813">
        <f t="shared" si="911"/>
        <v>1</v>
      </c>
    </row>
    <row r="4814" spans="1:27" x14ac:dyDescent="0.2">
      <c r="A4814">
        <v>37174</v>
      </c>
      <c r="B4814" t="s">
        <v>24490</v>
      </c>
      <c r="C4814" t="s">
        <v>24491</v>
      </c>
      <c r="D4814" t="s">
        <v>24492</v>
      </c>
      <c r="E4814" t="s">
        <v>16614</v>
      </c>
      <c r="F4814" t="s">
        <v>24493</v>
      </c>
      <c r="G4814" t="s">
        <v>23894</v>
      </c>
      <c r="H4814" t="s">
        <v>24494</v>
      </c>
      <c r="I4814" t="s">
        <v>24495</v>
      </c>
      <c r="J4814">
        <v>10</v>
      </c>
      <c r="K4814">
        <v>10</v>
      </c>
      <c r="L4814">
        <v>0</v>
      </c>
      <c r="M4814" t="s">
        <v>24496</v>
      </c>
      <c r="N4814">
        <f t="shared" si="900"/>
        <v>0</v>
      </c>
      <c r="O4814" t="str">
        <f t="shared" si="901"/>
        <v>No</v>
      </c>
      <c r="P4814">
        <f t="shared" si="902"/>
        <v>0</v>
      </c>
      <c r="Q4814">
        <f t="shared" si="903"/>
        <v>0</v>
      </c>
      <c r="R4814">
        <f t="shared" si="907"/>
        <v>27.565026697177728</v>
      </c>
      <c r="S4814" t="str">
        <f t="shared" si="904"/>
        <v>ID-37174-Dillingham - King Salmon</v>
      </c>
      <c r="T4814" t="str">
        <f t="shared" si="905"/>
        <v>09:26</v>
      </c>
      <c r="U4814" t="str">
        <f t="shared" si="906"/>
        <v>Acceptable</v>
      </c>
      <c r="V4814">
        <f t="shared" si="908"/>
        <v>23</v>
      </c>
      <c r="W4814">
        <f t="shared" si="909"/>
        <v>2</v>
      </c>
      <c r="Y4814" t="str">
        <f t="shared" si="910"/>
        <v>Flight Not Found</v>
      </c>
      <c r="Z4814" t="str" cm="1">
        <f t="array" ref="Z4814">IF(AND(B:B &gt; TIME(6, 0, 0), B:B &lt;= TIME(18, 0, 0)), "Day", "Night")</f>
        <v>Night</v>
      </c>
      <c r="AA4814">
        <f t="shared" si="911"/>
        <v>1</v>
      </c>
    </row>
    <row r="4815" spans="1:27" x14ac:dyDescent="0.2">
      <c r="A4815">
        <v>37174</v>
      </c>
      <c r="B4815" t="s">
        <v>24497</v>
      </c>
      <c r="C4815" t="s">
        <v>24498</v>
      </c>
      <c r="D4815" t="s">
        <v>24499</v>
      </c>
      <c r="E4815" t="s">
        <v>2826</v>
      </c>
      <c r="F4815" t="s">
        <v>24500</v>
      </c>
      <c r="G4815" t="s">
        <v>24501</v>
      </c>
      <c r="H4815" t="s">
        <v>24502</v>
      </c>
      <c r="I4815" t="s">
        <v>24503</v>
      </c>
      <c r="J4815">
        <v>10</v>
      </c>
      <c r="K4815">
        <v>10</v>
      </c>
      <c r="L4815">
        <v>0</v>
      </c>
      <c r="M4815" t="s">
        <v>24504</v>
      </c>
      <c r="N4815">
        <f t="shared" si="900"/>
        <v>0</v>
      </c>
      <c r="O4815" t="str">
        <f t="shared" si="901"/>
        <v>No</v>
      </c>
      <c r="P4815">
        <f t="shared" si="902"/>
        <v>0</v>
      </c>
      <c r="Q4815">
        <f t="shared" si="903"/>
        <v>0</v>
      </c>
      <c r="R4815">
        <f t="shared" si="907"/>
        <v>27.565026697177728</v>
      </c>
      <c r="S4815" t="str">
        <f t="shared" si="904"/>
        <v>ID-37174-Barcelona - Oran, Algeria</v>
      </c>
      <c r="T4815" t="str">
        <f t="shared" si="905"/>
        <v>09:26</v>
      </c>
      <c r="U4815" t="str">
        <f t="shared" si="906"/>
        <v>Acceptable</v>
      </c>
      <c r="V4815">
        <f t="shared" si="908"/>
        <v>23</v>
      </c>
      <c r="W4815">
        <f t="shared" si="909"/>
        <v>2</v>
      </c>
      <c r="Y4815" t="str">
        <f t="shared" si="910"/>
        <v>Flight Not Found</v>
      </c>
      <c r="Z4815" t="str" cm="1">
        <f t="array" ref="Z4815">IF(AND(B:B &gt; TIME(6, 0, 0), B:B &lt;= TIME(18, 0, 0)), "Day", "Night")</f>
        <v>Night</v>
      </c>
      <c r="AA4815">
        <f t="shared" si="911"/>
        <v>1</v>
      </c>
    </row>
    <row r="4816" spans="1:27" x14ac:dyDescent="0.2">
      <c r="A4816">
        <v>37175</v>
      </c>
      <c r="B4816" t="s">
        <v>24505</v>
      </c>
      <c r="C4816" t="s">
        <v>24506</v>
      </c>
      <c r="D4816" t="s">
        <v>24507</v>
      </c>
      <c r="F4816" t="s">
        <v>24508</v>
      </c>
      <c r="G4816" t="s">
        <v>24509</v>
      </c>
      <c r="H4816" t="s">
        <v>24510</v>
      </c>
      <c r="I4816" t="s">
        <v>24511</v>
      </c>
      <c r="J4816">
        <v>3</v>
      </c>
      <c r="K4816">
        <v>2</v>
      </c>
      <c r="L4816">
        <v>0</v>
      </c>
      <c r="M4816" t="s">
        <v>24512</v>
      </c>
      <c r="N4816">
        <f t="shared" si="900"/>
        <v>0</v>
      </c>
      <c r="O4816" t="str">
        <f t="shared" si="901"/>
        <v>No</v>
      </c>
      <c r="P4816">
        <f t="shared" si="902"/>
        <v>0</v>
      </c>
      <c r="Q4816">
        <f t="shared" si="903"/>
        <v>0</v>
      </c>
      <c r="R4816">
        <f t="shared" si="907"/>
        <v>27.565026697177728</v>
      </c>
      <c r="S4816" t="str">
        <f t="shared" si="904"/>
        <v>ID-37175-Gods Narrows - Shamattawa</v>
      </c>
      <c r="T4816" t="str">
        <f t="shared" si="905"/>
        <v>23:35</v>
      </c>
      <c r="U4816" t="str">
        <f t="shared" si="906"/>
        <v>Acceptable</v>
      </c>
      <c r="V4816">
        <f t="shared" si="908"/>
        <v>23</v>
      </c>
      <c r="W4816">
        <f t="shared" si="909"/>
        <v>2</v>
      </c>
      <c r="Y4816" t="str">
        <f t="shared" si="910"/>
        <v>Flight Not Found</v>
      </c>
      <c r="Z4816" t="str" cm="1">
        <f t="array" ref="Z4816">IF(AND(B:B &gt; TIME(6, 0, 0), B:B &lt;= TIME(18, 0, 0)), "Day", "Night")</f>
        <v>Night</v>
      </c>
      <c r="AA4816">
        <f t="shared" si="911"/>
        <v>1</v>
      </c>
    </row>
    <row r="4817" spans="1:27" x14ac:dyDescent="0.2">
      <c r="A4817">
        <v>37177</v>
      </c>
      <c r="B4817" t="s">
        <v>5009</v>
      </c>
      <c r="C4817" t="s">
        <v>24513</v>
      </c>
      <c r="D4817" t="s">
        <v>24514</v>
      </c>
      <c r="F4817" t="s">
        <v>24515</v>
      </c>
      <c r="G4817" t="s">
        <v>24516</v>
      </c>
      <c r="H4817" t="s">
        <v>24517</v>
      </c>
      <c r="J4817">
        <v>6</v>
      </c>
      <c r="K4817">
        <v>3</v>
      </c>
      <c r="L4817">
        <v>0</v>
      </c>
      <c r="M4817" t="s">
        <v>24518</v>
      </c>
      <c r="N4817">
        <f t="shared" si="900"/>
        <v>0</v>
      </c>
      <c r="O4817" t="str">
        <f t="shared" si="901"/>
        <v>No</v>
      </c>
      <c r="P4817">
        <f t="shared" si="902"/>
        <v>0</v>
      </c>
      <c r="Q4817">
        <f t="shared" si="903"/>
        <v>0</v>
      </c>
      <c r="R4817">
        <f t="shared" si="907"/>
        <v>27.565026697177728</v>
      </c>
      <c r="S4817" t="str">
        <f t="shared" si="904"/>
        <v>ID-37177-Humiata - Altamira</v>
      </c>
      <c r="T4817" t="str">
        <f t="shared" si="905"/>
        <v>18:00</v>
      </c>
      <c r="U4817" t="str">
        <f t="shared" si="906"/>
        <v>Acceptable</v>
      </c>
      <c r="V4817">
        <f t="shared" si="908"/>
        <v>23</v>
      </c>
      <c r="W4817">
        <f t="shared" si="909"/>
        <v>2</v>
      </c>
      <c r="Y4817" t="str">
        <f t="shared" si="910"/>
        <v>Flight Not Found</v>
      </c>
      <c r="Z4817" t="str" cm="1">
        <f t="array" ref="Z4817">IF(AND(B:B &gt; TIME(6, 0, 0), B:B &lt;= TIME(18, 0, 0)), "Day", "Night")</f>
        <v>Night</v>
      </c>
      <c r="AA4817">
        <f t="shared" si="911"/>
        <v>1</v>
      </c>
    </row>
    <row r="4818" spans="1:27" x14ac:dyDescent="0.2">
      <c r="A4818">
        <v>37182</v>
      </c>
      <c r="B4818" t="s">
        <v>5449</v>
      </c>
      <c r="C4818" t="s">
        <v>10104</v>
      </c>
      <c r="D4818" t="s">
        <v>24519</v>
      </c>
      <c r="F4818" t="s">
        <v>24520</v>
      </c>
      <c r="G4818" t="s">
        <v>24521</v>
      </c>
      <c r="H4818" t="s">
        <v>24522</v>
      </c>
      <c r="I4818" t="s">
        <v>24523</v>
      </c>
      <c r="J4818">
        <v>5</v>
      </c>
      <c r="K4818">
        <v>3</v>
      </c>
      <c r="L4818">
        <v>0</v>
      </c>
      <c r="M4818" t="s">
        <v>24524</v>
      </c>
      <c r="N4818">
        <f t="shared" si="900"/>
        <v>0</v>
      </c>
      <c r="O4818" t="str">
        <f t="shared" si="901"/>
        <v>No</v>
      </c>
      <c r="P4818">
        <f t="shared" si="902"/>
        <v>0</v>
      </c>
      <c r="Q4818">
        <f t="shared" si="903"/>
        <v>0</v>
      </c>
      <c r="R4818">
        <f t="shared" si="907"/>
        <v>27.565026697177728</v>
      </c>
      <c r="S4818" t="str">
        <f t="shared" si="904"/>
        <v>ID-37182-Fire Island, AK - Anchorage, AK</v>
      </c>
      <c r="T4818" t="str">
        <f t="shared" si="905"/>
        <v>15:43</v>
      </c>
      <c r="U4818" t="str">
        <f t="shared" si="906"/>
        <v>Acceptable</v>
      </c>
      <c r="V4818">
        <f t="shared" si="908"/>
        <v>23</v>
      </c>
      <c r="W4818">
        <f t="shared" si="909"/>
        <v>2</v>
      </c>
      <c r="Y4818" t="str">
        <f t="shared" si="910"/>
        <v>Flight Not Found</v>
      </c>
      <c r="Z4818" t="str" cm="1">
        <f t="array" ref="Z4818">IF(AND(B:B &gt; TIME(6, 0, 0), B:B &lt;= TIME(18, 0, 0)), "Day", "Night")</f>
        <v>Night</v>
      </c>
      <c r="AA4818">
        <f t="shared" si="911"/>
        <v>1</v>
      </c>
    </row>
    <row r="4819" spans="1:27" x14ac:dyDescent="0.2">
      <c r="A4819">
        <v>37207</v>
      </c>
      <c r="B4819" t="s">
        <v>24525</v>
      </c>
      <c r="C4819" t="s">
        <v>24526</v>
      </c>
      <c r="D4819" t="s">
        <v>1329</v>
      </c>
      <c r="E4819" t="s">
        <v>24527</v>
      </c>
      <c r="F4819" t="s">
        <v>24528</v>
      </c>
      <c r="G4819" t="s">
        <v>24529</v>
      </c>
      <c r="H4819" t="s">
        <v>24530</v>
      </c>
      <c r="I4819" t="s">
        <v>23074</v>
      </c>
      <c r="J4819">
        <v>260</v>
      </c>
      <c r="K4819">
        <v>260</v>
      </c>
      <c r="L4819">
        <v>5</v>
      </c>
      <c r="M4819" t="s">
        <v>24531</v>
      </c>
      <c r="N4819">
        <f t="shared" si="900"/>
        <v>0</v>
      </c>
      <c r="O4819" t="str">
        <f t="shared" si="901"/>
        <v>No</v>
      </c>
      <c r="P4819">
        <f t="shared" si="902"/>
        <v>0</v>
      </c>
      <c r="Q4819">
        <f t="shared" si="903"/>
        <v>0</v>
      </c>
      <c r="R4819">
        <f t="shared" si="907"/>
        <v>27.565026697177728</v>
      </c>
      <c r="S4819" t="str">
        <f t="shared" si="904"/>
        <v>ID-37207-New York City - Santo Domingo, Dominican Rep.</v>
      </c>
      <c r="T4819" t="str">
        <f t="shared" si="905"/>
        <v>09:16</v>
      </c>
      <c r="U4819" t="str">
        <f t="shared" si="906"/>
        <v>Acceptable</v>
      </c>
      <c r="V4819">
        <f t="shared" si="908"/>
        <v>23</v>
      </c>
      <c r="W4819">
        <f t="shared" si="909"/>
        <v>2</v>
      </c>
      <c r="Y4819" t="str">
        <f t="shared" si="910"/>
        <v>Flight Not Found</v>
      </c>
      <c r="Z4819" t="str" cm="1">
        <f t="array" ref="Z4819">IF(AND(B:B &gt; TIME(6, 0, 0), B:B &lt;= TIME(18, 0, 0)), "Day", "Night")</f>
        <v>Night</v>
      </c>
      <c r="AA4819">
        <f t="shared" si="911"/>
        <v>1</v>
      </c>
    </row>
    <row r="4820" spans="1:27" x14ac:dyDescent="0.2">
      <c r="A4820">
        <v>37214</v>
      </c>
      <c r="B4820" t="s">
        <v>19209</v>
      </c>
      <c r="C4820" t="s">
        <v>24532</v>
      </c>
      <c r="D4820" t="s">
        <v>24533</v>
      </c>
      <c r="E4820" t="s">
        <v>36</v>
      </c>
      <c r="F4820" t="s">
        <v>24534</v>
      </c>
      <c r="G4820" t="s">
        <v>24535</v>
      </c>
      <c r="H4820" t="s">
        <v>24536</v>
      </c>
      <c r="I4820" t="s">
        <v>24537</v>
      </c>
      <c r="J4820">
        <v>27</v>
      </c>
      <c r="K4820">
        <v>27</v>
      </c>
      <c r="L4820">
        <v>0</v>
      </c>
      <c r="M4820" t="s">
        <v>24538</v>
      </c>
      <c r="N4820">
        <f t="shared" si="900"/>
        <v>0</v>
      </c>
      <c r="O4820" t="str">
        <f t="shared" si="901"/>
        <v>No</v>
      </c>
      <c r="P4820">
        <f t="shared" si="902"/>
        <v>0</v>
      </c>
      <c r="Q4820">
        <f t="shared" si="903"/>
        <v>0</v>
      </c>
      <c r="R4820">
        <f t="shared" si="907"/>
        <v>27.565026697177728</v>
      </c>
      <c r="S4820" t="str">
        <f t="shared" si="904"/>
        <v>ID-37214-Khatanga - Moscow</v>
      </c>
      <c r="T4820" t="str">
        <f t="shared" si="905"/>
        <v>21:19</v>
      </c>
      <c r="U4820" t="str">
        <f t="shared" si="906"/>
        <v>Acceptable</v>
      </c>
      <c r="V4820">
        <f t="shared" si="908"/>
        <v>23</v>
      </c>
      <c r="W4820">
        <f t="shared" si="909"/>
        <v>2</v>
      </c>
      <c r="Y4820" t="str">
        <f t="shared" si="910"/>
        <v>Flight Not Found</v>
      </c>
      <c r="Z4820" t="str" cm="1">
        <f t="array" ref="Z4820">IF(AND(B:B &gt; TIME(6, 0, 0), B:B &lt;= TIME(18, 0, 0)), "Day", "Night")</f>
        <v>Night</v>
      </c>
      <c r="AA4820">
        <f t="shared" si="911"/>
        <v>1</v>
      </c>
    </row>
    <row r="4821" spans="1:27" x14ac:dyDescent="0.2">
      <c r="A4821">
        <v>37217</v>
      </c>
      <c r="B4821" t="s">
        <v>11013</v>
      </c>
      <c r="C4821" t="s">
        <v>1334</v>
      </c>
      <c r="D4821" t="s">
        <v>23899</v>
      </c>
      <c r="F4821" t="s">
        <v>24539</v>
      </c>
      <c r="G4821" t="s">
        <v>20511</v>
      </c>
      <c r="H4821" t="s">
        <v>24540</v>
      </c>
      <c r="I4821" t="s">
        <v>24541</v>
      </c>
      <c r="J4821">
        <v>2</v>
      </c>
      <c r="K4821">
        <v>2</v>
      </c>
      <c r="L4821">
        <v>0</v>
      </c>
      <c r="M4821" t="s">
        <v>24542</v>
      </c>
      <c r="N4821">
        <f t="shared" si="900"/>
        <v>0</v>
      </c>
      <c r="O4821" t="str">
        <f t="shared" si="901"/>
        <v>No</v>
      </c>
      <c r="P4821">
        <f t="shared" si="902"/>
        <v>0</v>
      </c>
      <c r="Q4821">
        <f t="shared" si="903"/>
        <v>0</v>
      </c>
      <c r="R4821">
        <f t="shared" si="907"/>
        <v>27.565026697177728</v>
      </c>
      <c r="S4821" t="str">
        <f t="shared" si="904"/>
        <v>ID-37217-Pittsburgh, PA - Baca Raton, Fl</v>
      </c>
      <c r="T4821" t="str">
        <f t="shared" si="905"/>
        <v>13:05</v>
      </c>
      <c r="U4821" t="str">
        <f t="shared" si="906"/>
        <v>Acceptable</v>
      </c>
      <c r="V4821">
        <f t="shared" si="908"/>
        <v>23</v>
      </c>
      <c r="W4821">
        <f t="shared" si="909"/>
        <v>2</v>
      </c>
      <c r="Y4821" t="str">
        <f t="shared" si="910"/>
        <v>Flight Not Found</v>
      </c>
      <c r="Z4821" t="str" cm="1">
        <f t="array" ref="Z4821">IF(AND(B:B &gt; TIME(6, 0, 0), B:B &lt;= TIME(18, 0, 0)), "Day", "Night")</f>
        <v>Night</v>
      </c>
      <c r="AA4821">
        <f t="shared" si="911"/>
        <v>1</v>
      </c>
    </row>
    <row r="4822" spans="1:27" x14ac:dyDescent="0.2">
      <c r="A4822">
        <v>37218</v>
      </c>
      <c r="B4822" t="s">
        <v>1380</v>
      </c>
      <c r="C4822" t="s">
        <v>24543</v>
      </c>
      <c r="D4822" t="s">
        <v>24544</v>
      </c>
      <c r="F4822" t="s">
        <v>24545</v>
      </c>
      <c r="G4822" t="s">
        <v>20737</v>
      </c>
      <c r="H4822" t="s">
        <v>24546</v>
      </c>
      <c r="I4822" t="s">
        <v>24547</v>
      </c>
      <c r="J4822">
        <v>17</v>
      </c>
      <c r="K4822">
        <v>2</v>
      </c>
      <c r="L4822">
        <v>0</v>
      </c>
      <c r="M4822" t="s">
        <v>24548</v>
      </c>
      <c r="N4822">
        <f t="shared" si="900"/>
        <v>0</v>
      </c>
      <c r="O4822" t="str">
        <f t="shared" si="901"/>
        <v>No</v>
      </c>
      <c r="P4822">
        <f t="shared" si="902"/>
        <v>0</v>
      </c>
      <c r="Q4822">
        <f t="shared" si="903"/>
        <v>0</v>
      </c>
      <c r="R4822">
        <f t="shared" si="907"/>
        <v>27.565026697177728</v>
      </c>
      <c r="S4822" t="str">
        <f t="shared" si="904"/>
        <v>ID-37218-Tallinn - Kardla</v>
      </c>
      <c r="T4822" t="str">
        <f t="shared" si="905"/>
        <v>18:35</v>
      </c>
      <c r="U4822" t="str">
        <f t="shared" si="906"/>
        <v>Acceptable</v>
      </c>
      <c r="V4822">
        <f t="shared" si="908"/>
        <v>23</v>
      </c>
      <c r="W4822">
        <f t="shared" si="909"/>
        <v>2</v>
      </c>
      <c r="Y4822" t="str">
        <f t="shared" si="910"/>
        <v>Flight Not Found</v>
      </c>
      <c r="Z4822" t="str" cm="1">
        <f t="array" ref="Z4822">IF(AND(B:B &gt; TIME(6, 0, 0), B:B &lt;= TIME(18, 0, 0)), "Day", "Night")</f>
        <v>Night</v>
      </c>
      <c r="AA4822">
        <f t="shared" si="911"/>
        <v>1</v>
      </c>
    </row>
    <row r="4823" spans="1:27" x14ac:dyDescent="0.2">
      <c r="A4823">
        <v>37219</v>
      </c>
      <c r="B4823" t="s">
        <v>5418</v>
      </c>
      <c r="C4823" t="s">
        <v>24549</v>
      </c>
      <c r="D4823" t="s">
        <v>23797</v>
      </c>
      <c r="E4823" t="s">
        <v>24550</v>
      </c>
      <c r="F4823" t="s">
        <v>24551</v>
      </c>
      <c r="G4823" t="s">
        <v>24552</v>
      </c>
      <c r="H4823" t="s">
        <v>24553</v>
      </c>
      <c r="I4823" t="s">
        <v>24554</v>
      </c>
      <c r="J4823">
        <v>33</v>
      </c>
      <c r="K4823">
        <v>24</v>
      </c>
      <c r="L4823">
        <v>0</v>
      </c>
      <c r="M4823" t="s">
        <v>24555</v>
      </c>
      <c r="N4823">
        <f t="shared" si="900"/>
        <v>0</v>
      </c>
      <c r="O4823" t="str">
        <f t="shared" si="901"/>
        <v>No</v>
      </c>
      <c r="P4823">
        <f t="shared" si="902"/>
        <v>0</v>
      </c>
      <c r="Q4823">
        <f t="shared" si="903"/>
        <v>0</v>
      </c>
      <c r="R4823">
        <f t="shared" si="907"/>
        <v>27.565026697177728</v>
      </c>
      <c r="S4823" t="str">
        <f t="shared" si="904"/>
        <v>ID-37219-Berlin - Zurich</v>
      </c>
      <c r="T4823" t="str">
        <f t="shared" si="905"/>
        <v>22:07</v>
      </c>
      <c r="U4823" t="str">
        <f t="shared" si="906"/>
        <v>Acceptable</v>
      </c>
      <c r="V4823">
        <f t="shared" si="908"/>
        <v>23</v>
      </c>
      <c r="W4823">
        <f t="shared" si="909"/>
        <v>2</v>
      </c>
      <c r="Y4823" t="str">
        <f t="shared" si="910"/>
        <v>Flight Not Found</v>
      </c>
      <c r="Z4823" t="str" cm="1">
        <f t="array" ref="Z4823">IF(AND(B:B &gt; TIME(6, 0, 0), B:B &lt;= TIME(18, 0, 0)), "Day", "Night")</f>
        <v>Night</v>
      </c>
      <c r="AA4823">
        <f t="shared" si="911"/>
        <v>1</v>
      </c>
    </row>
    <row r="4824" spans="1:27" x14ac:dyDescent="0.2">
      <c r="A4824">
        <v>37222</v>
      </c>
      <c r="B4824" t="s">
        <v>21253</v>
      </c>
      <c r="C4824" t="s">
        <v>24556</v>
      </c>
      <c r="D4824" t="s">
        <v>24557</v>
      </c>
      <c r="F4824" t="s">
        <v>24558</v>
      </c>
      <c r="G4824" t="s">
        <v>24559</v>
      </c>
      <c r="H4824" t="s">
        <v>24560</v>
      </c>
      <c r="I4824" t="s">
        <v>24561</v>
      </c>
      <c r="J4824">
        <v>13</v>
      </c>
      <c r="K4824">
        <v>1</v>
      </c>
      <c r="L4824">
        <v>0</v>
      </c>
      <c r="M4824" t="s">
        <v>24562</v>
      </c>
      <c r="N4824">
        <f t="shared" si="900"/>
        <v>0</v>
      </c>
      <c r="O4824" t="str">
        <f t="shared" si="901"/>
        <v>No</v>
      </c>
      <c r="P4824">
        <f t="shared" si="902"/>
        <v>0</v>
      </c>
      <c r="Q4824">
        <f t="shared" si="903"/>
        <v>0</v>
      </c>
      <c r="R4824">
        <f t="shared" si="907"/>
        <v>27.565026697177728</v>
      </c>
      <c r="S4824" t="str">
        <f t="shared" si="904"/>
        <v>ID-37222-Luxembourg - Port Harcourt</v>
      </c>
      <c r="T4824" t="str">
        <f t="shared" si="905"/>
        <v>01:56</v>
      </c>
      <c r="U4824" t="str">
        <f t="shared" si="906"/>
        <v>Acceptable</v>
      </c>
      <c r="V4824">
        <f t="shared" si="908"/>
        <v>23</v>
      </c>
      <c r="W4824">
        <f t="shared" si="909"/>
        <v>2</v>
      </c>
      <c r="Y4824" t="str">
        <f t="shared" si="910"/>
        <v>Flight Not Found</v>
      </c>
      <c r="Z4824" t="str" cm="1">
        <f t="array" ref="Z4824">IF(AND(B:B &gt; TIME(6, 0, 0), B:B &lt;= TIME(18, 0, 0)), "Day", "Night")</f>
        <v>Night</v>
      </c>
      <c r="AA4824">
        <f t="shared" si="911"/>
        <v>1</v>
      </c>
    </row>
    <row r="4825" spans="1:27" x14ac:dyDescent="0.2">
      <c r="A4825">
        <v>37223</v>
      </c>
      <c r="B4825" t="s">
        <v>21506</v>
      </c>
      <c r="C4825" t="s">
        <v>24563</v>
      </c>
      <c r="D4825" t="s">
        <v>19522</v>
      </c>
      <c r="E4825" t="s">
        <v>24564</v>
      </c>
      <c r="F4825" t="s">
        <v>24565</v>
      </c>
      <c r="G4825" t="s">
        <v>22585</v>
      </c>
      <c r="H4825" t="s">
        <v>24566</v>
      </c>
      <c r="I4825" t="s">
        <v>24567</v>
      </c>
      <c r="J4825">
        <v>8</v>
      </c>
      <c r="K4825">
        <v>3</v>
      </c>
      <c r="L4825">
        <v>0</v>
      </c>
      <c r="M4825" t="s">
        <v>24568</v>
      </c>
      <c r="N4825">
        <f t="shared" si="900"/>
        <v>0</v>
      </c>
      <c r="O4825" t="str">
        <f t="shared" si="901"/>
        <v>No</v>
      </c>
      <c r="P4825">
        <f t="shared" si="902"/>
        <v>0</v>
      </c>
      <c r="Q4825">
        <f t="shared" si="903"/>
        <v>0</v>
      </c>
      <c r="R4825">
        <f t="shared" si="907"/>
        <v>27.565026697177728</v>
      </c>
      <c r="S4825" t="str">
        <f t="shared" si="904"/>
        <v>ID-37223-San Jose - Quepos</v>
      </c>
      <c r="T4825" t="str">
        <f t="shared" si="905"/>
        <v>11:48</v>
      </c>
      <c r="U4825" t="str">
        <f t="shared" si="906"/>
        <v>Acceptable</v>
      </c>
      <c r="V4825">
        <f t="shared" si="908"/>
        <v>23</v>
      </c>
      <c r="W4825">
        <f t="shared" si="909"/>
        <v>2</v>
      </c>
      <c r="Y4825" t="str">
        <f t="shared" si="910"/>
        <v>Flight Not Found</v>
      </c>
      <c r="Z4825" t="str" cm="1">
        <f t="array" ref="Z4825">IF(AND(B:B &gt; TIME(6, 0, 0), B:B &lt;= TIME(18, 0, 0)), "Day", "Night")</f>
        <v>Night</v>
      </c>
      <c r="AA4825">
        <f t="shared" si="911"/>
        <v>1</v>
      </c>
    </row>
    <row r="4826" spans="1:27" x14ac:dyDescent="0.2">
      <c r="A4826">
        <v>37226</v>
      </c>
      <c r="B4826" t="s">
        <v>24569</v>
      </c>
      <c r="C4826" t="s">
        <v>24570</v>
      </c>
      <c r="D4826" t="s">
        <v>24571</v>
      </c>
      <c r="E4826" t="s">
        <v>36</v>
      </c>
      <c r="F4826" t="s">
        <v>24572</v>
      </c>
      <c r="G4826" t="s">
        <v>24573</v>
      </c>
      <c r="H4826" t="s">
        <v>24574</v>
      </c>
      <c r="I4826" t="s">
        <v>24575</v>
      </c>
      <c r="J4826">
        <v>18</v>
      </c>
      <c r="K4826">
        <v>18</v>
      </c>
      <c r="L4826">
        <v>0</v>
      </c>
      <c r="M4826" t="s">
        <v>24576</v>
      </c>
      <c r="N4826">
        <f t="shared" si="900"/>
        <v>0</v>
      </c>
      <c r="O4826" t="str">
        <f t="shared" si="901"/>
        <v>No</v>
      </c>
      <c r="P4826">
        <f t="shared" si="902"/>
        <v>0</v>
      </c>
      <c r="Q4826">
        <f t="shared" si="903"/>
        <v>0</v>
      </c>
      <c r="R4826">
        <f t="shared" si="907"/>
        <v>27.565026697177728</v>
      </c>
      <c r="S4826" t="str">
        <f t="shared" si="904"/>
        <v>ID-37226-Moscow - Bratsk - Anadyr</v>
      </c>
      <c r="T4826" t="str">
        <f t="shared" si="905"/>
        <v>12:54</v>
      </c>
      <c r="U4826" t="str">
        <f t="shared" si="906"/>
        <v>Acceptable</v>
      </c>
      <c r="V4826">
        <f t="shared" si="908"/>
        <v>23</v>
      </c>
      <c r="W4826">
        <f t="shared" si="909"/>
        <v>2</v>
      </c>
      <c r="Y4826" t="str">
        <f t="shared" si="910"/>
        <v>Flight Not Found</v>
      </c>
      <c r="Z4826" t="str" cm="1">
        <f t="array" ref="Z4826">IF(AND(B:B &gt; TIME(6, 0, 0), B:B &lt;= TIME(18, 0, 0)), "Day", "Night")</f>
        <v>Night</v>
      </c>
      <c r="AA4826">
        <f t="shared" si="911"/>
        <v>1</v>
      </c>
    </row>
    <row r="4827" spans="1:27" x14ac:dyDescent="0.2">
      <c r="A4827">
        <v>37226</v>
      </c>
      <c r="B4827" t="s">
        <v>10191</v>
      </c>
      <c r="C4827" t="s">
        <v>24577</v>
      </c>
      <c r="D4827" t="s">
        <v>5086</v>
      </c>
      <c r="F4827" t="s">
        <v>24578</v>
      </c>
      <c r="G4827" t="s">
        <v>22585</v>
      </c>
      <c r="H4827" t="s">
        <v>24579</v>
      </c>
      <c r="I4827" t="s">
        <v>24580</v>
      </c>
      <c r="J4827">
        <v>2</v>
      </c>
      <c r="K4827">
        <v>2</v>
      </c>
      <c r="L4827">
        <v>0</v>
      </c>
      <c r="M4827" t="s">
        <v>24581</v>
      </c>
      <c r="N4827">
        <f t="shared" si="900"/>
        <v>0</v>
      </c>
      <c r="O4827" t="str">
        <f t="shared" si="901"/>
        <v>No</v>
      </c>
      <c r="P4827">
        <f t="shared" si="902"/>
        <v>0</v>
      </c>
      <c r="Q4827">
        <f t="shared" si="903"/>
        <v>0</v>
      </c>
      <c r="R4827">
        <f t="shared" si="907"/>
        <v>27.565026697177728</v>
      </c>
      <c r="S4827" t="str">
        <f t="shared" si="904"/>
        <v>ID-37226-Little Rock - Bessemer</v>
      </c>
      <c r="T4827" t="str">
        <f t="shared" si="905"/>
        <v>12:54</v>
      </c>
      <c r="U4827" t="str">
        <f t="shared" si="906"/>
        <v>Acceptable</v>
      </c>
      <c r="V4827">
        <f t="shared" si="908"/>
        <v>23</v>
      </c>
      <c r="W4827">
        <f t="shared" si="909"/>
        <v>2</v>
      </c>
      <c r="Y4827" t="str">
        <f t="shared" si="910"/>
        <v>Flight Not Found</v>
      </c>
      <c r="Z4827" t="str" cm="1">
        <f t="array" ref="Z4827">IF(AND(B:B &gt; TIME(6, 0, 0), B:B &lt;= TIME(18, 0, 0)), "Day", "Night")</f>
        <v>Night</v>
      </c>
      <c r="AA4827">
        <f t="shared" si="911"/>
        <v>1</v>
      </c>
    </row>
    <row r="4828" spans="1:27" x14ac:dyDescent="0.2">
      <c r="A4828">
        <v>37235</v>
      </c>
      <c r="B4828" t="s">
        <v>11267</v>
      </c>
      <c r="C4828" t="s">
        <v>24582</v>
      </c>
      <c r="D4828" t="s">
        <v>24583</v>
      </c>
      <c r="E4828" t="s">
        <v>303</v>
      </c>
      <c r="F4828" t="s">
        <v>24584</v>
      </c>
      <c r="G4828" t="s">
        <v>17763</v>
      </c>
      <c r="H4828" t="s">
        <v>24585</v>
      </c>
      <c r="I4828" t="s">
        <v>24586</v>
      </c>
      <c r="J4828">
        <v>2</v>
      </c>
      <c r="K4828">
        <v>2</v>
      </c>
      <c r="L4828">
        <v>0</v>
      </c>
      <c r="M4828" t="s">
        <v>24587</v>
      </c>
      <c r="N4828">
        <f t="shared" si="900"/>
        <v>0</v>
      </c>
      <c r="O4828" t="str">
        <f t="shared" si="901"/>
        <v>No</v>
      </c>
      <c r="P4828">
        <f t="shared" si="902"/>
        <v>0</v>
      </c>
      <c r="Q4828">
        <f t="shared" si="903"/>
        <v>0</v>
      </c>
      <c r="R4828">
        <f t="shared" si="907"/>
        <v>27.565026697177728</v>
      </c>
      <c r="S4828" t="str">
        <f t="shared" si="904"/>
        <v>ID-37235-Harlingen - El Paso</v>
      </c>
      <c r="T4828" t="str">
        <f t="shared" si="905"/>
        <v>18:21</v>
      </c>
      <c r="U4828" t="str">
        <f t="shared" si="906"/>
        <v>Acceptable</v>
      </c>
      <c r="V4828">
        <f t="shared" si="908"/>
        <v>23</v>
      </c>
      <c r="W4828">
        <f t="shared" si="909"/>
        <v>2</v>
      </c>
      <c r="Y4828" t="str">
        <f t="shared" si="910"/>
        <v>Flight Not Found</v>
      </c>
      <c r="Z4828" t="str" cm="1">
        <f t="array" ref="Z4828">IF(AND(B:B &gt; TIME(6, 0, 0), B:B &lt;= TIME(18, 0, 0)), "Day", "Night")</f>
        <v>Night</v>
      </c>
      <c r="AA4828">
        <f t="shared" si="911"/>
        <v>1</v>
      </c>
    </row>
    <row r="4829" spans="1:27" x14ac:dyDescent="0.2">
      <c r="A4829">
        <v>37239</v>
      </c>
      <c r="C4829" t="s">
        <v>24588</v>
      </c>
      <c r="D4829" t="s">
        <v>19750</v>
      </c>
      <c r="F4829" t="s">
        <v>24589</v>
      </c>
      <c r="G4829" t="s">
        <v>24590</v>
      </c>
      <c r="H4829" t="s">
        <v>24591</v>
      </c>
      <c r="I4829" t="s">
        <v>24592</v>
      </c>
      <c r="J4829">
        <v>6</v>
      </c>
      <c r="K4829">
        <v>6</v>
      </c>
      <c r="L4829">
        <v>0</v>
      </c>
      <c r="M4829" t="s">
        <v>24593</v>
      </c>
      <c r="N4829">
        <f t="shared" si="900"/>
        <v>0</v>
      </c>
      <c r="O4829" t="str">
        <f t="shared" si="901"/>
        <v>No</v>
      </c>
      <c r="P4829">
        <f t="shared" si="902"/>
        <v>0</v>
      </c>
      <c r="Q4829">
        <f t="shared" si="903"/>
        <v>0</v>
      </c>
      <c r="R4829">
        <f t="shared" si="907"/>
        <v>27.565026697177728</v>
      </c>
      <c r="S4829" t="str">
        <f t="shared" si="904"/>
        <v>ID-37239-Bunia - Beni</v>
      </c>
      <c r="T4829">
        <f t="shared" si="905"/>
        <v>0</v>
      </c>
      <c r="U4829" t="str">
        <f t="shared" si="906"/>
        <v>Acceptable</v>
      </c>
      <c r="V4829">
        <f t="shared" si="908"/>
        <v>23</v>
      </c>
      <c r="W4829">
        <f t="shared" si="909"/>
        <v>2</v>
      </c>
      <c r="Y4829" t="str">
        <f t="shared" si="910"/>
        <v>Flight Not Found</v>
      </c>
      <c r="Z4829" t="str" cm="1">
        <f t="array" ref="Z4829">IF(AND(B:B &gt; TIME(6, 0, 0), B:B &lt;= TIME(18, 0, 0)), "Day", "Night")</f>
        <v>Night</v>
      </c>
      <c r="AA4829">
        <f t="shared" si="911"/>
        <v>1</v>
      </c>
    </row>
    <row r="4830" spans="1:27" x14ac:dyDescent="0.2">
      <c r="A4830">
        <v>37241</v>
      </c>
      <c r="B4830" t="s">
        <v>15259</v>
      </c>
      <c r="C4830" t="s">
        <v>3756</v>
      </c>
      <c r="D4830" t="s">
        <v>24594</v>
      </c>
      <c r="F4830" t="s">
        <v>17553</v>
      </c>
      <c r="G4830" t="s">
        <v>21050</v>
      </c>
      <c r="H4830" t="s">
        <v>24595</v>
      </c>
      <c r="I4830" t="s">
        <v>24596</v>
      </c>
      <c r="J4830">
        <v>16</v>
      </c>
      <c r="K4830">
        <v>16</v>
      </c>
      <c r="L4830">
        <v>0</v>
      </c>
      <c r="M4830" t="s">
        <v>24597</v>
      </c>
      <c r="N4830">
        <f t="shared" si="900"/>
        <v>0</v>
      </c>
      <c r="O4830" t="str">
        <f t="shared" si="901"/>
        <v>No</v>
      </c>
      <c r="P4830">
        <f t="shared" si="902"/>
        <v>0</v>
      </c>
      <c r="Q4830">
        <f t="shared" si="903"/>
        <v>0</v>
      </c>
      <c r="R4830">
        <f t="shared" si="907"/>
        <v>27.565026697177728</v>
      </c>
      <c r="S4830" t="str">
        <f t="shared" si="904"/>
        <v>ID-37241-Medellin - Quibdo</v>
      </c>
      <c r="T4830" t="str">
        <f t="shared" si="905"/>
        <v>10:21</v>
      </c>
      <c r="U4830" t="str">
        <f t="shared" si="906"/>
        <v>Acceptable</v>
      </c>
      <c r="V4830">
        <f t="shared" si="908"/>
        <v>23</v>
      </c>
      <c r="W4830">
        <f t="shared" si="909"/>
        <v>2</v>
      </c>
      <c r="Y4830" t="str">
        <f t="shared" si="910"/>
        <v>Flight Not Found</v>
      </c>
      <c r="Z4830" t="str" cm="1">
        <f t="array" ref="Z4830">IF(AND(B:B &gt; TIME(6, 0, 0), B:B &lt;= TIME(18, 0, 0)), "Day", "Night")</f>
        <v>Night</v>
      </c>
      <c r="AA4830">
        <f t="shared" si="911"/>
        <v>1</v>
      </c>
    </row>
    <row r="4831" spans="1:27" x14ac:dyDescent="0.2">
      <c r="A4831">
        <v>37245</v>
      </c>
      <c r="B4831" t="s">
        <v>24598</v>
      </c>
      <c r="C4831" t="s">
        <v>5380</v>
      </c>
      <c r="D4831" t="s">
        <v>19750</v>
      </c>
      <c r="G4831" t="s">
        <v>24599</v>
      </c>
      <c r="H4831" t="s">
        <v>24600</v>
      </c>
      <c r="I4831" t="s">
        <v>24601</v>
      </c>
      <c r="J4831">
        <v>2</v>
      </c>
      <c r="K4831">
        <v>2</v>
      </c>
      <c r="L4831">
        <v>0</v>
      </c>
      <c r="M4831" t="s">
        <v>24602</v>
      </c>
      <c r="N4831">
        <f t="shared" si="900"/>
        <v>0</v>
      </c>
      <c r="O4831" t="str">
        <f t="shared" si="901"/>
        <v>No</v>
      </c>
      <c r="P4831">
        <f t="shared" si="902"/>
        <v>0</v>
      </c>
      <c r="Q4831">
        <f t="shared" si="903"/>
        <v>0</v>
      </c>
      <c r="R4831">
        <f t="shared" si="907"/>
        <v>27.565026697177728</v>
      </c>
      <c r="S4831" t="str">
        <f t="shared" si="904"/>
        <v>ID-37245-</v>
      </c>
      <c r="T4831" t="str">
        <f t="shared" si="905"/>
        <v>22'08</v>
      </c>
      <c r="U4831" t="str">
        <f t="shared" si="906"/>
        <v>Acceptable</v>
      </c>
      <c r="V4831">
        <f t="shared" si="908"/>
        <v>23</v>
      </c>
      <c r="W4831">
        <f t="shared" si="909"/>
        <v>2</v>
      </c>
      <c r="Y4831" t="str">
        <f t="shared" si="910"/>
        <v>Flight Not Found</v>
      </c>
      <c r="Z4831" t="str" cm="1">
        <f t="array" ref="Z4831">IF(AND(B:B &gt; TIME(6, 0, 0), B:B &lt;= TIME(18, 0, 0)), "Day", "Night")</f>
        <v>Night</v>
      </c>
      <c r="AA4831">
        <f t="shared" si="911"/>
        <v>1</v>
      </c>
    </row>
    <row r="4832" spans="1:27" x14ac:dyDescent="0.2">
      <c r="A4832">
        <v>37251</v>
      </c>
      <c r="B4832" t="s">
        <v>1559</v>
      </c>
      <c r="C4832" t="s">
        <v>24603</v>
      </c>
      <c r="D4832" t="s">
        <v>24604</v>
      </c>
      <c r="F4832" t="s">
        <v>24605</v>
      </c>
      <c r="G4832" t="s">
        <v>24606</v>
      </c>
      <c r="H4832" t="s">
        <v>24607</v>
      </c>
      <c r="I4832" t="s">
        <v>24608</v>
      </c>
      <c r="J4832">
        <v>9</v>
      </c>
      <c r="K4832">
        <v>8</v>
      </c>
      <c r="L4832">
        <v>0</v>
      </c>
      <c r="M4832" t="s">
        <v>24609</v>
      </c>
      <c r="N4832">
        <f t="shared" si="900"/>
        <v>0</v>
      </c>
      <c r="O4832" t="str">
        <f t="shared" si="901"/>
        <v>No</v>
      </c>
      <c r="P4832">
        <f t="shared" si="902"/>
        <v>0</v>
      </c>
      <c r="Q4832">
        <f t="shared" si="903"/>
        <v>0</v>
      </c>
      <c r="R4832">
        <f t="shared" si="907"/>
        <v>27.565026697177728</v>
      </c>
      <c r="S4832" t="str">
        <f t="shared" si="904"/>
        <v>ID-37251-Bremerhaven - Wangerooge</v>
      </c>
      <c r="T4832" t="str">
        <f t="shared" si="905"/>
        <v>10:20</v>
      </c>
      <c r="U4832" t="str">
        <f t="shared" si="906"/>
        <v>Acceptable</v>
      </c>
      <c r="V4832">
        <f t="shared" si="908"/>
        <v>23</v>
      </c>
      <c r="W4832">
        <f t="shared" si="909"/>
        <v>2</v>
      </c>
      <c r="Y4832" t="str">
        <f t="shared" si="910"/>
        <v>Flight Not Found</v>
      </c>
      <c r="Z4832" t="str" cm="1">
        <f t="array" ref="Z4832">IF(AND(B:B &gt; TIME(6, 0, 0), B:B &lt;= TIME(18, 0, 0)), "Day", "Night")</f>
        <v>Night</v>
      </c>
      <c r="AA4832">
        <f t="shared" si="911"/>
        <v>1</v>
      </c>
    </row>
    <row r="4833" spans="1:27" x14ac:dyDescent="0.2">
      <c r="A4833">
        <v>37257</v>
      </c>
      <c r="B4833" t="s">
        <v>6933</v>
      </c>
      <c r="C4833" t="s">
        <v>24610</v>
      </c>
      <c r="D4833" t="s">
        <v>24611</v>
      </c>
      <c r="E4833" t="s">
        <v>36</v>
      </c>
      <c r="G4833" t="s">
        <v>24612</v>
      </c>
      <c r="H4833" t="s">
        <v>24613</v>
      </c>
      <c r="I4833" t="s">
        <v>24614</v>
      </c>
      <c r="J4833">
        <v>5</v>
      </c>
      <c r="K4833">
        <v>5</v>
      </c>
      <c r="L4833">
        <v>0</v>
      </c>
      <c r="M4833" t="s">
        <v>24615</v>
      </c>
      <c r="N4833">
        <f t="shared" si="900"/>
        <v>0</v>
      </c>
      <c r="O4833" t="str">
        <f t="shared" si="901"/>
        <v>No</v>
      </c>
      <c r="P4833">
        <f t="shared" si="902"/>
        <v>0</v>
      </c>
      <c r="Q4833">
        <f t="shared" si="903"/>
        <v>0</v>
      </c>
      <c r="R4833">
        <f t="shared" si="907"/>
        <v>27.565026697177728</v>
      </c>
      <c r="S4833" t="str">
        <f t="shared" si="904"/>
        <v>ID-37257-</v>
      </c>
      <c r="T4833" t="str">
        <f t="shared" si="905"/>
        <v>18:02</v>
      </c>
      <c r="U4833" t="str">
        <f t="shared" si="906"/>
        <v>Acceptable</v>
      </c>
      <c r="V4833">
        <f t="shared" si="908"/>
        <v>23</v>
      </c>
      <c r="W4833">
        <f t="shared" si="909"/>
        <v>2</v>
      </c>
      <c r="Y4833" t="str">
        <f t="shared" si="910"/>
        <v>Flight Not Found</v>
      </c>
      <c r="Z4833" t="str" cm="1">
        <f t="array" ref="Z4833">IF(AND(B:B &gt; TIME(6, 0, 0), B:B &lt;= TIME(18, 0, 0)), "Day", "Night")</f>
        <v>Night</v>
      </c>
      <c r="AA4833">
        <f t="shared" si="911"/>
        <v>1</v>
      </c>
    </row>
    <row r="4834" spans="1:27" x14ac:dyDescent="0.2">
      <c r="A4834">
        <v>37260</v>
      </c>
      <c r="B4834" t="s">
        <v>8916</v>
      </c>
      <c r="C4834" t="s">
        <v>24616</v>
      </c>
      <c r="D4834" t="s">
        <v>24617</v>
      </c>
      <c r="F4834" t="s">
        <v>24618</v>
      </c>
      <c r="G4834" t="s">
        <v>24619</v>
      </c>
      <c r="H4834" t="s">
        <v>24620</v>
      </c>
      <c r="I4834" t="s">
        <v>24621</v>
      </c>
      <c r="J4834">
        <v>5</v>
      </c>
      <c r="K4834">
        <v>5</v>
      </c>
      <c r="L4834">
        <v>0</v>
      </c>
      <c r="M4834" t="s">
        <v>24622</v>
      </c>
      <c r="N4834">
        <f t="shared" si="900"/>
        <v>0</v>
      </c>
      <c r="O4834" t="str">
        <f t="shared" si="901"/>
        <v>No</v>
      </c>
      <c r="P4834">
        <f t="shared" si="902"/>
        <v>0</v>
      </c>
      <c r="Q4834">
        <f t="shared" si="903"/>
        <v>0</v>
      </c>
      <c r="R4834">
        <f t="shared" si="907"/>
        <v>27.565026697177728</v>
      </c>
      <c r="S4834" t="str">
        <f t="shared" si="904"/>
        <v>ID-37260-Birmingham, England - Bangor, MA</v>
      </c>
      <c r="T4834" t="str">
        <f t="shared" si="905"/>
        <v>12:07</v>
      </c>
      <c r="U4834" t="str">
        <f t="shared" si="906"/>
        <v>Acceptable</v>
      </c>
      <c r="V4834">
        <f t="shared" si="908"/>
        <v>23</v>
      </c>
      <c r="W4834">
        <f t="shared" si="909"/>
        <v>2</v>
      </c>
      <c r="Y4834" t="str">
        <f t="shared" si="910"/>
        <v>Flight Not Found</v>
      </c>
      <c r="Z4834" t="str" cm="1">
        <f t="array" ref="Z4834">IF(AND(B:B &gt; TIME(6, 0, 0), B:B &lt;= TIME(18, 0, 0)), "Day", "Night")</f>
        <v>Night</v>
      </c>
      <c r="AA4834">
        <f t="shared" si="911"/>
        <v>1</v>
      </c>
    </row>
    <row r="4835" spans="1:27" x14ac:dyDescent="0.2">
      <c r="A4835">
        <v>37265</v>
      </c>
      <c r="C4835" t="s">
        <v>24623</v>
      </c>
      <c r="D4835" t="s">
        <v>2615</v>
      </c>
      <c r="F4835" t="s">
        <v>24624</v>
      </c>
      <c r="G4835" t="s">
        <v>24625</v>
      </c>
      <c r="H4835" t="s">
        <v>24626</v>
      </c>
      <c r="I4835" t="s">
        <v>24627</v>
      </c>
      <c r="J4835">
        <v>7</v>
      </c>
      <c r="K4835">
        <v>7</v>
      </c>
      <c r="L4835">
        <v>0</v>
      </c>
      <c r="M4835" t="s">
        <v>24628</v>
      </c>
      <c r="N4835">
        <f t="shared" si="900"/>
        <v>0</v>
      </c>
      <c r="O4835" t="str">
        <f t="shared" si="901"/>
        <v>No</v>
      </c>
      <c r="P4835">
        <f t="shared" si="902"/>
        <v>0</v>
      </c>
      <c r="Q4835">
        <f t="shared" si="903"/>
        <v>0</v>
      </c>
      <c r="R4835">
        <f t="shared" si="907"/>
        <v>27.565026697177728</v>
      </c>
      <c r="S4835" t="str">
        <f t="shared" si="904"/>
        <v>ID-37265-Jacobabad - Shamsi</v>
      </c>
      <c r="T4835">
        <f t="shared" si="905"/>
        <v>0</v>
      </c>
      <c r="U4835" t="str">
        <f t="shared" si="906"/>
        <v>Acceptable</v>
      </c>
      <c r="V4835">
        <f t="shared" si="908"/>
        <v>23</v>
      </c>
      <c r="W4835">
        <f t="shared" si="909"/>
        <v>2</v>
      </c>
      <c r="Y4835" t="str">
        <f t="shared" si="910"/>
        <v>Flight Not Found</v>
      </c>
      <c r="Z4835" t="str" cm="1">
        <f t="array" ref="Z4835">IF(AND(B:B &gt; TIME(6, 0, 0), B:B &lt;= TIME(18, 0, 0)), "Day", "Night")</f>
        <v>Night</v>
      </c>
      <c r="AA4835">
        <f t="shared" si="911"/>
        <v>1</v>
      </c>
    </row>
    <row r="4836" spans="1:27" x14ac:dyDescent="0.2">
      <c r="A4836">
        <v>37270</v>
      </c>
      <c r="B4836" t="s">
        <v>9789</v>
      </c>
      <c r="C4836" t="s">
        <v>24629</v>
      </c>
      <c r="D4836" t="s">
        <v>24630</v>
      </c>
      <c r="E4836" t="s">
        <v>24631</v>
      </c>
      <c r="F4836" t="s">
        <v>17596</v>
      </c>
      <c r="G4836" t="s">
        <v>24632</v>
      </c>
      <c r="H4836" t="s">
        <v>24633</v>
      </c>
      <c r="I4836" t="s">
        <v>24634</v>
      </c>
      <c r="J4836">
        <v>3</v>
      </c>
      <c r="K4836">
        <v>3</v>
      </c>
      <c r="L4836">
        <v>0</v>
      </c>
      <c r="M4836" t="s">
        <v>24635</v>
      </c>
      <c r="N4836">
        <f t="shared" si="900"/>
        <v>0</v>
      </c>
      <c r="O4836" t="str">
        <f t="shared" si="901"/>
        <v>No</v>
      </c>
      <c r="P4836">
        <f t="shared" si="902"/>
        <v>0</v>
      </c>
      <c r="Q4836">
        <f t="shared" si="903"/>
        <v>0</v>
      </c>
      <c r="R4836">
        <f t="shared" si="907"/>
        <v>27.565026697177728</v>
      </c>
      <c r="S4836" t="str">
        <f t="shared" si="904"/>
        <v>ID-37270-Madrid - Bilbao</v>
      </c>
      <c r="T4836" t="str">
        <f t="shared" si="905"/>
        <v>07:28</v>
      </c>
      <c r="U4836" t="str">
        <f t="shared" si="906"/>
        <v>Acceptable</v>
      </c>
      <c r="V4836">
        <f t="shared" si="908"/>
        <v>23</v>
      </c>
      <c r="W4836">
        <f t="shared" si="909"/>
        <v>2</v>
      </c>
      <c r="Y4836" t="str">
        <f t="shared" si="910"/>
        <v>Flight Not Found</v>
      </c>
      <c r="Z4836" t="str" cm="1">
        <f t="array" ref="Z4836">IF(AND(B:B &gt; TIME(6, 0, 0), B:B &lt;= TIME(18, 0, 0)), "Day", "Night")</f>
        <v>Night</v>
      </c>
      <c r="AA4836">
        <f t="shared" si="911"/>
        <v>1</v>
      </c>
    </row>
    <row r="4837" spans="1:27" x14ac:dyDescent="0.2">
      <c r="A4837">
        <v>37271</v>
      </c>
      <c r="B4837" t="s">
        <v>83</v>
      </c>
      <c r="C4837" t="s">
        <v>24636</v>
      </c>
      <c r="D4837" t="s">
        <v>24637</v>
      </c>
      <c r="F4837" t="s">
        <v>24638</v>
      </c>
      <c r="G4837" t="s">
        <v>19274</v>
      </c>
      <c r="H4837" t="s">
        <v>24639</v>
      </c>
      <c r="I4837" t="s">
        <v>24640</v>
      </c>
      <c r="J4837">
        <v>17</v>
      </c>
      <c r="K4837">
        <v>5</v>
      </c>
      <c r="L4837">
        <v>0</v>
      </c>
      <c r="M4837" t="s">
        <v>24641</v>
      </c>
      <c r="N4837">
        <f t="shared" si="900"/>
        <v>0</v>
      </c>
      <c r="O4837" t="str">
        <f t="shared" si="901"/>
        <v>No</v>
      </c>
      <c r="P4837">
        <f t="shared" si="902"/>
        <v>0</v>
      </c>
      <c r="Q4837">
        <f t="shared" si="903"/>
        <v>0</v>
      </c>
      <c r="R4837">
        <f t="shared" si="907"/>
        <v>27.565026697177728</v>
      </c>
      <c r="S4837" t="str">
        <f t="shared" si="904"/>
        <v>ID-37271-Mexico City - Chilpancingo</v>
      </c>
      <c r="T4837" t="str">
        <f t="shared" si="905"/>
        <v>08:45</v>
      </c>
      <c r="U4837" t="str">
        <f t="shared" si="906"/>
        <v>Acceptable</v>
      </c>
      <c r="V4837">
        <f t="shared" si="908"/>
        <v>23</v>
      </c>
      <c r="W4837">
        <f t="shared" si="909"/>
        <v>2</v>
      </c>
      <c r="Y4837" t="str">
        <f t="shared" si="910"/>
        <v>Flight Not Found</v>
      </c>
      <c r="Z4837" t="str" cm="1">
        <f t="array" ref="Z4837">IF(AND(B:B &gt; TIME(6, 0, 0), B:B &lt;= TIME(18, 0, 0)), "Day", "Night")</f>
        <v>Night</v>
      </c>
      <c r="AA4837">
        <f t="shared" si="911"/>
        <v>1</v>
      </c>
    </row>
    <row r="4838" spans="1:27" x14ac:dyDescent="0.2">
      <c r="A4838">
        <v>37272</v>
      </c>
      <c r="B4838" t="s">
        <v>24642</v>
      </c>
      <c r="C4838" t="s">
        <v>24643</v>
      </c>
      <c r="D4838" t="s">
        <v>5018</v>
      </c>
      <c r="E4838" t="s">
        <v>4313</v>
      </c>
      <c r="F4838" t="s">
        <v>24644</v>
      </c>
      <c r="G4838" t="s">
        <v>24645</v>
      </c>
      <c r="H4838" t="s">
        <v>24646</v>
      </c>
      <c r="I4838" t="s">
        <v>24647</v>
      </c>
      <c r="J4838">
        <v>62</v>
      </c>
      <c r="K4838">
        <v>1</v>
      </c>
      <c r="L4838">
        <v>0</v>
      </c>
      <c r="M4838" t="s">
        <v>24648</v>
      </c>
      <c r="N4838">
        <f t="shared" si="900"/>
        <v>0</v>
      </c>
      <c r="O4838" t="str">
        <f t="shared" si="901"/>
        <v>No</v>
      </c>
      <c r="P4838">
        <f t="shared" si="902"/>
        <v>0</v>
      </c>
      <c r="Q4838">
        <f t="shared" si="903"/>
        <v>0</v>
      </c>
      <c r="R4838">
        <f t="shared" si="907"/>
        <v>27.565026697177728</v>
      </c>
      <c r="S4838" t="str">
        <f t="shared" si="904"/>
        <v>ID-37272-Ampenan - Yogyakarta - Jakarta</v>
      </c>
      <c r="T4838" t="str">
        <f t="shared" si="905"/>
        <v>16:29</v>
      </c>
      <c r="U4838" t="str">
        <f t="shared" si="906"/>
        <v>Acceptable</v>
      </c>
      <c r="V4838">
        <f t="shared" si="908"/>
        <v>23</v>
      </c>
      <c r="W4838">
        <f t="shared" si="909"/>
        <v>2</v>
      </c>
      <c r="Y4838" t="str">
        <f t="shared" si="910"/>
        <v>Flight Not Found</v>
      </c>
      <c r="Z4838" t="str" cm="1">
        <f t="array" ref="Z4838">IF(AND(B:B &gt; TIME(6, 0, 0), B:B &lt;= TIME(18, 0, 0)), "Day", "Night")</f>
        <v>Night</v>
      </c>
      <c r="AA4838">
        <f t="shared" si="911"/>
        <v>1</v>
      </c>
    </row>
    <row r="4839" spans="1:27" x14ac:dyDescent="0.2">
      <c r="A4839">
        <v>37273</v>
      </c>
      <c r="B4839" t="s">
        <v>2575</v>
      </c>
      <c r="C4839" t="s">
        <v>24649</v>
      </c>
      <c r="D4839" t="s">
        <v>24650</v>
      </c>
      <c r="F4839" t="s">
        <v>24651</v>
      </c>
      <c r="G4839" t="s">
        <v>24652</v>
      </c>
      <c r="H4839" t="s">
        <v>24653</v>
      </c>
      <c r="I4839" t="s">
        <v>24654</v>
      </c>
      <c r="J4839">
        <v>26</v>
      </c>
      <c r="K4839">
        <v>26</v>
      </c>
      <c r="L4839">
        <v>0</v>
      </c>
      <c r="M4839" t="s">
        <v>24655</v>
      </c>
      <c r="N4839">
        <f t="shared" si="900"/>
        <v>0</v>
      </c>
      <c r="O4839" t="str">
        <f t="shared" si="901"/>
        <v>No</v>
      </c>
      <c r="P4839">
        <f t="shared" si="902"/>
        <v>0</v>
      </c>
      <c r="Q4839">
        <f t="shared" si="903"/>
        <v>0</v>
      </c>
      <c r="R4839">
        <f t="shared" si="907"/>
        <v>27.565026697177728</v>
      </c>
      <c r="S4839" t="str">
        <f t="shared" si="904"/>
        <v>ID-37273-Quito - Lago Agrio</v>
      </c>
      <c r="T4839" t="str">
        <f t="shared" si="905"/>
        <v>11:00</v>
      </c>
      <c r="U4839" t="str">
        <f t="shared" si="906"/>
        <v>Acceptable</v>
      </c>
      <c r="V4839">
        <f t="shared" si="908"/>
        <v>23</v>
      </c>
      <c r="W4839">
        <f t="shared" si="909"/>
        <v>2</v>
      </c>
      <c r="Y4839" t="str">
        <f t="shared" si="910"/>
        <v>Flight Not Found</v>
      </c>
      <c r="Z4839" t="str" cm="1">
        <f t="array" ref="Z4839">IF(AND(B:B &gt; TIME(6, 0, 0), B:B &lt;= TIME(18, 0, 0)), "Day", "Night")</f>
        <v>Night</v>
      </c>
      <c r="AA4839">
        <f t="shared" si="911"/>
        <v>1</v>
      </c>
    </row>
    <row r="4840" spans="1:27" x14ac:dyDescent="0.2">
      <c r="A4840">
        <v>37275</v>
      </c>
      <c r="B4840" t="s">
        <v>24656</v>
      </c>
      <c r="C4840" t="s">
        <v>24657</v>
      </c>
      <c r="D4840" t="s">
        <v>19506</v>
      </c>
      <c r="E4840" t="s">
        <v>36</v>
      </c>
      <c r="F4840" t="s">
        <v>24658</v>
      </c>
      <c r="G4840" t="s">
        <v>23291</v>
      </c>
      <c r="H4840" t="s">
        <v>24659</v>
      </c>
      <c r="I4840" t="s">
        <v>24660</v>
      </c>
      <c r="J4840">
        <v>6</v>
      </c>
      <c r="K4840">
        <v>6</v>
      </c>
      <c r="L4840">
        <v>0</v>
      </c>
      <c r="M4840" t="s">
        <v>24661</v>
      </c>
      <c r="N4840">
        <f t="shared" si="900"/>
        <v>0</v>
      </c>
      <c r="O4840" t="str">
        <f t="shared" si="901"/>
        <v>No</v>
      </c>
      <c r="P4840">
        <f t="shared" si="902"/>
        <v>0</v>
      </c>
      <c r="Q4840">
        <f t="shared" si="903"/>
        <v>0</v>
      </c>
      <c r="R4840">
        <f t="shared" si="907"/>
        <v>27.565026697177728</v>
      </c>
      <c r="S4840" t="str">
        <f t="shared" si="904"/>
        <v>ID-37275-Te Anau  - Milford Sound</v>
      </c>
      <c r="T4840" t="str">
        <f t="shared" si="905"/>
        <v>c: 9:40</v>
      </c>
      <c r="U4840" t="str">
        <f t="shared" si="906"/>
        <v>Acceptable</v>
      </c>
      <c r="V4840">
        <f t="shared" si="908"/>
        <v>23</v>
      </c>
      <c r="W4840">
        <f t="shared" si="909"/>
        <v>2</v>
      </c>
      <c r="Y4840" t="str">
        <f t="shared" si="910"/>
        <v>Flight Not Found</v>
      </c>
      <c r="Z4840" t="str" cm="1">
        <f t="array" ref="Z4840">IF(AND(B:B &gt; TIME(6, 0, 0), B:B &lt;= TIME(18, 0, 0)), "Day", "Night")</f>
        <v>Night</v>
      </c>
      <c r="AA4840">
        <f t="shared" si="911"/>
        <v>1</v>
      </c>
    </row>
    <row r="4841" spans="1:27" x14ac:dyDescent="0.2">
      <c r="A4841">
        <v>37283</v>
      </c>
      <c r="C4841" t="s">
        <v>24662</v>
      </c>
      <c r="D4841" t="s">
        <v>24663</v>
      </c>
      <c r="E4841" t="s">
        <v>36</v>
      </c>
      <c r="G4841" t="s">
        <v>9148</v>
      </c>
      <c r="H4841" t="s">
        <v>24664</v>
      </c>
      <c r="I4841" t="s">
        <v>24665</v>
      </c>
      <c r="J4841">
        <v>40</v>
      </c>
      <c r="K4841">
        <v>5</v>
      </c>
      <c r="L4841">
        <v>0</v>
      </c>
      <c r="M4841" t="s">
        <v>24666</v>
      </c>
      <c r="N4841">
        <f t="shared" si="900"/>
        <v>0</v>
      </c>
      <c r="O4841" t="str">
        <f t="shared" si="901"/>
        <v>No</v>
      </c>
      <c r="P4841">
        <f t="shared" si="902"/>
        <v>0</v>
      </c>
      <c r="Q4841">
        <f t="shared" si="903"/>
        <v>0</v>
      </c>
      <c r="R4841">
        <f t="shared" si="907"/>
        <v>27.565026697177728</v>
      </c>
      <c r="S4841" t="str">
        <f t="shared" si="904"/>
        <v>ID-37283-</v>
      </c>
      <c r="T4841">
        <f t="shared" si="905"/>
        <v>0</v>
      </c>
      <c r="U4841" t="str">
        <f t="shared" si="906"/>
        <v>Acceptable</v>
      </c>
      <c r="V4841">
        <f t="shared" si="908"/>
        <v>23</v>
      </c>
      <c r="W4841">
        <f t="shared" si="909"/>
        <v>2</v>
      </c>
      <c r="Y4841" t="str">
        <f t="shared" si="910"/>
        <v>Flight Not Found</v>
      </c>
      <c r="Z4841" t="str" cm="1">
        <f t="array" ref="Z4841">IF(AND(B:B &gt; TIME(6, 0, 0), B:B &lt;= TIME(18, 0, 0)), "Day", "Night")</f>
        <v>Night</v>
      </c>
      <c r="AA4841">
        <f t="shared" si="911"/>
        <v>1</v>
      </c>
    </row>
    <row r="4842" spans="1:27" x14ac:dyDescent="0.2">
      <c r="A4842">
        <v>37284</v>
      </c>
      <c r="B4842" t="s">
        <v>2575</v>
      </c>
      <c r="C4842" t="s">
        <v>24667</v>
      </c>
      <c r="D4842" t="s">
        <v>12151</v>
      </c>
      <c r="E4842" t="s">
        <v>804</v>
      </c>
      <c r="F4842" t="s">
        <v>24668</v>
      </c>
      <c r="G4842" t="s">
        <v>24669</v>
      </c>
      <c r="H4842" t="s">
        <v>24670</v>
      </c>
      <c r="I4842" t="s">
        <v>24671</v>
      </c>
      <c r="J4842">
        <v>92</v>
      </c>
      <c r="K4842">
        <v>92</v>
      </c>
      <c r="L4842">
        <v>0</v>
      </c>
      <c r="M4842" t="s">
        <v>24672</v>
      </c>
      <c r="N4842">
        <f t="shared" si="900"/>
        <v>0</v>
      </c>
      <c r="O4842" t="str">
        <f t="shared" si="901"/>
        <v>No</v>
      </c>
      <c r="P4842">
        <f t="shared" si="902"/>
        <v>0</v>
      </c>
      <c r="Q4842">
        <f t="shared" si="903"/>
        <v>0</v>
      </c>
      <c r="R4842">
        <f t="shared" si="907"/>
        <v>27.565026697177728</v>
      </c>
      <c r="S4842" t="str">
        <f t="shared" si="904"/>
        <v>ID-37284-Quito -  Tulcán - Cali</v>
      </c>
      <c r="T4842" t="str">
        <f t="shared" si="905"/>
        <v>11:00</v>
      </c>
      <c r="U4842" t="str">
        <f t="shared" si="906"/>
        <v>Acceptable</v>
      </c>
      <c r="V4842">
        <f t="shared" si="908"/>
        <v>23</v>
      </c>
      <c r="W4842">
        <f t="shared" si="909"/>
        <v>2</v>
      </c>
      <c r="Y4842" t="str">
        <f t="shared" si="910"/>
        <v>Flight Not Found</v>
      </c>
      <c r="Z4842" t="str" cm="1">
        <f t="array" ref="Z4842">IF(AND(B:B &gt; TIME(6, 0, 0), B:B &lt;= TIME(18, 0, 0)), "Day", "Night")</f>
        <v>Night</v>
      </c>
      <c r="AA4842">
        <f t="shared" si="911"/>
        <v>1</v>
      </c>
    </row>
    <row r="4843" spans="1:27" x14ac:dyDescent="0.2">
      <c r="A4843">
        <v>37289</v>
      </c>
      <c r="B4843" t="s">
        <v>2492</v>
      </c>
      <c r="C4843" t="s">
        <v>24673</v>
      </c>
      <c r="D4843" t="s">
        <v>2615</v>
      </c>
      <c r="F4843" t="s">
        <v>997</v>
      </c>
      <c r="G4843" t="s">
        <v>21769</v>
      </c>
      <c r="H4843" t="s">
        <v>24674</v>
      </c>
      <c r="I4843" t="s">
        <v>24675</v>
      </c>
      <c r="J4843">
        <v>2</v>
      </c>
      <c r="K4843">
        <v>2</v>
      </c>
      <c r="L4843">
        <v>0</v>
      </c>
      <c r="M4843" t="s">
        <v>24676</v>
      </c>
      <c r="N4843">
        <f t="shared" si="900"/>
        <v>0</v>
      </c>
      <c r="O4843" t="str">
        <f t="shared" si="901"/>
        <v>No</v>
      </c>
      <c r="P4843">
        <f t="shared" si="902"/>
        <v>0</v>
      </c>
      <c r="Q4843">
        <f t="shared" si="903"/>
        <v>0</v>
      </c>
      <c r="R4843">
        <f t="shared" si="907"/>
        <v>27.565026697177728</v>
      </c>
      <c r="S4843" t="str">
        <f t="shared" si="904"/>
        <v>ID-37289-Training</v>
      </c>
      <c r="T4843" t="str">
        <f t="shared" si="905"/>
        <v>17:15</v>
      </c>
      <c r="U4843" t="str">
        <f t="shared" si="906"/>
        <v>Acceptable</v>
      </c>
      <c r="V4843">
        <f t="shared" si="908"/>
        <v>23</v>
      </c>
      <c r="W4843">
        <f t="shared" si="909"/>
        <v>2</v>
      </c>
      <c r="Y4843" t="str">
        <f t="shared" si="910"/>
        <v>Flight Not Found</v>
      </c>
      <c r="Z4843" t="str" cm="1">
        <f t="array" ref="Z4843">IF(AND(B:B &gt; TIME(6, 0, 0), B:B &lt;= TIME(18, 0, 0)), "Day", "Night")</f>
        <v>Night</v>
      </c>
      <c r="AA4843">
        <f t="shared" si="911"/>
        <v>1</v>
      </c>
    </row>
    <row r="4844" spans="1:27" x14ac:dyDescent="0.2">
      <c r="A4844">
        <v>37299</v>
      </c>
      <c r="B4844" t="s">
        <v>3010</v>
      </c>
      <c r="C4844" t="s">
        <v>24677</v>
      </c>
      <c r="D4844" t="s">
        <v>24678</v>
      </c>
      <c r="E4844" t="s">
        <v>6178</v>
      </c>
      <c r="F4844" t="s">
        <v>24679</v>
      </c>
      <c r="G4844" t="s">
        <v>13034</v>
      </c>
      <c r="H4844" t="s">
        <v>24680</v>
      </c>
      <c r="I4844" t="s">
        <v>24681</v>
      </c>
      <c r="J4844">
        <v>117</v>
      </c>
      <c r="K4844">
        <v>117</v>
      </c>
      <c r="L4844">
        <v>0</v>
      </c>
      <c r="M4844" t="s">
        <v>24682</v>
      </c>
      <c r="N4844">
        <f t="shared" si="900"/>
        <v>0</v>
      </c>
      <c r="O4844" t="str">
        <f t="shared" si="901"/>
        <v>No</v>
      </c>
      <c r="P4844">
        <f t="shared" si="902"/>
        <v>0</v>
      </c>
      <c r="Q4844">
        <f t="shared" si="903"/>
        <v>0</v>
      </c>
      <c r="R4844">
        <f t="shared" si="907"/>
        <v>27.565026697177728</v>
      </c>
      <c r="S4844" t="str">
        <f t="shared" si="904"/>
        <v>ID-37299-Tehran - Khorramabed</v>
      </c>
      <c r="T4844" t="str">
        <f t="shared" si="905"/>
        <v>07:50</v>
      </c>
      <c r="U4844" t="str">
        <f t="shared" si="906"/>
        <v>Acceptable</v>
      </c>
      <c r="V4844">
        <f t="shared" si="908"/>
        <v>23</v>
      </c>
      <c r="W4844">
        <f t="shared" si="909"/>
        <v>2</v>
      </c>
      <c r="Y4844" t="str">
        <f t="shared" si="910"/>
        <v>Flight Not Found</v>
      </c>
      <c r="Z4844" t="str" cm="1">
        <f t="array" ref="Z4844">IF(AND(B:B &gt; TIME(6, 0, 0), B:B &lt;= TIME(18, 0, 0)), "Day", "Night")</f>
        <v>Night</v>
      </c>
      <c r="AA4844">
        <f t="shared" si="911"/>
        <v>1</v>
      </c>
    </row>
    <row r="4845" spans="1:27" x14ac:dyDescent="0.2">
      <c r="A4845">
        <v>37302</v>
      </c>
      <c r="B4845" t="s">
        <v>24683</v>
      </c>
      <c r="C4845" t="s">
        <v>10328</v>
      </c>
      <c r="D4845" t="s">
        <v>24684</v>
      </c>
      <c r="G4845" t="s">
        <v>18341</v>
      </c>
      <c r="H4845" t="s">
        <v>24685</v>
      </c>
      <c r="I4845" t="s">
        <v>24686</v>
      </c>
      <c r="J4845">
        <v>10</v>
      </c>
      <c r="K4845">
        <v>1</v>
      </c>
      <c r="L4845">
        <v>0</v>
      </c>
      <c r="M4845" t="s">
        <v>12019</v>
      </c>
      <c r="N4845">
        <f t="shared" si="900"/>
        <v>0</v>
      </c>
      <c r="O4845" t="str">
        <f t="shared" si="901"/>
        <v>No</v>
      </c>
      <c r="P4845">
        <f t="shared" si="902"/>
        <v>0</v>
      </c>
      <c r="Q4845">
        <f t="shared" si="903"/>
        <v>0</v>
      </c>
      <c r="R4845">
        <f t="shared" si="907"/>
        <v>27.565026697177728</v>
      </c>
      <c r="S4845" t="str">
        <f t="shared" si="904"/>
        <v>ID-37302-</v>
      </c>
      <c r="T4845" t="str">
        <f t="shared" si="905"/>
        <v>06:08</v>
      </c>
      <c r="U4845" t="str">
        <f t="shared" si="906"/>
        <v>Acceptable</v>
      </c>
      <c r="V4845">
        <f t="shared" si="908"/>
        <v>23</v>
      </c>
      <c r="W4845">
        <f t="shared" si="909"/>
        <v>2</v>
      </c>
      <c r="Y4845" t="str">
        <f t="shared" si="910"/>
        <v>Flight Not Found</v>
      </c>
      <c r="Z4845" t="str" cm="1">
        <f t="array" ref="Z4845">IF(AND(B:B &gt; TIME(6, 0, 0), B:B &lt;= TIME(18, 0, 0)), "Day", "Night")</f>
        <v>Night</v>
      </c>
      <c r="AA4845">
        <f t="shared" si="911"/>
        <v>1</v>
      </c>
    </row>
    <row r="4846" spans="1:27" x14ac:dyDescent="0.2">
      <c r="A4846">
        <v>37308</v>
      </c>
      <c r="B4846" t="s">
        <v>16643</v>
      </c>
      <c r="C4846" t="s">
        <v>24687</v>
      </c>
      <c r="D4846" t="s">
        <v>24688</v>
      </c>
      <c r="E4846" t="s">
        <v>36</v>
      </c>
      <c r="F4846" t="s">
        <v>24689</v>
      </c>
      <c r="G4846" t="s">
        <v>12448</v>
      </c>
      <c r="H4846" t="s">
        <v>24690</v>
      </c>
      <c r="I4846" t="s">
        <v>24691</v>
      </c>
      <c r="J4846">
        <v>20</v>
      </c>
      <c r="K4846">
        <v>17</v>
      </c>
      <c r="L4846">
        <v>0</v>
      </c>
      <c r="M4846" t="s">
        <v>24692</v>
      </c>
      <c r="N4846">
        <f t="shared" si="900"/>
        <v>0</v>
      </c>
      <c r="O4846" t="str">
        <f t="shared" si="901"/>
        <v>No</v>
      </c>
      <c r="P4846">
        <f t="shared" si="902"/>
        <v>0</v>
      </c>
      <c r="Q4846">
        <f t="shared" si="903"/>
        <v>0</v>
      </c>
      <c r="R4846">
        <f t="shared" si="907"/>
        <v>27.565026697177728</v>
      </c>
      <c r="S4846" t="str">
        <f t="shared" si="904"/>
        <v>ID-37308-Sanofov - Lakhta</v>
      </c>
      <c r="T4846" t="str">
        <f t="shared" si="905"/>
        <v>20:44</v>
      </c>
      <c r="U4846" t="str">
        <f t="shared" si="906"/>
        <v>Acceptable</v>
      </c>
      <c r="V4846">
        <f t="shared" si="908"/>
        <v>23</v>
      </c>
      <c r="W4846">
        <f t="shared" si="909"/>
        <v>2</v>
      </c>
      <c r="Y4846" t="str">
        <f t="shared" si="910"/>
        <v>Flight Not Found</v>
      </c>
      <c r="Z4846" t="str" cm="1">
        <f t="array" ref="Z4846">IF(AND(B:B &gt; TIME(6, 0, 0), B:B &lt;= TIME(18, 0, 0)), "Day", "Night")</f>
        <v>Night</v>
      </c>
      <c r="AA4846">
        <f t="shared" si="911"/>
        <v>1</v>
      </c>
    </row>
    <row r="4847" spans="1:27" x14ac:dyDescent="0.2">
      <c r="A4847">
        <v>37309</v>
      </c>
      <c r="B4847" t="s">
        <v>273</v>
      </c>
      <c r="C4847" t="s">
        <v>24693</v>
      </c>
      <c r="D4847" t="s">
        <v>23</v>
      </c>
      <c r="E4847" t="s">
        <v>36</v>
      </c>
      <c r="F4847" t="s">
        <v>24694</v>
      </c>
      <c r="G4847" t="s">
        <v>24695</v>
      </c>
      <c r="H4847" t="s">
        <v>24696</v>
      </c>
      <c r="I4847" t="s">
        <v>24697</v>
      </c>
      <c r="J4847">
        <v>10</v>
      </c>
      <c r="K4847">
        <v>10</v>
      </c>
      <c r="L4847">
        <v>0</v>
      </c>
      <c r="M4847" t="s">
        <v>24698</v>
      </c>
      <c r="N4847">
        <f t="shared" si="900"/>
        <v>0</v>
      </c>
      <c r="O4847" t="str">
        <f t="shared" si="901"/>
        <v>No</v>
      </c>
      <c r="P4847">
        <f t="shared" si="902"/>
        <v>0</v>
      </c>
      <c r="Q4847">
        <f t="shared" si="903"/>
        <v>0</v>
      </c>
      <c r="R4847">
        <f t="shared" si="907"/>
        <v>27.565026697177728</v>
      </c>
      <c r="S4847" t="str">
        <f t="shared" si="904"/>
        <v>ID-37309-Basilan - Mactan Island</v>
      </c>
      <c r="T4847" t="str">
        <f t="shared" si="905"/>
        <v>02:30</v>
      </c>
      <c r="U4847" t="str">
        <f t="shared" si="906"/>
        <v>Acceptable</v>
      </c>
      <c r="V4847">
        <f t="shared" si="908"/>
        <v>23</v>
      </c>
      <c r="W4847">
        <f t="shared" si="909"/>
        <v>2</v>
      </c>
      <c r="Y4847" t="str">
        <f t="shared" si="910"/>
        <v>Flight Not Found</v>
      </c>
      <c r="Z4847" t="str" cm="1">
        <f t="array" ref="Z4847">IF(AND(B:B &gt; TIME(6, 0, 0), B:B &lt;= TIME(18, 0, 0)), "Day", "Night")</f>
        <v>Night</v>
      </c>
      <c r="AA4847">
        <f t="shared" si="911"/>
        <v>1</v>
      </c>
    </row>
    <row r="4848" spans="1:27" x14ac:dyDescent="0.2">
      <c r="A4848">
        <v>37324</v>
      </c>
      <c r="B4848" t="s">
        <v>1723</v>
      </c>
      <c r="C4848" t="s">
        <v>24699</v>
      </c>
      <c r="D4848" t="s">
        <v>24700</v>
      </c>
      <c r="E4848" t="s">
        <v>22397</v>
      </c>
      <c r="F4848" t="s">
        <v>24701</v>
      </c>
      <c r="G4848" t="s">
        <v>24702</v>
      </c>
      <c r="H4848" t="s">
        <v>24703</v>
      </c>
      <c r="I4848" t="s">
        <v>24704</v>
      </c>
      <c r="J4848">
        <v>3</v>
      </c>
      <c r="K4848">
        <v>3</v>
      </c>
      <c r="L4848">
        <v>0</v>
      </c>
      <c r="M4848" t="s">
        <v>24705</v>
      </c>
      <c r="N4848">
        <f t="shared" si="900"/>
        <v>0</v>
      </c>
      <c r="O4848" t="str">
        <f t="shared" si="901"/>
        <v>No</v>
      </c>
      <c r="P4848">
        <f t="shared" si="902"/>
        <v>0</v>
      </c>
      <c r="Q4848">
        <f t="shared" si="903"/>
        <v>0</v>
      </c>
      <c r="R4848">
        <f t="shared" si="907"/>
        <v>27.565026697177728</v>
      </c>
      <c r="S4848" t="str">
        <f t="shared" si="904"/>
        <v>ID-37324-Budapest, Hungary - Tunis, Tunisia</v>
      </c>
      <c r="T4848" t="str">
        <f t="shared" si="905"/>
        <v>13:40</v>
      </c>
      <c r="U4848" t="str">
        <f t="shared" si="906"/>
        <v>Acceptable</v>
      </c>
      <c r="V4848">
        <f t="shared" si="908"/>
        <v>23</v>
      </c>
      <c r="W4848">
        <f t="shared" si="909"/>
        <v>2</v>
      </c>
      <c r="Y4848" t="str">
        <f t="shared" si="910"/>
        <v>Flight Not Found</v>
      </c>
      <c r="Z4848" t="str" cm="1">
        <f t="array" ref="Z4848">IF(AND(B:B &gt; TIME(6, 0, 0), B:B &lt;= TIME(18, 0, 0)), "Day", "Night")</f>
        <v>Night</v>
      </c>
      <c r="AA4848">
        <f t="shared" si="911"/>
        <v>1</v>
      </c>
    </row>
    <row r="4849" spans="1:27" x14ac:dyDescent="0.2">
      <c r="A4849">
        <v>37329</v>
      </c>
      <c r="B4849" t="s">
        <v>10220</v>
      </c>
      <c r="C4849" t="s">
        <v>24706</v>
      </c>
      <c r="D4849" t="s">
        <v>24707</v>
      </c>
      <c r="F4849" t="s">
        <v>24708</v>
      </c>
      <c r="G4849" t="s">
        <v>21569</v>
      </c>
      <c r="H4849" t="s">
        <v>24709</v>
      </c>
      <c r="J4849">
        <v>17</v>
      </c>
      <c r="K4849">
        <v>17</v>
      </c>
      <c r="L4849">
        <v>0</v>
      </c>
      <c r="M4849" t="s">
        <v>24710</v>
      </c>
      <c r="N4849">
        <f t="shared" si="900"/>
        <v>0</v>
      </c>
      <c r="O4849" t="str">
        <f t="shared" si="901"/>
        <v>No</v>
      </c>
      <c r="P4849">
        <f t="shared" si="902"/>
        <v>0</v>
      </c>
      <c r="Q4849">
        <f t="shared" si="903"/>
        <v>0</v>
      </c>
      <c r="R4849">
        <f t="shared" si="907"/>
        <v>27.565026697177728</v>
      </c>
      <c r="S4849" t="str">
        <f t="shared" si="904"/>
        <v>ID-37329-Cienfuegos -- Cayo Coco</v>
      </c>
      <c r="T4849" t="str">
        <f t="shared" si="905"/>
        <v>16:30</v>
      </c>
      <c r="U4849" t="str">
        <f t="shared" si="906"/>
        <v>Acceptable</v>
      </c>
      <c r="V4849">
        <f t="shared" si="908"/>
        <v>23</v>
      </c>
      <c r="W4849">
        <f t="shared" si="909"/>
        <v>2</v>
      </c>
      <c r="Y4849" t="str">
        <f t="shared" si="910"/>
        <v>Flight Not Found</v>
      </c>
      <c r="Z4849" t="str" cm="1">
        <f t="array" ref="Z4849">IF(AND(B:B &gt; TIME(6, 0, 0), B:B &lt;= TIME(18, 0, 0)), "Day", "Night")</f>
        <v>Night</v>
      </c>
      <c r="AA4849">
        <f t="shared" si="911"/>
        <v>1</v>
      </c>
    </row>
    <row r="4850" spans="1:27" x14ac:dyDescent="0.2">
      <c r="A4850">
        <v>37330</v>
      </c>
      <c r="B4850" t="s">
        <v>24711</v>
      </c>
      <c r="C4850" t="s">
        <v>24712</v>
      </c>
      <c r="D4850" t="s">
        <v>24713</v>
      </c>
      <c r="F4850" t="s">
        <v>24714</v>
      </c>
      <c r="G4850" t="s">
        <v>19574</v>
      </c>
      <c r="H4850" t="s">
        <v>24715</v>
      </c>
      <c r="I4850" t="s">
        <v>24716</v>
      </c>
      <c r="J4850">
        <v>1</v>
      </c>
      <c r="K4850">
        <v>1</v>
      </c>
      <c r="L4850">
        <v>0</v>
      </c>
      <c r="M4850" t="s">
        <v>24717</v>
      </c>
      <c r="N4850">
        <f t="shared" si="900"/>
        <v>0</v>
      </c>
      <c r="O4850" t="str">
        <f t="shared" si="901"/>
        <v>No</v>
      </c>
      <c r="P4850">
        <f t="shared" si="902"/>
        <v>0</v>
      </c>
      <c r="Q4850">
        <f t="shared" si="903"/>
        <v>0</v>
      </c>
      <c r="R4850">
        <f t="shared" si="907"/>
        <v>27.565026697177728</v>
      </c>
      <c r="S4850" t="str">
        <f t="shared" si="904"/>
        <v>ID-37330-Minneapolis - Detroit</v>
      </c>
      <c r="T4850" t="str">
        <f t="shared" si="905"/>
        <v>2:00</v>
      </c>
      <c r="U4850" t="str">
        <f t="shared" si="906"/>
        <v>Acceptable</v>
      </c>
      <c r="V4850">
        <f t="shared" si="908"/>
        <v>23</v>
      </c>
      <c r="W4850">
        <f t="shared" si="909"/>
        <v>2</v>
      </c>
      <c r="Y4850" t="str">
        <f t="shared" si="910"/>
        <v>Flight Not Found</v>
      </c>
      <c r="Z4850" t="str" cm="1">
        <f t="array" ref="Z4850">IF(AND(B:B &gt; TIME(6, 0, 0), B:B &lt;= TIME(18, 0, 0)), "Day", "Night")</f>
        <v>Night</v>
      </c>
      <c r="AA4850">
        <f t="shared" si="911"/>
        <v>1</v>
      </c>
    </row>
    <row r="4851" spans="1:27" x14ac:dyDescent="0.2">
      <c r="A4851">
        <v>37332</v>
      </c>
      <c r="B4851" t="s">
        <v>24718</v>
      </c>
      <c r="C4851" t="s">
        <v>24719</v>
      </c>
      <c r="D4851" t="s">
        <v>24720</v>
      </c>
      <c r="F4851" t="s">
        <v>24721</v>
      </c>
      <c r="G4851" t="s">
        <v>21050</v>
      </c>
      <c r="H4851" t="s">
        <v>24722</v>
      </c>
      <c r="I4851" t="s">
        <v>24723</v>
      </c>
      <c r="J4851">
        <v>4</v>
      </c>
      <c r="K4851">
        <v>4</v>
      </c>
      <c r="L4851">
        <v>0</v>
      </c>
      <c r="M4851" t="s">
        <v>24724</v>
      </c>
      <c r="N4851">
        <f t="shared" si="900"/>
        <v>0</v>
      </c>
      <c r="O4851" t="str">
        <f t="shared" si="901"/>
        <v>No</v>
      </c>
      <c r="P4851">
        <f t="shared" si="902"/>
        <v>0</v>
      </c>
      <c r="Q4851">
        <f t="shared" si="903"/>
        <v>0</v>
      </c>
      <c r="R4851">
        <f t="shared" si="907"/>
        <v>27.565026697177728</v>
      </c>
      <c r="S4851" t="str">
        <f t="shared" si="904"/>
        <v>ID-37332-Mogadishu, Somalia - Djibouti</v>
      </c>
      <c r="T4851" t="str">
        <f t="shared" si="905"/>
        <v>8:02</v>
      </c>
      <c r="U4851" t="str">
        <f t="shared" si="906"/>
        <v>Acceptable</v>
      </c>
      <c r="V4851">
        <f t="shared" si="908"/>
        <v>23</v>
      </c>
      <c r="W4851">
        <f t="shared" si="909"/>
        <v>2</v>
      </c>
      <c r="Y4851" t="str">
        <f t="shared" si="910"/>
        <v>Flight Not Found</v>
      </c>
      <c r="Z4851" t="str" cm="1">
        <f t="array" ref="Z4851">IF(AND(B:B &gt; TIME(6, 0, 0), B:B &lt;= TIME(18, 0, 0)), "Day", "Night")</f>
        <v>Night</v>
      </c>
      <c r="AA4851">
        <f t="shared" si="911"/>
        <v>1</v>
      </c>
    </row>
    <row r="4852" spans="1:27" x14ac:dyDescent="0.2">
      <c r="A4852">
        <v>37347</v>
      </c>
      <c r="B4852" t="s">
        <v>5391</v>
      </c>
      <c r="C4852" t="s">
        <v>24725</v>
      </c>
      <c r="D4852" t="s">
        <v>9581</v>
      </c>
      <c r="F4852" t="s">
        <v>24726</v>
      </c>
      <c r="G4852" t="s">
        <v>24727</v>
      </c>
      <c r="H4852" t="s">
        <v>24728</v>
      </c>
      <c r="I4852" t="s">
        <v>24729</v>
      </c>
      <c r="J4852">
        <v>4</v>
      </c>
      <c r="K4852">
        <v>4</v>
      </c>
      <c r="L4852">
        <v>0</v>
      </c>
      <c r="M4852" t="s">
        <v>24730</v>
      </c>
      <c r="N4852">
        <f t="shared" si="900"/>
        <v>0</v>
      </c>
      <c r="O4852" t="str">
        <f t="shared" si="901"/>
        <v>No</v>
      </c>
      <c r="P4852">
        <f t="shared" si="902"/>
        <v>0</v>
      </c>
      <c r="Q4852">
        <f t="shared" si="903"/>
        <v>0</v>
      </c>
      <c r="R4852">
        <f t="shared" si="907"/>
        <v>27.565026697177728</v>
      </c>
      <c r="S4852" t="str">
        <f t="shared" si="904"/>
        <v>ID-37347-Cairns - Hicks Island</v>
      </c>
      <c r="T4852" t="str">
        <f t="shared" si="905"/>
        <v>07:25</v>
      </c>
      <c r="U4852" t="str">
        <f t="shared" si="906"/>
        <v>Acceptable</v>
      </c>
      <c r="V4852">
        <f t="shared" si="908"/>
        <v>23</v>
      </c>
      <c r="W4852">
        <f t="shared" si="909"/>
        <v>2</v>
      </c>
      <c r="Y4852" t="str">
        <f t="shared" si="910"/>
        <v>Flight Not Found</v>
      </c>
      <c r="Z4852" t="str" cm="1">
        <f t="array" ref="Z4852">IF(AND(B:B &gt; TIME(6, 0, 0), B:B &lt;= TIME(18, 0, 0)), "Day", "Night")</f>
        <v>Night</v>
      </c>
      <c r="AA4852">
        <f t="shared" si="911"/>
        <v>1</v>
      </c>
    </row>
    <row r="4853" spans="1:27" x14ac:dyDescent="0.2">
      <c r="A4853">
        <v>37358</v>
      </c>
      <c r="B4853" t="s">
        <v>24731</v>
      </c>
      <c r="C4853" t="s">
        <v>24732</v>
      </c>
      <c r="D4853" t="s">
        <v>24733</v>
      </c>
      <c r="E4853" t="s">
        <v>9114</v>
      </c>
      <c r="F4853" t="s">
        <v>24734</v>
      </c>
      <c r="G4853" t="s">
        <v>16874</v>
      </c>
      <c r="H4853" t="s">
        <v>24735</v>
      </c>
      <c r="I4853" t="s">
        <v>24736</v>
      </c>
      <c r="J4853">
        <v>2</v>
      </c>
      <c r="K4853">
        <v>2</v>
      </c>
      <c r="L4853">
        <v>0</v>
      </c>
      <c r="M4853" t="s">
        <v>24737</v>
      </c>
      <c r="N4853">
        <f t="shared" si="900"/>
        <v>0</v>
      </c>
      <c r="O4853" t="str">
        <f t="shared" si="901"/>
        <v>No</v>
      </c>
      <c r="P4853">
        <f t="shared" si="902"/>
        <v>0</v>
      </c>
      <c r="Q4853">
        <f t="shared" si="903"/>
        <v>0</v>
      </c>
      <c r="R4853">
        <f t="shared" si="907"/>
        <v>27.565026697177728</v>
      </c>
      <c r="S4853" t="str">
        <f t="shared" si="904"/>
        <v>ID-37358-Madrid - Palma de Mallorca</v>
      </c>
      <c r="T4853" t="str">
        <f t="shared" si="905"/>
        <v>04:07</v>
      </c>
      <c r="U4853" t="str">
        <f t="shared" si="906"/>
        <v>Acceptable</v>
      </c>
      <c r="V4853">
        <f t="shared" si="908"/>
        <v>23</v>
      </c>
      <c r="W4853">
        <f t="shared" si="909"/>
        <v>2</v>
      </c>
      <c r="Y4853" t="str">
        <f t="shared" si="910"/>
        <v>Flight Not Found</v>
      </c>
      <c r="Z4853" t="str" cm="1">
        <f t="array" ref="Z4853">IF(AND(B:B &gt; TIME(6, 0, 0), B:B &lt;= TIME(18, 0, 0)), "Day", "Night")</f>
        <v>Night</v>
      </c>
      <c r="AA4853">
        <f t="shared" si="911"/>
        <v>1</v>
      </c>
    </row>
    <row r="4854" spans="1:27" x14ac:dyDescent="0.2">
      <c r="A4854">
        <v>37361</v>
      </c>
      <c r="B4854" t="s">
        <v>24738</v>
      </c>
      <c r="C4854" t="s">
        <v>4895</v>
      </c>
      <c r="D4854" t="s">
        <v>24739</v>
      </c>
      <c r="E4854" t="s">
        <v>5196</v>
      </c>
      <c r="F4854" t="s">
        <v>24740</v>
      </c>
      <c r="G4854" t="s">
        <v>22530</v>
      </c>
      <c r="H4854" t="s">
        <v>24741</v>
      </c>
      <c r="I4854" t="s">
        <v>24742</v>
      </c>
      <c r="J4854">
        <v>166</v>
      </c>
      <c r="K4854">
        <v>128</v>
      </c>
      <c r="L4854">
        <v>0</v>
      </c>
      <c r="M4854" t="s">
        <v>24743</v>
      </c>
      <c r="N4854">
        <f t="shared" si="900"/>
        <v>0</v>
      </c>
      <c r="O4854" t="str">
        <f t="shared" si="901"/>
        <v>No</v>
      </c>
      <c r="P4854">
        <f t="shared" si="902"/>
        <v>0</v>
      </c>
      <c r="Q4854">
        <f t="shared" si="903"/>
        <v>0</v>
      </c>
      <c r="R4854">
        <f t="shared" si="907"/>
        <v>27.565026697177728</v>
      </c>
      <c r="S4854" t="str">
        <f t="shared" si="904"/>
        <v>ID-37361-Beijing - Busan</v>
      </c>
      <c r="T4854" t="str">
        <f t="shared" si="905"/>
        <v>11:23</v>
      </c>
      <c r="U4854" t="str">
        <f t="shared" si="906"/>
        <v>Acceptable</v>
      </c>
      <c r="V4854">
        <f t="shared" si="908"/>
        <v>23</v>
      </c>
      <c r="W4854">
        <f t="shared" si="909"/>
        <v>2</v>
      </c>
      <c r="Y4854" t="str">
        <f t="shared" si="910"/>
        <v>Flight Not Found</v>
      </c>
      <c r="Z4854" t="str" cm="1">
        <f t="array" ref="Z4854">IF(AND(B:B &gt; TIME(6, 0, 0), B:B &lt;= TIME(18, 0, 0)), "Day", "Night")</f>
        <v>Night</v>
      </c>
      <c r="AA4854">
        <f t="shared" si="911"/>
        <v>1</v>
      </c>
    </row>
    <row r="4855" spans="1:27" x14ac:dyDescent="0.2">
      <c r="A4855">
        <v>37364</v>
      </c>
      <c r="B4855" t="s">
        <v>2474</v>
      </c>
      <c r="C4855" t="s">
        <v>24744</v>
      </c>
      <c r="D4855" t="s">
        <v>20516</v>
      </c>
      <c r="F4855" t="s">
        <v>24745</v>
      </c>
      <c r="G4855" t="s">
        <v>24746</v>
      </c>
      <c r="H4855" t="s">
        <v>24747</v>
      </c>
      <c r="I4855" t="s">
        <v>24748</v>
      </c>
      <c r="J4855">
        <v>6</v>
      </c>
      <c r="K4855">
        <v>6</v>
      </c>
      <c r="L4855">
        <v>0</v>
      </c>
      <c r="M4855" t="s">
        <v>24749</v>
      </c>
      <c r="N4855">
        <f t="shared" si="900"/>
        <v>0</v>
      </c>
      <c r="O4855" t="str">
        <f t="shared" si="901"/>
        <v>No</v>
      </c>
      <c r="P4855">
        <f t="shared" si="902"/>
        <v>0</v>
      </c>
      <c r="Q4855">
        <f t="shared" si="903"/>
        <v>0</v>
      </c>
      <c r="R4855">
        <f t="shared" si="907"/>
        <v>27.565026697177728</v>
      </c>
      <c r="S4855" t="str">
        <f t="shared" si="904"/>
        <v>ID-37364-Mornington Island - Normanton</v>
      </c>
      <c r="T4855" t="str">
        <f t="shared" si="905"/>
        <v>09:30</v>
      </c>
      <c r="U4855" t="str">
        <f t="shared" si="906"/>
        <v>Acceptable</v>
      </c>
      <c r="V4855">
        <f t="shared" si="908"/>
        <v>23</v>
      </c>
      <c r="W4855">
        <f t="shared" si="909"/>
        <v>2</v>
      </c>
      <c r="Y4855" t="str">
        <f t="shared" si="910"/>
        <v>Flight Not Found</v>
      </c>
      <c r="Z4855" t="str" cm="1">
        <f t="array" ref="Z4855">IF(AND(B:B &gt; TIME(6, 0, 0), B:B &lt;= TIME(18, 0, 0)), "Day", "Night")</f>
        <v>Night</v>
      </c>
      <c r="AA4855">
        <f t="shared" si="911"/>
        <v>1</v>
      </c>
    </row>
    <row r="4856" spans="1:27" x14ac:dyDescent="0.2">
      <c r="A4856">
        <v>37365</v>
      </c>
      <c r="B4856" t="s">
        <v>3408</v>
      </c>
      <c r="C4856" t="s">
        <v>24750</v>
      </c>
      <c r="D4856" t="s">
        <v>24751</v>
      </c>
      <c r="F4856" t="s">
        <v>24752</v>
      </c>
      <c r="G4856" t="s">
        <v>24753</v>
      </c>
      <c r="H4856" t="s">
        <v>24754</v>
      </c>
      <c r="I4856" t="s">
        <v>24755</v>
      </c>
      <c r="J4856">
        <v>8</v>
      </c>
      <c r="K4856">
        <v>3</v>
      </c>
      <c r="L4856">
        <v>0</v>
      </c>
      <c r="M4856" t="s">
        <v>24756</v>
      </c>
      <c r="N4856">
        <f t="shared" si="900"/>
        <v>0</v>
      </c>
      <c r="O4856" t="str">
        <f t="shared" si="901"/>
        <v>No</v>
      </c>
      <c r="P4856">
        <f t="shared" si="902"/>
        <v>0</v>
      </c>
      <c r="Q4856">
        <f t="shared" si="903"/>
        <v>0</v>
      </c>
      <c r="R4856">
        <f t="shared" si="907"/>
        <v>27.565026697177728</v>
      </c>
      <c r="S4856" t="str">
        <f t="shared" si="904"/>
        <v>ID-37365-Medellín - Popayán</v>
      </c>
      <c r="T4856" t="str">
        <f t="shared" si="905"/>
        <v>09:15</v>
      </c>
      <c r="U4856" t="str">
        <f t="shared" si="906"/>
        <v>Acceptable</v>
      </c>
      <c r="V4856">
        <f t="shared" si="908"/>
        <v>23</v>
      </c>
      <c r="W4856">
        <f t="shared" si="909"/>
        <v>2</v>
      </c>
      <c r="Y4856" t="str">
        <f t="shared" si="910"/>
        <v>Flight Not Found</v>
      </c>
      <c r="Z4856" t="str" cm="1">
        <f t="array" ref="Z4856">IF(AND(B:B &gt; TIME(6, 0, 0), B:B &lt;= TIME(18, 0, 0)), "Day", "Night")</f>
        <v>Night</v>
      </c>
      <c r="AA4856">
        <f t="shared" si="911"/>
        <v>1</v>
      </c>
    </row>
    <row r="4857" spans="1:27" x14ac:dyDescent="0.2">
      <c r="A4857">
        <v>37370</v>
      </c>
      <c r="B4857" t="s">
        <v>1970</v>
      </c>
      <c r="C4857" t="s">
        <v>24757</v>
      </c>
      <c r="D4857" t="s">
        <v>35</v>
      </c>
      <c r="E4857" t="s">
        <v>36</v>
      </c>
      <c r="G4857" t="s">
        <v>22409</v>
      </c>
      <c r="H4857" t="s">
        <v>24758</v>
      </c>
      <c r="I4857" t="s">
        <v>24759</v>
      </c>
      <c r="J4857">
        <v>6</v>
      </c>
      <c r="K4857">
        <v>6</v>
      </c>
      <c r="L4857">
        <v>0</v>
      </c>
      <c r="M4857" t="s">
        <v>24760</v>
      </c>
      <c r="N4857">
        <f t="shared" si="900"/>
        <v>0</v>
      </c>
      <c r="O4857" t="str">
        <f t="shared" si="901"/>
        <v>No</v>
      </c>
      <c r="P4857">
        <f t="shared" si="902"/>
        <v>0</v>
      </c>
      <c r="Q4857">
        <f t="shared" si="903"/>
        <v>0</v>
      </c>
      <c r="R4857">
        <f t="shared" si="907"/>
        <v>27.565026697177728</v>
      </c>
      <c r="S4857" t="str">
        <f t="shared" si="904"/>
        <v>ID-37370-</v>
      </c>
      <c r="T4857" t="str">
        <f t="shared" si="905"/>
        <v>13:00</v>
      </c>
      <c r="U4857" t="str">
        <f t="shared" si="906"/>
        <v>Acceptable</v>
      </c>
      <c r="V4857">
        <f t="shared" si="908"/>
        <v>23</v>
      </c>
      <c r="W4857">
        <f t="shared" si="909"/>
        <v>2</v>
      </c>
      <c r="Y4857" t="str">
        <f t="shared" si="910"/>
        <v>Flight Not Found</v>
      </c>
      <c r="Z4857" t="str" cm="1">
        <f t="array" ref="Z4857">IF(AND(B:B &gt; TIME(6, 0, 0), B:B &lt;= TIME(18, 0, 0)), "Day", "Night")</f>
        <v>Night</v>
      </c>
      <c r="AA4857">
        <f t="shared" si="911"/>
        <v>1</v>
      </c>
    </row>
    <row r="4858" spans="1:27" x14ac:dyDescent="0.2">
      <c r="A4858">
        <v>37374</v>
      </c>
      <c r="B4858" t="s">
        <v>6812</v>
      </c>
      <c r="C4858" t="s">
        <v>24761</v>
      </c>
      <c r="D4858" t="s">
        <v>35</v>
      </c>
      <c r="G4858" t="s">
        <v>24762</v>
      </c>
      <c r="J4858">
        <v>20</v>
      </c>
      <c r="K4858">
        <v>8</v>
      </c>
      <c r="L4858">
        <v>0</v>
      </c>
      <c r="M4858" t="s">
        <v>24763</v>
      </c>
      <c r="N4858">
        <f t="shared" si="900"/>
        <v>0</v>
      </c>
      <c r="O4858" t="str">
        <f t="shared" si="901"/>
        <v>No</v>
      </c>
      <c r="P4858">
        <f t="shared" si="902"/>
        <v>0</v>
      </c>
      <c r="Q4858">
        <f t="shared" si="903"/>
        <v>0</v>
      </c>
      <c r="R4858">
        <f t="shared" si="907"/>
        <v>27.565026697177728</v>
      </c>
      <c r="S4858" t="str">
        <f t="shared" si="904"/>
        <v>ID-37374-</v>
      </c>
      <c r="T4858" t="str">
        <f t="shared" si="905"/>
        <v>06:15</v>
      </c>
      <c r="U4858" t="str">
        <f t="shared" si="906"/>
        <v>Acceptable</v>
      </c>
      <c r="V4858">
        <f t="shared" si="908"/>
        <v>23</v>
      </c>
      <c r="W4858">
        <f t="shared" si="909"/>
        <v>2</v>
      </c>
      <c r="Y4858" t="str">
        <f t="shared" si="910"/>
        <v>Flight Not Found</v>
      </c>
      <c r="Z4858" t="str" cm="1">
        <f t="array" ref="Z4858">IF(AND(B:B &gt; TIME(6, 0, 0), B:B &lt;= TIME(18, 0, 0)), "Day", "Night")</f>
        <v>Night</v>
      </c>
      <c r="AA4858">
        <f t="shared" si="911"/>
        <v>1</v>
      </c>
    </row>
    <row r="4859" spans="1:27" x14ac:dyDescent="0.2">
      <c r="A4859">
        <v>37380</v>
      </c>
      <c r="B4859" t="s">
        <v>3171</v>
      </c>
      <c r="C4859" t="s">
        <v>6748</v>
      </c>
      <c r="D4859" t="s">
        <v>24764</v>
      </c>
      <c r="E4859" t="s">
        <v>24765</v>
      </c>
      <c r="F4859" t="s">
        <v>24766</v>
      </c>
      <c r="G4859" t="s">
        <v>24767</v>
      </c>
      <c r="H4859" t="s">
        <v>24768</v>
      </c>
      <c r="I4859" t="s">
        <v>11268</v>
      </c>
      <c r="J4859">
        <v>77</v>
      </c>
      <c r="K4859">
        <v>74</v>
      </c>
      <c r="L4859">
        <v>75</v>
      </c>
      <c r="M4859" t="s">
        <v>24769</v>
      </c>
      <c r="N4859">
        <f t="shared" si="900"/>
        <v>0</v>
      </c>
      <c r="O4859" t="str">
        <f t="shared" si="901"/>
        <v>No</v>
      </c>
      <c r="P4859">
        <f t="shared" si="902"/>
        <v>0</v>
      </c>
      <c r="Q4859">
        <f t="shared" si="903"/>
        <v>0</v>
      </c>
      <c r="R4859">
        <f t="shared" si="907"/>
        <v>27.565026697177728</v>
      </c>
      <c r="S4859" t="str">
        <f t="shared" si="904"/>
        <v>ID-37380-Abuja - Jos - Kano - Lagos</v>
      </c>
      <c r="T4859" t="str">
        <f t="shared" si="905"/>
        <v>13:30</v>
      </c>
      <c r="U4859" t="str">
        <f t="shared" si="906"/>
        <v>Acceptable</v>
      </c>
      <c r="V4859">
        <f t="shared" si="908"/>
        <v>23</v>
      </c>
      <c r="W4859">
        <f t="shared" si="909"/>
        <v>2</v>
      </c>
      <c r="Y4859" t="str">
        <f t="shared" si="910"/>
        <v>Flight Not Found</v>
      </c>
      <c r="Z4859" t="str" cm="1">
        <f t="array" ref="Z4859">IF(AND(B:B &gt; TIME(6, 0, 0), B:B &lt;= TIME(18, 0, 0)), "Day", "Night")</f>
        <v>Night</v>
      </c>
      <c r="AA4859">
        <f t="shared" si="911"/>
        <v>1</v>
      </c>
    </row>
    <row r="4860" spans="1:27" x14ac:dyDescent="0.2">
      <c r="A4860">
        <v>37383</v>
      </c>
      <c r="B4860" t="s">
        <v>24770</v>
      </c>
      <c r="C4860" t="s">
        <v>24771</v>
      </c>
      <c r="D4860" t="s">
        <v>12568</v>
      </c>
      <c r="E4860" t="s">
        <v>20608</v>
      </c>
      <c r="F4860" t="s">
        <v>24772</v>
      </c>
      <c r="G4860" t="s">
        <v>24773</v>
      </c>
      <c r="H4860" t="s">
        <v>24774</v>
      </c>
      <c r="I4860" t="s">
        <v>24775</v>
      </c>
      <c r="J4860">
        <v>62</v>
      </c>
      <c r="K4860">
        <v>14</v>
      </c>
      <c r="L4860">
        <v>0</v>
      </c>
      <c r="M4860" t="s">
        <v>24776</v>
      </c>
      <c r="N4860">
        <f t="shared" si="900"/>
        <v>0</v>
      </c>
      <c r="O4860" t="str">
        <f t="shared" si="901"/>
        <v>No</v>
      </c>
      <c r="P4860">
        <f t="shared" si="902"/>
        <v>0</v>
      </c>
      <c r="Q4860">
        <f t="shared" si="903"/>
        <v>0</v>
      </c>
      <c r="R4860">
        <f t="shared" si="907"/>
        <v>27.565026697177728</v>
      </c>
      <c r="S4860" t="str">
        <f t="shared" si="904"/>
        <v>ID-37383-Cairo - Tunis</v>
      </c>
      <c r="T4860" t="str">
        <f t="shared" si="905"/>
        <v>15:17</v>
      </c>
      <c r="U4860" t="str">
        <f t="shared" si="906"/>
        <v>Acceptable</v>
      </c>
      <c r="V4860">
        <f t="shared" si="908"/>
        <v>23</v>
      </c>
      <c r="W4860">
        <f t="shared" si="909"/>
        <v>2</v>
      </c>
      <c r="Y4860" t="str">
        <f t="shared" si="910"/>
        <v>Flight Not Found</v>
      </c>
      <c r="Z4860" t="str" cm="1">
        <f t="array" ref="Z4860">IF(AND(B:B &gt; TIME(6, 0, 0), B:B &lt;= TIME(18, 0, 0)), "Day", "Night")</f>
        <v>Night</v>
      </c>
      <c r="AA4860">
        <f t="shared" si="911"/>
        <v>1</v>
      </c>
    </row>
    <row r="4861" spans="1:27" x14ac:dyDescent="0.2">
      <c r="A4861">
        <v>37383</v>
      </c>
      <c r="B4861" t="s">
        <v>24777</v>
      </c>
      <c r="C4861" t="s">
        <v>24778</v>
      </c>
      <c r="D4861" t="s">
        <v>21112</v>
      </c>
      <c r="E4861" t="s">
        <v>24779</v>
      </c>
      <c r="F4861" t="s">
        <v>24780</v>
      </c>
      <c r="G4861" t="s">
        <v>18443</v>
      </c>
      <c r="H4861" t="s">
        <v>24781</v>
      </c>
      <c r="I4861" t="s">
        <v>24782</v>
      </c>
      <c r="J4861">
        <v>112</v>
      </c>
      <c r="K4861">
        <v>112</v>
      </c>
      <c r="L4861">
        <v>0</v>
      </c>
      <c r="M4861" t="s">
        <v>24783</v>
      </c>
      <c r="N4861">
        <f t="shared" si="900"/>
        <v>0</v>
      </c>
      <c r="O4861" t="str">
        <f t="shared" si="901"/>
        <v>No</v>
      </c>
      <c r="P4861">
        <f t="shared" si="902"/>
        <v>0</v>
      </c>
      <c r="Q4861">
        <f t="shared" si="903"/>
        <v>0</v>
      </c>
      <c r="R4861">
        <f t="shared" si="907"/>
        <v>27.565026697177728</v>
      </c>
      <c r="S4861" t="str">
        <f t="shared" si="904"/>
        <v>ID-37383-Beijing - Dalian</v>
      </c>
      <c r="T4861" t="str">
        <f t="shared" si="905"/>
        <v>15:17</v>
      </c>
      <c r="U4861" t="str">
        <f t="shared" si="906"/>
        <v>Acceptable</v>
      </c>
      <c r="V4861">
        <f t="shared" si="908"/>
        <v>23</v>
      </c>
      <c r="W4861">
        <f t="shared" si="909"/>
        <v>2</v>
      </c>
      <c r="Y4861" t="str">
        <f t="shared" si="910"/>
        <v>Flight Not Found</v>
      </c>
      <c r="Z4861" t="str" cm="1">
        <f t="array" ref="Z4861">IF(AND(B:B &gt; TIME(6, 0, 0), B:B &lt;= TIME(18, 0, 0)), "Day", "Night")</f>
        <v>Night</v>
      </c>
      <c r="AA4861">
        <f t="shared" si="911"/>
        <v>1</v>
      </c>
    </row>
    <row r="4862" spans="1:27" x14ac:dyDescent="0.2">
      <c r="A4862">
        <v>37397</v>
      </c>
      <c r="B4862" t="s">
        <v>8596</v>
      </c>
      <c r="C4862" t="s">
        <v>6384</v>
      </c>
      <c r="D4862" t="s">
        <v>24784</v>
      </c>
      <c r="F4862" t="s">
        <v>24785</v>
      </c>
      <c r="G4862" t="s">
        <v>24445</v>
      </c>
      <c r="H4862" t="s">
        <v>24786</v>
      </c>
      <c r="I4862" t="s">
        <v>24787</v>
      </c>
      <c r="J4862">
        <v>5</v>
      </c>
      <c r="K4862">
        <v>5</v>
      </c>
      <c r="L4862">
        <v>0</v>
      </c>
      <c r="M4862" t="s">
        <v>24788</v>
      </c>
      <c r="N4862">
        <f t="shared" si="900"/>
        <v>0</v>
      </c>
      <c r="O4862" t="str">
        <f t="shared" si="901"/>
        <v>No</v>
      </c>
      <c r="P4862">
        <f t="shared" si="902"/>
        <v>0</v>
      </c>
      <c r="Q4862">
        <f t="shared" si="903"/>
        <v>0</v>
      </c>
      <c r="R4862">
        <f t="shared" si="907"/>
        <v>27.565026697177728</v>
      </c>
      <c r="S4862" t="str">
        <f t="shared" si="904"/>
        <v>ID-37397-Port Harcourt - Calabar</v>
      </c>
      <c r="T4862" t="str">
        <f t="shared" si="905"/>
        <v>19:30</v>
      </c>
      <c r="U4862" t="str">
        <f t="shared" si="906"/>
        <v>Acceptable</v>
      </c>
      <c r="V4862">
        <f t="shared" si="908"/>
        <v>23</v>
      </c>
      <c r="W4862">
        <f t="shared" si="909"/>
        <v>2</v>
      </c>
      <c r="Y4862" t="str">
        <f t="shared" si="910"/>
        <v>Flight Not Found</v>
      </c>
      <c r="Z4862" t="str" cm="1">
        <f t="array" ref="Z4862">IF(AND(B:B &gt; TIME(6, 0, 0), B:B &lt;= TIME(18, 0, 0)), "Day", "Night")</f>
        <v>Night</v>
      </c>
      <c r="AA4862">
        <f t="shared" si="911"/>
        <v>1</v>
      </c>
    </row>
    <row r="4863" spans="1:27" x14ac:dyDescent="0.2">
      <c r="A4863">
        <v>37401</v>
      </c>
      <c r="B4863" t="s">
        <v>7657</v>
      </c>
      <c r="C4863" t="s">
        <v>24789</v>
      </c>
      <c r="D4863" t="s">
        <v>10614</v>
      </c>
      <c r="E4863" t="s">
        <v>4092</v>
      </c>
      <c r="F4863" t="s">
        <v>12427</v>
      </c>
      <c r="G4863" t="s">
        <v>24790</v>
      </c>
      <c r="H4863" t="s">
        <v>24791</v>
      </c>
      <c r="I4863" t="s">
        <v>24792</v>
      </c>
      <c r="J4863">
        <v>225</v>
      </c>
      <c r="K4863">
        <v>225</v>
      </c>
      <c r="L4863">
        <v>0</v>
      </c>
      <c r="M4863" t="s">
        <v>24793</v>
      </c>
      <c r="N4863">
        <f t="shared" si="900"/>
        <v>0</v>
      </c>
      <c r="O4863" t="str">
        <f t="shared" si="901"/>
        <v>No</v>
      </c>
      <c r="P4863">
        <f t="shared" si="902"/>
        <v>0</v>
      </c>
      <c r="Q4863">
        <f t="shared" si="903"/>
        <v>0</v>
      </c>
      <c r="R4863">
        <f t="shared" si="907"/>
        <v>27.565026697177728</v>
      </c>
      <c r="S4863" t="str">
        <f t="shared" si="904"/>
        <v>ID-37401-Taipei - Hong Kong</v>
      </c>
      <c r="T4863" t="str">
        <f t="shared" si="905"/>
        <v>15:29</v>
      </c>
      <c r="U4863" t="str">
        <f t="shared" si="906"/>
        <v>Acceptable</v>
      </c>
      <c r="V4863">
        <f t="shared" si="908"/>
        <v>23</v>
      </c>
      <c r="W4863">
        <f t="shared" si="909"/>
        <v>2</v>
      </c>
      <c r="Y4863" t="str">
        <f t="shared" si="910"/>
        <v>Flight Not Found</v>
      </c>
      <c r="Z4863" t="str" cm="1">
        <f t="array" ref="Z4863">IF(AND(B:B &gt; TIME(6, 0, 0), B:B &lt;= TIME(18, 0, 0)), "Day", "Night")</f>
        <v>Night</v>
      </c>
      <c r="AA4863">
        <f t="shared" si="911"/>
        <v>1</v>
      </c>
    </row>
    <row r="4864" spans="1:27" x14ac:dyDescent="0.2">
      <c r="A4864">
        <v>37401</v>
      </c>
      <c r="C4864" t="s">
        <v>13075</v>
      </c>
      <c r="D4864" t="s">
        <v>21590</v>
      </c>
      <c r="F4864" t="s">
        <v>24794</v>
      </c>
      <c r="G4864" t="s">
        <v>12975</v>
      </c>
      <c r="H4864" t="s">
        <v>24795</v>
      </c>
      <c r="I4864" t="s">
        <v>11204</v>
      </c>
      <c r="J4864">
        <v>6</v>
      </c>
      <c r="K4864">
        <v>6</v>
      </c>
      <c r="L4864">
        <v>0</v>
      </c>
      <c r="M4864" t="s">
        <v>24796</v>
      </c>
      <c r="N4864">
        <f t="shared" si="900"/>
        <v>0</v>
      </c>
      <c r="O4864" t="str">
        <f t="shared" si="901"/>
        <v>No</v>
      </c>
      <c r="P4864">
        <f t="shared" si="902"/>
        <v>0</v>
      </c>
      <c r="Q4864">
        <f t="shared" si="903"/>
        <v>0</v>
      </c>
      <c r="R4864">
        <f t="shared" si="907"/>
        <v>27.565026697177728</v>
      </c>
      <c r="S4864" t="str">
        <f t="shared" si="904"/>
        <v>ID-37401-Nabire - Enaotali</v>
      </c>
      <c r="T4864" t="str">
        <f t="shared" si="905"/>
        <v>15:29</v>
      </c>
      <c r="U4864" t="str">
        <f t="shared" si="906"/>
        <v>Acceptable</v>
      </c>
      <c r="V4864">
        <f t="shared" si="908"/>
        <v>23</v>
      </c>
      <c r="W4864">
        <f t="shared" si="909"/>
        <v>2</v>
      </c>
      <c r="Y4864" t="str">
        <f t="shared" si="910"/>
        <v>Flight Not Found</v>
      </c>
      <c r="Z4864" t="str" cm="1">
        <f t="array" ref="Z4864">IF(AND(B:B &gt; TIME(6, 0, 0), B:B &lt;= TIME(18, 0, 0)), "Day", "Night")</f>
        <v>Night</v>
      </c>
      <c r="AA4864">
        <f t="shared" si="911"/>
        <v>1</v>
      </c>
    </row>
    <row r="4865" spans="1:27" x14ac:dyDescent="0.2">
      <c r="A4865">
        <v>37408</v>
      </c>
      <c r="B4865" t="s">
        <v>12917</v>
      </c>
      <c r="C4865" t="s">
        <v>24797</v>
      </c>
      <c r="D4865" t="s">
        <v>24798</v>
      </c>
      <c r="F4865" t="s">
        <v>24799</v>
      </c>
      <c r="G4865" t="s">
        <v>24800</v>
      </c>
      <c r="H4865" t="s">
        <v>24801</v>
      </c>
      <c r="I4865" t="s">
        <v>24802</v>
      </c>
      <c r="J4865">
        <v>3</v>
      </c>
      <c r="K4865">
        <v>3</v>
      </c>
      <c r="L4865">
        <v>0</v>
      </c>
      <c r="M4865" t="s">
        <v>24803</v>
      </c>
      <c r="N4865">
        <f t="shared" si="900"/>
        <v>0</v>
      </c>
      <c r="O4865" t="str">
        <f t="shared" si="901"/>
        <v>No</v>
      </c>
      <c r="P4865">
        <f t="shared" si="902"/>
        <v>0</v>
      </c>
      <c r="Q4865">
        <f t="shared" si="903"/>
        <v>0</v>
      </c>
      <c r="R4865">
        <f t="shared" si="907"/>
        <v>27.565026697177728</v>
      </c>
      <c r="S4865" t="str">
        <f t="shared" si="904"/>
        <v>ID-37408-Bloemfontein - George</v>
      </c>
      <c r="T4865" t="str">
        <f t="shared" si="905"/>
        <v>06:45</v>
      </c>
      <c r="U4865" t="str">
        <f t="shared" si="906"/>
        <v>Acceptable</v>
      </c>
      <c r="V4865">
        <f t="shared" si="908"/>
        <v>23</v>
      </c>
      <c r="W4865">
        <f t="shared" si="909"/>
        <v>2</v>
      </c>
      <c r="Y4865" t="str">
        <f t="shared" si="910"/>
        <v>Flight Not Found</v>
      </c>
      <c r="Z4865" t="str" cm="1">
        <f t="array" ref="Z4865">IF(AND(B:B &gt; TIME(6, 0, 0), B:B &lt;= TIME(18, 0, 0)), "Day", "Night")</f>
        <v>Night</v>
      </c>
      <c r="AA4865">
        <f t="shared" si="911"/>
        <v>1</v>
      </c>
    </row>
    <row r="4866" spans="1:27" x14ac:dyDescent="0.2">
      <c r="A4866">
        <v>37409</v>
      </c>
      <c r="C4866" t="s">
        <v>24804</v>
      </c>
      <c r="D4866" t="s">
        <v>24805</v>
      </c>
      <c r="F4866" t="s">
        <v>24806</v>
      </c>
      <c r="G4866" t="s">
        <v>24807</v>
      </c>
      <c r="J4866">
        <v>25</v>
      </c>
      <c r="K4866">
        <v>20</v>
      </c>
      <c r="L4866">
        <v>0</v>
      </c>
      <c r="M4866" t="s">
        <v>24808</v>
      </c>
      <c r="N4866">
        <f t="shared" ref="N4866:N4929" si="912">SUM(B4866,C4866)</f>
        <v>0</v>
      </c>
      <c r="O4866" t="str">
        <f t="shared" ref="O4866:O4929" si="913">IF(F4866="good","Yes","No")</f>
        <v>No</v>
      </c>
      <c r="P4866">
        <f t="shared" ref="P4866:P4929" si="914">COUNTIF(C:C,"&lt;0")</f>
        <v>0</v>
      </c>
      <c r="Q4866">
        <f t="shared" ref="Q4866:Q4929" si="915">SUMIF(E:E,"&gt;"&amp;AVERAGE(E:E))</f>
        <v>0</v>
      </c>
      <c r="R4866">
        <f t="shared" si="907"/>
        <v>27.565026697177728</v>
      </c>
      <c r="S4866" t="str">
        <f t="shared" ref="S4866:S4929" si="916">CONCATENATE("ID-",A4866,"-",F4866)</f>
        <v>ID-37409-Luanda - demobilization camp</v>
      </c>
      <c r="T4866">
        <f t="shared" ref="T4866:T4929" si="917">INDEX(B:B,MATCH(A4866,A:A,0))</f>
        <v>0</v>
      </c>
      <c r="U4866" t="str">
        <f t="shared" ref="U4866:U4929" si="918">IF(OR(B4866&gt;0,C4866&gt;0),"Acceptable","Check")</f>
        <v>Acceptable</v>
      </c>
      <c r="V4866">
        <f t="shared" si="908"/>
        <v>23</v>
      </c>
      <c r="W4866">
        <f t="shared" si="909"/>
        <v>2</v>
      </c>
      <c r="Y4866" t="str">
        <f t="shared" si="910"/>
        <v>Flight Not Found</v>
      </c>
      <c r="Z4866" t="str" cm="1">
        <f t="array" ref="Z4866">IF(AND(B:B &gt; TIME(6, 0, 0), B:B &lt;= TIME(18, 0, 0)), "Day", "Night")</f>
        <v>Night</v>
      </c>
      <c r="AA4866">
        <f t="shared" si="911"/>
        <v>1</v>
      </c>
    </row>
    <row r="4867" spans="1:27" x14ac:dyDescent="0.2">
      <c r="A4867">
        <v>37411</v>
      </c>
      <c r="C4867" t="s">
        <v>24809</v>
      </c>
      <c r="D4867" t="s">
        <v>24810</v>
      </c>
      <c r="G4867" t="s">
        <v>24811</v>
      </c>
      <c r="H4867" t="s">
        <v>24812</v>
      </c>
      <c r="J4867">
        <v>5</v>
      </c>
      <c r="K4867">
        <v>5</v>
      </c>
      <c r="L4867">
        <v>0</v>
      </c>
      <c r="M4867" t="s">
        <v>24813</v>
      </c>
      <c r="N4867">
        <f t="shared" si="912"/>
        <v>0</v>
      </c>
      <c r="O4867" t="str">
        <f t="shared" si="913"/>
        <v>No</v>
      </c>
      <c r="P4867">
        <f t="shared" si="914"/>
        <v>0</v>
      </c>
      <c r="Q4867">
        <f t="shared" si="915"/>
        <v>0</v>
      </c>
      <c r="R4867">
        <f t="shared" ref="R4867:R4930" si="919">AVERAGEIF(J:J,"&gt;0")</f>
        <v>27.565026697177728</v>
      </c>
      <c r="S4867" t="str">
        <f t="shared" si="916"/>
        <v>ID-37411-</v>
      </c>
      <c r="T4867">
        <f t="shared" si="917"/>
        <v>0</v>
      </c>
      <c r="U4867" t="str">
        <f t="shared" si="918"/>
        <v>Acceptable</v>
      </c>
      <c r="V4867">
        <f t="shared" ref="V4867:V4930" si="920">COUNTIF(D:D, "Military - U.S. Army")</f>
        <v>23</v>
      </c>
      <c r="W4867">
        <f t="shared" ref="W4867:W4930" si="921">AVERAGEIF(C:C,"Fort Myer, Virginia", J:J)</f>
        <v>2</v>
      </c>
      <c r="Y4867" t="str">
        <f t="shared" ref="Y4867:Y4930" si="922">IFERROR(VLOOKUP("FlightNumber", A:E, 4, FALSE), "Flight Not Found")</f>
        <v>Flight Not Found</v>
      </c>
      <c r="Z4867" t="str" cm="1">
        <f t="array" ref="Z4867">IF(AND(B:B &gt; TIME(6, 0, 0), B:B &lt;= TIME(18, 0, 0)), "Day", "Night")</f>
        <v>Night</v>
      </c>
      <c r="AA4867">
        <f t="shared" ref="AA4867:AA4930" si="923">COUNTIFS(D:D, "Military - U.S. Army", C:C, "Fort Myer, Virginia")</f>
        <v>1</v>
      </c>
    </row>
    <row r="4868" spans="1:27" x14ac:dyDescent="0.2">
      <c r="A4868">
        <v>37418</v>
      </c>
      <c r="B4868" t="s">
        <v>2675</v>
      </c>
      <c r="C4868" t="s">
        <v>24814</v>
      </c>
      <c r="D4868" t="s">
        <v>24815</v>
      </c>
      <c r="F4868" t="s">
        <v>24816</v>
      </c>
      <c r="G4868" t="s">
        <v>24817</v>
      </c>
      <c r="H4868" t="s">
        <v>24818</v>
      </c>
      <c r="I4868" t="s">
        <v>24819</v>
      </c>
      <c r="J4868">
        <v>8</v>
      </c>
      <c r="K4868">
        <v>1</v>
      </c>
      <c r="L4868">
        <v>0</v>
      </c>
      <c r="M4868" t="s">
        <v>24820</v>
      </c>
      <c r="N4868">
        <f t="shared" si="912"/>
        <v>0</v>
      </c>
      <c r="O4868" t="str">
        <f t="shared" si="913"/>
        <v>No</v>
      </c>
      <c r="P4868">
        <f t="shared" si="914"/>
        <v>0</v>
      </c>
      <c r="Q4868">
        <f t="shared" si="915"/>
        <v>0</v>
      </c>
      <c r="R4868">
        <f t="shared" si="919"/>
        <v>27.565026697177728</v>
      </c>
      <c r="S4868" t="str">
        <f t="shared" si="916"/>
        <v>ID-37418-Winnipeg Manitoba</v>
      </c>
      <c r="T4868" t="str">
        <f t="shared" si="917"/>
        <v>09:20</v>
      </c>
      <c r="U4868" t="str">
        <f t="shared" si="918"/>
        <v>Acceptable</v>
      </c>
      <c r="V4868">
        <f t="shared" si="920"/>
        <v>23</v>
      </c>
      <c r="W4868">
        <f t="shared" si="921"/>
        <v>2</v>
      </c>
      <c r="Y4868" t="str">
        <f t="shared" si="922"/>
        <v>Flight Not Found</v>
      </c>
      <c r="Z4868" t="str" cm="1">
        <f t="array" ref="Z4868">IF(AND(B:B &gt; TIME(6, 0, 0), B:B &lt;= TIME(18, 0, 0)), "Day", "Night")</f>
        <v>Night</v>
      </c>
      <c r="AA4868">
        <f t="shared" si="923"/>
        <v>1</v>
      </c>
    </row>
    <row r="4869" spans="1:27" x14ac:dyDescent="0.2">
      <c r="A4869">
        <v>37419</v>
      </c>
      <c r="B4869" t="s">
        <v>8438</v>
      </c>
      <c r="C4869" t="s">
        <v>24821</v>
      </c>
      <c r="D4869" t="s">
        <v>2615</v>
      </c>
      <c r="G4869" t="s">
        <v>24822</v>
      </c>
      <c r="H4869" t="s">
        <v>24823</v>
      </c>
      <c r="I4869" t="s">
        <v>24824</v>
      </c>
      <c r="J4869">
        <v>10</v>
      </c>
      <c r="K4869">
        <v>3</v>
      </c>
      <c r="L4869">
        <v>0</v>
      </c>
      <c r="M4869" t="s">
        <v>24825</v>
      </c>
      <c r="N4869">
        <f t="shared" si="912"/>
        <v>0</v>
      </c>
      <c r="O4869" t="str">
        <f t="shared" si="913"/>
        <v>No</v>
      </c>
      <c r="P4869">
        <f t="shared" si="914"/>
        <v>0</v>
      </c>
      <c r="Q4869">
        <f t="shared" si="915"/>
        <v>0</v>
      </c>
      <c r="R4869">
        <f t="shared" si="919"/>
        <v>27.565026697177728</v>
      </c>
      <c r="S4869" t="str">
        <f t="shared" si="916"/>
        <v>ID-37419-</v>
      </c>
      <c r="T4869" t="str">
        <f t="shared" si="917"/>
        <v>21:24</v>
      </c>
      <c r="U4869" t="str">
        <f t="shared" si="918"/>
        <v>Acceptable</v>
      </c>
      <c r="V4869">
        <f t="shared" si="920"/>
        <v>23</v>
      </c>
      <c r="W4869">
        <f t="shared" si="921"/>
        <v>2</v>
      </c>
      <c r="Y4869" t="str">
        <f t="shared" si="922"/>
        <v>Flight Not Found</v>
      </c>
      <c r="Z4869" t="str" cm="1">
        <f t="array" ref="Z4869">IF(AND(B:B &gt; TIME(6, 0, 0), B:B &lt;= TIME(18, 0, 0)), "Day", "Night")</f>
        <v>Night</v>
      </c>
      <c r="AA4869">
        <f t="shared" si="923"/>
        <v>1</v>
      </c>
    </row>
    <row r="4870" spans="1:27" x14ac:dyDescent="0.2">
      <c r="A4870">
        <v>37438</v>
      </c>
      <c r="B4870" t="s">
        <v>2689</v>
      </c>
      <c r="C4870" t="s">
        <v>24826</v>
      </c>
      <c r="D4870" t="s">
        <v>24827</v>
      </c>
      <c r="E4870" t="s">
        <v>24828</v>
      </c>
      <c r="F4870" t="s">
        <v>24829</v>
      </c>
      <c r="G4870" t="s">
        <v>24830</v>
      </c>
      <c r="H4870" t="s">
        <v>24831</v>
      </c>
      <c r="I4870" t="s">
        <v>24832</v>
      </c>
      <c r="J4870">
        <v>71</v>
      </c>
      <c r="K4870">
        <v>71</v>
      </c>
      <c r="L4870">
        <v>0</v>
      </c>
      <c r="M4870" t="s">
        <v>24833</v>
      </c>
      <c r="N4870">
        <f t="shared" si="912"/>
        <v>0</v>
      </c>
      <c r="O4870" t="str">
        <f t="shared" si="913"/>
        <v>No</v>
      </c>
      <c r="P4870">
        <f t="shared" si="914"/>
        <v>0</v>
      </c>
      <c r="Q4870">
        <f t="shared" si="915"/>
        <v>0</v>
      </c>
      <c r="R4870">
        <f t="shared" si="919"/>
        <v>27.565026697177728</v>
      </c>
      <c r="S4870" t="str">
        <f t="shared" si="916"/>
        <v>ID-37438-Moscow-Munich-Barcelona / Bahrain/Brussels</v>
      </c>
      <c r="T4870" t="str">
        <f t="shared" si="917"/>
        <v>23:36</v>
      </c>
      <c r="U4870" t="str">
        <f t="shared" si="918"/>
        <v>Acceptable</v>
      </c>
      <c r="V4870">
        <f t="shared" si="920"/>
        <v>23</v>
      </c>
      <c r="W4870">
        <f t="shared" si="921"/>
        <v>2</v>
      </c>
      <c r="Y4870" t="str">
        <f t="shared" si="922"/>
        <v>Flight Not Found</v>
      </c>
      <c r="Z4870" t="str" cm="1">
        <f t="array" ref="Z4870">IF(AND(B:B &gt; TIME(6, 0, 0), B:B &lt;= TIME(18, 0, 0)), "Day", "Night")</f>
        <v>Night</v>
      </c>
      <c r="AA4870">
        <f t="shared" si="923"/>
        <v>1</v>
      </c>
    </row>
    <row r="4871" spans="1:27" x14ac:dyDescent="0.2">
      <c r="A4871">
        <v>37441</v>
      </c>
      <c r="B4871" t="s">
        <v>1112</v>
      </c>
      <c r="C4871" t="s">
        <v>24834</v>
      </c>
      <c r="D4871" t="s">
        <v>35</v>
      </c>
      <c r="E4871" t="s">
        <v>36</v>
      </c>
      <c r="G4871" t="s">
        <v>13304</v>
      </c>
      <c r="H4871" t="s">
        <v>24835</v>
      </c>
      <c r="I4871" t="s">
        <v>24836</v>
      </c>
      <c r="J4871">
        <v>2</v>
      </c>
      <c r="K4871">
        <v>2</v>
      </c>
      <c r="L4871">
        <v>2</v>
      </c>
      <c r="M4871" t="s">
        <v>24837</v>
      </c>
      <c r="N4871">
        <f t="shared" si="912"/>
        <v>0</v>
      </c>
      <c r="O4871" t="str">
        <f t="shared" si="913"/>
        <v>No</v>
      </c>
      <c r="P4871">
        <f t="shared" si="914"/>
        <v>0</v>
      </c>
      <c r="Q4871">
        <f t="shared" si="915"/>
        <v>0</v>
      </c>
      <c r="R4871">
        <f t="shared" si="919"/>
        <v>27.565026697177728</v>
      </c>
      <c r="S4871" t="str">
        <f t="shared" si="916"/>
        <v>ID-37441-</v>
      </c>
      <c r="T4871" t="str">
        <f t="shared" si="917"/>
        <v>12:30</v>
      </c>
      <c r="U4871" t="str">
        <f t="shared" si="918"/>
        <v>Acceptable</v>
      </c>
      <c r="V4871">
        <f t="shared" si="920"/>
        <v>23</v>
      </c>
      <c r="W4871">
        <f t="shared" si="921"/>
        <v>2</v>
      </c>
      <c r="Y4871" t="str">
        <f t="shared" si="922"/>
        <v>Flight Not Found</v>
      </c>
      <c r="Z4871" t="str" cm="1">
        <f t="array" ref="Z4871">IF(AND(B:B &gt; TIME(6, 0, 0), B:B &lt;= TIME(18, 0, 0)), "Day", "Night")</f>
        <v>Night</v>
      </c>
      <c r="AA4871">
        <f t="shared" si="923"/>
        <v>1</v>
      </c>
    </row>
    <row r="4872" spans="1:27" x14ac:dyDescent="0.2">
      <c r="A4872">
        <v>37441</v>
      </c>
      <c r="B4872" t="s">
        <v>3278</v>
      </c>
      <c r="C4872" t="s">
        <v>17965</v>
      </c>
      <c r="D4872" t="s">
        <v>24838</v>
      </c>
      <c r="F4872" t="s">
        <v>24839</v>
      </c>
      <c r="G4872" t="s">
        <v>8518</v>
      </c>
      <c r="H4872" t="s">
        <v>24840</v>
      </c>
      <c r="I4872" t="s">
        <v>24841</v>
      </c>
      <c r="J4872">
        <v>27</v>
      </c>
      <c r="K4872">
        <v>25</v>
      </c>
      <c r="L4872">
        <v>0</v>
      </c>
      <c r="M4872" t="s">
        <v>24842</v>
      </c>
      <c r="N4872">
        <f t="shared" si="912"/>
        <v>0</v>
      </c>
      <c r="O4872" t="str">
        <f t="shared" si="913"/>
        <v>No</v>
      </c>
      <c r="P4872">
        <f t="shared" si="914"/>
        <v>0</v>
      </c>
      <c r="Q4872">
        <f t="shared" si="915"/>
        <v>0</v>
      </c>
      <c r="R4872">
        <f t="shared" si="919"/>
        <v>27.565026697177728</v>
      </c>
      <c r="S4872" t="str">
        <f t="shared" si="916"/>
        <v>ID-37441-N'Djamena, Chad - Brazzaville, Congo</v>
      </c>
      <c r="T4872" t="str">
        <f t="shared" si="917"/>
        <v>12:30</v>
      </c>
      <c r="U4872" t="str">
        <f t="shared" si="918"/>
        <v>Acceptable</v>
      </c>
      <c r="V4872">
        <f t="shared" si="920"/>
        <v>23</v>
      </c>
      <c r="W4872">
        <f t="shared" si="921"/>
        <v>2</v>
      </c>
      <c r="Y4872" t="str">
        <f t="shared" si="922"/>
        <v>Flight Not Found</v>
      </c>
      <c r="Z4872" t="str" cm="1">
        <f t="array" ref="Z4872">IF(AND(B:B &gt; TIME(6, 0, 0), B:B &lt;= TIME(18, 0, 0)), "Day", "Night")</f>
        <v>Night</v>
      </c>
      <c r="AA4872">
        <f t="shared" si="923"/>
        <v>1</v>
      </c>
    </row>
    <row r="4873" spans="1:27" x14ac:dyDescent="0.2">
      <c r="A4873">
        <v>37449</v>
      </c>
      <c r="B4873" t="s">
        <v>3266</v>
      </c>
      <c r="C4873" t="s">
        <v>23203</v>
      </c>
      <c r="D4873" t="s">
        <v>24843</v>
      </c>
      <c r="F4873" t="s">
        <v>24844</v>
      </c>
      <c r="G4873" t="s">
        <v>11353</v>
      </c>
      <c r="H4873" t="s">
        <v>24845</v>
      </c>
      <c r="I4873" t="s">
        <v>4940</v>
      </c>
      <c r="J4873">
        <v>4</v>
      </c>
      <c r="K4873">
        <v>4</v>
      </c>
      <c r="L4873">
        <v>0</v>
      </c>
      <c r="M4873" t="s">
        <v>24846</v>
      </c>
      <c r="N4873">
        <f t="shared" si="912"/>
        <v>0</v>
      </c>
      <c r="O4873" t="str">
        <f t="shared" si="913"/>
        <v>No</v>
      </c>
      <c r="P4873">
        <f t="shared" si="914"/>
        <v>0</v>
      </c>
      <c r="Q4873">
        <f t="shared" si="915"/>
        <v>0</v>
      </c>
      <c r="R4873">
        <f t="shared" si="919"/>
        <v>27.565026697177728</v>
      </c>
      <c r="S4873" t="str">
        <f t="shared" si="916"/>
        <v>ID-37449-Lake Hood, AK - Iliamna, AK</v>
      </c>
      <c r="T4873" t="str">
        <f t="shared" si="917"/>
        <v>11:45</v>
      </c>
      <c r="U4873" t="str">
        <f t="shared" si="918"/>
        <v>Acceptable</v>
      </c>
      <c r="V4873">
        <f t="shared" si="920"/>
        <v>23</v>
      </c>
      <c r="W4873">
        <f t="shared" si="921"/>
        <v>2</v>
      </c>
      <c r="Y4873" t="str">
        <f t="shared" si="922"/>
        <v>Flight Not Found</v>
      </c>
      <c r="Z4873" t="str" cm="1">
        <f t="array" ref="Z4873">IF(AND(B:B &gt; TIME(6, 0, 0), B:B &lt;= TIME(18, 0, 0)), "Day", "Night")</f>
        <v>Night</v>
      </c>
      <c r="AA4873">
        <f t="shared" si="923"/>
        <v>1</v>
      </c>
    </row>
    <row r="4874" spans="1:27" x14ac:dyDescent="0.2">
      <c r="A4874">
        <v>37453</v>
      </c>
      <c r="C4874" t="s">
        <v>24847</v>
      </c>
      <c r="D4874" t="s">
        <v>22013</v>
      </c>
      <c r="F4874" t="s">
        <v>24848</v>
      </c>
      <c r="G4874" t="s">
        <v>11932</v>
      </c>
      <c r="H4874" t="s">
        <v>24849</v>
      </c>
      <c r="I4874" t="s">
        <v>24850</v>
      </c>
      <c r="J4874">
        <v>10</v>
      </c>
      <c r="K4874">
        <v>10</v>
      </c>
      <c r="L4874">
        <v>0</v>
      </c>
      <c r="M4874" t="s">
        <v>24851</v>
      </c>
      <c r="N4874">
        <f t="shared" si="912"/>
        <v>0</v>
      </c>
      <c r="O4874" t="str">
        <f t="shared" si="913"/>
        <v>No</v>
      </c>
      <c r="P4874">
        <f t="shared" si="914"/>
        <v>0</v>
      </c>
      <c r="Q4874">
        <f t="shared" si="915"/>
        <v>0</v>
      </c>
      <c r="R4874">
        <f t="shared" si="919"/>
        <v>27.565026697177728</v>
      </c>
      <c r="S4874" t="str">
        <f t="shared" si="916"/>
        <v>ID-37453-Tarakan - Krayan</v>
      </c>
      <c r="T4874">
        <f t="shared" si="917"/>
        <v>0</v>
      </c>
      <c r="U4874" t="str">
        <f t="shared" si="918"/>
        <v>Acceptable</v>
      </c>
      <c r="V4874">
        <f t="shared" si="920"/>
        <v>23</v>
      </c>
      <c r="W4874">
        <f t="shared" si="921"/>
        <v>2</v>
      </c>
      <c r="Y4874" t="str">
        <f t="shared" si="922"/>
        <v>Flight Not Found</v>
      </c>
      <c r="Z4874" t="str" cm="1">
        <f t="array" ref="Z4874">IF(AND(B:B &gt; TIME(6, 0, 0), B:B &lt;= TIME(18, 0, 0)), "Day", "Night")</f>
        <v>Night</v>
      </c>
      <c r="AA4874">
        <f t="shared" si="923"/>
        <v>1</v>
      </c>
    </row>
    <row r="4875" spans="1:27" x14ac:dyDescent="0.2">
      <c r="A4875">
        <v>37453</v>
      </c>
      <c r="B4875" t="s">
        <v>7244</v>
      </c>
      <c r="C4875" t="s">
        <v>24852</v>
      </c>
      <c r="D4875" t="s">
        <v>16558</v>
      </c>
      <c r="E4875" t="s">
        <v>36</v>
      </c>
      <c r="F4875" t="s">
        <v>24853</v>
      </c>
      <c r="G4875" t="s">
        <v>24854</v>
      </c>
      <c r="H4875" t="s">
        <v>24855</v>
      </c>
      <c r="I4875" t="s">
        <v>24856</v>
      </c>
      <c r="J4875">
        <v>11</v>
      </c>
      <c r="K4875">
        <v>11</v>
      </c>
      <c r="L4875">
        <v>0</v>
      </c>
      <c r="M4875" t="s">
        <v>24857</v>
      </c>
      <c r="N4875">
        <f t="shared" si="912"/>
        <v>0</v>
      </c>
      <c r="O4875" t="str">
        <f t="shared" si="913"/>
        <v>No</v>
      </c>
      <c r="P4875">
        <f t="shared" si="914"/>
        <v>0</v>
      </c>
      <c r="Q4875">
        <f t="shared" si="915"/>
        <v>0</v>
      </c>
      <c r="R4875">
        <f t="shared" si="919"/>
        <v>27.565026697177728</v>
      </c>
      <c r="S4875" t="str">
        <f t="shared" si="916"/>
        <v>ID-37453-Gas platform Clipper - drilling rig Golbal Sante Fe Monach</v>
      </c>
      <c r="T4875">
        <f t="shared" si="917"/>
        <v>0</v>
      </c>
      <c r="U4875" t="str">
        <f t="shared" si="918"/>
        <v>Acceptable</v>
      </c>
      <c r="V4875">
        <f t="shared" si="920"/>
        <v>23</v>
      </c>
      <c r="W4875">
        <f t="shared" si="921"/>
        <v>2</v>
      </c>
      <c r="Y4875" t="str">
        <f t="shared" si="922"/>
        <v>Flight Not Found</v>
      </c>
      <c r="Z4875" t="str" cm="1">
        <f t="array" ref="Z4875">IF(AND(B:B &gt; TIME(6, 0, 0), B:B &lt;= TIME(18, 0, 0)), "Day", "Night")</f>
        <v>Night</v>
      </c>
      <c r="AA4875">
        <f t="shared" si="923"/>
        <v>1</v>
      </c>
    </row>
    <row r="4876" spans="1:27" x14ac:dyDescent="0.2">
      <c r="A4876">
        <v>37454</v>
      </c>
      <c r="B4876" t="s">
        <v>24858</v>
      </c>
      <c r="C4876" t="s">
        <v>24859</v>
      </c>
      <c r="D4876" t="s">
        <v>23780</v>
      </c>
      <c r="F4876" t="s">
        <v>24860</v>
      </c>
      <c r="G4876" t="s">
        <v>12975</v>
      </c>
      <c r="H4876" t="s">
        <v>24861</v>
      </c>
      <c r="I4876" t="s">
        <v>24862</v>
      </c>
      <c r="J4876">
        <v>4</v>
      </c>
      <c r="K4876">
        <v>4</v>
      </c>
      <c r="L4876">
        <v>0</v>
      </c>
      <c r="M4876" t="s">
        <v>24863</v>
      </c>
      <c r="N4876">
        <f t="shared" si="912"/>
        <v>0</v>
      </c>
      <c r="O4876" t="str">
        <f t="shared" si="913"/>
        <v>No</v>
      </c>
      <c r="P4876">
        <f t="shared" si="914"/>
        <v>0</v>
      </c>
      <c r="Q4876">
        <f t="shared" si="915"/>
        <v>0</v>
      </c>
      <c r="R4876">
        <f t="shared" si="919"/>
        <v>27.565026697177728</v>
      </c>
      <c r="S4876" t="str">
        <f t="shared" si="916"/>
        <v>ID-37454-Jumla - Surkhet</v>
      </c>
      <c r="T4876" t="str">
        <f t="shared" si="917"/>
        <v>14:22</v>
      </c>
      <c r="U4876" t="str">
        <f t="shared" si="918"/>
        <v>Acceptable</v>
      </c>
      <c r="V4876">
        <f t="shared" si="920"/>
        <v>23</v>
      </c>
      <c r="W4876">
        <f t="shared" si="921"/>
        <v>2</v>
      </c>
      <c r="Y4876" t="str">
        <f t="shared" si="922"/>
        <v>Flight Not Found</v>
      </c>
      <c r="Z4876" t="str" cm="1">
        <f t="array" ref="Z4876">IF(AND(B:B &gt; TIME(6, 0, 0), B:B &lt;= TIME(18, 0, 0)), "Day", "Night")</f>
        <v>Night</v>
      </c>
      <c r="AA4876">
        <f t="shared" si="923"/>
        <v>1</v>
      </c>
    </row>
    <row r="4877" spans="1:27" x14ac:dyDescent="0.2">
      <c r="A4877">
        <v>37464</v>
      </c>
      <c r="B4877" t="s">
        <v>11386</v>
      </c>
      <c r="C4877" t="s">
        <v>24864</v>
      </c>
      <c r="D4877" t="s">
        <v>24865</v>
      </c>
      <c r="G4877" t="s">
        <v>24866</v>
      </c>
      <c r="H4877" t="s">
        <v>3054</v>
      </c>
      <c r="J4877">
        <v>2</v>
      </c>
      <c r="K4877">
        <v>0</v>
      </c>
      <c r="L4877">
        <v>85</v>
      </c>
      <c r="M4877" t="s">
        <v>24867</v>
      </c>
      <c r="N4877">
        <f t="shared" si="912"/>
        <v>0</v>
      </c>
      <c r="O4877" t="str">
        <f t="shared" si="913"/>
        <v>No</v>
      </c>
      <c r="P4877">
        <f t="shared" si="914"/>
        <v>0</v>
      </c>
      <c r="Q4877">
        <f t="shared" si="915"/>
        <v>0</v>
      </c>
      <c r="R4877">
        <f t="shared" si="919"/>
        <v>27.565026697177728</v>
      </c>
      <c r="S4877" t="str">
        <f t="shared" si="916"/>
        <v>ID-37464-</v>
      </c>
      <c r="T4877" t="str">
        <f t="shared" si="917"/>
        <v>12:45</v>
      </c>
      <c r="U4877" t="str">
        <f t="shared" si="918"/>
        <v>Acceptable</v>
      </c>
      <c r="V4877">
        <f t="shared" si="920"/>
        <v>23</v>
      </c>
      <c r="W4877">
        <f t="shared" si="921"/>
        <v>2</v>
      </c>
      <c r="Y4877" t="str">
        <f t="shared" si="922"/>
        <v>Flight Not Found</v>
      </c>
      <c r="Z4877" t="str" cm="1">
        <f t="array" ref="Z4877">IF(AND(B:B &gt; TIME(6, 0, 0), B:B &lt;= TIME(18, 0, 0)), "Day", "Night")</f>
        <v>Night</v>
      </c>
      <c r="AA4877">
        <f t="shared" si="923"/>
        <v>1</v>
      </c>
    </row>
    <row r="4878" spans="1:27" x14ac:dyDescent="0.2">
      <c r="A4878">
        <v>37465</v>
      </c>
      <c r="B4878" t="s">
        <v>7777</v>
      </c>
      <c r="C4878" t="s">
        <v>5524</v>
      </c>
      <c r="D4878" t="s">
        <v>24868</v>
      </c>
      <c r="F4878" t="s">
        <v>24869</v>
      </c>
      <c r="G4878" t="s">
        <v>24870</v>
      </c>
      <c r="H4878" t="s">
        <v>24871</v>
      </c>
      <c r="I4878" t="s">
        <v>24872</v>
      </c>
      <c r="J4878">
        <v>16</v>
      </c>
      <c r="K4878">
        <v>14</v>
      </c>
      <c r="L4878">
        <v>0</v>
      </c>
      <c r="M4878" t="s">
        <v>24873</v>
      </c>
      <c r="N4878">
        <f t="shared" si="912"/>
        <v>0</v>
      </c>
      <c r="O4878" t="str">
        <f t="shared" si="913"/>
        <v>No</v>
      </c>
      <c r="P4878">
        <f t="shared" si="914"/>
        <v>0</v>
      </c>
      <c r="Q4878">
        <f t="shared" si="915"/>
        <v>0</v>
      </c>
      <c r="R4878">
        <f t="shared" si="919"/>
        <v>27.565026697177728</v>
      </c>
      <c r="S4878" t="str">
        <f t="shared" si="916"/>
        <v>ID-37465-Moscow - St. Petersburgh</v>
      </c>
      <c r="T4878" t="str">
        <f t="shared" si="917"/>
        <v>15:25</v>
      </c>
      <c r="U4878" t="str">
        <f t="shared" si="918"/>
        <v>Acceptable</v>
      </c>
      <c r="V4878">
        <f t="shared" si="920"/>
        <v>23</v>
      </c>
      <c r="W4878">
        <f t="shared" si="921"/>
        <v>2</v>
      </c>
      <c r="Y4878" t="str">
        <f t="shared" si="922"/>
        <v>Flight Not Found</v>
      </c>
      <c r="Z4878" t="str" cm="1">
        <f t="array" ref="Z4878">IF(AND(B:B &gt; TIME(6, 0, 0), B:B &lt;= TIME(18, 0, 0)), "Day", "Night")</f>
        <v>Night</v>
      </c>
      <c r="AA4878">
        <f t="shared" si="923"/>
        <v>1</v>
      </c>
    </row>
    <row r="4879" spans="1:27" x14ac:dyDescent="0.2">
      <c r="A4879">
        <v>37475</v>
      </c>
      <c r="B4879" t="s">
        <v>1613</v>
      </c>
      <c r="C4879" t="s">
        <v>24874</v>
      </c>
      <c r="D4879" t="s">
        <v>2615</v>
      </c>
      <c r="E4879" t="s">
        <v>36</v>
      </c>
      <c r="F4879" t="s">
        <v>24875</v>
      </c>
      <c r="G4879" t="s">
        <v>24822</v>
      </c>
      <c r="H4879" t="s">
        <v>24876</v>
      </c>
      <c r="I4879" t="s">
        <v>24877</v>
      </c>
      <c r="J4879">
        <v>10</v>
      </c>
      <c r="K4879">
        <v>10</v>
      </c>
      <c r="L4879">
        <v>0</v>
      </c>
      <c r="M4879" t="s">
        <v>24878</v>
      </c>
      <c r="N4879">
        <f t="shared" si="912"/>
        <v>0</v>
      </c>
      <c r="O4879" t="str">
        <f t="shared" si="913"/>
        <v>No</v>
      </c>
      <c r="P4879">
        <f t="shared" si="914"/>
        <v>0</v>
      </c>
      <c r="Q4879">
        <f t="shared" si="915"/>
        <v>0</v>
      </c>
      <c r="R4879">
        <f t="shared" si="919"/>
        <v>27.565026697177728</v>
      </c>
      <c r="S4879" t="str">
        <f t="shared" si="916"/>
        <v>ID-37475-Roosevelt Roads NS - Borinquen NGB</v>
      </c>
      <c r="T4879" t="str">
        <f t="shared" si="917"/>
        <v>22:00</v>
      </c>
      <c r="U4879" t="str">
        <f t="shared" si="918"/>
        <v>Acceptable</v>
      </c>
      <c r="V4879">
        <f t="shared" si="920"/>
        <v>23</v>
      </c>
      <c r="W4879">
        <f t="shared" si="921"/>
        <v>2</v>
      </c>
      <c r="Y4879" t="str">
        <f t="shared" si="922"/>
        <v>Flight Not Found</v>
      </c>
      <c r="Z4879" t="str" cm="1">
        <f t="array" ref="Z4879">IF(AND(B:B &gt; TIME(6, 0, 0), B:B &lt;= TIME(18, 0, 0)), "Day", "Night")</f>
        <v>Night</v>
      </c>
      <c r="AA4879">
        <f t="shared" si="923"/>
        <v>1</v>
      </c>
    </row>
    <row r="4880" spans="1:27" x14ac:dyDescent="0.2">
      <c r="A4880">
        <v>37483</v>
      </c>
      <c r="B4880" t="s">
        <v>8628</v>
      </c>
      <c r="C4880" t="s">
        <v>24879</v>
      </c>
      <c r="D4880" t="s">
        <v>20547</v>
      </c>
      <c r="G4880" t="s">
        <v>24880</v>
      </c>
      <c r="H4880" t="s">
        <v>24881</v>
      </c>
      <c r="I4880" t="s">
        <v>24882</v>
      </c>
      <c r="J4880">
        <v>5</v>
      </c>
      <c r="K4880">
        <v>5</v>
      </c>
      <c r="L4880">
        <v>0</v>
      </c>
      <c r="M4880" t="s">
        <v>24883</v>
      </c>
      <c r="N4880">
        <f t="shared" si="912"/>
        <v>0</v>
      </c>
      <c r="O4880" t="str">
        <f t="shared" si="913"/>
        <v>No</v>
      </c>
      <c r="P4880">
        <f t="shared" si="914"/>
        <v>0</v>
      </c>
      <c r="Q4880">
        <f t="shared" si="915"/>
        <v>0</v>
      </c>
      <c r="R4880">
        <f t="shared" si="919"/>
        <v>27.565026697177728</v>
      </c>
      <c r="S4880" t="str">
        <f t="shared" si="916"/>
        <v>ID-37483-</v>
      </c>
      <c r="T4880" t="str">
        <f t="shared" si="917"/>
        <v>12:35</v>
      </c>
      <c r="U4880" t="str">
        <f t="shared" si="918"/>
        <v>Acceptable</v>
      </c>
      <c r="V4880">
        <f t="shared" si="920"/>
        <v>23</v>
      </c>
      <c r="W4880">
        <f t="shared" si="921"/>
        <v>2</v>
      </c>
      <c r="Y4880" t="str">
        <f t="shared" si="922"/>
        <v>Flight Not Found</v>
      </c>
      <c r="Z4880" t="str" cm="1">
        <f t="array" ref="Z4880">IF(AND(B:B &gt; TIME(6, 0, 0), B:B &lt;= TIME(18, 0, 0)), "Day", "Night")</f>
        <v>Night</v>
      </c>
      <c r="AA4880">
        <f t="shared" si="923"/>
        <v>1</v>
      </c>
    </row>
    <row r="4881" spans="1:27" x14ac:dyDescent="0.2">
      <c r="A4881">
        <v>37487</v>
      </c>
      <c r="C4881" t="s">
        <v>24884</v>
      </c>
      <c r="D4881" t="s">
        <v>10844</v>
      </c>
      <c r="G4881" t="s">
        <v>24885</v>
      </c>
      <c r="H4881" t="s">
        <v>24886</v>
      </c>
      <c r="J4881">
        <v>147</v>
      </c>
      <c r="K4881">
        <v>121</v>
      </c>
      <c r="L4881">
        <v>0</v>
      </c>
      <c r="M4881" t="s">
        <v>24887</v>
      </c>
      <c r="N4881">
        <f t="shared" si="912"/>
        <v>0</v>
      </c>
      <c r="O4881" t="str">
        <f t="shared" si="913"/>
        <v>No</v>
      </c>
      <c r="P4881">
        <f t="shared" si="914"/>
        <v>0</v>
      </c>
      <c r="Q4881">
        <f t="shared" si="915"/>
        <v>0</v>
      </c>
      <c r="R4881">
        <f t="shared" si="919"/>
        <v>27.565026697177728</v>
      </c>
      <c r="S4881" t="str">
        <f t="shared" si="916"/>
        <v>ID-37487-</v>
      </c>
      <c r="T4881">
        <f t="shared" si="917"/>
        <v>0</v>
      </c>
      <c r="U4881" t="str">
        <f t="shared" si="918"/>
        <v>Acceptable</v>
      </c>
      <c r="V4881">
        <f t="shared" si="920"/>
        <v>23</v>
      </c>
      <c r="W4881">
        <f t="shared" si="921"/>
        <v>2</v>
      </c>
      <c r="Y4881" t="str">
        <f t="shared" si="922"/>
        <v>Flight Not Found</v>
      </c>
      <c r="Z4881" t="str" cm="1">
        <f t="array" ref="Z4881">IF(AND(B:B &gt; TIME(6, 0, 0), B:B &lt;= TIME(18, 0, 0)), "Day", "Night")</f>
        <v>Night</v>
      </c>
      <c r="AA4881">
        <f t="shared" si="923"/>
        <v>1</v>
      </c>
    </row>
    <row r="4882" spans="1:27" x14ac:dyDescent="0.2">
      <c r="A4882">
        <v>37490</v>
      </c>
      <c r="B4882" t="s">
        <v>13551</v>
      </c>
      <c r="C4882" t="s">
        <v>24888</v>
      </c>
      <c r="D4882" t="s">
        <v>24889</v>
      </c>
      <c r="F4882" t="s">
        <v>23168</v>
      </c>
      <c r="G4882" t="s">
        <v>24890</v>
      </c>
      <c r="H4882" t="s">
        <v>24891</v>
      </c>
      <c r="I4882" t="s">
        <v>24892</v>
      </c>
      <c r="J4882">
        <v>18</v>
      </c>
      <c r="K4882">
        <v>18</v>
      </c>
      <c r="L4882">
        <v>0</v>
      </c>
      <c r="M4882" t="s">
        <v>24893</v>
      </c>
      <c r="N4882">
        <f t="shared" si="912"/>
        <v>0</v>
      </c>
      <c r="O4882" t="str">
        <f t="shared" si="913"/>
        <v>No</v>
      </c>
      <c r="P4882">
        <f t="shared" si="914"/>
        <v>0</v>
      </c>
      <c r="Q4882">
        <f t="shared" si="915"/>
        <v>0</v>
      </c>
      <c r="R4882">
        <f t="shared" si="919"/>
        <v>27.565026697177728</v>
      </c>
      <c r="S4882" t="str">
        <f t="shared" si="916"/>
        <v>ID-37490-Jomsom - Pokhara</v>
      </c>
      <c r="T4882" t="str">
        <f t="shared" si="917"/>
        <v>09:41</v>
      </c>
      <c r="U4882" t="str">
        <f t="shared" si="918"/>
        <v>Acceptable</v>
      </c>
      <c r="V4882">
        <f t="shared" si="920"/>
        <v>23</v>
      </c>
      <c r="W4882">
        <f t="shared" si="921"/>
        <v>2</v>
      </c>
      <c r="Y4882" t="str">
        <f t="shared" si="922"/>
        <v>Flight Not Found</v>
      </c>
      <c r="Z4882" t="str" cm="1">
        <f t="array" ref="Z4882">IF(AND(B:B &gt; TIME(6, 0, 0), B:B &lt;= TIME(18, 0, 0)), "Day", "Night")</f>
        <v>Night</v>
      </c>
      <c r="AA4882">
        <f t="shared" si="923"/>
        <v>1</v>
      </c>
    </row>
    <row r="4883" spans="1:27" x14ac:dyDescent="0.2">
      <c r="A4883">
        <v>37497</v>
      </c>
      <c r="B4883" t="s">
        <v>7499</v>
      </c>
      <c r="C4883" t="s">
        <v>24894</v>
      </c>
      <c r="D4883" t="s">
        <v>24895</v>
      </c>
      <c r="F4883" t="s">
        <v>24896</v>
      </c>
      <c r="G4883" t="s">
        <v>20737</v>
      </c>
      <c r="H4883" t="s">
        <v>24897</v>
      </c>
      <c r="I4883" t="s">
        <v>24898</v>
      </c>
      <c r="J4883">
        <v>16</v>
      </c>
      <c r="K4883">
        <v>16</v>
      </c>
      <c r="L4883">
        <v>0</v>
      </c>
      <c r="M4883" t="s">
        <v>24899</v>
      </c>
      <c r="N4883">
        <f t="shared" si="912"/>
        <v>0</v>
      </c>
      <c r="O4883" t="str">
        <f t="shared" si="913"/>
        <v>No</v>
      </c>
      <c r="P4883">
        <f t="shared" si="914"/>
        <v>0</v>
      </c>
      <c r="Q4883">
        <f t="shared" si="915"/>
        <v>0</v>
      </c>
      <c r="R4883">
        <f t="shared" si="919"/>
        <v>27.565026697177728</v>
      </c>
      <c r="S4883" t="str">
        <f t="shared" si="916"/>
        <v>ID-37497-Khabarovsk - Ayan</v>
      </c>
      <c r="T4883" t="str">
        <f t="shared" si="917"/>
        <v>11:58</v>
      </c>
      <c r="U4883" t="str">
        <f t="shared" si="918"/>
        <v>Acceptable</v>
      </c>
      <c r="V4883">
        <f t="shared" si="920"/>
        <v>23</v>
      </c>
      <c r="W4883">
        <f t="shared" si="921"/>
        <v>2</v>
      </c>
      <c r="Y4883" t="str">
        <f t="shared" si="922"/>
        <v>Flight Not Found</v>
      </c>
      <c r="Z4883" t="str" cm="1">
        <f t="array" ref="Z4883">IF(AND(B:B &gt; TIME(6, 0, 0), B:B &lt;= TIME(18, 0, 0)), "Day", "Night")</f>
        <v>Night</v>
      </c>
      <c r="AA4883">
        <f t="shared" si="923"/>
        <v>1</v>
      </c>
    </row>
    <row r="4884" spans="1:27" x14ac:dyDescent="0.2">
      <c r="A4884">
        <v>37498</v>
      </c>
      <c r="B4884" t="s">
        <v>9739</v>
      </c>
      <c r="C4884" t="s">
        <v>10406</v>
      </c>
      <c r="D4884" t="s">
        <v>24900</v>
      </c>
      <c r="F4884" t="s">
        <v>24901</v>
      </c>
      <c r="G4884" t="s">
        <v>19640</v>
      </c>
      <c r="H4884" t="s">
        <v>24902</v>
      </c>
      <c r="I4884" t="s">
        <v>24903</v>
      </c>
      <c r="J4884">
        <v>5</v>
      </c>
      <c r="K4884">
        <v>1</v>
      </c>
      <c r="L4884">
        <v>0</v>
      </c>
      <c r="M4884" t="s">
        <v>24904</v>
      </c>
      <c r="N4884">
        <f t="shared" si="912"/>
        <v>0</v>
      </c>
      <c r="O4884" t="str">
        <f t="shared" si="913"/>
        <v>No</v>
      </c>
      <c r="P4884">
        <f t="shared" si="914"/>
        <v>0</v>
      </c>
      <c r="Q4884">
        <f t="shared" si="915"/>
        <v>0</v>
      </c>
      <c r="R4884">
        <f t="shared" si="919"/>
        <v>27.565026697177728</v>
      </c>
      <c r="S4884" t="str">
        <f t="shared" si="916"/>
        <v>ID-37498-Marco, Fl - Lexington, KY</v>
      </c>
      <c r="T4884" t="str">
        <f t="shared" si="917"/>
        <v>13:08</v>
      </c>
      <c r="U4884" t="str">
        <f t="shared" si="918"/>
        <v>Acceptable</v>
      </c>
      <c r="V4884">
        <f t="shared" si="920"/>
        <v>23</v>
      </c>
      <c r="W4884">
        <f t="shared" si="921"/>
        <v>2</v>
      </c>
      <c r="Y4884" t="str">
        <f t="shared" si="922"/>
        <v>Flight Not Found</v>
      </c>
      <c r="Z4884" t="str" cm="1">
        <f t="array" ref="Z4884">IF(AND(B:B &gt; TIME(6, 0, 0), B:B &lt;= TIME(18, 0, 0)), "Day", "Night")</f>
        <v>Night</v>
      </c>
      <c r="AA4884">
        <f t="shared" si="923"/>
        <v>1</v>
      </c>
    </row>
    <row r="4885" spans="1:27" x14ac:dyDescent="0.2">
      <c r="A4885">
        <v>37498</v>
      </c>
      <c r="B4885" t="s">
        <v>39</v>
      </c>
      <c r="C4885" t="s">
        <v>16809</v>
      </c>
      <c r="D4885" t="s">
        <v>24905</v>
      </c>
      <c r="F4885" t="s">
        <v>24906</v>
      </c>
      <c r="G4885" t="s">
        <v>24907</v>
      </c>
      <c r="H4885" t="s">
        <v>24908</v>
      </c>
      <c r="I4885" t="s">
        <v>24909</v>
      </c>
      <c r="J4885">
        <v>31</v>
      </c>
      <c r="K4885">
        <v>23</v>
      </c>
      <c r="L4885">
        <v>0</v>
      </c>
      <c r="M4885" t="s">
        <v>24910</v>
      </c>
      <c r="N4885">
        <f t="shared" si="912"/>
        <v>0</v>
      </c>
      <c r="O4885" t="str">
        <f t="shared" si="913"/>
        <v>No</v>
      </c>
      <c r="P4885">
        <f t="shared" si="914"/>
        <v>0</v>
      </c>
      <c r="Q4885">
        <f t="shared" si="915"/>
        <v>0</v>
      </c>
      <c r="R4885">
        <f t="shared" si="919"/>
        <v>27.565026697177728</v>
      </c>
      <c r="S4885" t="str">
        <f t="shared" si="916"/>
        <v>ID-37498-Cruzeiro do Sul - Tarauaca - Rio Branco</v>
      </c>
      <c r="T4885" t="str">
        <f t="shared" si="917"/>
        <v>13:08</v>
      </c>
      <c r="U4885" t="str">
        <f t="shared" si="918"/>
        <v>Acceptable</v>
      </c>
      <c r="V4885">
        <f t="shared" si="920"/>
        <v>23</v>
      </c>
      <c r="W4885">
        <f t="shared" si="921"/>
        <v>2</v>
      </c>
      <c r="Y4885" t="str">
        <f t="shared" si="922"/>
        <v>Flight Not Found</v>
      </c>
      <c r="Z4885" t="str" cm="1">
        <f t="array" ref="Z4885">IF(AND(B:B &gt; TIME(6, 0, 0), B:B &lt;= TIME(18, 0, 0)), "Day", "Night")</f>
        <v>Night</v>
      </c>
      <c r="AA4885">
        <f t="shared" si="923"/>
        <v>1</v>
      </c>
    </row>
    <row r="4886" spans="1:27" x14ac:dyDescent="0.2">
      <c r="A4886">
        <v>37501</v>
      </c>
      <c r="C4886" t="s">
        <v>24911</v>
      </c>
      <c r="D4886" t="s">
        <v>24912</v>
      </c>
      <c r="F4886" t="s">
        <v>15214</v>
      </c>
      <c r="G4886" t="s">
        <v>21274</v>
      </c>
      <c r="H4886" t="s">
        <v>24913</v>
      </c>
      <c r="I4886" t="s">
        <v>24914</v>
      </c>
      <c r="J4886">
        <v>3</v>
      </c>
      <c r="K4886">
        <v>3</v>
      </c>
      <c r="L4886">
        <v>0</v>
      </c>
      <c r="M4886" t="s">
        <v>24915</v>
      </c>
      <c r="N4886">
        <f t="shared" si="912"/>
        <v>0</v>
      </c>
      <c r="O4886" t="str">
        <f t="shared" si="913"/>
        <v>No</v>
      </c>
      <c r="P4886">
        <f t="shared" si="914"/>
        <v>0</v>
      </c>
      <c r="Q4886">
        <f t="shared" si="915"/>
        <v>0</v>
      </c>
      <c r="R4886">
        <f t="shared" si="919"/>
        <v>27.565026697177728</v>
      </c>
      <c r="S4886" t="str">
        <f t="shared" si="916"/>
        <v>ID-37501-Survey</v>
      </c>
      <c r="T4886">
        <f t="shared" si="917"/>
        <v>0</v>
      </c>
      <c r="U4886" t="str">
        <f t="shared" si="918"/>
        <v>Acceptable</v>
      </c>
      <c r="V4886">
        <f t="shared" si="920"/>
        <v>23</v>
      </c>
      <c r="W4886">
        <f t="shared" si="921"/>
        <v>2</v>
      </c>
      <c r="Y4886" t="str">
        <f t="shared" si="922"/>
        <v>Flight Not Found</v>
      </c>
      <c r="Z4886" t="str" cm="1">
        <f t="array" ref="Z4886">IF(AND(B:B &gt; TIME(6, 0, 0), B:B &lt;= TIME(18, 0, 0)), "Day", "Night")</f>
        <v>Night</v>
      </c>
      <c r="AA4886">
        <f t="shared" si="923"/>
        <v>1</v>
      </c>
    </row>
    <row r="4887" spans="1:27" x14ac:dyDescent="0.2">
      <c r="A4887">
        <v>37503</v>
      </c>
      <c r="B4887" t="s">
        <v>877</v>
      </c>
      <c r="C4887" t="s">
        <v>24916</v>
      </c>
      <c r="D4887" t="s">
        <v>24917</v>
      </c>
      <c r="F4887" t="s">
        <v>24918</v>
      </c>
      <c r="G4887" t="s">
        <v>24919</v>
      </c>
      <c r="H4887" t="s">
        <v>24920</v>
      </c>
      <c r="I4887" t="s">
        <v>24921</v>
      </c>
      <c r="J4887">
        <v>2</v>
      </c>
      <c r="K4887">
        <v>2</v>
      </c>
      <c r="L4887">
        <v>0</v>
      </c>
      <c r="M4887" t="s">
        <v>24922</v>
      </c>
      <c r="N4887">
        <f t="shared" si="912"/>
        <v>0</v>
      </c>
      <c r="O4887" t="str">
        <f t="shared" si="913"/>
        <v>No</v>
      </c>
      <c r="P4887">
        <f t="shared" si="914"/>
        <v>0</v>
      </c>
      <c r="Q4887">
        <f t="shared" si="915"/>
        <v>0</v>
      </c>
      <c r="R4887">
        <f t="shared" si="919"/>
        <v>27.565026697177728</v>
      </c>
      <c r="S4887" t="str">
        <f t="shared" si="916"/>
        <v>ID-37503-Edmond, Alberta - High Prarie, Alberta</v>
      </c>
      <c r="T4887" t="str">
        <f t="shared" si="917"/>
        <v>09:00</v>
      </c>
      <c r="U4887" t="str">
        <f t="shared" si="918"/>
        <v>Acceptable</v>
      </c>
      <c r="V4887">
        <f t="shared" si="920"/>
        <v>23</v>
      </c>
      <c r="W4887">
        <f t="shared" si="921"/>
        <v>2</v>
      </c>
      <c r="Y4887" t="str">
        <f t="shared" si="922"/>
        <v>Flight Not Found</v>
      </c>
      <c r="Z4887" t="str" cm="1">
        <f t="array" ref="Z4887">IF(AND(B:B &gt; TIME(6, 0, 0), B:B &lt;= TIME(18, 0, 0)), "Day", "Night")</f>
        <v>Night</v>
      </c>
      <c r="AA4887">
        <f t="shared" si="923"/>
        <v>1</v>
      </c>
    </row>
    <row r="4888" spans="1:27" x14ac:dyDescent="0.2">
      <c r="A4888">
        <v>37512</v>
      </c>
      <c r="B4888" t="s">
        <v>24923</v>
      </c>
      <c r="C4888" t="s">
        <v>24924</v>
      </c>
      <c r="D4888" t="s">
        <v>24925</v>
      </c>
      <c r="G4888" t="s">
        <v>16836</v>
      </c>
      <c r="H4888" t="s">
        <v>24926</v>
      </c>
      <c r="I4888" t="s">
        <v>24927</v>
      </c>
      <c r="J4888">
        <v>6</v>
      </c>
      <c r="K4888">
        <v>6</v>
      </c>
      <c r="L4888">
        <v>0</v>
      </c>
      <c r="M4888" t="s">
        <v>24928</v>
      </c>
      <c r="N4888">
        <f t="shared" si="912"/>
        <v>0</v>
      </c>
      <c r="O4888" t="str">
        <f t="shared" si="913"/>
        <v>No</v>
      </c>
      <c r="P4888">
        <f t="shared" si="914"/>
        <v>0</v>
      </c>
      <c r="Q4888">
        <f t="shared" si="915"/>
        <v>0</v>
      </c>
      <c r="R4888">
        <f t="shared" si="919"/>
        <v>27.565026697177728</v>
      </c>
      <c r="S4888" t="str">
        <f t="shared" si="916"/>
        <v>ID-37512-</v>
      </c>
      <c r="T4888" t="str">
        <f t="shared" si="917"/>
        <v>13:41</v>
      </c>
      <c r="U4888" t="str">
        <f t="shared" si="918"/>
        <v>Acceptable</v>
      </c>
      <c r="V4888">
        <f t="shared" si="920"/>
        <v>23</v>
      </c>
      <c r="W4888">
        <f t="shared" si="921"/>
        <v>2</v>
      </c>
      <c r="Y4888" t="str">
        <f t="shared" si="922"/>
        <v>Flight Not Found</v>
      </c>
      <c r="Z4888" t="str" cm="1">
        <f t="array" ref="Z4888">IF(AND(B:B &gt; TIME(6, 0, 0), B:B &lt;= TIME(18, 0, 0)), "Day", "Night")</f>
        <v>Night</v>
      </c>
      <c r="AA4888">
        <f t="shared" si="923"/>
        <v>1</v>
      </c>
    </row>
    <row r="4889" spans="1:27" x14ac:dyDescent="0.2">
      <c r="A4889">
        <v>37513</v>
      </c>
      <c r="C4889" t="s">
        <v>24929</v>
      </c>
      <c r="D4889" t="s">
        <v>24930</v>
      </c>
      <c r="F4889" t="s">
        <v>24931</v>
      </c>
      <c r="G4889" t="s">
        <v>24932</v>
      </c>
      <c r="H4889" t="s">
        <v>24933</v>
      </c>
      <c r="I4889" t="s">
        <v>23620</v>
      </c>
      <c r="J4889">
        <v>2</v>
      </c>
      <c r="K4889">
        <v>2</v>
      </c>
      <c r="L4889">
        <v>0</v>
      </c>
      <c r="M4889" t="s">
        <v>24934</v>
      </c>
      <c r="N4889">
        <f t="shared" si="912"/>
        <v>0</v>
      </c>
      <c r="O4889" t="str">
        <f t="shared" si="913"/>
        <v>No</v>
      </c>
      <c r="P4889">
        <f t="shared" si="914"/>
        <v>0</v>
      </c>
      <c r="Q4889">
        <f t="shared" si="915"/>
        <v>0</v>
      </c>
      <c r="R4889">
        <f t="shared" si="919"/>
        <v>27.565026697177728</v>
      </c>
      <c r="S4889" t="str">
        <f t="shared" si="916"/>
        <v>ID-37513-Guarulhos - Londrina</v>
      </c>
      <c r="T4889">
        <f t="shared" si="917"/>
        <v>0</v>
      </c>
      <c r="U4889" t="str">
        <f t="shared" si="918"/>
        <v>Acceptable</v>
      </c>
      <c r="V4889">
        <f t="shared" si="920"/>
        <v>23</v>
      </c>
      <c r="W4889">
        <f t="shared" si="921"/>
        <v>2</v>
      </c>
      <c r="Y4889" t="str">
        <f t="shared" si="922"/>
        <v>Flight Not Found</v>
      </c>
      <c r="Z4889" t="str" cm="1">
        <f t="array" ref="Z4889">IF(AND(B:B &gt; TIME(6, 0, 0), B:B &lt;= TIME(18, 0, 0)), "Day", "Night")</f>
        <v>Night</v>
      </c>
      <c r="AA4889">
        <f t="shared" si="923"/>
        <v>1</v>
      </c>
    </row>
    <row r="4890" spans="1:27" x14ac:dyDescent="0.2">
      <c r="A4890">
        <v>37527</v>
      </c>
      <c r="B4890" t="s">
        <v>5176</v>
      </c>
      <c r="C4890" t="s">
        <v>24935</v>
      </c>
      <c r="D4890" t="s">
        <v>24936</v>
      </c>
      <c r="F4890" t="s">
        <v>24937</v>
      </c>
      <c r="G4890" t="s">
        <v>7186</v>
      </c>
      <c r="H4890" t="s">
        <v>24938</v>
      </c>
      <c r="I4890" t="s">
        <v>24939</v>
      </c>
      <c r="J4890">
        <v>4</v>
      </c>
      <c r="K4890">
        <v>3</v>
      </c>
      <c r="L4890">
        <v>0</v>
      </c>
      <c r="M4890" t="s">
        <v>24940</v>
      </c>
      <c r="N4890">
        <f t="shared" si="912"/>
        <v>0</v>
      </c>
      <c r="O4890" t="str">
        <f t="shared" si="913"/>
        <v>No</v>
      </c>
      <c r="P4890">
        <f t="shared" si="914"/>
        <v>0</v>
      </c>
      <c r="Q4890">
        <f t="shared" si="915"/>
        <v>0</v>
      </c>
      <c r="R4890">
        <f t="shared" si="919"/>
        <v>27.565026697177728</v>
      </c>
      <c r="S4890" t="str">
        <f t="shared" si="916"/>
        <v>ID-37527-Lake de l'Avion - Agunish River</v>
      </c>
      <c r="T4890" t="str">
        <f t="shared" si="917"/>
        <v>11:35</v>
      </c>
      <c r="U4890" t="str">
        <f t="shared" si="918"/>
        <v>Acceptable</v>
      </c>
      <c r="V4890">
        <f t="shared" si="920"/>
        <v>23</v>
      </c>
      <c r="W4890">
        <f t="shared" si="921"/>
        <v>2</v>
      </c>
      <c r="Y4890" t="str">
        <f t="shared" si="922"/>
        <v>Flight Not Found</v>
      </c>
      <c r="Z4890" t="str" cm="1">
        <f t="array" ref="Z4890">IF(AND(B:B &gt; TIME(6, 0, 0), B:B &lt;= TIME(18, 0, 0)), "Day", "Night")</f>
        <v>Night</v>
      </c>
      <c r="AA4890">
        <f t="shared" si="923"/>
        <v>1</v>
      </c>
    </row>
    <row r="4891" spans="1:27" x14ac:dyDescent="0.2">
      <c r="A4891">
        <v>37530</v>
      </c>
      <c r="C4891" t="s">
        <v>24941</v>
      </c>
      <c r="D4891" t="s">
        <v>24942</v>
      </c>
      <c r="F4891" t="s">
        <v>24943</v>
      </c>
      <c r="G4891" t="s">
        <v>24944</v>
      </c>
      <c r="H4891" t="s">
        <v>24945</v>
      </c>
      <c r="I4891" t="s">
        <v>24946</v>
      </c>
      <c r="J4891">
        <v>12</v>
      </c>
      <c r="K4891">
        <v>12</v>
      </c>
      <c r="L4891">
        <v>5</v>
      </c>
      <c r="M4891" t="s">
        <v>24947</v>
      </c>
      <c r="N4891">
        <f t="shared" si="912"/>
        <v>0</v>
      </c>
      <c r="O4891" t="str">
        <f t="shared" si="913"/>
        <v>No</v>
      </c>
      <c r="P4891">
        <f t="shared" si="914"/>
        <v>0</v>
      </c>
      <c r="Q4891">
        <f t="shared" si="915"/>
        <v>0</v>
      </c>
      <c r="R4891">
        <f t="shared" si="919"/>
        <v>27.565026697177728</v>
      </c>
      <c r="S4891" t="str">
        <f t="shared" si="916"/>
        <v>ID-37530-Military exercises</v>
      </c>
      <c r="T4891">
        <f t="shared" si="917"/>
        <v>0</v>
      </c>
      <c r="U4891" t="str">
        <f t="shared" si="918"/>
        <v>Acceptable</v>
      </c>
      <c r="V4891">
        <f t="shared" si="920"/>
        <v>23</v>
      </c>
      <c r="W4891">
        <f t="shared" si="921"/>
        <v>2</v>
      </c>
      <c r="Y4891" t="str">
        <f t="shared" si="922"/>
        <v>Flight Not Found</v>
      </c>
      <c r="Z4891" t="str" cm="1">
        <f t="array" ref="Z4891">IF(AND(B:B &gt; TIME(6, 0, 0), B:B &lt;= TIME(18, 0, 0)), "Day", "Night")</f>
        <v>Night</v>
      </c>
      <c r="AA4891">
        <f t="shared" si="923"/>
        <v>1</v>
      </c>
    </row>
    <row r="4892" spans="1:27" x14ac:dyDescent="0.2">
      <c r="A4892">
        <v>37536</v>
      </c>
      <c r="B4892" t="s">
        <v>14864</v>
      </c>
      <c r="C4892" t="s">
        <v>24948</v>
      </c>
      <c r="D4892" t="s">
        <v>24949</v>
      </c>
      <c r="G4892" t="s">
        <v>24950</v>
      </c>
      <c r="H4892" t="s">
        <v>24951</v>
      </c>
      <c r="I4892" t="s">
        <v>24952</v>
      </c>
      <c r="J4892">
        <v>5</v>
      </c>
      <c r="K4892">
        <v>1</v>
      </c>
      <c r="L4892">
        <v>0</v>
      </c>
      <c r="M4892" t="s">
        <v>24953</v>
      </c>
      <c r="N4892">
        <f t="shared" si="912"/>
        <v>0</v>
      </c>
      <c r="O4892" t="str">
        <f t="shared" si="913"/>
        <v>No</v>
      </c>
      <c r="P4892">
        <f t="shared" si="914"/>
        <v>0</v>
      </c>
      <c r="Q4892">
        <f t="shared" si="915"/>
        <v>0</v>
      </c>
      <c r="R4892">
        <f t="shared" si="919"/>
        <v>27.565026697177728</v>
      </c>
      <c r="S4892" t="str">
        <f t="shared" si="916"/>
        <v>ID-37536-</v>
      </c>
      <c r="T4892" t="str">
        <f t="shared" si="917"/>
        <v>09:10</v>
      </c>
      <c r="U4892" t="str">
        <f t="shared" si="918"/>
        <v>Acceptable</v>
      </c>
      <c r="V4892">
        <f t="shared" si="920"/>
        <v>23</v>
      </c>
      <c r="W4892">
        <f t="shared" si="921"/>
        <v>2</v>
      </c>
      <c r="Y4892" t="str">
        <f t="shared" si="922"/>
        <v>Flight Not Found</v>
      </c>
      <c r="Z4892" t="str" cm="1">
        <f t="array" ref="Z4892">IF(AND(B:B &gt; TIME(6, 0, 0), B:B &lt;= TIME(18, 0, 0)), "Day", "Night")</f>
        <v>Night</v>
      </c>
      <c r="AA4892">
        <f t="shared" si="923"/>
        <v>1</v>
      </c>
    </row>
    <row r="4893" spans="1:27" x14ac:dyDescent="0.2">
      <c r="A4893">
        <v>37552</v>
      </c>
      <c r="B4893" t="s">
        <v>7244</v>
      </c>
      <c r="C4893" t="s">
        <v>24954</v>
      </c>
      <c r="D4893" t="s">
        <v>24955</v>
      </c>
      <c r="E4893" t="s">
        <v>5122</v>
      </c>
      <c r="F4893" t="s">
        <v>24956</v>
      </c>
      <c r="G4893" t="s">
        <v>24957</v>
      </c>
      <c r="H4893" t="s">
        <v>24958</v>
      </c>
      <c r="I4893" t="s">
        <v>24959</v>
      </c>
      <c r="J4893">
        <v>1</v>
      </c>
      <c r="K4893">
        <v>1</v>
      </c>
      <c r="L4893">
        <v>0</v>
      </c>
      <c r="M4893" t="s">
        <v>24960</v>
      </c>
      <c r="N4893">
        <f t="shared" si="912"/>
        <v>0</v>
      </c>
      <c r="O4893" t="str">
        <f t="shared" si="913"/>
        <v>No</v>
      </c>
      <c r="P4893">
        <f t="shared" si="914"/>
        <v>0</v>
      </c>
      <c r="Q4893">
        <f t="shared" si="915"/>
        <v>0</v>
      </c>
      <c r="R4893">
        <f t="shared" si="919"/>
        <v>27.565026697177728</v>
      </c>
      <c r="S4893" t="str">
        <f t="shared" si="916"/>
        <v>ID-37552-Mobile - Mongomery</v>
      </c>
      <c r="T4893" t="str">
        <f t="shared" si="917"/>
        <v>19:45</v>
      </c>
      <c r="U4893" t="str">
        <f t="shared" si="918"/>
        <v>Acceptable</v>
      </c>
      <c r="V4893">
        <f t="shared" si="920"/>
        <v>23</v>
      </c>
      <c r="W4893">
        <f t="shared" si="921"/>
        <v>2</v>
      </c>
      <c r="Y4893" t="str">
        <f t="shared" si="922"/>
        <v>Flight Not Found</v>
      </c>
      <c r="Z4893" t="str" cm="1">
        <f t="array" ref="Z4893">IF(AND(B:B &gt; TIME(6, 0, 0), B:B &lt;= TIME(18, 0, 0)), "Day", "Night")</f>
        <v>Night</v>
      </c>
      <c r="AA4893">
        <f t="shared" si="923"/>
        <v>1</v>
      </c>
    </row>
    <row r="4894" spans="1:27" x14ac:dyDescent="0.2">
      <c r="A4894">
        <v>37554</v>
      </c>
      <c r="B4894" t="s">
        <v>22394</v>
      </c>
      <c r="C4894" t="s">
        <v>24961</v>
      </c>
      <c r="D4894" t="s">
        <v>15041</v>
      </c>
      <c r="E4894" t="s">
        <v>36</v>
      </c>
      <c r="F4894" t="s">
        <v>24962</v>
      </c>
      <c r="G4894" t="s">
        <v>24963</v>
      </c>
      <c r="H4894" t="s">
        <v>24964</v>
      </c>
      <c r="I4894" t="s">
        <v>24965</v>
      </c>
      <c r="J4894">
        <v>8</v>
      </c>
      <c r="K4894">
        <v>8</v>
      </c>
      <c r="L4894">
        <v>0</v>
      </c>
      <c r="M4894" t="s">
        <v>24966</v>
      </c>
      <c r="N4894">
        <f t="shared" si="912"/>
        <v>0</v>
      </c>
      <c r="O4894" t="str">
        <f t="shared" si="913"/>
        <v>No</v>
      </c>
      <c r="P4894">
        <f t="shared" si="914"/>
        <v>0</v>
      </c>
      <c r="Q4894">
        <f t="shared" si="915"/>
        <v>0</v>
      </c>
      <c r="R4894">
        <f t="shared" si="919"/>
        <v>27.565026697177728</v>
      </c>
      <c r="S4894" t="str">
        <f t="shared" si="916"/>
        <v>ID-37554-St. Paul - Eveleth</v>
      </c>
      <c r="T4894" t="str">
        <f t="shared" si="917"/>
        <v>10:22</v>
      </c>
      <c r="U4894" t="str">
        <f t="shared" si="918"/>
        <v>Acceptable</v>
      </c>
      <c r="V4894">
        <f t="shared" si="920"/>
        <v>23</v>
      </c>
      <c r="W4894">
        <f t="shared" si="921"/>
        <v>2</v>
      </c>
      <c r="Y4894" t="str">
        <f t="shared" si="922"/>
        <v>Flight Not Found</v>
      </c>
      <c r="Z4894" t="str" cm="1">
        <f t="array" ref="Z4894">IF(AND(B:B &gt; TIME(6, 0, 0), B:B &lt;= TIME(18, 0, 0)), "Day", "Night")</f>
        <v>Night</v>
      </c>
      <c r="AA4894">
        <f t="shared" si="923"/>
        <v>1</v>
      </c>
    </row>
    <row r="4895" spans="1:27" x14ac:dyDescent="0.2">
      <c r="A4895">
        <v>37566</v>
      </c>
      <c r="B4895" t="s">
        <v>3182</v>
      </c>
      <c r="C4895" t="s">
        <v>24967</v>
      </c>
      <c r="D4895" t="s">
        <v>24968</v>
      </c>
      <c r="E4895" t="s">
        <v>24969</v>
      </c>
      <c r="F4895" t="s">
        <v>24970</v>
      </c>
      <c r="G4895" t="s">
        <v>21979</v>
      </c>
      <c r="H4895" t="s">
        <v>24971</v>
      </c>
      <c r="I4895" t="s">
        <v>24972</v>
      </c>
      <c r="J4895">
        <v>22</v>
      </c>
      <c r="K4895">
        <v>20</v>
      </c>
      <c r="L4895">
        <v>0</v>
      </c>
      <c r="M4895" t="s">
        <v>24973</v>
      </c>
      <c r="N4895">
        <f t="shared" si="912"/>
        <v>0</v>
      </c>
      <c r="O4895" t="str">
        <f t="shared" si="913"/>
        <v>No</v>
      </c>
      <c r="P4895">
        <f t="shared" si="914"/>
        <v>0</v>
      </c>
      <c r="Q4895">
        <f t="shared" si="915"/>
        <v>0</v>
      </c>
      <c r="R4895">
        <f t="shared" si="919"/>
        <v>27.565026697177728</v>
      </c>
      <c r="S4895" t="str">
        <f t="shared" si="916"/>
        <v>ID-37566-Berlin, Germany - Luxembourg</v>
      </c>
      <c r="T4895" t="str">
        <f t="shared" si="917"/>
        <v>10:10</v>
      </c>
      <c r="U4895" t="str">
        <f t="shared" si="918"/>
        <v>Acceptable</v>
      </c>
      <c r="V4895">
        <f t="shared" si="920"/>
        <v>23</v>
      </c>
      <c r="W4895">
        <f t="shared" si="921"/>
        <v>2</v>
      </c>
      <c r="Y4895" t="str">
        <f t="shared" si="922"/>
        <v>Flight Not Found</v>
      </c>
      <c r="Z4895" t="str" cm="1">
        <f t="array" ref="Z4895">IF(AND(B:B &gt; TIME(6, 0, 0), B:B &lt;= TIME(18, 0, 0)), "Day", "Night")</f>
        <v>Night</v>
      </c>
      <c r="AA4895">
        <f t="shared" si="923"/>
        <v>1</v>
      </c>
    </row>
    <row r="4896" spans="1:27" x14ac:dyDescent="0.2">
      <c r="A4896">
        <v>37567</v>
      </c>
      <c r="B4896" t="s">
        <v>18056</v>
      </c>
      <c r="C4896" t="s">
        <v>24974</v>
      </c>
      <c r="D4896" t="s">
        <v>17591</v>
      </c>
      <c r="F4896" t="s">
        <v>24975</v>
      </c>
      <c r="G4896" t="s">
        <v>20201</v>
      </c>
      <c r="H4896" t="s">
        <v>24976</v>
      </c>
      <c r="I4896" t="s">
        <v>24977</v>
      </c>
      <c r="J4896">
        <v>10</v>
      </c>
      <c r="K4896">
        <v>7</v>
      </c>
      <c r="L4896">
        <v>0</v>
      </c>
      <c r="M4896" t="s">
        <v>24978</v>
      </c>
      <c r="N4896">
        <f t="shared" si="912"/>
        <v>0</v>
      </c>
      <c r="O4896" t="str">
        <f t="shared" si="913"/>
        <v>No</v>
      </c>
      <c r="P4896">
        <f t="shared" si="914"/>
        <v>0</v>
      </c>
      <c r="Q4896">
        <f t="shared" si="915"/>
        <v>0</v>
      </c>
      <c r="R4896">
        <f t="shared" si="919"/>
        <v>27.565026697177728</v>
      </c>
      <c r="S4896" t="str">
        <f t="shared" si="916"/>
        <v>ID-37567-Tarakan - Long Bawan</v>
      </c>
      <c r="T4896" t="str">
        <f t="shared" si="917"/>
        <v>10:27</v>
      </c>
      <c r="U4896" t="str">
        <f t="shared" si="918"/>
        <v>Acceptable</v>
      </c>
      <c r="V4896">
        <f t="shared" si="920"/>
        <v>23</v>
      </c>
      <c r="W4896">
        <f t="shared" si="921"/>
        <v>2</v>
      </c>
      <c r="Y4896" t="str">
        <f t="shared" si="922"/>
        <v>Flight Not Found</v>
      </c>
      <c r="Z4896" t="str" cm="1">
        <f t="array" ref="Z4896">IF(AND(B:B &gt; TIME(6, 0, 0), B:B &lt;= TIME(18, 0, 0)), "Day", "Night")</f>
        <v>Night</v>
      </c>
      <c r="AA4896">
        <f t="shared" si="923"/>
        <v>1</v>
      </c>
    </row>
    <row r="4897" spans="1:27" x14ac:dyDescent="0.2">
      <c r="A4897">
        <v>37568</v>
      </c>
      <c r="B4897" t="s">
        <v>18127</v>
      </c>
      <c r="C4897" t="s">
        <v>24979</v>
      </c>
      <c r="D4897" t="s">
        <v>24980</v>
      </c>
      <c r="F4897" t="s">
        <v>24981</v>
      </c>
      <c r="G4897" t="s">
        <v>24982</v>
      </c>
      <c r="H4897" t="s">
        <v>24983</v>
      </c>
      <c r="I4897" t="s">
        <v>12254</v>
      </c>
      <c r="J4897">
        <v>2</v>
      </c>
      <c r="K4897">
        <v>2</v>
      </c>
      <c r="L4897">
        <v>0</v>
      </c>
      <c r="M4897" t="s">
        <v>24984</v>
      </c>
      <c r="N4897">
        <f t="shared" si="912"/>
        <v>0</v>
      </c>
      <c r="O4897" t="str">
        <f t="shared" si="913"/>
        <v>No</v>
      </c>
      <c r="P4897">
        <f t="shared" si="914"/>
        <v>0</v>
      </c>
      <c r="Q4897">
        <f t="shared" si="915"/>
        <v>0</v>
      </c>
      <c r="R4897">
        <f t="shared" si="919"/>
        <v>27.565026697177728</v>
      </c>
      <c r="S4897" t="str">
        <f t="shared" si="916"/>
        <v>ID-37568-Las Vegas, NV - Taos, NM</v>
      </c>
      <c r="T4897" t="str">
        <f t="shared" si="917"/>
        <v>14:58</v>
      </c>
      <c r="U4897" t="str">
        <f t="shared" si="918"/>
        <v>Acceptable</v>
      </c>
      <c r="V4897">
        <f t="shared" si="920"/>
        <v>23</v>
      </c>
      <c r="W4897">
        <f t="shared" si="921"/>
        <v>2</v>
      </c>
      <c r="Y4897" t="str">
        <f t="shared" si="922"/>
        <v>Flight Not Found</v>
      </c>
      <c r="Z4897" t="str" cm="1">
        <f t="array" ref="Z4897">IF(AND(B:B &gt; TIME(6, 0, 0), B:B &lt;= TIME(18, 0, 0)), "Day", "Night")</f>
        <v>Night</v>
      </c>
      <c r="AA4897">
        <f t="shared" si="923"/>
        <v>1</v>
      </c>
    </row>
    <row r="4898" spans="1:27" x14ac:dyDescent="0.2">
      <c r="A4898">
        <v>37571</v>
      </c>
      <c r="B4898" t="s">
        <v>18666</v>
      </c>
      <c r="C4898" t="s">
        <v>7331</v>
      </c>
      <c r="D4898" t="s">
        <v>24985</v>
      </c>
      <c r="E4898" t="s">
        <v>19962</v>
      </c>
      <c r="F4898" t="s">
        <v>24986</v>
      </c>
      <c r="G4898" t="s">
        <v>24987</v>
      </c>
      <c r="H4898" t="s">
        <v>24988</v>
      </c>
      <c r="I4898" t="s">
        <v>24989</v>
      </c>
      <c r="J4898">
        <v>34</v>
      </c>
      <c r="K4898">
        <v>19</v>
      </c>
      <c r="L4898">
        <v>0</v>
      </c>
      <c r="M4898" t="s">
        <v>24990</v>
      </c>
      <c r="N4898">
        <f t="shared" si="912"/>
        <v>0</v>
      </c>
      <c r="O4898" t="str">
        <f t="shared" si="913"/>
        <v>No</v>
      </c>
      <c r="P4898">
        <f t="shared" si="914"/>
        <v>0</v>
      </c>
      <c r="Q4898">
        <f t="shared" si="915"/>
        <v>0</v>
      </c>
      <c r="R4898">
        <f t="shared" si="919"/>
        <v>27.565026697177728</v>
      </c>
      <c r="S4898" t="str">
        <f t="shared" si="916"/>
        <v>ID-37571-Manila - Laoag</v>
      </c>
      <c r="T4898" t="str">
        <f t="shared" si="917"/>
        <v>06:09</v>
      </c>
      <c r="U4898" t="str">
        <f t="shared" si="918"/>
        <v>Acceptable</v>
      </c>
      <c r="V4898">
        <f t="shared" si="920"/>
        <v>23</v>
      </c>
      <c r="W4898">
        <f t="shared" si="921"/>
        <v>2</v>
      </c>
      <c r="Y4898" t="str">
        <f t="shared" si="922"/>
        <v>Flight Not Found</v>
      </c>
      <c r="Z4898" t="str" cm="1">
        <f t="array" ref="Z4898">IF(AND(B:B &gt; TIME(6, 0, 0), B:B &lt;= TIME(18, 0, 0)), "Day", "Night")</f>
        <v>Night</v>
      </c>
      <c r="AA4898">
        <f t="shared" si="923"/>
        <v>1</v>
      </c>
    </row>
    <row r="4899" spans="1:27" x14ac:dyDescent="0.2">
      <c r="A4899">
        <v>37588</v>
      </c>
      <c r="B4899" t="s">
        <v>5898</v>
      </c>
      <c r="C4899" t="s">
        <v>24991</v>
      </c>
      <c r="D4899" t="s">
        <v>7013</v>
      </c>
      <c r="E4899" t="s">
        <v>36</v>
      </c>
      <c r="F4899" t="s">
        <v>24992</v>
      </c>
      <c r="G4899" t="s">
        <v>24993</v>
      </c>
      <c r="H4899" t="s">
        <v>24994</v>
      </c>
      <c r="I4899" t="s">
        <v>24995</v>
      </c>
      <c r="J4899">
        <v>20</v>
      </c>
      <c r="K4899">
        <v>1</v>
      </c>
      <c r="L4899">
        <v>0</v>
      </c>
      <c r="M4899" t="s">
        <v>24996</v>
      </c>
      <c r="N4899">
        <f t="shared" si="912"/>
        <v>0</v>
      </c>
      <c r="O4899" t="str">
        <f t="shared" si="913"/>
        <v>No</v>
      </c>
      <c r="P4899">
        <f t="shared" si="914"/>
        <v>0</v>
      </c>
      <c r="Q4899">
        <f t="shared" si="915"/>
        <v>0</v>
      </c>
      <c r="R4899">
        <f t="shared" si="919"/>
        <v>27.565026697177728</v>
      </c>
      <c r="S4899" t="str">
        <f t="shared" si="916"/>
        <v>ID-37588-Ol Kiombo - Mombasa</v>
      </c>
      <c r="T4899" t="str">
        <f t="shared" si="917"/>
        <v>14:15</v>
      </c>
      <c r="U4899" t="str">
        <f t="shared" si="918"/>
        <v>Acceptable</v>
      </c>
      <c r="V4899">
        <f t="shared" si="920"/>
        <v>23</v>
      </c>
      <c r="W4899">
        <f t="shared" si="921"/>
        <v>2</v>
      </c>
      <c r="Y4899" t="str">
        <f t="shared" si="922"/>
        <v>Flight Not Found</v>
      </c>
      <c r="Z4899" t="str" cm="1">
        <f t="array" ref="Z4899">IF(AND(B:B &gt; TIME(6, 0, 0), B:B &lt;= TIME(18, 0, 0)), "Day", "Night")</f>
        <v>Night</v>
      </c>
      <c r="AA4899">
        <f t="shared" si="923"/>
        <v>1</v>
      </c>
    </row>
    <row r="4900" spans="1:27" x14ac:dyDescent="0.2">
      <c r="A4900">
        <v>37599</v>
      </c>
      <c r="B4900" t="s">
        <v>13520</v>
      </c>
      <c r="C4900" t="s">
        <v>24997</v>
      </c>
      <c r="D4900" t="s">
        <v>24998</v>
      </c>
      <c r="F4900" t="s">
        <v>24999</v>
      </c>
      <c r="G4900" t="s">
        <v>18519</v>
      </c>
      <c r="H4900" t="s">
        <v>25000</v>
      </c>
      <c r="I4900" t="s">
        <v>2556</v>
      </c>
      <c r="J4900">
        <v>3</v>
      </c>
      <c r="K4900">
        <v>3</v>
      </c>
      <c r="L4900">
        <v>0</v>
      </c>
      <c r="M4900" t="s">
        <v>25001</v>
      </c>
      <c r="N4900">
        <f t="shared" si="912"/>
        <v>0</v>
      </c>
      <c r="O4900" t="str">
        <f t="shared" si="913"/>
        <v>No</v>
      </c>
      <c r="P4900">
        <f t="shared" si="914"/>
        <v>0</v>
      </c>
      <c r="Q4900">
        <f t="shared" si="915"/>
        <v>0</v>
      </c>
      <c r="R4900">
        <f t="shared" si="919"/>
        <v>27.565026697177728</v>
      </c>
      <c r="S4900" t="str">
        <f t="shared" si="916"/>
        <v>ID-37599-Wichita, KS - Mena, AR</v>
      </c>
      <c r="T4900" t="str">
        <f t="shared" si="917"/>
        <v>11:41</v>
      </c>
      <c r="U4900" t="str">
        <f t="shared" si="918"/>
        <v>Acceptable</v>
      </c>
      <c r="V4900">
        <f t="shared" si="920"/>
        <v>23</v>
      </c>
      <c r="W4900">
        <f t="shared" si="921"/>
        <v>2</v>
      </c>
      <c r="Y4900" t="str">
        <f t="shared" si="922"/>
        <v>Flight Not Found</v>
      </c>
      <c r="Z4900" t="str" cm="1">
        <f t="array" ref="Z4900">IF(AND(B:B &gt; TIME(6, 0, 0), B:B &lt;= TIME(18, 0, 0)), "Day", "Night")</f>
        <v>Night</v>
      </c>
      <c r="AA4900">
        <f t="shared" si="923"/>
        <v>1</v>
      </c>
    </row>
    <row r="4901" spans="1:27" x14ac:dyDescent="0.2">
      <c r="A4901">
        <v>37603</v>
      </c>
      <c r="C4901" t="s">
        <v>25002</v>
      </c>
      <c r="D4901" t="s">
        <v>25003</v>
      </c>
      <c r="F4901" t="s">
        <v>25004</v>
      </c>
      <c r="G4901" t="s">
        <v>22285</v>
      </c>
      <c r="H4901" t="s">
        <v>25005</v>
      </c>
      <c r="I4901" t="s">
        <v>13865</v>
      </c>
      <c r="J4901">
        <v>8</v>
      </c>
      <c r="K4901">
        <v>8</v>
      </c>
      <c r="L4901">
        <v>0</v>
      </c>
      <c r="M4901" t="s">
        <v>25006</v>
      </c>
      <c r="N4901">
        <f t="shared" si="912"/>
        <v>0</v>
      </c>
      <c r="O4901" t="str">
        <f t="shared" si="913"/>
        <v>No</v>
      </c>
      <c r="P4901">
        <f t="shared" si="914"/>
        <v>0</v>
      </c>
      <c r="Q4901">
        <f t="shared" si="915"/>
        <v>0</v>
      </c>
      <c r="R4901">
        <f t="shared" si="919"/>
        <v>27.565026697177728</v>
      </c>
      <c r="S4901" t="str">
        <f t="shared" si="916"/>
        <v>ID-37603-Gohu - Madang</v>
      </c>
      <c r="T4901">
        <f t="shared" si="917"/>
        <v>0</v>
      </c>
      <c r="U4901" t="str">
        <f t="shared" si="918"/>
        <v>Acceptable</v>
      </c>
      <c r="V4901">
        <f t="shared" si="920"/>
        <v>23</v>
      </c>
      <c r="W4901">
        <f t="shared" si="921"/>
        <v>2</v>
      </c>
      <c r="Y4901" t="str">
        <f t="shared" si="922"/>
        <v>Flight Not Found</v>
      </c>
      <c r="Z4901" t="str" cm="1">
        <f t="array" ref="Z4901">IF(AND(B:B &gt; TIME(6, 0, 0), B:B &lt;= TIME(18, 0, 0)), "Day", "Night")</f>
        <v>Night</v>
      </c>
      <c r="AA4901">
        <f t="shared" si="923"/>
        <v>1</v>
      </c>
    </row>
    <row r="4902" spans="1:27" x14ac:dyDescent="0.2">
      <c r="A4902">
        <v>37940</v>
      </c>
      <c r="B4902" t="s">
        <v>39</v>
      </c>
      <c r="C4902" t="s">
        <v>25007</v>
      </c>
      <c r="D4902" t="s">
        <v>23</v>
      </c>
      <c r="G4902" t="s">
        <v>25008</v>
      </c>
      <c r="H4902" t="s">
        <v>25009</v>
      </c>
      <c r="J4902">
        <v>22</v>
      </c>
      <c r="K4902">
        <v>17</v>
      </c>
      <c r="L4902">
        <v>0</v>
      </c>
      <c r="M4902" t="s">
        <v>25010</v>
      </c>
      <c r="N4902">
        <f t="shared" si="912"/>
        <v>0</v>
      </c>
      <c r="O4902" t="str">
        <f t="shared" si="913"/>
        <v>No</v>
      </c>
      <c r="P4902">
        <f t="shared" si="914"/>
        <v>0</v>
      </c>
      <c r="Q4902">
        <f t="shared" si="915"/>
        <v>0</v>
      </c>
      <c r="R4902">
        <f t="shared" si="919"/>
        <v>27.565026697177728</v>
      </c>
      <c r="S4902" t="str">
        <f t="shared" si="916"/>
        <v>ID-37940-</v>
      </c>
      <c r="T4902" t="str">
        <f t="shared" si="917"/>
        <v>18:30</v>
      </c>
      <c r="U4902" t="str">
        <f t="shared" si="918"/>
        <v>Acceptable</v>
      </c>
      <c r="V4902">
        <f t="shared" si="920"/>
        <v>23</v>
      </c>
      <c r="W4902">
        <f t="shared" si="921"/>
        <v>2</v>
      </c>
      <c r="Y4902" t="str">
        <f t="shared" si="922"/>
        <v>Flight Not Found</v>
      </c>
      <c r="Z4902" t="str" cm="1">
        <f t="array" ref="Z4902">IF(AND(B:B &gt; TIME(6, 0, 0), B:B &lt;= TIME(18, 0, 0)), "Day", "Night")</f>
        <v>Night</v>
      </c>
      <c r="AA4902">
        <f t="shared" si="923"/>
        <v>1</v>
      </c>
    </row>
    <row r="4903" spans="1:27" x14ac:dyDescent="0.2">
      <c r="A4903">
        <v>37607</v>
      </c>
      <c r="B4903" t="s">
        <v>25011</v>
      </c>
      <c r="C4903" t="s">
        <v>25012</v>
      </c>
      <c r="D4903" t="s">
        <v>25013</v>
      </c>
      <c r="E4903" t="s">
        <v>25014</v>
      </c>
      <c r="F4903" t="s">
        <v>25015</v>
      </c>
      <c r="G4903" t="s">
        <v>19574</v>
      </c>
      <c r="H4903" t="s">
        <v>25016</v>
      </c>
      <c r="I4903" t="s">
        <v>25017</v>
      </c>
      <c r="J4903">
        <v>1</v>
      </c>
      <c r="K4903">
        <v>1</v>
      </c>
      <c r="L4903">
        <v>0</v>
      </c>
      <c r="M4903" t="s">
        <v>25018</v>
      </c>
      <c r="N4903">
        <f t="shared" si="912"/>
        <v>0</v>
      </c>
      <c r="O4903" t="str">
        <f t="shared" si="913"/>
        <v>No</v>
      </c>
      <c r="P4903">
        <f t="shared" si="914"/>
        <v>0</v>
      </c>
      <c r="Q4903">
        <f t="shared" si="915"/>
        <v>0</v>
      </c>
      <c r="R4903">
        <f t="shared" si="919"/>
        <v>27.565026697177728</v>
      </c>
      <c r="S4903" t="str">
        <f t="shared" si="916"/>
        <v>ID-37607-Decatur - Rockford</v>
      </c>
      <c r="T4903" t="str">
        <f t="shared" si="917"/>
        <v>22:51</v>
      </c>
      <c r="U4903" t="str">
        <f t="shared" si="918"/>
        <v>Acceptable</v>
      </c>
      <c r="V4903">
        <f t="shared" si="920"/>
        <v>23</v>
      </c>
      <c r="W4903">
        <f t="shared" si="921"/>
        <v>2</v>
      </c>
      <c r="Y4903" t="str">
        <f t="shared" si="922"/>
        <v>Flight Not Found</v>
      </c>
      <c r="Z4903" t="str" cm="1">
        <f t="array" ref="Z4903">IF(AND(B:B &gt; TIME(6, 0, 0), B:B &lt;= TIME(18, 0, 0)), "Day", "Night")</f>
        <v>Night</v>
      </c>
      <c r="AA4903">
        <f t="shared" si="923"/>
        <v>1</v>
      </c>
    </row>
    <row r="4904" spans="1:27" x14ac:dyDescent="0.2">
      <c r="A4904">
        <v>37611</v>
      </c>
      <c r="B4904" t="s">
        <v>25019</v>
      </c>
      <c r="C4904" t="s">
        <v>25020</v>
      </c>
      <c r="D4904" t="s">
        <v>21728</v>
      </c>
      <c r="F4904" t="s">
        <v>25021</v>
      </c>
      <c r="G4904" t="s">
        <v>25022</v>
      </c>
      <c r="H4904" t="s">
        <v>25023</v>
      </c>
      <c r="I4904" t="s">
        <v>10760</v>
      </c>
      <c r="J4904">
        <v>2</v>
      </c>
      <c r="K4904">
        <v>2</v>
      </c>
      <c r="L4904">
        <v>0</v>
      </c>
      <c r="M4904" t="s">
        <v>25024</v>
      </c>
      <c r="N4904">
        <f t="shared" si="912"/>
        <v>0</v>
      </c>
      <c r="O4904" t="str">
        <f t="shared" si="913"/>
        <v>No</v>
      </c>
      <c r="P4904">
        <f t="shared" si="914"/>
        <v>0</v>
      </c>
      <c r="Q4904">
        <f t="shared" si="915"/>
        <v>0</v>
      </c>
      <c r="R4904">
        <f t="shared" si="919"/>
        <v>27.565026697177728</v>
      </c>
      <c r="S4904" t="str">
        <f t="shared" si="916"/>
        <v>ID-37611-Taipei - Macau</v>
      </c>
      <c r="T4904" t="str">
        <f t="shared" si="917"/>
        <v>01:52</v>
      </c>
      <c r="U4904" t="str">
        <f t="shared" si="918"/>
        <v>Acceptable</v>
      </c>
      <c r="V4904">
        <f t="shared" si="920"/>
        <v>23</v>
      </c>
      <c r="W4904">
        <f t="shared" si="921"/>
        <v>2</v>
      </c>
      <c r="Y4904" t="str">
        <f t="shared" si="922"/>
        <v>Flight Not Found</v>
      </c>
      <c r="Z4904" t="str" cm="1">
        <f t="array" ref="Z4904">IF(AND(B:B &gt; TIME(6, 0, 0), B:B &lt;= TIME(18, 0, 0)), "Day", "Night")</f>
        <v>Night</v>
      </c>
      <c r="AA4904">
        <f t="shared" si="923"/>
        <v>1</v>
      </c>
    </row>
    <row r="4905" spans="1:27" x14ac:dyDescent="0.2">
      <c r="A4905">
        <v>37613</v>
      </c>
      <c r="B4905" t="s">
        <v>8596</v>
      </c>
      <c r="C4905" t="s">
        <v>25025</v>
      </c>
      <c r="D4905" t="s">
        <v>25026</v>
      </c>
      <c r="E4905" t="s">
        <v>25027</v>
      </c>
      <c r="F4905" t="s">
        <v>25028</v>
      </c>
      <c r="G4905" t="s">
        <v>25029</v>
      </c>
      <c r="H4905" t="s">
        <v>25030</v>
      </c>
      <c r="I4905" t="s">
        <v>25031</v>
      </c>
      <c r="J4905">
        <v>44</v>
      </c>
      <c r="K4905">
        <v>44</v>
      </c>
      <c r="L4905">
        <v>0</v>
      </c>
      <c r="M4905" t="s">
        <v>25032</v>
      </c>
      <c r="N4905">
        <f t="shared" si="912"/>
        <v>0</v>
      </c>
      <c r="O4905" t="str">
        <f t="shared" si="913"/>
        <v>No</v>
      </c>
      <c r="P4905">
        <f t="shared" si="914"/>
        <v>0</v>
      </c>
      <c r="Q4905">
        <f t="shared" si="915"/>
        <v>0</v>
      </c>
      <c r="R4905">
        <f t="shared" si="919"/>
        <v>27.565026697177728</v>
      </c>
      <c r="S4905" t="str">
        <f t="shared" si="916"/>
        <v>ID-37613-Kharkiv, Ukraine - Trabzon, Turkey - Isfanan, Iran</v>
      </c>
      <c r="T4905" t="str">
        <f t="shared" si="917"/>
        <v>19:30</v>
      </c>
      <c r="U4905" t="str">
        <f t="shared" si="918"/>
        <v>Acceptable</v>
      </c>
      <c r="V4905">
        <f t="shared" si="920"/>
        <v>23</v>
      </c>
      <c r="W4905">
        <f t="shared" si="921"/>
        <v>2</v>
      </c>
      <c r="Y4905" t="str">
        <f t="shared" si="922"/>
        <v>Flight Not Found</v>
      </c>
      <c r="Z4905" t="str" cm="1">
        <f t="array" ref="Z4905">IF(AND(B:B &gt; TIME(6, 0, 0), B:B &lt;= TIME(18, 0, 0)), "Day", "Night")</f>
        <v>Night</v>
      </c>
      <c r="AA4905">
        <f t="shared" si="923"/>
        <v>1</v>
      </c>
    </row>
    <row r="4906" spans="1:27" x14ac:dyDescent="0.2">
      <c r="A4906">
        <v>37615</v>
      </c>
      <c r="B4906" t="s">
        <v>48</v>
      </c>
      <c r="C4906" t="s">
        <v>25033</v>
      </c>
      <c r="D4906" t="s">
        <v>22450</v>
      </c>
      <c r="F4906" t="s">
        <v>25034</v>
      </c>
      <c r="G4906" t="s">
        <v>19568</v>
      </c>
      <c r="H4906" t="s">
        <v>25035</v>
      </c>
      <c r="I4906" t="s">
        <v>25036</v>
      </c>
      <c r="J4906">
        <v>1</v>
      </c>
      <c r="K4906">
        <v>1</v>
      </c>
      <c r="L4906">
        <v>0</v>
      </c>
      <c r="M4906" t="s">
        <v>25037</v>
      </c>
      <c r="N4906">
        <f t="shared" si="912"/>
        <v>0</v>
      </c>
      <c r="O4906" t="str">
        <f t="shared" si="913"/>
        <v>No</v>
      </c>
      <c r="P4906">
        <f t="shared" si="914"/>
        <v>0</v>
      </c>
      <c r="Q4906">
        <f t="shared" si="915"/>
        <v>0</v>
      </c>
      <c r="R4906">
        <f t="shared" si="919"/>
        <v>27.565026697177728</v>
      </c>
      <c r="S4906" t="str">
        <f t="shared" si="916"/>
        <v>ID-37615-Elizabeth City - Manteo</v>
      </c>
      <c r="T4906" t="str">
        <f t="shared" si="917"/>
        <v>01:00</v>
      </c>
      <c r="U4906" t="str">
        <f t="shared" si="918"/>
        <v>Acceptable</v>
      </c>
      <c r="V4906">
        <f t="shared" si="920"/>
        <v>23</v>
      </c>
      <c r="W4906">
        <f t="shared" si="921"/>
        <v>2</v>
      </c>
      <c r="Y4906" t="str">
        <f t="shared" si="922"/>
        <v>Flight Not Found</v>
      </c>
      <c r="Z4906" t="str" cm="1">
        <f t="array" ref="Z4906">IF(AND(B:B &gt; TIME(6, 0, 0), B:B &lt;= TIME(18, 0, 0)), "Day", "Night")</f>
        <v>Night</v>
      </c>
      <c r="AA4906">
        <f t="shared" si="923"/>
        <v>1</v>
      </c>
    </row>
    <row r="4907" spans="1:27" x14ac:dyDescent="0.2">
      <c r="A4907">
        <v>37616</v>
      </c>
      <c r="B4907" t="s">
        <v>3482</v>
      </c>
      <c r="C4907" t="s">
        <v>7346</v>
      </c>
      <c r="D4907" t="s">
        <v>4124</v>
      </c>
      <c r="F4907" t="s">
        <v>4607</v>
      </c>
      <c r="G4907" t="s">
        <v>25038</v>
      </c>
      <c r="H4907" t="s">
        <v>25039</v>
      </c>
      <c r="I4907" t="s">
        <v>25040</v>
      </c>
      <c r="J4907">
        <v>16</v>
      </c>
      <c r="K4907">
        <v>3</v>
      </c>
      <c r="L4907">
        <v>0</v>
      </c>
      <c r="M4907" t="s">
        <v>25041</v>
      </c>
      <c r="N4907">
        <f t="shared" si="912"/>
        <v>0</v>
      </c>
      <c r="O4907" t="str">
        <f t="shared" si="913"/>
        <v>No</v>
      </c>
      <c r="P4907">
        <f t="shared" si="914"/>
        <v>0</v>
      </c>
      <c r="Q4907">
        <f t="shared" si="915"/>
        <v>0</v>
      </c>
      <c r="R4907">
        <f t="shared" si="919"/>
        <v>27.565026697177728</v>
      </c>
      <c r="S4907" t="str">
        <f t="shared" si="916"/>
        <v>ID-37616-Sao Paulo - Porto Alegre</v>
      </c>
      <c r="T4907" t="str">
        <f t="shared" si="917"/>
        <v>11:20</v>
      </c>
      <c r="U4907" t="str">
        <f t="shared" si="918"/>
        <v>Acceptable</v>
      </c>
      <c r="V4907">
        <f t="shared" si="920"/>
        <v>23</v>
      </c>
      <c r="W4907">
        <f t="shared" si="921"/>
        <v>2</v>
      </c>
      <c r="Y4907" t="str">
        <f t="shared" si="922"/>
        <v>Flight Not Found</v>
      </c>
      <c r="Z4907" t="str" cm="1">
        <f t="array" ref="Z4907">IF(AND(B:B &gt; TIME(6, 0, 0), B:B &lt;= TIME(18, 0, 0)), "Day", "Night")</f>
        <v>Night</v>
      </c>
      <c r="AA4907">
        <f t="shared" si="923"/>
        <v>1</v>
      </c>
    </row>
    <row r="4908" spans="1:27" x14ac:dyDescent="0.2">
      <c r="A4908">
        <v>37617</v>
      </c>
      <c r="B4908" t="s">
        <v>1167</v>
      </c>
      <c r="C4908" t="s">
        <v>25042</v>
      </c>
      <c r="D4908" t="s">
        <v>25043</v>
      </c>
      <c r="F4908" t="s">
        <v>25044</v>
      </c>
      <c r="G4908" t="s">
        <v>18981</v>
      </c>
      <c r="H4908" t="s">
        <v>25045</v>
      </c>
      <c r="I4908" t="s">
        <v>25046</v>
      </c>
      <c r="J4908">
        <v>16</v>
      </c>
      <c r="K4908">
        <v>1</v>
      </c>
      <c r="L4908">
        <v>0</v>
      </c>
      <c r="M4908" t="s">
        <v>25047</v>
      </c>
      <c r="N4908">
        <f t="shared" si="912"/>
        <v>0</v>
      </c>
      <c r="O4908" t="str">
        <f t="shared" si="913"/>
        <v>No</v>
      </c>
      <c r="P4908">
        <f t="shared" si="914"/>
        <v>0</v>
      </c>
      <c r="Q4908">
        <f t="shared" si="915"/>
        <v>0</v>
      </c>
      <c r="R4908">
        <f t="shared" si="919"/>
        <v>27.565026697177728</v>
      </c>
      <c r="S4908" t="str">
        <f t="shared" si="916"/>
        <v>ID-37617-Moroni Hahaya - Anjouan</v>
      </c>
      <c r="T4908" t="str">
        <f t="shared" si="917"/>
        <v>15:00</v>
      </c>
      <c r="U4908" t="str">
        <f t="shared" si="918"/>
        <v>Acceptable</v>
      </c>
      <c r="V4908">
        <f t="shared" si="920"/>
        <v>23</v>
      </c>
      <c r="W4908">
        <f t="shared" si="921"/>
        <v>2</v>
      </c>
      <c r="Y4908" t="str">
        <f t="shared" si="922"/>
        <v>Flight Not Found</v>
      </c>
      <c r="Z4908" t="str" cm="1">
        <f t="array" ref="Z4908">IF(AND(B:B &gt; TIME(6, 0, 0), B:B &lt;= TIME(18, 0, 0)), "Day", "Night")</f>
        <v>Night</v>
      </c>
      <c r="AA4908">
        <f t="shared" si="923"/>
        <v>1</v>
      </c>
    </row>
    <row r="4909" spans="1:27" x14ac:dyDescent="0.2">
      <c r="A4909">
        <v>37629</v>
      </c>
      <c r="B4909" t="s">
        <v>25048</v>
      </c>
      <c r="C4909" t="s">
        <v>25049</v>
      </c>
      <c r="D4909" t="s">
        <v>7590</v>
      </c>
      <c r="E4909" t="s">
        <v>749</v>
      </c>
      <c r="F4909" t="s">
        <v>25050</v>
      </c>
      <c r="G4909" t="s">
        <v>25051</v>
      </c>
      <c r="H4909" t="s">
        <v>25052</v>
      </c>
      <c r="I4909" t="s">
        <v>25053</v>
      </c>
      <c r="J4909">
        <v>80</v>
      </c>
      <c r="K4909">
        <v>75</v>
      </c>
      <c r="L4909">
        <v>0</v>
      </c>
      <c r="M4909" t="s">
        <v>25054</v>
      </c>
      <c r="N4909">
        <f t="shared" si="912"/>
        <v>0</v>
      </c>
      <c r="O4909" t="str">
        <f t="shared" si="913"/>
        <v>No</v>
      </c>
      <c r="P4909">
        <f t="shared" si="914"/>
        <v>0</v>
      </c>
      <c r="Q4909">
        <f t="shared" si="915"/>
        <v>0</v>
      </c>
      <c r="R4909">
        <f t="shared" si="919"/>
        <v>27.565026697177728</v>
      </c>
      <c r="S4909" t="str">
        <f t="shared" si="916"/>
        <v>ID-37629-Istanbul - Ankara - Diyarbakir</v>
      </c>
      <c r="T4909" t="str">
        <f t="shared" si="917"/>
        <v>20:28</v>
      </c>
      <c r="U4909" t="str">
        <f t="shared" si="918"/>
        <v>Acceptable</v>
      </c>
      <c r="V4909">
        <f t="shared" si="920"/>
        <v>23</v>
      </c>
      <c r="W4909">
        <f t="shared" si="921"/>
        <v>2</v>
      </c>
      <c r="Y4909" t="str">
        <f t="shared" si="922"/>
        <v>Flight Not Found</v>
      </c>
      <c r="Z4909" t="str" cm="1">
        <f t="array" ref="Z4909">IF(AND(B:B &gt; TIME(6, 0, 0), B:B &lt;= TIME(18, 0, 0)), "Day", "Night")</f>
        <v>Night</v>
      </c>
      <c r="AA4909">
        <f t="shared" si="923"/>
        <v>1</v>
      </c>
    </row>
    <row r="4910" spans="1:27" x14ac:dyDescent="0.2">
      <c r="A4910">
        <v>37629</v>
      </c>
      <c r="B4910" t="s">
        <v>16534</v>
      </c>
      <c r="C4910" t="s">
        <v>17717</v>
      </c>
      <c r="D4910" t="s">
        <v>25055</v>
      </c>
      <c r="E4910" t="s">
        <v>25056</v>
      </c>
      <c r="F4910" t="s">
        <v>25057</v>
      </c>
      <c r="G4910" t="s">
        <v>25058</v>
      </c>
      <c r="H4910" t="s">
        <v>25059</v>
      </c>
      <c r="I4910" t="s">
        <v>25060</v>
      </c>
      <c r="J4910">
        <v>21</v>
      </c>
      <c r="K4910">
        <v>21</v>
      </c>
      <c r="L4910">
        <v>0</v>
      </c>
      <c r="M4910" t="s">
        <v>25061</v>
      </c>
      <c r="N4910">
        <f t="shared" si="912"/>
        <v>0</v>
      </c>
      <c r="O4910" t="str">
        <f t="shared" si="913"/>
        <v>No</v>
      </c>
      <c r="P4910">
        <f t="shared" si="914"/>
        <v>0</v>
      </c>
      <c r="Q4910">
        <f t="shared" si="915"/>
        <v>0</v>
      </c>
      <c r="R4910">
        <f t="shared" si="919"/>
        <v>27.565026697177728</v>
      </c>
      <c r="S4910" t="str">
        <f t="shared" si="916"/>
        <v>ID-37629-Charlotte, NC - Greer, SC</v>
      </c>
      <c r="T4910" t="str">
        <f t="shared" si="917"/>
        <v>20:28</v>
      </c>
      <c r="U4910" t="str">
        <f t="shared" si="918"/>
        <v>Acceptable</v>
      </c>
      <c r="V4910">
        <f t="shared" si="920"/>
        <v>23</v>
      </c>
      <c r="W4910">
        <f t="shared" si="921"/>
        <v>2</v>
      </c>
      <c r="Y4910" t="str">
        <f t="shared" si="922"/>
        <v>Flight Not Found</v>
      </c>
      <c r="Z4910" t="str" cm="1">
        <f t="array" ref="Z4910">IF(AND(B:B &gt; TIME(6, 0, 0), B:B &lt;= TIME(18, 0, 0)), "Day", "Night")</f>
        <v>Night</v>
      </c>
      <c r="AA4910">
        <f t="shared" si="923"/>
        <v>1</v>
      </c>
    </row>
    <row r="4911" spans="1:27" x14ac:dyDescent="0.2">
      <c r="A4911">
        <v>37630</v>
      </c>
      <c r="B4911" t="s">
        <v>25062</v>
      </c>
      <c r="C4911" t="s">
        <v>25063</v>
      </c>
      <c r="D4911" t="s">
        <v>25064</v>
      </c>
      <c r="E4911" t="s">
        <v>189</v>
      </c>
      <c r="F4911" t="s">
        <v>25065</v>
      </c>
      <c r="G4911" t="s">
        <v>25066</v>
      </c>
      <c r="H4911" t="s">
        <v>25067</v>
      </c>
      <c r="I4911" t="s">
        <v>25068</v>
      </c>
      <c r="J4911">
        <v>46</v>
      </c>
      <c r="K4911">
        <v>46</v>
      </c>
      <c r="L4911">
        <v>0</v>
      </c>
      <c r="M4911" t="s">
        <v>25069</v>
      </c>
      <c r="N4911">
        <f t="shared" si="912"/>
        <v>0</v>
      </c>
      <c r="O4911" t="str">
        <f t="shared" si="913"/>
        <v>No</v>
      </c>
      <c r="P4911">
        <f t="shared" si="914"/>
        <v>0</v>
      </c>
      <c r="Q4911">
        <f t="shared" si="915"/>
        <v>0</v>
      </c>
      <c r="R4911">
        <f t="shared" si="919"/>
        <v>27.565026697177728</v>
      </c>
      <c r="S4911" t="str">
        <f t="shared" si="916"/>
        <v>ID-37630-Chiclayo - Chachapoyas</v>
      </c>
      <c r="T4911" t="str">
        <f t="shared" si="917"/>
        <v>08:43</v>
      </c>
      <c r="U4911" t="str">
        <f t="shared" si="918"/>
        <v>Acceptable</v>
      </c>
      <c r="V4911">
        <f t="shared" si="920"/>
        <v>23</v>
      </c>
      <c r="W4911">
        <f t="shared" si="921"/>
        <v>2</v>
      </c>
      <c r="Y4911" t="str">
        <f t="shared" si="922"/>
        <v>Flight Not Found</v>
      </c>
      <c r="Z4911" t="str" cm="1">
        <f t="array" ref="Z4911">IF(AND(B:B &gt; TIME(6, 0, 0), B:B &lt;= TIME(18, 0, 0)), "Day", "Night")</f>
        <v>Night</v>
      </c>
      <c r="AA4911">
        <f t="shared" si="923"/>
        <v>1</v>
      </c>
    </row>
    <row r="4912" spans="1:27" x14ac:dyDescent="0.2">
      <c r="A4912">
        <v>37638</v>
      </c>
      <c r="C4912" t="s">
        <v>25070</v>
      </c>
      <c r="D4912" t="s">
        <v>25071</v>
      </c>
      <c r="F4912" t="s">
        <v>25072</v>
      </c>
      <c r="G4912" t="s">
        <v>25073</v>
      </c>
      <c r="H4912" t="s">
        <v>25074</v>
      </c>
      <c r="I4912" t="s">
        <v>25075</v>
      </c>
      <c r="J4912">
        <v>7</v>
      </c>
      <c r="K4912">
        <v>7</v>
      </c>
      <c r="L4912">
        <v>0</v>
      </c>
      <c r="M4912" t="s">
        <v>25076</v>
      </c>
      <c r="N4912">
        <f t="shared" si="912"/>
        <v>0</v>
      </c>
      <c r="O4912" t="str">
        <f t="shared" si="913"/>
        <v>No</v>
      </c>
      <c r="P4912">
        <f t="shared" si="914"/>
        <v>0</v>
      </c>
      <c r="Q4912">
        <f t="shared" si="915"/>
        <v>0</v>
      </c>
      <c r="R4912">
        <f t="shared" si="919"/>
        <v>27.565026697177728</v>
      </c>
      <c r="S4912" t="str">
        <f t="shared" si="916"/>
        <v>ID-37638-Brazzaville - Douala</v>
      </c>
      <c r="T4912">
        <f t="shared" si="917"/>
        <v>0</v>
      </c>
      <c r="U4912" t="str">
        <f t="shared" si="918"/>
        <v>Acceptable</v>
      </c>
      <c r="V4912">
        <f t="shared" si="920"/>
        <v>23</v>
      </c>
      <c r="W4912">
        <f t="shared" si="921"/>
        <v>2</v>
      </c>
      <c r="Y4912" t="str">
        <f t="shared" si="922"/>
        <v>Flight Not Found</v>
      </c>
      <c r="Z4912" t="str" cm="1">
        <f t="array" ref="Z4912">IF(AND(B:B &gt; TIME(6, 0, 0), B:B &lt;= TIME(18, 0, 0)), "Day", "Night")</f>
        <v>Night</v>
      </c>
      <c r="AA4912">
        <f t="shared" si="923"/>
        <v>1</v>
      </c>
    </row>
    <row r="4913" spans="1:27" x14ac:dyDescent="0.2">
      <c r="A4913">
        <v>37645</v>
      </c>
      <c r="B4913" t="s">
        <v>4693</v>
      </c>
      <c r="C4913" t="s">
        <v>25077</v>
      </c>
      <c r="D4913" t="s">
        <v>25078</v>
      </c>
      <c r="F4913" t="s">
        <v>25079</v>
      </c>
      <c r="G4913" t="s">
        <v>17698</v>
      </c>
      <c r="H4913" t="s">
        <v>25080</v>
      </c>
      <c r="I4913" t="s">
        <v>6558</v>
      </c>
      <c r="J4913">
        <v>13</v>
      </c>
      <c r="K4913">
        <v>3</v>
      </c>
      <c r="L4913">
        <v>0</v>
      </c>
      <c r="M4913" t="s">
        <v>25081</v>
      </c>
      <c r="N4913">
        <f t="shared" si="912"/>
        <v>0</v>
      </c>
      <c r="O4913" t="str">
        <f t="shared" si="913"/>
        <v>No</v>
      </c>
      <c r="P4913">
        <f t="shared" si="914"/>
        <v>0</v>
      </c>
      <c r="Q4913">
        <f t="shared" si="915"/>
        <v>0</v>
      </c>
      <c r="R4913">
        <f t="shared" si="919"/>
        <v>27.565026697177728</v>
      </c>
      <c r="S4913" t="str">
        <f t="shared" si="916"/>
        <v>ID-37645-Busia - Nairobi</v>
      </c>
      <c r="T4913" t="str">
        <f t="shared" si="917"/>
        <v>16:45</v>
      </c>
      <c r="U4913" t="str">
        <f t="shared" si="918"/>
        <v>Acceptable</v>
      </c>
      <c r="V4913">
        <f t="shared" si="920"/>
        <v>23</v>
      </c>
      <c r="W4913">
        <f t="shared" si="921"/>
        <v>2</v>
      </c>
      <c r="Y4913" t="str">
        <f t="shared" si="922"/>
        <v>Flight Not Found</v>
      </c>
      <c r="Z4913" t="str" cm="1">
        <f t="array" ref="Z4913">IF(AND(B:B &gt; TIME(6, 0, 0), B:B &lt;= TIME(18, 0, 0)), "Day", "Night")</f>
        <v>Night</v>
      </c>
      <c r="AA4913">
        <f t="shared" si="923"/>
        <v>1</v>
      </c>
    </row>
    <row r="4914" spans="1:27" x14ac:dyDescent="0.2">
      <c r="A4914">
        <v>37652</v>
      </c>
      <c r="B4914" t="s">
        <v>17792</v>
      </c>
      <c r="C4914" t="s">
        <v>25082</v>
      </c>
      <c r="D4914" t="s">
        <v>25083</v>
      </c>
      <c r="F4914" t="s">
        <v>25084</v>
      </c>
      <c r="G4914" t="s">
        <v>25085</v>
      </c>
      <c r="H4914" t="s">
        <v>25086</v>
      </c>
      <c r="I4914" t="s">
        <v>25087</v>
      </c>
      <c r="J4914">
        <v>6</v>
      </c>
      <c r="K4914">
        <v>6</v>
      </c>
      <c r="L4914">
        <v>0</v>
      </c>
      <c r="M4914" t="s">
        <v>25088</v>
      </c>
      <c r="N4914">
        <f t="shared" si="912"/>
        <v>0</v>
      </c>
      <c r="O4914" t="str">
        <f t="shared" si="913"/>
        <v>No</v>
      </c>
      <c r="P4914">
        <f t="shared" si="914"/>
        <v>0</v>
      </c>
      <c r="Q4914">
        <f t="shared" si="915"/>
        <v>0</v>
      </c>
      <c r="R4914">
        <f t="shared" si="919"/>
        <v>27.565026697177728</v>
      </c>
      <c r="S4914" t="str">
        <f t="shared" si="916"/>
        <v>ID-37652-Macau - Baucau</v>
      </c>
      <c r="T4914" t="str">
        <f t="shared" si="917"/>
        <v>15:21</v>
      </c>
      <c r="U4914" t="str">
        <f t="shared" si="918"/>
        <v>Acceptable</v>
      </c>
      <c r="V4914">
        <f t="shared" si="920"/>
        <v>23</v>
      </c>
      <c r="W4914">
        <f t="shared" si="921"/>
        <v>2</v>
      </c>
      <c r="Y4914" t="str">
        <f t="shared" si="922"/>
        <v>Flight Not Found</v>
      </c>
      <c r="Z4914" t="str" cm="1">
        <f t="array" ref="Z4914">IF(AND(B:B &gt; TIME(6, 0, 0), B:B &lt;= TIME(18, 0, 0)), "Day", "Night")</f>
        <v>Night</v>
      </c>
      <c r="AA4914">
        <f t="shared" si="923"/>
        <v>1</v>
      </c>
    </row>
    <row r="4915" spans="1:27" x14ac:dyDescent="0.2">
      <c r="A4915">
        <v>37659</v>
      </c>
      <c r="C4915" t="s">
        <v>21490</v>
      </c>
      <c r="D4915" t="s">
        <v>25089</v>
      </c>
      <c r="F4915" t="s">
        <v>25090</v>
      </c>
      <c r="G4915" t="s">
        <v>18341</v>
      </c>
      <c r="H4915" t="s">
        <v>25091</v>
      </c>
      <c r="I4915" t="s">
        <v>25092</v>
      </c>
      <c r="J4915">
        <v>8</v>
      </c>
      <c r="K4915">
        <v>8</v>
      </c>
      <c r="L4915">
        <v>0</v>
      </c>
      <c r="M4915" t="s">
        <v>25093</v>
      </c>
      <c r="N4915">
        <f t="shared" si="912"/>
        <v>0</v>
      </c>
      <c r="O4915" t="str">
        <f t="shared" si="913"/>
        <v>No</v>
      </c>
      <c r="P4915">
        <f t="shared" si="914"/>
        <v>0</v>
      </c>
      <c r="Q4915">
        <f t="shared" si="915"/>
        <v>0</v>
      </c>
      <c r="R4915">
        <f t="shared" si="919"/>
        <v>27.565026697177728</v>
      </c>
      <c r="S4915" t="str">
        <f t="shared" si="916"/>
        <v>ID-37659-Agadir - Algiers</v>
      </c>
      <c r="T4915">
        <f t="shared" si="917"/>
        <v>0</v>
      </c>
      <c r="U4915" t="str">
        <f t="shared" si="918"/>
        <v>Acceptable</v>
      </c>
      <c r="V4915">
        <f t="shared" si="920"/>
        <v>23</v>
      </c>
      <c r="W4915">
        <f t="shared" si="921"/>
        <v>2</v>
      </c>
      <c r="Y4915" t="str">
        <f t="shared" si="922"/>
        <v>Flight Not Found</v>
      </c>
      <c r="Z4915" t="str" cm="1">
        <f t="array" ref="Z4915">IF(AND(B:B &gt; TIME(6, 0, 0), B:B &lt;= TIME(18, 0, 0)), "Day", "Night")</f>
        <v>Night</v>
      </c>
      <c r="AA4915">
        <f t="shared" si="923"/>
        <v>1</v>
      </c>
    </row>
    <row r="4916" spans="1:27" x14ac:dyDescent="0.2">
      <c r="A4916">
        <v>37662</v>
      </c>
      <c r="B4916" t="s">
        <v>23024</v>
      </c>
      <c r="C4916" t="s">
        <v>25094</v>
      </c>
      <c r="D4916" t="s">
        <v>25095</v>
      </c>
      <c r="E4916" t="s">
        <v>22568</v>
      </c>
      <c r="F4916" t="s">
        <v>25096</v>
      </c>
      <c r="G4916" t="s">
        <v>20737</v>
      </c>
      <c r="H4916" t="s">
        <v>25097</v>
      </c>
      <c r="I4916" t="s">
        <v>25098</v>
      </c>
      <c r="J4916">
        <v>3</v>
      </c>
      <c r="K4916">
        <v>2</v>
      </c>
      <c r="L4916">
        <v>0</v>
      </c>
      <c r="M4916" t="s">
        <v>25099</v>
      </c>
      <c r="N4916">
        <f t="shared" si="912"/>
        <v>0</v>
      </c>
      <c r="O4916" t="str">
        <f t="shared" si="913"/>
        <v>No</v>
      </c>
      <c r="P4916">
        <f t="shared" si="914"/>
        <v>0</v>
      </c>
      <c r="Q4916">
        <f t="shared" si="915"/>
        <v>0</v>
      </c>
      <c r="R4916">
        <f t="shared" si="919"/>
        <v>27.565026697177728</v>
      </c>
      <c r="S4916" t="str">
        <f t="shared" si="916"/>
        <v>ID-37662-Tallinn - Helsinki</v>
      </c>
      <c r="T4916" t="str">
        <f t="shared" si="917"/>
        <v>19:42</v>
      </c>
      <c r="U4916" t="str">
        <f t="shared" si="918"/>
        <v>Acceptable</v>
      </c>
      <c r="V4916">
        <f t="shared" si="920"/>
        <v>23</v>
      </c>
      <c r="W4916">
        <f t="shared" si="921"/>
        <v>2</v>
      </c>
      <c r="Y4916" t="str">
        <f t="shared" si="922"/>
        <v>Flight Not Found</v>
      </c>
      <c r="Z4916" t="str" cm="1">
        <f t="array" ref="Z4916">IF(AND(B:B &gt; TIME(6, 0, 0), B:B &lt;= TIME(18, 0, 0)), "Day", "Night")</f>
        <v>Night</v>
      </c>
      <c r="AA4916">
        <f t="shared" si="923"/>
        <v>1</v>
      </c>
    </row>
    <row r="4917" spans="1:27" x14ac:dyDescent="0.2">
      <c r="A4917">
        <v>37668</v>
      </c>
      <c r="B4917" t="s">
        <v>20885</v>
      </c>
      <c r="C4917" t="s">
        <v>25100</v>
      </c>
      <c r="D4917" t="s">
        <v>25101</v>
      </c>
      <c r="F4917" t="s">
        <v>25102</v>
      </c>
      <c r="G4917" t="s">
        <v>25103</v>
      </c>
      <c r="H4917" t="s">
        <v>25104</v>
      </c>
      <c r="I4917" t="s">
        <v>25105</v>
      </c>
      <c r="J4917">
        <v>7</v>
      </c>
      <c r="K4917">
        <v>3</v>
      </c>
      <c r="L4917">
        <v>0</v>
      </c>
      <c r="M4917" t="s">
        <v>25106</v>
      </c>
      <c r="N4917">
        <f t="shared" si="912"/>
        <v>0</v>
      </c>
      <c r="O4917" t="str">
        <f t="shared" si="913"/>
        <v>No</v>
      </c>
      <c r="P4917">
        <f t="shared" si="914"/>
        <v>0</v>
      </c>
      <c r="Q4917">
        <f t="shared" si="915"/>
        <v>0</v>
      </c>
      <c r="R4917">
        <f t="shared" si="919"/>
        <v>27.565026697177728</v>
      </c>
      <c r="S4917" t="str">
        <f t="shared" si="916"/>
        <v>ID-37668-Griffith-Merrill, IN - Somerset, KY</v>
      </c>
      <c r="T4917" t="str">
        <f t="shared" si="917"/>
        <v>20:02</v>
      </c>
      <c r="U4917" t="str">
        <f t="shared" si="918"/>
        <v>Acceptable</v>
      </c>
      <c r="V4917">
        <f t="shared" si="920"/>
        <v>23</v>
      </c>
      <c r="W4917">
        <f t="shared" si="921"/>
        <v>2</v>
      </c>
      <c r="Y4917" t="str">
        <f t="shared" si="922"/>
        <v>Flight Not Found</v>
      </c>
      <c r="Z4917" t="str" cm="1">
        <f t="array" ref="Z4917">IF(AND(B:B &gt; TIME(6, 0, 0), B:B &lt;= TIME(18, 0, 0)), "Day", "Night")</f>
        <v>Night</v>
      </c>
      <c r="AA4917">
        <f t="shared" si="923"/>
        <v>1</v>
      </c>
    </row>
    <row r="4918" spans="1:27" x14ac:dyDescent="0.2">
      <c r="A4918">
        <v>37671</v>
      </c>
      <c r="B4918" t="s">
        <v>732</v>
      </c>
      <c r="C4918" t="s">
        <v>25107</v>
      </c>
      <c r="D4918" t="s">
        <v>25108</v>
      </c>
      <c r="F4918" t="s">
        <v>25109</v>
      </c>
      <c r="G4918" t="s">
        <v>25110</v>
      </c>
      <c r="H4918" t="s">
        <v>25111</v>
      </c>
      <c r="I4918" t="s">
        <v>25112</v>
      </c>
      <c r="J4918">
        <v>275</v>
      </c>
      <c r="K4918">
        <v>275</v>
      </c>
      <c r="L4918">
        <v>0</v>
      </c>
      <c r="M4918" t="s">
        <v>25113</v>
      </c>
      <c r="N4918">
        <f t="shared" si="912"/>
        <v>0</v>
      </c>
      <c r="O4918" t="str">
        <f t="shared" si="913"/>
        <v>No</v>
      </c>
      <c r="P4918">
        <f t="shared" si="914"/>
        <v>0</v>
      </c>
      <c r="Q4918">
        <f t="shared" si="915"/>
        <v>0</v>
      </c>
      <c r="R4918">
        <f t="shared" si="919"/>
        <v>27.565026697177728</v>
      </c>
      <c r="S4918" t="str">
        <f t="shared" si="916"/>
        <v>ID-37671-Zahedan - Kerman</v>
      </c>
      <c r="T4918" t="str">
        <f t="shared" si="917"/>
        <v>17:30</v>
      </c>
      <c r="U4918" t="str">
        <f t="shared" si="918"/>
        <v>Acceptable</v>
      </c>
      <c r="V4918">
        <f t="shared" si="920"/>
        <v>23</v>
      </c>
      <c r="W4918">
        <f t="shared" si="921"/>
        <v>2</v>
      </c>
      <c r="Y4918" t="str">
        <f t="shared" si="922"/>
        <v>Flight Not Found</v>
      </c>
      <c r="Z4918" t="str" cm="1">
        <f t="array" ref="Z4918">IF(AND(B:B &gt; TIME(6, 0, 0), B:B &lt;= TIME(18, 0, 0)), "Day", "Night")</f>
        <v>Night</v>
      </c>
      <c r="AA4918">
        <f t="shared" si="923"/>
        <v>1</v>
      </c>
    </row>
    <row r="4919" spans="1:27" x14ac:dyDescent="0.2">
      <c r="A4919">
        <v>37672</v>
      </c>
      <c r="B4919" t="s">
        <v>20500</v>
      </c>
      <c r="C4919" t="s">
        <v>25114</v>
      </c>
      <c r="D4919" t="s">
        <v>5155</v>
      </c>
      <c r="E4919" t="s">
        <v>36</v>
      </c>
      <c r="F4919" t="s">
        <v>25115</v>
      </c>
      <c r="G4919" t="s">
        <v>9688</v>
      </c>
      <c r="H4919" t="s">
        <v>25116</v>
      </c>
      <c r="I4919" t="s">
        <v>25116</v>
      </c>
      <c r="J4919">
        <v>17</v>
      </c>
      <c r="K4919">
        <v>17</v>
      </c>
      <c r="L4919">
        <v>0</v>
      </c>
      <c r="M4919" t="s">
        <v>25117</v>
      </c>
      <c r="N4919">
        <f t="shared" si="912"/>
        <v>0</v>
      </c>
      <c r="O4919" t="str">
        <f t="shared" si="913"/>
        <v>No</v>
      </c>
      <c r="P4919">
        <f t="shared" si="914"/>
        <v>0</v>
      </c>
      <c r="Q4919">
        <f t="shared" si="915"/>
        <v>0</v>
      </c>
      <c r="R4919">
        <f t="shared" si="919"/>
        <v>27.565026697177728</v>
      </c>
      <c r="S4919" t="str">
        <f t="shared" si="916"/>
        <v>ID-37672-Islamabad - Kohat</v>
      </c>
      <c r="T4919" t="str">
        <f t="shared" si="917"/>
        <v>08:52</v>
      </c>
      <c r="U4919" t="str">
        <f t="shared" si="918"/>
        <v>Acceptable</v>
      </c>
      <c r="V4919">
        <f t="shared" si="920"/>
        <v>23</v>
      </c>
      <c r="W4919">
        <f t="shared" si="921"/>
        <v>2</v>
      </c>
      <c r="Y4919" t="str">
        <f t="shared" si="922"/>
        <v>Flight Not Found</v>
      </c>
      <c r="Z4919" t="str" cm="1">
        <f t="array" ref="Z4919">IF(AND(B:B &gt; TIME(6, 0, 0), B:B &lt;= TIME(18, 0, 0)), "Day", "Night")</f>
        <v>Night</v>
      </c>
      <c r="AA4919">
        <f t="shared" si="923"/>
        <v>1</v>
      </c>
    </row>
    <row r="4920" spans="1:27" x14ac:dyDescent="0.2">
      <c r="A4920">
        <v>37681</v>
      </c>
      <c r="B4920" t="s">
        <v>4001</v>
      </c>
      <c r="C4920" t="s">
        <v>25118</v>
      </c>
      <c r="D4920" t="s">
        <v>25119</v>
      </c>
      <c r="E4920" t="s">
        <v>36</v>
      </c>
      <c r="F4920" t="s">
        <v>24193</v>
      </c>
      <c r="G4920" t="s">
        <v>25120</v>
      </c>
      <c r="H4920" t="s">
        <v>25121</v>
      </c>
      <c r="I4920" t="s">
        <v>25122</v>
      </c>
      <c r="J4920">
        <v>25</v>
      </c>
      <c r="K4920">
        <v>11</v>
      </c>
      <c r="L4920">
        <v>0</v>
      </c>
      <c r="M4920" t="s">
        <v>25123</v>
      </c>
      <c r="N4920">
        <f t="shared" si="912"/>
        <v>0</v>
      </c>
      <c r="O4920" t="str">
        <f t="shared" si="913"/>
        <v>No</v>
      </c>
      <c r="P4920">
        <f t="shared" si="914"/>
        <v>0</v>
      </c>
      <c r="Q4920">
        <f t="shared" si="915"/>
        <v>0</v>
      </c>
      <c r="R4920">
        <f t="shared" si="919"/>
        <v>27.565026697177728</v>
      </c>
      <c r="S4920" t="str">
        <f t="shared" si="916"/>
        <v>ID-37681-Skydiving</v>
      </c>
      <c r="T4920" t="str">
        <f t="shared" si="917"/>
        <v>14:25</v>
      </c>
      <c r="U4920" t="str">
        <f t="shared" si="918"/>
        <v>Acceptable</v>
      </c>
      <c r="V4920">
        <f t="shared" si="920"/>
        <v>23</v>
      </c>
      <c r="W4920">
        <f t="shared" si="921"/>
        <v>2</v>
      </c>
      <c r="Y4920" t="str">
        <f t="shared" si="922"/>
        <v>Flight Not Found</v>
      </c>
      <c r="Z4920" t="str" cm="1">
        <f t="array" ref="Z4920">IF(AND(B:B &gt; TIME(6, 0, 0), B:B &lt;= TIME(18, 0, 0)), "Day", "Night")</f>
        <v>Night</v>
      </c>
      <c r="AA4920">
        <f t="shared" si="923"/>
        <v>1</v>
      </c>
    </row>
    <row r="4921" spans="1:27" x14ac:dyDescent="0.2">
      <c r="A4921">
        <v>37686</v>
      </c>
      <c r="B4921" t="s">
        <v>8677</v>
      </c>
      <c r="C4921" t="s">
        <v>10414</v>
      </c>
      <c r="D4921" t="s">
        <v>10415</v>
      </c>
      <c r="E4921" t="s">
        <v>25124</v>
      </c>
      <c r="F4921" t="s">
        <v>25125</v>
      </c>
      <c r="G4921" t="s">
        <v>25126</v>
      </c>
      <c r="H4921" t="s">
        <v>25127</v>
      </c>
      <c r="I4921" t="s">
        <v>25128</v>
      </c>
      <c r="J4921">
        <v>103</v>
      </c>
      <c r="K4921">
        <v>102</v>
      </c>
      <c r="L4921">
        <v>0</v>
      </c>
      <c r="M4921" t="s">
        <v>25129</v>
      </c>
      <c r="N4921">
        <f t="shared" si="912"/>
        <v>0</v>
      </c>
      <c r="O4921" t="str">
        <f t="shared" si="913"/>
        <v>No</v>
      </c>
      <c r="P4921">
        <f t="shared" si="914"/>
        <v>0</v>
      </c>
      <c r="Q4921">
        <f t="shared" si="915"/>
        <v>0</v>
      </c>
      <c r="R4921">
        <f t="shared" si="919"/>
        <v>27.565026697177728</v>
      </c>
      <c r="S4921" t="str">
        <f t="shared" si="916"/>
        <v>ID-37686-Tamanrasset - Algiers</v>
      </c>
      <c r="T4921" t="str">
        <f t="shared" si="917"/>
        <v>15:45</v>
      </c>
      <c r="U4921" t="str">
        <f t="shared" si="918"/>
        <v>Acceptable</v>
      </c>
      <c r="V4921">
        <f t="shared" si="920"/>
        <v>23</v>
      </c>
      <c r="W4921">
        <f t="shared" si="921"/>
        <v>2</v>
      </c>
      <c r="Y4921" t="str">
        <f t="shared" si="922"/>
        <v>Flight Not Found</v>
      </c>
      <c r="Z4921" t="str" cm="1">
        <f t="array" ref="Z4921">IF(AND(B:B &gt; TIME(6, 0, 0), B:B &lt;= TIME(18, 0, 0)), "Day", "Night")</f>
        <v>Night</v>
      </c>
      <c r="AA4921">
        <f t="shared" si="923"/>
        <v>1</v>
      </c>
    </row>
    <row r="4922" spans="1:27" x14ac:dyDescent="0.2">
      <c r="A4922">
        <v>37707</v>
      </c>
      <c r="B4922" t="s">
        <v>1112</v>
      </c>
      <c r="C4922" t="s">
        <v>17751</v>
      </c>
      <c r="D4922" t="s">
        <v>25130</v>
      </c>
      <c r="F4922" t="s">
        <v>25131</v>
      </c>
      <c r="G4922" t="s">
        <v>12640</v>
      </c>
      <c r="H4922" t="s">
        <v>25132</v>
      </c>
      <c r="I4922" t="s">
        <v>13874</v>
      </c>
      <c r="J4922">
        <v>16</v>
      </c>
      <c r="K4922">
        <v>4</v>
      </c>
      <c r="L4922">
        <v>0</v>
      </c>
      <c r="M4922" t="s">
        <v>25133</v>
      </c>
      <c r="N4922">
        <f t="shared" si="912"/>
        <v>0</v>
      </c>
      <c r="O4922" t="str">
        <f t="shared" si="913"/>
        <v>No</v>
      </c>
      <c r="P4922">
        <f t="shared" si="914"/>
        <v>0</v>
      </c>
      <c r="Q4922">
        <f t="shared" si="915"/>
        <v>0</v>
      </c>
      <c r="R4922">
        <f t="shared" si="919"/>
        <v>27.565026697177728</v>
      </c>
      <c r="S4922" t="str">
        <f t="shared" si="916"/>
        <v>ID-37707-Mulia - Wamena</v>
      </c>
      <c r="T4922" t="str">
        <f t="shared" si="917"/>
        <v>12:30</v>
      </c>
      <c r="U4922" t="str">
        <f t="shared" si="918"/>
        <v>Acceptable</v>
      </c>
      <c r="V4922">
        <f t="shared" si="920"/>
        <v>23</v>
      </c>
      <c r="W4922">
        <f t="shared" si="921"/>
        <v>2</v>
      </c>
      <c r="Y4922" t="str">
        <f t="shared" si="922"/>
        <v>Flight Not Found</v>
      </c>
      <c r="Z4922" t="str" cm="1">
        <f t="array" ref="Z4922">IF(AND(B:B &gt; TIME(6, 0, 0), B:B &lt;= TIME(18, 0, 0)), "Day", "Night")</f>
        <v>Night</v>
      </c>
      <c r="AA4922">
        <f t="shared" si="923"/>
        <v>1</v>
      </c>
    </row>
    <row r="4923" spans="1:27" x14ac:dyDescent="0.2">
      <c r="A4923">
        <v>37708</v>
      </c>
      <c r="B4923" t="s">
        <v>9043</v>
      </c>
      <c r="C4923" t="s">
        <v>25134</v>
      </c>
      <c r="D4923" t="s">
        <v>25135</v>
      </c>
      <c r="E4923" t="s">
        <v>36</v>
      </c>
      <c r="F4923" t="s">
        <v>25136</v>
      </c>
      <c r="G4923" t="s">
        <v>25137</v>
      </c>
      <c r="H4923" t="s">
        <v>25138</v>
      </c>
      <c r="I4923" t="s">
        <v>25139</v>
      </c>
      <c r="J4923">
        <v>3</v>
      </c>
      <c r="K4923">
        <v>3</v>
      </c>
      <c r="L4923">
        <v>0</v>
      </c>
      <c r="M4923" t="s">
        <v>25140</v>
      </c>
      <c r="N4923">
        <f t="shared" si="912"/>
        <v>0</v>
      </c>
      <c r="O4923" t="str">
        <f t="shared" si="913"/>
        <v>No</v>
      </c>
      <c r="P4923">
        <f t="shared" si="914"/>
        <v>0</v>
      </c>
      <c r="Q4923">
        <f t="shared" si="915"/>
        <v>0</v>
      </c>
      <c r="R4923">
        <f t="shared" si="919"/>
        <v>27.565026697177728</v>
      </c>
      <c r="S4923" t="str">
        <f t="shared" si="916"/>
        <v>ID-37708-Aurora, IL - Morris, MN</v>
      </c>
      <c r="T4923" t="str">
        <f t="shared" si="917"/>
        <v>15:49</v>
      </c>
      <c r="U4923" t="str">
        <f t="shared" si="918"/>
        <v>Acceptable</v>
      </c>
      <c r="V4923">
        <f t="shared" si="920"/>
        <v>23</v>
      </c>
      <c r="W4923">
        <f t="shared" si="921"/>
        <v>2</v>
      </c>
      <c r="Y4923" t="str">
        <f t="shared" si="922"/>
        <v>Flight Not Found</v>
      </c>
      <c r="Z4923" t="str" cm="1">
        <f t="array" ref="Z4923">IF(AND(B:B &gt; TIME(6, 0, 0), B:B &lt;= TIME(18, 0, 0)), "Day", "Night")</f>
        <v>Night</v>
      </c>
      <c r="AA4923">
        <f t="shared" si="923"/>
        <v>1</v>
      </c>
    </row>
    <row r="4924" spans="1:27" x14ac:dyDescent="0.2">
      <c r="A4924">
        <v>37749</v>
      </c>
      <c r="C4924" t="s">
        <v>25141</v>
      </c>
      <c r="D4924" t="s">
        <v>25142</v>
      </c>
      <c r="F4924" t="s">
        <v>25143</v>
      </c>
      <c r="G4924" t="s">
        <v>25144</v>
      </c>
      <c r="H4924" t="s">
        <v>25145</v>
      </c>
      <c r="I4924" t="s">
        <v>25146</v>
      </c>
      <c r="J4924">
        <v>200</v>
      </c>
      <c r="K4924">
        <v>129</v>
      </c>
      <c r="L4924">
        <v>0</v>
      </c>
      <c r="M4924" t="s">
        <v>25147</v>
      </c>
      <c r="N4924">
        <f t="shared" si="912"/>
        <v>0</v>
      </c>
      <c r="O4924" t="str">
        <f t="shared" si="913"/>
        <v>No</v>
      </c>
      <c r="P4924">
        <f t="shared" si="914"/>
        <v>0</v>
      </c>
      <c r="Q4924">
        <f t="shared" si="915"/>
        <v>0</v>
      </c>
      <c r="R4924">
        <f t="shared" si="919"/>
        <v>27.565026697177728</v>
      </c>
      <c r="S4924" t="str">
        <f t="shared" si="916"/>
        <v>ID-37749-Kinshasa - Lubumbashi</v>
      </c>
      <c r="T4924">
        <f t="shared" si="917"/>
        <v>0</v>
      </c>
      <c r="U4924" t="str">
        <f t="shared" si="918"/>
        <v>Acceptable</v>
      </c>
      <c r="V4924">
        <f t="shared" si="920"/>
        <v>23</v>
      </c>
      <c r="W4924">
        <f t="shared" si="921"/>
        <v>2</v>
      </c>
      <c r="Y4924" t="str">
        <f t="shared" si="922"/>
        <v>Flight Not Found</v>
      </c>
      <c r="Z4924" t="str" cm="1">
        <f t="array" ref="Z4924">IF(AND(B:B &gt; TIME(6, 0, 0), B:B &lt;= TIME(18, 0, 0)), "Day", "Night")</f>
        <v>Night</v>
      </c>
      <c r="AA4924">
        <f t="shared" si="923"/>
        <v>1</v>
      </c>
    </row>
    <row r="4925" spans="1:27" x14ac:dyDescent="0.2">
      <c r="A4925">
        <v>37767</v>
      </c>
      <c r="B4925" t="s">
        <v>19030</v>
      </c>
      <c r="C4925" t="s">
        <v>25148</v>
      </c>
      <c r="D4925" t="s">
        <v>25149</v>
      </c>
      <c r="E4925" t="s">
        <v>25150</v>
      </c>
      <c r="F4925" t="s">
        <v>25151</v>
      </c>
      <c r="G4925" t="s">
        <v>25152</v>
      </c>
      <c r="H4925" t="s">
        <v>25153</v>
      </c>
      <c r="I4925" t="s">
        <v>25154</v>
      </c>
      <c r="J4925">
        <v>75</v>
      </c>
      <c r="K4925">
        <v>75</v>
      </c>
      <c r="L4925">
        <v>0</v>
      </c>
      <c r="M4925" t="s">
        <v>25155</v>
      </c>
      <c r="N4925">
        <f t="shared" si="912"/>
        <v>0</v>
      </c>
      <c r="O4925" t="str">
        <f t="shared" si="913"/>
        <v>No</v>
      </c>
      <c r="P4925">
        <f t="shared" si="914"/>
        <v>0</v>
      </c>
      <c r="Q4925">
        <f t="shared" si="915"/>
        <v>0</v>
      </c>
      <c r="R4925">
        <f t="shared" si="919"/>
        <v>27.565026697177728</v>
      </c>
      <c r="S4925" t="str">
        <f t="shared" si="916"/>
        <v>ID-37767-Kabul, Afghanistan - Trabzon, Turkey - Zaragoza, Spain</v>
      </c>
      <c r="T4925" t="str">
        <f t="shared" si="917"/>
        <v>04:45</v>
      </c>
      <c r="U4925" t="str">
        <f t="shared" si="918"/>
        <v>Acceptable</v>
      </c>
      <c r="V4925">
        <f t="shared" si="920"/>
        <v>23</v>
      </c>
      <c r="W4925">
        <f t="shared" si="921"/>
        <v>2</v>
      </c>
      <c r="Y4925" t="str">
        <f t="shared" si="922"/>
        <v>Flight Not Found</v>
      </c>
      <c r="Z4925" t="str" cm="1">
        <f t="array" ref="Z4925">IF(AND(B:B &gt; TIME(6, 0, 0), B:B &lt;= TIME(18, 0, 0)), "Day", "Night")</f>
        <v>Night</v>
      </c>
      <c r="AA4925">
        <f t="shared" si="923"/>
        <v>1</v>
      </c>
    </row>
    <row r="4926" spans="1:27" x14ac:dyDescent="0.2">
      <c r="A4926">
        <v>37769</v>
      </c>
      <c r="B4926" t="s">
        <v>3171</v>
      </c>
      <c r="C4926" t="s">
        <v>25156</v>
      </c>
      <c r="D4926" t="s">
        <v>25157</v>
      </c>
      <c r="G4926" t="s">
        <v>9324</v>
      </c>
      <c r="H4926" t="s">
        <v>25158</v>
      </c>
      <c r="I4926" t="s">
        <v>25159</v>
      </c>
      <c r="J4926">
        <v>4</v>
      </c>
      <c r="K4926">
        <v>4</v>
      </c>
      <c r="L4926">
        <v>0</v>
      </c>
      <c r="M4926" t="s">
        <v>25160</v>
      </c>
      <c r="N4926">
        <f t="shared" si="912"/>
        <v>0</v>
      </c>
      <c r="O4926" t="str">
        <f t="shared" si="913"/>
        <v>No</v>
      </c>
      <c r="P4926">
        <f t="shared" si="914"/>
        <v>0</v>
      </c>
      <c r="Q4926">
        <f t="shared" si="915"/>
        <v>0</v>
      </c>
      <c r="R4926">
        <f t="shared" si="919"/>
        <v>27.565026697177728</v>
      </c>
      <c r="S4926" t="str">
        <f t="shared" si="916"/>
        <v>ID-37769-</v>
      </c>
      <c r="T4926" t="str">
        <f t="shared" si="917"/>
        <v>13:30</v>
      </c>
      <c r="U4926" t="str">
        <f t="shared" si="918"/>
        <v>Acceptable</v>
      </c>
      <c r="V4926">
        <f t="shared" si="920"/>
        <v>23</v>
      </c>
      <c r="W4926">
        <f t="shared" si="921"/>
        <v>2</v>
      </c>
      <c r="Y4926" t="str">
        <f t="shared" si="922"/>
        <v>Flight Not Found</v>
      </c>
      <c r="Z4926" t="str" cm="1">
        <f t="array" ref="Z4926">IF(AND(B:B &gt; TIME(6, 0, 0), B:B &lt;= TIME(18, 0, 0)), "Day", "Night")</f>
        <v>Night</v>
      </c>
      <c r="AA4926">
        <f t="shared" si="923"/>
        <v>1</v>
      </c>
    </row>
    <row r="4927" spans="1:27" x14ac:dyDescent="0.2">
      <c r="A4927">
        <v>37773</v>
      </c>
      <c r="B4927" t="s">
        <v>11479</v>
      </c>
      <c r="C4927" t="s">
        <v>4385</v>
      </c>
      <c r="D4927" t="s">
        <v>25161</v>
      </c>
      <c r="F4927" t="s">
        <v>25162</v>
      </c>
      <c r="G4927" t="s">
        <v>25163</v>
      </c>
      <c r="H4927" t="s">
        <v>25164</v>
      </c>
      <c r="I4927" t="s">
        <v>25165</v>
      </c>
      <c r="J4927">
        <v>2</v>
      </c>
      <c r="K4927">
        <v>2</v>
      </c>
      <c r="L4927">
        <v>0</v>
      </c>
      <c r="M4927" t="s">
        <v>25166</v>
      </c>
      <c r="N4927">
        <f t="shared" si="912"/>
        <v>0</v>
      </c>
      <c r="O4927" t="str">
        <f t="shared" si="913"/>
        <v>No</v>
      </c>
      <c r="P4927">
        <f t="shared" si="914"/>
        <v>0</v>
      </c>
      <c r="Q4927">
        <f t="shared" si="915"/>
        <v>0</v>
      </c>
      <c r="R4927">
        <f t="shared" si="919"/>
        <v>27.565026697177728</v>
      </c>
      <c r="S4927" t="str">
        <f t="shared" si="916"/>
        <v>ID-37773-Milan - Genoa - Farnborough</v>
      </c>
      <c r="T4927" t="str">
        <f t="shared" si="917"/>
        <v>15:26</v>
      </c>
      <c r="U4927" t="str">
        <f t="shared" si="918"/>
        <v>Acceptable</v>
      </c>
      <c r="V4927">
        <f t="shared" si="920"/>
        <v>23</v>
      </c>
      <c r="W4927">
        <f t="shared" si="921"/>
        <v>2</v>
      </c>
      <c r="Y4927" t="str">
        <f t="shared" si="922"/>
        <v>Flight Not Found</v>
      </c>
      <c r="Z4927" t="str" cm="1">
        <f t="array" ref="Z4927">IF(AND(B:B &gt; TIME(6, 0, 0), B:B &lt;= TIME(18, 0, 0)), "Day", "Night")</f>
        <v>Night</v>
      </c>
      <c r="AA4927">
        <f t="shared" si="923"/>
        <v>1</v>
      </c>
    </row>
    <row r="4928" spans="1:27" x14ac:dyDescent="0.2">
      <c r="A4928">
        <v>37776</v>
      </c>
      <c r="C4928" t="s">
        <v>25167</v>
      </c>
      <c r="D4928" t="s">
        <v>25168</v>
      </c>
      <c r="F4928" t="s">
        <v>25169</v>
      </c>
      <c r="G4928" t="s">
        <v>25170</v>
      </c>
      <c r="H4928" t="s">
        <v>24812</v>
      </c>
      <c r="J4928">
        <v>5</v>
      </c>
      <c r="K4928">
        <v>5</v>
      </c>
      <c r="L4928">
        <v>0</v>
      </c>
      <c r="M4928" t="s">
        <v>25171</v>
      </c>
      <c r="N4928">
        <f t="shared" si="912"/>
        <v>0</v>
      </c>
      <c r="O4928" t="str">
        <f t="shared" si="913"/>
        <v>No</v>
      </c>
      <c r="P4928">
        <f t="shared" si="914"/>
        <v>0</v>
      </c>
      <c r="Q4928">
        <f t="shared" si="915"/>
        <v>0</v>
      </c>
      <c r="R4928">
        <f t="shared" si="919"/>
        <v>27.565026697177728</v>
      </c>
      <c r="S4928" t="str">
        <f t="shared" si="916"/>
        <v>ID-37776-Oiapoque - Macapa</v>
      </c>
      <c r="T4928">
        <f t="shared" si="917"/>
        <v>0</v>
      </c>
      <c r="U4928" t="str">
        <f t="shared" si="918"/>
        <v>Acceptable</v>
      </c>
      <c r="V4928">
        <f t="shared" si="920"/>
        <v>23</v>
      </c>
      <c r="W4928">
        <f t="shared" si="921"/>
        <v>2</v>
      </c>
      <c r="Y4928" t="str">
        <f t="shared" si="922"/>
        <v>Flight Not Found</v>
      </c>
      <c r="Z4928" t="str" cm="1">
        <f t="array" ref="Z4928">IF(AND(B:B &gt; TIME(6, 0, 0), B:B &lt;= TIME(18, 0, 0)), "Day", "Night")</f>
        <v>Night</v>
      </c>
      <c r="AA4928">
        <f t="shared" si="923"/>
        <v>1</v>
      </c>
    </row>
    <row r="4929" spans="1:27" x14ac:dyDescent="0.2">
      <c r="A4929">
        <v>37778</v>
      </c>
      <c r="B4929" t="s">
        <v>3124</v>
      </c>
      <c r="C4929" t="s">
        <v>7168</v>
      </c>
      <c r="D4929" t="s">
        <v>25172</v>
      </c>
      <c r="E4929" t="s">
        <v>36</v>
      </c>
      <c r="F4929" t="s">
        <v>25173</v>
      </c>
      <c r="G4929" t="s">
        <v>22452</v>
      </c>
      <c r="H4929" t="s">
        <v>25174</v>
      </c>
      <c r="I4929" t="s">
        <v>25175</v>
      </c>
      <c r="J4929">
        <v>10</v>
      </c>
      <c r="K4929">
        <v>8</v>
      </c>
      <c r="L4929">
        <v>0</v>
      </c>
      <c r="M4929" t="s">
        <v>25176</v>
      </c>
      <c r="N4929">
        <f t="shared" si="912"/>
        <v>0</v>
      </c>
      <c r="O4929" t="str">
        <f t="shared" si="913"/>
        <v>No</v>
      </c>
      <c r="P4929">
        <f t="shared" si="914"/>
        <v>0</v>
      </c>
      <c r="Q4929">
        <f t="shared" si="915"/>
        <v>0</v>
      </c>
      <c r="R4929">
        <f t="shared" si="919"/>
        <v>27.565026697177728</v>
      </c>
      <c r="S4929" t="str">
        <f t="shared" si="916"/>
        <v>ID-37778-Palmerston North - Christchurch</v>
      </c>
      <c r="T4929" t="str">
        <f t="shared" si="917"/>
        <v>19:15</v>
      </c>
      <c r="U4929" t="str">
        <f t="shared" si="918"/>
        <v>Acceptable</v>
      </c>
      <c r="V4929">
        <f t="shared" si="920"/>
        <v>23</v>
      </c>
      <c r="W4929">
        <f t="shared" si="921"/>
        <v>2</v>
      </c>
      <c r="Y4929" t="str">
        <f t="shared" si="922"/>
        <v>Flight Not Found</v>
      </c>
      <c r="Z4929" t="str" cm="1">
        <f t="array" ref="Z4929">IF(AND(B:B &gt; TIME(6, 0, 0), B:B &lt;= TIME(18, 0, 0)), "Day", "Night")</f>
        <v>Night</v>
      </c>
      <c r="AA4929">
        <f t="shared" si="923"/>
        <v>1</v>
      </c>
    </row>
    <row r="4930" spans="1:27" x14ac:dyDescent="0.2">
      <c r="A4930">
        <v>37783</v>
      </c>
      <c r="C4930" t="s">
        <v>24449</v>
      </c>
      <c r="D4930" t="s">
        <v>25177</v>
      </c>
      <c r="G4930" t="s">
        <v>25178</v>
      </c>
      <c r="H4930" t="s">
        <v>25179</v>
      </c>
      <c r="J4930">
        <v>4</v>
      </c>
      <c r="K4930">
        <v>4</v>
      </c>
      <c r="L4930">
        <v>0</v>
      </c>
      <c r="M4930" t="s">
        <v>25180</v>
      </c>
      <c r="N4930">
        <f t="shared" ref="N4930:N4993" si="924">SUM(B4930,C4930)</f>
        <v>0</v>
      </c>
      <c r="O4930" t="str">
        <f t="shared" ref="O4930:O4993" si="925">IF(F4930="good","Yes","No")</f>
        <v>No</v>
      </c>
      <c r="P4930">
        <f t="shared" ref="P4930:P4993" si="926">COUNTIF(C:C,"&lt;0")</f>
        <v>0</v>
      </c>
      <c r="Q4930">
        <f t="shared" ref="Q4930:Q4993" si="927">SUMIF(E:E,"&gt;"&amp;AVERAGE(E:E))</f>
        <v>0</v>
      </c>
      <c r="R4930">
        <f t="shared" si="919"/>
        <v>27.565026697177728</v>
      </c>
      <c r="S4930" t="str">
        <f t="shared" ref="S4930:S4993" si="928">CONCATENATE("ID-",A4930,"-",F4930)</f>
        <v>ID-37783-</v>
      </c>
      <c r="T4930">
        <f t="shared" ref="T4930:T4993" si="929">INDEX(B:B,MATCH(A4930,A:A,0))</f>
        <v>0</v>
      </c>
      <c r="U4930" t="str">
        <f t="shared" ref="U4930:U4993" si="930">IF(OR(B4930&gt;0,C4930&gt;0),"Acceptable","Check")</f>
        <v>Acceptable</v>
      </c>
      <c r="V4930">
        <f t="shared" si="920"/>
        <v>23</v>
      </c>
      <c r="W4930">
        <f t="shared" si="921"/>
        <v>2</v>
      </c>
      <c r="Y4930" t="str">
        <f t="shared" si="922"/>
        <v>Flight Not Found</v>
      </c>
      <c r="Z4930" t="str" cm="1">
        <f t="array" ref="Z4930">IF(AND(B:B &gt; TIME(6, 0, 0), B:B &lt;= TIME(18, 0, 0)), "Day", "Night")</f>
        <v>Night</v>
      </c>
      <c r="AA4930">
        <f t="shared" si="923"/>
        <v>1</v>
      </c>
    </row>
    <row r="4931" spans="1:27" x14ac:dyDescent="0.2">
      <c r="A4931">
        <v>37787</v>
      </c>
      <c r="B4931" t="s">
        <v>11030</v>
      </c>
      <c r="C4931" t="s">
        <v>25181</v>
      </c>
      <c r="D4931" t="s">
        <v>25182</v>
      </c>
      <c r="F4931" t="s">
        <v>411</v>
      </c>
      <c r="G4931" t="s">
        <v>25183</v>
      </c>
      <c r="H4931" t="s">
        <v>25184</v>
      </c>
      <c r="I4931" t="s">
        <v>25185</v>
      </c>
      <c r="J4931">
        <v>4</v>
      </c>
      <c r="K4931">
        <v>4</v>
      </c>
      <c r="L4931">
        <v>0</v>
      </c>
      <c r="M4931" t="s">
        <v>25186</v>
      </c>
      <c r="N4931">
        <f t="shared" si="924"/>
        <v>0</v>
      </c>
      <c r="O4931" t="str">
        <f t="shared" si="925"/>
        <v>No</v>
      </c>
      <c r="P4931">
        <f t="shared" si="926"/>
        <v>0</v>
      </c>
      <c r="Q4931">
        <f t="shared" si="927"/>
        <v>0</v>
      </c>
      <c r="R4931">
        <f t="shared" ref="R4931:R4994" si="931">AVERAGEIF(J:J,"&gt;0")</f>
        <v>27.565026697177728</v>
      </c>
      <c r="S4931" t="str">
        <f t="shared" si="928"/>
        <v>ID-37787-Sightseeing</v>
      </c>
      <c r="T4931" t="str">
        <f t="shared" si="929"/>
        <v>09:35</v>
      </c>
      <c r="U4931" t="str">
        <f t="shared" si="930"/>
        <v>Acceptable</v>
      </c>
      <c r="V4931">
        <f t="shared" ref="V4931:V4994" si="932">COUNTIF(D:D, "Military - U.S. Army")</f>
        <v>23</v>
      </c>
      <c r="W4931">
        <f t="shared" ref="W4931:W4994" si="933">AVERAGEIF(C:C,"Fort Myer, Virginia", J:J)</f>
        <v>2</v>
      </c>
      <c r="Y4931" t="str">
        <f t="shared" ref="Y4931:Y4994" si="934">IFERROR(VLOOKUP("FlightNumber", A:E, 4, FALSE), "Flight Not Found")</f>
        <v>Flight Not Found</v>
      </c>
      <c r="Z4931" t="str" cm="1">
        <f t="array" ref="Z4931">IF(AND(B:B &gt; TIME(6, 0, 0), B:B &lt;= TIME(18, 0, 0)), "Day", "Night")</f>
        <v>Night</v>
      </c>
      <c r="AA4931">
        <f t="shared" ref="AA4931:AA4994" si="935">COUNTIFS(D:D, "Military - U.S. Army", C:C, "Fort Myer, Virginia")</f>
        <v>1</v>
      </c>
    </row>
    <row r="4932" spans="1:27" x14ac:dyDescent="0.2">
      <c r="A4932">
        <v>37794</v>
      </c>
      <c r="B4932" t="s">
        <v>8268</v>
      </c>
      <c r="C4932" t="s">
        <v>25187</v>
      </c>
      <c r="D4932" t="s">
        <v>25188</v>
      </c>
      <c r="E4932" t="s">
        <v>25189</v>
      </c>
      <c r="F4932" t="s">
        <v>14022</v>
      </c>
      <c r="G4932" t="s">
        <v>25190</v>
      </c>
      <c r="H4932" t="s">
        <v>25191</v>
      </c>
      <c r="I4932" t="s">
        <v>25192</v>
      </c>
      <c r="J4932">
        <v>24</v>
      </c>
      <c r="K4932">
        <v>1</v>
      </c>
      <c r="L4932">
        <v>0</v>
      </c>
      <c r="M4932" t="s">
        <v>25193</v>
      </c>
      <c r="N4932">
        <f t="shared" si="924"/>
        <v>0</v>
      </c>
      <c r="O4932" t="str">
        <f t="shared" si="925"/>
        <v>No</v>
      </c>
      <c r="P4932">
        <f t="shared" si="926"/>
        <v>0</v>
      </c>
      <c r="Q4932">
        <f t="shared" si="927"/>
        <v>0</v>
      </c>
      <c r="R4932">
        <f t="shared" si="931"/>
        <v>27.565026697177728</v>
      </c>
      <c r="S4932" t="str">
        <f t="shared" si="928"/>
        <v>ID-37794-Nantes - Brest</v>
      </c>
      <c r="T4932" t="str">
        <f t="shared" si="929"/>
        <v>23:55</v>
      </c>
      <c r="U4932" t="str">
        <f t="shared" si="930"/>
        <v>Acceptable</v>
      </c>
      <c r="V4932">
        <f t="shared" si="932"/>
        <v>23</v>
      </c>
      <c r="W4932">
        <f t="shared" si="933"/>
        <v>2</v>
      </c>
      <c r="Y4932" t="str">
        <f t="shared" si="934"/>
        <v>Flight Not Found</v>
      </c>
      <c r="Z4932" t="str" cm="1">
        <f t="array" ref="Z4932">IF(AND(B:B &gt; TIME(6, 0, 0), B:B &lt;= TIME(18, 0, 0)), "Day", "Night")</f>
        <v>Night</v>
      </c>
      <c r="AA4932">
        <f t="shared" si="935"/>
        <v>1</v>
      </c>
    </row>
    <row r="4933" spans="1:27" x14ac:dyDescent="0.2">
      <c r="A4933">
        <v>37797</v>
      </c>
      <c r="B4933" t="s">
        <v>1970</v>
      </c>
      <c r="C4933" t="s">
        <v>25194</v>
      </c>
      <c r="D4933" t="s">
        <v>23839</v>
      </c>
      <c r="G4933" t="s">
        <v>14173</v>
      </c>
      <c r="J4933">
        <v>7</v>
      </c>
      <c r="K4933">
        <v>7</v>
      </c>
      <c r="L4933">
        <v>0</v>
      </c>
      <c r="M4933" t="s">
        <v>25195</v>
      </c>
      <c r="N4933">
        <f t="shared" si="924"/>
        <v>0</v>
      </c>
      <c r="O4933" t="str">
        <f t="shared" si="925"/>
        <v>No</v>
      </c>
      <c r="P4933">
        <f t="shared" si="926"/>
        <v>0</v>
      </c>
      <c r="Q4933">
        <f t="shared" si="927"/>
        <v>0</v>
      </c>
      <c r="R4933">
        <f t="shared" si="931"/>
        <v>27.565026697177728</v>
      </c>
      <c r="S4933" t="str">
        <f t="shared" si="928"/>
        <v>ID-37797-</v>
      </c>
      <c r="T4933" t="str">
        <f t="shared" si="929"/>
        <v>13:00</v>
      </c>
      <c r="U4933" t="str">
        <f t="shared" si="930"/>
        <v>Acceptable</v>
      </c>
      <c r="V4933">
        <f t="shared" si="932"/>
        <v>23</v>
      </c>
      <c r="W4933">
        <f t="shared" si="933"/>
        <v>2</v>
      </c>
      <c r="Y4933" t="str">
        <f t="shared" si="934"/>
        <v>Flight Not Found</v>
      </c>
      <c r="Z4933" t="str" cm="1">
        <f t="array" ref="Z4933">IF(AND(B:B &gt; TIME(6, 0, 0), B:B &lt;= TIME(18, 0, 0)), "Day", "Night")</f>
        <v>Night</v>
      </c>
      <c r="AA4933">
        <f t="shared" si="935"/>
        <v>1</v>
      </c>
    </row>
    <row r="4934" spans="1:27" x14ac:dyDescent="0.2">
      <c r="A4934">
        <v>37797</v>
      </c>
      <c r="B4934" t="s">
        <v>10395</v>
      </c>
      <c r="C4934" t="s">
        <v>25196</v>
      </c>
      <c r="D4934" t="s">
        <v>25197</v>
      </c>
      <c r="F4934" t="s">
        <v>25198</v>
      </c>
      <c r="G4934" t="s">
        <v>10722</v>
      </c>
      <c r="H4934" t="s">
        <v>5875</v>
      </c>
      <c r="I4934" t="s">
        <v>25199</v>
      </c>
      <c r="J4934">
        <v>3</v>
      </c>
      <c r="K4934">
        <v>3</v>
      </c>
      <c r="L4934">
        <v>0</v>
      </c>
      <c r="M4934" t="s">
        <v>25200</v>
      </c>
      <c r="N4934">
        <f t="shared" si="924"/>
        <v>0</v>
      </c>
      <c r="O4934" t="str">
        <f t="shared" si="925"/>
        <v>No</v>
      </c>
      <c r="P4934">
        <f t="shared" si="926"/>
        <v>0</v>
      </c>
      <c r="Q4934">
        <f t="shared" si="927"/>
        <v>0</v>
      </c>
      <c r="R4934">
        <f t="shared" si="931"/>
        <v>27.565026697177728</v>
      </c>
      <c r="S4934" t="str">
        <f t="shared" si="928"/>
        <v>ID-37797-Hallo Bay, AK - Homer, AK</v>
      </c>
      <c r="T4934" t="str">
        <f t="shared" si="929"/>
        <v>13:00</v>
      </c>
      <c r="U4934" t="str">
        <f t="shared" si="930"/>
        <v>Acceptable</v>
      </c>
      <c r="V4934">
        <f t="shared" si="932"/>
        <v>23</v>
      </c>
      <c r="W4934">
        <f t="shared" si="933"/>
        <v>2</v>
      </c>
      <c r="Y4934" t="str">
        <f t="shared" si="934"/>
        <v>Flight Not Found</v>
      </c>
      <c r="Z4934" t="str" cm="1">
        <f t="array" ref="Z4934">IF(AND(B:B &gt; TIME(6, 0, 0), B:B &lt;= TIME(18, 0, 0)), "Day", "Night")</f>
        <v>Night</v>
      </c>
      <c r="AA4934">
        <f t="shared" si="935"/>
        <v>1</v>
      </c>
    </row>
    <row r="4935" spans="1:27" x14ac:dyDescent="0.2">
      <c r="A4935">
        <v>37798</v>
      </c>
      <c r="B4935" t="s">
        <v>8596</v>
      </c>
      <c r="C4935" t="s">
        <v>25201</v>
      </c>
      <c r="D4935" t="s">
        <v>25202</v>
      </c>
      <c r="G4935" t="s">
        <v>22585</v>
      </c>
      <c r="H4935" t="s">
        <v>25203</v>
      </c>
      <c r="I4935" t="s">
        <v>25204</v>
      </c>
      <c r="J4935">
        <v>4</v>
      </c>
      <c r="K4935">
        <v>4</v>
      </c>
      <c r="L4935">
        <v>0</v>
      </c>
      <c r="M4935" t="s">
        <v>25205</v>
      </c>
      <c r="N4935">
        <f t="shared" si="924"/>
        <v>0</v>
      </c>
      <c r="O4935" t="str">
        <f t="shared" si="925"/>
        <v>No</v>
      </c>
      <c r="P4935">
        <f t="shared" si="926"/>
        <v>0</v>
      </c>
      <c r="Q4935">
        <f t="shared" si="927"/>
        <v>0</v>
      </c>
      <c r="R4935">
        <f t="shared" si="931"/>
        <v>27.565026697177728</v>
      </c>
      <c r="S4935" t="str">
        <f t="shared" si="928"/>
        <v>ID-37798-</v>
      </c>
      <c r="T4935" t="str">
        <f t="shared" si="929"/>
        <v>19:30</v>
      </c>
      <c r="U4935" t="str">
        <f t="shared" si="930"/>
        <v>Acceptable</v>
      </c>
      <c r="V4935">
        <f t="shared" si="932"/>
        <v>23</v>
      </c>
      <c r="W4935">
        <f t="shared" si="933"/>
        <v>2</v>
      </c>
      <c r="Y4935" t="str">
        <f t="shared" si="934"/>
        <v>Flight Not Found</v>
      </c>
      <c r="Z4935" t="str" cm="1">
        <f t="array" ref="Z4935">IF(AND(B:B &gt; TIME(6, 0, 0), B:B &lt;= TIME(18, 0, 0)), "Day", "Night")</f>
        <v>Night</v>
      </c>
      <c r="AA4935">
        <f t="shared" si="935"/>
        <v>1</v>
      </c>
    </row>
    <row r="4936" spans="1:27" x14ac:dyDescent="0.2">
      <c r="A4936">
        <v>37802</v>
      </c>
      <c r="B4936" t="s">
        <v>1789</v>
      </c>
      <c r="C4936" t="s">
        <v>25206</v>
      </c>
      <c r="D4936" t="s">
        <v>25207</v>
      </c>
      <c r="F4936" t="s">
        <v>997</v>
      </c>
      <c r="G4936" t="s">
        <v>16187</v>
      </c>
      <c r="H4936" t="s">
        <v>25208</v>
      </c>
      <c r="I4936" t="s">
        <v>25209</v>
      </c>
      <c r="J4936">
        <v>4</v>
      </c>
      <c r="K4936">
        <v>4</v>
      </c>
      <c r="L4936">
        <v>11</v>
      </c>
      <c r="M4936" t="s">
        <v>25210</v>
      </c>
      <c r="N4936">
        <f t="shared" si="924"/>
        <v>0</v>
      </c>
      <c r="O4936" t="str">
        <f t="shared" si="925"/>
        <v>No</v>
      </c>
      <c r="P4936">
        <f t="shared" si="926"/>
        <v>0</v>
      </c>
      <c r="Q4936">
        <f t="shared" si="927"/>
        <v>0</v>
      </c>
      <c r="R4936">
        <f t="shared" si="931"/>
        <v>27.565026697177728</v>
      </c>
      <c r="S4936" t="str">
        <f t="shared" si="928"/>
        <v>ID-37802-Training</v>
      </c>
      <c r="T4936" t="str">
        <f t="shared" si="929"/>
        <v>10:50</v>
      </c>
      <c r="U4936" t="str">
        <f t="shared" si="930"/>
        <v>Acceptable</v>
      </c>
      <c r="V4936">
        <f t="shared" si="932"/>
        <v>23</v>
      </c>
      <c r="W4936">
        <f t="shared" si="933"/>
        <v>2</v>
      </c>
      <c r="Y4936" t="str">
        <f t="shared" si="934"/>
        <v>Flight Not Found</v>
      </c>
      <c r="Z4936" t="str" cm="1">
        <f t="array" ref="Z4936">IF(AND(B:B &gt; TIME(6, 0, 0), B:B &lt;= TIME(18, 0, 0)), "Day", "Night")</f>
        <v>Night</v>
      </c>
      <c r="AA4936">
        <f t="shared" si="935"/>
        <v>1</v>
      </c>
    </row>
    <row r="4937" spans="1:27" x14ac:dyDescent="0.2">
      <c r="A4937">
        <v>37803</v>
      </c>
      <c r="B4937" t="s">
        <v>7987</v>
      </c>
      <c r="C4937" t="s">
        <v>25211</v>
      </c>
      <c r="D4937" t="s">
        <v>25212</v>
      </c>
      <c r="G4937" t="s">
        <v>25213</v>
      </c>
      <c r="H4937" t="s">
        <v>25214</v>
      </c>
      <c r="J4937">
        <v>4</v>
      </c>
      <c r="K4937">
        <v>4</v>
      </c>
      <c r="L4937">
        <v>0</v>
      </c>
      <c r="M4937" t="s">
        <v>25215</v>
      </c>
      <c r="N4937">
        <f t="shared" si="924"/>
        <v>0</v>
      </c>
      <c r="O4937" t="str">
        <f t="shared" si="925"/>
        <v>No</v>
      </c>
      <c r="P4937">
        <f t="shared" si="926"/>
        <v>0</v>
      </c>
      <c r="Q4937">
        <f t="shared" si="927"/>
        <v>0</v>
      </c>
      <c r="R4937">
        <f t="shared" si="931"/>
        <v>27.565026697177728</v>
      </c>
      <c r="S4937" t="str">
        <f t="shared" si="928"/>
        <v>ID-37803-</v>
      </c>
      <c r="T4937" t="str">
        <f t="shared" si="929"/>
        <v>19:57</v>
      </c>
      <c r="U4937" t="str">
        <f t="shared" si="930"/>
        <v>Acceptable</v>
      </c>
      <c r="V4937">
        <f t="shared" si="932"/>
        <v>23</v>
      </c>
      <c r="W4937">
        <f t="shared" si="933"/>
        <v>2</v>
      </c>
      <c r="Y4937" t="str">
        <f t="shared" si="934"/>
        <v>Flight Not Found</v>
      </c>
      <c r="Z4937" t="str" cm="1">
        <f t="array" ref="Z4937">IF(AND(B:B &gt; TIME(6, 0, 0), B:B &lt;= TIME(18, 0, 0)), "Day", "Night")</f>
        <v>Night</v>
      </c>
      <c r="AA4937">
        <f t="shared" si="935"/>
        <v>1</v>
      </c>
    </row>
    <row r="4938" spans="1:27" x14ac:dyDescent="0.2">
      <c r="A4938">
        <v>37807</v>
      </c>
      <c r="B4938" t="s">
        <v>3101</v>
      </c>
      <c r="C4938" t="s">
        <v>25216</v>
      </c>
      <c r="D4938" t="s">
        <v>25217</v>
      </c>
      <c r="G4938" t="s">
        <v>25218</v>
      </c>
      <c r="H4938" t="s">
        <v>25219</v>
      </c>
      <c r="J4938">
        <v>5</v>
      </c>
      <c r="K4938">
        <v>5</v>
      </c>
      <c r="L4938">
        <v>0</v>
      </c>
      <c r="M4938" t="s">
        <v>25220</v>
      </c>
      <c r="N4938">
        <f t="shared" si="924"/>
        <v>0</v>
      </c>
      <c r="O4938" t="str">
        <f t="shared" si="925"/>
        <v>No</v>
      </c>
      <c r="P4938">
        <f t="shared" si="926"/>
        <v>0</v>
      </c>
      <c r="Q4938">
        <f t="shared" si="927"/>
        <v>0</v>
      </c>
      <c r="R4938">
        <f t="shared" si="931"/>
        <v>27.565026697177728</v>
      </c>
      <c r="S4938" t="str">
        <f t="shared" si="928"/>
        <v>ID-37807-</v>
      </c>
      <c r="T4938" t="str">
        <f t="shared" si="929"/>
        <v>11:30</v>
      </c>
      <c r="U4938" t="str">
        <f t="shared" si="930"/>
        <v>Acceptable</v>
      </c>
      <c r="V4938">
        <f t="shared" si="932"/>
        <v>23</v>
      </c>
      <c r="W4938">
        <f t="shared" si="933"/>
        <v>2</v>
      </c>
      <c r="Y4938" t="str">
        <f t="shared" si="934"/>
        <v>Flight Not Found</v>
      </c>
      <c r="Z4938" t="str" cm="1">
        <f t="array" ref="Z4938">IF(AND(B:B &gt; TIME(6, 0, 0), B:B &lt;= TIME(18, 0, 0)), "Day", "Night")</f>
        <v>Night</v>
      </c>
      <c r="AA4938">
        <f t="shared" si="935"/>
        <v>1</v>
      </c>
    </row>
    <row r="4939" spans="1:27" x14ac:dyDescent="0.2">
      <c r="A4939">
        <v>37810</v>
      </c>
      <c r="B4939" t="s">
        <v>918</v>
      </c>
      <c r="C4939" t="s">
        <v>25221</v>
      </c>
      <c r="D4939" t="s">
        <v>12237</v>
      </c>
      <c r="E4939" t="s">
        <v>3264</v>
      </c>
      <c r="F4939" t="s">
        <v>25222</v>
      </c>
      <c r="G4939" t="s">
        <v>25223</v>
      </c>
      <c r="H4939" t="s">
        <v>25224</v>
      </c>
      <c r="I4939" t="s">
        <v>25225</v>
      </c>
      <c r="J4939">
        <v>117</v>
      </c>
      <c r="K4939">
        <v>116</v>
      </c>
      <c r="L4939">
        <v>0</v>
      </c>
      <c r="M4939" t="s">
        <v>25226</v>
      </c>
      <c r="N4939">
        <f t="shared" si="924"/>
        <v>0</v>
      </c>
      <c r="O4939" t="str">
        <f t="shared" si="925"/>
        <v>No</v>
      </c>
      <c r="P4939">
        <f t="shared" si="926"/>
        <v>0</v>
      </c>
      <c r="Q4939">
        <f t="shared" si="927"/>
        <v>0</v>
      </c>
      <c r="R4939">
        <f t="shared" si="931"/>
        <v>27.565026697177728</v>
      </c>
      <c r="S4939" t="str">
        <f t="shared" si="928"/>
        <v>ID-37810-Port Sudan - Khartoum</v>
      </c>
      <c r="T4939" t="str">
        <f t="shared" si="929"/>
        <v>04:00</v>
      </c>
      <c r="U4939" t="str">
        <f t="shared" si="930"/>
        <v>Acceptable</v>
      </c>
      <c r="V4939">
        <f t="shared" si="932"/>
        <v>23</v>
      </c>
      <c r="W4939">
        <f t="shared" si="933"/>
        <v>2</v>
      </c>
      <c r="Y4939" t="str">
        <f t="shared" si="934"/>
        <v>Flight Not Found</v>
      </c>
      <c r="Z4939" t="str" cm="1">
        <f t="array" ref="Z4939">IF(AND(B:B &gt; TIME(6, 0, 0), B:B &lt;= TIME(18, 0, 0)), "Day", "Night")</f>
        <v>Night</v>
      </c>
      <c r="AA4939">
        <f t="shared" si="935"/>
        <v>1</v>
      </c>
    </row>
    <row r="4940" spans="1:27" x14ac:dyDescent="0.2">
      <c r="A4940">
        <v>37815</v>
      </c>
      <c r="B4940" t="s">
        <v>3130</v>
      </c>
      <c r="C4940" t="s">
        <v>25227</v>
      </c>
      <c r="D4940" t="s">
        <v>25228</v>
      </c>
      <c r="F4940" t="s">
        <v>25229</v>
      </c>
      <c r="G4940" t="s">
        <v>17405</v>
      </c>
      <c r="H4940" t="s">
        <v>25230</v>
      </c>
      <c r="I4940" t="s">
        <v>25231</v>
      </c>
      <c r="J4940">
        <v>10</v>
      </c>
      <c r="K4940">
        <v>2</v>
      </c>
      <c r="L4940">
        <v>0</v>
      </c>
      <c r="M4940" t="s">
        <v>25232</v>
      </c>
      <c r="N4940">
        <f t="shared" si="924"/>
        <v>0</v>
      </c>
      <c r="O4940" t="str">
        <f t="shared" si="925"/>
        <v>No</v>
      </c>
      <c r="P4940">
        <f t="shared" si="926"/>
        <v>0</v>
      </c>
      <c r="Q4940">
        <f t="shared" si="927"/>
        <v>0</v>
      </c>
      <c r="R4940">
        <f t="shared" si="931"/>
        <v>27.565026697177728</v>
      </c>
      <c r="S4940" t="str">
        <f t="shared" si="928"/>
        <v>ID-37815-Ft. Lauderdale, FL - Treasure Cay</v>
      </c>
      <c r="T4940" t="str">
        <f t="shared" si="929"/>
        <v>15:30</v>
      </c>
      <c r="U4940" t="str">
        <f t="shared" si="930"/>
        <v>Acceptable</v>
      </c>
      <c r="V4940">
        <f t="shared" si="932"/>
        <v>23</v>
      </c>
      <c r="W4940">
        <f t="shared" si="933"/>
        <v>2</v>
      </c>
      <c r="Y4940" t="str">
        <f t="shared" si="934"/>
        <v>Flight Not Found</v>
      </c>
      <c r="Z4940" t="str" cm="1">
        <f t="array" ref="Z4940">IF(AND(B:B &gt; TIME(6, 0, 0), B:B &lt;= TIME(18, 0, 0)), "Day", "Night")</f>
        <v>Night</v>
      </c>
      <c r="AA4940">
        <f t="shared" si="935"/>
        <v>1</v>
      </c>
    </row>
    <row r="4941" spans="1:27" x14ac:dyDescent="0.2">
      <c r="A4941">
        <v>37815</v>
      </c>
      <c r="B4941" t="s">
        <v>3361</v>
      </c>
      <c r="C4941" t="s">
        <v>25233</v>
      </c>
      <c r="D4941" t="s">
        <v>25234</v>
      </c>
      <c r="F4941" t="s">
        <v>25235</v>
      </c>
      <c r="G4941" t="s">
        <v>21050</v>
      </c>
      <c r="H4941" t="s">
        <v>25236</v>
      </c>
      <c r="I4941" t="s">
        <v>25237</v>
      </c>
      <c r="J4941">
        <v>10</v>
      </c>
      <c r="K4941">
        <v>4</v>
      </c>
      <c r="L4941">
        <v>0</v>
      </c>
      <c r="M4941" t="s">
        <v>25238</v>
      </c>
      <c r="N4941">
        <f t="shared" si="924"/>
        <v>0</v>
      </c>
      <c r="O4941" t="str">
        <f t="shared" si="925"/>
        <v>No</v>
      </c>
      <c r="P4941">
        <f t="shared" si="926"/>
        <v>0</v>
      </c>
      <c r="Q4941">
        <f t="shared" si="927"/>
        <v>0</v>
      </c>
      <c r="R4941">
        <f t="shared" si="931"/>
        <v>27.565026697177728</v>
      </c>
      <c r="S4941" t="str">
        <f t="shared" si="928"/>
        <v>ID-37815-La Carlota - San Cristobal</v>
      </c>
      <c r="T4941" t="str">
        <f t="shared" si="929"/>
        <v>15:30</v>
      </c>
      <c r="U4941" t="str">
        <f t="shared" si="930"/>
        <v>Acceptable</v>
      </c>
      <c r="V4941">
        <f t="shared" si="932"/>
        <v>23</v>
      </c>
      <c r="W4941">
        <f t="shared" si="933"/>
        <v>2</v>
      </c>
      <c r="Y4941" t="str">
        <f t="shared" si="934"/>
        <v>Flight Not Found</v>
      </c>
      <c r="Z4941" t="str" cm="1">
        <f t="array" ref="Z4941">IF(AND(B:B &gt; TIME(6, 0, 0), B:B &lt;= TIME(18, 0, 0)), "Day", "Night")</f>
        <v>Night</v>
      </c>
      <c r="AA4941">
        <f t="shared" si="935"/>
        <v>1</v>
      </c>
    </row>
    <row r="4942" spans="1:27" x14ac:dyDescent="0.2">
      <c r="A4942">
        <v>37821</v>
      </c>
      <c r="B4942" t="s">
        <v>5009</v>
      </c>
      <c r="C4942" t="s">
        <v>25239</v>
      </c>
      <c r="D4942" t="s">
        <v>25240</v>
      </c>
      <c r="E4942" t="s">
        <v>36</v>
      </c>
      <c r="F4942" t="s">
        <v>25241</v>
      </c>
      <c r="G4942" t="s">
        <v>22894</v>
      </c>
      <c r="H4942" t="s">
        <v>25242</v>
      </c>
      <c r="I4942" t="s">
        <v>25243</v>
      </c>
      <c r="J4942">
        <v>14</v>
      </c>
      <c r="K4942">
        <v>14</v>
      </c>
      <c r="L4942">
        <v>0</v>
      </c>
      <c r="M4942" t="s">
        <v>25244</v>
      </c>
      <c r="N4942">
        <f t="shared" si="924"/>
        <v>0</v>
      </c>
      <c r="O4942" t="str">
        <f t="shared" si="925"/>
        <v>No</v>
      </c>
      <c r="P4942">
        <f t="shared" si="926"/>
        <v>0</v>
      </c>
      <c r="Q4942">
        <f t="shared" si="927"/>
        <v>0</v>
      </c>
      <c r="R4942">
        <f t="shared" si="931"/>
        <v>27.565026697177728</v>
      </c>
      <c r="S4942" t="str">
        <f t="shared" si="928"/>
        <v>ID-37821-Nairobi - Samburu National Park</v>
      </c>
      <c r="T4942" t="str">
        <f t="shared" si="929"/>
        <v>18:00</v>
      </c>
      <c r="U4942" t="str">
        <f t="shared" si="930"/>
        <v>Acceptable</v>
      </c>
      <c r="V4942">
        <f t="shared" si="932"/>
        <v>23</v>
      </c>
      <c r="W4942">
        <f t="shared" si="933"/>
        <v>2</v>
      </c>
      <c r="Y4942" t="str">
        <f t="shared" si="934"/>
        <v>Flight Not Found</v>
      </c>
      <c r="Z4942" t="str" cm="1">
        <f t="array" ref="Z4942">IF(AND(B:B &gt; TIME(6, 0, 0), B:B &lt;= TIME(18, 0, 0)), "Day", "Night")</f>
        <v>Night</v>
      </c>
      <c r="AA4942">
        <f t="shared" si="935"/>
        <v>1</v>
      </c>
    </row>
    <row r="4943" spans="1:27" x14ac:dyDescent="0.2">
      <c r="A4943">
        <v>37825</v>
      </c>
      <c r="B4943" t="s">
        <v>16534</v>
      </c>
      <c r="C4943" t="s">
        <v>25245</v>
      </c>
      <c r="D4943" t="s">
        <v>25246</v>
      </c>
      <c r="F4943" t="s">
        <v>411</v>
      </c>
      <c r="G4943" t="s">
        <v>13040</v>
      </c>
      <c r="H4943" t="s">
        <v>15196</v>
      </c>
      <c r="I4943" t="s">
        <v>25247</v>
      </c>
      <c r="J4943">
        <v>5</v>
      </c>
      <c r="K4943">
        <v>5</v>
      </c>
      <c r="L4943">
        <v>0</v>
      </c>
      <c r="M4943" t="s">
        <v>25248</v>
      </c>
      <c r="N4943">
        <f t="shared" si="924"/>
        <v>0</v>
      </c>
      <c r="O4943" t="str">
        <f t="shared" si="925"/>
        <v>No</v>
      </c>
      <c r="P4943">
        <f t="shared" si="926"/>
        <v>0</v>
      </c>
      <c r="Q4943">
        <f t="shared" si="927"/>
        <v>0</v>
      </c>
      <c r="R4943">
        <f t="shared" si="931"/>
        <v>27.565026697177728</v>
      </c>
      <c r="S4943" t="str">
        <f t="shared" si="928"/>
        <v>ID-37825-Sightseeing</v>
      </c>
      <c r="T4943" t="str">
        <f t="shared" si="929"/>
        <v>08:53</v>
      </c>
      <c r="U4943" t="str">
        <f t="shared" si="930"/>
        <v>Acceptable</v>
      </c>
      <c r="V4943">
        <f t="shared" si="932"/>
        <v>23</v>
      </c>
      <c r="W4943">
        <f t="shared" si="933"/>
        <v>2</v>
      </c>
      <c r="Y4943" t="str">
        <f t="shared" si="934"/>
        <v>Flight Not Found</v>
      </c>
      <c r="Z4943" t="str" cm="1">
        <f t="array" ref="Z4943">IF(AND(B:B &gt; TIME(6, 0, 0), B:B &lt;= TIME(18, 0, 0)), "Day", "Night")</f>
        <v>Night</v>
      </c>
      <c r="AA4943">
        <f t="shared" si="935"/>
        <v>1</v>
      </c>
    </row>
    <row r="4944" spans="1:27" x14ac:dyDescent="0.2">
      <c r="A4944">
        <v>37837</v>
      </c>
      <c r="B4944" t="s">
        <v>25249</v>
      </c>
      <c r="C4944" t="s">
        <v>25250</v>
      </c>
      <c r="D4944" t="s">
        <v>25251</v>
      </c>
      <c r="F4944" t="s">
        <v>25252</v>
      </c>
      <c r="G4944" t="s">
        <v>17303</v>
      </c>
      <c r="H4944" t="s">
        <v>25253</v>
      </c>
      <c r="I4944" t="s">
        <v>25254</v>
      </c>
      <c r="J4944">
        <v>2</v>
      </c>
      <c r="K4944">
        <v>2</v>
      </c>
      <c r="L4944">
        <v>0</v>
      </c>
      <c r="M4944" t="s">
        <v>25255</v>
      </c>
      <c r="N4944">
        <f t="shared" si="924"/>
        <v>0</v>
      </c>
      <c r="O4944" t="str">
        <f t="shared" si="925"/>
        <v>No</v>
      </c>
      <c r="P4944">
        <f t="shared" si="926"/>
        <v>0</v>
      </c>
      <c r="Q4944">
        <f t="shared" si="927"/>
        <v>0</v>
      </c>
      <c r="R4944">
        <f t="shared" si="931"/>
        <v>27.565026697177728</v>
      </c>
      <c r="S4944" t="str">
        <f t="shared" si="928"/>
        <v>ID-37837-Farmingdale - Groton</v>
      </c>
      <c r="T4944" t="str">
        <f t="shared" si="929"/>
        <v>06:39</v>
      </c>
      <c r="U4944" t="str">
        <f t="shared" si="930"/>
        <v>Acceptable</v>
      </c>
      <c r="V4944">
        <f t="shared" si="932"/>
        <v>23</v>
      </c>
      <c r="W4944">
        <f t="shared" si="933"/>
        <v>2</v>
      </c>
      <c r="Y4944" t="str">
        <f t="shared" si="934"/>
        <v>Flight Not Found</v>
      </c>
      <c r="Z4944" t="str" cm="1">
        <f t="array" ref="Z4944">IF(AND(B:B &gt; TIME(6, 0, 0), B:B &lt;= TIME(18, 0, 0)), "Day", "Night")</f>
        <v>Night</v>
      </c>
      <c r="AA4944">
        <f t="shared" si="935"/>
        <v>1</v>
      </c>
    </row>
    <row r="4945" spans="1:27" x14ac:dyDescent="0.2">
      <c r="A4945">
        <v>37841</v>
      </c>
      <c r="B4945" t="s">
        <v>15647</v>
      </c>
      <c r="C4945" t="s">
        <v>25256</v>
      </c>
      <c r="D4945" t="s">
        <v>25257</v>
      </c>
      <c r="F4945" t="s">
        <v>25258</v>
      </c>
      <c r="G4945" t="s">
        <v>22585</v>
      </c>
      <c r="H4945" t="s">
        <v>25259</v>
      </c>
      <c r="I4945" t="s">
        <v>25260</v>
      </c>
      <c r="J4945">
        <v>16</v>
      </c>
      <c r="K4945">
        <v>1</v>
      </c>
      <c r="L4945">
        <v>0</v>
      </c>
      <c r="M4945" t="s">
        <v>25261</v>
      </c>
      <c r="N4945">
        <f t="shared" si="924"/>
        <v>0</v>
      </c>
      <c r="O4945" t="str">
        <f t="shared" si="925"/>
        <v>No</v>
      </c>
      <c r="P4945">
        <f t="shared" si="926"/>
        <v>0</v>
      </c>
      <c r="Q4945">
        <f t="shared" si="927"/>
        <v>0</v>
      </c>
      <c r="R4945">
        <f t="shared" si="931"/>
        <v>27.565026697177728</v>
      </c>
      <c r="S4945" t="str">
        <f t="shared" si="928"/>
        <v>ID-37841-Porlamar - Canaima</v>
      </c>
      <c r="T4945" t="str">
        <f t="shared" si="929"/>
        <v>09:32</v>
      </c>
      <c r="U4945" t="str">
        <f t="shared" si="930"/>
        <v>Acceptable</v>
      </c>
      <c r="V4945">
        <f t="shared" si="932"/>
        <v>23</v>
      </c>
      <c r="W4945">
        <f t="shared" si="933"/>
        <v>2</v>
      </c>
      <c r="Y4945" t="str">
        <f t="shared" si="934"/>
        <v>Flight Not Found</v>
      </c>
      <c r="Z4945" t="str" cm="1">
        <f t="array" ref="Z4945">IF(AND(B:B &gt; TIME(6, 0, 0), B:B &lt;= TIME(18, 0, 0)), "Day", "Night")</f>
        <v>Night</v>
      </c>
      <c r="AA4945">
        <f t="shared" si="935"/>
        <v>1</v>
      </c>
    </row>
    <row r="4946" spans="1:27" x14ac:dyDescent="0.2">
      <c r="A4946">
        <v>37853</v>
      </c>
      <c r="B4946" t="s">
        <v>11013</v>
      </c>
      <c r="C4946" t="s">
        <v>25262</v>
      </c>
      <c r="D4946" t="s">
        <v>25263</v>
      </c>
      <c r="F4946" t="s">
        <v>25264</v>
      </c>
      <c r="G4946" t="s">
        <v>24762</v>
      </c>
      <c r="J4946">
        <v>20</v>
      </c>
      <c r="K4946">
        <v>20</v>
      </c>
      <c r="L4946">
        <v>0</v>
      </c>
      <c r="M4946" t="s">
        <v>25265</v>
      </c>
      <c r="N4946">
        <f t="shared" si="924"/>
        <v>0</v>
      </c>
      <c r="O4946" t="str">
        <f t="shared" si="925"/>
        <v>No</v>
      </c>
      <c r="P4946">
        <f t="shared" si="926"/>
        <v>0</v>
      </c>
      <c r="Q4946">
        <f t="shared" si="927"/>
        <v>0</v>
      </c>
      <c r="R4946">
        <f t="shared" si="931"/>
        <v>27.565026697177728</v>
      </c>
      <c r="S4946" t="str">
        <f t="shared" si="928"/>
        <v>ID-37853-Kamchatka - Kuril Islands</v>
      </c>
      <c r="T4946" t="str">
        <f t="shared" si="929"/>
        <v>13:05</v>
      </c>
      <c r="U4946" t="str">
        <f t="shared" si="930"/>
        <v>Acceptable</v>
      </c>
      <c r="V4946">
        <f t="shared" si="932"/>
        <v>23</v>
      </c>
      <c r="W4946">
        <f t="shared" si="933"/>
        <v>2</v>
      </c>
      <c r="Y4946" t="str">
        <f t="shared" si="934"/>
        <v>Flight Not Found</v>
      </c>
      <c r="Z4946" t="str" cm="1">
        <f t="array" ref="Z4946">IF(AND(B:B &gt; TIME(6, 0, 0), B:B &lt;= TIME(18, 0, 0)), "Day", "Night")</f>
        <v>Night</v>
      </c>
      <c r="AA4946">
        <f t="shared" si="935"/>
        <v>1</v>
      </c>
    </row>
    <row r="4947" spans="1:27" x14ac:dyDescent="0.2">
      <c r="A4947">
        <v>37857</v>
      </c>
      <c r="B4947" t="s">
        <v>2224</v>
      </c>
      <c r="C4947" t="s">
        <v>25266</v>
      </c>
      <c r="D4947" t="s">
        <v>25267</v>
      </c>
      <c r="E4947" t="s">
        <v>4437</v>
      </c>
      <c r="F4947" t="s">
        <v>25268</v>
      </c>
      <c r="G4947" t="s">
        <v>25269</v>
      </c>
      <c r="H4947" t="s">
        <v>25270</v>
      </c>
      <c r="I4947" t="s">
        <v>25271</v>
      </c>
      <c r="J4947">
        <v>21</v>
      </c>
      <c r="K4947">
        <v>21</v>
      </c>
      <c r="L4947">
        <v>0</v>
      </c>
      <c r="M4947" t="s">
        <v>25272</v>
      </c>
      <c r="N4947">
        <f t="shared" si="924"/>
        <v>0</v>
      </c>
      <c r="O4947" t="str">
        <f t="shared" si="925"/>
        <v>No</v>
      </c>
      <c r="P4947">
        <f t="shared" si="926"/>
        <v>0</v>
      </c>
      <c r="Q4947">
        <f t="shared" si="927"/>
        <v>0</v>
      </c>
      <c r="R4947">
        <f t="shared" si="931"/>
        <v>27.565026697177728</v>
      </c>
      <c r="S4947" t="str">
        <f t="shared" si="928"/>
        <v>ID-37857-Cap Haitien - Port au Paix</v>
      </c>
      <c r="T4947" t="str">
        <f t="shared" si="929"/>
        <v>14:00</v>
      </c>
      <c r="U4947" t="str">
        <f t="shared" si="930"/>
        <v>Acceptable</v>
      </c>
      <c r="V4947">
        <f t="shared" si="932"/>
        <v>23</v>
      </c>
      <c r="W4947">
        <f t="shared" si="933"/>
        <v>2</v>
      </c>
      <c r="Y4947" t="str">
        <f t="shared" si="934"/>
        <v>Flight Not Found</v>
      </c>
      <c r="Z4947" t="str" cm="1">
        <f t="array" ref="Z4947">IF(AND(B:B &gt; TIME(6, 0, 0), B:B &lt;= TIME(18, 0, 0)), "Day", "Night")</f>
        <v>Night</v>
      </c>
      <c r="AA4947">
        <f t="shared" si="935"/>
        <v>1</v>
      </c>
    </row>
    <row r="4948" spans="1:27" x14ac:dyDescent="0.2">
      <c r="A4948">
        <v>37859</v>
      </c>
      <c r="B4948" t="s">
        <v>7870</v>
      </c>
      <c r="C4948" t="s">
        <v>25273</v>
      </c>
      <c r="D4948" t="s">
        <v>25274</v>
      </c>
      <c r="E4948" t="s">
        <v>25275</v>
      </c>
      <c r="G4948" t="s">
        <v>22089</v>
      </c>
      <c r="H4948" t="s">
        <v>25276</v>
      </c>
      <c r="I4948" t="s">
        <v>25277</v>
      </c>
      <c r="J4948">
        <v>2</v>
      </c>
      <c r="K4948">
        <v>2</v>
      </c>
      <c r="L4948">
        <v>0</v>
      </c>
      <c r="M4948" t="s">
        <v>25278</v>
      </c>
      <c r="N4948">
        <f t="shared" si="924"/>
        <v>0</v>
      </c>
      <c r="O4948" t="str">
        <f t="shared" si="925"/>
        <v>No</v>
      </c>
      <c r="P4948">
        <f t="shared" si="926"/>
        <v>0</v>
      </c>
      <c r="Q4948">
        <f t="shared" si="927"/>
        <v>0</v>
      </c>
      <c r="R4948">
        <f t="shared" si="931"/>
        <v>27.565026697177728</v>
      </c>
      <c r="S4948" t="str">
        <f t="shared" si="928"/>
        <v>ID-37859-</v>
      </c>
      <c r="T4948" t="str">
        <f t="shared" si="929"/>
        <v>15:38</v>
      </c>
      <c r="U4948" t="str">
        <f t="shared" si="930"/>
        <v>Acceptable</v>
      </c>
      <c r="V4948">
        <f t="shared" si="932"/>
        <v>23</v>
      </c>
      <c r="W4948">
        <f t="shared" si="933"/>
        <v>2</v>
      </c>
      <c r="Y4948" t="str">
        <f t="shared" si="934"/>
        <v>Flight Not Found</v>
      </c>
      <c r="Z4948" t="str" cm="1">
        <f t="array" ref="Z4948">IF(AND(B:B &gt; TIME(6, 0, 0), B:B &lt;= TIME(18, 0, 0)), "Day", "Night")</f>
        <v>Night</v>
      </c>
      <c r="AA4948">
        <f t="shared" si="935"/>
        <v>1</v>
      </c>
    </row>
    <row r="4949" spans="1:27" x14ac:dyDescent="0.2">
      <c r="A4949">
        <v>37875</v>
      </c>
      <c r="B4949" t="s">
        <v>2767</v>
      </c>
      <c r="C4949" t="s">
        <v>25279</v>
      </c>
      <c r="D4949" t="s">
        <v>25280</v>
      </c>
      <c r="E4949" t="s">
        <v>5906</v>
      </c>
      <c r="F4949" t="s">
        <v>25281</v>
      </c>
      <c r="G4949" t="s">
        <v>22585</v>
      </c>
      <c r="H4949" t="s">
        <v>25282</v>
      </c>
      <c r="I4949" t="s">
        <v>25283</v>
      </c>
      <c r="J4949">
        <v>8</v>
      </c>
      <c r="K4949">
        <v>8</v>
      </c>
      <c r="L4949">
        <v>0</v>
      </c>
      <c r="M4949" t="s">
        <v>25284</v>
      </c>
      <c r="N4949">
        <f t="shared" si="924"/>
        <v>0</v>
      </c>
      <c r="O4949" t="str">
        <f t="shared" si="925"/>
        <v>No</v>
      </c>
      <c r="P4949">
        <f t="shared" si="926"/>
        <v>0</v>
      </c>
      <c r="Q4949">
        <f t="shared" si="927"/>
        <v>0</v>
      </c>
      <c r="R4949">
        <f t="shared" si="931"/>
        <v>27.565026697177728</v>
      </c>
      <c r="S4949" t="str">
        <f t="shared" si="928"/>
        <v>ID-37875-Pickle Lake - Summer Beaver</v>
      </c>
      <c r="T4949" t="str">
        <f t="shared" si="929"/>
        <v>20:30</v>
      </c>
      <c r="U4949" t="str">
        <f t="shared" si="930"/>
        <v>Acceptable</v>
      </c>
      <c r="V4949">
        <f t="shared" si="932"/>
        <v>23</v>
      </c>
      <c r="W4949">
        <f t="shared" si="933"/>
        <v>2</v>
      </c>
      <c r="Y4949" t="str">
        <f t="shared" si="934"/>
        <v>Flight Not Found</v>
      </c>
      <c r="Z4949" t="str" cm="1">
        <f t="array" ref="Z4949">IF(AND(B:B &gt; TIME(6, 0, 0), B:B &lt;= TIME(18, 0, 0)), "Day", "Night")</f>
        <v>Night</v>
      </c>
      <c r="AA4949">
        <f t="shared" si="935"/>
        <v>1</v>
      </c>
    </row>
    <row r="4950" spans="1:27" x14ac:dyDescent="0.2">
      <c r="A4950">
        <v>37883</v>
      </c>
      <c r="B4950" t="s">
        <v>5789</v>
      </c>
      <c r="C4950" t="s">
        <v>25285</v>
      </c>
      <c r="D4950" t="s">
        <v>24405</v>
      </c>
      <c r="E4950" t="s">
        <v>25286</v>
      </c>
      <c r="F4950" t="s">
        <v>25287</v>
      </c>
      <c r="G4950" t="s">
        <v>20511</v>
      </c>
      <c r="H4950" t="s">
        <v>25288</v>
      </c>
      <c r="I4950" t="s">
        <v>25289</v>
      </c>
      <c r="J4950">
        <v>2</v>
      </c>
      <c r="K4950">
        <v>1</v>
      </c>
      <c r="L4950">
        <v>0</v>
      </c>
      <c r="M4950" t="s">
        <v>25290</v>
      </c>
      <c r="N4950">
        <f t="shared" si="924"/>
        <v>0</v>
      </c>
      <c r="O4950" t="str">
        <f t="shared" si="925"/>
        <v>No</v>
      </c>
      <c r="P4950">
        <f t="shared" si="926"/>
        <v>0</v>
      </c>
      <c r="Q4950">
        <f t="shared" si="927"/>
        <v>0</v>
      </c>
      <c r="R4950">
        <f t="shared" si="931"/>
        <v>27.565026697177728</v>
      </c>
      <c r="S4950" t="str">
        <f t="shared" si="928"/>
        <v>ID-37883-El Paso - Del Rio</v>
      </c>
      <c r="T4950" t="str">
        <f t="shared" si="929"/>
        <v>17:10</v>
      </c>
      <c r="U4950" t="str">
        <f t="shared" si="930"/>
        <v>Acceptable</v>
      </c>
      <c r="V4950">
        <f t="shared" si="932"/>
        <v>23</v>
      </c>
      <c r="W4950">
        <f t="shared" si="933"/>
        <v>2</v>
      </c>
      <c r="Y4950" t="str">
        <f t="shared" si="934"/>
        <v>Flight Not Found</v>
      </c>
      <c r="Z4950" t="str" cm="1">
        <f t="array" ref="Z4950">IF(AND(B:B &gt; TIME(6, 0, 0), B:B &lt;= TIME(18, 0, 0)), "Day", "Night")</f>
        <v>Night</v>
      </c>
      <c r="AA4950">
        <f t="shared" si="935"/>
        <v>1</v>
      </c>
    </row>
    <row r="4951" spans="1:27" x14ac:dyDescent="0.2">
      <c r="A4951">
        <v>37883</v>
      </c>
      <c r="B4951" t="s">
        <v>914</v>
      </c>
      <c r="C4951" t="s">
        <v>25291</v>
      </c>
      <c r="D4951" t="s">
        <v>3663</v>
      </c>
      <c r="F4951" t="s">
        <v>25292</v>
      </c>
      <c r="G4951" t="s">
        <v>7430</v>
      </c>
      <c r="H4951" t="s">
        <v>25293</v>
      </c>
      <c r="I4951" t="s">
        <v>25294</v>
      </c>
      <c r="J4951">
        <v>6</v>
      </c>
      <c r="K4951">
        <v>6</v>
      </c>
      <c r="L4951">
        <v>0</v>
      </c>
      <c r="M4951" t="s">
        <v>25295</v>
      </c>
      <c r="N4951">
        <f t="shared" si="924"/>
        <v>0</v>
      </c>
      <c r="O4951" t="str">
        <f t="shared" si="925"/>
        <v>No</v>
      </c>
      <c r="P4951">
        <f t="shared" si="926"/>
        <v>0</v>
      </c>
      <c r="Q4951">
        <f t="shared" si="927"/>
        <v>0</v>
      </c>
      <c r="R4951">
        <f t="shared" si="931"/>
        <v>27.565026697177728</v>
      </c>
      <c r="S4951" t="str">
        <f t="shared" si="928"/>
        <v>ID-37883-Mexicali - Santa Lucia</v>
      </c>
      <c r="T4951" t="str">
        <f t="shared" si="929"/>
        <v>17:10</v>
      </c>
      <c r="U4951" t="str">
        <f t="shared" si="930"/>
        <v>Acceptable</v>
      </c>
      <c r="V4951">
        <f t="shared" si="932"/>
        <v>23</v>
      </c>
      <c r="W4951">
        <f t="shared" si="933"/>
        <v>2</v>
      </c>
      <c r="Y4951" t="str">
        <f t="shared" si="934"/>
        <v>Flight Not Found</v>
      </c>
      <c r="Z4951" t="str" cm="1">
        <f t="array" ref="Z4951">IF(AND(B:B &gt; TIME(6, 0, 0), B:B &lt;= TIME(18, 0, 0)), "Day", "Night")</f>
        <v>Night</v>
      </c>
      <c r="AA4951">
        <f t="shared" si="935"/>
        <v>1</v>
      </c>
    </row>
    <row r="4952" spans="1:27" x14ac:dyDescent="0.2">
      <c r="A4952">
        <v>37884</v>
      </c>
      <c r="B4952" t="s">
        <v>25296</v>
      </c>
      <c r="C4952" t="s">
        <v>24382</v>
      </c>
      <c r="D4952" t="s">
        <v>25297</v>
      </c>
      <c r="F4952" t="s">
        <v>411</v>
      </c>
      <c r="G4952" t="s">
        <v>25298</v>
      </c>
      <c r="H4952" t="s">
        <v>25299</v>
      </c>
      <c r="I4952" t="s">
        <v>25300</v>
      </c>
      <c r="J4952">
        <v>7</v>
      </c>
      <c r="K4952">
        <v>7</v>
      </c>
      <c r="L4952">
        <v>0</v>
      </c>
      <c r="M4952" t="s">
        <v>25301</v>
      </c>
      <c r="N4952">
        <f t="shared" si="924"/>
        <v>0</v>
      </c>
      <c r="O4952" t="str">
        <f t="shared" si="925"/>
        <v>No</v>
      </c>
      <c r="P4952">
        <f t="shared" si="926"/>
        <v>0</v>
      </c>
      <c r="Q4952">
        <f t="shared" si="927"/>
        <v>0</v>
      </c>
      <c r="R4952">
        <f t="shared" si="931"/>
        <v>27.565026697177728</v>
      </c>
      <c r="S4952" t="str">
        <f t="shared" si="928"/>
        <v>ID-37884-Sightseeing</v>
      </c>
      <c r="T4952" t="str">
        <f t="shared" si="929"/>
        <v>19:55</v>
      </c>
      <c r="U4952" t="str">
        <f t="shared" si="930"/>
        <v>Acceptable</v>
      </c>
      <c r="V4952">
        <f t="shared" si="932"/>
        <v>23</v>
      </c>
      <c r="W4952">
        <f t="shared" si="933"/>
        <v>2</v>
      </c>
      <c r="Y4952" t="str">
        <f t="shared" si="934"/>
        <v>Flight Not Found</v>
      </c>
      <c r="Z4952" t="str" cm="1">
        <f t="array" ref="Z4952">IF(AND(B:B &gt; TIME(6, 0, 0), B:B &lt;= TIME(18, 0, 0)), "Day", "Night")</f>
        <v>Night</v>
      </c>
      <c r="AA4952">
        <f t="shared" si="935"/>
        <v>1</v>
      </c>
    </row>
    <row r="4953" spans="1:27" x14ac:dyDescent="0.2">
      <c r="A4953">
        <v>37891</v>
      </c>
      <c r="B4953" t="s">
        <v>25302</v>
      </c>
      <c r="C4953" t="s">
        <v>25303</v>
      </c>
      <c r="D4953" t="s">
        <v>25304</v>
      </c>
      <c r="F4953" t="s">
        <v>25305</v>
      </c>
      <c r="G4953" t="s">
        <v>25306</v>
      </c>
      <c r="H4953" t="s">
        <v>25307</v>
      </c>
      <c r="I4953" t="s">
        <v>25308</v>
      </c>
      <c r="J4953">
        <v>3</v>
      </c>
      <c r="K4953">
        <v>3</v>
      </c>
      <c r="L4953">
        <v>0</v>
      </c>
      <c r="M4953" t="s">
        <v>25309</v>
      </c>
      <c r="N4953">
        <f t="shared" si="924"/>
        <v>0</v>
      </c>
      <c r="O4953" t="str">
        <f t="shared" si="925"/>
        <v>No</v>
      </c>
      <c r="P4953">
        <f t="shared" si="926"/>
        <v>0</v>
      </c>
      <c r="Q4953">
        <f t="shared" si="927"/>
        <v>0</v>
      </c>
      <c r="R4953">
        <f t="shared" si="931"/>
        <v>27.565026697177728</v>
      </c>
      <c r="S4953" t="str">
        <f t="shared" si="928"/>
        <v>ID-37891-Gaspé - Îles-de-la-Madeleine</v>
      </c>
      <c r="T4953" t="str">
        <f t="shared" si="929"/>
        <v>18:57</v>
      </c>
      <c r="U4953" t="str">
        <f t="shared" si="930"/>
        <v>Acceptable</v>
      </c>
      <c r="V4953">
        <f t="shared" si="932"/>
        <v>23</v>
      </c>
      <c r="W4953">
        <f t="shared" si="933"/>
        <v>2</v>
      </c>
      <c r="Y4953" t="str">
        <f t="shared" si="934"/>
        <v>Flight Not Found</v>
      </c>
      <c r="Z4953" t="str" cm="1">
        <f t="array" ref="Z4953">IF(AND(B:B &gt; TIME(6, 0, 0), B:B &lt;= TIME(18, 0, 0)), "Day", "Night")</f>
        <v>Night</v>
      </c>
      <c r="AA4953">
        <f t="shared" si="935"/>
        <v>1</v>
      </c>
    </row>
    <row r="4954" spans="1:27" x14ac:dyDescent="0.2">
      <c r="A4954">
        <v>37897</v>
      </c>
      <c r="C4954" t="s">
        <v>25310</v>
      </c>
      <c r="D4954" t="s">
        <v>25311</v>
      </c>
      <c r="F4954" t="s">
        <v>25312</v>
      </c>
      <c r="G4954" t="s">
        <v>25170</v>
      </c>
      <c r="H4954" t="s">
        <v>25313</v>
      </c>
      <c r="J4954">
        <v>4</v>
      </c>
      <c r="K4954">
        <v>4</v>
      </c>
      <c r="L4954">
        <v>0</v>
      </c>
      <c r="M4954" t="s">
        <v>25314</v>
      </c>
      <c r="N4954">
        <f t="shared" si="924"/>
        <v>0</v>
      </c>
      <c r="O4954" t="str">
        <f t="shared" si="925"/>
        <v>No</v>
      </c>
      <c r="P4954">
        <f t="shared" si="926"/>
        <v>0</v>
      </c>
      <c r="Q4954">
        <f t="shared" si="927"/>
        <v>0</v>
      </c>
      <c r="R4954">
        <f t="shared" si="931"/>
        <v>27.565026697177728</v>
      </c>
      <c r="S4954" t="str">
        <f t="shared" si="928"/>
        <v>ID-37897-Sao Gabriel de Cachoeria - Yauarete</v>
      </c>
      <c r="T4954">
        <f t="shared" si="929"/>
        <v>0</v>
      </c>
      <c r="U4954" t="str">
        <f t="shared" si="930"/>
        <v>Acceptable</v>
      </c>
      <c r="V4954">
        <f t="shared" si="932"/>
        <v>23</v>
      </c>
      <c r="W4954">
        <f t="shared" si="933"/>
        <v>2</v>
      </c>
      <c r="Y4954" t="str">
        <f t="shared" si="934"/>
        <v>Flight Not Found</v>
      </c>
      <c r="Z4954" t="str" cm="1">
        <f t="array" ref="Z4954">IF(AND(B:B &gt; TIME(6, 0, 0), B:B &lt;= TIME(18, 0, 0)), "Day", "Night")</f>
        <v>Night</v>
      </c>
      <c r="AA4954">
        <f t="shared" si="935"/>
        <v>1</v>
      </c>
    </row>
    <row r="4955" spans="1:27" x14ac:dyDescent="0.2">
      <c r="A4955">
        <v>37897</v>
      </c>
      <c r="B4955" t="s">
        <v>6184</v>
      </c>
      <c r="C4955" t="s">
        <v>25315</v>
      </c>
      <c r="D4955" t="s">
        <v>19261</v>
      </c>
      <c r="E4955" t="s">
        <v>6627</v>
      </c>
      <c r="F4955" t="s">
        <v>25316</v>
      </c>
      <c r="G4955" t="s">
        <v>25317</v>
      </c>
      <c r="H4955" t="s">
        <v>25318</v>
      </c>
      <c r="I4955" t="s">
        <v>25319</v>
      </c>
      <c r="J4955">
        <v>2</v>
      </c>
      <c r="K4955">
        <v>2</v>
      </c>
      <c r="L4955">
        <v>0</v>
      </c>
      <c r="M4955" t="s">
        <v>25320</v>
      </c>
      <c r="N4955">
        <f t="shared" si="924"/>
        <v>0</v>
      </c>
      <c r="O4955" t="str">
        <f t="shared" si="925"/>
        <v>No</v>
      </c>
      <c r="P4955">
        <f t="shared" si="926"/>
        <v>0</v>
      </c>
      <c r="Q4955">
        <f t="shared" si="927"/>
        <v>0</v>
      </c>
      <c r="R4955">
        <f t="shared" si="931"/>
        <v>27.565026697177728</v>
      </c>
      <c r="S4955" t="str">
        <f t="shared" si="928"/>
        <v>ID-37897-Christchurch - Palmerston North</v>
      </c>
      <c r="T4955">
        <f t="shared" si="929"/>
        <v>0</v>
      </c>
      <c r="U4955" t="str">
        <f t="shared" si="930"/>
        <v>Acceptable</v>
      </c>
      <c r="V4955">
        <f t="shared" si="932"/>
        <v>23</v>
      </c>
      <c r="W4955">
        <f t="shared" si="933"/>
        <v>2</v>
      </c>
      <c r="Y4955" t="str">
        <f t="shared" si="934"/>
        <v>Flight Not Found</v>
      </c>
      <c r="Z4955" t="str" cm="1">
        <f t="array" ref="Z4955">IF(AND(B:B &gt; TIME(6, 0, 0), B:B &lt;= TIME(18, 0, 0)), "Day", "Night")</f>
        <v>Night</v>
      </c>
      <c r="AA4955">
        <f t="shared" si="935"/>
        <v>1</v>
      </c>
    </row>
    <row r="4956" spans="1:27" x14ac:dyDescent="0.2">
      <c r="A4956">
        <v>37905</v>
      </c>
      <c r="B4956" t="s">
        <v>2627</v>
      </c>
      <c r="C4956" t="s">
        <v>25321</v>
      </c>
      <c r="D4956" t="s">
        <v>25322</v>
      </c>
      <c r="G4956" t="s">
        <v>25323</v>
      </c>
      <c r="H4956" t="s">
        <v>25324</v>
      </c>
      <c r="I4956" t="s">
        <v>25325</v>
      </c>
      <c r="J4956">
        <v>2</v>
      </c>
      <c r="K4956">
        <v>1</v>
      </c>
      <c r="L4956">
        <v>0</v>
      </c>
      <c r="M4956" t="s">
        <v>25326</v>
      </c>
      <c r="N4956">
        <f t="shared" si="924"/>
        <v>0</v>
      </c>
      <c r="O4956" t="str">
        <f t="shared" si="925"/>
        <v>No</v>
      </c>
      <c r="P4956">
        <f t="shared" si="926"/>
        <v>0</v>
      </c>
      <c r="Q4956">
        <f t="shared" si="927"/>
        <v>0</v>
      </c>
      <c r="R4956">
        <f t="shared" si="931"/>
        <v>27.565026697177728</v>
      </c>
      <c r="S4956" t="str">
        <f t="shared" si="928"/>
        <v>ID-37905-</v>
      </c>
      <c r="T4956" t="str">
        <f t="shared" si="929"/>
        <v>16:00</v>
      </c>
      <c r="U4956" t="str">
        <f t="shared" si="930"/>
        <v>Acceptable</v>
      </c>
      <c r="V4956">
        <f t="shared" si="932"/>
        <v>23</v>
      </c>
      <c r="W4956">
        <f t="shared" si="933"/>
        <v>2</v>
      </c>
      <c r="Y4956" t="str">
        <f t="shared" si="934"/>
        <v>Flight Not Found</v>
      </c>
      <c r="Z4956" t="str" cm="1">
        <f t="array" ref="Z4956">IF(AND(B:B &gt; TIME(6, 0, 0), B:B &lt;= TIME(18, 0, 0)), "Day", "Night")</f>
        <v>Night</v>
      </c>
      <c r="AA4956">
        <f t="shared" si="935"/>
        <v>1</v>
      </c>
    </row>
    <row r="4957" spans="1:27" x14ac:dyDescent="0.2">
      <c r="A4957">
        <v>37920</v>
      </c>
      <c r="B4957" t="s">
        <v>25327</v>
      </c>
      <c r="C4957" t="s">
        <v>4272</v>
      </c>
      <c r="D4957" t="s">
        <v>25328</v>
      </c>
      <c r="E4957" t="s">
        <v>484</v>
      </c>
      <c r="G4957" t="s">
        <v>25329</v>
      </c>
      <c r="H4957" t="s">
        <v>25330</v>
      </c>
      <c r="I4957" t="s">
        <v>25331</v>
      </c>
      <c r="J4957">
        <v>5</v>
      </c>
      <c r="K4957">
        <v>5</v>
      </c>
      <c r="L4957">
        <v>0</v>
      </c>
      <c r="M4957" t="s">
        <v>25332</v>
      </c>
      <c r="N4957">
        <f t="shared" si="924"/>
        <v>0</v>
      </c>
      <c r="O4957" t="str">
        <f t="shared" si="925"/>
        <v>No</v>
      </c>
      <c r="P4957">
        <f t="shared" si="926"/>
        <v>0</v>
      </c>
      <c r="Q4957">
        <f t="shared" si="927"/>
        <v>0</v>
      </c>
      <c r="R4957">
        <f t="shared" si="931"/>
        <v>27.565026697177728</v>
      </c>
      <c r="S4957" t="str">
        <f t="shared" si="928"/>
        <v>ID-37920-</v>
      </c>
      <c r="T4957" t="str">
        <f t="shared" si="929"/>
        <v>04:31</v>
      </c>
      <c r="U4957" t="str">
        <f t="shared" si="930"/>
        <v>Acceptable</v>
      </c>
      <c r="V4957">
        <f t="shared" si="932"/>
        <v>23</v>
      </c>
      <c r="W4957">
        <f t="shared" si="933"/>
        <v>2</v>
      </c>
      <c r="Y4957" t="str">
        <f t="shared" si="934"/>
        <v>Flight Not Found</v>
      </c>
      <c r="Z4957" t="str" cm="1">
        <f t="array" ref="Z4957">IF(AND(B:B &gt; TIME(6, 0, 0), B:B &lt;= TIME(18, 0, 0)), "Day", "Night")</f>
        <v>Night</v>
      </c>
      <c r="AA4957">
        <f t="shared" si="935"/>
        <v>1</v>
      </c>
    </row>
    <row r="4958" spans="1:27" x14ac:dyDescent="0.2">
      <c r="A4958">
        <v>37921</v>
      </c>
      <c r="B4958" t="s">
        <v>14351</v>
      </c>
      <c r="C4958" t="s">
        <v>25333</v>
      </c>
      <c r="D4958" t="s">
        <v>25334</v>
      </c>
      <c r="F4958" t="s">
        <v>25335</v>
      </c>
      <c r="G4958" t="s">
        <v>25336</v>
      </c>
      <c r="H4958" t="s">
        <v>25337</v>
      </c>
      <c r="I4958" t="s">
        <v>25338</v>
      </c>
      <c r="J4958">
        <v>3</v>
      </c>
      <c r="K4958">
        <v>3</v>
      </c>
      <c r="L4958">
        <v>0</v>
      </c>
      <c r="M4958" t="s">
        <v>25339</v>
      </c>
      <c r="N4958">
        <f t="shared" si="924"/>
        <v>0</v>
      </c>
      <c r="O4958" t="str">
        <f t="shared" si="925"/>
        <v>No</v>
      </c>
      <c r="P4958">
        <f t="shared" si="926"/>
        <v>0</v>
      </c>
      <c r="Q4958">
        <f t="shared" si="927"/>
        <v>0</v>
      </c>
      <c r="R4958">
        <f t="shared" si="931"/>
        <v>27.565026697177728</v>
      </c>
      <c r="S4958" t="str">
        <f t="shared" si="928"/>
        <v>ID-37921-Tampico - Las Potrancas Ranch Airstrip</v>
      </c>
      <c r="T4958" t="str">
        <f t="shared" si="929"/>
        <v>08:08</v>
      </c>
      <c r="U4958" t="str">
        <f t="shared" si="930"/>
        <v>Acceptable</v>
      </c>
      <c r="V4958">
        <f t="shared" si="932"/>
        <v>23</v>
      </c>
      <c r="W4958">
        <f t="shared" si="933"/>
        <v>2</v>
      </c>
      <c r="Y4958" t="str">
        <f t="shared" si="934"/>
        <v>Flight Not Found</v>
      </c>
      <c r="Z4958" t="str" cm="1">
        <f t="array" ref="Z4958">IF(AND(B:B &gt; TIME(6, 0, 0), B:B &lt;= TIME(18, 0, 0)), "Day", "Night")</f>
        <v>Night</v>
      </c>
      <c r="AA4958">
        <f t="shared" si="935"/>
        <v>1</v>
      </c>
    </row>
    <row r="4959" spans="1:27" x14ac:dyDescent="0.2">
      <c r="A4959">
        <v>37923</v>
      </c>
      <c r="B4959" t="s">
        <v>20343</v>
      </c>
      <c r="C4959" t="s">
        <v>25340</v>
      </c>
      <c r="D4959" t="s">
        <v>25341</v>
      </c>
      <c r="E4959" t="s">
        <v>25342</v>
      </c>
      <c r="F4959" t="s">
        <v>25343</v>
      </c>
      <c r="G4959" t="s">
        <v>19574</v>
      </c>
      <c r="H4959" t="s">
        <v>25344</v>
      </c>
      <c r="I4959" t="s">
        <v>25345</v>
      </c>
      <c r="J4959">
        <v>1</v>
      </c>
      <c r="K4959">
        <v>1</v>
      </c>
      <c r="L4959">
        <v>0</v>
      </c>
      <c r="M4959" t="s">
        <v>25346</v>
      </c>
      <c r="N4959">
        <f t="shared" si="924"/>
        <v>0</v>
      </c>
      <c r="O4959" t="str">
        <f t="shared" si="925"/>
        <v>No</v>
      </c>
      <c r="P4959">
        <f t="shared" si="926"/>
        <v>0</v>
      </c>
      <c r="Q4959">
        <f t="shared" si="927"/>
        <v>0</v>
      </c>
      <c r="R4959">
        <f t="shared" si="931"/>
        <v>27.565026697177728</v>
      </c>
      <c r="S4959" t="str">
        <f t="shared" si="928"/>
        <v>ID-37923-Casper - Cody</v>
      </c>
      <c r="T4959" t="str">
        <f t="shared" si="929"/>
        <v>08:51</v>
      </c>
      <c r="U4959" t="str">
        <f t="shared" si="930"/>
        <v>Acceptable</v>
      </c>
      <c r="V4959">
        <f t="shared" si="932"/>
        <v>23</v>
      </c>
      <c r="W4959">
        <f t="shared" si="933"/>
        <v>2</v>
      </c>
      <c r="Y4959" t="str">
        <f t="shared" si="934"/>
        <v>Flight Not Found</v>
      </c>
      <c r="Z4959" t="str" cm="1">
        <f t="array" ref="Z4959">IF(AND(B:B &gt; TIME(6, 0, 0), B:B &lt;= TIME(18, 0, 0)), "Day", "Night")</f>
        <v>Night</v>
      </c>
      <c r="AA4959">
        <f t="shared" si="935"/>
        <v>1</v>
      </c>
    </row>
    <row r="4960" spans="1:27" x14ac:dyDescent="0.2">
      <c r="A4960">
        <v>37927</v>
      </c>
      <c r="B4960" t="s">
        <v>877</v>
      </c>
      <c r="C4960" t="s">
        <v>25347</v>
      </c>
      <c r="D4960" t="s">
        <v>23</v>
      </c>
      <c r="E4960" t="s">
        <v>36</v>
      </c>
      <c r="F4960" t="s">
        <v>25348</v>
      </c>
      <c r="G4960" t="s">
        <v>25349</v>
      </c>
      <c r="J4960">
        <v>36</v>
      </c>
      <c r="K4960">
        <v>15</v>
      </c>
      <c r="L4960">
        <v>0</v>
      </c>
      <c r="M4960" t="s">
        <v>25350</v>
      </c>
      <c r="N4960">
        <f t="shared" si="924"/>
        <v>0</v>
      </c>
      <c r="O4960" t="str">
        <f t="shared" si="925"/>
        <v>No</v>
      </c>
      <c r="P4960">
        <f t="shared" si="926"/>
        <v>0</v>
      </c>
      <c r="Q4960">
        <f t="shared" si="927"/>
        <v>0</v>
      </c>
      <c r="R4960">
        <f t="shared" si="931"/>
        <v>27.565026697177728</v>
      </c>
      <c r="S4960" t="str">
        <f t="shared" si="928"/>
        <v>ID-37927-Fallujah - Baghdad</v>
      </c>
      <c r="T4960" t="str">
        <f t="shared" si="929"/>
        <v>09:00</v>
      </c>
      <c r="U4960" t="str">
        <f t="shared" si="930"/>
        <v>Acceptable</v>
      </c>
      <c r="V4960">
        <f t="shared" si="932"/>
        <v>23</v>
      </c>
      <c r="W4960">
        <f t="shared" si="933"/>
        <v>2</v>
      </c>
      <c r="Y4960" t="str">
        <f t="shared" si="934"/>
        <v>Flight Not Found</v>
      </c>
      <c r="Z4960" t="str" cm="1">
        <f t="array" ref="Z4960">IF(AND(B:B &gt; TIME(6, 0, 0), B:B &lt;= TIME(18, 0, 0)), "Day", "Night")</f>
        <v>Night</v>
      </c>
      <c r="AA4960">
        <f t="shared" si="935"/>
        <v>1</v>
      </c>
    </row>
    <row r="4961" spans="1:27" x14ac:dyDescent="0.2">
      <c r="A4961">
        <v>37933</v>
      </c>
      <c r="B4961" t="s">
        <v>10829</v>
      </c>
      <c r="C4961" t="s">
        <v>25351</v>
      </c>
      <c r="D4961" t="s">
        <v>23921</v>
      </c>
      <c r="F4961" t="s">
        <v>25352</v>
      </c>
      <c r="G4961" t="s">
        <v>25353</v>
      </c>
      <c r="H4961" t="s">
        <v>25354</v>
      </c>
      <c r="I4961" t="s">
        <v>25355</v>
      </c>
      <c r="J4961">
        <v>7</v>
      </c>
      <c r="K4961">
        <v>2</v>
      </c>
      <c r="L4961">
        <v>0</v>
      </c>
      <c r="M4961" t="s">
        <v>25356</v>
      </c>
      <c r="N4961">
        <f t="shared" si="924"/>
        <v>0</v>
      </c>
      <c r="O4961" t="str">
        <f t="shared" si="925"/>
        <v>No</v>
      </c>
      <c r="P4961">
        <f t="shared" si="926"/>
        <v>0</v>
      </c>
      <c r="Q4961">
        <f t="shared" si="927"/>
        <v>0</v>
      </c>
      <c r="R4961">
        <f t="shared" si="931"/>
        <v>27.565026697177728</v>
      </c>
      <c r="S4961" t="str">
        <f t="shared" si="928"/>
        <v>ID-37933-Ogle, Guyana - Ekereku, Guyana</v>
      </c>
      <c r="T4961" t="str">
        <f t="shared" si="929"/>
        <v>10:59</v>
      </c>
      <c r="U4961" t="str">
        <f t="shared" si="930"/>
        <v>Acceptable</v>
      </c>
      <c r="V4961">
        <f t="shared" si="932"/>
        <v>23</v>
      </c>
      <c r="W4961">
        <f t="shared" si="933"/>
        <v>2</v>
      </c>
      <c r="Y4961" t="str">
        <f t="shared" si="934"/>
        <v>Flight Not Found</v>
      </c>
      <c r="Z4961" t="str" cm="1">
        <f t="array" ref="Z4961">IF(AND(B:B &gt; TIME(6, 0, 0), B:B &lt;= TIME(18, 0, 0)), "Day", "Night")</f>
        <v>Night</v>
      </c>
      <c r="AA4961">
        <f t="shared" si="935"/>
        <v>1</v>
      </c>
    </row>
    <row r="4962" spans="1:27" x14ac:dyDescent="0.2">
      <c r="A4962">
        <v>37933</v>
      </c>
      <c r="B4962" t="s">
        <v>23589</v>
      </c>
      <c r="C4962" t="s">
        <v>25357</v>
      </c>
      <c r="D4962" t="s">
        <v>25358</v>
      </c>
      <c r="G4962" t="s">
        <v>25359</v>
      </c>
      <c r="H4962" t="s">
        <v>25360</v>
      </c>
      <c r="I4962" t="s">
        <v>25361</v>
      </c>
      <c r="J4962">
        <v>4</v>
      </c>
      <c r="K4962">
        <v>4</v>
      </c>
      <c r="L4962">
        <v>0</v>
      </c>
      <c r="M4962" t="s">
        <v>25362</v>
      </c>
      <c r="N4962">
        <f t="shared" si="924"/>
        <v>0</v>
      </c>
      <c r="O4962" t="str">
        <f t="shared" si="925"/>
        <v>No</v>
      </c>
      <c r="P4962">
        <f t="shared" si="926"/>
        <v>0</v>
      </c>
      <c r="Q4962">
        <f t="shared" si="927"/>
        <v>0</v>
      </c>
      <c r="R4962">
        <f t="shared" si="931"/>
        <v>27.565026697177728</v>
      </c>
      <c r="S4962" t="str">
        <f t="shared" si="928"/>
        <v>ID-37933-</v>
      </c>
      <c r="T4962" t="str">
        <f t="shared" si="929"/>
        <v>10:59</v>
      </c>
      <c r="U4962" t="str">
        <f t="shared" si="930"/>
        <v>Acceptable</v>
      </c>
      <c r="V4962">
        <f t="shared" si="932"/>
        <v>23</v>
      </c>
      <c r="W4962">
        <f t="shared" si="933"/>
        <v>2</v>
      </c>
      <c r="Y4962" t="str">
        <f t="shared" si="934"/>
        <v>Flight Not Found</v>
      </c>
      <c r="Z4962" t="str" cm="1">
        <f t="array" ref="Z4962">IF(AND(B:B &gt; TIME(6, 0, 0), B:B &lt;= TIME(18, 0, 0)), "Day", "Night")</f>
        <v>Night</v>
      </c>
      <c r="AA4962">
        <f t="shared" si="935"/>
        <v>1</v>
      </c>
    </row>
    <row r="4963" spans="1:27" x14ac:dyDescent="0.2">
      <c r="A4963">
        <v>37954</v>
      </c>
      <c r="B4963" t="s">
        <v>25363</v>
      </c>
      <c r="C4963" t="s">
        <v>16242</v>
      </c>
      <c r="D4963" t="s">
        <v>21602</v>
      </c>
      <c r="E4963" t="s">
        <v>9797</v>
      </c>
      <c r="F4963" t="s">
        <v>25364</v>
      </c>
      <c r="G4963" t="s">
        <v>25365</v>
      </c>
      <c r="H4963" t="s">
        <v>25366</v>
      </c>
      <c r="I4963" t="s">
        <v>25367</v>
      </c>
      <c r="J4963">
        <v>1</v>
      </c>
      <c r="K4963">
        <v>1</v>
      </c>
      <c r="L4963">
        <v>0</v>
      </c>
      <c r="M4963" t="s">
        <v>25368</v>
      </c>
      <c r="N4963">
        <f t="shared" si="924"/>
        <v>0</v>
      </c>
      <c r="O4963" t="str">
        <f t="shared" si="925"/>
        <v>No</v>
      </c>
      <c r="P4963">
        <f t="shared" si="926"/>
        <v>0</v>
      </c>
      <c r="Q4963">
        <f t="shared" si="927"/>
        <v>0</v>
      </c>
      <c r="R4963">
        <f t="shared" si="931"/>
        <v>27.565026697177728</v>
      </c>
      <c r="S4963" t="str">
        <f t="shared" si="928"/>
        <v>ID-37954-Seattle - Spokane</v>
      </c>
      <c r="T4963" t="str">
        <f t="shared" si="929"/>
        <v>08:01</v>
      </c>
      <c r="U4963" t="str">
        <f t="shared" si="930"/>
        <v>Acceptable</v>
      </c>
      <c r="V4963">
        <f t="shared" si="932"/>
        <v>23</v>
      </c>
      <c r="W4963">
        <f t="shared" si="933"/>
        <v>2</v>
      </c>
      <c r="Y4963" t="str">
        <f t="shared" si="934"/>
        <v>Flight Not Found</v>
      </c>
      <c r="Z4963" t="str" cm="1">
        <f t="array" ref="Z4963">IF(AND(B:B &gt; TIME(6, 0, 0), B:B &lt;= TIME(18, 0, 0)), "Day", "Night")</f>
        <v>Night</v>
      </c>
      <c r="AA4963">
        <f t="shared" si="935"/>
        <v>1</v>
      </c>
    </row>
    <row r="4964" spans="1:27" x14ac:dyDescent="0.2">
      <c r="A4964">
        <v>37954</v>
      </c>
      <c r="B4964" t="s">
        <v>52</v>
      </c>
      <c r="C4964" t="s">
        <v>25369</v>
      </c>
      <c r="D4964" t="s">
        <v>19560</v>
      </c>
      <c r="F4964" t="s">
        <v>25370</v>
      </c>
      <c r="G4964" t="s">
        <v>12448</v>
      </c>
      <c r="H4964" t="s">
        <v>25371</v>
      </c>
      <c r="J4964">
        <v>24</v>
      </c>
      <c r="K4964">
        <v>20</v>
      </c>
      <c r="L4964">
        <v>13</v>
      </c>
      <c r="M4964" t="s">
        <v>25372</v>
      </c>
      <c r="N4964">
        <f t="shared" si="924"/>
        <v>0</v>
      </c>
      <c r="O4964" t="str">
        <f t="shared" si="925"/>
        <v>No</v>
      </c>
      <c r="P4964">
        <f t="shared" si="926"/>
        <v>0</v>
      </c>
      <c r="Q4964">
        <f t="shared" si="927"/>
        <v>0</v>
      </c>
      <c r="R4964">
        <f t="shared" si="931"/>
        <v>27.565026697177728</v>
      </c>
      <c r="S4964" t="str">
        <f t="shared" si="928"/>
        <v>ID-37954-Boende, Congo - Kinshasa, Congo</v>
      </c>
      <c r="T4964" t="str">
        <f t="shared" si="929"/>
        <v>08:01</v>
      </c>
      <c r="U4964" t="str">
        <f t="shared" si="930"/>
        <v>Acceptable</v>
      </c>
      <c r="V4964">
        <f t="shared" si="932"/>
        <v>23</v>
      </c>
      <c r="W4964">
        <f t="shared" si="933"/>
        <v>2</v>
      </c>
      <c r="Y4964" t="str">
        <f t="shared" si="934"/>
        <v>Flight Not Found</v>
      </c>
      <c r="Z4964" t="str" cm="1">
        <f t="array" ref="Z4964">IF(AND(B:B &gt; TIME(6, 0, 0), B:B &lt;= TIME(18, 0, 0)), "Day", "Night")</f>
        <v>Night</v>
      </c>
      <c r="AA4964">
        <f t="shared" si="935"/>
        <v>1</v>
      </c>
    </row>
    <row r="4965" spans="1:27" x14ac:dyDescent="0.2">
      <c r="A4965">
        <v>37971</v>
      </c>
      <c r="B4965" t="s">
        <v>2146</v>
      </c>
      <c r="C4965" t="s">
        <v>25373</v>
      </c>
      <c r="D4965" t="s">
        <v>25374</v>
      </c>
      <c r="G4965" t="s">
        <v>25375</v>
      </c>
      <c r="H4965" t="s">
        <v>25376</v>
      </c>
      <c r="I4965" t="s">
        <v>25377</v>
      </c>
      <c r="J4965">
        <v>3</v>
      </c>
      <c r="K4965">
        <v>2</v>
      </c>
      <c r="L4965">
        <v>0</v>
      </c>
      <c r="M4965" t="s">
        <v>25378</v>
      </c>
      <c r="N4965">
        <f t="shared" si="924"/>
        <v>0</v>
      </c>
      <c r="O4965" t="str">
        <f t="shared" si="925"/>
        <v>No</v>
      </c>
      <c r="P4965">
        <f t="shared" si="926"/>
        <v>0</v>
      </c>
      <c r="Q4965">
        <f t="shared" si="927"/>
        <v>0</v>
      </c>
      <c r="R4965">
        <f t="shared" si="931"/>
        <v>27.565026697177728</v>
      </c>
      <c r="S4965" t="str">
        <f t="shared" si="928"/>
        <v>ID-37971-</v>
      </c>
      <c r="T4965" t="str">
        <f t="shared" si="929"/>
        <v>12:00</v>
      </c>
      <c r="U4965" t="str">
        <f t="shared" si="930"/>
        <v>Acceptable</v>
      </c>
      <c r="V4965">
        <f t="shared" si="932"/>
        <v>23</v>
      </c>
      <c r="W4965">
        <f t="shared" si="933"/>
        <v>2</v>
      </c>
      <c r="Y4965" t="str">
        <f t="shared" si="934"/>
        <v>Flight Not Found</v>
      </c>
      <c r="Z4965" t="str" cm="1">
        <f t="array" ref="Z4965">IF(AND(B:B &gt; TIME(6, 0, 0), B:B &lt;= TIME(18, 0, 0)), "Day", "Night")</f>
        <v>Night</v>
      </c>
      <c r="AA4965">
        <f t="shared" si="935"/>
        <v>1</v>
      </c>
    </row>
    <row r="4966" spans="1:27" x14ac:dyDescent="0.2">
      <c r="A4966">
        <v>37973</v>
      </c>
      <c r="B4966" t="s">
        <v>1613</v>
      </c>
      <c r="C4966" t="s">
        <v>21547</v>
      </c>
      <c r="D4966" t="s">
        <v>25379</v>
      </c>
      <c r="F4966" t="s">
        <v>24219</v>
      </c>
      <c r="G4966" t="s">
        <v>25380</v>
      </c>
      <c r="H4966" t="s">
        <v>25381</v>
      </c>
      <c r="I4966" t="s">
        <v>25382</v>
      </c>
      <c r="J4966">
        <v>3</v>
      </c>
      <c r="K4966">
        <v>3</v>
      </c>
      <c r="L4966">
        <v>0</v>
      </c>
      <c r="M4966" t="s">
        <v>25383</v>
      </c>
      <c r="N4966">
        <f t="shared" si="924"/>
        <v>0</v>
      </c>
      <c r="O4966" t="str">
        <f t="shared" si="925"/>
        <v>No</v>
      </c>
      <c r="P4966">
        <f t="shared" si="926"/>
        <v>0</v>
      </c>
      <c r="Q4966">
        <f t="shared" si="927"/>
        <v>0</v>
      </c>
      <c r="R4966">
        <f t="shared" si="931"/>
        <v>27.565026697177728</v>
      </c>
      <c r="S4966" t="str">
        <f t="shared" si="928"/>
        <v>ID-37973-El Yopal - Mitu</v>
      </c>
      <c r="T4966" t="str">
        <f t="shared" si="929"/>
        <v>22:00</v>
      </c>
      <c r="U4966" t="str">
        <f t="shared" si="930"/>
        <v>Acceptable</v>
      </c>
      <c r="V4966">
        <f t="shared" si="932"/>
        <v>23</v>
      </c>
      <c r="W4966">
        <f t="shared" si="933"/>
        <v>2</v>
      </c>
      <c r="Y4966" t="str">
        <f t="shared" si="934"/>
        <v>Flight Not Found</v>
      </c>
      <c r="Z4966" t="str" cm="1">
        <f t="array" ref="Z4966">IF(AND(B:B &gt; TIME(6, 0, 0), B:B &lt;= TIME(18, 0, 0)), "Day", "Night")</f>
        <v>Night</v>
      </c>
      <c r="AA4966">
        <f t="shared" si="935"/>
        <v>1</v>
      </c>
    </row>
    <row r="4967" spans="1:27" x14ac:dyDescent="0.2">
      <c r="A4967">
        <v>37978</v>
      </c>
      <c r="B4967" t="s">
        <v>25384</v>
      </c>
      <c r="C4967" t="s">
        <v>25385</v>
      </c>
      <c r="D4967" t="s">
        <v>25386</v>
      </c>
      <c r="F4967" t="s">
        <v>25387</v>
      </c>
      <c r="G4967" t="s">
        <v>14631</v>
      </c>
      <c r="H4967" t="s">
        <v>25388</v>
      </c>
      <c r="I4967" t="s">
        <v>25389</v>
      </c>
      <c r="J4967">
        <v>2</v>
      </c>
      <c r="K4967">
        <v>2</v>
      </c>
      <c r="L4967">
        <v>0</v>
      </c>
      <c r="M4967" t="s">
        <v>25390</v>
      </c>
      <c r="N4967">
        <f t="shared" si="924"/>
        <v>0</v>
      </c>
      <c r="O4967" t="str">
        <f t="shared" si="925"/>
        <v>No</v>
      </c>
      <c r="P4967">
        <f t="shared" si="926"/>
        <v>0</v>
      </c>
      <c r="Q4967">
        <f t="shared" si="927"/>
        <v>0</v>
      </c>
      <c r="R4967">
        <f t="shared" si="931"/>
        <v>27.565026697177728</v>
      </c>
      <c r="S4967" t="str">
        <f t="shared" si="928"/>
        <v>ID-37978-Chino,CA - Sun Valley, ID</v>
      </c>
      <c r="T4967" t="str">
        <f t="shared" si="929"/>
        <v>09:13</v>
      </c>
      <c r="U4967" t="str">
        <f t="shared" si="930"/>
        <v>Acceptable</v>
      </c>
      <c r="V4967">
        <f t="shared" si="932"/>
        <v>23</v>
      </c>
      <c r="W4967">
        <f t="shared" si="933"/>
        <v>2</v>
      </c>
      <c r="Y4967" t="str">
        <f t="shared" si="934"/>
        <v>Flight Not Found</v>
      </c>
      <c r="Z4967" t="str" cm="1">
        <f t="array" ref="Z4967">IF(AND(B:B &gt; TIME(6, 0, 0), B:B &lt;= TIME(18, 0, 0)), "Day", "Night")</f>
        <v>Night</v>
      </c>
      <c r="AA4967">
        <f t="shared" si="935"/>
        <v>1</v>
      </c>
    </row>
    <row r="4968" spans="1:27" x14ac:dyDescent="0.2">
      <c r="A4968">
        <v>37980</v>
      </c>
      <c r="B4968" t="s">
        <v>6679</v>
      </c>
      <c r="C4968" t="s">
        <v>25391</v>
      </c>
      <c r="D4968" t="s">
        <v>25392</v>
      </c>
      <c r="E4968" t="s">
        <v>18160</v>
      </c>
      <c r="F4968" t="s">
        <v>25393</v>
      </c>
      <c r="G4968" t="s">
        <v>25394</v>
      </c>
      <c r="H4968" t="s">
        <v>25395</v>
      </c>
      <c r="I4968" t="s">
        <v>25396</v>
      </c>
      <c r="J4968">
        <v>161</v>
      </c>
      <c r="K4968">
        <v>140</v>
      </c>
      <c r="L4968">
        <v>0</v>
      </c>
      <c r="M4968" t="s">
        <v>25397</v>
      </c>
      <c r="N4968">
        <f t="shared" si="924"/>
        <v>0</v>
      </c>
      <c r="O4968" t="str">
        <f t="shared" si="925"/>
        <v>No</v>
      </c>
      <c r="P4968">
        <f t="shared" si="926"/>
        <v>0</v>
      </c>
      <c r="Q4968">
        <f t="shared" si="927"/>
        <v>0</v>
      </c>
      <c r="R4968">
        <f t="shared" si="931"/>
        <v>27.565026697177728</v>
      </c>
      <c r="S4968" t="str">
        <f t="shared" si="928"/>
        <v>ID-37980-Conakry, Guinea - Cotonou, Benin - Beirut, Lebanon</v>
      </c>
      <c r="T4968" t="str">
        <f t="shared" si="929"/>
        <v>14:55</v>
      </c>
      <c r="U4968" t="str">
        <f t="shared" si="930"/>
        <v>Acceptable</v>
      </c>
      <c r="V4968">
        <f t="shared" si="932"/>
        <v>23</v>
      </c>
      <c r="W4968">
        <f t="shared" si="933"/>
        <v>2</v>
      </c>
      <c r="Y4968" t="str">
        <f t="shared" si="934"/>
        <v>Flight Not Found</v>
      </c>
      <c r="Z4968" t="str" cm="1">
        <f t="array" ref="Z4968">IF(AND(B:B &gt; TIME(6, 0, 0), B:B &lt;= TIME(18, 0, 0)), "Day", "Night")</f>
        <v>Night</v>
      </c>
      <c r="AA4968">
        <f t="shared" si="935"/>
        <v>1</v>
      </c>
    </row>
    <row r="4969" spans="1:27" x14ac:dyDescent="0.2">
      <c r="A4969">
        <v>37989</v>
      </c>
      <c r="B4969" t="s">
        <v>25398</v>
      </c>
      <c r="C4969" t="s">
        <v>25399</v>
      </c>
      <c r="D4969" t="s">
        <v>25400</v>
      </c>
      <c r="E4969" t="s">
        <v>18905</v>
      </c>
      <c r="F4969" t="s">
        <v>25401</v>
      </c>
      <c r="G4969" t="s">
        <v>24645</v>
      </c>
      <c r="H4969" t="s">
        <v>25402</v>
      </c>
      <c r="I4969" t="s">
        <v>25403</v>
      </c>
      <c r="J4969">
        <v>148</v>
      </c>
      <c r="K4969">
        <v>148</v>
      </c>
      <c r="L4969">
        <v>0</v>
      </c>
      <c r="M4969" t="s">
        <v>25404</v>
      </c>
      <c r="N4969">
        <f t="shared" si="924"/>
        <v>0</v>
      </c>
      <c r="O4969" t="str">
        <f t="shared" si="925"/>
        <v>No</v>
      </c>
      <c r="P4969">
        <f t="shared" si="926"/>
        <v>0</v>
      </c>
      <c r="Q4969">
        <f t="shared" si="927"/>
        <v>0</v>
      </c>
      <c r="R4969">
        <f t="shared" si="931"/>
        <v>27.565026697177728</v>
      </c>
      <c r="S4969" t="str">
        <f t="shared" si="928"/>
        <v>ID-37989-Sharm el Sheikh, Egypt - Cairo, Egypt</v>
      </c>
      <c r="T4969" t="str">
        <f t="shared" si="929"/>
        <v>04:44</v>
      </c>
      <c r="U4969" t="str">
        <f t="shared" si="930"/>
        <v>Acceptable</v>
      </c>
      <c r="V4969">
        <f t="shared" si="932"/>
        <v>23</v>
      </c>
      <c r="W4969">
        <f t="shared" si="933"/>
        <v>2</v>
      </c>
      <c r="Y4969" t="str">
        <f t="shared" si="934"/>
        <v>Flight Not Found</v>
      </c>
      <c r="Z4969" t="str" cm="1">
        <f t="array" ref="Z4969">IF(AND(B:B &gt; TIME(6, 0, 0), B:B &lt;= TIME(18, 0, 0)), "Day", "Night")</f>
        <v>Night</v>
      </c>
      <c r="AA4969">
        <f t="shared" si="935"/>
        <v>1</v>
      </c>
    </row>
    <row r="4970" spans="1:27" x14ac:dyDescent="0.2">
      <c r="A4970">
        <v>37999</v>
      </c>
      <c r="B4970" t="s">
        <v>1476</v>
      </c>
      <c r="C4970" t="s">
        <v>13564</v>
      </c>
      <c r="D4970" t="s">
        <v>23577</v>
      </c>
      <c r="E4970" t="s">
        <v>25405</v>
      </c>
      <c r="F4970" t="s">
        <v>25406</v>
      </c>
      <c r="G4970" t="s">
        <v>11940</v>
      </c>
      <c r="H4970" t="s">
        <v>25407</v>
      </c>
      <c r="I4970" t="s">
        <v>25408</v>
      </c>
      <c r="J4970">
        <v>37</v>
      </c>
      <c r="K4970">
        <v>37</v>
      </c>
      <c r="L4970">
        <v>0</v>
      </c>
      <c r="M4970" t="s">
        <v>25409</v>
      </c>
      <c r="N4970">
        <f t="shared" si="924"/>
        <v>0</v>
      </c>
      <c r="O4970" t="str">
        <f t="shared" si="925"/>
        <v>No</v>
      </c>
      <c r="P4970">
        <f t="shared" si="926"/>
        <v>0</v>
      </c>
      <c r="Q4970">
        <f t="shared" si="927"/>
        <v>0</v>
      </c>
      <c r="R4970">
        <f t="shared" si="931"/>
        <v>27.565026697177728</v>
      </c>
      <c r="S4970" t="str">
        <f t="shared" si="928"/>
        <v>ID-37999-Termez - Tashkent</v>
      </c>
      <c r="T4970" t="str">
        <f t="shared" si="929"/>
        <v>19:40</v>
      </c>
      <c r="U4970" t="str">
        <f t="shared" si="930"/>
        <v>Acceptable</v>
      </c>
      <c r="V4970">
        <f t="shared" si="932"/>
        <v>23</v>
      </c>
      <c r="W4970">
        <f t="shared" si="933"/>
        <v>2</v>
      </c>
      <c r="Y4970" t="str">
        <f t="shared" si="934"/>
        <v>Flight Not Found</v>
      </c>
      <c r="Z4970" t="str" cm="1">
        <f t="array" ref="Z4970">IF(AND(B:B &gt; TIME(6, 0, 0), B:B &lt;= TIME(18, 0, 0)), "Day", "Night")</f>
        <v>Night</v>
      </c>
      <c r="AA4970">
        <f t="shared" si="935"/>
        <v>1</v>
      </c>
    </row>
    <row r="4971" spans="1:27" x14ac:dyDescent="0.2">
      <c r="A4971">
        <v>38003</v>
      </c>
      <c r="B4971" t="s">
        <v>6579</v>
      </c>
      <c r="C4971" t="s">
        <v>25410</v>
      </c>
      <c r="D4971" t="s">
        <v>25411</v>
      </c>
      <c r="E4971" t="s">
        <v>25412</v>
      </c>
      <c r="F4971" t="s">
        <v>25413</v>
      </c>
      <c r="G4971" t="s">
        <v>22585</v>
      </c>
      <c r="H4971" t="s">
        <v>25414</v>
      </c>
      <c r="I4971" t="s">
        <v>25415</v>
      </c>
      <c r="J4971">
        <v>10</v>
      </c>
      <c r="K4971">
        <v>10</v>
      </c>
      <c r="L4971">
        <v>0</v>
      </c>
      <c r="M4971" t="s">
        <v>25416</v>
      </c>
      <c r="N4971">
        <f t="shared" si="924"/>
        <v>0</v>
      </c>
      <c r="O4971" t="str">
        <f t="shared" si="925"/>
        <v>No</v>
      </c>
      <c r="P4971">
        <f t="shared" si="926"/>
        <v>0</v>
      </c>
      <c r="Q4971">
        <f t="shared" si="927"/>
        <v>0</v>
      </c>
      <c r="R4971">
        <f t="shared" si="931"/>
        <v>27.565026697177728</v>
      </c>
      <c r="S4971" t="str">
        <f t="shared" si="928"/>
        <v>ID-38003-Pelee Island, Ontario - Windsor, Ontario</v>
      </c>
      <c r="T4971" t="str">
        <f t="shared" si="929"/>
        <v>16:40</v>
      </c>
      <c r="U4971" t="str">
        <f t="shared" si="930"/>
        <v>Acceptable</v>
      </c>
      <c r="V4971">
        <f t="shared" si="932"/>
        <v>23</v>
      </c>
      <c r="W4971">
        <f t="shared" si="933"/>
        <v>2</v>
      </c>
      <c r="Y4971" t="str">
        <f t="shared" si="934"/>
        <v>Flight Not Found</v>
      </c>
      <c r="Z4971" t="str" cm="1">
        <f t="array" ref="Z4971">IF(AND(B:B &gt; TIME(6, 0, 0), B:B &lt;= TIME(18, 0, 0)), "Day", "Night")</f>
        <v>Night</v>
      </c>
      <c r="AA4971">
        <f t="shared" si="935"/>
        <v>1</v>
      </c>
    </row>
    <row r="4972" spans="1:27" x14ac:dyDescent="0.2">
      <c r="A4972">
        <v>38014</v>
      </c>
      <c r="B4972" t="s">
        <v>3252</v>
      </c>
      <c r="C4972" t="s">
        <v>25417</v>
      </c>
      <c r="D4972" t="s">
        <v>25418</v>
      </c>
      <c r="F4972" t="s">
        <v>25419</v>
      </c>
      <c r="G4972" t="s">
        <v>22089</v>
      </c>
      <c r="H4972" t="s">
        <v>25420</v>
      </c>
      <c r="I4972" t="s">
        <v>25421</v>
      </c>
      <c r="J4972">
        <v>5</v>
      </c>
      <c r="K4972">
        <v>1</v>
      </c>
      <c r="L4972">
        <v>0</v>
      </c>
      <c r="M4972" t="s">
        <v>25422</v>
      </c>
      <c r="N4972">
        <f t="shared" si="924"/>
        <v>0</v>
      </c>
      <c r="O4972" t="str">
        <f t="shared" si="925"/>
        <v>No</v>
      </c>
      <c r="P4972">
        <f t="shared" si="926"/>
        <v>0</v>
      </c>
      <c r="Q4972">
        <f t="shared" si="927"/>
        <v>0</v>
      </c>
      <c r="R4972">
        <f t="shared" si="931"/>
        <v>27.565026697177728</v>
      </c>
      <c r="S4972" t="str">
        <f t="shared" si="928"/>
        <v>ID-38014-Hassi R'Mel - Ghardaïa</v>
      </c>
      <c r="T4972" t="str">
        <f t="shared" si="929"/>
        <v>20:55</v>
      </c>
      <c r="U4972" t="str">
        <f t="shared" si="930"/>
        <v>Acceptable</v>
      </c>
      <c r="V4972">
        <f t="shared" si="932"/>
        <v>23</v>
      </c>
      <c r="W4972">
        <f t="shared" si="933"/>
        <v>2</v>
      </c>
      <c r="Y4972" t="str">
        <f t="shared" si="934"/>
        <v>Flight Not Found</v>
      </c>
      <c r="Z4972" t="str" cm="1">
        <f t="array" ref="Z4972">IF(AND(B:B &gt; TIME(6, 0, 0), B:B &lt;= TIME(18, 0, 0)), "Day", "Night")</f>
        <v>Night</v>
      </c>
      <c r="AA4972">
        <f t="shared" si="935"/>
        <v>1</v>
      </c>
    </row>
    <row r="4973" spans="1:27" x14ac:dyDescent="0.2">
      <c r="A4973">
        <v>38023</v>
      </c>
      <c r="B4973" t="s">
        <v>25363</v>
      </c>
      <c r="C4973" t="s">
        <v>25423</v>
      </c>
      <c r="D4973" t="s">
        <v>25424</v>
      </c>
      <c r="F4973" t="s">
        <v>25425</v>
      </c>
      <c r="G4973" t="s">
        <v>15932</v>
      </c>
      <c r="H4973" t="s">
        <v>25426</v>
      </c>
      <c r="I4973" t="s">
        <v>25427</v>
      </c>
      <c r="J4973">
        <v>9</v>
      </c>
      <c r="K4973">
        <v>9</v>
      </c>
      <c r="L4973">
        <v>0</v>
      </c>
      <c r="M4973" t="s">
        <v>25428</v>
      </c>
      <c r="N4973">
        <f t="shared" si="924"/>
        <v>0</v>
      </c>
      <c r="O4973" t="str">
        <f t="shared" si="925"/>
        <v>No</v>
      </c>
      <c r="P4973">
        <f t="shared" si="926"/>
        <v>0</v>
      </c>
      <c r="Q4973">
        <f t="shared" si="927"/>
        <v>0</v>
      </c>
      <c r="R4973">
        <f t="shared" si="931"/>
        <v>27.565026697177728</v>
      </c>
      <c r="S4973" t="str">
        <f t="shared" si="928"/>
        <v>ID-38023-Skopje - Mostar</v>
      </c>
      <c r="T4973" t="str">
        <f t="shared" si="929"/>
        <v>08:01</v>
      </c>
      <c r="U4973" t="str">
        <f t="shared" si="930"/>
        <v>Acceptable</v>
      </c>
      <c r="V4973">
        <f t="shared" si="932"/>
        <v>23</v>
      </c>
      <c r="W4973">
        <f t="shared" si="933"/>
        <v>2</v>
      </c>
      <c r="Y4973" t="str">
        <f t="shared" si="934"/>
        <v>Flight Not Found</v>
      </c>
      <c r="Z4973" t="str" cm="1">
        <f t="array" ref="Z4973">IF(AND(B:B &gt; TIME(6, 0, 0), B:B &lt;= TIME(18, 0, 0)), "Day", "Night")</f>
        <v>Night</v>
      </c>
      <c r="AA4973">
        <f t="shared" si="935"/>
        <v>1</v>
      </c>
    </row>
    <row r="4974" spans="1:27" x14ac:dyDescent="0.2">
      <c r="A4974">
        <v>38027</v>
      </c>
      <c r="B4974" t="s">
        <v>8615</v>
      </c>
      <c r="C4974" t="s">
        <v>5964</v>
      </c>
      <c r="D4974" t="s">
        <v>25429</v>
      </c>
      <c r="E4974" t="s">
        <v>25430</v>
      </c>
      <c r="F4974" t="s">
        <v>25431</v>
      </c>
      <c r="G4974" t="s">
        <v>25432</v>
      </c>
      <c r="H4974" t="s">
        <v>25433</v>
      </c>
      <c r="I4974" t="s">
        <v>25434</v>
      </c>
      <c r="J4974">
        <v>46</v>
      </c>
      <c r="K4974">
        <v>43</v>
      </c>
      <c r="L4974">
        <v>0</v>
      </c>
      <c r="M4974" t="s">
        <v>25435</v>
      </c>
      <c r="N4974">
        <f t="shared" si="924"/>
        <v>0</v>
      </c>
      <c r="O4974" t="str">
        <f t="shared" si="925"/>
        <v>No</v>
      </c>
      <c r="P4974">
        <f t="shared" si="926"/>
        <v>0</v>
      </c>
      <c r="Q4974">
        <f t="shared" si="927"/>
        <v>0</v>
      </c>
      <c r="R4974">
        <f t="shared" si="931"/>
        <v>27.565026697177728</v>
      </c>
      <c r="S4974" t="str">
        <f t="shared" si="928"/>
        <v>ID-38027-Kish Island - Sharjah</v>
      </c>
      <c r="T4974" t="str">
        <f t="shared" si="929"/>
        <v>11:40</v>
      </c>
      <c r="U4974" t="str">
        <f t="shared" si="930"/>
        <v>Acceptable</v>
      </c>
      <c r="V4974">
        <f t="shared" si="932"/>
        <v>23</v>
      </c>
      <c r="W4974">
        <f t="shared" si="933"/>
        <v>2</v>
      </c>
      <c r="Y4974" t="str">
        <f t="shared" si="934"/>
        <v>Flight Not Found</v>
      </c>
      <c r="Z4974" t="str" cm="1">
        <f t="array" ref="Z4974">IF(AND(B:B &gt; TIME(6, 0, 0), B:B &lt;= TIME(18, 0, 0)), "Day", "Night")</f>
        <v>Night</v>
      </c>
      <c r="AA4974">
        <f t="shared" si="935"/>
        <v>1</v>
      </c>
    </row>
    <row r="4975" spans="1:27" x14ac:dyDescent="0.2">
      <c r="A4975">
        <v>38041</v>
      </c>
      <c r="B4975" t="s">
        <v>25436</v>
      </c>
      <c r="C4975" t="s">
        <v>25437</v>
      </c>
      <c r="D4975" t="s">
        <v>25438</v>
      </c>
      <c r="F4975" t="s">
        <v>25439</v>
      </c>
      <c r="G4975" t="s">
        <v>25440</v>
      </c>
      <c r="H4975" t="s">
        <v>25441</v>
      </c>
      <c r="I4975" t="s">
        <v>25442</v>
      </c>
      <c r="J4975">
        <v>6</v>
      </c>
      <c r="K4975">
        <v>6</v>
      </c>
      <c r="L4975">
        <v>0</v>
      </c>
      <c r="M4975" t="s">
        <v>25443</v>
      </c>
      <c r="N4975">
        <f t="shared" si="924"/>
        <v>0</v>
      </c>
      <c r="O4975" t="str">
        <f t="shared" si="925"/>
        <v>No</v>
      </c>
      <c r="P4975">
        <f t="shared" si="926"/>
        <v>0</v>
      </c>
      <c r="Q4975">
        <f t="shared" si="927"/>
        <v>0</v>
      </c>
      <c r="R4975">
        <f t="shared" si="931"/>
        <v>27.565026697177728</v>
      </c>
      <c r="S4975" t="str">
        <f t="shared" si="928"/>
        <v>ID-38041-Rome - Cagliari</v>
      </c>
      <c r="T4975" t="str">
        <f t="shared" si="929"/>
        <v>05:50</v>
      </c>
      <c r="U4975" t="str">
        <f t="shared" si="930"/>
        <v>Acceptable</v>
      </c>
      <c r="V4975">
        <f t="shared" si="932"/>
        <v>23</v>
      </c>
      <c r="W4975">
        <f t="shared" si="933"/>
        <v>2</v>
      </c>
      <c r="Y4975" t="str">
        <f t="shared" si="934"/>
        <v>Flight Not Found</v>
      </c>
      <c r="Z4975" t="str" cm="1">
        <f t="array" ref="Z4975">IF(AND(B:B &gt; TIME(6, 0, 0), B:B &lt;= TIME(18, 0, 0)), "Day", "Night")</f>
        <v>Night</v>
      </c>
      <c r="AA4975">
        <f t="shared" si="935"/>
        <v>1</v>
      </c>
    </row>
    <row r="4976" spans="1:27" x14ac:dyDescent="0.2">
      <c r="A4976">
        <v>38047</v>
      </c>
      <c r="B4976" t="s">
        <v>6287</v>
      </c>
      <c r="C4976" t="s">
        <v>25444</v>
      </c>
      <c r="D4976" t="s">
        <v>20516</v>
      </c>
      <c r="F4976" t="s">
        <v>25445</v>
      </c>
      <c r="G4976" t="s">
        <v>25446</v>
      </c>
      <c r="H4976" t="s">
        <v>25447</v>
      </c>
      <c r="I4976" t="s">
        <v>25448</v>
      </c>
      <c r="J4976">
        <v>4</v>
      </c>
      <c r="K4976">
        <v>4</v>
      </c>
      <c r="L4976">
        <v>0</v>
      </c>
      <c r="M4976" t="s">
        <v>25449</v>
      </c>
      <c r="N4976">
        <f t="shared" si="924"/>
        <v>0</v>
      </c>
      <c r="O4976" t="str">
        <f t="shared" si="925"/>
        <v>No</v>
      </c>
      <c r="P4976">
        <f t="shared" si="926"/>
        <v>0</v>
      </c>
      <c r="Q4976">
        <f t="shared" si="927"/>
        <v>0</v>
      </c>
      <c r="R4976">
        <f t="shared" si="931"/>
        <v>27.565026697177728</v>
      </c>
      <c r="S4976" t="str">
        <f t="shared" si="928"/>
        <v>ID-38047-Trefoil Island - Smithton</v>
      </c>
      <c r="T4976" t="str">
        <f t="shared" si="929"/>
        <v>17:50</v>
      </c>
      <c r="U4976" t="str">
        <f t="shared" si="930"/>
        <v>Acceptable</v>
      </c>
      <c r="V4976">
        <f t="shared" si="932"/>
        <v>23</v>
      </c>
      <c r="W4976">
        <f t="shared" si="933"/>
        <v>2</v>
      </c>
      <c r="Y4976" t="str">
        <f t="shared" si="934"/>
        <v>Flight Not Found</v>
      </c>
      <c r="Z4976" t="str" cm="1">
        <f t="array" ref="Z4976">IF(AND(B:B &gt; TIME(6, 0, 0), B:B &lt;= TIME(18, 0, 0)), "Day", "Night")</f>
        <v>Night</v>
      </c>
      <c r="AA4976">
        <f t="shared" si="935"/>
        <v>1</v>
      </c>
    </row>
    <row r="4977" spans="1:27" x14ac:dyDescent="0.2">
      <c r="A4977">
        <v>38050</v>
      </c>
      <c r="B4977" t="s">
        <v>4531</v>
      </c>
      <c r="D4977" t="s">
        <v>25450</v>
      </c>
      <c r="F4977" t="s">
        <v>25451</v>
      </c>
      <c r="G4977" t="s">
        <v>23102</v>
      </c>
      <c r="H4977" t="s">
        <v>25452</v>
      </c>
      <c r="I4977" t="s">
        <v>25453</v>
      </c>
      <c r="J4977">
        <v>7</v>
      </c>
      <c r="K4977">
        <v>3</v>
      </c>
      <c r="L4977">
        <v>0</v>
      </c>
      <c r="M4977" t="s">
        <v>25454</v>
      </c>
      <c r="N4977">
        <f t="shared" si="924"/>
        <v>0</v>
      </c>
      <c r="O4977" t="str">
        <f t="shared" si="925"/>
        <v>No</v>
      </c>
      <c r="P4977">
        <f t="shared" si="926"/>
        <v>0</v>
      </c>
      <c r="Q4977">
        <f t="shared" si="927"/>
        <v>0</v>
      </c>
      <c r="R4977">
        <f t="shared" si="931"/>
        <v>27.565026697177728</v>
      </c>
      <c r="S4977" t="str">
        <f t="shared" si="928"/>
        <v>ID-38050-Ankara - Baku - Kabul</v>
      </c>
      <c r="T4977" t="str">
        <f t="shared" si="929"/>
        <v>09:40</v>
      </c>
      <c r="U4977" t="str">
        <f t="shared" si="930"/>
        <v>Acceptable</v>
      </c>
      <c r="V4977">
        <f t="shared" si="932"/>
        <v>23</v>
      </c>
      <c r="W4977">
        <f t="shared" si="933"/>
        <v>2</v>
      </c>
      <c r="Y4977" t="str">
        <f t="shared" si="934"/>
        <v>Flight Not Found</v>
      </c>
      <c r="Z4977" t="str" cm="1">
        <f t="array" ref="Z4977">IF(AND(B:B &gt; TIME(6, 0, 0), B:B &lt;= TIME(18, 0, 0)), "Day", "Night")</f>
        <v>Night</v>
      </c>
      <c r="AA4977">
        <f t="shared" si="935"/>
        <v>1</v>
      </c>
    </row>
    <row r="4978" spans="1:27" x14ac:dyDescent="0.2">
      <c r="A4978">
        <v>38056</v>
      </c>
      <c r="B4978" t="s">
        <v>4207</v>
      </c>
      <c r="C4978" t="s">
        <v>25455</v>
      </c>
      <c r="D4978" t="s">
        <v>25456</v>
      </c>
      <c r="F4978" t="s">
        <v>997</v>
      </c>
      <c r="G4978" t="s">
        <v>25457</v>
      </c>
      <c r="H4978" t="s">
        <v>25458</v>
      </c>
      <c r="I4978" t="s">
        <v>25459</v>
      </c>
      <c r="J4978">
        <v>4</v>
      </c>
      <c r="K4978">
        <v>4</v>
      </c>
      <c r="L4978">
        <v>0</v>
      </c>
      <c r="M4978" t="s">
        <v>25460</v>
      </c>
      <c r="N4978">
        <f t="shared" si="924"/>
        <v>0</v>
      </c>
      <c r="O4978" t="str">
        <f t="shared" si="925"/>
        <v>No</v>
      </c>
      <c r="P4978">
        <f t="shared" si="926"/>
        <v>0</v>
      </c>
      <c r="Q4978">
        <f t="shared" si="927"/>
        <v>0</v>
      </c>
      <c r="R4978">
        <f t="shared" si="931"/>
        <v>27.565026697177728</v>
      </c>
      <c r="S4978" t="str">
        <f t="shared" si="928"/>
        <v>ID-38056-Training</v>
      </c>
      <c r="T4978" t="str">
        <f t="shared" si="929"/>
        <v>20:42</v>
      </c>
      <c r="U4978" t="str">
        <f t="shared" si="930"/>
        <v>Acceptable</v>
      </c>
      <c r="V4978">
        <f t="shared" si="932"/>
        <v>23</v>
      </c>
      <c r="W4978">
        <f t="shared" si="933"/>
        <v>2</v>
      </c>
      <c r="Y4978" t="str">
        <f t="shared" si="934"/>
        <v>Flight Not Found</v>
      </c>
      <c r="Z4978" t="str" cm="1">
        <f t="array" ref="Z4978">IF(AND(B:B &gt; TIME(6, 0, 0), B:B &lt;= TIME(18, 0, 0)), "Day", "Night")</f>
        <v>Night</v>
      </c>
      <c r="AA4978">
        <f t="shared" si="935"/>
        <v>1</v>
      </c>
    </row>
    <row r="4979" spans="1:27" x14ac:dyDescent="0.2">
      <c r="A4979">
        <v>38180</v>
      </c>
      <c r="B4979" t="s">
        <v>6773</v>
      </c>
      <c r="C4979" t="s">
        <v>25461</v>
      </c>
      <c r="D4979" t="s">
        <v>25462</v>
      </c>
      <c r="F4979" t="s">
        <v>25463</v>
      </c>
      <c r="G4979" t="s">
        <v>8973</v>
      </c>
      <c r="H4979" t="s">
        <v>25464</v>
      </c>
      <c r="I4979" t="s">
        <v>20980</v>
      </c>
      <c r="J4979">
        <v>2</v>
      </c>
      <c r="K4979">
        <v>1</v>
      </c>
      <c r="L4979">
        <v>0</v>
      </c>
      <c r="M4979" t="s">
        <v>25465</v>
      </c>
      <c r="N4979">
        <f t="shared" si="924"/>
        <v>0</v>
      </c>
      <c r="O4979" t="str">
        <f t="shared" si="925"/>
        <v>No</v>
      </c>
      <c r="P4979">
        <f t="shared" si="926"/>
        <v>0</v>
      </c>
      <c r="Q4979">
        <f t="shared" si="927"/>
        <v>0</v>
      </c>
      <c r="R4979">
        <f t="shared" si="931"/>
        <v>27.565026697177728</v>
      </c>
      <c r="S4979" t="str">
        <f t="shared" si="928"/>
        <v>ID-38180-San Juan - Saint Martten</v>
      </c>
      <c r="T4979" t="str">
        <f t="shared" si="929"/>
        <v>07:15</v>
      </c>
      <c r="U4979" t="str">
        <f t="shared" si="930"/>
        <v>Acceptable</v>
      </c>
      <c r="V4979">
        <f t="shared" si="932"/>
        <v>23</v>
      </c>
      <c r="W4979">
        <f t="shared" si="933"/>
        <v>2</v>
      </c>
      <c r="Y4979" t="str">
        <f t="shared" si="934"/>
        <v>Flight Not Found</v>
      </c>
      <c r="Z4979" t="str" cm="1">
        <f t="array" ref="Z4979">IF(AND(B:B &gt; TIME(6, 0, 0), B:B &lt;= TIME(18, 0, 0)), "Day", "Night")</f>
        <v>Night</v>
      </c>
      <c r="AA4979">
        <f t="shared" si="935"/>
        <v>1</v>
      </c>
    </row>
    <row r="4980" spans="1:27" x14ac:dyDescent="0.2">
      <c r="A4980">
        <v>38062</v>
      </c>
      <c r="B4980" t="s">
        <v>8640</v>
      </c>
      <c r="C4980" t="s">
        <v>25466</v>
      </c>
      <c r="D4980" t="s">
        <v>25467</v>
      </c>
      <c r="G4980" t="s">
        <v>18519</v>
      </c>
      <c r="H4980" t="s">
        <v>25468</v>
      </c>
      <c r="I4980" t="s">
        <v>25469</v>
      </c>
      <c r="J4980">
        <v>5</v>
      </c>
      <c r="K4980">
        <v>5</v>
      </c>
      <c r="L4980">
        <v>0</v>
      </c>
      <c r="M4980" t="s">
        <v>25470</v>
      </c>
      <c r="N4980">
        <f t="shared" si="924"/>
        <v>0</v>
      </c>
      <c r="O4980" t="str">
        <f t="shared" si="925"/>
        <v>No</v>
      </c>
      <c r="P4980">
        <f t="shared" si="926"/>
        <v>0</v>
      </c>
      <c r="Q4980">
        <f t="shared" si="927"/>
        <v>0</v>
      </c>
      <c r="R4980">
        <f t="shared" si="931"/>
        <v>27.565026697177728</v>
      </c>
      <c r="S4980" t="str">
        <f t="shared" si="928"/>
        <v>ID-38062-</v>
      </c>
      <c r="T4980" t="str">
        <f t="shared" si="929"/>
        <v>04:01</v>
      </c>
      <c r="U4980" t="str">
        <f t="shared" si="930"/>
        <v>Acceptable</v>
      </c>
      <c r="V4980">
        <f t="shared" si="932"/>
        <v>23</v>
      </c>
      <c r="W4980">
        <f t="shared" si="933"/>
        <v>2</v>
      </c>
      <c r="Y4980" t="str">
        <f t="shared" si="934"/>
        <v>Flight Not Found</v>
      </c>
      <c r="Z4980" t="str" cm="1">
        <f t="array" ref="Z4980">IF(AND(B:B &gt; TIME(6, 0, 0), B:B &lt;= TIME(18, 0, 0)), "Day", "Night")</f>
        <v>Night</v>
      </c>
      <c r="AA4980">
        <f t="shared" si="935"/>
        <v>1</v>
      </c>
    </row>
    <row r="4981" spans="1:27" x14ac:dyDescent="0.2">
      <c r="A4981">
        <v>38064</v>
      </c>
      <c r="B4981" t="s">
        <v>25471</v>
      </c>
      <c r="C4981" t="s">
        <v>25472</v>
      </c>
      <c r="D4981" t="s">
        <v>9581</v>
      </c>
      <c r="F4981" t="s">
        <v>25473</v>
      </c>
      <c r="G4981" t="s">
        <v>14598</v>
      </c>
      <c r="H4981" t="s">
        <v>25474</v>
      </c>
      <c r="I4981" t="s">
        <v>25475</v>
      </c>
      <c r="J4981">
        <v>6</v>
      </c>
      <c r="K4981">
        <v>6</v>
      </c>
      <c r="L4981">
        <v>0</v>
      </c>
      <c r="M4981" t="s">
        <v>25476</v>
      </c>
      <c r="N4981">
        <f t="shared" si="924"/>
        <v>0</v>
      </c>
      <c r="O4981" t="str">
        <f t="shared" si="925"/>
        <v>No</v>
      </c>
      <c r="P4981">
        <f t="shared" si="926"/>
        <v>0</v>
      </c>
      <c r="Q4981">
        <f t="shared" si="927"/>
        <v>0</v>
      </c>
      <c r="R4981">
        <f t="shared" si="931"/>
        <v>27.565026697177728</v>
      </c>
      <c r="S4981" t="str">
        <f t="shared" si="928"/>
        <v>ID-38064-Hamilton Island - Lindeman Island</v>
      </c>
      <c r="T4981" t="str">
        <f t="shared" si="929"/>
        <v>17:08</v>
      </c>
      <c r="U4981" t="str">
        <f t="shared" si="930"/>
        <v>Acceptable</v>
      </c>
      <c r="V4981">
        <f t="shared" si="932"/>
        <v>23</v>
      </c>
      <c r="W4981">
        <f t="shared" si="933"/>
        <v>2</v>
      </c>
      <c r="Y4981" t="str">
        <f t="shared" si="934"/>
        <v>Flight Not Found</v>
      </c>
      <c r="Z4981" t="str" cm="1">
        <f t="array" ref="Z4981">IF(AND(B:B &gt; TIME(6, 0, 0), B:B &lt;= TIME(18, 0, 0)), "Day", "Night")</f>
        <v>Night</v>
      </c>
      <c r="AA4981">
        <f t="shared" si="935"/>
        <v>1</v>
      </c>
    </row>
    <row r="4982" spans="1:27" x14ac:dyDescent="0.2">
      <c r="A4982">
        <v>38067</v>
      </c>
      <c r="B4982" t="s">
        <v>7835</v>
      </c>
      <c r="C4982" t="s">
        <v>25477</v>
      </c>
      <c r="D4982" t="s">
        <v>25478</v>
      </c>
      <c r="F4982" t="s">
        <v>25479</v>
      </c>
      <c r="G4982" t="s">
        <v>25480</v>
      </c>
      <c r="H4982" t="s">
        <v>25481</v>
      </c>
      <c r="I4982" t="s">
        <v>25482</v>
      </c>
      <c r="J4982">
        <v>5</v>
      </c>
      <c r="K4982">
        <v>4</v>
      </c>
      <c r="L4982">
        <v>0</v>
      </c>
      <c r="M4982" t="s">
        <v>25483</v>
      </c>
      <c r="N4982">
        <f t="shared" si="924"/>
        <v>0</v>
      </c>
      <c r="O4982" t="str">
        <f t="shared" si="925"/>
        <v>No</v>
      </c>
      <c r="P4982">
        <f t="shared" si="926"/>
        <v>0</v>
      </c>
      <c r="Q4982">
        <f t="shared" si="927"/>
        <v>0</v>
      </c>
      <c r="R4982">
        <f t="shared" si="931"/>
        <v>27.565026697177728</v>
      </c>
      <c r="S4982" t="str">
        <f t="shared" si="928"/>
        <v>ID-38067-Odessa, TX - Lubbock, TX</v>
      </c>
      <c r="T4982" t="str">
        <f t="shared" si="929"/>
        <v>02:20</v>
      </c>
      <c r="U4982" t="str">
        <f t="shared" si="930"/>
        <v>Acceptable</v>
      </c>
      <c r="V4982">
        <f t="shared" si="932"/>
        <v>23</v>
      </c>
      <c r="W4982">
        <f t="shared" si="933"/>
        <v>2</v>
      </c>
      <c r="Y4982" t="str">
        <f t="shared" si="934"/>
        <v>Flight Not Found</v>
      </c>
      <c r="Z4982" t="str" cm="1">
        <f t="array" ref="Z4982">IF(AND(B:B &gt; TIME(6, 0, 0), B:B &lt;= TIME(18, 0, 0)), "Day", "Night")</f>
        <v>Night</v>
      </c>
      <c r="AA4982">
        <f t="shared" si="935"/>
        <v>1</v>
      </c>
    </row>
    <row r="4983" spans="1:27" x14ac:dyDescent="0.2">
      <c r="A4983">
        <v>38109</v>
      </c>
      <c r="B4983" t="s">
        <v>2627</v>
      </c>
      <c r="C4983" t="s">
        <v>25484</v>
      </c>
      <c r="D4983" t="s">
        <v>25485</v>
      </c>
      <c r="F4983" t="s">
        <v>25486</v>
      </c>
      <c r="G4983" t="s">
        <v>25487</v>
      </c>
      <c r="H4983" t="s">
        <v>25488</v>
      </c>
      <c r="I4983" t="s">
        <v>25489</v>
      </c>
      <c r="J4983">
        <v>7</v>
      </c>
      <c r="K4983">
        <v>7</v>
      </c>
      <c r="L4983">
        <v>0</v>
      </c>
      <c r="M4983" t="s">
        <v>25490</v>
      </c>
      <c r="N4983">
        <f t="shared" si="924"/>
        <v>0</v>
      </c>
      <c r="O4983" t="str">
        <f t="shared" si="925"/>
        <v>No</v>
      </c>
      <c r="P4983">
        <f t="shared" si="926"/>
        <v>0</v>
      </c>
      <c r="Q4983">
        <f t="shared" si="927"/>
        <v>0</v>
      </c>
      <c r="R4983">
        <f t="shared" si="931"/>
        <v>27.565026697177728</v>
      </c>
      <c r="S4983" t="str">
        <f t="shared" si="928"/>
        <v>ID-38109-Ciudad Juarez - Mexico City</v>
      </c>
      <c r="T4983" t="str">
        <f t="shared" si="929"/>
        <v>16:00</v>
      </c>
      <c r="U4983" t="str">
        <f t="shared" si="930"/>
        <v>Acceptable</v>
      </c>
      <c r="V4983">
        <f t="shared" si="932"/>
        <v>23</v>
      </c>
      <c r="W4983">
        <f t="shared" si="933"/>
        <v>2</v>
      </c>
      <c r="Y4983" t="str">
        <f t="shared" si="934"/>
        <v>Flight Not Found</v>
      </c>
      <c r="Z4983" t="str" cm="1">
        <f t="array" ref="Z4983">IF(AND(B:B &gt; TIME(6, 0, 0), B:B &lt;= TIME(18, 0, 0)), "Day", "Night")</f>
        <v>Night</v>
      </c>
      <c r="AA4983">
        <f t="shared" si="935"/>
        <v>1</v>
      </c>
    </row>
    <row r="4984" spans="1:27" x14ac:dyDescent="0.2">
      <c r="A4984">
        <v>38111</v>
      </c>
      <c r="B4984" t="s">
        <v>2575</v>
      </c>
      <c r="C4984" t="s">
        <v>25491</v>
      </c>
      <c r="D4984" t="s">
        <v>25492</v>
      </c>
      <c r="F4984" t="s">
        <v>25493</v>
      </c>
      <c r="G4984" t="s">
        <v>25494</v>
      </c>
      <c r="H4984" t="s">
        <v>25495</v>
      </c>
      <c r="I4984" t="s">
        <v>25496</v>
      </c>
      <c r="J4984">
        <v>7</v>
      </c>
      <c r="K4984">
        <v>7</v>
      </c>
      <c r="L4984">
        <v>0</v>
      </c>
      <c r="M4984" t="s">
        <v>25497</v>
      </c>
      <c r="N4984">
        <f t="shared" si="924"/>
        <v>0</v>
      </c>
      <c r="O4984" t="str">
        <f t="shared" si="925"/>
        <v>No</v>
      </c>
      <c r="P4984">
        <f t="shared" si="926"/>
        <v>0</v>
      </c>
      <c r="Q4984">
        <f t="shared" si="927"/>
        <v>0</v>
      </c>
      <c r="R4984">
        <f t="shared" si="931"/>
        <v>27.565026697177728</v>
      </c>
      <c r="S4984" t="str">
        <f t="shared" si="928"/>
        <v>ID-38111-Ciudad Bolívar - Uonquén</v>
      </c>
      <c r="T4984" t="str">
        <f t="shared" si="929"/>
        <v>11:00</v>
      </c>
      <c r="U4984" t="str">
        <f t="shared" si="930"/>
        <v>Acceptable</v>
      </c>
      <c r="V4984">
        <f t="shared" si="932"/>
        <v>23</v>
      </c>
      <c r="W4984">
        <f t="shared" si="933"/>
        <v>2</v>
      </c>
      <c r="Y4984" t="str">
        <f t="shared" si="934"/>
        <v>Flight Not Found</v>
      </c>
      <c r="Z4984" t="str" cm="1">
        <f t="array" ref="Z4984">IF(AND(B:B &gt; TIME(6, 0, 0), B:B &lt;= TIME(18, 0, 0)), "Day", "Night")</f>
        <v>Night</v>
      </c>
      <c r="AA4984">
        <f t="shared" si="935"/>
        <v>1</v>
      </c>
    </row>
    <row r="4985" spans="1:27" x14ac:dyDescent="0.2">
      <c r="A4985">
        <v>38112</v>
      </c>
      <c r="B4985" t="s">
        <v>1970</v>
      </c>
      <c r="C4985" t="s">
        <v>25498</v>
      </c>
      <c r="D4985" t="s">
        <v>25499</v>
      </c>
      <c r="F4985" t="s">
        <v>25500</v>
      </c>
      <c r="G4985" t="s">
        <v>25501</v>
      </c>
      <c r="H4985" t="s">
        <v>25502</v>
      </c>
      <c r="I4985" t="s">
        <v>25503</v>
      </c>
      <c r="J4985">
        <v>7</v>
      </c>
      <c r="K4985">
        <v>3</v>
      </c>
      <c r="L4985">
        <v>0</v>
      </c>
      <c r="M4985" t="s">
        <v>25504</v>
      </c>
      <c r="N4985">
        <f t="shared" si="924"/>
        <v>0</v>
      </c>
      <c r="O4985" t="str">
        <f t="shared" si="925"/>
        <v>No</v>
      </c>
      <c r="P4985">
        <f t="shared" si="926"/>
        <v>0</v>
      </c>
      <c r="Q4985">
        <f t="shared" si="927"/>
        <v>0</v>
      </c>
      <c r="R4985">
        <f t="shared" si="931"/>
        <v>27.565026697177728</v>
      </c>
      <c r="S4985" t="str">
        <f t="shared" si="928"/>
        <v>ID-38112-Bogota - Carepa</v>
      </c>
      <c r="T4985" t="str">
        <f t="shared" si="929"/>
        <v>13:00</v>
      </c>
      <c r="U4985" t="str">
        <f t="shared" si="930"/>
        <v>Acceptable</v>
      </c>
      <c r="V4985">
        <f t="shared" si="932"/>
        <v>23</v>
      </c>
      <c r="W4985">
        <f t="shared" si="933"/>
        <v>2</v>
      </c>
      <c r="Y4985" t="str">
        <f t="shared" si="934"/>
        <v>Flight Not Found</v>
      </c>
      <c r="Z4985" t="str" cm="1">
        <f t="array" ref="Z4985">IF(AND(B:B &gt; TIME(6, 0, 0), B:B &lt;= TIME(18, 0, 0)), "Day", "Night")</f>
        <v>Night</v>
      </c>
      <c r="AA4985">
        <f t="shared" si="935"/>
        <v>1</v>
      </c>
    </row>
    <row r="4986" spans="1:27" x14ac:dyDescent="0.2">
      <c r="A4986">
        <v>38113</v>
      </c>
      <c r="B4986" t="s">
        <v>1167</v>
      </c>
      <c r="C4986" t="s">
        <v>25505</v>
      </c>
      <c r="D4986" t="s">
        <v>25506</v>
      </c>
      <c r="F4986" t="s">
        <v>25507</v>
      </c>
      <c r="G4986" t="s">
        <v>18981</v>
      </c>
      <c r="H4986" t="s">
        <v>25508</v>
      </c>
      <c r="J4986">
        <v>10</v>
      </c>
      <c r="K4986">
        <v>6</v>
      </c>
      <c r="L4986">
        <v>0</v>
      </c>
      <c r="M4986" t="s">
        <v>25509</v>
      </c>
      <c r="N4986">
        <f t="shared" si="924"/>
        <v>0</v>
      </c>
      <c r="O4986" t="str">
        <f t="shared" si="925"/>
        <v>No</v>
      </c>
      <c r="P4986">
        <f t="shared" si="926"/>
        <v>0</v>
      </c>
      <c r="Q4986">
        <f t="shared" si="927"/>
        <v>0</v>
      </c>
      <c r="R4986">
        <f t="shared" si="931"/>
        <v>27.565026697177728</v>
      </c>
      <c r="S4986" t="str">
        <f t="shared" si="928"/>
        <v>ID-38113-Jiech - Ayod</v>
      </c>
      <c r="T4986" t="str">
        <f t="shared" si="929"/>
        <v>15:00</v>
      </c>
      <c r="U4986" t="str">
        <f t="shared" si="930"/>
        <v>Acceptable</v>
      </c>
      <c r="V4986">
        <f t="shared" si="932"/>
        <v>23</v>
      </c>
      <c r="W4986">
        <f t="shared" si="933"/>
        <v>2</v>
      </c>
      <c r="Y4986" t="str">
        <f t="shared" si="934"/>
        <v>Flight Not Found</v>
      </c>
      <c r="Z4986" t="str" cm="1">
        <f t="array" ref="Z4986">IF(AND(B:B &gt; TIME(6, 0, 0), B:B &lt;= TIME(18, 0, 0)), "Day", "Night")</f>
        <v>Night</v>
      </c>
      <c r="AA4986">
        <f t="shared" si="935"/>
        <v>1</v>
      </c>
    </row>
    <row r="4987" spans="1:27" x14ac:dyDescent="0.2">
      <c r="A4987">
        <v>38118</v>
      </c>
      <c r="C4987" t="s">
        <v>25510</v>
      </c>
      <c r="D4987" t="s">
        <v>25511</v>
      </c>
      <c r="F4987" t="s">
        <v>25512</v>
      </c>
      <c r="G4987" t="s">
        <v>9148</v>
      </c>
      <c r="H4987" t="s">
        <v>25513</v>
      </c>
      <c r="I4987" t="s">
        <v>25514</v>
      </c>
      <c r="J4987">
        <v>7</v>
      </c>
      <c r="K4987">
        <v>7</v>
      </c>
      <c r="L4987">
        <v>0</v>
      </c>
      <c r="M4987" t="s">
        <v>25515</v>
      </c>
      <c r="N4987">
        <f t="shared" si="924"/>
        <v>0</v>
      </c>
      <c r="O4987" t="str">
        <f t="shared" si="925"/>
        <v>No</v>
      </c>
      <c r="P4987">
        <f t="shared" si="926"/>
        <v>0</v>
      </c>
      <c r="Q4987">
        <f t="shared" si="927"/>
        <v>0</v>
      </c>
      <c r="R4987">
        <f t="shared" si="931"/>
        <v>27.565026697177728</v>
      </c>
      <c r="S4987" t="str">
        <f t="shared" si="928"/>
        <v>ID-38118-Khartoum - Juba - El Obeid</v>
      </c>
      <c r="T4987">
        <f t="shared" si="929"/>
        <v>0</v>
      </c>
      <c r="U4987" t="str">
        <f t="shared" si="930"/>
        <v>Acceptable</v>
      </c>
      <c r="V4987">
        <f t="shared" si="932"/>
        <v>23</v>
      </c>
      <c r="W4987">
        <f t="shared" si="933"/>
        <v>2</v>
      </c>
      <c r="Y4987" t="str">
        <f t="shared" si="934"/>
        <v>Flight Not Found</v>
      </c>
      <c r="Z4987" t="str" cm="1">
        <f t="array" ref="Z4987">IF(AND(B:B &gt; TIME(6, 0, 0), B:B &lt;= TIME(18, 0, 0)), "Day", "Night")</f>
        <v>Night</v>
      </c>
      <c r="AA4987">
        <f t="shared" si="935"/>
        <v>1</v>
      </c>
    </row>
    <row r="4988" spans="1:27" x14ac:dyDescent="0.2">
      <c r="A4988">
        <v>38121</v>
      </c>
      <c r="B4988" t="s">
        <v>39</v>
      </c>
      <c r="C4988" t="s">
        <v>5595</v>
      </c>
      <c r="D4988" t="s">
        <v>25516</v>
      </c>
      <c r="E4988" t="s">
        <v>25517</v>
      </c>
      <c r="F4988" t="s">
        <v>25518</v>
      </c>
      <c r="G4988" t="s">
        <v>24907</v>
      </c>
      <c r="H4988" t="s">
        <v>25519</v>
      </c>
      <c r="I4988" t="s">
        <v>25520</v>
      </c>
      <c r="J4988">
        <v>33</v>
      </c>
      <c r="K4988">
        <v>33</v>
      </c>
      <c r="L4988">
        <v>0</v>
      </c>
      <c r="M4988" t="s">
        <v>25521</v>
      </c>
      <c r="N4988">
        <f t="shared" si="924"/>
        <v>0</v>
      </c>
      <c r="O4988" t="str">
        <f t="shared" si="925"/>
        <v>No</v>
      </c>
      <c r="P4988">
        <f t="shared" si="926"/>
        <v>0</v>
      </c>
      <c r="Q4988">
        <f t="shared" si="927"/>
        <v>0</v>
      </c>
      <c r="R4988">
        <f t="shared" si="931"/>
        <v>27.565026697177728</v>
      </c>
      <c r="S4988" t="str">
        <f t="shared" si="928"/>
        <v>ID-38121-Sao Paulo - Tefe - Manaus</v>
      </c>
      <c r="T4988" t="str">
        <f t="shared" si="929"/>
        <v>18:30</v>
      </c>
      <c r="U4988" t="str">
        <f t="shared" si="930"/>
        <v>Acceptable</v>
      </c>
      <c r="V4988">
        <f t="shared" si="932"/>
        <v>23</v>
      </c>
      <c r="W4988">
        <f t="shared" si="933"/>
        <v>2</v>
      </c>
      <c r="Y4988" t="str">
        <f t="shared" si="934"/>
        <v>Flight Not Found</v>
      </c>
      <c r="Z4988" t="str" cm="1">
        <f t="array" ref="Z4988">IF(AND(B:B &gt; TIME(6, 0, 0), B:B &lt;= TIME(18, 0, 0)), "Day", "Night")</f>
        <v>Night</v>
      </c>
      <c r="AA4988">
        <f t="shared" si="935"/>
        <v>1</v>
      </c>
    </row>
    <row r="4989" spans="1:27" x14ac:dyDescent="0.2">
      <c r="A4989">
        <v>38125</v>
      </c>
      <c r="B4989" t="s">
        <v>3774</v>
      </c>
      <c r="C4989" t="s">
        <v>25522</v>
      </c>
      <c r="D4989" t="s">
        <v>25523</v>
      </c>
      <c r="F4989" t="s">
        <v>25524</v>
      </c>
      <c r="G4989" t="s">
        <v>25525</v>
      </c>
      <c r="H4989" t="s">
        <v>25526</v>
      </c>
      <c r="I4989" t="s">
        <v>25527</v>
      </c>
      <c r="J4989">
        <v>12</v>
      </c>
      <c r="K4989">
        <v>1</v>
      </c>
      <c r="L4989">
        <v>0</v>
      </c>
      <c r="M4989" t="s">
        <v>25528</v>
      </c>
      <c r="N4989">
        <f t="shared" si="924"/>
        <v>0</v>
      </c>
      <c r="O4989" t="str">
        <f t="shared" si="925"/>
        <v>No</v>
      </c>
      <c r="P4989">
        <f t="shared" si="926"/>
        <v>0</v>
      </c>
      <c r="Q4989">
        <f t="shared" si="927"/>
        <v>0</v>
      </c>
      <c r="R4989">
        <f t="shared" si="931"/>
        <v>27.565026697177728</v>
      </c>
      <c r="S4989" t="str">
        <f t="shared" si="928"/>
        <v>ID-38125-Kyzyl-Orda - Bozoy - Vozrozhdenya Island</v>
      </c>
      <c r="T4989" t="str">
        <f t="shared" si="929"/>
        <v>10:40</v>
      </c>
      <c r="U4989" t="str">
        <f t="shared" si="930"/>
        <v>Acceptable</v>
      </c>
      <c r="V4989">
        <f t="shared" si="932"/>
        <v>23</v>
      </c>
      <c r="W4989">
        <f t="shared" si="933"/>
        <v>2</v>
      </c>
      <c r="Y4989" t="str">
        <f t="shared" si="934"/>
        <v>Flight Not Found</v>
      </c>
      <c r="Z4989" t="str" cm="1">
        <f t="array" ref="Z4989">IF(AND(B:B &gt; TIME(6, 0, 0), B:B &lt;= TIME(18, 0, 0)), "Day", "Night")</f>
        <v>Night</v>
      </c>
      <c r="AA4989">
        <f t="shared" si="935"/>
        <v>1</v>
      </c>
    </row>
    <row r="4990" spans="1:27" x14ac:dyDescent="0.2">
      <c r="A4990">
        <v>38125</v>
      </c>
      <c r="B4990" t="s">
        <v>1789</v>
      </c>
      <c r="C4990" t="s">
        <v>21111</v>
      </c>
      <c r="D4990" t="s">
        <v>25529</v>
      </c>
      <c r="F4990" t="s">
        <v>25530</v>
      </c>
      <c r="G4990" t="s">
        <v>25085</v>
      </c>
      <c r="H4990" t="s">
        <v>25531</v>
      </c>
      <c r="I4990" t="s">
        <v>25532</v>
      </c>
      <c r="J4990">
        <v>7</v>
      </c>
      <c r="K4990">
        <v>7</v>
      </c>
      <c r="L4990">
        <v>0</v>
      </c>
      <c r="M4990" t="s">
        <v>25533</v>
      </c>
      <c r="N4990">
        <f t="shared" si="924"/>
        <v>0</v>
      </c>
      <c r="O4990" t="str">
        <f t="shared" si="925"/>
        <v>No</v>
      </c>
      <c r="P4990">
        <f t="shared" si="926"/>
        <v>0</v>
      </c>
      <c r="Q4990">
        <f t="shared" si="927"/>
        <v>0</v>
      </c>
      <c r="R4990">
        <f t="shared" si="931"/>
        <v>27.565026697177728</v>
      </c>
      <c r="S4990" t="str">
        <f t="shared" si="928"/>
        <v>ID-38125-Taiyuan - Urumqi - Baku</v>
      </c>
      <c r="T4990" t="str">
        <f t="shared" si="929"/>
        <v>10:40</v>
      </c>
      <c r="U4990" t="str">
        <f t="shared" si="930"/>
        <v>Acceptable</v>
      </c>
      <c r="V4990">
        <f t="shared" si="932"/>
        <v>23</v>
      </c>
      <c r="W4990">
        <f t="shared" si="933"/>
        <v>2</v>
      </c>
      <c r="Y4990" t="str">
        <f t="shared" si="934"/>
        <v>Flight Not Found</v>
      </c>
      <c r="Z4990" t="str" cm="1">
        <f t="array" ref="Z4990">IF(AND(B:B &gt; TIME(6, 0, 0), B:B &lt;= TIME(18, 0, 0)), "Day", "Night")</f>
        <v>Night</v>
      </c>
      <c r="AA4990">
        <f t="shared" si="935"/>
        <v>1</v>
      </c>
    </row>
    <row r="4991" spans="1:27" x14ac:dyDescent="0.2">
      <c r="A4991">
        <v>38130</v>
      </c>
      <c r="B4991" t="s">
        <v>1313</v>
      </c>
      <c r="C4991" t="s">
        <v>25534</v>
      </c>
      <c r="D4991" t="s">
        <v>25535</v>
      </c>
      <c r="F4991" t="s">
        <v>25536</v>
      </c>
      <c r="G4991" t="s">
        <v>18981</v>
      </c>
      <c r="H4991" t="s">
        <v>25537</v>
      </c>
      <c r="I4991" t="s">
        <v>25538</v>
      </c>
      <c r="J4991">
        <v>2</v>
      </c>
      <c r="K4991">
        <v>2</v>
      </c>
      <c r="L4991">
        <v>0</v>
      </c>
      <c r="M4991" t="s">
        <v>25539</v>
      </c>
      <c r="N4991">
        <f t="shared" si="924"/>
        <v>0</v>
      </c>
      <c r="O4991" t="str">
        <f t="shared" si="925"/>
        <v>No</v>
      </c>
      <c r="P4991">
        <f t="shared" si="926"/>
        <v>0</v>
      </c>
      <c r="Q4991">
        <f t="shared" si="927"/>
        <v>0</v>
      </c>
      <c r="R4991">
        <f t="shared" si="931"/>
        <v>27.565026697177728</v>
      </c>
      <c r="S4991" t="str">
        <f t="shared" si="928"/>
        <v>ID-38130-Nairobi - Mogadiscio</v>
      </c>
      <c r="T4991" t="str">
        <f t="shared" si="929"/>
        <v>07:30</v>
      </c>
      <c r="U4991" t="str">
        <f t="shared" si="930"/>
        <v>Acceptable</v>
      </c>
      <c r="V4991">
        <f t="shared" si="932"/>
        <v>23</v>
      </c>
      <c r="W4991">
        <f t="shared" si="933"/>
        <v>2</v>
      </c>
      <c r="Y4991" t="str">
        <f t="shared" si="934"/>
        <v>Flight Not Found</v>
      </c>
      <c r="Z4991" t="str" cm="1">
        <f t="array" ref="Z4991">IF(AND(B:B &gt; TIME(6, 0, 0), B:B &lt;= TIME(18, 0, 0)), "Day", "Night")</f>
        <v>Night</v>
      </c>
      <c r="AA4991">
        <f t="shared" si="935"/>
        <v>1</v>
      </c>
    </row>
    <row r="4992" spans="1:27" x14ac:dyDescent="0.2">
      <c r="A4992">
        <v>38132</v>
      </c>
      <c r="B4992" t="s">
        <v>25540</v>
      </c>
      <c r="C4992" t="s">
        <v>25541</v>
      </c>
      <c r="D4992" t="s">
        <v>25542</v>
      </c>
      <c r="E4992" t="s">
        <v>8642</v>
      </c>
      <c r="F4992" t="s">
        <v>25543</v>
      </c>
      <c r="G4992" t="s">
        <v>19274</v>
      </c>
      <c r="H4992" t="s">
        <v>25544</v>
      </c>
      <c r="I4992" t="s">
        <v>25545</v>
      </c>
      <c r="J4992">
        <v>3</v>
      </c>
      <c r="K4992">
        <v>3</v>
      </c>
      <c r="L4992">
        <v>0</v>
      </c>
      <c r="M4992" t="s">
        <v>25546</v>
      </c>
      <c r="N4992">
        <f t="shared" si="924"/>
        <v>0</v>
      </c>
      <c r="O4992" t="str">
        <f t="shared" si="925"/>
        <v>No</v>
      </c>
      <c r="P4992">
        <f t="shared" si="926"/>
        <v>0</v>
      </c>
      <c r="Q4992">
        <f t="shared" si="927"/>
        <v>0</v>
      </c>
      <c r="R4992">
        <f t="shared" si="931"/>
        <v>27.565026697177728</v>
      </c>
      <c r="S4992" t="str">
        <f t="shared" si="928"/>
        <v>ID-38132-Katmandou - Lukla</v>
      </c>
      <c r="T4992" t="str">
        <f t="shared" si="929"/>
        <v>13:56</v>
      </c>
      <c r="U4992" t="str">
        <f t="shared" si="930"/>
        <v>Acceptable</v>
      </c>
      <c r="V4992">
        <f t="shared" si="932"/>
        <v>23</v>
      </c>
      <c r="W4992">
        <f t="shared" si="933"/>
        <v>2</v>
      </c>
      <c r="Y4992" t="str">
        <f t="shared" si="934"/>
        <v>Flight Not Found</v>
      </c>
      <c r="Z4992" t="str" cm="1">
        <f t="array" ref="Z4992">IF(AND(B:B &gt; TIME(6, 0, 0), B:B &lt;= TIME(18, 0, 0)), "Day", "Night")</f>
        <v>Night</v>
      </c>
      <c r="AA4992">
        <f t="shared" si="935"/>
        <v>1</v>
      </c>
    </row>
    <row r="4993" spans="1:27" x14ac:dyDescent="0.2">
      <c r="A4993">
        <v>38146</v>
      </c>
      <c r="B4993" t="s">
        <v>25547</v>
      </c>
      <c r="C4993" t="s">
        <v>25548</v>
      </c>
      <c r="D4993" t="s">
        <v>25549</v>
      </c>
      <c r="E4993" t="s">
        <v>12882</v>
      </c>
      <c r="F4993" t="s">
        <v>25550</v>
      </c>
      <c r="G4993" t="s">
        <v>25551</v>
      </c>
      <c r="H4993" t="s">
        <v>25552</v>
      </c>
      <c r="I4993" t="s">
        <v>25553</v>
      </c>
      <c r="J4993">
        <v>30</v>
      </c>
      <c r="K4993">
        <v>19</v>
      </c>
      <c r="L4993">
        <v>0</v>
      </c>
      <c r="M4993" t="s">
        <v>25554</v>
      </c>
      <c r="N4993">
        <f t="shared" si="924"/>
        <v>0</v>
      </c>
      <c r="O4993" t="str">
        <f t="shared" si="925"/>
        <v>No</v>
      </c>
      <c r="P4993">
        <f t="shared" si="926"/>
        <v>0</v>
      </c>
      <c r="Q4993">
        <f t="shared" si="927"/>
        <v>0</v>
      </c>
      <c r="R4993">
        <f t="shared" si="931"/>
        <v>27.565026697177728</v>
      </c>
      <c r="S4993" t="str">
        <f t="shared" si="928"/>
        <v>ID-38146-Libreville - Franceville</v>
      </c>
      <c r="T4993" t="str">
        <f t="shared" si="929"/>
        <v>09:38</v>
      </c>
      <c r="U4993" t="str">
        <f t="shared" si="930"/>
        <v>Acceptable</v>
      </c>
      <c r="V4993">
        <f t="shared" si="932"/>
        <v>23</v>
      </c>
      <c r="W4993">
        <f t="shared" si="933"/>
        <v>2</v>
      </c>
      <c r="Y4993" t="str">
        <f t="shared" si="934"/>
        <v>Flight Not Found</v>
      </c>
      <c r="Z4993" t="str" cm="1">
        <f t="array" ref="Z4993">IF(AND(B:B &gt; TIME(6, 0, 0), B:B &lt;= TIME(18, 0, 0)), "Day", "Night")</f>
        <v>Night</v>
      </c>
      <c r="AA4993">
        <f t="shared" si="935"/>
        <v>1</v>
      </c>
    </row>
    <row r="4994" spans="1:27" x14ac:dyDescent="0.2">
      <c r="A4994">
        <v>38149</v>
      </c>
      <c r="C4994" t="s">
        <v>24449</v>
      </c>
      <c r="D4994" t="s">
        <v>25555</v>
      </c>
      <c r="F4994" t="s">
        <v>25556</v>
      </c>
      <c r="G4994" t="s">
        <v>25557</v>
      </c>
      <c r="H4994" t="s">
        <v>25179</v>
      </c>
      <c r="J4994">
        <v>4</v>
      </c>
      <c r="K4994">
        <v>4</v>
      </c>
      <c r="L4994">
        <v>0</v>
      </c>
      <c r="M4994" t="s">
        <v>25558</v>
      </c>
      <c r="N4994">
        <f t="shared" ref="N4994:N5057" si="936">SUM(B4994,C4994)</f>
        <v>0</v>
      </c>
      <c r="O4994" t="str">
        <f t="shared" ref="O4994:O5057" si="937">IF(F4994="good","Yes","No")</f>
        <v>No</v>
      </c>
      <c r="P4994">
        <f t="shared" ref="P4994:P5057" si="938">COUNTIF(C:C,"&lt;0")</f>
        <v>0</v>
      </c>
      <c r="Q4994">
        <f t="shared" ref="Q4994:Q5057" si="939">SUMIF(E:E,"&gt;"&amp;AVERAGE(E:E))</f>
        <v>0</v>
      </c>
      <c r="R4994">
        <f t="shared" si="931"/>
        <v>27.565026697177728</v>
      </c>
      <c r="S4994" t="str">
        <f t="shared" ref="S4994:S5057" si="940">CONCATENATE("ID-",A4994,"-",F4994)</f>
        <v>ID-38149-Belo Horizxonte - Juiz de For a</v>
      </c>
      <c r="T4994">
        <f t="shared" ref="T4994:T5057" si="941">INDEX(B:B,MATCH(A4994,A:A,0))</f>
        <v>0</v>
      </c>
      <c r="U4994" t="str">
        <f t="shared" ref="U4994:U5057" si="942">IF(OR(B4994&gt;0,C4994&gt;0),"Acceptable","Check")</f>
        <v>Acceptable</v>
      </c>
      <c r="V4994">
        <f t="shared" si="932"/>
        <v>23</v>
      </c>
      <c r="W4994">
        <f t="shared" si="933"/>
        <v>2</v>
      </c>
      <c r="Y4994" t="str">
        <f t="shared" si="934"/>
        <v>Flight Not Found</v>
      </c>
      <c r="Z4994" t="str" cm="1">
        <f t="array" ref="Z4994">IF(AND(B:B &gt; TIME(6, 0, 0), B:B &lt;= TIME(18, 0, 0)), "Day", "Night")</f>
        <v>Night</v>
      </c>
      <c r="AA4994">
        <f t="shared" si="935"/>
        <v>1</v>
      </c>
    </row>
    <row r="4995" spans="1:27" x14ac:dyDescent="0.2">
      <c r="A4995">
        <v>38166</v>
      </c>
      <c r="B4995" t="s">
        <v>25559</v>
      </c>
      <c r="C4995" t="s">
        <v>25560</v>
      </c>
      <c r="D4995" t="s">
        <v>25561</v>
      </c>
      <c r="F4995" t="s">
        <v>25562</v>
      </c>
      <c r="G4995" t="s">
        <v>25563</v>
      </c>
      <c r="H4995" t="s">
        <v>25564</v>
      </c>
      <c r="J4995">
        <v>24</v>
      </c>
      <c r="K4995">
        <v>24</v>
      </c>
      <c r="L4995">
        <v>0</v>
      </c>
      <c r="M4995" t="s">
        <v>25565</v>
      </c>
      <c r="N4995">
        <f t="shared" si="936"/>
        <v>0</v>
      </c>
      <c r="O4995" t="str">
        <f t="shared" si="937"/>
        <v>No</v>
      </c>
      <c r="P4995">
        <f t="shared" si="938"/>
        <v>0</v>
      </c>
      <c r="Q4995">
        <f t="shared" si="939"/>
        <v>0</v>
      </c>
      <c r="R4995">
        <f t="shared" ref="R4995:R5058" si="943">AVERAGEIF(J:J,"&gt;0")</f>
        <v>27.565026697177728</v>
      </c>
      <c r="S4995" t="str">
        <f t="shared" si="940"/>
        <v>ID-38166-Freetown - Kailahun</v>
      </c>
      <c r="T4995" t="str">
        <f t="shared" si="941"/>
        <v>09:17</v>
      </c>
      <c r="U4995" t="str">
        <f t="shared" si="942"/>
        <v>Acceptable</v>
      </c>
      <c r="V4995">
        <f t="shared" ref="V4995:V5058" si="944">COUNTIF(D:D, "Military - U.S. Army")</f>
        <v>23</v>
      </c>
      <c r="W4995">
        <f t="shared" ref="W4995:W5058" si="945">AVERAGEIF(C:C,"Fort Myer, Virginia", J:J)</f>
        <v>2</v>
      </c>
      <c r="Y4995" t="str">
        <f t="shared" ref="Y4995:Y5058" si="946">IFERROR(VLOOKUP("FlightNumber", A:E, 4, FALSE), "Flight Not Found")</f>
        <v>Flight Not Found</v>
      </c>
      <c r="Z4995" t="str" cm="1">
        <f t="array" ref="Z4995">IF(AND(B:B &gt; TIME(6, 0, 0), B:B &lt;= TIME(18, 0, 0)), "Day", "Night")</f>
        <v>Night</v>
      </c>
      <c r="AA4995">
        <f t="shared" ref="AA4995:AA5058" si="947">COUNTIFS(D:D, "Military - U.S. Army", C:C, "Fort Myer, Virginia")</f>
        <v>1</v>
      </c>
    </row>
    <row r="4996" spans="1:27" x14ac:dyDescent="0.2">
      <c r="A4996">
        <v>38170</v>
      </c>
      <c r="B4996" t="s">
        <v>24461</v>
      </c>
      <c r="C4996" t="s">
        <v>9721</v>
      </c>
      <c r="D4996" t="s">
        <v>25566</v>
      </c>
      <c r="F4996" t="s">
        <v>25567</v>
      </c>
      <c r="G4996" t="s">
        <v>17832</v>
      </c>
      <c r="H4996" t="s">
        <v>25568</v>
      </c>
      <c r="I4996" t="s">
        <v>25569</v>
      </c>
      <c r="J4996">
        <v>6</v>
      </c>
      <c r="K4996">
        <v>6</v>
      </c>
      <c r="L4996">
        <v>1</v>
      </c>
      <c r="M4996" t="s">
        <v>25570</v>
      </c>
      <c r="N4996">
        <f t="shared" si="936"/>
        <v>0</v>
      </c>
      <c r="O4996" t="str">
        <f t="shared" si="937"/>
        <v>No</v>
      </c>
      <c r="P4996">
        <f t="shared" si="938"/>
        <v>0</v>
      </c>
      <c r="Q4996">
        <f t="shared" si="939"/>
        <v>0</v>
      </c>
      <c r="R4996">
        <f t="shared" si="943"/>
        <v>27.565026697177728</v>
      </c>
      <c r="S4996" t="str">
        <f t="shared" si="940"/>
        <v>ID-38170-Panama City, Panama  - Washington DC</v>
      </c>
      <c r="T4996" t="str">
        <f t="shared" si="941"/>
        <v>13:38</v>
      </c>
      <c r="U4996" t="str">
        <f t="shared" si="942"/>
        <v>Acceptable</v>
      </c>
      <c r="V4996">
        <f t="shared" si="944"/>
        <v>23</v>
      </c>
      <c r="W4996">
        <f t="shared" si="945"/>
        <v>2</v>
      </c>
      <c r="Y4996" t="str">
        <f t="shared" si="946"/>
        <v>Flight Not Found</v>
      </c>
      <c r="Z4996" t="str" cm="1">
        <f t="array" ref="Z4996">IF(AND(B:B &gt; TIME(6, 0, 0), B:B &lt;= TIME(18, 0, 0)), "Day", "Night")</f>
        <v>Night</v>
      </c>
      <c r="AA4996">
        <f t="shared" si="947"/>
        <v>1</v>
      </c>
    </row>
    <row r="4997" spans="1:27" x14ac:dyDescent="0.2">
      <c r="A4997">
        <v>38178</v>
      </c>
      <c r="B4997" t="s">
        <v>877</v>
      </c>
      <c r="C4997" t="s">
        <v>25571</v>
      </c>
      <c r="D4997" t="s">
        <v>25572</v>
      </c>
      <c r="F4997" t="s">
        <v>25573</v>
      </c>
      <c r="G4997" t="s">
        <v>22452</v>
      </c>
      <c r="H4997" t="s">
        <v>25574</v>
      </c>
      <c r="I4997" t="s">
        <v>25575</v>
      </c>
      <c r="J4997">
        <v>2</v>
      </c>
      <c r="K4997">
        <v>2</v>
      </c>
      <c r="L4997">
        <v>0</v>
      </c>
      <c r="M4997" t="s">
        <v>25576</v>
      </c>
      <c r="N4997">
        <f t="shared" si="936"/>
        <v>0</v>
      </c>
      <c r="O4997" t="str">
        <f t="shared" si="937"/>
        <v>No</v>
      </c>
      <c r="P4997">
        <f t="shared" si="938"/>
        <v>0</v>
      </c>
      <c r="Q4997">
        <f t="shared" si="939"/>
        <v>0</v>
      </c>
      <c r="R4997">
        <f t="shared" si="943"/>
        <v>27.565026697177728</v>
      </c>
      <c r="S4997" t="str">
        <f t="shared" si="940"/>
        <v>ID-38178-Waterbury,CN  - Oxford, CN</v>
      </c>
      <c r="T4997" t="str">
        <f t="shared" si="941"/>
        <v>09:00</v>
      </c>
      <c r="U4997" t="str">
        <f t="shared" si="942"/>
        <v>Acceptable</v>
      </c>
      <c r="V4997">
        <f t="shared" si="944"/>
        <v>23</v>
      </c>
      <c r="W4997">
        <f t="shared" si="945"/>
        <v>2</v>
      </c>
      <c r="Y4997" t="str">
        <f t="shared" si="946"/>
        <v>Flight Not Found</v>
      </c>
      <c r="Z4997" t="str" cm="1">
        <f t="array" ref="Z4997">IF(AND(B:B &gt; TIME(6, 0, 0), B:B &lt;= TIME(18, 0, 0)), "Day", "Night")</f>
        <v>Night</v>
      </c>
      <c r="AA4997">
        <f t="shared" si="947"/>
        <v>1</v>
      </c>
    </row>
    <row r="4998" spans="1:27" x14ac:dyDescent="0.2">
      <c r="A4998">
        <v>38190</v>
      </c>
      <c r="B4998" t="s">
        <v>400</v>
      </c>
      <c r="C4998" t="s">
        <v>25577</v>
      </c>
      <c r="D4998" t="s">
        <v>25578</v>
      </c>
      <c r="F4998" t="s">
        <v>25579</v>
      </c>
      <c r="G4998" t="s">
        <v>25580</v>
      </c>
      <c r="H4998" t="s">
        <v>25581</v>
      </c>
      <c r="J4998">
        <v>11</v>
      </c>
      <c r="K4998">
        <v>6</v>
      </c>
      <c r="L4998">
        <v>0</v>
      </c>
      <c r="M4998" t="s">
        <v>25582</v>
      </c>
      <c r="N4998">
        <f t="shared" si="936"/>
        <v>0</v>
      </c>
      <c r="O4998" t="str">
        <f t="shared" si="937"/>
        <v>No</v>
      </c>
      <c r="P4998">
        <f t="shared" si="938"/>
        <v>0</v>
      </c>
      <c r="Q4998">
        <f t="shared" si="939"/>
        <v>0</v>
      </c>
      <c r="R4998">
        <f t="shared" si="943"/>
        <v>27.565026697177728</v>
      </c>
      <c r="S4998" t="str">
        <f t="shared" si="940"/>
        <v>ID-38190-Campos, Brazil  -  Off-shore oil rig</v>
      </c>
      <c r="T4998" t="str">
        <f t="shared" si="941"/>
        <v>08:30</v>
      </c>
      <c r="U4998" t="str">
        <f t="shared" si="942"/>
        <v>Acceptable</v>
      </c>
      <c r="V4998">
        <f t="shared" si="944"/>
        <v>23</v>
      </c>
      <c r="W4998">
        <f t="shared" si="945"/>
        <v>2</v>
      </c>
      <c r="Y4998" t="str">
        <f t="shared" si="946"/>
        <v>Flight Not Found</v>
      </c>
      <c r="Z4998" t="str" cm="1">
        <f t="array" ref="Z4998">IF(AND(B:B &gt; TIME(6, 0, 0), B:B &lt;= TIME(18, 0, 0)), "Day", "Night")</f>
        <v>Night</v>
      </c>
      <c r="AA4998">
        <f t="shared" si="947"/>
        <v>1</v>
      </c>
    </row>
    <row r="4999" spans="1:27" x14ac:dyDescent="0.2">
      <c r="A4999">
        <v>38197</v>
      </c>
      <c r="B4999" t="s">
        <v>44</v>
      </c>
      <c r="C4999" t="s">
        <v>25583</v>
      </c>
      <c r="D4999" t="s">
        <v>25584</v>
      </c>
      <c r="F4999" t="s">
        <v>25585</v>
      </c>
      <c r="G4999" t="s">
        <v>19274</v>
      </c>
      <c r="H4999" t="s">
        <v>25586</v>
      </c>
      <c r="I4999" t="s">
        <v>16143</v>
      </c>
      <c r="J4999">
        <v>3</v>
      </c>
      <c r="K4999">
        <v>2</v>
      </c>
      <c r="L4999">
        <v>0</v>
      </c>
      <c r="M4999" t="s">
        <v>25587</v>
      </c>
      <c r="N4999">
        <f t="shared" si="936"/>
        <v>0</v>
      </c>
      <c r="O4999" t="str">
        <f t="shared" si="937"/>
        <v>No</v>
      </c>
      <c r="P4999">
        <f t="shared" si="938"/>
        <v>0</v>
      </c>
      <c r="Q4999">
        <f t="shared" si="939"/>
        <v>0</v>
      </c>
      <c r="R4999">
        <f t="shared" si="943"/>
        <v>27.565026697177728</v>
      </c>
      <c r="S4999" t="str">
        <f t="shared" si="940"/>
        <v>ID-38197-Port Moresby - Ononge</v>
      </c>
      <c r="T4999" t="str">
        <f t="shared" si="941"/>
        <v>10:30</v>
      </c>
      <c r="U4999" t="str">
        <f t="shared" si="942"/>
        <v>Acceptable</v>
      </c>
      <c r="V4999">
        <f t="shared" si="944"/>
        <v>23</v>
      </c>
      <c r="W4999">
        <f t="shared" si="945"/>
        <v>2</v>
      </c>
      <c r="Y4999" t="str">
        <f t="shared" si="946"/>
        <v>Flight Not Found</v>
      </c>
      <c r="Z4999" t="str" cm="1">
        <f t="array" ref="Z4999">IF(AND(B:B &gt; TIME(6, 0, 0), B:B &lt;= TIME(18, 0, 0)), "Day", "Night")</f>
        <v>Night</v>
      </c>
      <c r="AA4999">
        <f t="shared" si="947"/>
        <v>1</v>
      </c>
    </row>
    <row r="5000" spans="1:27" x14ac:dyDescent="0.2">
      <c r="A5000">
        <v>38212</v>
      </c>
      <c r="B5000" t="s">
        <v>5711</v>
      </c>
      <c r="C5000" t="s">
        <v>910</v>
      </c>
      <c r="D5000" t="s">
        <v>25588</v>
      </c>
      <c r="E5000" t="s">
        <v>14876</v>
      </c>
      <c r="F5000" t="s">
        <v>25589</v>
      </c>
      <c r="G5000" t="s">
        <v>11183</v>
      </c>
      <c r="H5000" t="s">
        <v>25590</v>
      </c>
      <c r="I5000" t="s">
        <v>9345</v>
      </c>
      <c r="J5000">
        <v>2</v>
      </c>
      <c r="K5000">
        <v>1</v>
      </c>
      <c r="L5000">
        <v>0</v>
      </c>
      <c r="M5000" t="s">
        <v>25591</v>
      </c>
      <c r="N5000">
        <f t="shared" si="936"/>
        <v>0</v>
      </c>
      <c r="O5000" t="str">
        <f t="shared" si="937"/>
        <v>No</v>
      </c>
      <c r="P5000">
        <f t="shared" si="938"/>
        <v>0</v>
      </c>
      <c r="Q5000">
        <f t="shared" si="939"/>
        <v>0</v>
      </c>
      <c r="R5000">
        <f t="shared" si="943"/>
        <v>27.565026697177728</v>
      </c>
      <c r="S5000" t="str">
        <f t="shared" si="940"/>
        <v>ID-38212-Memphis - Cincinnati</v>
      </c>
      <c r="T5000" t="str">
        <f t="shared" si="941"/>
        <v>00:50</v>
      </c>
      <c r="U5000" t="str">
        <f t="shared" si="942"/>
        <v>Acceptable</v>
      </c>
      <c r="V5000">
        <f t="shared" si="944"/>
        <v>23</v>
      </c>
      <c r="W5000">
        <f t="shared" si="945"/>
        <v>2</v>
      </c>
      <c r="Y5000" t="str">
        <f t="shared" si="946"/>
        <v>Flight Not Found</v>
      </c>
      <c r="Z5000" t="str" cm="1">
        <f t="array" ref="Z5000">IF(AND(B:B &gt; TIME(6, 0, 0), B:B &lt;= TIME(18, 0, 0)), "Day", "Night")</f>
        <v>Night</v>
      </c>
      <c r="AA5000">
        <f t="shared" si="947"/>
        <v>1</v>
      </c>
    </row>
    <row r="5001" spans="1:27" x14ac:dyDescent="0.2">
      <c r="A5001">
        <v>38216</v>
      </c>
      <c r="B5001" t="s">
        <v>3838</v>
      </c>
      <c r="C5001" t="s">
        <v>25592</v>
      </c>
      <c r="D5001" t="s">
        <v>25593</v>
      </c>
      <c r="E5001" t="s">
        <v>25594</v>
      </c>
      <c r="F5001" t="s">
        <v>25595</v>
      </c>
      <c r="G5001" t="s">
        <v>11428</v>
      </c>
      <c r="H5001" t="s">
        <v>25596</v>
      </c>
      <c r="I5001" t="s">
        <v>25597</v>
      </c>
      <c r="J5001">
        <v>2</v>
      </c>
      <c r="K5001">
        <v>2</v>
      </c>
      <c r="L5001">
        <v>0</v>
      </c>
      <c r="M5001" t="s">
        <v>25598</v>
      </c>
      <c r="N5001">
        <f t="shared" si="936"/>
        <v>0</v>
      </c>
      <c r="O5001" t="str">
        <f t="shared" si="937"/>
        <v>No</v>
      </c>
      <c r="P5001">
        <f t="shared" si="938"/>
        <v>0</v>
      </c>
      <c r="Q5001">
        <f t="shared" si="939"/>
        <v>0</v>
      </c>
      <c r="R5001">
        <f t="shared" si="943"/>
        <v>27.565026697177728</v>
      </c>
      <c r="S5001" t="str">
        <f t="shared" si="940"/>
        <v>ID-38216-Billings - Kalispell</v>
      </c>
      <c r="T5001" t="str">
        <f t="shared" si="941"/>
        <v>23:40</v>
      </c>
      <c r="U5001" t="str">
        <f t="shared" si="942"/>
        <v>Acceptable</v>
      </c>
      <c r="V5001">
        <f t="shared" si="944"/>
        <v>23</v>
      </c>
      <c r="W5001">
        <f t="shared" si="945"/>
        <v>2</v>
      </c>
      <c r="Y5001" t="str">
        <f t="shared" si="946"/>
        <v>Flight Not Found</v>
      </c>
      <c r="Z5001" t="str" cm="1">
        <f t="array" ref="Z5001">IF(AND(B:B &gt; TIME(6, 0, 0), B:B &lt;= TIME(18, 0, 0)), "Day", "Night")</f>
        <v>Night</v>
      </c>
      <c r="AA5001">
        <f t="shared" si="947"/>
        <v>1</v>
      </c>
    </row>
    <row r="5002" spans="1:27" x14ac:dyDescent="0.2">
      <c r="A5002">
        <v>38217</v>
      </c>
      <c r="B5002" t="s">
        <v>7935</v>
      </c>
      <c r="C5002" t="s">
        <v>25599</v>
      </c>
      <c r="D5002" t="s">
        <v>25600</v>
      </c>
      <c r="F5002" t="s">
        <v>25601</v>
      </c>
      <c r="G5002" t="s">
        <v>22585</v>
      </c>
      <c r="H5002" t="s">
        <v>25602</v>
      </c>
      <c r="I5002" t="s">
        <v>25603</v>
      </c>
      <c r="J5002">
        <v>3</v>
      </c>
      <c r="K5002">
        <v>3</v>
      </c>
      <c r="L5002">
        <v>0</v>
      </c>
      <c r="M5002" t="s">
        <v>25604</v>
      </c>
      <c r="N5002">
        <f t="shared" si="936"/>
        <v>0</v>
      </c>
      <c r="O5002" t="str">
        <f t="shared" si="937"/>
        <v>No</v>
      </c>
      <c r="P5002">
        <f t="shared" si="938"/>
        <v>0</v>
      </c>
      <c r="Q5002">
        <f t="shared" si="939"/>
        <v>0</v>
      </c>
      <c r="R5002">
        <f t="shared" si="943"/>
        <v>27.565026697177728</v>
      </c>
      <c r="S5002" t="str">
        <f t="shared" si="940"/>
        <v>ID-38217-Goma - Walikale</v>
      </c>
      <c r="T5002" t="str">
        <f t="shared" si="941"/>
        <v>11:10</v>
      </c>
      <c r="U5002" t="str">
        <f t="shared" si="942"/>
        <v>Acceptable</v>
      </c>
      <c r="V5002">
        <f t="shared" si="944"/>
        <v>23</v>
      </c>
      <c r="W5002">
        <f t="shared" si="945"/>
        <v>2</v>
      </c>
      <c r="Y5002" t="str">
        <f t="shared" si="946"/>
        <v>Flight Not Found</v>
      </c>
      <c r="Z5002" t="str" cm="1">
        <f t="array" ref="Z5002">IF(AND(B:B &gt; TIME(6, 0, 0), B:B &lt;= TIME(18, 0, 0)), "Day", "Night")</f>
        <v>Night</v>
      </c>
      <c r="AA5002">
        <f t="shared" si="947"/>
        <v>1</v>
      </c>
    </row>
    <row r="5003" spans="1:27" x14ac:dyDescent="0.2">
      <c r="A5003">
        <v>38220</v>
      </c>
      <c r="B5003" t="s">
        <v>10454</v>
      </c>
      <c r="C5003" t="s">
        <v>25605</v>
      </c>
      <c r="D5003" t="s">
        <v>14488</v>
      </c>
      <c r="F5003" t="s">
        <v>25606</v>
      </c>
      <c r="G5003" t="s">
        <v>25607</v>
      </c>
      <c r="H5003" t="s">
        <v>25608</v>
      </c>
      <c r="I5003" t="s">
        <v>25609</v>
      </c>
      <c r="J5003">
        <v>25</v>
      </c>
      <c r="K5003">
        <v>25</v>
      </c>
      <c r="L5003">
        <v>0</v>
      </c>
      <c r="M5003" t="s">
        <v>25610</v>
      </c>
      <c r="N5003">
        <f t="shared" si="936"/>
        <v>0</v>
      </c>
      <c r="O5003" t="str">
        <f t="shared" si="937"/>
        <v>No</v>
      </c>
      <c r="P5003">
        <f t="shared" si="938"/>
        <v>0</v>
      </c>
      <c r="Q5003">
        <f t="shared" si="939"/>
        <v>0</v>
      </c>
      <c r="R5003">
        <f t="shared" si="943"/>
        <v>27.565026697177728</v>
      </c>
      <c r="S5003" t="str">
        <f t="shared" si="940"/>
        <v>ID-38220-La Orchila Air Base - Maracay</v>
      </c>
      <c r="T5003" t="str">
        <f t="shared" si="941"/>
        <v>16:28</v>
      </c>
      <c r="U5003" t="str">
        <f t="shared" si="942"/>
        <v>Acceptable</v>
      </c>
      <c r="V5003">
        <f t="shared" si="944"/>
        <v>23</v>
      </c>
      <c r="W5003">
        <f t="shared" si="945"/>
        <v>2</v>
      </c>
      <c r="Y5003" t="str">
        <f t="shared" si="946"/>
        <v>Flight Not Found</v>
      </c>
      <c r="Z5003" t="str" cm="1">
        <f t="array" ref="Z5003">IF(AND(B:B &gt; TIME(6, 0, 0), B:B &lt;= TIME(18, 0, 0)), "Day", "Night")</f>
        <v>Night</v>
      </c>
      <c r="AA5003">
        <f t="shared" si="947"/>
        <v>1</v>
      </c>
    </row>
    <row r="5004" spans="1:27" x14ac:dyDescent="0.2">
      <c r="A5004">
        <v>38223</v>
      </c>
      <c r="B5004" t="s">
        <v>25611</v>
      </c>
      <c r="C5004" t="s">
        <v>25612</v>
      </c>
      <c r="D5004" t="s">
        <v>24470</v>
      </c>
      <c r="E5004" t="s">
        <v>25613</v>
      </c>
      <c r="F5004" t="s">
        <v>25614</v>
      </c>
      <c r="G5004" t="s">
        <v>25615</v>
      </c>
      <c r="H5004" t="s">
        <v>25616</v>
      </c>
      <c r="I5004" t="s">
        <v>25617</v>
      </c>
      <c r="J5004">
        <v>46</v>
      </c>
      <c r="K5004">
        <v>46</v>
      </c>
      <c r="L5004">
        <v>0</v>
      </c>
      <c r="M5004" t="s">
        <v>25618</v>
      </c>
      <c r="N5004">
        <f t="shared" si="936"/>
        <v>0</v>
      </c>
      <c r="O5004" t="str">
        <f t="shared" si="937"/>
        <v>No</v>
      </c>
      <c r="P5004">
        <f t="shared" si="938"/>
        <v>0</v>
      </c>
      <c r="Q5004">
        <f t="shared" si="939"/>
        <v>0</v>
      </c>
      <c r="R5004">
        <f t="shared" si="943"/>
        <v>27.565026697177728</v>
      </c>
      <c r="S5004" t="str">
        <f t="shared" si="940"/>
        <v>ID-38223-Moscow - Sochi</v>
      </c>
      <c r="T5004" t="str">
        <f t="shared" si="941"/>
        <v>22:59</v>
      </c>
      <c r="U5004" t="str">
        <f t="shared" si="942"/>
        <v>Acceptable</v>
      </c>
      <c r="V5004">
        <f t="shared" si="944"/>
        <v>23</v>
      </c>
      <c r="W5004">
        <f t="shared" si="945"/>
        <v>2</v>
      </c>
      <c r="Y5004" t="str">
        <f t="shared" si="946"/>
        <v>Flight Not Found</v>
      </c>
      <c r="Z5004" t="str" cm="1">
        <f t="array" ref="Z5004">IF(AND(B:B &gt; TIME(6, 0, 0), B:B &lt;= TIME(18, 0, 0)), "Day", "Night")</f>
        <v>Night</v>
      </c>
      <c r="AA5004">
        <f t="shared" si="947"/>
        <v>1</v>
      </c>
    </row>
    <row r="5005" spans="1:27" x14ac:dyDescent="0.2">
      <c r="A5005">
        <v>38223</v>
      </c>
      <c r="B5005" t="s">
        <v>21337</v>
      </c>
      <c r="C5005" t="s">
        <v>25619</v>
      </c>
      <c r="D5005" t="s">
        <v>25620</v>
      </c>
      <c r="E5005" t="s">
        <v>3772</v>
      </c>
      <c r="F5005" t="s">
        <v>25621</v>
      </c>
      <c r="G5005" t="s">
        <v>25622</v>
      </c>
      <c r="H5005" t="s">
        <v>25623</v>
      </c>
      <c r="I5005" t="s">
        <v>25624</v>
      </c>
      <c r="J5005">
        <v>41</v>
      </c>
      <c r="K5005">
        <v>41</v>
      </c>
      <c r="L5005">
        <v>0</v>
      </c>
      <c r="M5005" t="s">
        <v>25625</v>
      </c>
      <c r="N5005">
        <f t="shared" si="936"/>
        <v>0</v>
      </c>
      <c r="O5005" t="str">
        <f t="shared" si="937"/>
        <v>No</v>
      </c>
      <c r="P5005">
        <f t="shared" si="938"/>
        <v>0</v>
      </c>
      <c r="Q5005">
        <f t="shared" si="939"/>
        <v>0</v>
      </c>
      <c r="R5005">
        <f t="shared" si="943"/>
        <v>27.565026697177728</v>
      </c>
      <c r="S5005" t="str">
        <f t="shared" si="940"/>
        <v>ID-38223-Moscow - Volograd</v>
      </c>
      <c r="T5005" t="str">
        <f t="shared" si="941"/>
        <v>22:59</v>
      </c>
      <c r="U5005" t="str">
        <f t="shared" si="942"/>
        <v>Acceptable</v>
      </c>
      <c r="V5005">
        <f t="shared" si="944"/>
        <v>23</v>
      </c>
      <c r="W5005">
        <f t="shared" si="945"/>
        <v>2</v>
      </c>
      <c r="Y5005" t="str">
        <f t="shared" si="946"/>
        <v>Flight Not Found</v>
      </c>
      <c r="Z5005" t="str" cm="1">
        <f t="array" ref="Z5005">IF(AND(B:B &gt; TIME(6, 0, 0), B:B &lt;= TIME(18, 0, 0)), "Day", "Night")</f>
        <v>Night</v>
      </c>
      <c r="AA5005">
        <f t="shared" si="947"/>
        <v>1</v>
      </c>
    </row>
    <row r="5006" spans="1:27" x14ac:dyDescent="0.2">
      <c r="A5006">
        <v>38226</v>
      </c>
      <c r="B5006" t="s">
        <v>10220</v>
      </c>
      <c r="C5006" t="s">
        <v>25626</v>
      </c>
      <c r="D5006" t="s">
        <v>25627</v>
      </c>
      <c r="F5006" t="s">
        <v>25628</v>
      </c>
      <c r="G5006" t="s">
        <v>25375</v>
      </c>
      <c r="H5006" t="s">
        <v>25629</v>
      </c>
      <c r="I5006" t="s">
        <v>25630</v>
      </c>
      <c r="J5006">
        <v>3</v>
      </c>
      <c r="K5006">
        <v>1</v>
      </c>
      <c r="L5006">
        <v>0</v>
      </c>
      <c r="M5006" t="s">
        <v>25631</v>
      </c>
      <c r="N5006">
        <f t="shared" si="936"/>
        <v>0</v>
      </c>
      <c r="O5006" t="str">
        <f t="shared" si="937"/>
        <v>No</v>
      </c>
      <c r="P5006">
        <f t="shared" si="938"/>
        <v>0</v>
      </c>
      <c r="Q5006">
        <f t="shared" si="939"/>
        <v>0</v>
      </c>
      <c r="R5006">
        <f t="shared" si="943"/>
        <v>27.565026697177728</v>
      </c>
      <c r="S5006" t="str">
        <f t="shared" si="940"/>
        <v>ID-38226-Kenai - McGrath - Kotzebue</v>
      </c>
      <c r="T5006" t="str">
        <f t="shared" si="941"/>
        <v>16:30</v>
      </c>
      <c r="U5006" t="str">
        <f t="shared" si="942"/>
        <v>Acceptable</v>
      </c>
      <c r="V5006">
        <f t="shared" si="944"/>
        <v>23</v>
      </c>
      <c r="W5006">
        <f t="shared" si="945"/>
        <v>2</v>
      </c>
      <c r="Y5006" t="str">
        <f t="shared" si="946"/>
        <v>Flight Not Found</v>
      </c>
      <c r="Z5006" t="str" cm="1">
        <f t="array" ref="Z5006">IF(AND(B:B &gt; TIME(6, 0, 0), B:B &lt;= TIME(18, 0, 0)), "Day", "Night")</f>
        <v>Night</v>
      </c>
      <c r="AA5006">
        <f t="shared" si="947"/>
        <v>1</v>
      </c>
    </row>
    <row r="5007" spans="1:27" x14ac:dyDescent="0.2">
      <c r="A5007">
        <v>38239</v>
      </c>
      <c r="B5007" t="s">
        <v>5660</v>
      </c>
      <c r="C5007" t="s">
        <v>25632</v>
      </c>
      <c r="D5007" t="s">
        <v>25633</v>
      </c>
      <c r="F5007" t="s">
        <v>25634</v>
      </c>
      <c r="G5007" t="s">
        <v>25635</v>
      </c>
      <c r="H5007" t="s">
        <v>25636</v>
      </c>
      <c r="I5007" t="s">
        <v>25637</v>
      </c>
      <c r="J5007">
        <v>2</v>
      </c>
      <c r="K5007">
        <v>2</v>
      </c>
      <c r="L5007">
        <v>0</v>
      </c>
      <c r="M5007" t="s">
        <v>25638</v>
      </c>
      <c r="N5007">
        <f t="shared" si="936"/>
        <v>0</v>
      </c>
      <c r="O5007" t="str">
        <f t="shared" si="937"/>
        <v>No</v>
      </c>
      <c r="P5007">
        <f t="shared" si="938"/>
        <v>0</v>
      </c>
      <c r="Q5007">
        <f t="shared" si="939"/>
        <v>0</v>
      </c>
      <c r="R5007">
        <f t="shared" si="943"/>
        <v>27.565026697177728</v>
      </c>
      <c r="S5007" t="str">
        <f t="shared" si="940"/>
        <v>ID-38239-Mexico City - Villahermosa</v>
      </c>
      <c r="T5007" t="str">
        <f t="shared" si="941"/>
        <v>06:50</v>
      </c>
      <c r="U5007" t="str">
        <f t="shared" si="942"/>
        <v>Acceptable</v>
      </c>
      <c r="V5007">
        <f t="shared" si="944"/>
        <v>23</v>
      </c>
      <c r="W5007">
        <f t="shared" si="945"/>
        <v>2</v>
      </c>
      <c r="Y5007" t="str">
        <f t="shared" si="946"/>
        <v>Flight Not Found</v>
      </c>
      <c r="Z5007" t="str" cm="1">
        <f t="array" ref="Z5007">IF(AND(B:B &gt; TIME(6, 0, 0), B:B &lt;= TIME(18, 0, 0)), "Day", "Night")</f>
        <v>Night</v>
      </c>
      <c r="AA5007">
        <f t="shared" si="947"/>
        <v>1</v>
      </c>
    </row>
    <row r="5008" spans="1:27" x14ac:dyDescent="0.2">
      <c r="A5008">
        <v>38241</v>
      </c>
      <c r="B5008" t="s">
        <v>7935</v>
      </c>
      <c r="C5008" t="s">
        <v>25639</v>
      </c>
      <c r="D5008" t="s">
        <v>25640</v>
      </c>
      <c r="F5008" t="s">
        <v>25641</v>
      </c>
      <c r="G5008" t="s">
        <v>25642</v>
      </c>
      <c r="J5008">
        <v>17</v>
      </c>
      <c r="K5008">
        <v>17</v>
      </c>
      <c r="L5008">
        <v>0</v>
      </c>
      <c r="M5008" t="s">
        <v>25643</v>
      </c>
      <c r="N5008">
        <f t="shared" si="936"/>
        <v>0</v>
      </c>
      <c r="O5008" t="str">
        <f t="shared" si="937"/>
        <v>No</v>
      </c>
      <c r="P5008">
        <f t="shared" si="938"/>
        <v>0</v>
      </c>
      <c r="Q5008">
        <f t="shared" si="939"/>
        <v>0</v>
      </c>
      <c r="R5008">
        <f t="shared" si="943"/>
        <v>27.565026697177728</v>
      </c>
      <c r="S5008" t="str">
        <f t="shared" si="940"/>
        <v>ID-38241-Athens - Mount Athos</v>
      </c>
      <c r="T5008" t="str">
        <f t="shared" si="941"/>
        <v>11:10</v>
      </c>
      <c r="U5008" t="str">
        <f t="shared" si="942"/>
        <v>Acceptable</v>
      </c>
      <c r="V5008">
        <f t="shared" si="944"/>
        <v>23</v>
      </c>
      <c r="W5008">
        <f t="shared" si="945"/>
        <v>2</v>
      </c>
      <c r="Y5008" t="str">
        <f t="shared" si="946"/>
        <v>Flight Not Found</v>
      </c>
      <c r="Z5008" t="str" cm="1">
        <f t="array" ref="Z5008">IF(AND(B:B &gt; TIME(6, 0, 0), B:B &lt;= TIME(18, 0, 0)), "Day", "Night")</f>
        <v>Night</v>
      </c>
      <c r="AA5008">
        <f t="shared" si="947"/>
        <v>1</v>
      </c>
    </row>
    <row r="5009" spans="1:27" x14ac:dyDescent="0.2">
      <c r="A5009">
        <v>38259</v>
      </c>
      <c r="B5009" t="s">
        <v>25644</v>
      </c>
      <c r="C5009" t="s">
        <v>25645</v>
      </c>
      <c r="D5009" t="s">
        <v>25646</v>
      </c>
      <c r="F5009" t="s">
        <v>25647</v>
      </c>
      <c r="G5009" t="s">
        <v>25648</v>
      </c>
      <c r="H5009" t="s">
        <v>25649</v>
      </c>
      <c r="I5009" t="s">
        <v>25650</v>
      </c>
      <c r="J5009">
        <v>1</v>
      </c>
      <c r="K5009">
        <v>1</v>
      </c>
      <c r="L5009">
        <v>0</v>
      </c>
      <c r="M5009" t="s">
        <v>25651</v>
      </c>
      <c r="N5009">
        <f t="shared" si="936"/>
        <v>0</v>
      </c>
      <c r="O5009" t="str">
        <f t="shared" si="937"/>
        <v>No</v>
      </c>
      <c r="P5009">
        <f t="shared" si="938"/>
        <v>0</v>
      </c>
      <c r="Q5009">
        <f t="shared" si="939"/>
        <v>0</v>
      </c>
      <c r="R5009">
        <f t="shared" si="943"/>
        <v>27.565026697177728</v>
      </c>
      <c r="S5009" t="str">
        <f t="shared" si="940"/>
        <v>ID-38259-Mayaguez - San Juan</v>
      </c>
      <c r="T5009" t="str">
        <f t="shared" si="941"/>
        <v>18:59</v>
      </c>
      <c r="U5009" t="str">
        <f t="shared" si="942"/>
        <v>Acceptable</v>
      </c>
      <c r="V5009">
        <f t="shared" si="944"/>
        <v>23</v>
      </c>
      <c r="W5009">
        <f t="shared" si="945"/>
        <v>2</v>
      </c>
      <c r="Y5009" t="str">
        <f t="shared" si="946"/>
        <v>Flight Not Found</v>
      </c>
      <c r="Z5009" t="str" cm="1">
        <f t="array" ref="Z5009">IF(AND(B:B &gt; TIME(6, 0, 0), B:B &lt;= TIME(18, 0, 0)), "Day", "Night")</f>
        <v>Night</v>
      </c>
      <c r="AA5009">
        <f t="shared" si="947"/>
        <v>1</v>
      </c>
    </row>
    <row r="5010" spans="1:27" x14ac:dyDescent="0.2">
      <c r="A5010">
        <v>38265</v>
      </c>
      <c r="B5010" t="s">
        <v>22227</v>
      </c>
      <c r="C5010" t="s">
        <v>25652</v>
      </c>
      <c r="D5010" t="s">
        <v>25653</v>
      </c>
      <c r="F5010" t="s">
        <v>25654</v>
      </c>
      <c r="G5010" t="s">
        <v>9148</v>
      </c>
      <c r="H5010" t="s">
        <v>25655</v>
      </c>
      <c r="I5010" t="s">
        <v>25656</v>
      </c>
      <c r="J5010">
        <v>4</v>
      </c>
      <c r="K5010">
        <v>4</v>
      </c>
      <c r="L5010">
        <v>0</v>
      </c>
      <c r="M5010" t="s">
        <v>25657</v>
      </c>
      <c r="N5010">
        <f t="shared" si="936"/>
        <v>0</v>
      </c>
      <c r="O5010" t="str">
        <f t="shared" si="937"/>
        <v>No</v>
      </c>
      <c r="P5010">
        <f t="shared" si="938"/>
        <v>0</v>
      </c>
      <c r="Q5010">
        <f t="shared" si="939"/>
        <v>0</v>
      </c>
      <c r="R5010">
        <f t="shared" si="943"/>
        <v>27.565026697177728</v>
      </c>
      <c r="S5010" t="str">
        <f t="shared" si="940"/>
        <v>ID-38265-El Obeid - Juba</v>
      </c>
      <c r="T5010" t="str">
        <f t="shared" si="941"/>
        <v>12:37</v>
      </c>
      <c r="U5010" t="str">
        <f t="shared" si="942"/>
        <v>Acceptable</v>
      </c>
      <c r="V5010">
        <f t="shared" si="944"/>
        <v>23</v>
      </c>
      <c r="W5010">
        <f t="shared" si="945"/>
        <v>2</v>
      </c>
      <c r="Y5010" t="str">
        <f t="shared" si="946"/>
        <v>Flight Not Found</v>
      </c>
      <c r="Z5010" t="str" cm="1">
        <f t="array" ref="Z5010">IF(AND(B:B &gt; TIME(6, 0, 0), B:B &lt;= TIME(18, 0, 0)), "Day", "Night")</f>
        <v>Night</v>
      </c>
      <c r="AA5010">
        <f t="shared" si="947"/>
        <v>1</v>
      </c>
    </row>
    <row r="5011" spans="1:27" x14ac:dyDescent="0.2">
      <c r="A5011">
        <v>38313</v>
      </c>
      <c r="B5011" t="s">
        <v>6812</v>
      </c>
      <c r="C5011" t="s">
        <v>13903</v>
      </c>
      <c r="D5011" t="s">
        <v>25658</v>
      </c>
      <c r="F5011" t="s">
        <v>25659</v>
      </c>
      <c r="G5011" t="s">
        <v>25660</v>
      </c>
      <c r="H5011" t="s">
        <v>25661</v>
      </c>
      <c r="I5011" t="s">
        <v>25662</v>
      </c>
      <c r="J5011">
        <v>3</v>
      </c>
      <c r="K5011">
        <v>3</v>
      </c>
      <c r="L5011">
        <v>0</v>
      </c>
      <c r="M5011" t="s">
        <v>25663</v>
      </c>
      <c r="N5011">
        <f t="shared" si="936"/>
        <v>0</v>
      </c>
      <c r="O5011" t="str">
        <f t="shared" si="937"/>
        <v>No</v>
      </c>
      <c r="P5011">
        <f t="shared" si="938"/>
        <v>0</v>
      </c>
      <c r="Q5011">
        <f t="shared" si="939"/>
        <v>0</v>
      </c>
      <c r="R5011">
        <f t="shared" si="943"/>
        <v>27.565026697177728</v>
      </c>
      <c r="S5011" t="str">
        <f t="shared" si="940"/>
        <v>ID-38313-Dallas - Houston</v>
      </c>
      <c r="T5011" t="str">
        <f t="shared" si="941"/>
        <v>06:15</v>
      </c>
      <c r="U5011" t="str">
        <f t="shared" si="942"/>
        <v>Acceptable</v>
      </c>
      <c r="V5011">
        <f t="shared" si="944"/>
        <v>23</v>
      </c>
      <c r="W5011">
        <f t="shared" si="945"/>
        <v>2</v>
      </c>
      <c r="Y5011" t="str">
        <f t="shared" si="946"/>
        <v>Flight Not Found</v>
      </c>
      <c r="Z5011" t="str" cm="1">
        <f t="array" ref="Z5011">IF(AND(B:B &gt; TIME(6, 0, 0), B:B &lt;= TIME(18, 0, 0)), "Day", "Night")</f>
        <v>Night</v>
      </c>
      <c r="AA5011">
        <f t="shared" si="947"/>
        <v>1</v>
      </c>
    </row>
    <row r="5012" spans="1:27" x14ac:dyDescent="0.2">
      <c r="A5012">
        <v>38318</v>
      </c>
      <c r="B5012" t="s">
        <v>3482</v>
      </c>
      <c r="C5012" t="s">
        <v>25664</v>
      </c>
      <c r="D5012" t="s">
        <v>25665</v>
      </c>
      <c r="E5012" t="s">
        <v>36</v>
      </c>
      <c r="F5012" t="s">
        <v>25666</v>
      </c>
      <c r="G5012" t="s">
        <v>25667</v>
      </c>
      <c r="H5012" t="s">
        <v>25668</v>
      </c>
      <c r="I5012" t="s">
        <v>14551</v>
      </c>
      <c r="J5012">
        <v>6</v>
      </c>
      <c r="K5012">
        <v>6</v>
      </c>
      <c r="L5012">
        <v>0</v>
      </c>
      <c r="M5012" t="s">
        <v>25669</v>
      </c>
      <c r="N5012">
        <f t="shared" si="936"/>
        <v>0</v>
      </c>
      <c r="O5012" t="str">
        <f t="shared" si="937"/>
        <v>No</v>
      </c>
      <c r="P5012">
        <f t="shared" si="938"/>
        <v>0</v>
      </c>
      <c r="Q5012">
        <f t="shared" si="939"/>
        <v>0</v>
      </c>
      <c r="R5012">
        <f t="shared" si="943"/>
        <v>27.565026697177728</v>
      </c>
      <c r="S5012" t="str">
        <f t="shared" si="940"/>
        <v>ID-38318-Bagram - Farah, Afghanstan</v>
      </c>
      <c r="T5012" t="str">
        <f t="shared" si="941"/>
        <v>11:20</v>
      </c>
      <c r="U5012" t="str">
        <f t="shared" si="942"/>
        <v>Acceptable</v>
      </c>
      <c r="V5012">
        <f t="shared" si="944"/>
        <v>23</v>
      </c>
      <c r="W5012">
        <f t="shared" si="945"/>
        <v>2</v>
      </c>
      <c r="Y5012" t="str">
        <f t="shared" si="946"/>
        <v>Flight Not Found</v>
      </c>
      <c r="Z5012" t="str" cm="1">
        <f t="array" ref="Z5012">IF(AND(B:B &gt; TIME(6, 0, 0), B:B &lt;= TIME(18, 0, 0)), "Day", "Night")</f>
        <v>Night</v>
      </c>
      <c r="AA5012">
        <f t="shared" si="947"/>
        <v>1</v>
      </c>
    </row>
    <row r="5013" spans="1:27" x14ac:dyDescent="0.2">
      <c r="A5013">
        <v>38274</v>
      </c>
      <c r="B5013" t="s">
        <v>2425</v>
      </c>
      <c r="C5013" t="s">
        <v>25670</v>
      </c>
      <c r="D5013" t="s">
        <v>25671</v>
      </c>
      <c r="E5013" t="s">
        <v>22066</v>
      </c>
      <c r="F5013" t="s">
        <v>25672</v>
      </c>
      <c r="G5013" t="s">
        <v>25673</v>
      </c>
      <c r="H5013" t="s">
        <v>25674</v>
      </c>
      <c r="I5013" t="s">
        <v>25675</v>
      </c>
      <c r="J5013">
        <v>2</v>
      </c>
      <c r="K5013">
        <v>2</v>
      </c>
      <c r="L5013">
        <v>0</v>
      </c>
      <c r="M5013" t="s">
        <v>25676</v>
      </c>
      <c r="N5013">
        <f t="shared" si="936"/>
        <v>0</v>
      </c>
      <c r="O5013" t="str">
        <f t="shared" si="937"/>
        <v>No</v>
      </c>
      <c r="P5013">
        <f t="shared" si="938"/>
        <v>0</v>
      </c>
      <c r="Q5013">
        <f t="shared" si="939"/>
        <v>0</v>
      </c>
      <c r="R5013">
        <f t="shared" si="943"/>
        <v>27.565026697177728</v>
      </c>
      <c r="S5013" t="str">
        <f t="shared" si="940"/>
        <v>ID-38274-Little Rock - Minneapolis</v>
      </c>
      <c r="T5013" t="str">
        <f t="shared" si="941"/>
        <v>22:15</v>
      </c>
      <c r="U5013" t="str">
        <f t="shared" si="942"/>
        <v>Acceptable</v>
      </c>
      <c r="V5013">
        <f t="shared" si="944"/>
        <v>23</v>
      </c>
      <c r="W5013">
        <f t="shared" si="945"/>
        <v>2</v>
      </c>
      <c r="Y5013" t="str">
        <f t="shared" si="946"/>
        <v>Flight Not Found</v>
      </c>
      <c r="Z5013" t="str" cm="1">
        <f t="array" ref="Z5013">IF(AND(B:B &gt; TIME(6, 0, 0), B:B &lt;= TIME(18, 0, 0)), "Day", "Night")</f>
        <v>Night</v>
      </c>
      <c r="AA5013">
        <f t="shared" si="947"/>
        <v>1</v>
      </c>
    </row>
    <row r="5014" spans="1:27" x14ac:dyDescent="0.2">
      <c r="A5014">
        <v>38274</v>
      </c>
      <c r="B5014" t="s">
        <v>25677</v>
      </c>
      <c r="C5014" t="s">
        <v>25678</v>
      </c>
      <c r="D5014" t="s">
        <v>24557</v>
      </c>
      <c r="E5014" t="s">
        <v>25679</v>
      </c>
      <c r="F5014" t="s">
        <v>25680</v>
      </c>
      <c r="G5014" t="s">
        <v>25681</v>
      </c>
      <c r="H5014" t="s">
        <v>25682</v>
      </c>
      <c r="I5014" t="s">
        <v>25683</v>
      </c>
      <c r="J5014">
        <v>7</v>
      </c>
      <c r="K5014">
        <v>7</v>
      </c>
      <c r="L5014">
        <v>0</v>
      </c>
      <c r="M5014" t="s">
        <v>25684</v>
      </c>
      <c r="N5014">
        <f t="shared" si="936"/>
        <v>0</v>
      </c>
      <c r="O5014" t="str">
        <f t="shared" si="937"/>
        <v>No</v>
      </c>
      <c r="P5014">
        <f t="shared" si="938"/>
        <v>0</v>
      </c>
      <c r="Q5014">
        <f t="shared" si="939"/>
        <v>0</v>
      </c>
      <c r="R5014">
        <f t="shared" si="943"/>
        <v>27.565026697177728</v>
      </c>
      <c r="S5014" t="str">
        <f t="shared" si="940"/>
        <v>ID-38274-Windsor Locks - Halifax - Zaragoza, Spain</v>
      </c>
      <c r="T5014" t="str">
        <f t="shared" si="941"/>
        <v>22:15</v>
      </c>
      <c r="U5014" t="str">
        <f t="shared" si="942"/>
        <v>Acceptable</v>
      </c>
      <c r="V5014">
        <f t="shared" si="944"/>
        <v>23</v>
      </c>
      <c r="W5014">
        <f t="shared" si="945"/>
        <v>2</v>
      </c>
      <c r="Y5014" t="str">
        <f t="shared" si="946"/>
        <v>Flight Not Found</v>
      </c>
      <c r="Z5014" t="str" cm="1">
        <f t="array" ref="Z5014">IF(AND(B:B &gt; TIME(6, 0, 0), B:B &lt;= TIME(18, 0, 0)), "Day", "Night")</f>
        <v>Night</v>
      </c>
      <c r="AA5014">
        <f t="shared" si="947"/>
        <v>1</v>
      </c>
    </row>
    <row r="5015" spans="1:27" x14ac:dyDescent="0.2">
      <c r="A5015">
        <v>38275</v>
      </c>
      <c r="B5015" t="s">
        <v>25685</v>
      </c>
      <c r="C5015" t="s">
        <v>3756</v>
      </c>
      <c r="D5015" t="s">
        <v>25686</v>
      </c>
      <c r="F5015" t="s">
        <v>25687</v>
      </c>
      <c r="G5015" t="s">
        <v>3694</v>
      </c>
      <c r="H5015" t="s">
        <v>25688</v>
      </c>
      <c r="I5015" t="s">
        <v>25689</v>
      </c>
      <c r="J5015">
        <v>3</v>
      </c>
      <c r="K5015">
        <v>3</v>
      </c>
      <c r="L5015">
        <v>0</v>
      </c>
      <c r="M5015" t="s">
        <v>25690</v>
      </c>
      <c r="N5015">
        <f t="shared" si="936"/>
        <v>0</v>
      </c>
      <c r="O5015" t="str">
        <f t="shared" si="937"/>
        <v>No</v>
      </c>
      <c r="P5015">
        <f t="shared" si="938"/>
        <v>0</v>
      </c>
      <c r="Q5015">
        <f t="shared" si="939"/>
        <v>0</v>
      </c>
      <c r="R5015">
        <f t="shared" si="943"/>
        <v>27.565026697177728</v>
      </c>
      <c r="S5015" t="str">
        <f t="shared" si="940"/>
        <v>ID-38275-Villavicencio - Medellin</v>
      </c>
      <c r="T5015" t="str">
        <f t="shared" si="941"/>
        <v>07:46</v>
      </c>
      <c r="U5015" t="str">
        <f t="shared" si="942"/>
        <v>Acceptable</v>
      </c>
      <c r="V5015">
        <f t="shared" si="944"/>
        <v>23</v>
      </c>
      <c r="W5015">
        <f t="shared" si="945"/>
        <v>2</v>
      </c>
      <c r="Y5015" t="str">
        <f t="shared" si="946"/>
        <v>Flight Not Found</v>
      </c>
      <c r="Z5015" t="str" cm="1">
        <f t="array" ref="Z5015">IF(AND(B:B &gt; TIME(6, 0, 0), B:B &lt;= TIME(18, 0, 0)), "Day", "Night")</f>
        <v>Night</v>
      </c>
      <c r="AA5015">
        <f t="shared" si="947"/>
        <v>1</v>
      </c>
    </row>
    <row r="5016" spans="1:27" x14ac:dyDescent="0.2">
      <c r="A5016">
        <v>38276</v>
      </c>
      <c r="B5016" t="s">
        <v>1167</v>
      </c>
      <c r="C5016" t="s">
        <v>25691</v>
      </c>
      <c r="D5016" t="s">
        <v>25692</v>
      </c>
      <c r="F5016" t="s">
        <v>25693</v>
      </c>
      <c r="G5016" t="s">
        <v>25694</v>
      </c>
      <c r="H5016" t="s">
        <v>25695</v>
      </c>
      <c r="I5016" t="s">
        <v>21286</v>
      </c>
      <c r="J5016">
        <v>2</v>
      </c>
      <c r="K5016">
        <v>2</v>
      </c>
      <c r="L5016">
        <v>0</v>
      </c>
      <c r="M5016" t="s">
        <v>25696</v>
      </c>
      <c r="N5016">
        <f t="shared" si="936"/>
        <v>0</v>
      </c>
      <c r="O5016" t="str">
        <f t="shared" si="937"/>
        <v>No</v>
      </c>
      <c r="P5016">
        <f t="shared" si="938"/>
        <v>0</v>
      </c>
      <c r="Q5016">
        <f t="shared" si="939"/>
        <v>0</v>
      </c>
      <c r="R5016">
        <f t="shared" si="943"/>
        <v>27.565026697177728</v>
      </c>
      <c r="S5016" t="str">
        <f t="shared" si="940"/>
        <v>ID-38276-Coron Island - Manila</v>
      </c>
      <c r="T5016" t="str">
        <f t="shared" si="941"/>
        <v>15:00</v>
      </c>
      <c r="U5016" t="str">
        <f t="shared" si="942"/>
        <v>Acceptable</v>
      </c>
      <c r="V5016">
        <f t="shared" si="944"/>
        <v>23</v>
      </c>
      <c r="W5016">
        <f t="shared" si="945"/>
        <v>2</v>
      </c>
      <c r="Y5016" t="str">
        <f t="shared" si="946"/>
        <v>Flight Not Found</v>
      </c>
      <c r="Z5016" t="str" cm="1">
        <f t="array" ref="Z5016">IF(AND(B:B &gt; TIME(6, 0, 0), B:B &lt;= TIME(18, 0, 0)), "Day", "Night")</f>
        <v>Night</v>
      </c>
      <c r="AA5016">
        <f t="shared" si="947"/>
        <v>1</v>
      </c>
    </row>
    <row r="5017" spans="1:27" x14ac:dyDescent="0.2">
      <c r="A5017">
        <v>38279</v>
      </c>
      <c r="B5017" t="s">
        <v>90</v>
      </c>
      <c r="C5017" t="s">
        <v>25697</v>
      </c>
      <c r="D5017" t="s">
        <v>25698</v>
      </c>
      <c r="E5017" t="s">
        <v>25699</v>
      </c>
      <c r="F5017" t="s">
        <v>25700</v>
      </c>
      <c r="G5017" t="s">
        <v>25701</v>
      </c>
      <c r="H5017" t="s">
        <v>25702</v>
      </c>
      <c r="I5017" t="s">
        <v>25703</v>
      </c>
      <c r="J5017">
        <v>15</v>
      </c>
      <c r="K5017">
        <v>13</v>
      </c>
      <c r="L5017">
        <v>0</v>
      </c>
      <c r="M5017" t="s">
        <v>25704</v>
      </c>
      <c r="N5017">
        <f t="shared" si="936"/>
        <v>0</v>
      </c>
      <c r="O5017" t="str">
        <f t="shared" si="937"/>
        <v>No</v>
      </c>
      <c r="P5017">
        <f t="shared" si="938"/>
        <v>0</v>
      </c>
      <c r="Q5017">
        <f t="shared" si="939"/>
        <v>0</v>
      </c>
      <c r="R5017">
        <f t="shared" si="943"/>
        <v>27.565026697177728</v>
      </c>
      <c r="S5017" t="str">
        <f t="shared" si="940"/>
        <v>ID-38279-St. Louis, MO - Kirkville, MO</v>
      </c>
      <c r="T5017" t="str">
        <f t="shared" si="941"/>
        <v>07:45</v>
      </c>
      <c r="U5017" t="str">
        <f t="shared" si="942"/>
        <v>Acceptable</v>
      </c>
      <c r="V5017">
        <f t="shared" si="944"/>
        <v>23</v>
      </c>
      <c r="W5017">
        <f t="shared" si="945"/>
        <v>2</v>
      </c>
      <c r="Y5017" t="str">
        <f t="shared" si="946"/>
        <v>Flight Not Found</v>
      </c>
      <c r="Z5017" t="str" cm="1">
        <f t="array" ref="Z5017">IF(AND(B:B &gt; TIME(6, 0, 0), B:B &lt;= TIME(18, 0, 0)), "Day", "Night")</f>
        <v>Night</v>
      </c>
      <c r="AA5017">
        <f t="shared" si="947"/>
        <v>1</v>
      </c>
    </row>
    <row r="5018" spans="1:27" x14ac:dyDescent="0.2">
      <c r="A5018">
        <v>38284</v>
      </c>
      <c r="B5018" t="s">
        <v>10220</v>
      </c>
      <c r="C5018" t="s">
        <v>9373</v>
      </c>
      <c r="D5018" t="s">
        <v>25705</v>
      </c>
      <c r="F5018" t="s">
        <v>25706</v>
      </c>
      <c r="G5018" t="s">
        <v>25707</v>
      </c>
      <c r="H5018" t="s">
        <v>25708</v>
      </c>
      <c r="I5018" t="s">
        <v>25709</v>
      </c>
      <c r="J5018">
        <v>10</v>
      </c>
      <c r="K5018">
        <v>10</v>
      </c>
      <c r="L5018">
        <v>0</v>
      </c>
      <c r="M5018" t="s">
        <v>25710</v>
      </c>
      <c r="N5018">
        <f t="shared" si="936"/>
        <v>0</v>
      </c>
      <c r="O5018" t="str">
        <f t="shared" si="937"/>
        <v>No</v>
      </c>
      <c r="P5018">
        <f t="shared" si="938"/>
        <v>0</v>
      </c>
      <c r="Q5018">
        <f t="shared" si="939"/>
        <v>0</v>
      </c>
      <c r="R5018">
        <f t="shared" si="943"/>
        <v>27.565026697177728</v>
      </c>
      <c r="S5018" t="str">
        <f t="shared" si="940"/>
        <v>ID-38284-Concord, NC - Martinsville, VA</v>
      </c>
      <c r="T5018" t="str">
        <f t="shared" si="941"/>
        <v>16:30</v>
      </c>
      <c r="U5018" t="str">
        <f t="shared" si="942"/>
        <v>Acceptable</v>
      </c>
      <c r="V5018">
        <f t="shared" si="944"/>
        <v>23</v>
      </c>
      <c r="W5018">
        <f t="shared" si="945"/>
        <v>2</v>
      </c>
      <c r="Y5018" t="str">
        <f t="shared" si="946"/>
        <v>Flight Not Found</v>
      </c>
      <c r="Z5018" t="str" cm="1">
        <f t="array" ref="Z5018">IF(AND(B:B &gt; TIME(6, 0, 0), B:B &lt;= TIME(18, 0, 0)), "Day", "Night")</f>
        <v>Night</v>
      </c>
      <c r="AA5018">
        <f t="shared" si="947"/>
        <v>1</v>
      </c>
    </row>
    <row r="5019" spans="1:27" x14ac:dyDescent="0.2">
      <c r="A5019">
        <v>38284</v>
      </c>
      <c r="B5019" t="s">
        <v>3089</v>
      </c>
      <c r="C5019" t="s">
        <v>587</v>
      </c>
      <c r="D5019" t="s">
        <v>25711</v>
      </c>
      <c r="F5019" t="s">
        <v>25712</v>
      </c>
      <c r="G5019" t="s">
        <v>16118</v>
      </c>
      <c r="H5019" t="s">
        <v>25713</v>
      </c>
      <c r="I5019" t="s">
        <v>25714</v>
      </c>
      <c r="J5019">
        <v>5</v>
      </c>
      <c r="K5019">
        <v>5</v>
      </c>
      <c r="L5019">
        <v>0</v>
      </c>
      <c r="M5019" t="s">
        <v>25715</v>
      </c>
      <c r="N5019">
        <f t="shared" si="936"/>
        <v>0</v>
      </c>
      <c r="O5019" t="str">
        <f t="shared" si="937"/>
        <v>No</v>
      </c>
      <c r="P5019">
        <f t="shared" si="938"/>
        <v>0</v>
      </c>
      <c r="Q5019">
        <f t="shared" si="939"/>
        <v>0</v>
      </c>
      <c r="R5019">
        <f t="shared" si="943"/>
        <v>27.565026697177728</v>
      </c>
      <c r="S5019" t="str">
        <f t="shared" si="940"/>
        <v>ID-38284-San Diego, CA - Albuquerque, NM</v>
      </c>
      <c r="T5019" t="str">
        <f t="shared" si="941"/>
        <v>16:30</v>
      </c>
      <c r="U5019" t="str">
        <f t="shared" si="942"/>
        <v>Acceptable</v>
      </c>
      <c r="V5019">
        <f t="shared" si="944"/>
        <v>23</v>
      </c>
      <c r="W5019">
        <f t="shared" si="945"/>
        <v>2</v>
      </c>
      <c r="Y5019" t="str">
        <f t="shared" si="946"/>
        <v>Flight Not Found</v>
      </c>
      <c r="Z5019" t="str" cm="1">
        <f t="array" ref="Z5019">IF(AND(B:B &gt; TIME(6, 0, 0), B:B &lt;= TIME(18, 0, 0)), "Day", "Night")</f>
        <v>Night</v>
      </c>
      <c r="AA5019">
        <f t="shared" si="947"/>
        <v>1</v>
      </c>
    </row>
    <row r="5020" spans="1:27" x14ac:dyDescent="0.2">
      <c r="A5020">
        <v>38309</v>
      </c>
      <c r="B5020" t="s">
        <v>14147</v>
      </c>
      <c r="C5020" t="s">
        <v>6866</v>
      </c>
      <c r="D5020" t="s">
        <v>25716</v>
      </c>
      <c r="E5020" t="s">
        <v>9191</v>
      </c>
      <c r="F5020" t="s">
        <v>25717</v>
      </c>
      <c r="G5020" t="s">
        <v>20425</v>
      </c>
      <c r="H5020" t="s">
        <v>25718</v>
      </c>
      <c r="I5020" t="s">
        <v>25719</v>
      </c>
      <c r="J5020">
        <v>21</v>
      </c>
      <c r="K5020">
        <v>3</v>
      </c>
      <c r="L5020">
        <v>0</v>
      </c>
      <c r="M5020" t="s">
        <v>25720</v>
      </c>
      <c r="N5020">
        <f t="shared" si="936"/>
        <v>0</v>
      </c>
      <c r="O5020" t="str">
        <f t="shared" si="937"/>
        <v>No</v>
      </c>
      <c r="P5020">
        <f t="shared" si="938"/>
        <v>0</v>
      </c>
      <c r="Q5020">
        <f t="shared" si="939"/>
        <v>0</v>
      </c>
      <c r="R5020">
        <f t="shared" si="943"/>
        <v>27.565026697177728</v>
      </c>
      <c r="S5020" t="str">
        <f t="shared" si="940"/>
        <v>ID-38309-El Vigia - Caracas</v>
      </c>
      <c r="T5020" t="str">
        <f t="shared" si="941"/>
        <v>13:02</v>
      </c>
      <c r="U5020" t="str">
        <f t="shared" si="942"/>
        <v>Acceptable</v>
      </c>
      <c r="V5020">
        <f t="shared" si="944"/>
        <v>23</v>
      </c>
      <c r="W5020">
        <f t="shared" si="945"/>
        <v>2</v>
      </c>
      <c r="Y5020" t="str">
        <f t="shared" si="946"/>
        <v>Flight Not Found</v>
      </c>
      <c r="Z5020" t="str" cm="1">
        <f t="array" ref="Z5020">IF(AND(B:B &gt; TIME(6, 0, 0), B:B &lt;= TIME(18, 0, 0)), "Day", "Night")</f>
        <v>Night</v>
      </c>
      <c r="AA5020">
        <f t="shared" si="947"/>
        <v>1</v>
      </c>
    </row>
    <row r="5021" spans="1:27" x14ac:dyDescent="0.2">
      <c r="A5021">
        <v>38312</v>
      </c>
      <c r="B5021" t="s">
        <v>21373</v>
      </c>
      <c r="C5021" t="s">
        <v>25721</v>
      </c>
      <c r="D5021" t="s">
        <v>19290</v>
      </c>
      <c r="F5021" t="s">
        <v>25722</v>
      </c>
      <c r="G5021" t="s">
        <v>25723</v>
      </c>
      <c r="H5021" t="s">
        <v>25724</v>
      </c>
      <c r="I5021" t="s">
        <v>25725</v>
      </c>
      <c r="J5021">
        <v>53</v>
      </c>
      <c r="K5021">
        <v>53</v>
      </c>
      <c r="L5021">
        <v>0</v>
      </c>
      <c r="M5021" t="s">
        <v>25726</v>
      </c>
      <c r="N5021">
        <f t="shared" si="936"/>
        <v>0</v>
      </c>
      <c r="O5021" t="str">
        <f t="shared" si="937"/>
        <v>No</v>
      </c>
      <c r="P5021">
        <f t="shared" si="938"/>
        <v>0</v>
      </c>
      <c r="Q5021">
        <f t="shared" si="939"/>
        <v>0</v>
      </c>
      <c r="R5021">
        <f t="shared" si="943"/>
        <v>27.565026697177728</v>
      </c>
      <c r="S5021" t="str">
        <f t="shared" si="940"/>
        <v>ID-38312-Baotou - Shanghai</v>
      </c>
      <c r="T5021" t="str">
        <f t="shared" si="941"/>
        <v>08:20</v>
      </c>
      <c r="U5021" t="str">
        <f t="shared" si="942"/>
        <v>Acceptable</v>
      </c>
      <c r="V5021">
        <f t="shared" si="944"/>
        <v>23</v>
      </c>
      <c r="W5021">
        <f t="shared" si="945"/>
        <v>2</v>
      </c>
      <c r="Y5021" t="str">
        <f t="shared" si="946"/>
        <v>Flight Not Found</v>
      </c>
      <c r="Z5021" t="str" cm="1">
        <f t="array" ref="Z5021">IF(AND(B:B &gt; TIME(6, 0, 0), B:B &lt;= TIME(18, 0, 0)), "Day", "Night")</f>
        <v>Night</v>
      </c>
      <c r="AA5021">
        <f t="shared" si="947"/>
        <v>1</v>
      </c>
    </row>
    <row r="5022" spans="1:27" x14ac:dyDescent="0.2">
      <c r="A5022">
        <v>38319</v>
      </c>
      <c r="B5022" t="s">
        <v>13693</v>
      </c>
      <c r="C5022" t="s">
        <v>25727</v>
      </c>
      <c r="D5022" t="s">
        <v>25728</v>
      </c>
      <c r="E5022" t="s">
        <v>10366</v>
      </c>
      <c r="F5022" t="s">
        <v>25729</v>
      </c>
      <c r="G5022" t="s">
        <v>25730</v>
      </c>
      <c r="H5022" t="s">
        <v>25731</v>
      </c>
      <c r="I5022" t="s">
        <v>25732</v>
      </c>
      <c r="J5022">
        <v>6</v>
      </c>
      <c r="K5022">
        <v>3</v>
      </c>
      <c r="L5022">
        <v>0</v>
      </c>
      <c r="M5022" t="s">
        <v>25733</v>
      </c>
      <c r="N5022">
        <f t="shared" si="936"/>
        <v>0</v>
      </c>
      <c r="O5022" t="str">
        <f t="shared" si="937"/>
        <v>No</v>
      </c>
      <c r="P5022">
        <f t="shared" si="938"/>
        <v>0</v>
      </c>
      <c r="Q5022">
        <f t="shared" si="939"/>
        <v>0</v>
      </c>
      <c r="R5022">
        <f t="shared" si="943"/>
        <v>27.565026697177728</v>
      </c>
      <c r="S5022" t="str">
        <f t="shared" si="940"/>
        <v>ID-38319-Montrose, CO - South Bend, IN</v>
      </c>
      <c r="T5022" t="str">
        <f t="shared" si="941"/>
        <v>09:55</v>
      </c>
      <c r="U5022" t="str">
        <f t="shared" si="942"/>
        <v>Acceptable</v>
      </c>
      <c r="V5022">
        <f t="shared" si="944"/>
        <v>23</v>
      </c>
      <c r="W5022">
        <f t="shared" si="945"/>
        <v>2</v>
      </c>
      <c r="Y5022" t="str">
        <f t="shared" si="946"/>
        <v>Flight Not Found</v>
      </c>
      <c r="Z5022" t="str" cm="1">
        <f t="array" ref="Z5022">IF(AND(B:B &gt; TIME(6, 0, 0), B:B &lt;= TIME(18, 0, 0)), "Day", "Night")</f>
        <v>Night</v>
      </c>
      <c r="AA5022">
        <f t="shared" si="947"/>
        <v>1</v>
      </c>
    </row>
    <row r="5023" spans="1:27" x14ac:dyDescent="0.2">
      <c r="A5023">
        <v>38321</v>
      </c>
      <c r="B5023" t="s">
        <v>17484</v>
      </c>
      <c r="C5023" t="s">
        <v>25734</v>
      </c>
      <c r="D5023" t="s">
        <v>25735</v>
      </c>
      <c r="E5023" t="s">
        <v>20919</v>
      </c>
      <c r="F5023" t="s">
        <v>25736</v>
      </c>
      <c r="G5023" t="s">
        <v>25737</v>
      </c>
      <c r="H5023" t="s">
        <v>25738</v>
      </c>
      <c r="I5023" t="s">
        <v>25739</v>
      </c>
      <c r="J5023">
        <v>154</v>
      </c>
      <c r="K5023">
        <v>26</v>
      </c>
      <c r="L5023">
        <v>0</v>
      </c>
      <c r="M5023" t="s">
        <v>25740</v>
      </c>
      <c r="N5023">
        <f t="shared" si="936"/>
        <v>0</v>
      </c>
      <c r="O5023" t="str">
        <f t="shared" si="937"/>
        <v>No</v>
      </c>
      <c r="P5023">
        <f t="shared" si="938"/>
        <v>0</v>
      </c>
      <c r="Q5023">
        <f t="shared" si="939"/>
        <v>0</v>
      </c>
      <c r="R5023">
        <f t="shared" si="943"/>
        <v>27.565026697177728</v>
      </c>
      <c r="S5023" t="str">
        <f t="shared" si="940"/>
        <v>ID-38321-Jakarta, Indonesia - Solo, Indonesia</v>
      </c>
      <c r="T5023" t="str">
        <f t="shared" si="941"/>
        <v>18:14</v>
      </c>
      <c r="U5023" t="str">
        <f t="shared" si="942"/>
        <v>Acceptable</v>
      </c>
      <c r="V5023">
        <f t="shared" si="944"/>
        <v>23</v>
      </c>
      <c r="W5023">
        <f t="shared" si="945"/>
        <v>2</v>
      </c>
      <c r="Y5023" t="str">
        <f t="shared" si="946"/>
        <v>Flight Not Found</v>
      </c>
      <c r="Z5023" t="str" cm="1">
        <f t="array" ref="Z5023">IF(AND(B:B &gt; TIME(6, 0, 0), B:B &lt;= TIME(18, 0, 0)), "Day", "Night")</f>
        <v>Night</v>
      </c>
      <c r="AA5023">
        <f t="shared" si="947"/>
        <v>1</v>
      </c>
    </row>
    <row r="5024" spans="1:27" x14ac:dyDescent="0.2">
      <c r="A5024">
        <v>38321</v>
      </c>
      <c r="B5024" t="s">
        <v>4496</v>
      </c>
      <c r="C5024" t="s">
        <v>14694</v>
      </c>
      <c r="D5024" t="s">
        <v>25741</v>
      </c>
      <c r="F5024" t="s">
        <v>25742</v>
      </c>
      <c r="G5024" t="s">
        <v>25743</v>
      </c>
      <c r="H5024" t="s">
        <v>25744</v>
      </c>
      <c r="I5024" t="s">
        <v>23405</v>
      </c>
      <c r="J5024">
        <v>2</v>
      </c>
      <c r="K5024">
        <v>2</v>
      </c>
      <c r="L5024">
        <v>0</v>
      </c>
      <c r="M5024" t="s">
        <v>25745</v>
      </c>
      <c r="N5024">
        <f t="shared" si="936"/>
        <v>0</v>
      </c>
      <c r="O5024" t="str">
        <f t="shared" si="937"/>
        <v>No</v>
      </c>
      <c r="P5024">
        <f t="shared" si="938"/>
        <v>0</v>
      </c>
      <c r="Q5024">
        <f t="shared" si="939"/>
        <v>0</v>
      </c>
      <c r="R5024">
        <f t="shared" si="943"/>
        <v>27.565026697177728</v>
      </c>
      <c r="S5024" t="str">
        <f t="shared" si="940"/>
        <v>ID-38321-Saint Louis - Toledo</v>
      </c>
      <c r="T5024" t="str">
        <f t="shared" si="941"/>
        <v>18:14</v>
      </c>
      <c r="U5024" t="str">
        <f t="shared" si="942"/>
        <v>Acceptable</v>
      </c>
      <c r="V5024">
        <f t="shared" si="944"/>
        <v>23</v>
      </c>
      <c r="W5024">
        <f t="shared" si="945"/>
        <v>2</v>
      </c>
      <c r="Y5024" t="str">
        <f t="shared" si="946"/>
        <v>Flight Not Found</v>
      </c>
      <c r="Z5024" t="str" cm="1">
        <f t="array" ref="Z5024">IF(AND(B:B &gt; TIME(6, 0, 0), B:B &lt;= TIME(18, 0, 0)), "Day", "Night")</f>
        <v>Night</v>
      </c>
      <c r="AA5024">
        <f t="shared" si="947"/>
        <v>1</v>
      </c>
    </row>
    <row r="5025" spans="1:27" x14ac:dyDescent="0.2">
      <c r="A5025">
        <v>38327</v>
      </c>
      <c r="B5025" t="s">
        <v>25746</v>
      </c>
      <c r="C5025" t="s">
        <v>25747</v>
      </c>
      <c r="D5025" t="s">
        <v>25748</v>
      </c>
      <c r="F5025" t="s">
        <v>25749</v>
      </c>
      <c r="G5025" t="s">
        <v>25750</v>
      </c>
      <c r="H5025" t="s">
        <v>25751</v>
      </c>
      <c r="I5025" t="s">
        <v>25752</v>
      </c>
      <c r="J5025">
        <v>2</v>
      </c>
      <c r="K5025">
        <v>2</v>
      </c>
      <c r="L5025">
        <v>0</v>
      </c>
      <c r="M5025" t="s">
        <v>25753</v>
      </c>
      <c r="N5025">
        <f t="shared" si="936"/>
        <v>0</v>
      </c>
      <c r="O5025" t="str">
        <f t="shared" si="937"/>
        <v>No</v>
      </c>
      <c r="P5025">
        <f t="shared" si="938"/>
        <v>0</v>
      </c>
      <c r="Q5025">
        <f t="shared" si="939"/>
        <v>0</v>
      </c>
      <c r="R5025">
        <f t="shared" si="943"/>
        <v>27.565026697177728</v>
      </c>
      <c r="S5025" t="str">
        <f t="shared" si="940"/>
        <v>ID-38327-Salt Lake City, UT - Sun Valley, ID</v>
      </c>
      <c r="T5025" t="str">
        <f t="shared" si="941"/>
        <v>10:23</v>
      </c>
      <c r="U5025" t="str">
        <f t="shared" si="942"/>
        <v>Acceptable</v>
      </c>
      <c r="V5025">
        <f t="shared" si="944"/>
        <v>23</v>
      </c>
      <c r="W5025">
        <f t="shared" si="945"/>
        <v>2</v>
      </c>
      <c r="Y5025" t="str">
        <f t="shared" si="946"/>
        <v>Flight Not Found</v>
      </c>
      <c r="Z5025" t="str" cm="1">
        <f t="array" ref="Z5025">IF(AND(B:B &gt; TIME(6, 0, 0), B:B &lt;= TIME(18, 0, 0)), "Day", "Night")</f>
        <v>Night</v>
      </c>
      <c r="AA5025">
        <f t="shared" si="947"/>
        <v>1</v>
      </c>
    </row>
    <row r="5026" spans="1:27" x14ac:dyDescent="0.2">
      <c r="A5026">
        <v>38328</v>
      </c>
      <c r="B5026" t="s">
        <v>850</v>
      </c>
      <c r="C5026" t="s">
        <v>21957</v>
      </c>
      <c r="D5026" t="s">
        <v>25754</v>
      </c>
      <c r="G5026" t="s">
        <v>25755</v>
      </c>
      <c r="H5026" t="s">
        <v>25756</v>
      </c>
      <c r="J5026">
        <v>6</v>
      </c>
      <c r="K5026">
        <v>6</v>
      </c>
      <c r="L5026">
        <v>0</v>
      </c>
      <c r="M5026" t="s">
        <v>25757</v>
      </c>
      <c r="N5026">
        <f t="shared" si="936"/>
        <v>0</v>
      </c>
      <c r="O5026" t="str">
        <f t="shared" si="937"/>
        <v>No</v>
      </c>
      <c r="P5026">
        <f t="shared" si="938"/>
        <v>0</v>
      </c>
      <c r="Q5026">
        <f t="shared" si="939"/>
        <v>0</v>
      </c>
      <c r="R5026">
        <f t="shared" si="943"/>
        <v>27.565026697177728</v>
      </c>
      <c r="S5026" t="str">
        <f t="shared" si="940"/>
        <v>ID-38328-</v>
      </c>
      <c r="T5026" t="str">
        <f t="shared" si="941"/>
        <v>10:45</v>
      </c>
      <c r="U5026" t="str">
        <f t="shared" si="942"/>
        <v>Acceptable</v>
      </c>
      <c r="V5026">
        <f t="shared" si="944"/>
        <v>23</v>
      </c>
      <c r="W5026">
        <f t="shared" si="945"/>
        <v>2</v>
      </c>
      <c r="Y5026" t="str">
        <f t="shared" si="946"/>
        <v>Flight Not Found</v>
      </c>
      <c r="Z5026" t="str" cm="1">
        <f t="array" ref="Z5026">IF(AND(B:B &gt; TIME(6, 0, 0), B:B &lt;= TIME(18, 0, 0)), "Day", "Night")</f>
        <v>Night</v>
      </c>
      <c r="AA5026">
        <f t="shared" si="947"/>
        <v>1</v>
      </c>
    </row>
    <row r="5027" spans="1:27" x14ac:dyDescent="0.2">
      <c r="A5027">
        <v>38331</v>
      </c>
      <c r="C5027" t="s">
        <v>25758</v>
      </c>
      <c r="D5027" t="s">
        <v>25759</v>
      </c>
      <c r="F5027" t="s">
        <v>25760</v>
      </c>
      <c r="G5027" t="s">
        <v>25761</v>
      </c>
      <c r="H5027" t="s">
        <v>25762</v>
      </c>
      <c r="I5027" t="s">
        <v>25763</v>
      </c>
      <c r="J5027">
        <v>16</v>
      </c>
      <c r="K5027">
        <v>16</v>
      </c>
      <c r="L5027">
        <v>0</v>
      </c>
      <c r="M5027" t="s">
        <v>25764</v>
      </c>
      <c r="N5027">
        <f t="shared" si="936"/>
        <v>0</v>
      </c>
      <c r="O5027" t="str">
        <f t="shared" si="937"/>
        <v>No</v>
      </c>
      <c r="P5027">
        <f t="shared" si="938"/>
        <v>0</v>
      </c>
      <c r="Q5027">
        <f t="shared" si="939"/>
        <v>0</v>
      </c>
      <c r="R5027">
        <f t="shared" si="943"/>
        <v>27.565026697177728</v>
      </c>
      <c r="S5027" t="str">
        <f t="shared" si="940"/>
        <v>ID-38331-Puerto Ayacucho - La Carlota</v>
      </c>
      <c r="T5027">
        <f t="shared" si="941"/>
        <v>0</v>
      </c>
      <c r="U5027" t="str">
        <f t="shared" si="942"/>
        <v>Acceptable</v>
      </c>
      <c r="V5027">
        <f t="shared" si="944"/>
        <v>23</v>
      </c>
      <c r="W5027">
        <f t="shared" si="945"/>
        <v>2</v>
      </c>
      <c r="Y5027" t="str">
        <f t="shared" si="946"/>
        <v>Flight Not Found</v>
      </c>
      <c r="Z5027" t="str" cm="1">
        <f t="array" ref="Z5027">IF(AND(B:B &gt; TIME(6, 0, 0), B:B &lt;= TIME(18, 0, 0)), "Day", "Night")</f>
        <v>Night</v>
      </c>
      <c r="AA5027">
        <f t="shared" si="947"/>
        <v>1</v>
      </c>
    </row>
    <row r="5028" spans="1:27" x14ac:dyDescent="0.2">
      <c r="A5028">
        <v>38332</v>
      </c>
      <c r="B5028" t="s">
        <v>322</v>
      </c>
      <c r="C5028" t="s">
        <v>25765</v>
      </c>
      <c r="D5028" t="s">
        <v>25766</v>
      </c>
      <c r="F5028" t="s">
        <v>25767</v>
      </c>
      <c r="G5028" t="s">
        <v>19153</v>
      </c>
      <c r="H5028" t="s">
        <v>25768</v>
      </c>
      <c r="I5028" t="s">
        <v>25769</v>
      </c>
      <c r="J5028">
        <v>2</v>
      </c>
      <c r="K5028">
        <v>2</v>
      </c>
      <c r="L5028">
        <v>1</v>
      </c>
      <c r="M5028" t="s">
        <v>25770</v>
      </c>
      <c r="N5028">
        <f t="shared" si="936"/>
        <v>0</v>
      </c>
      <c r="O5028" t="str">
        <f t="shared" si="937"/>
        <v>No</v>
      </c>
      <c r="P5028">
        <f t="shared" si="938"/>
        <v>0</v>
      </c>
      <c r="Q5028">
        <f t="shared" si="939"/>
        <v>0</v>
      </c>
      <c r="R5028">
        <f t="shared" si="943"/>
        <v>27.565026697177728</v>
      </c>
      <c r="S5028" t="str">
        <f t="shared" si="940"/>
        <v>ID-38332-Sao Paulo - Uberaba</v>
      </c>
      <c r="T5028" t="str">
        <f t="shared" si="941"/>
        <v>05:30</v>
      </c>
      <c r="U5028" t="str">
        <f t="shared" si="942"/>
        <v>Acceptable</v>
      </c>
      <c r="V5028">
        <f t="shared" si="944"/>
        <v>23</v>
      </c>
      <c r="W5028">
        <f t="shared" si="945"/>
        <v>2</v>
      </c>
      <c r="Y5028" t="str">
        <f t="shared" si="946"/>
        <v>Flight Not Found</v>
      </c>
      <c r="Z5028" t="str" cm="1">
        <f t="array" ref="Z5028">IF(AND(B:B &gt; TIME(6, 0, 0), B:B &lt;= TIME(18, 0, 0)), "Day", "Night")</f>
        <v>Night</v>
      </c>
      <c r="AA5028">
        <f t="shared" si="947"/>
        <v>1</v>
      </c>
    </row>
    <row r="5029" spans="1:27" x14ac:dyDescent="0.2">
      <c r="A5029">
        <v>38332</v>
      </c>
      <c r="C5029" t="s">
        <v>25771</v>
      </c>
      <c r="D5029" t="s">
        <v>25772</v>
      </c>
      <c r="F5029" t="s">
        <v>25773</v>
      </c>
      <c r="G5029" t="s">
        <v>25085</v>
      </c>
      <c r="H5029" t="s">
        <v>25774</v>
      </c>
      <c r="I5029" t="s">
        <v>25775</v>
      </c>
      <c r="J5029">
        <v>7</v>
      </c>
      <c r="K5029">
        <v>1</v>
      </c>
      <c r="L5029">
        <v>0</v>
      </c>
      <c r="M5029" t="s">
        <v>25776</v>
      </c>
      <c r="N5029">
        <f t="shared" si="936"/>
        <v>0</v>
      </c>
      <c r="O5029" t="str">
        <f t="shared" si="937"/>
        <v>No</v>
      </c>
      <c r="P5029">
        <f t="shared" si="938"/>
        <v>0</v>
      </c>
      <c r="Q5029">
        <f t="shared" si="939"/>
        <v>0</v>
      </c>
      <c r="R5029">
        <f t="shared" si="943"/>
        <v>27.565026697177728</v>
      </c>
      <c r="S5029" t="str">
        <f t="shared" si="940"/>
        <v>ID-38332-Baku - Kabul</v>
      </c>
      <c r="T5029" t="str">
        <f t="shared" si="941"/>
        <v>05:30</v>
      </c>
      <c r="U5029" t="str">
        <f t="shared" si="942"/>
        <v>Acceptable</v>
      </c>
      <c r="V5029">
        <f t="shared" si="944"/>
        <v>23</v>
      </c>
      <c r="W5029">
        <f t="shared" si="945"/>
        <v>2</v>
      </c>
      <c r="Y5029" t="str">
        <f t="shared" si="946"/>
        <v>Flight Not Found</v>
      </c>
      <c r="Z5029" t="str" cm="1">
        <f t="array" ref="Z5029">IF(AND(B:B &gt; TIME(6, 0, 0), B:B &lt;= TIME(18, 0, 0)), "Day", "Night")</f>
        <v>Night</v>
      </c>
      <c r="AA5029">
        <f t="shared" si="947"/>
        <v>1</v>
      </c>
    </row>
    <row r="5030" spans="1:27" x14ac:dyDescent="0.2">
      <c r="A5030">
        <v>38365</v>
      </c>
      <c r="B5030" t="s">
        <v>1565</v>
      </c>
      <c r="C5030" t="s">
        <v>25777</v>
      </c>
      <c r="D5030" t="s">
        <v>25778</v>
      </c>
      <c r="G5030" t="s">
        <v>25779</v>
      </c>
      <c r="J5030">
        <v>20</v>
      </c>
      <c r="K5030">
        <v>20</v>
      </c>
      <c r="L5030">
        <v>0</v>
      </c>
      <c r="M5030" t="s">
        <v>25780</v>
      </c>
      <c r="N5030">
        <f t="shared" si="936"/>
        <v>0</v>
      </c>
      <c r="O5030" t="str">
        <f t="shared" si="937"/>
        <v>No</v>
      </c>
      <c r="P5030">
        <f t="shared" si="938"/>
        <v>0</v>
      </c>
      <c r="Q5030">
        <f t="shared" si="939"/>
        <v>0</v>
      </c>
      <c r="R5030">
        <f t="shared" si="943"/>
        <v>27.565026697177728</v>
      </c>
      <c r="S5030" t="str">
        <f t="shared" si="940"/>
        <v>ID-38365-</v>
      </c>
      <c r="T5030" t="str">
        <f t="shared" si="941"/>
        <v>05:20</v>
      </c>
      <c r="U5030" t="str">
        <f t="shared" si="942"/>
        <v>Acceptable</v>
      </c>
      <c r="V5030">
        <f t="shared" si="944"/>
        <v>23</v>
      </c>
      <c r="W5030">
        <f t="shared" si="945"/>
        <v>2</v>
      </c>
      <c r="Y5030" t="str">
        <f t="shared" si="946"/>
        <v>Flight Not Found</v>
      </c>
      <c r="Z5030" t="str" cm="1">
        <f t="array" ref="Z5030">IF(AND(B:B &gt; TIME(6, 0, 0), B:B &lt;= TIME(18, 0, 0)), "Day", "Night")</f>
        <v>Night</v>
      </c>
      <c r="AA5030">
        <f t="shared" si="947"/>
        <v>1</v>
      </c>
    </row>
    <row r="5031" spans="1:27" x14ac:dyDescent="0.2">
      <c r="A5031">
        <v>38365</v>
      </c>
      <c r="B5031" t="s">
        <v>2773</v>
      </c>
      <c r="C5031" t="s">
        <v>25781</v>
      </c>
      <c r="D5031" t="s">
        <v>25782</v>
      </c>
      <c r="F5031" t="s">
        <v>25783</v>
      </c>
      <c r="G5031" t="s">
        <v>21569</v>
      </c>
      <c r="H5031" t="s">
        <v>25784</v>
      </c>
      <c r="I5031" t="s">
        <v>25785</v>
      </c>
      <c r="J5031">
        <v>9</v>
      </c>
      <c r="K5031">
        <v>9</v>
      </c>
      <c r="L5031">
        <v>0</v>
      </c>
      <c r="M5031" t="s">
        <v>25786</v>
      </c>
      <c r="N5031">
        <f t="shared" si="936"/>
        <v>0</v>
      </c>
      <c r="O5031" t="str">
        <f t="shared" si="937"/>
        <v>No</v>
      </c>
      <c r="P5031">
        <f t="shared" si="938"/>
        <v>0</v>
      </c>
      <c r="Q5031">
        <f t="shared" si="939"/>
        <v>0</v>
      </c>
      <c r="R5031">
        <f t="shared" si="943"/>
        <v>27.565026697177728</v>
      </c>
      <c r="S5031" t="str">
        <f t="shared" si="940"/>
        <v>ID-38365-Vanavara - Tura</v>
      </c>
      <c r="T5031" t="str">
        <f t="shared" si="941"/>
        <v>05:20</v>
      </c>
      <c r="U5031" t="str">
        <f t="shared" si="942"/>
        <v>Acceptable</v>
      </c>
      <c r="V5031">
        <f t="shared" si="944"/>
        <v>23</v>
      </c>
      <c r="W5031">
        <f t="shared" si="945"/>
        <v>2</v>
      </c>
      <c r="Y5031" t="str">
        <f t="shared" si="946"/>
        <v>Flight Not Found</v>
      </c>
      <c r="Z5031" t="str" cm="1">
        <f t="array" ref="Z5031">IF(AND(B:B &gt; TIME(6, 0, 0), B:B &lt;= TIME(18, 0, 0)), "Day", "Night")</f>
        <v>Night</v>
      </c>
      <c r="AA5031">
        <f t="shared" si="947"/>
        <v>1</v>
      </c>
    </row>
    <row r="5032" spans="1:27" x14ac:dyDescent="0.2">
      <c r="A5032">
        <v>38365</v>
      </c>
      <c r="B5032" t="s">
        <v>25787</v>
      </c>
      <c r="C5032" t="s">
        <v>25788</v>
      </c>
      <c r="D5032" t="s">
        <v>25789</v>
      </c>
      <c r="F5032" t="s">
        <v>25790</v>
      </c>
      <c r="G5032" t="s">
        <v>19153</v>
      </c>
      <c r="H5032" t="s">
        <v>25791</v>
      </c>
      <c r="I5032" t="s">
        <v>25792</v>
      </c>
      <c r="J5032">
        <v>1</v>
      </c>
      <c r="K5032">
        <v>1</v>
      </c>
      <c r="L5032">
        <v>0</v>
      </c>
      <c r="M5032" t="s">
        <v>25793</v>
      </c>
      <c r="N5032">
        <f t="shared" si="936"/>
        <v>0</v>
      </c>
      <c r="O5032" t="str">
        <f t="shared" si="937"/>
        <v>No</v>
      </c>
      <c r="P5032">
        <f t="shared" si="938"/>
        <v>0</v>
      </c>
      <c r="Q5032">
        <f t="shared" si="939"/>
        <v>0</v>
      </c>
      <c r="R5032">
        <f t="shared" si="943"/>
        <v>27.565026697177728</v>
      </c>
      <c r="S5032" t="str">
        <f t="shared" si="940"/>
        <v>ID-38365-Bangor, ME - Concord, NH</v>
      </c>
      <c r="T5032" t="str">
        <f t="shared" si="941"/>
        <v>05:20</v>
      </c>
      <c r="U5032" t="str">
        <f t="shared" si="942"/>
        <v>Acceptable</v>
      </c>
      <c r="V5032">
        <f t="shared" si="944"/>
        <v>23</v>
      </c>
      <c r="W5032">
        <f t="shared" si="945"/>
        <v>2</v>
      </c>
      <c r="Y5032" t="str">
        <f t="shared" si="946"/>
        <v>Flight Not Found</v>
      </c>
      <c r="Z5032" t="str" cm="1">
        <f t="array" ref="Z5032">IF(AND(B:B &gt; TIME(6, 0, 0), B:B &lt;= TIME(18, 0, 0)), "Day", "Night")</f>
        <v>Night</v>
      </c>
      <c r="AA5032">
        <f t="shared" si="947"/>
        <v>1</v>
      </c>
    </row>
    <row r="5033" spans="1:27" x14ac:dyDescent="0.2">
      <c r="A5033">
        <v>38378</v>
      </c>
      <c r="B5033" t="s">
        <v>8298</v>
      </c>
      <c r="C5033" t="s">
        <v>25794</v>
      </c>
      <c r="D5033" t="s">
        <v>25795</v>
      </c>
      <c r="F5033" t="s">
        <v>25796</v>
      </c>
      <c r="G5033" t="s">
        <v>25797</v>
      </c>
      <c r="J5033">
        <v>31</v>
      </c>
      <c r="K5033">
        <v>31</v>
      </c>
      <c r="L5033">
        <v>0</v>
      </c>
      <c r="M5033" t="s">
        <v>25798</v>
      </c>
      <c r="N5033">
        <f t="shared" si="936"/>
        <v>0</v>
      </c>
      <c r="O5033" t="str">
        <f t="shared" si="937"/>
        <v>No</v>
      </c>
      <c r="P5033">
        <f t="shared" si="938"/>
        <v>0</v>
      </c>
      <c r="Q5033">
        <f t="shared" si="939"/>
        <v>0</v>
      </c>
      <c r="R5033">
        <f t="shared" si="943"/>
        <v>27.565026697177728</v>
      </c>
      <c r="S5033" t="str">
        <f t="shared" si="940"/>
        <v>ID-38378-Ferrying troops</v>
      </c>
      <c r="T5033" t="str">
        <f t="shared" si="941"/>
        <v>01:20</v>
      </c>
      <c r="U5033" t="str">
        <f t="shared" si="942"/>
        <v>Acceptable</v>
      </c>
      <c r="V5033">
        <f t="shared" si="944"/>
        <v>23</v>
      </c>
      <c r="W5033">
        <f t="shared" si="945"/>
        <v>2</v>
      </c>
      <c r="Y5033" t="str">
        <f t="shared" si="946"/>
        <v>Flight Not Found</v>
      </c>
      <c r="Z5033" t="str" cm="1">
        <f t="array" ref="Z5033">IF(AND(B:B &gt; TIME(6, 0, 0), B:B &lt;= TIME(18, 0, 0)), "Day", "Night")</f>
        <v>Night</v>
      </c>
      <c r="AA5033">
        <f t="shared" si="947"/>
        <v>1</v>
      </c>
    </row>
    <row r="5034" spans="1:27" x14ac:dyDescent="0.2">
      <c r="A5034">
        <v>38379</v>
      </c>
      <c r="B5034" t="s">
        <v>5493</v>
      </c>
      <c r="C5034" t="s">
        <v>25799</v>
      </c>
      <c r="D5034" t="s">
        <v>25800</v>
      </c>
      <c r="F5034" t="s">
        <v>25801</v>
      </c>
      <c r="G5034" t="s">
        <v>25802</v>
      </c>
      <c r="H5034" t="s">
        <v>25803</v>
      </c>
      <c r="I5034" t="s">
        <v>25804</v>
      </c>
      <c r="J5034">
        <v>2</v>
      </c>
      <c r="K5034">
        <v>2</v>
      </c>
      <c r="L5034">
        <v>0</v>
      </c>
      <c r="M5034" t="s">
        <v>25805</v>
      </c>
      <c r="N5034">
        <f t="shared" si="936"/>
        <v>0</v>
      </c>
      <c r="O5034" t="str">
        <f t="shared" si="937"/>
        <v>No</v>
      </c>
      <c r="P5034">
        <f t="shared" si="938"/>
        <v>0</v>
      </c>
      <c r="Q5034">
        <f t="shared" si="939"/>
        <v>0</v>
      </c>
      <c r="R5034">
        <f t="shared" si="943"/>
        <v>27.565026697177728</v>
      </c>
      <c r="S5034" t="str">
        <f t="shared" si="940"/>
        <v>ID-38379-Bucharest -Lasi</v>
      </c>
      <c r="T5034" t="str">
        <f t="shared" si="941"/>
        <v>08:10</v>
      </c>
      <c r="U5034" t="str">
        <f t="shared" si="942"/>
        <v>Acceptable</v>
      </c>
      <c r="V5034">
        <f t="shared" si="944"/>
        <v>23</v>
      </c>
      <c r="W5034">
        <f t="shared" si="945"/>
        <v>2</v>
      </c>
      <c r="Y5034" t="str">
        <f t="shared" si="946"/>
        <v>Flight Not Found</v>
      </c>
      <c r="Z5034" t="str" cm="1">
        <f t="array" ref="Z5034">IF(AND(B:B &gt; TIME(6, 0, 0), B:B &lt;= TIME(18, 0, 0)), "Day", "Night")</f>
        <v>Night</v>
      </c>
      <c r="AA5034">
        <f t="shared" si="947"/>
        <v>1</v>
      </c>
    </row>
    <row r="5035" spans="1:27" x14ac:dyDescent="0.2">
      <c r="A5035">
        <v>38382</v>
      </c>
      <c r="B5035" t="s">
        <v>10220</v>
      </c>
      <c r="C5035" t="s">
        <v>25806</v>
      </c>
      <c r="D5035" t="s">
        <v>2337</v>
      </c>
      <c r="F5035" t="s">
        <v>25807</v>
      </c>
      <c r="G5035" t="s">
        <v>25808</v>
      </c>
      <c r="H5035" t="s">
        <v>25809</v>
      </c>
      <c r="I5035" t="s">
        <v>25810</v>
      </c>
      <c r="J5035">
        <v>10</v>
      </c>
      <c r="K5035">
        <v>10</v>
      </c>
      <c r="L5035">
        <v>0</v>
      </c>
      <c r="M5035" t="s">
        <v>25811</v>
      </c>
      <c r="N5035">
        <f t="shared" si="936"/>
        <v>0</v>
      </c>
      <c r="O5035" t="str">
        <f t="shared" si="937"/>
        <v>No</v>
      </c>
      <c r="P5035">
        <f t="shared" si="938"/>
        <v>0</v>
      </c>
      <c r="Q5035">
        <f t="shared" si="939"/>
        <v>0</v>
      </c>
      <c r="R5035">
        <f t="shared" si="943"/>
        <v>27.565026697177728</v>
      </c>
      <c r="S5035" t="str">
        <f t="shared" si="940"/>
        <v>ID-38382-Bagdad - Balad</v>
      </c>
      <c r="T5035" t="str">
        <f t="shared" si="941"/>
        <v>16:30</v>
      </c>
      <c r="U5035" t="str">
        <f t="shared" si="942"/>
        <v>Acceptable</v>
      </c>
      <c r="V5035">
        <f t="shared" si="944"/>
        <v>23</v>
      </c>
      <c r="W5035">
        <f t="shared" si="945"/>
        <v>2</v>
      </c>
      <c r="Y5035" t="str">
        <f t="shared" si="946"/>
        <v>Flight Not Found</v>
      </c>
      <c r="Z5035" t="str" cm="1">
        <f t="array" ref="Z5035">IF(AND(B:B &gt; TIME(6, 0, 0), B:B &lt;= TIME(18, 0, 0)), "Day", "Night")</f>
        <v>Night</v>
      </c>
      <c r="AA5035">
        <f t="shared" si="947"/>
        <v>1</v>
      </c>
    </row>
    <row r="5036" spans="1:27" x14ac:dyDescent="0.2">
      <c r="A5036">
        <v>38386</v>
      </c>
      <c r="B5036" t="s">
        <v>2124</v>
      </c>
      <c r="C5036" t="s">
        <v>18185</v>
      </c>
      <c r="D5036" t="s">
        <v>25812</v>
      </c>
      <c r="E5036" t="s">
        <v>23955</v>
      </c>
      <c r="F5036" t="s">
        <v>25813</v>
      </c>
      <c r="G5036" t="s">
        <v>16710</v>
      </c>
      <c r="H5036" t="s">
        <v>25814</v>
      </c>
      <c r="I5036" t="s">
        <v>25815</v>
      </c>
      <c r="J5036">
        <v>104</v>
      </c>
      <c r="K5036">
        <v>104</v>
      </c>
      <c r="L5036">
        <v>0</v>
      </c>
      <c r="M5036" t="s">
        <v>25816</v>
      </c>
      <c r="N5036">
        <f t="shared" si="936"/>
        <v>0</v>
      </c>
      <c r="O5036" t="str">
        <f t="shared" si="937"/>
        <v>No</v>
      </c>
      <c r="P5036">
        <f t="shared" si="938"/>
        <v>0</v>
      </c>
      <c r="Q5036">
        <f t="shared" si="939"/>
        <v>0</v>
      </c>
      <c r="R5036">
        <f t="shared" si="943"/>
        <v>27.565026697177728</v>
      </c>
      <c r="S5036" t="str">
        <f t="shared" si="940"/>
        <v>ID-38386-Herat - Kabul</v>
      </c>
      <c r="T5036" t="str">
        <f t="shared" si="941"/>
        <v>17:00</v>
      </c>
      <c r="U5036" t="str">
        <f t="shared" si="942"/>
        <v>Acceptable</v>
      </c>
      <c r="V5036">
        <f t="shared" si="944"/>
        <v>23</v>
      </c>
      <c r="W5036">
        <f t="shared" si="945"/>
        <v>2</v>
      </c>
      <c r="Y5036" t="str">
        <f t="shared" si="946"/>
        <v>Flight Not Found</v>
      </c>
      <c r="Z5036" t="str" cm="1">
        <f t="array" ref="Z5036">IF(AND(B:B &gt; TIME(6, 0, 0), B:B &lt;= TIME(18, 0, 0)), "Day", "Night")</f>
        <v>Night</v>
      </c>
      <c r="AA5036">
        <f t="shared" si="947"/>
        <v>1</v>
      </c>
    </row>
    <row r="5037" spans="1:27" x14ac:dyDescent="0.2">
      <c r="A5037">
        <v>38386</v>
      </c>
      <c r="B5037" t="s">
        <v>5538</v>
      </c>
      <c r="C5037" t="s">
        <v>16972</v>
      </c>
      <c r="D5037" t="s">
        <v>25817</v>
      </c>
      <c r="F5037" t="s">
        <v>25818</v>
      </c>
      <c r="G5037" t="s">
        <v>20073</v>
      </c>
      <c r="H5037" t="s">
        <v>25819</v>
      </c>
      <c r="I5037" t="s">
        <v>25820</v>
      </c>
      <c r="J5037">
        <v>7</v>
      </c>
      <c r="K5037">
        <v>7</v>
      </c>
      <c r="L5037">
        <v>0</v>
      </c>
      <c r="M5037" t="s">
        <v>25821</v>
      </c>
      <c r="N5037">
        <f t="shared" si="936"/>
        <v>0</v>
      </c>
      <c r="O5037" t="str">
        <f t="shared" si="937"/>
        <v>No</v>
      </c>
      <c r="P5037">
        <f t="shared" si="938"/>
        <v>0</v>
      </c>
      <c r="Q5037">
        <f t="shared" si="939"/>
        <v>0</v>
      </c>
      <c r="R5037">
        <f t="shared" si="943"/>
        <v>27.565026697177728</v>
      </c>
      <c r="S5037" t="str">
        <f t="shared" si="940"/>
        <v>ID-38386-Sharjah - Khartoum - Nyala</v>
      </c>
      <c r="T5037" t="str">
        <f t="shared" si="941"/>
        <v>17:00</v>
      </c>
      <c r="U5037" t="str">
        <f t="shared" si="942"/>
        <v>Acceptable</v>
      </c>
      <c r="V5037">
        <f t="shared" si="944"/>
        <v>23</v>
      </c>
      <c r="W5037">
        <f t="shared" si="945"/>
        <v>2</v>
      </c>
      <c r="Y5037" t="str">
        <f t="shared" si="946"/>
        <v>Flight Not Found</v>
      </c>
      <c r="Z5037" t="str" cm="1">
        <f t="array" ref="Z5037">IF(AND(B:B &gt; TIME(6, 0, 0), B:B &lt;= TIME(18, 0, 0)), "Day", "Night")</f>
        <v>Night</v>
      </c>
      <c r="AA5037">
        <f t="shared" si="947"/>
        <v>1</v>
      </c>
    </row>
    <row r="5038" spans="1:27" x14ac:dyDescent="0.2">
      <c r="A5038">
        <v>38393</v>
      </c>
      <c r="B5038" t="s">
        <v>2767</v>
      </c>
      <c r="C5038" t="s">
        <v>973</v>
      </c>
      <c r="D5038" t="s">
        <v>25822</v>
      </c>
      <c r="E5038" t="s">
        <v>36</v>
      </c>
      <c r="F5038" t="s">
        <v>25823</v>
      </c>
      <c r="G5038" t="s">
        <v>25824</v>
      </c>
      <c r="H5038" t="s">
        <v>25825</v>
      </c>
      <c r="I5038" t="s">
        <v>25826</v>
      </c>
      <c r="J5038">
        <v>2</v>
      </c>
      <c r="K5038">
        <v>2</v>
      </c>
      <c r="L5038">
        <v>0</v>
      </c>
      <c r="M5038" t="s">
        <v>25827</v>
      </c>
      <c r="N5038">
        <f t="shared" si="936"/>
        <v>0</v>
      </c>
      <c r="O5038" t="str">
        <f t="shared" si="937"/>
        <v>No</v>
      </c>
      <c r="P5038">
        <f t="shared" si="938"/>
        <v>0</v>
      </c>
      <c r="Q5038">
        <f t="shared" si="939"/>
        <v>0</v>
      </c>
      <c r="R5038">
        <f t="shared" si="943"/>
        <v>27.565026697177728</v>
      </c>
      <c r="S5038" t="str">
        <f t="shared" si="940"/>
        <v>ID-38393-Fresno, CA - Santa Monica, CA</v>
      </c>
      <c r="T5038" t="str">
        <f t="shared" si="941"/>
        <v>20:30</v>
      </c>
      <c r="U5038" t="str">
        <f t="shared" si="942"/>
        <v>Acceptable</v>
      </c>
      <c r="V5038">
        <f t="shared" si="944"/>
        <v>23</v>
      </c>
      <c r="W5038">
        <f t="shared" si="945"/>
        <v>2</v>
      </c>
      <c r="Y5038" t="str">
        <f t="shared" si="946"/>
        <v>Flight Not Found</v>
      </c>
      <c r="Z5038" t="str" cm="1">
        <f t="array" ref="Z5038">IF(AND(B:B &gt; TIME(6, 0, 0), B:B &lt;= TIME(18, 0, 0)), "Day", "Night")</f>
        <v>Night</v>
      </c>
      <c r="AA5038">
        <f t="shared" si="947"/>
        <v>1</v>
      </c>
    </row>
    <row r="5039" spans="1:27" x14ac:dyDescent="0.2">
      <c r="A5039">
        <v>38399</v>
      </c>
      <c r="B5039" t="s">
        <v>25384</v>
      </c>
      <c r="C5039" t="s">
        <v>16871</v>
      </c>
      <c r="D5039" t="s">
        <v>25828</v>
      </c>
      <c r="F5039" t="s">
        <v>25829</v>
      </c>
      <c r="G5039" t="s">
        <v>24599</v>
      </c>
      <c r="H5039" t="s">
        <v>25830</v>
      </c>
      <c r="I5039" t="s">
        <v>25831</v>
      </c>
      <c r="J5039">
        <v>8</v>
      </c>
      <c r="K5039">
        <v>8</v>
      </c>
      <c r="L5039">
        <v>0</v>
      </c>
      <c r="M5039" t="s">
        <v>25832</v>
      </c>
      <c r="N5039">
        <f t="shared" si="936"/>
        <v>0</v>
      </c>
      <c r="O5039" t="str">
        <f t="shared" si="937"/>
        <v>No</v>
      </c>
      <c r="P5039">
        <f t="shared" si="938"/>
        <v>0</v>
      </c>
      <c r="Q5039">
        <f t="shared" si="939"/>
        <v>0</v>
      </c>
      <c r="R5039">
        <f t="shared" si="943"/>
        <v>27.565026697177728</v>
      </c>
      <c r="S5039" t="str">
        <f t="shared" si="940"/>
        <v>ID-38399-Richmond, VA - Saint Louis, MO  - Pueblo,CO - Irvine, CA</v>
      </c>
      <c r="T5039" t="str">
        <f t="shared" si="941"/>
        <v>09:13</v>
      </c>
      <c r="U5039" t="str">
        <f t="shared" si="942"/>
        <v>Acceptable</v>
      </c>
      <c r="V5039">
        <f t="shared" si="944"/>
        <v>23</v>
      </c>
      <c r="W5039">
        <f t="shared" si="945"/>
        <v>2</v>
      </c>
      <c r="Y5039" t="str">
        <f t="shared" si="946"/>
        <v>Flight Not Found</v>
      </c>
      <c r="Z5039" t="str" cm="1">
        <f t="array" ref="Z5039">IF(AND(B:B &gt; TIME(6, 0, 0), B:B &lt;= TIME(18, 0, 0)), "Day", "Night")</f>
        <v>Night</v>
      </c>
      <c r="AA5039">
        <f t="shared" si="947"/>
        <v>1</v>
      </c>
    </row>
    <row r="5040" spans="1:27" x14ac:dyDescent="0.2">
      <c r="A5040">
        <v>38405</v>
      </c>
      <c r="B5040" t="s">
        <v>25833</v>
      </c>
      <c r="C5040" t="s">
        <v>25834</v>
      </c>
      <c r="D5040" t="s">
        <v>18376</v>
      </c>
      <c r="F5040" t="s">
        <v>25835</v>
      </c>
      <c r="G5040" t="s">
        <v>19274</v>
      </c>
      <c r="H5040" t="s">
        <v>25836</v>
      </c>
      <c r="I5040" t="s">
        <v>25040</v>
      </c>
      <c r="J5040">
        <v>13</v>
      </c>
      <c r="K5040">
        <v>2</v>
      </c>
      <c r="L5040">
        <v>0</v>
      </c>
      <c r="M5040" t="s">
        <v>25837</v>
      </c>
      <c r="N5040">
        <f t="shared" si="936"/>
        <v>0</v>
      </c>
      <c r="O5040" t="str">
        <f t="shared" si="937"/>
        <v>No</v>
      </c>
      <c r="P5040">
        <f t="shared" si="938"/>
        <v>0</v>
      </c>
      <c r="Q5040">
        <f t="shared" si="939"/>
        <v>0</v>
      </c>
      <c r="R5040">
        <f t="shared" si="943"/>
        <v>27.565026697177728</v>
      </c>
      <c r="S5040" t="str">
        <f t="shared" si="940"/>
        <v>ID-38405-Tabubil - Bimin</v>
      </c>
      <c r="T5040" t="str">
        <f t="shared" si="941"/>
        <v>13:22</v>
      </c>
      <c r="U5040" t="str">
        <f t="shared" si="942"/>
        <v>Acceptable</v>
      </c>
      <c r="V5040">
        <f t="shared" si="944"/>
        <v>23</v>
      </c>
      <c r="W5040">
        <f t="shared" si="945"/>
        <v>2</v>
      </c>
      <c r="Y5040" t="str">
        <f t="shared" si="946"/>
        <v>Flight Not Found</v>
      </c>
      <c r="Z5040" t="str" cm="1">
        <f t="array" ref="Z5040">IF(AND(B:B &gt; TIME(6, 0, 0), B:B &lt;= TIME(18, 0, 0)), "Day", "Night")</f>
        <v>Night</v>
      </c>
      <c r="AA5040">
        <f t="shared" si="947"/>
        <v>1</v>
      </c>
    </row>
    <row r="5041" spans="1:27" x14ac:dyDescent="0.2">
      <c r="A5041">
        <v>38405</v>
      </c>
      <c r="B5041" t="s">
        <v>6773</v>
      </c>
      <c r="D5041" t="s">
        <v>25838</v>
      </c>
      <c r="F5041" t="s">
        <v>25839</v>
      </c>
      <c r="G5041" t="s">
        <v>25840</v>
      </c>
      <c r="J5041">
        <v>18</v>
      </c>
      <c r="K5041">
        <v>15</v>
      </c>
      <c r="L5041">
        <v>0</v>
      </c>
      <c r="M5041" t="s">
        <v>25841</v>
      </c>
      <c r="N5041">
        <f t="shared" si="936"/>
        <v>0</v>
      </c>
      <c r="O5041" t="str">
        <f t="shared" si="937"/>
        <v>No</v>
      </c>
      <c r="P5041">
        <f t="shared" si="938"/>
        <v>0</v>
      </c>
      <c r="Q5041">
        <f t="shared" si="939"/>
        <v>0</v>
      </c>
      <c r="R5041">
        <f t="shared" si="943"/>
        <v>27.565026697177728</v>
      </c>
      <c r="S5041" t="str">
        <f t="shared" si="940"/>
        <v>ID-38405-Jayapura - Sarmi</v>
      </c>
      <c r="T5041" t="str">
        <f t="shared" si="941"/>
        <v>13:22</v>
      </c>
      <c r="U5041" t="str">
        <f t="shared" si="942"/>
        <v>Acceptable</v>
      </c>
      <c r="V5041">
        <f t="shared" si="944"/>
        <v>23</v>
      </c>
      <c r="W5041">
        <f t="shared" si="945"/>
        <v>2</v>
      </c>
      <c r="Y5041" t="str">
        <f t="shared" si="946"/>
        <v>Flight Not Found</v>
      </c>
      <c r="Z5041" t="str" cm="1">
        <f t="array" ref="Z5041">IF(AND(B:B &gt; TIME(6, 0, 0), B:B &lt;= TIME(18, 0, 0)), "Day", "Night")</f>
        <v>Night</v>
      </c>
      <c r="AA5041">
        <f t="shared" si="947"/>
        <v>1</v>
      </c>
    </row>
    <row r="5042" spans="1:27" x14ac:dyDescent="0.2">
      <c r="A5042">
        <v>38419</v>
      </c>
      <c r="B5042" t="s">
        <v>6195</v>
      </c>
      <c r="C5042" t="s">
        <v>25842</v>
      </c>
      <c r="D5042" t="s">
        <v>25843</v>
      </c>
      <c r="F5042" t="s">
        <v>25844</v>
      </c>
      <c r="G5042" t="s">
        <v>13795</v>
      </c>
      <c r="H5042" t="s">
        <v>25845</v>
      </c>
      <c r="I5042" t="s">
        <v>25846</v>
      </c>
      <c r="J5042">
        <v>2</v>
      </c>
      <c r="K5042">
        <v>2</v>
      </c>
      <c r="L5042">
        <v>0</v>
      </c>
      <c r="M5042" t="s">
        <v>25847</v>
      </c>
      <c r="N5042">
        <f t="shared" si="936"/>
        <v>0</v>
      </c>
      <c r="O5042" t="str">
        <f t="shared" si="937"/>
        <v>No</v>
      </c>
      <c r="P5042">
        <f t="shared" si="938"/>
        <v>0</v>
      </c>
      <c r="Q5042">
        <f t="shared" si="939"/>
        <v>0</v>
      </c>
      <c r="R5042">
        <f t="shared" si="943"/>
        <v>27.565026697177728</v>
      </c>
      <c r="S5042" t="str">
        <f t="shared" si="940"/>
        <v>ID-38419-Maturin - Charallave</v>
      </c>
      <c r="T5042" t="str">
        <f t="shared" si="941"/>
        <v>09:23</v>
      </c>
      <c r="U5042" t="str">
        <f t="shared" si="942"/>
        <v>Acceptable</v>
      </c>
      <c r="V5042">
        <f t="shared" si="944"/>
        <v>23</v>
      </c>
      <c r="W5042">
        <f t="shared" si="945"/>
        <v>2</v>
      </c>
      <c r="Y5042" t="str">
        <f t="shared" si="946"/>
        <v>Flight Not Found</v>
      </c>
      <c r="Z5042" t="str" cm="1">
        <f t="array" ref="Z5042">IF(AND(B:B &gt; TIME(6, 0, 0), B:B &lt;= TIME(18, 0, 0)), "Day", "Night")</f>
        <v>Night</v>
      </c>
      <c r="AA5042">
        <f t="shared" si="947"/>
        <v>1</v>
      </c>
    </row>
    <row r="5043" spans="1:27" x14ac:dyDescent="0.2">
      <c r="A5043">
        <v>38426</v>
      </c>
      <c r="B5043" t="s">
        <v>7899</v>
      </c>
      <c r="C5043" t="s">
        <v>25848</v>
      </c>
      <c r="D5043" t="s">
        <v>18034</v>
      </c>
      <c r="F5043" t="s">
        <v>25849</v>
      </c>
      <c r="G5043" t="s">
        <v>25850</v>
      </c>
      <c r="H5043" t="s">
        <v>25851</v>
      </c>
      <c r="I5043" t="s">
        <v>25852</v>
      </c>
      <c r="J5043">
        <v>2</v>
      </c>
      <c r="K5043">
        <v>2</v>
      </c>
      <c r="L5043">
        <v>0</v>
      </c>
      <c r="M5043" t="s">
        <v>25853</v>
      </c>
      <c r="N5043">
        <f t="shared" si="936"/>
        <v>0</v>
      </c>
      <c r="O5043" t="str">
        <f t="shared" si="937"/>
        <v>No</v>
      </c>
      <c r="P5043">
        <f t="shared" si="938"/>
        <v>0</v>
      </c>
      <c r="Q5043">
        <f t="shared" si="939"/>
        <v>0</v>
      </c>
      <c r="R5043">
        <f t="shared" si="943"/>
        <v>27.565026697177728</v>
      </c>
      <c r="S5043" t="str">
        <f t="shared" si="940"/>
        <v>ID-38426-Glasgow - Campbeltown</v>
      </c>
      <c r="T5043" t="str">
        <f t="shared" si="941"/>
        <v>00:15</v>
      </c>
      <c r="U5043" t="str">
        <f t="shared" si="942"/>
        <v>Acceptable</v>
      </c>
      <c r="V5043">
        <f t="shared" si="944"/>
        <v>23</v>
      </c>
      <c r="W5043">
        <f t="shared" si="945"/>
        <v>2</v>
      </c>
      <c r="Y5043" t="str">
        <f t="shared" si="946"/>
        <v>Flight Not Found</v>
      </c>
      <c r="Z5043" t="str" cm="1">
        <f t="array" ref="Z5043">IF(AND(B:B &gt; TIME(6, 0, 0), B:B &lt;= TIME(18, 0, 0)), "Day", "Night")</f>
        <v>Night</v>
      </c>
      <c r="AA5043">
        <f t="shared" si="947"/>
        <v>1</v>
      </c>
    </row>
    <row r="5044" spans="1:27" x14ac:dyDescent="0.2">
      <c r="A5044">
        <v>38427</v>
      </c>
      <c r="B5044" t="s">
        <v>14088</v>
      </c>
      <c r="C5044" t="s">
        <v>25854</v>
      </c>
      <c r="D5044" t="s">
        <v>25855</v>
      </c>
      <c r="F5044" t="s">
        <v>25856</v>
      </c>
      <c r="G5044" t="s">
        <v>25857</v>
      </c>
      <c r="H5044" t="s">
        <v>25858</v>
      </c>
      <c r="I5044" t="s">
        <v>25859</v>
      </c>
      <c r="J5044">
        <v>52</v>
      </c>
      <c r="K5044">
        <v>28</v>
      </c>
      <c r="L5044">
        <v>0</v>
      </c>
      <c r="M5044" t="s">
        <v>25860</v>
      </c>
      <c r="N5044">
        <f t="shared" si="936"/>
        <v>0</v>
      </c>
      <c r="O5044" t="str">
        <f t="shared" si="937"/>
        <v>No</v>
      </c>
      <c r="P5044">
        <f t="shared" si="938"/>
        <v>0</v>
      </c>
      <c r="Q5044">
        <f t="shared" si="939"/>
        <v>0</v>
      </c>
      <c r="R5044">
        <f t="shared" si="943"/>
        <v>27.565026697177728</v>
      </c>
      <c r="S5044" t="str">
        <f t="shared" si="940"/>
        <v>ID-38427-Ufa - Usinsk - Perm - Varandey - Naryan Mar</v>
      </c>
      <c r="T5044" t="str">
        <f t="shared" si="941"/>
        <v>13:57</v>
      </c>
      <c r="U5044" t="str">
        <f t="shared" si="942"/>
        <v>Acceptable</v>
      </c>
      <c r="V5044">
        <f t="shared" si="944"/>
        <v>23</v>
      </c>
      <c r="W5044">
        <f t="shared" si="945"/>
        <v>2</v>
      </c>
      <c r="Y5044" t="str">
        <f t="shared" si="946"/>
        <v>Flight Not Found</v>
      </c>
      <c r="Z5044" t="str" cm="1">
        <f t="array" ref="Z5044">IF(AND(B:B &gt; TIME(6, 0, 0), B:B &lt;= TIME(18, 0, 0)), "Day", "Night")</f>
        <v>Night</v>
      </c>
      <c r="AA5044">
        <f t="shared" si="947"/>
        <v>1</v>
      </c>
    </row>
    <row r="5045" spans="1:27" x14ac:dyDescent="0.2">
      <c r="A5045">
        <v>38434</v>
      </c>
      <c r="B5045" t="s">
        <v>7792</v>
      </c>
      <c r="C5045" t="s">
        <v>25861</v>
      </c>
      <c r="D5045" t="s">
        <v>4020</v>
      </c>
      <c r="F5045" t="s">
        <v>25862</v>
      </c>
      <c r="G5045" t="s">
        <v>19409</v>
      </c>
      <c r="H5045" t="s">
        <v>25863</v>
      </c>
      <c r="I5045" t="s">
        <v>25864</v>
      </c>
      <c r="J5045">
        <v>8</v>
      </c>
      <c r="K5045">
        <v>8</v>
      </c>
      <c r="L5045">
        <v>0</v>
      </c>
      <c r="M5045" t="s">
        <v>25865</v>
      </c>
      <c r="N5045">
        <f t="shared" si="936"/>
        <v>0</v>
      </c>
      <c r="O5045" t="str">
        <f t="shared" si="937"/>
        <v>No</v>
      </c>
      <c r="P5045">
        <f t="shared" si="938"/>
        <v>0</v>
      </c>
      <c r="Q5045">
        <f t="shared" si="939"/>
        <v>0</v>
      </c>
      <c r="R5045">
        <f t="shared" si="943"/>
        <v>27.565026697177728</v>
      </c>
      <c r="S5045" t="str">
        <f t="shared" si="940"/>
        <v>ID-38434-Mwanza - Khartoum - Zagreb</v>
      </c>
      <c r="T5045" t="str">
        <f t="shared" si="941"/>
        <v>23:07</v>
      </c>
      <c r="U5045" t="str">
        <f t="shared" si="942"/>
        <v>Acceptable</v>
      </c>
      <c r="V5045">
        <f t="shared" si="944"/>
        <v>23</v>
      </c>
      <c r="W5045">
        <f t="shared" si="945"/>
        <v>2</v>
      </c>
      <c r="Y5045" t="str">
        <f t="shared" si="946"/>
        <v>Flight Not Found</v>
      </c>
      <c r="Z5045" t="str" cm="1">
        <f t="array" ref="Z5045">IF(AND(B:B &gt; TIME(6, 0, 0), B:B &lt;= TIME(18, 0, 0)), "Day", "Night")</f>
        <v>Night</v>
      </c>
      <c r="AA5045">
        <f t="shared" si="947"/>
        <v>1</v>
      </c>
    </row>
    <row r="5046" spans="1:27" x14ac:dyDescent="0.2">
      <c r="A5046">
        <v>38437</v>
      </c>
      <c r="B5046" t="s">
        <v>2237</v>
      </c>
      <c r="C5046" t="s">
        <v>25866</v>
      </c>
      <c r="D5046" t="s">
        <v>25867</v>
      </c>
      <c r="F5046" t="s">
        <v>25868</v>
      </c>
      <c r="G5046" t="s">
        <v>25869</v>
      </c>
      <c r="H5046" t="s">
        <v>25870</v>
      </c>
      <c r="I5046" t="s">
        <v>25871</v>
      </c>
      <c r="J5046">
        <v>14</v>
      </c>
      <c r="K5046">
        <v>8</v>
      </c>
      <c r="L5046">
        <v>0</v>
      </c>
      <c r="M5046" t="s">
        <v>25872</v>
      </c>
      <c r="N5046">
        <f t="shared" si="936"/>
        <v>0</v>
      </c>
      <c r="O5046" t="str">
        <f t="shared" si="937"/>
        <v>No</v>
      </c>
      <c r="P5046">
        <f t="shared" si="938"/>
        <v>0</v>
      </c>
      <c r="Q5046">
        <f t="shared" si="939"/>
        <v>0</v>
      </c>
      <c r="R5046">
        <f t="shared" si="943"/>
        <v>27.565026697177728</v>
      </c>
      <c r="S5046" t="str">
        <f t="shared" si="940"/>
        <v>ID-38437-Old Providence - San Andres</v>
      </c>
      <c r="T5046" t="str">
        <f t="shared" si="941"/>
        <v>10:15</v>
      </c>
      <c r="U5046" t="str">
        <f t="shared" si="942"/>
        <v>Acceptable</v>
      </c>
      <c r="V5046">
        <f t="shared" si="944"/>
        <v>23</v>
      </c>
      <c r="W5046">
        <f t="shared" si="945"/>
        <v>2</v>
      </c>
      <c r="Y5046" t="str">
        <f t="shared" si="946"/>
        <v>Flight Not Found</v>
      </c>
      <c r="Z5046" t="str" cm="1">
        <f t="array" ref="Z5046">IF(AND(B:B &gt; TIME(6, 0, 0), B:B &lt;= TIME(18, 0, 0)), "Day", "Night")</f>
        <v>Night</v>
      </c>
      <c r="AA5046">
        <f t="shared" si="947"/>
        <v>1</v>
      </c>
    </row>
    <row r="5047" spans="1:27" x14ac:dyDescent="0.2">
      <c r="A5047">
        <v>38442</v>
      </c>
      <c r="B5047" t="s">
        <v>914</v>
      </c>
      <c r="C5047" t="s">
        <v>25873</v>
      </c>
      <c r="D5047" t="s">
        <v>2615</v>
      </c>
      <c r="F5047" t="s">
        <v>997</v>
      </c>
      <c r="G5047" t="s">
        <v>25874</v>
      </c>
      <c r="H5047" t="s">
        <v>25875</v>
      </c>
      <c r="I5047" t="s">
        <v>25876</v>
      </c>
      <c r="J5047">
        <v>9</v>
      </c>
      <c r="K5047">
        <v>9</v>
      </c>
      <c r="L5047">
        <v>0</v>
      </c>
      <c r="M5047" t="s">
        <v>25877</v>
      </c>
      <c r="N5047">
        <f t="shared" si="936"/>
        <v>0</v>
      </c>
      <c r="O5047" t="str">
        <f t="shared" si="937"/>
        <v>No</v>
      </c>
      <c r="P5047">
        <f t="shared" si="938"/>
        <v>0</v>
      </c>
      <c r="Q5047">
        <f t="shared" si="939"/>
        <v>0</v>
      </c>
      <c r="R5047">
        <f t="shared" si="943"/>
        <v>27.565026697177728</v>
      </c>
      <c r="S5047" t="str">
        <f t="shared" si="940"/>
        <v>ID-38442-Training</v>
      </c>
      <c r="T5047" t="str">
        <f t="shared" si="941"/>
        <v>20:00</v>
      </c>
      <c r="U5047" t="str">
        <f t="shared" si="942"/>
        <v>Acceptable</v>
      </c>
      <c r="V5047">
        <f t="shared" si="944"/>
        <v>23</v>
      </c>
      <c r="W5047">
        <f t="shared" si="945"/>
        <v>2</v>
      </c>
      <c r="Y5047" t="str">
        <f t="shared" si="946"/>
        <v>Flight Not Found</v>
      </c>
      <c r="Z5047" t="str" cm="1">
        <f t="array" ref="Z5047">IF(AND(B:B &gt; TIME(6, 0, 0), B:B &lt;= TIME(18, 0, 0)), "Day", "Night")</f>
        <v>Night</v>
      </c>
      <c r="AA5047">
        <f t="shared" si="947"/>
        <v>1</v>
      </c>
    </row>
    <row r="5048" spans="1:27" x14ac:dyDescent="0.2">
      <c r="A5048">
        <v>38454</v>
      </c>
      <c r="B5048" t="s">
        <v>9378</v>
      </c>
      <c r="C5048" t="s">
        <v>25878</v>
      </c>
      <c r="D5048" t="s">
        <v>25879</v>
      </c>
      <c r="F5048" t="s">
        <v>25880</v>
      </c>
      <c r="G5048" t="s">
        <v>10371</v>
      </c>
      <c r="H5048" t="s">
        <v>25881</v>
      </c>
      <c r="I5048" t="s">
        <v>1717</v>
      </c>
      <c r="J5048">
        <v>18</v>
      </c>
      <c r="K5048">
        <v>18</v>
      </c>
      <c r="L5048">
        <v>0</v>
      </c>
      <c r="M5048" t="s">
        <v>25882</v>
      </c>
      <c r="N5048">
        <f t="shared" si="936"/>
        <v>0</v>
      </c>
      <c r="O5048" t="str">
        <f t="shared" si="937"/>
        <v>No</v>
      </c>
      <c r="P5048">
        <f t="shared" si="938"/>
        <v>0</v>
      </c>
      <c r="Q5048">
        <f t="shared" si="939"/>
        <v>0</v>
      </c>
      <c r="R5048">
        <f t="shared" si="943"/>
        <v>27.565026697177728</v>
      </c>
      <c r="S5048" t="str">
        <f t="shared" si="940"/>
        <v>ID-38454-Timika - Enarotali</v>
      </c>
      <c r="T5048" t="str">
        <f t="shared" si="941"/>
        <v>12:10</v>
      </c>
      <c r="U5048" t="str">
        <f t="shared" si="942"/>
        <v>Acceptable</v>
      </c>
      <c r="V5048">
        <f t="shared" si="944"/>
        <v>23</v>
      </c>
      <c r="W5048">
        <f t="shared" si="945"/>
        <v>2</v>
      </c>
      <c r="Y5048" t="str">
        <f t="shared" si="946"/>
        <v>Flight Not Found</v>
      </c>
      <c r="Z5048" t="str" cm="1">
        <f t="array" ref="Z5048">IF(AND(B:B &gt; TIME(6, 0, 0), B:B &lt;= TIME(18, 0, 0)), "Day", "Night")</f>
        <v>Night</v>
      </c>
      <c r="AA5048">
        <f t="shared" si="947"/>
        <v>1</v>
      </c>
    </row>
    <row r="5049" spans="1:27" x14ac:dyDescent="0.2">
      <c r="A5049">
        <v>38462</v>
      </c>
      <c r="B5049" t="s">
        <v>2425</v>
      </c>
      <c r="C5049" t="s">
        <v>4951</v>
      </c>
      <c r="D5049" t="s">
        <v>20480</v>
      </c>
      <c r="F5049" t="s">
        <v>25883</v>
      </c>
      <c r="G5049" t="s">
        <v>25884</v>
      </c>
      <c r="H5049" t="s">
        <v>25885</v>
      </c>
      <c r="I5049" t="s">
        <v>25886</v>
      </c>
      <c r="J5049">
        <v>169</v>
      </c>
      <c r="K5049">
        <v>3</v>
      </c>
      <c r="L5049">
        <v>0</v>
      </c>
      <c r="M5049" t="s">
        <v>25887</v>
      </c>
      <c r="N5049">
        <f t="shared" si="936"/>
        <v>0</v>
      </c>
      <c r="O5049" t="str">
        <f t="shared" si="937"/>
        <v>No</v>
      </c>
      <c r="P5049">
        <f t="shared" si="938"/>
        <v>0</v>
      </c>
      <c r="Q5049">
        <f t="shared" si="939"/>
        <v>0</v>
      </c>
      <c r="R5049">
        <f t="shared" si="943"/>
        <v>27.565026697177728</v>
      </c>
      <c r="S5049" t="str">
        <f t="shared" si="940"/>
        <v>ID-38462-Krish - Teran</v>
      </c>
      <c r="T5049" t="str">
        <f t="shared" si="941"/>
        <v>22:15</v>
      </c>
      <c r="U5049" t="str">
        <f t="shared" si="942"/>
        <v>Acceptable</v>
      </c>
      <c r="V5049">
        <f t="shared" si="944"/>
        <v>23</v>
      </c>
      <c r="W5049">
        <f t="shared" si="945"/>
        <v>2</v>
      </c>
      <c r="Y5049" t="str">
        <f t="shared" si="946"/>
        <v>Flight Not Found</v>
      </c>
      <c r="Z5049" t="str" cm="1">
        <f t="array" ref="Z5049">IF(AND(B:B &gt; TIME(6, 0, 0), B:B &lt;= TIME(18, 0, 0)), "Day", "Night")</f>
        <v>Night</v>
      </c>
      <c r="AA5049">
        <f t="shared" si="947"/>
        <v>1</v>
      </c>
    </row>
    <row r="5050" spans="1:27" x14ac:dyDescent="0.2">
      <c r="A5050">
        <v>38470</v>
      </c>
      <c r="B5050" t="s">
        <v>23938</v>
      </c>
      <c r="C5050" t="s">
        <v>25888</v>
      </c>
      <c r="D5050" t="s">
        <v>25889</v>
      </c>
      <c r="F5050" t="s">
        <v>997</v>
      </c>
      <c r="G5050" t="s">
        <v>18981</v>
      </c>
      <c r="H5050" t="s">
        <v>25890</v>
      </c>
      <c r="I5050" t="s">
        <v>25891</v>
      </c>
      <c r="J5050">
        <v>13</v>
      </c>
      <c r="K5050">
        <v>13</v>
      </c>
      <c r="L5050">
        <v>0</v>
      </c>
      <c r="M5050" t="s">
        <v>25892</v>
      </c>
      <c r="N5050">
        <f t="shared" si="936"/>
        <v>0</v>
      </c>
      <c r="O5050" t="str">
        <f t="shared" si="937"/>
        <v>No</v>
      </c>
      <c r="P5050">
        <f t="shared" si="938"/>
        <v>0</v>
      </c>
      <c r="Q5050">
        <f t="shared" si="939"/>
        <v>0</v>
      </c>
      <c r="R5050">
        <f t="shared" si="943"/>
        <v>27.565026697177728</v>
      </c>
      <c r="S5050" t="str">
        <f t="shared" si="940"/>
        <v>ID-38470-Training</v>
      </c>
      <c r="T5050" t="str">
        <f t="shared" si="941"/>
        <v>11:28</v>
      </c>
      <c r="U5050" t="str">
        <f t="shared" si="942"/>
        <v>Acceptable</v>
      </c>
      <c r="V5050">
        <f t="shared" si="944"/>
        <v>23</v>
      </c>
      <c r="W5050">
        <f t="shared" si="945"/>
        <v>2</v>
      </c>
      <c r="Y5050" t="str">
        <f t="shared" si="946"/>
        <v>Flight Not Found</v>
      </c>
      <c r="Z5050" t="str" cm="1">
        <f t="array" ref="Z5050">IF(AND(B:B &gt; TIME(6, 0, 0), B:B &lt;= TIME(18, 0, 0)), "Day", "Night")</f>
        <v>Night</v>
      </c>
      <c r="AA5050">
        <f t="shared" si="947"/>
        <v>1</v>
      </c>
    </row>
    <row r="5051" spans="1:27" x14ac:dyDescent="0.2">
      <c r="A5051">
        <v>38474</v>
      </c>
      <c r="B5051" t="s">
        <v>2425</v>
      </c>
      <c r="C5051" t="s">
        <v>25893</v>
      </c>
      <c r="D5051" t="s">
        <v>5635</v>
      </c>
      <c r="F5051" t="s">
        <v>25894</v>
      </c>
      <c r="G5051" t="s">
        <v>25501</v>
      </c>
      <c r="H5051" t="s">
        <v>25895</v>
      </c>
      <c r="I5051" t="s">
        <v>25896</v>
      </c>
      <c r="J5051">
        <v>2</v>
      </c>
      <c r="K5051">
        <v>2</v>
      </c>
      <c r="L5051">
        <v>0</v>
      </c>
      <c r="M5051" t="s">
        <v>25897</v>
      </c>
      <c r="N5051">
        <f t="shared" si="936"/>
        <v>0</v>
      </c>
      <c r="O5051" t="str">
        <f t="shared" si="937"/>
        <v>No</v>
      </c>
      <c r="P5051">
        <f t="shared" si="938"/>
        <v>0</v>
      </c>
      <c r="Q5051">
        <f t="shared" si="939"/>
        <v>0</v>
      </c>
      <c r="R5051">
        <f t="shared" si="943"/>
        <v>27.565026697177728</v>
      </c>
      <c r="S5051" t="str">
        <f t="shared" si="940"/>
        <v>ID-38474-Auckland - Blenheim</v>
      </c>
      <c r="T5051" t="str">
        <f t="shared" si="941"/>
        <v>22:15</v>
      </c>
      <c r="U5051" t="str">
        <f t="shared" si="942"/>
        <v>Acceptable</v>
      </c>
      <c r="V5051">
        <f t="shared" si="944"/>
        <v>23</v>
      </c>
      <c r="W5051">
        <f t="shared" si="945"/>
        <v>2</v>
      </c>
      <c r="Y5051" t="str">
        <f t="shared" si="946"/>
        <v>Flight Not Found</v>
      </c>
      <c r="Z5051" t="str" cm="1">
        <f t="array" ref="Z5051">IF(AND(B:B &gt; TIME(6, 0, 0), B:B &lt;= TIME(18, 0, 0)), "Day", "Night")</f>
        <v>Night</v>
      </c>
      <c r="AA5051">
        <f t="shared" si="947"/>
        <v>1</v>
      </c>
    </row>
    <row r="5052" spans="1:27" x14ac:dyDescent="0.2">
      <c r="A5052">
        <v>38477</v>
      </c>
      <c r="B5052" t="s">
        <v>3171</v>
      </c>
      <c r="C5052" t="s">
        <v>25898</v>
      </c>
      <c r="D5052" t="s">
        <v>25899</v>
      </c>
      <c r="F5052" t="s">
        <v>25900</v>
      </c>
      <c r="G5052" t="s">
        <v>12448</v>
      </c>
      <c r="H5052" t="s">
        <v>25901</v>
      </c>
      <c r="I5052" t="s">
        <v>25902</v>
      </c>
      <c r="J5052">
        <v>11</v>
      </c>
      <c r="K5052">
        <v>10</v>
      </c>
      <c r="L5052">
        <v>0</v>
      </c>
      <c r="M5052" t="s">
        <v>25903</v>
      </c>
      <c r="N5052">
        <f t="shared" si="936"/>
        <v>0</v>
      </c>
      <c r="O5052" t="str">
        <f t="shared" si="937"/>
        <v>No</v>
      </c>
      <c r="P5052">
        <f t="shared" si="938"/>
        <v>0</v>
      </c>
      <c r="Q5052">
        <f t="shared" si="939"/>
        <v>0</v>
      </c>
      <c r="R5052">
        <f t="shared" si="943"/>
        <v>27.565026697177728</v>
      </c>
      <c r="S5052" t="str">
        <f t="shared" si="940"/>
        <v>ID-38477-Bangboka - Isiro</v>
      </c>
      <c r="T5052" t="str">
        <f t="shared" si="941"/>
        <v>13:30</v>
      </c>
      <c r="U5052" t="str">
        <f t="shared" si="942"/>
        <v>Acceptable</v>
      </c>
      <c r="V5052">
        <f t="shared" si="944"/>
        <v>23</v>
      </c>
      <c r="W5052">
        <f t="shared" si="945"/>
        <v>2</v>
      </c>
      <c r="Y5052" t="str">
        <f t="shared" si="946"/>
        <v>Flight Not Found</v>
      </c>
      <c r="Z5052" t="str" cm="1">
        <f t="array" ref="Z5052">IF(AND(B:B &gt; TIME(6, 0, 0), B:B &lt;= TIME(18, 0, 0)), "Day", "Night")</f>
        <v>Night</v>
      </c>
      <c r="AA5052">
        <f t="shared" si="947"/>
        <v>1</v>
      </c>
    </row>
    <row r="5053" spans="1:27" x14ac:dyDescent="0.2">
      <c r="A5053">
        <v>38479</v>
      </c>
      <c r="B5053" t="s">
        <v>3266</v>
      </c>
      <c r="C5053" t="s">
        <v>25904</v>
      </c>
      <c r="D5053" t="s">
        <v>25905</v>
      </c>
      <c r="F5053" t="s">
        <v>25906</v>
      </c>
      <c r="G5053" t="s">
        <v>20633</v>
      </c>
      <c r="H5053" t="s">
        <v>25907</v>
      </c>
      <c r="I5053" t="s">
        <v>25908</v>
      </c>
      <c r="J5053">
        <v>15</v>
      </c>
      <c r="K5053">
        <v>15</v>
      </c>
      <c r="L5053">
        <v>0</v>
      </c>
      <c r="M5053" t="s">
        <v>25909</v>
      </c>
      <c r="N5053">
        <f t="shared" si="936"/>
        <v>0</v>
      </c>
      <c r="O5053" t="str">
        <f t="shared" si="937"/>
        <v>No</v>
      </c>
      <c r="P5053">
        <f t="shared" si="938"/>
        <v>0</v>
      </c>
      <c r="Q5053">
        <f t="shared" si="939"/>
        <v>0</v>
      </c>
      <c r="R5053">
        <f t="shared" si="943"/>
        <v>27.565026697177728</v>
      </c>
      <c r="S5053" t="str">
        <f t="shared" si="940"/>
        <v>ID-38479-Bamaga - Lockhart River</v>
      </c>
      <c r="T5053" t="str">
        <f t="shared" si="941"/>
        <v>11:45</v>
      </c>
      <c r="U5053" t="str">
        <f t="shared" si="942"/>
        <v>Acceptable</v>
      </c>
      <c r="V5053">
        <f t="shared" si="944"/>
        <v>23</v>
      </c>
      <c r="W5053">
        <f t="shared" si="945"/>
        <v>2</v>
      </c>
      <c r="Y5053" t="str">
        <f t="shared" si="946"/>
        <v>Flight Not Found</v>
      </c>
      <c r="Z5053" t="str" cm="1">
        <f t="array" ref="Z5053">IF(AND(B:B &gt; TIME(6, 0, 0), B:B &lt;= TIME(18, 0, 0)), "Day", "Night")</f>
        <v>Night</v>
      </c>
      <c r="AA5053">
        <f t="shared" si="947"/>
        <v>1</v>
      </c>
    </row>
    <row r="5054" spans="1:27" x14ac:dyDescent="0.2">
      <c r="A5054">
        <v>38488</v>
      </c>
      <c r="B5054" t="s">
        <v>5549</v>
      </c>
      <c r="C5054" t="s">
        <v>25910</v>
      </c>
      <c r="D5054" t="s">
        <v>25911</v>
      </c>
      <c r="F5054" t="s">
        <v>25912</v>
      </c>
      <c r="G5054" t="s">
        <v>25913</v>
      </c>
      <c r="H5054" t="s">
        <v>25914</v>
      </c>
      <c r="I5054" t="s">
        <v>25915</v>
      </c>
      <c r="J5054">
        <v>10</v>
      </c>
      <c r="K5054">
        <v>10</v>
      </c>
      <c r="L5054">
        <v>0</v>
      </c>
      <c r="M5054" t="s">
        <v>25916</v>
      </c>
      <c r="N5054">
        <f t="shared" si="936"/>
        <v>0</v>
      </c>
      <c r="O5054" t="str">
        <f t="shared" si="937"/>
        <v>No</v>
      </c>
      <c r="P5054">
        <f t="shared" si="938"/>
        <v>0</v>
      </c>
      <c r="Q5054">
        <f t="shared" si="939"/>
        <v>0</v>
      </c>
      <c r="R5054">
        <f t="shared" si="943"/>
        <v>27.565026697177728</v>
      </c>
      <c r="S5054" t="str">
        <f t="shared" si="940"/>
        <v>ID-38488-Balmaceda, Argentina - Chile Chiro, Chile</v>
      </c>
      <c r="T5054" t="str">
        <f t="shared" si="941"/>
        <v>12:20</v>
      </c>
      <c r="U5054" t="str">
        <f t="shared" si="942"/>
        <v>Acceptable</v>
      </c>
      <c r="V5054">
        <f t="shared" si="944"/>
        <v>23</v>
      </c>
      <c r="W5054">
        <f t="shared" si="945"/>
        <v>2</v>
      </c>
      <c r="Y5054" t="str">
        <f t="shared" si="946"/>
        <v>Flight Not Found</v>
      </c>
      <c r="Z5054" t="str" cm="1">
        <f t="array" ref="Z5054">IF(AND(B:B &gt; TIME(6, 0, 0), B:B &lt;= TIME(18, 0, 0)), "Day", "Night")</f>
        <v>Night</v>
      </c>
      <c r="AA5054">
        <f t="shared" si="947"/>
        <v>1</v>
      </c>
    </row>
    <row r="5055" spans="1:27" x14ac:dyDescent="0.2">
      <c r="A5055">
        <v>38490</v>
      </c>
      <c r="B5055" t="s">
        <v>4090</v>
      </c>
      <c r="C5055" t="s">
        <v>25917</v>
      </c>
      <c r="D5055" t="s">
        <v>25918</v>
      </c>
      <c r="F5055" t="s">
        <v>25919</v>
      </c>
      <c r="G5055" t="s">
        <v>25920</v>
      </c>
      <c r="H5055" t="s">
        <v>25921</v>
      </c>
      <c r="I5055" t="s">
        <v>25922</v>
      </c>
      <c r="J5055">
        <v>13</v>
      </c>
      <c r="K5055">
        <v>13</v>
      </c>
      <c r="L5055">
        <v>0</v>
      </c>
      <c r="M5055" t="s">
        <v>25923</v>
      </c>
      <c r="N5055">
        <f t="shared" si="936"/>
        <v>0</v>
      </c>
      <c r="O5055" t="str">
        <f t="shared" si="937"/>
        <v>No</v>
      </c>
      <c r="P5055">
        <f t="shared" si="938"/>
        <v>0</v>
      </c>
      <c r="Q5055">
        <f t="shared" si="939"/>
        <v>0</v>
      </c>
      <c r="R5055">
        <f t="shared" si="943"/>
        <v>27.565026697177728</v>
      </c>
      <c r="S5055" t="str">
        <f t="shared" si="940"/>
        <v>ID-38490-Lusaka - Livingstone - Mongu - Lusaka</v>
      </c>
      <c r="T5055" t="str">
        <f t="shared" si="941"/>
        <v>13:27</v>
      </c>
      <c r="U5055" t="str">
        <f t="shared" si="942"/>
        <v>Acceptable</v>
      </c>
      <c r="V5055">
        <f t="shared" si="944"/>
        <v>23</v>
      </c>
      <c r="W5055">
        <f t="shared" si="945"/>
        <v>2</v>
      </c>
      <c r="Y5055" t="str">
        <f t="shared" si="946"/>
        <v>Flight Not Found</v>
      </c>
      <c r="Z5055" t="str" cm="1">
        <f t="array" ref="Z5055">IF(AND(B:B &gt; TIME(6, 0, 0), B:B &lt;= TIME(18, 0, 0)), "Day", "Night")</f>
        <v>Night</v>
      </c>
      <c r="AA5055">
        <f t="shared" si="947"/>
        <v>1</v>
      </c>
    </row>
    <row r="5056" spans="1:27" x14ac:dyDescent="0.2">
      <c r="A5056">
        <v>38497</v>
      </c>
      <c r="C5056" t="s">
        <v>25924</v>
      </c>
      <c r="D5056" t="s">
        <v>25925</v>
      </c>
      <c r="F5056" t="s">
        <v>25926</v>
      </c>
      <c r="G5056" t="s">
        <v>10768</v>
      </c>
      <c r="H5056" t="s">
        <v>25927</v>
      </c>
      <c r="I5056" t="s">
        <v>25928</v>
      </c>
      <c r="J5056">
        <v>27</v>
      </c>
      <c r="K5056">
        <v>27</v>
      </c>
      <c r="L5056">
        <v>0</v>
      </c>
      <c r="M5056" t="s">
        <v>25929</v>
      </c>
      <c r="N5056">
        <f t="shared" si="936"/>
        <v>0</v>
      </c>
      <c r="O5056" t="str">
        <f t="shared" si="937"/>
        <v>No</v>
      </c>
      <c r="P5056">
        <f t="shared" si="938"/>
        <v>0</v>
      </c>
      <c r="Q5056">
        <f t="shared" si="939"/>
        <v>0</v>
      </c>
      <c r="R5056">
        <f t="shared" si="943"/>
        <v>27.565026697177728</v>
      </c>
      <c r="S5056" t="str">
        <f t="shared" si="940"/>
        <v>ID-38497-Goma - Kindu - Kongolo</v>
      </c>
      <c r="T5056">
        <f t="shared" si="941"/>
        <v>0</v>
      </c>
      <c r="U5056" t="str">
        <f t="shared" si="942"/>
        <v>Acceptable</v>
      </c>
      <c r="V5056">
        <f t="shared" si="944"/>
        <v>23</v>
      </c>
      <c r="W5056">
        <f t="shared" si="945"/>
        <v>2</v>
      </c>
      <c r="Y5056" t="str">
        <f t="shared" si="946"/>
        <v>Flight Not Found</v>
      </c>
      <c r="Z5056" t="str" cm="1">
        <f t="array" ref="Z5056">IF(AND(B:B &gt; TIME(6, 0, 0), B:B &lt;= TIME(18, 0, 0)), "Day", "Night")</f>
        <v>Night</v>
      </c>
      <c r="AA5056">
        <f t="shared" si="947"/>
        <v>1</v>
      </c>
    </row>
    <row r="5057" spans="1:27" x14ac:dyDescent="0.2">
      <c r="A5057">
        <v>38505</v>
      </c>
      <c r="B5057" t="s">
        <v>3278</v>
      </c>
      <c r="C5057" t="s">
        <v>25930</v>
      </c>
      <c r="D5057" t="s">
        <v>25931</v>
      </c>
      <c r="E5057" t="s">
        <v>25932</v>
      </c>
      <c r="F5057" t="s">
        <v>25933</v>
      </c>
      <c r="G5057" t="s">
        <v>9995</v>
      </c>
      <c r="H5057" t="s">
        <v>25934</v>
      </c>
      <c r="I5057" t="s">
        <v>25935</v>
      </c>
      <c r="J5057">
        <v>42</v>
      </c>
      <c r="K5057">
        <v>7</v>
      </c>
      <c r="L5057">
        <v>0</v>
      </c>
      <c r="M5057" t="s">
        <v>25936</v>
      </c>
      <c r="N5057">
        <f t="shared" si="936"/>
        <v>0</v>
      </c>
      <c r="O5057" t="str">
        <f t="shared" si="937"/>
        <v>No</v>
      </c>
      <c r="P5057">
        <f t="shared" si="938"/>
        <v>0</v>
      </c>
      <c r="Q5057">
        <f t="shared" si="939"/>
        <v>0</v>
      </c>
      <c r="R5057">
        <f t="shared" si="943"/>
        <v>27.565026697177728</v>
      </c>
      <c r="S5057" t="str">
        <f t="shared" si="940"/>
        <v>ID-38505-Kartoom - El Obeid - El Fasher</v>
      </c>
      <c r="T5057" t="str">
        <f t="shared" si="941"/>
        <v>11:15</v>
      </c>
      <c r="U5057" t="str">
        <f t="shared" si="942"/>
        <v>Acceptable</v>
      </c>
      <c r="V5057">
        <f t="shared" si="944"/>
        <v>23</v>
      </c>
      <c r="W5057">
        <f t="shared" si="945"/>
        <v>2</v>
      </c>
      <c r="Y5057" t="str">
        <f t="shared" si="946"/>
        <v>Flight Not Found</v>
      </c>
      <c r="Z5057" t="str" cm="1">
        <f t="array" ref="Z5057">IF(AND(B:B &gt; TIME(6, 0, 0), B:B &lt;= TIME(18, 0, 0)), "Day", "Night")</f>
        <v>Night</v>
      </c>
      <c r="AA5057">
        <f t="shared" si="947"/>
        <v>1</v>
      </c>
    </row>
    <row r="5058" spans="1:27" x14ac:dyDescent="0.2">
      <c r="A5058">
        <v>38549</v>
      </c>
      <c r="B5058" t="s">
        <v>101</v>
      </c>
      <c r="C5058" t="s">
        <v>25937</v>
      </c>
      <c r="D5058" t="s">
        <v>25938</v>
      </c>
      <c r="F5058" t="s">
        <v>25939</v>
      </c>
      <c r="G5058" t="s">
        <v>9995</v>
      </c>
      <c r="H5058" t="s">
        <v>25940</v>
      </c>
      <c r="I5058" t="s">
        <v>25941</v>
      </c>
      <c r="J5058">
        <v>60</v>
      </c>
      <c r="K5058">
        <v>60</v>
      </c>
      <c r="L5058">
        <v>0</v>
      </c>
      <c r="M5058" t="s">
        <v>25942</v>
      </c>
      <c r="N5058">
        <f t="shared" ref="N5058:N5121" si="948">SUM(B5058,C5058)</f>
        <v>0</v>
      </c>
      <c r="O5058" t="str">
        <f t="shared" ref="O5058:O5121" si="949">IF(F5058="good","Yes","No")</f>
        <v>No</v>
      </c>
      <c r="P5058">
        <f t="shared" ref="P5058:P5121" si="950">COUNTIF(C:C,"&lt;0")</f>
        <v>0</v>
      </c>
      <c r="Q5058">
        <f t="shared" ref="Q5058:Q5121" si="951">SUMIF(E:E,"&gt;"&amp;AVERAGE(E:E))</f>
        <v>0</v>
      </c>
      <c r="R5058">
        <f t="shared" si="943"/>
        <v>27.565026697177728</v>
      </c>
      <c r="S5058" t="str">
        <f t="shared" ref="S5058:S5121" si="952">CONCATENATE("ID-",A5058,"-",F5058)</f>
        <v>ID-38549-Malabala, Bioko Island - Bata</v>
      </c>
      <c r="T5058" t="str">
        <f t="shared" ref="T5058:T5121" si="953">INDEX(B:B,MATCH(A5058,A:A,0))</f>
        <v>10:00</v>
      </c>
      <c r="U5058" t="str">
        <f t="shared" ref="U5058:U5121" si="954">IF(OR(B5058&gt;0,C5058&gt;0),"Acceptable","Check")</f>
        <v>Acceptable</v>
      </c>
      <c r="V5058">
        <f t="shared" si="944"/>
        <v>23</v>
      </c>
      <c r="W5058">
        <f t="shared" si="945"/>
        <v>2</v>
      </c>
      <c r="Y5058" t="str">
        <f t="shared" si="946"/>
        <v>Flight Not Found</v>
      </c>
      <c r="Z5058" t="str" cm="1">
        <f t="array" ref="Z5058">IF(AND(B:B &gt; TIME(6, 0, 0), B:B &lt;= TIME(18, 0, 0)), "Day", "Night")</f>
        <v>Night</v>
      </c>
      <c r="AA5058">
        <f t="shared" si="947"/>
        <v>1</v>
      </c>
    </row>
    <row r="5059" spans="1:27" x14ac:dyDescent="0.2">
      <c r="A5059">
        <v>38566</v>
      </c>
      <c r="B5059" t="s">
        <v>25943</v>
      </c>
      <c r="C5059" t="s">
        <v>11875</v>
      </c>
      <c r="D5059" t="s">
        <v>1153</v>
      </c>
      <c r="E5059" t="s">
        <v>13833</v>
      </c>
      <c r="F5059" t="s">
        <v>25944</v>
      </c>
      <c r="G5059" t="s">
        <v>25945</v>
      </c>
      <c r="H5059" t="s">
        <v>25946</v>
      </c>
      <c r="I5059" t="s">
        <v>25947</v>
      </c>
      <c r="J5059">
        <v>309</v>
      </c>
      <c r="K5059">
        <v>0</v>
      </c>
      <c r="L5059">
        <v>0</v>
      </c>
      <c r="M5059" t="s">
        <v>25948</v>
      </c>
      <c r="N5059">
        <f t="shared" si="948"/>
        <v>0</v>
      </c>
      <c r="O5059" t="str">
        <f t="shared" si="949"/>
        <v>No</v>
      </c>
      <c r="P5059">
        <f t="shared" si="950"/>
        <v>0</v>
      </c>
      <c r="Q5059">
        <f t="shared" si="951"/>
        <v>0</v>
      </c>
      <c r="R5059">
        <f t="shared" ref="R5059:R5122" si="955">AVERAGEIF(J:J,"&gt;0")</f>
        <v>27.565026697177728</v>
      </c>
      <c r="S5059" t="str">
        <f t="shared" si="952"/>
        <v>ID-38566-Paris, France - Toronto Canada</v>
      </c>
      <c r="T5059" t="str">
        <f t="shared" si="953"/>
        <v>16:04</v>
      </c>
      <c r="U5059" t="str">
        <f t="shared" si="954"/>
        <v>Acceptable</v>
      </c>
      <c r="V5059">
        <f t="shared" ref="V5059:V5122" si="956">COUNTIF(D:D, "Military - U.S. Army")</f>
        <v>23</v>
      </c>
      <c r="W5059">
        <f t="shared" ref="W5059:W5122" si="957">AVERAGEIF(C:C,"Fort Myer, Virginia", J:J)</f>
        <v>2</v>
      </c>
      <c r="Y5059" t="str">
        <f t="shared" ref="Y5059:Y5122" si="958">IFERROR(VLOOKUP("FlightNumber", A:E, 4, FALSE), "Flight Not Found")</f>
        <v>Flight Not Found</v>
      </c>
      <c r="Z5059" t="str" cm="1">
        <f t="array" ref="Z5059">IF(AND(B:B &gt; TIME(6, 0, 0), B:B &lt;= TIME(18, 0, 0)), "Day", "Night")</f>
        <v>Night</v>
      </c>
      <c r="AA5059">
        <f t="shared" ref="AA5059:AA5122" si="959">COUNTIFS(D:D, "Military - U.S. Army", C:C, "Fort Myer, Virginia")</f>
        <v>1</v>
      </c>
    </row>
    <row r="5060" spans="1:27" x14ac:dyDescent="0.2">
      <c r="A5060">
        <v>38570</v>
      </c>
      <c r="B5060" t="s">
        <v>2842</v>
      </c>
      <c r="C5060" t="s">
        <v>25949</v>
      </c>
      <c r="D5060" t="s">
        <v>25950</v>
      </c>
      <c r="E5060" t="s">
        <v>25951</v>
      </c>
      <c r="F5060" t="s">
        <v>25952</v>
      </c>
      <c r="G5060" t="s">
        <v>25953</v>
      </c>
      <c r="H5060" t="s">
        <v>25954</v>
      </c>
      <c r="I5060" t="s">
        <v>7390</v>
      </c>
      <c r="J5060">
        <v>39</v>
      </c>
      <c r="K5060">
        <v>16</v>
      </c>
      <c r="L5060">
        <v>0</v>
      </c>
      <c r="M5060" t="s">
        <v>25955</v>
      </c>
      <c r="N5060">
        <f t="shared" si="948"/>
        <v>0</v>
      </c>
      <c r="O5060" t="str">
        <f t="shared" si="949"/>
        <v>No</v>
      </c>
      <c r="P5060">
        <f t="shared" si="950"/>
        <v>0</v>
      </c>
      <c r="Q5060">
        <f t="shared" si="951"/>
        <v>0</v>
      </c>
      <c r="R5060">
        <f t="shared" si="955"/>
        <v>27.565026697177728</v>
      </c>
      <c r="S5060" t="str">
        <f t="shared" si="952"/>
        <v>ID-38570-Bari, Italy - Djerba, Tunisia</v>
      </c>
      <c r="T5060" t="str">
        <f t="shared" si="953"/>
        <v>15:40</v>
      </c>
      <c r="U5060" t="str">
        <f t="shared" si="954"/>
        <v>Acceptable</v>
      </c>
      <c r="V5060">
        <f t="shared" si="956"/>
        <v>23</v>
      </c>
      <c r="W5060">
        <f t="shared" si="957"/>
        <v>2</v>
      </c>
      <c r="Y5060" t="str">
        <f t="shared" si="958"/>
        <v>Flight Not Found</v>
      </c>
      <c r="Z5060" t="str" cm="1">
        <f t="array" ref="Z5060">IF(AND(B:B &gt; TIME(6, 0, 0), B:B &lt;= TIME(18, 0, 0)), "Day", "Night")</f>
        <v>Night</v>
      </c>
      <c r="AA5060">
        <f t="shared" si="959"/>
        <v>1</v>
      </c>
    </row>
    <row r="5061" spans="1:27" x14ac:dyDescent="0.2">
      <c r="A5061">
        <v>38574</v>
      </c>
      <c r="B5061" t="s">
        <v>11235</v>
      </c>
      <c r="C5061" t="s">
        <v>25956</v>
      </c>
      <c r="D5061" t="s">
        <v>25957</v>
      </c>
      <c r="F5061" t="s">
        <v>25958</v>
      </c>
      <c r="G5061" t="s">
        <v>25959</v>
      </c>
      <c r="H5061" t="s">
        <v>25960</v>
      </c>
      <c r="I5061" t="s">
        <v>25961</v>
      </c>
      <c r="J5061">
        <v>14</v>
      </c>
      <c r="K5061">
        <v>14</v>
      </c>
      <c r="L5061">
        <v>0</v>
      </c>
      <c r="M5061" t="s">
        <v>25962</v>
      </c>
      <c r="N5061">
        <f t="shared" si="948"/>
        <v>0</v>
      </c>
      <c r="O5061" t="str">
        <f t="shared" si="949"/>
        <v>No</v>
      </c>
      <c r="P5061">
        <f t="shared" si="950"/>
        <v>0</v>
      </c>
      <c r="Q5061">
        <f t="shared" si="951"/>
        <v>0</v>
      </c>
      <c r="R5061">
        <f t="shared" si="955"/>
        <v>27.565026697177728</v>
      </c>
      <c r="S5061" t="str">
        <f t="shared" si="952"/>
        <v>ID-38574-Talinn, Estonia - Helsinki, Finland</v>
      </c>
      <c r="T5061" t="str">
        <f t="shared" si="953"/>
        <v>12:43</v>
      </c>
      <c r="U5061" t="str">
        <f t="shared" si="954"/>
        <v>Acceptable</v>
      </c>
      <c r="V5061">
        <f t="shared" si="956"/>
        <v>23</v>
      </c>
      <c r="W5061">
        <f t="shared" si="957"/>
        <v>2</v>
      </c>
      <c r="Y5061" t="str">
        <f t="shared" si="958"/>
        <v>Flight Not Found</v>
      </c>
      <c r="Z5061" t="str" cm="1">
        <f t="array" ref="Z5061">IF(AND(B:B &gt; TIME(6, 0, 0), B:B &lt;= TIME(18, 0, 0)), "Day", "Night")</f>
        <v>Night</v>
      </c>
      <c r="AA5061">
        <f t="shared" si="959"/>
        <v>1</v>
      </c>
    </row>
    <row r="5062" spans="1:27" x14ac:dyDescent="0.2">
      <c r="A5062">
        <v>38578</v>
      </c>
      <c r="B5062" t="s">
        <v>5549</v>
      </c>
      <c r="C5062" t="s">
        <v>25963</v>
      </c>
      <c r="D5062" t="s">
        <v>25964</v>
      </c>
      <c r="E5062" t="s">
        <v>25965</v>
      </c>
      <c r="F5062" t="s">
        <v>25966</v>
      </c>
      <c r="G5062" t="s">
        <v>25967</v>
      </c>
      <c r="H5062" t="s">
        <v>25968</v>
      </c>
      <c r="I5062" t="s">
        <v>25969</v>
      </c>
      <c r="J5062">
        <v>121</v>
      </c>
      <c r="K5062">
        <v>121</v>
      </c>
      <c r="L5062">
        <v>0</v>
      </c>
      <c r="M5062" t="s">
        <v>25970</v>
      </c>
      <c r="N5062">
        <f t="shared" si="948"/>
        <v>0</v>
      </c>
      <c r="O5062" t="str">
        <f t="shared" si="949"/>
        <v>No</v>
      </c>
      <c r="P5062">
        <f t="shared" si="950"/>
        <v>0</v>
      </c>
      <c r="Q5062">
        <f t="shared" si="951"/>
        <v>0</v>
      </c>
      <c r="R5062">
        <f t="shared" si="955"/>
        <v>27.565026697177728</v>
      </c>
      <c r="S5062" t="str">
        <f t="shared" si="952"/>
        <v>ID-38578-Larnaca, Cyprus - Athens, Greece - Prague, Czech Republic</v>
      </c>
      <c r="T5062" t="str">
        <f t="shared" si="953"/>
        <v>12:20</v>
      </c>
      <c r="U5062" t="str">
        <f t="shared" si="954"/>
        <v>Acceptable</v>
      </c>
      <c r="V5062">
        <f t="shared" si="956"/>
        <v>23</v>
      </c>
      <c r="W5062">
        <f t="shared" si="957"/>
        <v>2</v>
      </c>
      <c r="Y5062" t="str">
        <f t="shared" si="958"/>
        <v>Flight Not Found</v>
      </c>
      <c r="Z5062" t="str" cm="1">
        <f t="array" ref="Z5062">IF(AND(B:B &gt; TIME(6, 0, 0), B:B &lt;= TIME(18, 0, 0)), "Day", "Night")</f>
        <v>Night</v>
      </c>
      <c r="AA5062">
        <f t="shared" si="959"/>
        <v>1</v>
      </c>
    </row>
    <row r="5063" spans="1:27" x14ac:dyDescent="0.2">
      <c r="A5063">
        <v>38580</v>
      </c>
      <c r="B5063" t="s">
        <v>1373</v>
      </c>
      <c r="C5063" t="s">
        <v>25971</v>
      </c>
      <c r="D5063" t="s">
        <v>25867</v>
      </c>
      <c r="F5063" t="s">
        <v>25972</v>
      </c>
      <c r="G5063" t="s">
        <v>18443</v>
      </c>
      <c r="H5063" t="s">
        <v>25973</v>
      </c>
      <c r="I5063" t="s">
        <v>25974</v>
      </c>
      <c r="J5063">
        <v>160</v>
      </c>
      <c r="K5063">
        <v>160</v>
      </c>
      <c r="L5063">
        <v>0</v>
      </c>
      <c r="M5063" t="s">
        <v>25975</v>
      </c>
      <c r="N5063">
        <f t="shared" si="948"/>
        <v>0</v>
      </c>
      <c r="O5063" t="str">
        <f t="shared" si="949"/>
        <v>No</v>
      </c>
      <c r="P5063">
        <f t="shared" si="950"/>
        <v>0</v>
      </c>
      <c r="Q5063">
        <f t="shared" si="951"/>
        <v>0</v>
      </c>
      <c r="R5063">
        <f t="shared" si="955"/>
        <v>27.565026697177728</v>
      </c>
      <c r="S5063" t="str">
        <f t="shared" si="952"/>
        <v>ID-38580-Panama City - Fort de France, Martinique</v>
      </c>
      <c r="T5063" t="str">
        <f t="shared" si="953"/>
        <v>03:30</v>
      </c>
      <c r="U5063" t="str">
        <f t="shared" si="954"/>
        <v>Acceptable</v>
      </c>
      <c r="V5063">
        <f t="shared" si="956"/>
        <v>23</v>
      </c>
      <c r="W5063">
        <f t="shared" si="957"/>
        <v>2</v>
      </c>
      <c r="Y5063" t="str">
        <f t="shared" si="958"/>
        <v>Flight Not Found</v>
      </c>
      <c r="Z5063" t="str" cm="1">
        <f t="array" ref="Z5063">IF(AND(B:B &gt; TIME(6, 0, 0), B:B &lt;= TIME(18, 0, 0)), "Day", "Night")</f>
        <v>Night</v>
      </c>
      <c r="AA5063">
        <f t="shared" si="959"/>
        <v>1</v>
      </c>
    </row>
    <row r="5064" spans="1:27" x14ac:dyDescent="0.2">
      <c r="A5064">
        <v>38587</v>
      </c>
      <c r="B5064" t="s">
        <v>25976</v>
      </c>
      <c r="C5064" t="s">
        <v>25977</v>
      </c>
      <c r="D5064" t="s">
        <v>25978</v>
      </c>
      <c r="E5064" t="s">
        <v>134</v>
      </c>
      <c r="F5064" t="s">
        <v>25979</v>
      </c>
      <c r="G5064" t="s">
        <v>25980</v>
      </c>
      <c r="H5064" t="s">
        <v>25981</v>
      </c>
      <c r="I5064" t="s">
        <v>25982</v>
      </c>
      <c r="J5064">
        <v>98</v>
      </c>
      <c r="K5064">
        <v>40</v>
      </c>
      <c r="L5064">
        <v>0</v>
      </c>
      <c r="M5064" t="s">
        <v>25983</v>
      </c>
      <c r="N5064">
        <f t="shared" si="948"/>
        <v>0</v>
      </c>
      <c r="O5064" t="str">
        <f t="shared" si="949"/>
        <v>No</v>
      </c>
      <c r="P5064">
        <f t="shared" si="950"/>
        <v>0</v>
      </c>
      <c r="Q5064">
        <f t="shared" si="951"/>
        <v>0</v>
      </c>
      <c r="R5064">
        <f t="shared" si="955"/>
        <v>27.565026697177728</v>
      </c>
      <c r="S5064" t="str">
        <f t="shared" si="952"/>
        <v>ID-38587-Lima - Pucallpa - Iquitos</v>
      </c>
      <c r="T5064" t="str">
        <f t="shared" si="953"/>
        <v>15:06</v>
      </c>
      <c r="U5064" t="str">
        <f t="shared" si="954"/>
        <v>Acceptable</v>
      </c>
      <c r="V5064">
        <f t="shared" si="956"/>
        <v>23</v>
      </c>
      <c r="W5064">
        <f t="shared" si="957"/>
        <v>2</v>
      </c>
      <c r="Y5064" t="str">
        <f t="shared" si="958"/>
        <v>Flight Not Found</v>
      </c>
      <c r="Z5064" t="str" cm="1">
        <f t="array" ref="Z5064">IF(AND(B:B &gt; TIME(6, 0, 0), B:B &lt;= TIME(18, 0, 0)), "Day", "Night")</f>
        <v>Night</v>
      </c>
      <c r="AA5064">
        <f t="shared" si="959"/>
        <v>1</v>
      </c>
    </row>
    <row r="5065" spans="1:27" x14ac:dyDescent="0.2">
      <c r="A5065">
        <v>38600</v>
      </c>
      <c r="B5065" t="s">
        <v>1313</v>
      </c>
      <c r="C5065" t="s">
        <v>25984</v>
      </c>
      <c r="D5065" t="s">
        <v>25985</v>
      </c>
      <c r="F5065" t="s">
        <v>25986</v>
      </c>
      <c r="G5065" t="s">
        <v>21744</v>
      </c>
      <c r="H5065" t="s">
        <v>25987</v>
      </c>
      <c r="I5065" t="s">
        <v>25988</v>
      </c>
      <c r="J5065">
        <v>11</v>
      </c>
      <c r="K5065">
        <v>11</v>
      </c>
      <c r="L5065">
        <v>0</v>
      </c>
      <c r="M5065" t="s">
        <v>25989</v>
      </c>
      <c r="N5065">
        <f t="shared" si="948"/>
        <v>0</v>
      </c>
      <c r="O5065" t="str">
        <f t="shared" si="949"/>
        <v>No</v>
      </c>
      <c r="P5065">
        <f t="shared" si="950"/>
        <v>0</v>
      </c>
      <c r="Q5065">
        <f t="shared" si="951"/>
        <v>0</v>
      </c>
      <c r="R5065">
        <f t="shared" si="955"/>
        <v>27.565026697177728</v>
      </c>
      <c r="S5065" t="str">
        <f t="shared" si="952"/>
        <v>ID-38600-Beni - Isiro</v>
      </c>
      <c r="T5065" t="str">
        <f t="shared" si="953"/>
        <v>07:30</v>
      </c>
      <c r="U5065" t="str">
        <f t="shared" si="954"/>
        <v>Acceptable</v>
      </c>
      <c r="V5065">
        <f t="shared" si="956"/>
        <v>23</v>
      </c>
      <c r="W5065">
        <f t="shared" si="957"/>
        <v>2</v>
      </c>
      <c r="Y5065" t="str">
        <f t="shared" si="958"/>
        <v>Flight Not Found</v>
      </c>
      <c r="Z5065" t="str" cm="1">
        <f t="array" ref="Z5065">IF(AND(B:B &gt; TIME(6, 0, 0), B:B &lt;= TIME(18, 0, 0)), "Day", "Night")</f>
        <v>Night</v>
      </c>
      <c r="AA5065">
        <f t="shared" si="959"/>
        <v>1</v>
      </c>
    </row>
    <row r="5066" spans="1:27" x14ac:dyDescent="0.2">
      <c r="A5066">
        <v>38600</v>
      </c>
      <c r="B5066" t="s">
        <v>4531</v>
      </c>
      <c r="C5066" t="s">
        <v>25990</v>
      </c>
      <c r="D5066" t="s">
        <v>20573</v>
      </c>
      <c r="E5066" t="s">
        <v>3849</v>
      </c>
      <c r="F5066" t="s">
        <v>25991</v>
      </c>
      <c r="G5066" t="s">
        <v>25992</v>
      </c>
      <c r="H5066" t="s">
        <v>25993</v>
      </c>
      <c r="I5066" t="s">
        <v>25994</v>
      </c>
      <c r="J5066">
        <v>117</v>
      </c>
      <c r="K5066">
        <v>99</v>
      </c>
      <c r="L5066">
        <v>44</v>
      </c>
      <c r="M5066" t="s">
        <v>25995</v>
      </c>
      <c r="N5066">
        <f t="shared" si="948"/>
        <v>0</v>
      </c>
      <c r="O5066" t="str">
        <f t="shared" si="949"/>
        <v>No</v>
      </c>
      <c r="P5066">
        <f t="shared" si="950"/>
        <v>0</v>
      </c>
      <c r="Q5066">
        <f t="shared" si="951"/>
        <v>0</v>
      </c>
      <c r="R5066">
        <f t="shared" si="955"/>
        <v>27.565026697177728</v>
      </c>
      <c r="S5066" t="str">
        <f t="shared" si="952"/>
        <v>ID-38600-Medan - Jakarta</v>
      </c>
      <c r="T5066" t="str">
        <f t="shared" si="953"/>
        <v>07:30</v>
      </c>
      <c r="U5066" t="str">
        <f t="shared" si="954"/>
        <v>Acceptable</v>
      </c>
      <c r="V5066">
        <f t="shared" si="956"/>
        <v>23</v>
      </c>
      <c r="W5066">
        <f t="shared" si="957"/>
        <v>2</v>
      </c>
      <c r="Y5066" t="str">
        <f t="shared" si="958"/>
        <v>Flight Not Found</v>
      </c>
      <c r="Z5066" t="str" cm="1">
        <f t="array" ref="Z5066">IF(AND(B:B &gt; TIME(6, 0, 0), B:B &lt;= TIME(18, 0, 0)), "Day", "Night")</f>
        <v>Night</v>
      </c>
      <c r="AA5066">
        <f t="shared" si="959"/>
        <v>1</v>
      </c>
    </row>
    <row r="5067" spans="1:27" x14ac:dyDescent="0.2">
      <c r="A5067">
        <v>38604</v>
      </c>
      <c r="B5067" t="s">
        <v>8677</v>
      </c>
      <c r="C5067" t="s">
        <v>25996</v>
      </c>
      <c r="D5067" t="s">
        <v>25997</v>
      </c>
      <c r="F5067" t="s">
        <v>25998</v>
      </c>
      <c r="G5067" t="s">
        <v>25999</v>
      </c>
      <c r="H5067" t="s">
        <v>26000</v>
      </c>
      <c r="I5067" t="s">
        <v>26001</v>
      </c>
      <c r="J5067">
        <v>14</v>
      </c>
      <c r="K5067">
        <v>14</v>
      </c>
      <c r="L5067">
        <v>0</v>
      </c>
      <c r="M5067" t="s">
        <v>26002</v>
      </c>
      <c r="N5067">
        <f t="shared" si="948"/>
        <v>0</v>
      </c>
      <c r="O5067" t="str">
        <f t="shared" si="949"/>
        <v>No</v>
      </c>
      <c r="P5067">
        <f t="shared" si="950"/>
        <v>0</v>
      </c>
      <c r="Q5067">
        <f t="shared" si="951"/>
        <v>0</v>
      </c>
      <c r="R5067">
        <f t="shared" si="955"/>
        <v>27.565026697177728</v>
      </c>
      <c r="S5067" t="str">
        <f t="shared" si="952"/>
        <v>ID-38604-Boende - Kinshasa</v>
      </c>
      <c r="T5067" t="str">
        <f t="shared" si="953"/>
        <v>15:45</v>
      </c>
      <c r="U5067" t="str">
        <f t="shared" si="954"/>
        <v>Acceptable</v>
      </c>
      <c r="V5067">
        <f t="shared" si="956"/>
        <v>23</v>
      </c>
      <c r="W5067">
        <f t="shared" si="957"/>
        <v>2</v>
      </c>
      <c r="Y5067" t="str">
        <f t="shared" si="958"/>
        <v>Flight Not Found</v>
      </c>
      <c r="Z5067" t="str" cm="1">
        <f t="array" ref="Z5067">IF(AND(B:B &gt; TIME(6, 0, 0), B:B &lt;= TIME(18, 0, 0)), "Day", "Night")</f>
        <v>Night</v>
      </c>
      <c r="AA5067">
        <f t="shared" si="959"/>
        <v>1</v>
      </c>
    </row>
    <row r="5068" spans="1:27" x14ac:dyDescent="0.2">
      <c r="A5068">
        <v>38610</v>
      </c>
      <c r="B5068" t="s">
        <v>6679</v>
      </c>
      <c r="C5068" t="s">
        <v>26003</v>
      </c>
      <c r="D5068" t="s">
        <v>26004</v>
      </c>
      <c r="F5068" t="s">
        <v>26005</v>
      </c>
      <c r="G5068" t="s">
        <v>26006</v>
      </c>
      <c r="H5068" t="s">
        <v>26007</v>
      </c>
      <c r="I5068" t="s">
        <v>26008</v>
      </c>
      <c r="J5068">
        <v>2</v>
      </c>
      <c r="K5068">
        <v>2</v>
      </c>
      <c r="L5068">
        <v>0</v>
      </c>
      <c r="M5068" t="s">
        <v>26009</v>
      </c>
      <c r="N5068">
        <f t="shared" si="948"/>
        <v>0</v>
      </c>
      <c r="O5068" t="str">
        <f t="shared" si="949"/>
        <v>No</v>
      </c>
      <c r="P5068">
        <f t="shared" si="950"/>
        <v>0</v>
      </c>
      <c r="Q5068">
        <f t="shared" si="951"/>
        <v>0</v>
      </c>
      <c r="R5068">
        <f t="shared" si="955"/>
        <v>27.565026697177728</v>
      </c>
      <c r="S5068" t="str">
        <f t="shared" si="952"/>
        <v>ID-38610-Rio de Janeiro - Jacarepagua</v>
      </c>
      <c r="T5068" t="str">
        <f t="shared" si="953"/>
        <v>14:55</v>
      </c>
      <c r="U5068" t="str">
        <f t="shared" si="954"/>
        <v>Acceptable</v>
      </c>
      <c r="V5068">
        <f t="shared" si="956"/>
        <v>23</v>
      </c>
      <c r="W5068">
        <f t="shared" si="957"/>
        <v>2</v>
      </c>
      <c r="Y5068" t="str">
        <f t="shared" si="958"/>
        <v>Flight Not Found</v>
      </c>
      <c r="Z5068" t="str" cm="1">
        <f t="array" ref="Z5068">IF(AND(B:B &gt; TIME(6, 0, 0), B:B &lt;= TIME(18, 0, 0)), "Day", "Night")</f>
        <v>Night</v>
      </c>
      <c r="AA5068">
        <f t="shared" si="959"/>
        <v>1</v>
      </c>
    </row>
    <row r="5069" spans="1:27" x14ac:dyDescent="0.2">
      <c r="A5069">
        <v>38611</v>
      </c>
      <c r="B5069" t="s">
        <v>877</v>
      </c>
      <c r="C5069" t="s">
        <v>26010</v>
      </c>
      <c r="D5069" t="s">
        <v>26011</v>
      </c>
      <c r="F5069" t="s">
        <v>26012</v>
      </c>
      <c r="G5069" t="s">
        <v>23291</v>
      </c>
      <c r="H5069" t="s">
        <v>26013</v>
      </c>
      <c r="I5069" t="s">
        <v>26014</v>
      </c>
      <c r="J5069">
        <v>4</v>
      </c>
      <c r="K5069">
        <v>4</v>
      </c>
      <c r="L5069">
        <v>0</v>
      </c>
      <c r="M5069" t="s">
        <v>26015</v>
      </c>
      <c r="N5069">
        <f t="shared" si="948"/>
        <v>0</v>
      </c>
      <c r="O5069" t="str">
        <f t="shared" si="949"/>
        <v>No</v>
      </c>
      <c r="P5069">
        <f t="shared" si="950"/>
        <v>0</v>
      </c>
      <c r="Q5069">
        <f t="shared" si="951"/>
        <v>0</v>
      </c>
      <c r="R5069">
        <f t="shared" si="955"/>
        <v>27.565026697177728</v>
      </c>
      <c r="S5069" t="str">
        <f t="shared" si="952"/>
        <v>ID-38611-San Juan de Manapiare - Puetro Ayacucho</v>
      </c>
      <c r="T5069" t="str">
        <f t="shared" si="953"/>
        <v>09:00</v>
      </c>
      <c r="U5069" t="str">
        <f t="shared" si="954"/>
        <v>Acceptable</v>
      </c>
      <c r="V5069">
        <f t="shared" si="956"/>
        <v>23</v>
      </c>
      <c r="W5069">
        <f t="shared" si="957"/>
        <v>2</v>
      </c>
      <c r="Y5069" t="str">
        <f t="shared" si="958"/>
        <v>Flight Not Found</v>
      </c>
      <c r="Z5069" t="str" cm="1">
        <f t="array" ref="Z5069">IF(AND(B:B &gt; TIME(6, 0, 0), B:B &lt;= TIME(18, 0, 0)), "Day", "Night")</f>
        <v>Night</v>
      </c>
      <c r="AA5069">
        <f t="shared" si="959"/>
        <v>1</v>
      </c>
    </row>
    <row r="5070" spans="1:27" x14ac:dyDescent="0.2">
      <c r="A5070">
        <v>38618</v>
      </c>
      <c r="B5070" t="s">
        <v>5898</v>
      </c>
      <c r="C5070" t="s">
        <v>26016</v>
      </c>
      <c r="D5070" t="s">
        <v>26017</v>
      </c>
      <c r="F5070" t="s">
        <v>411</v>
      </c>
      <c r="G5070" t="s">
        <v>26018</v>
      </c>
      <c r="H5070" t="s">
        <v>26019</v>
      </c>
      <c r="I5070" t="s">
        <v>26020</v>
      </c>
      <c r="J5070">
        <v>6</v>
      </c>
      <c r="K5070">
        <v>4</v>
      </c>
      <c r="L5070">
        <v>0</v>
      </c>
      <c r="M5070" t="s">
        <v>26021</v>
      </c>
      <c r="N5070">
        <f t="shared" si="948"/>
        <v>0</v>
      </c>
      <c r="O5070" t="str">
        <f t="shared" si="949"/>
        <v>No</v>
      </c>
      <c r="P5070">
        <f t="shared" si="950"/>
        <v>0</v>
      </c>
      <c r="Q5070">
        <f t="shared" si="951"/>
        <v>0</v>
      </c>
      <c r="R5070">
        <f t="shared" si="955"/>
        <v>27.565026697177728</v>
      </c>
      <c r="S5070" t="str">
        <f t="shared" si="952"/>
        <v>ID-38618-Sightseeing</v>
      </c>
      <c r="T5070" t="str">
        <f t="shared" si="953"/>
        <v>14:15</v>
      </c>
      <c r="U5070" t="str">
        <f t="shared" si="954"/>
        <v>Acceptable</v>
      </c>
      <c r="V5070">
        <f t="shared" si="956"/>
        <v>23</v>
      </c>
      <c r="W5070">
        <f t="shared" si="957"/>
        <v>2</v>
      </c>
      <c r="Y5070" t="str">
        <f t="shared" si="958"/>
        <v>Flight Not Found</v>
      </c>
      <c r="Z5070" t="str" cm="1">
        <f t="array" ref="Z5070">IF(AND(B:B &gt; TIME(6, 0, 0), B:B &lt;= TIME(18, 0, 0)), "Day", "Night")</f>
        <v>Night</v>
      </c>
      <c r="AA5070">
        <f t="shared" si="959"/>
        <v>1</v>
      </c>
    </row>
    <row r="5071" spans="1:27" x14ac:dyDescent="0.2">
      <c r="A5071">
        <v>38629</v>
      </c>
      <c r="C5071" t="s">
        <v>26022</v>
      </c>
      <c r="D5071" t="s">
        <v>26023</v>
      </c>
      <c r="F5071" t="s">
        <v>26024</v>
      </c>
      <c r="G5071" t="s">
        <v>26025</v>
      </c>
      <c r="H5071" t="s">
        <v>26026</v>
      </c>
      <c r="I5071" t="s">
        <v>26027</v>
      </c>
      <c r="J5071">
        <v>100</v>
      </c>
      <c r="K5071">
        <v>2</v>
      </c>
      <c r="L5071">
        <v>0</v>
      </c>
      <c r="M5071" t="s">
        <v>26028</v>
      </c>
      <c r="N5071">
        <f t="shared" si="948"/>
        <v>0</v>
      </c>
      <c r="O5071" t="str">
        <f t="shared" si="949"/>
        <v>No</v>
      </c>
      <c r="P5071">
        <f t="shared" si="950"/>
        <v>0</v>
      </c>
      <c r="Q5071">
        <f t="shared" si="951"/>
        <v>0</v>
      </c>
      <c r="R5071">
        <f t="shared" si="955"/>
        <v>27.565026697177728</v>
      </c>
      <c r="S5071" t="str">
        <f t="shared" si="952"/>
        <v>ID-38629-Kisangani - Bunia</v>
      </c>
      <c r="T5071">
        <f t="shared" si="953"/>
        <v>0</v>
      </c>
      <c r="U5071" t="str">
        <f t="shared" si="954"/>
        <v>Acceptable</v>
      </c>
      <c r="V5071">
        <f t="shared" si="956"/>
        <v>23</v>
      </c>
      <c r="W5071">
        <f t="shared" si="957"/>
        <v>2</v>
      </c>
      <c r="Y5071" t="str">
        <f t="shared" si="958"/>
        <v>Flight Not Found</v>
      </c>
      <c r="Z5071" t="str" cm="1">
        <f t="array" ref="Z5071">IF(AND(B:B &gt; TIME(6, 0, 0), B:B &lt;= TIME(18, 0, 0)), "Day", "Night")</f>
        <v>Night</v>
      </c>
      <c r="AA5071">
        <f t="shared" si="959"/>
        <v>1</v>
      </c>
    </row>
    <row r="5072" spans="1:27" x14ac:dyDescent="0.2">
      <c r="A5072">
        <v>38631</v>
      </c>
      <c r="B5072" t="s">
        <v>8450</v>
      </c>
      <c r="C5072" t="s">
        <v>26029</v>
      </c>
      <c r="D5072" t="s">
        <v>26030</v>
      </c>
      <c r="E5072" t="s">
        <v>26031</v>
      </c>
      <c r="F5072" t="s">
        <v>26032</v>
      </c>
      <c r="G5072" t="s">
        <v>26033</v>
      </c>
      <c r="H5072" t="s">
        <v>26034</v>
      </c>
      <c r="I5072" t="s">
        <v>26035</v>
      </c>
      <c r="J5072">
        <v>1</v>
      </c>
      <c r="K5072">
        <v>1</v>
      </c>
      <c r="L5072">
        <v>0</v>
      </c>
      <c r="M5072" t="s">
        <v>26036</v>
      </c>
      <c r="N5072">
        <f t="shared" si="948"/>
        <v>0</v>
      </c>
      <c r="O5072" t="str">
        <f t="shared" si="949"/>
        <v>No</v>
      </c>
      <c r="P5072">
        <f t="shared" si="950"/>
        <v>0</v>
      </c>
      <c r="Q5072">
        <f t="shared" si="951"/>
        <v>0</v>
      </c>
      <c r="R5072">
        <f t="shared" si="955"/>
        <v>27.565026697177728</v>
      </c>
      <c r="S5072" t="str">
        <f t="shared" si="952"/>
        <v>ID-38631-Winnipeg - Thunder Bay, Ontario</v>
      </c>
      <c r="T5072" t="str">
        <f t="shared" si="953"/>
        <v>05:40</v>
      </c>
      <c r="U5072" t="str">
        <f t="shared" si="954"/>
        <v>Acceptable</v>
      </c>
      <c r="V5072">
        <f t="shared" si="956"/>
        <v>23</v>
      </c>
      <c r="W5072">
        <f t="shared" si="957"/>
        <v>2</v>
      </c>
      <c r="Y5072" t="str">
        <f t="shared" si="958"/>
        <v>Flight Not Found</v>
      </c>
      <c r="Z5072" t="str" cm="1">
        <f t="array" ref="Z5072">IF(AND(B:B &gt; TIME(6, 0, 0), B:B &lt;= TIME(18, 0, 0)), "Day", "Night")</f>
        <v>Night</v>
      </c>
      <c r="AA5072">
        <f t="shared" si="959"/>
        <v>1</v>
      </c>
    </row>
    <row r="5073" spans="1:27" x14ac:dyDescent="0.2">
      <c r="A5073">
        <v>38647</v>
      </c>
      <c r="B5073" t="s">
        <v>1872</v>
      </c>
      <c r="C5073" t="s">
        <v>26037</v>
      </c>
      <c r="D5073" t="s">
        <v>26038</v>
      </c>
      <c r="E5073" t="s">
        <v>26039</v>
      </c>
      <c r="F5073" t="s">
        <v>21502</v>
      </c>
      <c r="G5073" t="s">
        <v>26040</v>
      </c>
      <c r="H5073" t="s">
        <v>26041</v>
      </c>
      <c r="I5073" t="s">
        <v>26042</v>
      </c>
      <c r="J5073">
        <v>117</v>
      </c>
      <c r="K5073">
        <v>117</v>
      </c>
      <c r="L5073">
        <v>0</v>
      </c>
      <c r="M5073" t="s">
        <v>26043</v>
      </c>
      <c r="N5073">
        <f t="shared" si="948"/>
        <v>0</v>
      </c>
      <c r="O5073" t="str">
        <f t="shared" si="949"/>
        <v>No</v>
      </c>
      <c r="P5073">
        <f t="shared" si="950"/>
        <v>0</v>
      </c>
      <c r="Q5073">
        <f t="shared" si="951"/>
        <v>0</v>
      </c>
      <c r="R5073">
        <f t="shared" si="955"/>
        <v>27.565026697177728</v>
      </c>
      <c r="S5073" t="str">
        <f t="shared" si="952"/>
        <v>ID-38647-Lagos - Abuja</v>
      </c>
      <c r="T5073" t="str">
        <f t="shared" si="953"/>
        <v>20:40</v>
      </c>
      <c r="U5073" t="str">
        <f t="shared" si="954"/>
        <v>Acceptable</v>
      </c>
      <c r="V5073">
        <f t="shared" si="956"/>
        <v>23</v>
      </c>
      <c r="W5073">
        <f t="shared" si="957"/>
        <v>2</v>
      </c>
      <c r="Y5073" t="str">
        <f t="shared" si="958"/>
        <v>Flight Not Found</v>
      </c>
      <c r="Z5073" t="str" cm="1">
        <f t="array" ref="Z5073">IF(AND(B:B &gt; TIME(6, 0, 0), B:B &lt;= TIME(18, 0, 0)), "Day", "Night")</f>
        <v>Night</v>
      </c>
      <c r="AA5073">
        <f t="shared" si="959"/>
        <v>1</v>
      </c>
    </row>
    <row r="5074" spans="1:27" x14ac:dyDescent="0.2">
      <c r="A5074">
        <v>38675</v>
      </c>
      <c r="B5074" t="s">
        <v>873</v>
      </c>
      <c r="C5074" t="s">
        <v>26044</v>
      </c>
      <c r="D5074" t="s">
        <v>26045</v>
      </c>
      <c r="F5074" t="s">
        <v>26046</v>
      </c>
      <c r="G5074" t="s">
        <v>24088</v>
      </c>
      <c r="H5074" t="s">
        <v>26047</v>
      </c>
      <c r="I5074" t="s">
        <v>26048</v>
      </c>
      <c r="J5074">
        <v>8</v>
      </c>
      <c r="K5074">
        <v>8</v>
      </c>
      <c r="L5074">
        <v>0</v>
      </c>
      <c r="M5074" t="s">
        <v>26049</v>
      </c>
      <c r="N5074">
        <f t="shared" si="948"/>
        <v>0</v>
      </c>
      <c r="O5074" t="str">
        <f t="shared" si="949"/>
        <v>No</v>
      </c>
      <c r="P5074">
        <f t="shared" si="950"/>
        <v>0</v>
      </c>
      <c r="Q5074">
        <f t="shared" si="951"/>
        <v>0</v>
      </c>
      <c r="R5074">
        <f t="shared" si="955"/>
        <v>27.565026697177728</v>
      </c>
      <c r="S5074" t="str">
        <f t="shared" si="952"/>
        <v>ID-38675-Voronezh - Moscow-Domodedovo</v>
      </c>
      <c r="T5074" t="str">
        <f t="shared" si="953"/>
        <v>22:30</v>
      </c>
      <c r="U5074" t="str">
        <f t="shared" si="954"/>
        <v>Acceptable</v>
      </c>
      <c r="V5074">
        <f t="shared" si="956"/>
        <v>23</v>
      </c>
      <c r="W5074">
        <f t="shared" si="957"/>
        <v>2</v>
      </c>
      <c r="Y5074" t="str">
        <f t="shared" si="958"/>
        <v>Flight Not Found</v>
      </c>
      <c r="Z5074" t="str" cm="1">
        <f t="array" ref="Z5074">IF(AND(B:B &gt; TIME(6, 0, 0), B:B &lt;= TIME(18, 0, 0)), "Day", "Night")</f>
        <v>Night</v>
      </c>
      <c r="AA5074">
        <f t="shared" si="959"/>
        <v>1</v>
      </c>
    </row>
    <row r="5075" spans="1:27" x14ac:dyDescent="0.2">
      <c r="A5075">
        <v>38692</v>
      </c>
      <c r="B5075" t="s">
        <v>5898</v>
      </c>
      <c r="C5075" t="s">
        <v>4951</v>
      </c>
      <c r="D5075" t="s">
        <v>23839</v>
      </c>
      <c r="F5075" t="s">
        <v>26050</v>
      </c>
      <c r="G5075" t="s">
        <v>5156</v>
      </c>
      <c r="H5075" t="s">
        <v>26051</v>
      </c>
      <c r="I5075" t="s">
        <v>26052</v>
      </c>
      <c r="J5075">
        <v>94</v>
      </c>
      <c r="K5075">
        <v>94</v>
      </c>
      <c r="L5075">
        <v>14</v>
      </c>
      <c r="M5075" t="s">
        <v>26053</v>
      </c>
      <c r="N5075">
        <f t="shared" si="948"/>
        <v>0</v>
      </c>
      <c r="O5075" t="str">
        <f t="shared" si="949"/>
        <v>No</v>
      </c>
      <c r="P5075">
        <f t="shared" si="950"/>
        <v>0</v>
      </c>
      <c r="Q5075">
        <f t="shared" si="951"/>
        <v>0</v>
      </c>
      <c r="R5075">
        <f t="shared" si="955"/>
        <v>27.565026697177728</v>
      </c>
      <c r="S5075" t="str">
        <f t="shared" si="952"/>
        <v>ID-38692-Tehran - Bandar Abbas</v>
      </c>
      <c r="T5075" t="str">
        <f t="shared" si="953"/>
        <v>14:15</v>
      </c>
      <c r="U5075" t="str">
        <f t="shared" si="954"/>
        <v>Acceptable</v>
      </c>
      <c r="V5075">
        <f t="shared" si="956"/>
        <v>23</v>
      </c>
      <c r="W5075">
        <f t="shared" si="957"/>
        <v>2</v>
      </c>
      <c r="Y5075" t="str">
        <f t="shared" si="958"/>
        <v>Flight Not Found</v>
      </c>
      <c r="Z5075" t="str" cm="1">
        <f t="array" ref="Z5075">IF(AND(B:B &gt; TIME(6, 0, 0), B:B &lt;= TIME(18, 0, 0)), "Day", "Night")</f>
        <v>Night</v>
      </c>
      <c r="AA5075">
        <f t="shared" si="959"/>
        <v>1</v>
      </c>
    </row>
    <row r="5076" spans="1:27" x14ac:dyDescent="0.2">
      <c r="A5076">
        <v>38694</v>
      </c>
      <c r="B5076" t="s">
        <v>3124</v>
      </c>
      <c r="C5076" t="s">
        <v>895</v>
      </c>
      <c r="D5076" t="s">
        <v>23852</v>
      </c>
      <c r="E5076" t="s">
        <v>26054</v>
      </c>
      <c r="F5076" t="s">
        <v>26055</v>
      </c>
      <c r="G5076" t="s">
        <v>26056</v>
      </c>
      <c r="H5076" t="s">
        <v>26057</v>
      </c>
      <c r="I5076" t="s">
        <v>26058</v>
      </c>
      <c r="J5076">
        <v>103</v>
      </c>
      <c r="K5076">
        <v>0</v>
      </c>
      <c r="L5076">
        <v>1</v>
      </c>
      <c r="M5076" t="s">
        <v>26059</v>
      </c>
      <c r="N5076">
        <f t="shared" si="948"/>
        <v>0</v>
      </c>
      <c r="O5076" t="str">
        <f t="shared" si="949"/>
        <v>No</v>
      </c>
      <c r="P5076">
        <f t="shared" si="950"/>
        <v>0</v>
      </c>
      <c r="Q5076">
        <f t="shared" si="951"/>
        <v>0</v>
      </c>
      <c r="R5076">
        <f t="shared" si="955"/>
        <v>27.565026697177728</v>
      </c>
      <c r="S5076" t="str">
        <f t="shared" si="952"/>
        <v>ID-38694-Baltimore, Maryland - Chicago, Illinois - Las Vegas, Nevada</v>
      </c>
      <c r="T5076" t="str">
        <f t="shared" si="953"/>
        <v>19:15</v>
      </c>
      <c r="U5076" t="str">
        <f t="shared" si="954"/>
        <v>Acceptable</v>
      </c>
      <c r="V5076">
        <f t="shared" si="956"/>
        <v>23</v>
      </c>
      <c r="W5076">
        <f t="shared" si="957"/>
        <v>2</v>
      </c>
      <c r="Y5076" t="str">
        <f t="shared" si="958"/>
        <v>Flight Not Found</v>
      </c>
      <c r="Z5076" t="str" cm="1">
        <f t="array" ref="Z5076">IF(AND(B:B &gt; TIME(6, 0, 0), B:B &lt;= TIME(18, 0, 0)), "Day", "Night")</f>
        <v>Night</v>
      </c>
      <c r="AA5076">
        <f t="shared" si="959"/>
        <v>1</v>
      </c>
    </row>
    <row r="5077" spans="1:27" x14ac:dyDescent="0.2">
      <c r="A5077">
        <v>38696</v>
      </c>
      <c r="B5077" t="s">
        <v>19062</v>
      </c>
      <c r="C5077" t="s">
        <v>26060</v>
      </c>
      <c r="D5077" t="s">
        <v>26061</v>
      </c>
      <c r="E5077" t="s">
        <v>26062</v>
      </c>
      <c r="F5077" t="s">
        <v>26063</v>
      </c>
      <c r="G5077" t="s">
        <v>26064</v>
      </c>
      <c r="H5077" t="s">
        <v>26065</v>
      </c>
      <c r="I5077" t="s">
        <v>26066</v>
      </c>
      <c r="J5077">
        <v>109</v>
      </c>
      <c r="K5077">
        <v>108</v>
      </c>
      <c r="L5077">
        <v>0</v>
      </c>
      <c r="M5077" t="s">
        <v>26067</v>
      </c>
      <c r="N5077">
        <f t="shared" si="948"/>
        <v>0</v>
      </c>
      <c r="O5077" t="str">
        <f t="shared" si="949"/>
        <v>No</v>
      </c>
      <c r="P5077">
        <f t="shared" si="950"/>
        <v>0</v>
      </c>
      <c r="Q5077">
        <f t="shared" si="951"/>
        <v>0</v>
      </c>
      <c r="R5077">
        <f t="shared" si="955"/>
        <v>27.565026697177728</v>
      </c>
      <c r="S5077" t="str">
        <f t="shared" si="952"/>
        <v>ID-38696-Abuja - Port Harcourt</v>
      </c>
      <c r="T5077" t="str">
        <f t="shared" si="953"/>
        <v>14:08</v>
      </c>
      <c r="U5077" t="str">
        <f t="shared" si="954"/>
        <v>Acceptable</v>
      </c>
      <c r="V5077">
        <f t="shared" si="956"/>
        <v>23</v>
      </c>
      <c r="W5077">
        <f t="shared" si="957"/>
        <v>2</v>
      </c>
      <c r="Y5077" t="str">
        <f t="shared" si="958"/>
        <v>Flight Not Found</v>
      </c>
      <c r="Z5077" t="str" cm="1">
        <f t="array" ref="Z5077">IF(AND(B:B &gt; TIME(6, 0, 0), B:B &lt;= TIME(18, 0, 0)), "Day", "Night")</f>
        <v>Night</v>
      </c>
      <c r="AA5077">
        <f t="shared" si="959"/>
        <v>1</v>
      </c>
    </row>
    <row r="5078" spans="1:27" x14ac:dyDescent="0.2">
      <c r="A5078">
        <v>38705</v>
      </c>
      <c r="B5078" t="s">
        <v>11488</v>
      </c>
      <c r="C5078" t="s">
        <v>26068</v>
      </c>
      <c r="D5078" t="s">
        <v>26069</v>
      </c>
      <c r="E5078" t="s">
        <v>2826</v>
      </c>
      <c r="F5078" t="s">
        <v>26070</v>
      </c>
      <c r="G5078" t="s">
        <v>26071</v>
      </c>
      <c r="H5078" t="s">
        <v>26072</v>
      </c>
      <c r="I5078" t="s">
        <v>26073</v>
      </c>
      <c r="J5078">
        <v>20</v>
      </c>
      <c r="K5078">
        <v>20</v>
      </c>
      <c r="L5078">
        <v>0</v>
      </c>
      <c r="M5078" t="s">
        <v>26074</v>
      </c>
      <c r="N5078">
        <f t="shared" si="948"/>
        <v>0</v>
      </c>
      <c r="O5078" t="str">
        <f t="shared" si="949"/>
        <v>No</v>
      </c>
      <c r="P5078">
        <f t="shared" si="950"/>
        <v>0</v>
      </c>
      <c r="Q5078">
        <f t="shared" si="951"/>
        <v>0</v>
      </c>
      <c r="R5078">
        <f t="shared" si="955"/>
        <v>27.565026697177728</v>
      </c>
      <c r="S5078" t="str">
        <f t="shared" si="952"/>
        <v>ID-38705-Miami, Florida - Bimini, Bahamas</v>
      </c>
      <c r="T5078" t="str">
        <f t="shared" si="953"/>
        <v>14:40</v>
      </c>
      <c r="U5078" t="str">
        <f t="shared" si="954"/>
        <v>Acceptable</v>
      </c>
      <c r="V5078">
        <f t="shared" si="956"/>
        <v>23</v>
      </c>
      <c r="W5078">
        <f t="shared" si="957"/>
        <v>2</v>
      </c>
      <c r="Y5078" t="str">
        <f t="shared" si="958"/>
        <v>Flight Not Found</v>
      </c>
      <c r="Z5078" t="str" cm="1">
        <f t="array" ref="Z5078">IF(AND(B:B &gt; TIME(6, 0, 0), B:B &lt;= TIME(18, 0, 0)), "Day", "Night")</f>
        <v>Night</v>
      </c>
      <c r="AA5078">
        <f t="shared" si="959"/>
        <v>1</v>
      </c>
    </row>
    <row r="5079" spans="1:27" x14ac:dyDescent="0.2">
      <c r="A5079">
        <v>38709</v>
      </c>
      <c r="B5079" t="s">
        <v>26075</v>
      </c>
      <c r="C5079" t="s">
        <v>26076</v>
      </c>
      <c r="D5079" t="s">
        <v>22060</v>
      </c>
      <c r="E5079" t="s">
        <v>7880</v>
      </c>
      <c r="F5079" t="s">
        <v>26077</v>
      </c>
      <c r="G5079" t="s">
        <v>26078</v>
      </c>
      <c r="H5079" t="s">
        <v>26079</v>
      </c>
      <c r="I5079" t="s">
        <v>26080</v>
      </c>
      <c r="J5079">
        <v>23</v>
      </c>
      <c r="K5079">
        <v>23</v>
      </c>
      <c r="L5079">
        <v>0</v>
      </c>
      <c r="M5079" t="s">
        <v>26081</v>
      </c>
      <c r="N5079">
        <f t="shared" si="948"/>
        <v>0</v>
      </c>
      <c r="O5079" t="str">
        <f t="shared" si="949"/>
        <v>No</v>
      </c>
      <c r="P5079">
        <f t="shared" si="950"/>
        <v>0</v>
      </c>
      <c r="Q5079">
        <f t="shared" si="951"/>
        <v>0</v>
      </c>
      <c r="R5079">
        <f t="shared" si="955"/>
        <v>27.565026697177728</v>
      </c>
      <c r="S5079" t="str">
        <f t="shared" si="952"/>
        <v>ID-38709-Baku, Azerbaijan - Aktau, Kazakhstan</v>
      </c>
      <c r="T5079" t="str">
        <f t="shared" si="953"/>
        <v>22:27</v>
      </c>
      <c r="U5079" t="str">
        <f t="shared" si="954"/>
        <v>Acceptable</v>
      </c>
      <c r="V5079">
        <f t="shared" si="956"/>
        <v>23</v>
      </c>
      <c r="W5079">
        <f t="shared" si="957"/>
        <v>2</v>
      </c>
      <c r="Y5079" t="str">
        <f t="shared" si="958"/>
        <v>Flight Not Found</v>
      </c>
      <c r="Z5079" t="str" cm="1">
        <f t="array" ref="Z5079">IF(AND(B:B &gt; TIME(6, 0, 0), B:B &lt;= TIME(18, 0, 0)), "Day", "Night")</f>
        <v>Night</v>
      </c>
      <c r="AA5079">
        <f t="shared" si="959"/>
        <v>1</v>
      </c>
    </row>
    <row r="5080" spans="1:27" x14ac:dyDescent="0.2">
      <c r="A5080">
        <v>39038</v>
      </c>
      <c r="B5080" t="s">
        <v>5538</v>
      </c>
      <c r="C5080" t="s">
        <v>26082</v>
      </c>
      <c r="D5080" t="s">
        <v>21590</v>
      </c>
      <c r="F5080" t="s">
        <v>26083</v>
      </c>
      <c r="G5080" t="s">
        <v>12975</v>
      </c>
      <c r="H5080" t="s">
        <v>26084</v>
      </c>
      <c r="I5080" t="s">
        <v>26085</v>
      </c>
      <c r="J5080">
        <v>12</v>
      </c>
      <c r="K5080">
        <v>12</v>
      </c>
      <c r="L5080">
        <v>0</v>
      </c>
      <c r="M5080" t="s">
        <v>26086</v>
      </c>
      <c r="N5080">
        <f t="shared" si="948"/>
        <v>0</v>
      </c>
      <c r="O5080" t="str">
        <f t="shared" si="949"/>
        <v>No</v>
      </c>
      <c r="P5080">
        <f t="shared" si="950"/>
        <v>0</v>
      </c>
      <c r="Q5080">
        <f t="shared" si="951"/>
        <v>0</v>
      </c>
      <c r="R5080">
        <f t="shared" si="955"/>
        <v>27.565026697177728</v>
      </c>
      <c r="S5080" t="str">
        <f t="shared" si="952"/>
        <v>ID-39038-Mulia - Ilaga</v>
      </c>
      <c r="T5080" t="str">
        <f t="shared" si="953"/>
        <v>08:07</v>
      </c>
      <c r="U5080" t="str">
        <f t="shared" si="954"/>
        <v>Acceptable</v>
      </c>
      <c r="V5080">
        <f t="shared" si="956"/>
        <v>23</v>
      </c>
      <c r="W5080">
        <f t="shared" si="957"/>
        <v>2</v>
      </c>
      <c r="Y5080" t="str">
        <f t="shared" si="958"/>
        <v>Flight Not Found</v>
      </c>
      <c r="Z5080" t="str" cm="1">
        <f t="array" ref="Z5080">IF(AND(B:B &gt; TIME(6, 0, 0), B:B &lt;= TIME(18, 0, 0)), "Day", "Night")</f>
        <v>Night</v>
      </c>
      <c r="AA5080">
        <f t="shared" si="959"/>
        <v>1</v>
      </c>
    </row>
    <row r="5081" spans="1:27" x14ac:dyDescent="0.2">
      <c r="A5081">
        <v>38714</v>
      </c>
      <c r="B5081" t="s">
        <v>20522</v>
      </c>
      <c r="C5081" t="s">
        <v>26087</v>
      </c>
      <c r="D5081" t="s">
        <v>26088</v>
      </c>
      <c r="F5081" t="s">
        <v>26089</v>
      </c>
      <c r="G5081" t="s">
        <v>17303</v>
      </c>
      <c r="H5081" t="s">
        <v>26090</v>
      </c>
      <c r="I5081" t="s">
        <v>26091</v>
      </c>
      <c r="J5081">
        <v>2</v>
      </c>
      <c r="K5081">
        <v>2</v>
      </c>
      <c r="L5081">
        <v>0</v>
      </c>
      <c r="M5081" t="s">
        <v>26092</v>
      </c>
      <c r="N5081">
        <f t="shared" si="948"/>
        <v>0</v>
      </c>
      <c r="O5081" t="str">
        <f t="shared" si="949"/>
        <v>No</v>
      </c>
      <c r="P5081">
        <f t="shared" si="950"/>
        <v>0</v>
      </c>
      <c r="Q5081">
        <f t="shared" si="951"/>
        <v>0</v>
      </c>
      <c r="R5081">
        <f t="shared" si="955"/>
        <v>27.565026697177728</v>
      </c>
      <c r="S5081" t="str">
        <f t="shared" si="952"/>
        <v>ID-38714-Twin Falls - Truckee - Carlsbad - Monterrey</v>
      </c>
      <c r="T5081" t="str">
        <f t="shared" si="953"/>
        <v>14:05</v>
      </c>
      <c r="U5081" t="str">
        <f t="shared" si="954"/>
        <v>Acceptable</v>
      </c>
      <c r="V5081">
        <f t="shared" si="956"/>
        <v>23</v>
      </c>
      <c r="W5081">
        <f t="shared" si="957"/>
        <v>2</v>
      </c>
      <c r="Y5081" t="str">
        <f t="shared" si="958"/>
        <v>Flight Not Found</v>
      </c>
      <c r="Z5081" t="str" cm="1">
        <f t="array" ref="Z5081">IF(AND(B:B &gt; TIME(6, 0, 0), B:B &lt;= TIME(18, 0, 0)), "Day", "Night")</f>
        <v>Night</v>
      </c>
      <c r="AA5081">
        <f t="shared" si="959"/>
        <v>1</v>
      </c>
    </row>
    <row r="5082" spans="1:27" x14ac:dyDescent="0.2">
      <c r="A5082">
        <v>38719</v>
      </c>
      <c r="B5082" t="s">
        <v>26093</v>
      </c>
      <c r="C5082" t="s">
        <v>26094</v>
      </c>
      <c r="D5082" t="s">
        <v>26095</v>
      </c>
      <c r="F5082" t="s">
        <v>26096</v>
      </c>
      <c r="G5082" t="s">
        <v>26097</v>
      </c>
      <c r="H5082" t="s">
        <v>26098</v>
      </c>
      <c r="I5082" t="s">
        <v>26099</v>
      </c>
      <c r="J5082">
        <v>3</v>
      </c>
      <c r="K5082">
        <v>3</v>
      </c>
      <c r="L5082">
        <v>0</v>
      </c>
      <c r="M5082" t="s">
        <v>26100</v>
      </c>
      <c r="N5082">
        <f t="shared" si="948"/>
        <v>0</v>
      </c>
      <c r="O5082" t="str">
        <f t="shared" si="949"/>
        <v>No</v>
      </c>
      <c r="P5082">
        <f t="shared" si="950"/>
        <v>0</v>
      </c>
      <c r="Q5082">
        <f t="shared" si="951"/>
        <v>0</v>
      </c>
      <c r="R5082">
        <f t="shared" si="955"/>
        <v>27.565026697177728</v>
      </c>
      <c r="S5082" t="str">
        <f t="shared" si="952"/>
        <v>ID-38719-Moscow - Karkov</v>
      </c>
      <c r="T5082" t="str">
        <f t="shared" si="953"/>
        <v>11:11</v>
      </c>
      <c r="U5082" t="str">
        <f t="shared" si="954"/>
        <v>Acceptable</v>
      </c>
      <c r="V5082">
        <f t="shared" si="956"/>
        <v>23</v>
      </c>
      <c r="W5082">
        <f t="shared" si="957"/>
        <v>2</v>
      </c>
      <c r="Y5082" t="str">
        <f t="shared" si="958"/>
        <v>Flight Not Found</v>
      </c>
      <c r="Z5082" t="str" cm="1">
        <f t="array" ref="Z5082">IF(AND(B:B &gt; TIME(6, 0, 0), B:B &lt;= TIME(18, 0, 0)), "Day", "Night")</f>
        <v>Night</v>
      </c>
      <c r="AA5082">
        <f t="shared" si="959"/>
        <v>1</v>
      </c>
    </row>
    <row r="5083" spans="1:27" x14ac:dyDescent="0.2">
      <c r="A5083">
        <v>38725</v>
      </c>
      <c r="B5083" t="s">
        <v>1970</v>
      </c>
      <c r="C5083" t="s">
        <v>26101</v>
      </c>
      <c r="D5083" t="s">
        <v>26102</v>
      </c>
      <c r="F5083" t="s">
        <v>26103</v>
      </c>
      <c r="G5083" t="s">
        <v>23339</v>
      </c>
      <c r="H5083" t="s">
        <v>26104</v>
      </c>
      <c r="I5083" t="s">
        <v>26105</v>
      </c>
      <c r="J5083">
        <v>6</v>
      </c>
      <c r="K5083">
        <v>6</v>
      </c>
      <c r="L5083">
        <v>0</v>
      </c>
      <c r="M5083" t="s">
        <v>26106</v>
      </c>
      <c r="N5083">
        <f t="shared" si="948"/>
        <v>0</v>
      </c>
      <c r="O5083" t="str">
        <f t="shared" si="949"/>
        <v>No</v>
      </c>
      <c r="P5083">
        <f t="shared" si="950"/>
        <v>0</v>
      </c>
      <c r="Q5083">
        <f t="shared" si="951"/>
        <v>0</v>
      </c>
      <c r="R5083">
        <f t="shared" si="955"/>
        <v>27.565026697177728</v>
      </c>
      <c r="S5083" t="str">
        <f t="shared" si="952"/>
        <v>ID-38725-Entebbe - Kinshasa</v>
      </c>
      <c r="T5083" t="str">
        <f t="shared" si="953"/>
        <v>13:00</v>
      </c>
      <c r="U5083" t="str">
        <f t="shared" si="954"/>
        <v>Acceptable</v>
      </c>
      <c r="V5083">
        <f t="shared" si="956"/>
        <v>23</v>
      </c>
      <c r="W5083">
        <f t="shared" si="957"/>
        <v>2</v>
      </c>
      <c r="Y5083" t="str">
        <f t="shared" si="958"/>
        <v>Flight Not Found</v>
      </c>
      <c r="Z5083" t="str" cm="1">
        <f t="array" ref="Z5083">IF(AND(B:B &gt; TIME(6, 0, 0), B:B &lt;= TIME(18, 0, 0)), "Day", "Night")</f>
        <v>Night</v>
      </c>
      <c r="AA5083">
        <f t="shared" si="959"/>
        <v>1</v>
      </c>
    </row>
    <row r="5084" spans="1:27" x14ac:dyDescent="0.2">
      <c r="A5084">
        <v>38726</v>
      </c>
      <c r="B5084" t="s">
        <v>2474</v>
      </c>
      <c r="C5084" t="s">
        <v>26107</v>
      </c>
      <c r="D5084" t="s">
        <v>26108</v>
      </c>
      <c r="F5084" t="s">
        <v>26109</v>
      </c>
      <c r="G5084" t="s">
        <v>19223</v>
      </c>
      <c r="H5084" t="s">
        <v>26110</v>
      </c>
      <c r="I5084" t="s">
        <v>272</v>
      </c>
      <c r="J5084">
        <v>11</v>
      </c>
      <c r="K5084">
        <v>11</v>
      </c>
      <c r="L5084">
        <v>0</v>
      </c>
      <c r="M5084" t="s">
        <v>26111</v>
      </c>
      <c r="N5084">
        <f t="shared" si="948"/>
        <v>0</v>
      </c>
      <c r="O5084" t="str">
        <f t="shared" si="949"/>
        <v>No</v>
      </c>
      <c r="P5084">
        <f t="shared" si="950"/>
        <v>0</v>
      </c>
      <c r="Q5084">
        <f t="shared" si="951"/>
        <v>0</v>
      </c>
      <c r="R5084">
        <f t="shared" si="955"/>
        <v>27.565026697177728</v>
      </c>
      <c r="S5084" t="str">
        <f t="shared" si="952"/>
        <v>ID-38726-Tehran - Orumiyeh</v>
      </c>
      <c r="T5084" t="str">
        <f t="shared" si="953"/>
        <v>09:30</v>
      </c>
      <c r="U5084" t="str">
        <f t="shared" si="954"/>
        <v>Acceptable</v>
      </c>
      <c r="V5084">
        <f t="shared" si="956"/>
        <v>23</v>
      </c>
      <c r="W5084">
        <f t="shared" si="957"/>
        <v>2</v>
      </c>
      <c r="Y5084" t="str">
        <f t="shared" si="958"/>
        <v>Flight Not Found</v>
      </c>
      <c r="Z5084" t="str" cm="1">
        <f t="array" ref="Z5084">IF(AND(B:B &gt; TIME(6, 0, 0), B:B &lt;= TIME(18, 0, 0)), "Day", "Night")</f>
        <v>Night</v>
      </c>
      <c r="AA5084">
        <f t="shared" si="959"/>
        <v>1</v>
      </c>
    </row>
    <row r="5085" spans="1:27" x14ac:dyDescent="0.2">
      <c r="A5085">
        <v>38736</v>
      </c>
      <c r="B5085" t="s">
        <v>8596</v>
      </c>
      <c r="C5085" t="s">
        <v>26112</v>
      </c>
      <c r="D5085" t="s">
        <v>26113</v>
      </c>
      <c r="F5085" t="s">
        <v>26114</v>
      </c>
      <c r="G5085" t="s">
        <v>11037</v>
      </c>
      <c r="H5085" t="s">
        <v>26115</v>
      </c>
      <c r="I5085" t="s">
        <v>26116</v>
      </c>
      <c r="J5085">
        <v>43</v>
      </c>
      <c r="K5085">
        <v>42</v>
      </c>
      <c r="L5085">
        <v>0</v>
      </c>
      <c r="M5085" t="s">
        <v>26117</v>
      </c>
      <c r="N5085">
        <f t="shared" si="948"/>
        <v>0</v>
      </c>
      <c r="O5085" t="str">
        <f t="shared" si="949"/>
        <v>No</v>
      </c>
      <c r="P5085">
        <f t="shared" si="950"/>
        <v>0</v>
      </c>
      <c r="Q5085">
        <f t="shared" si="951"/>
        <v>0</v>
      </c>
      <c r="R5085">
        <f t="shared" si="955"/>
        <v>27.565026697177728</v>
      </c>
      <c r="S5085" t="str">
        <f t="shared" si="952"/>
        <v>ID-38736-Pristina - Kosice</v>
      </c>
      <c r="T5085" t="str">
        <f t="shared" si="953"/>
        <v>19:30</v>
      </c>
      <c r="U5085" t="str">
        <f t="shared" si="954"/>
        <v>Acceptable</v>
      </c>
      <c r="V5085">
        <f t="shared" si="956"/>
        <v>23</v>
      </c>
      <c r="W5085">
        <f t="shared" si="957"/>
        <v>2</v>
      </c>
      <c r="Y5085" t="str">
        <f t="shared" si="958"/>
        <v>Flight Not Found</v>
      </c>
      <c r="Z5085" t="str" cm="1">
        <f t="array" ref="Z5085">IF(AND(B:B &gt; TIME(6, 0, 0), B:B &lt;= TIME(18, 0, 0)), "Day", "Night")</f>
        <v>Night</v>
      </c>
      <c r="AA5085">
        <f t="shared" si="959"/>
        <v>1</v>
      </c>
    </row>
    <row r="5086" spans="1:27" x14ac:dyDescent="0.2">
      <c r="A5086">
        <v>38738</v>
      </c>
      <c r="C5086" t="s">
        <v>26118</v>
      </c>
      <c r="D5086" t="s">
        <v>26119</v>
      </c>
      <c r="E5086" t="s">
        <v>18905</v>
      </c>
      <c r="F5086" t="s">
        <v>26120</v>
      </c>
      <c r="G5086" t="s">
        <v>22585</v>
      </c>
      <c r="H5086" t="s">
        <v>26121</v>
      </c>
      <c r="I5086" t="s">
        <v>26122</v>
      </c>
      <c r="J5086">
        <v>8</v>
      </c>
      <c r="K5086">
        <v>3</v>
      </c>
      <c r="L5086">
        <v>0</v>
      </c>
      <c r="M5086" t="s">
        <v>26123</v>
      </c>
      <c r="N5086">
        <f t="shared" si="948"/>
        <v>0</v>
      </c>
      <c r="O5086" t="str">
        <f t="shared" si="949"/>
        <v>No</v>
      </c>
      <c r="P5086">
        <f t="shared" si="950"/>
        <v>0</v>
      </c>
      <c r="Q5086">
        <f t="shared" si="951"/>
        <v>0</v>
      </c>
      <c r="R5086">
        <f t="shared" si="955"/>
        <v>27.565026697177728</v>
      </c>
      <c r="S5086" t="str">
        <f t="shared" si="952"/>
        <v>ID-38738-Tofino - Vancouver</v>
      </c>
      <c r="T5086">
        <f t="shared" si="953"/>
        <v>0</v>
      </c>
      <c r="U5086" t="str">
        <f t="shared" si="954"/>
        <v>Acceptable</v>
      </c>
      <c r="V5086">
        <f t="shared" si="956"/>
        <v>23</v>
      </c>
      <c r="W5086">
        <f t="shared" si="957"/>
        <v>2</v>
      </c>
      <c r="Y5086" t="str">
        <f t="shared" si="958"/>
        <v>Flight Not Found</v>
      </c>
      <c r="Z5086" t="str" cm="1">
        <f t="array" ref="Z5086">IF(AND(B:B &gt; TIME(6, 0, 0), B:B &lt;= TIME(18, 0, 0)), "Day", "Night")</f>
        <v>Night</v>
      </c>
      <c r="AA5086">
        <f t="shared" si="959"/>
        <v>1</v>
      </c>
    </row>
    <row r="5087" spans="1:27" x14ac:dyDescent="0.2">
      <c r="A5087">
        <v>38753</v>
      </c>
      <c r="B5087" t="s">
        <v>26124</v>
      </c>
      <c r="C5087" t="s">
        <v>26125</v>
      </c>
      <c r="D5087" t="s">
        <v>26126</v>
      </c>
      <c r="G5087" t="s">
        <v>26127</v>
      </c>
      <c r="H5087" t="s">
        <v>26128</v>
      </c>
      <c r="I5087" t="s">
        <v>26129</v>
      </c>
      <c r="J5087">
        <v>3</v>
      </c>
      <c r="K5087">
        <v>3</v>
      </c>
      <c r="L5087">
        <v>0</v>
      </c>
      <c r="M5087" t="s">
        <v>26130</v>
      </c>
      <c r="N5087">
        <f t="shared" si="948"/>
        <v>0</v>
      </c>
      <c r="O5087" t="str">
        <f t="shared" si="949"/>
        <v>No</v>
      </c>
      <c r="P5087">
        <f t="shared" si="950"/>
        <v>0</v>
      </c>
      <c r="Q5087">
        <f t="shared" si="951"/>
        <v>0</v>
      </c>
      <c r="R5087">
        <f t="shared" si="955"/>
        <v>27.565026697177728</v>
      </c>
      <c r="S5087" t="str">
        <f t="shared" si="952"/>
        <v>ID-38753-</v>
      </c>
      <c r="T5087" t="str">
        <f t="shared" si="953"/>
        <v>16:53</v>
      </c>
      <c r="U5087" t="str">
        <f t="shared" si="954"/>
        <v>Acceptable</v>
      </c>
      <c r="V5087">
        <f t="shared" si="956"/>
        <v>23</v>
      </c>
      <c r="W5087">
        <f t="shared" si="957"/>
        <v>2</v>
      </c>
      <c r="Y5087" t="str">
        <f t="shared" si="958"/>
        <v>Flight Not Found</v>
      </c>
      <c r="Z5087" t="str" cm="1">
        <f t="array" ref="Z5087">IF(AND(B:B &gt; TIME(6, 0, 0), B:B &lt;= TIME(18, 0, 0)), "Day", "Night")</f>
        <v>Night</v>
      </c>
      <c r="AA5087">
        <f t="shared" si="959"/>
        <v>1</v>
      </c>
    </row>
    <row r="5088" spans="1:27" x14ac:dyDescent="0.2">
      <c r="A5088">
        <v>38756</v>
      </c>
      <c r="B5088" t="s">
        <v>22448</v>
      </c>
      <c r="C5088" t="s">
        <v>26131</v>
      </c>
      <c r="D5088" t="s">
        <v>26132</v>
      </c>
      <c r="F5088" t="s">
        <v>26133</v>
      </c>
      <c r="G5088" t="s">
        <v>17231</v>
      </c>
      <c r="H5088" t="s">
        <v>26134</v>
      </c>
      <c r="I5088" t="s">
        <v>26135</v>
      </c>
      <c r="J5088">
        <v>1</v>
      </c>
      <c r="K5088">
        <v>1</v>
      </c>
      <c r="L5088">
        <v>0</v>
      </c>
      <c r="M5088" t="s">
        <v>26136</v>
      </c>
      <c r="N5088">
        <f t="shared" si="948"/>
        <v>0</v>
      </c>
      <c r="O5088" t="str">
        <f t="shared" si="949"/>
        <v>No</v>
      </c>
      <c r="P5088">
        <f t="shared" si="950"/>
        <v>0</v>
      </c>
      <c r="Q5088">
        <f t="shared" si="951"/>
        <v>0</v>
      </c>
      <c r="R5088">
        <f t="shared" si="955"/>
        <v>27.565026697177728</v>
      </c>
      <c r="S5088" t="str">
        <f t="shared" si="952"/>
        <v>ID-38756-Dayton, Ohio -</v>
      </c>
      <c r="T5088" t="str">
        <f t="shared" si="953"/>
        <v>12:12</v>
      </c>
      <c r="U5088" t="str">
        <f t="shared" si="954"/>
        <v>Acceptable</v>
      </c>
      <c r="V5088">
        <f t="shared" si="956"/>
        <v>23</v>
      </c>
      <c r="W5088">
        <f t="shared" si="957"/>
        <v>2</v>
      </c>
      <c r="Y5088" t="str">
        <f t="shared" si="958"/>
        <v>Flight Not Found</v>
      </c>
      <c r="Z5088" t="str" cm="1">
        <f t="array" ref="Z5088">IF(AND(B:B &gt; TIME(6, 0, 0), B:B &lt;= TIME(18, 0, 0)), "Day", "Night")</f>
        <v>Night</v>
      </c>
      <c r="AA5088">
        <f t="shared" si="959"/>
        <v>1</v>
      </c>
    </row>
    <row r="5089" spans="1:27" x14ac:dyDescent="0.2">
      <c r="A5089">
        <v>38783</v>
      </c>
      <c r="B5089" t="s">
        <v>10355</v>
      </c>
      <c r="C5089" t="s">
        <v>26137</v>
      </c>
      <c r="D5089" t="s">
        <v>26138</v>
      </c>
      <c r="F5089" t="s">
        <v>26139</v>
      </c>
      <c r="G5089" t="s">
        <v>26140</v>
      </c>
      <c r="H5089" t="s">
        <v>26141</v>
      </c>
      <c r="I5089" t="s">
        <v>26142</v>
      </c>
      <c r="J5089">
        <v>6</v>
      </c>
      <c r="K5089">
        <v>6</v>
      </c>
      <c r="L5089">
        <v>0</v>
      </c>
      <c r="M5089" t="s">
        <v>26143</v>
      </c>
      <c r="N5089">
        <f t="shared" si="948"/>
        <v>0</v>
      </c>
      <c r="O5089" t="str">
        <f t="shared" si="949"/>
        <v>No</v>
      </c>
      <c r="P5089">
        <f t="shared" si="950"/>
        <v>0</v>
      </c>
      <c r="Q5089">
        <f t="shared" si="951"/>
        <v>0</v>
      </c>
      <c r="R5089">
        <f t="shared" si="955"/>
        <v>27.565026697177728</v>
      </c>
      <c r="S5089" t="str">
        <f t="shared" si="952"/>
        <v>ID-38783-Madrid - Pamplona</v>
      </c>
      <c r="T5089" t="str">
        <f t="shared" si="953"/>
        <v>16:20</v>
      </c>
      <c r="U5089" t="str">
        <f t="shared" si="954"/>
        <v>Acceptable</v>
      </c>
      <c r="V5089">
        <f t="shared" si="956"/>
        <v>23</v>
      </c>
      <c r="W5089">
        <f t="shared" si="957"/>
        <v>2</v>
      </c>
      <c r="Y5089" t="str">
        <f t="shared" si="958"/>
        <v>Flight Not Found</v>
      </c>
      <c r="Z5089" t="str" cm="1">
        <f t="array" ref="Z5089">IF(AND(B:B &gt; TIME(6, 0, 0), B:B &lt;= TIME(18, 0, 0)), "Day", "Night")</f>
        <v>Night</v>
      </c>
      <c r="AA5089">
        <f t="shared" si="959"/>
        <v>1</v>
      </c>
    </row>
    <row r="5090" spans="1:27" x14ac:dyDescent="0.2">
      <c r="A5090">
        <v>38785</v>
      </c>
      <c r="B5090" t="s">
        <v>10220</v>
      </c>
      <c r="C5090" t="s">
        <v>7201</v>
      </c>
      <c r="D5090" t="s">
        <v>26144</v>
      </c>
      <c r="F5090" t="s">
        <v>26145</v>
      </c>
      <c r="G5090" t="s">
        <v>16118</v>
      </c>
      <c r="H5090" t="s">
        <v>26146</v>
      </c>
      <c r="I5090" t="s">
        <v>26147</v>
      </c>
      <c r="J5090">
        <v>6</v>
      </c>
      <c r="K5090">
        <v>6</v>
      </c>
      <c r="L5090">
        <v>0</v>
      </c>
      <c r="M5090" t="s">
        <v>26148</v>
      </c>
      <c r="N5090">
        <f t="shared" si="948"/>
        <v>0</v>
      </c>
      <c r="O5090" t="str">
        <f t="shared" si="949"/>
        <v>No</v>
      </c>
      <c r="P5090">
        <f t="shared" si="950"/>
        <v>0</v>
      </c>
      <c r="Q5090">
        <f t="shared" si="951"/>
        <v>0</v>
      </c>
      <c r="R5090">
        <f t="shared" si="955"/>
        <v>27.565026697177728</v>
      </c>
      <c r="S5090" t="str">
        <f t="shared" si="952"/>
        <v>ID-38785-La Paz - Sana Cruz</v>
      </c>
      <c r="T5090" t="str">
        <f t="shared" si="953"/>
        <v>16:30</v>
      </c>
      <c r="U5090" t="str">
        <f t="shared" si="954"/>
        <v>Acceptable</v>
      </c>
      <c r="V5090">
        <f t="shared" si="956"/>
        <v>23</v>
      </c>
      <c r="W5090">
        <f t="shared" si="957"/>
        <v>2</v>
      </c>
      <c r="Y5090" t="str">
        <f t="shared" si="958"/>
        <v>Flight Not Found</v>
      </c>
      <c r="Z5090" t="str" cm="1">
        <f t="array" ref="Z5090">IF(AND(B:B &gt; TIME(6, 0, 0), B:B &lt;= TIME(18, 0, 0)), "Day", "Night")</f>
        <v>Night</v>
      </c>
      <c r="AA5090">
        <f t="shared" si="959"/>
        <v>1</v>
      </c>
    </row>
    <row r="5091" spans="1:27" x14ac:dyDescent="0.2">
      <c r="A5091">
        <v>38794</v>
      </c>
      <c r="B5091" t="s">
        <v>2131</v>
      </c>
      <c r="C5091" t="s">
        <v>5004</v>
      </c>
      <c r="D5091" t="s">
        <v>21602</v>
      </c>
      <c r="F5091" t="s">
        <v>5005</v>
      </c>
      <c r="G5091" t="s">
        <v>19669</v>
      </c>
      <c r="H5091" t="s">
        <v>26149</v>
      </c>
      <c r="I5091" t="s">
        <v>26150</v>
      </c>
      <c r="J5091">
        <v>2</v>
      </c>
      <c r="K5091">
        <v>2</v>
      </c>
      <c r="L5091">
        <v>0</v>
      </c>
      <c r="M5091" t="s">
        <v>26151</v>
      </c>
      <c r="N5091">
        <f t="shared" si="948"/>
        <v>0</v>
      </c>
      <c r="O5091" t="str">
        <f t="shared" si="949"/>
        <v>No</v>
      </c>
      <c r="P5091">
        <f t="shared" si="950"/>
        <v>0</v>
      </c>
      <c r="Q5091">
        <f t="shared" si="951"/>
        <v>0</v>
      </c>
      <c r="R5091">
        <f t="shared" si="955"/>
        <v>27.565026697177728</v>
      </c>
      <c r="S5091" t="str">
        <f t="shared" si="952"/>
        <v>ID-38794-Helena - Butte</v>
      </c>
      <c r="T5091" t="str">
        <f t="shared" si="953"/>
        <v>14:48</v>
      </c>
      <c r="U5091" t="str">
        <f t="shared" si="954"/>
        <v>Acceptable</v>
      </c>
      <c r="V5091">
        <f t="shared" si="956"/>
        <v>23</v>
      </c>
      <c r="W5091">
        <f t="shared" si="957"/>
        <v>2</v>
      </c>
      <c r="Y5091" t="str">
        <f t="shared" si="958"/>
        <v>Flight Not Found</v>
      </c>
      <c r="Z5091" t="str" cm="1">
        <f t="array" ref="Z5091">IF(AND(B:B &gt; TIME(6, 0, 0), B:B &lt;= TIME(18, 0, 0)), "Day", "Night")</f>
        <v>Night</v>
      </c>
      <c r="AA5091">
        <f t="shared" si="959"/>
        <v>1</v>
      </c>
    </row>
    <row r="5092" spans="1:27" x14ac:dyDescent="0.2">
      <c r="A5092">
        <v>38800</v>
      </c>
      <c r="B5092" t="s">
        <v>2575</v>
      </c>
      <c r="C5092" t="s">
        <v>3350</v>
      </c>
      <c r="D5092" t="s">
        <v>26152</v>
      </c>
      <c r="F5092" t="s">
        <v>26153</v>
      </c>
      <c r="G5092" t="s">
        <v>22585</v>
      </c>
      <c r="H5092" t="s">
        <v>26154</v>
      </c>
      <c r="I5092" t="s">
        <v>26155</v>
      </c>
      <c r="J5092">
        <v>14</v>
      </c>
      <c r="K5092">
        <v>5</v>
      </c>
      <c r="L5092">
        <v>0</v>
      </c>
      <c r="M5092" t="s">
        <v>26156</v>
      </c>
      <c r="N5092">
        <f t="shared" si="948"/>
        <v>0</v>
      </c>
      <c r="O5092" t="str">
        <f t="shared" si="949"/>
        <v>No</v>
      </c>
      <c r="P5092">
        <f t="shared" si="950"/>
        <v>0</v>
      </c>
      <c r="Q5092">
        <f t="shared" si="951"/>
        <v>0</v>
      </c>
      <c r="R5092">
        <f t="shared" si="955"/>
        <v>27.565026697177728</v>
      </c>
      <c r="S5092" t="str">
        <f t="shared" si="952"/>
        <v>ID-38800-Cuenca - Macas</v>
      </c>
      <c r="T5092" t="str">
        <f t="shared" si="953"/>
        <v>11:00</v>
      </c>
      <c r="U5092" t="str">
        <f t="shared" si="954"/>
        <v>Acceptable</v>
      </c>
      <c r="V5092">
        <f t="shared" si="956"/>
        <v>23</v>
      </c>
      <c r="W5092">
        <f t="shared" si="957"/>
        <v>2</v>
      </c>
      <c r="Y5092" t="str">
        <f t="shared" si="958"/>
        <v>Flight Not Found</v>
      </c>
      <c r="Z5092" t="str" cm="1">
        <f t="array" ref="Z5092">IF(AND(B:B &gt; TIME(6, 0, 0), B:B &lt;= TIME(18, 0, 0)), "Day", "Night")</f>
        <v>Night</v>
      </c>
      <c r="AA5092">
        <f t="shared" si="959"/>
        <v>1</v>
      </c>
    </row>
    <row r="5093" spans="1:27" x14ac:dyDescent="0.2">
      <c r="A5093">
        <v>38807</v>
      </c>
      <c r="B5093" t="s">
        <v>7696</v>
      </c>
      <c r="C5093" t="s">
        <v>26157</v>
      </c>
      <c r="D5093" t="s">
        <v>26158</v>
      </c>
      <c r="E5093" t="s">
        <v>26159</v>
      </c>
      <c r="F5093" t="s">
        <v>26160</v>
      </c>
      <c r="G5093" t="s">
        <v>26161</v>
      </c>
      <c r="H5093" t="s">
        <v>26162</v>
      </c>
      <c r="I5093" t="s">
        <v>26163</v>
      </c>
      <c r="J5093">
        <v>19</v>
      </c>
      <c r="K5093">
        <v>19</v>
      </c>
      <c r="L5093">
        <v>0</v>
      </c>
      <c r="M5093" t="s">
        <v>26164</v>
      </c>
      <c r="N5093">
        <f t="shared" si="948"/>
        <v>0</v>
      </c>
      <c r="O5093" t="str">
        <f t="shared" si="949"/>
        <v>No</v>
      </c>
      <c r="P5093">
        <f t="shared" si="950"/>
        <v>0</v>
      </c>
      <c r="Q5093">
        <f t="shared" si="951"/>
        <v>0</v>
      </c>
      <c r="R5093">
        <f t="shared" si="955"/>
        <v>27.565026697177728</v>
      </c>
      <c r="S5093" t="str">
        <f t="shared" si="952"/>
        <v>ID-38807-Macaé - Rio de Janeiro</v>
      </c>
      <c r="T5093" t="str">
        <f t="shared" si="953"/>
        <v>17:35</v>
      </c>
      <c r="U5093" t="str">
        <f t="shared" si="954"/>
        <v>Acceptable</v>
      </c>
      <c r="V5093">
        <f t="shared" si="956"/>
        <v>23</v>
      </c>
      <c r="W5093">
        <f t="shared" si="957"/>
        <v>2</v>
      </c>
      <c r="Y5093" t="str">
        <f t="shared" si="958"/>
        <v>Flight Not Found</v>
      </c>
      <c r="Z5093" t="str" cm="1">
        <f t="array" ref="Z5093">IF(AND(B:B &gt; TIME(6, 0, 0), B:B &lt;= TIME(18, 0, 0)), "Day", "Night")</f>
        <v>Night</v>
      </c>
      <c r="AA5093">
        <f t="shared" si="959"/>
        <v>1</v>
      </c>
    </row>
    <row r="5094" spans="1:27" x14ac:dyDescent="0.2">
      <c r="A5094">
        <v>38817</v>
      </c>
      <c r="B5094" t="s">
        <v>101</v>
      </c>
      <c r="C5094" t="s">
        <v>26165</v>
      </c>
      <c r="D5094" t="s">
        <v>26166</v>
      </c>
      <c r="F5094" t="s">
        <v>26167</v>
      </c>
      <c r="G5094" t="s">
        <v>22312</v>
      </c>
      <c r="H5094" t="s">
        <v>26168</v>
      </c>
      <c r="J5094">
        <v>17</v>
      </c>
      <c r="K5094">
        <v>14</v>
      </c>
      <c r="L5094">
        <v>0</v>
      </c>
      <c r="M5094" t="s">
        <v>26169</v>
      </c>
      <c r="N5094">
        <f t="shared" si="948"/>
        <v>0</v>
      </c>
      <c r="O5094" t="str">
        <f t="shared" si="949"/>
        <v>No</v>
      </c>
      <c r="P5094">
        <f t="shared" si="950"/>
        <v>0</v>
      </c>
      <c r="Q5094">
        <f t="shared" si="951"/>
        <v>0</v>
      </c>
      <c r="R5094">
        <f t="shared" si="955"/>
        <v>27.565026697177728</v>
      </c>
      <c r="S5094" t="str">
        <f t="shared" si="952"/>
        <v>ID-38817-Nairobi - Eastleigh AFB</v>
      </c>
      <c r="T5094" t="str">
        <f t="shared" si="953"/>
        <v>10:00</v>
      </c>
      <c r="U5094" t="str">
        <f t="shared" si="954"/>
        <v>Acceptable</v>
      </c>
      <c r="V5094">
        <f t="shared" si="956"/>
        <v>23</v>
      </c>
      <c r="W5094">
        <f t="shared" si="957"/>
        <v>2</v>
      </c>
      <c r="Y5094" t="str">
        <f t="shared" si="958"/>
        <v>Flight Not Found</v>
      </c>
      <c r="Z5094" t="str" cm="1">
        <f t="array" ref="Z5094">IF(AND(B:B &gt; TIME(6, 0, 0), B:B &lt;= TIME(18, 0, 0)), "Day", "Night")</f>
        <v>Night</v>
      </c>
      <c r="AA5094">
        <f t="shared" si="959"/>
        <v>1</v>
      </c>
    </row>
    <row r="5095" spans="1:27" x14ac:dyDescent="0.2">
      <c r="A5095">
        <v>38830</v>
      </c>
      <c r="B5095" t="s">
        <v>15099</v>
      </c>
      <c r="C5095" t="s">
        <v>26170</v>
      </c>
      <c r="D5095" t="s">
        <v>26171</v>
      </c>
      <c r="F5095" t="s">
        <v>26172</v>
      </c>
      <c r="G5095" t="s">
        <v>26173</v>
      </c>
      <c r="H5095" t="s">
        <v>26174</v>
      </c>
      <c r="I5095" t="s">
        <v>26175</v>
      </c>
      <c r="J5095">
        <v>6</v>
      </c>
      <c r="K5095">
        <v>6</v>
      </c>
      <c r="L5095">
        <v>0</v>
      </c>
      <c r="M5095" t="s">
        <v>26176</v>
      </c>
      <c r="N5095">
        <f t="shared" si="948"/>
        <v>0</v>
      </c>
      <c r="O5095" t="str">
        <f t="shared" si="949"/>
        <v>No</v>
      </c>
      <c r="P5095">
        <f t="shared" si="950"/>
        <v>0</v>
      </c>
      <c r="Q5095">
        <f t="shared" si="951"/>
        <v>0</v>
      </c>
      <c r="R5095">
        <f t="shared" si="955"/>
        <v>27.565026697177728</v>
      </c>
      <c r="S5095" t="str">
        <f t="shared" si="952"/>
        <v>ID-38830-Sebha - N'Djamena</v>
      </c>
      <c r="T5095" t="str">
        <f t="shared" si="953"/>
        <v>04:55</v>
      </c>
      <c r="U5095" t="str">
        <f t="shared" si="954"/>
        <v>Acceptable</v>
      </c>
      <c r="V5095">
        <f t="shared" si="956"/>
        <v>23</v>
      </c>
      <c r="W5095">
        <f t="shared" si="957"/>
        <v>2</v>
      </c>
      <c r="Y5095" t="str">
        <f t="shared" si="958"/>
        <v>Flight Not Found</v>
      </c>
      <c r="Z5095" t="str" cm="1">
        <f t="array" ref="Z5095">IF(AND(B:B &gt; TIME(6, 0, 0), B:B &lt;= TIME(18, 0, 0)), "Day", "Night")</f>
        <v>Night</v>
      </c>
      <c r="AA5095">
        <f t="shared" si="959"/>
        <v>1</v>
      </c>
    </row>
    <row r="5096" spans="1:27" x14ac:dyDescent="0.2">
      <c r="A5096">
        <v>38830</v>
      </c>
      <c r="B5096" t="s">
        <v>1715</v>
      </c>
      <c r="C5096" t="s">
        <v>26177</v>
      </c>
      <c r="D5096" t="s">
        <v>26178</v>
      </c>
      <c r="H5096" t="s">
        <v>26179</v>
      </c>
      <c r="J5096">
        <v>5</v>
      </c>
      <c r="K5096">
        <v>4</v>
      </c>
      <c r="L5096">
        <v>0</v>
      </c>
      <c r="M5096" t="s">
        <v>26180</v>
      </c>
      <c r="N5096">
        <f t="shared" si="948"/>
        <v>0</v>
      </c>
      <c r="O5096" t="str">
        <f t="shared" si="949"/>
        <v>No</v>
      </c>
      <c r="P5096">
        <f t="shared" si="950"/>
        <v>0</v>
      </c>
      <c r="Q5096">
        <f t="shared" si="951"/>
        <v>0</v>
      </c>
      <c r="R5096">
        <f t="shared" si="955"/>
        <v>27.565026697177728</v>
      </c>
      <c r="S5096" t="str">
        <f t="shared" si="952"/>
        <v>ID-38830-</v>
      </c>
      <c r="T5096" t="str">
        <f t="shared" si="953"/>
        <v>04:55</v>
      </c>
      <c r="U5096" t="str">
        <f t="shared" si="954"/>
        <v>Acceptable</v>
      </c>
      <c r="V5096">
        <f t="shared" si="956"/>
        <v>23</v>
      </c>
      <c r="W5096">
        <f t="shared" si="957"/>
        <v>2</v>
      </c>
      <c r="Y5096" t="str">
        <f t="shared" si="958"/>
        <v>Flight Not Found</v>
      </c>
      <c r="Z5096" t="str" cm="1">
        <f t="array" ref="Z5096">IF(AND(B:B &gt; TIME(6, 0, 0), B:B &lt;= TIME(18, 0, 0)), "Day", "Night")</f>
        <v>Night</v>
      </c>
      <c r="AA5096">
        <f t="shared" si="959"/>
        <v>1</v>
      </c>
    </row>
    <row r="5097" spans="1:27" x14ac:dyDescent="0.2">
      <c r="A5097">
        <v>38831</v>
      </c>
      <c r="B5097" t="s">
        <v>3266</v>
      </c>
      <c r="C5097" t="s">
        <v>26181</v>
      </c>
      <c r="D5097" t="s">
        <v>26182</v>
      </c>
      <c r="F5097" t="s">
        <v>26183</v>
      </c>
      <c r="G5097" t="s">
        <v>21549</v>
      </c>
      <c r="H5097" t="s">
        <v>26184</v>
      </c>
      <c r="I5097" t="s">
        <v>26185</v>
      </c>
      <c r="J5097">
        <v>16</v>
      </c>
      <c r="K5097">
        <v>2</v>
      </c>
      <c r="L5097">
        <v>3</v>
      </c>
      <c r="M5097" t="s">
        <v>26186</v>
      </c>
      <c r="N5097">
        <f t="shared" si="948"/>
        <v>0</v>
      </c>
      <c r="O5097" t="str">
        <f t="shared" si="949"/>
        <v>No</v>
      </c>
      <c r="P5097">
        <f t="shared" si="950"/>
        <v>0</v>
      </c>
      <c r="Q5097">
        <f t="shared" si="951"/>
        <v>0</v>
      </c>
      <c r="R5097">
        <f t="shared" si="955"/>
        <v>27.565026697177728</v>
      </c>
      <c r="S5097" t="str">
        <f t="shared" si="952"/>
        <v>ID-38831-Kabul - Kandahar - Lashkar Gah</v>
      </c>
      <c r="T5097" t="str">
        <f t="shared" si="953"/>
        <v>11:45</v>
      </c>
      <c r="U5097" t="str">
        <f t="shared" si="954"/>
        <v>Acceptable</v>
      </c>
      <c r="V5097">
        <f t="shared" si="956"/>
        <v>23</v>
      </c>
      <c r="W5097">
        <f t="shared" si="957"/>
        <v>2</v>
      </c>
      <c r="Y5097" t="str">
        <f t="shared" si="958"/>
        <v>Flight Not Found</v>
      </c>
      <c r="Z5097" t="str" cm="1">
        <f t="array" ref="Z5097">IF(AND(B:B &gt; TIME(6, 0, 0), B:B &lt;= TIME(18, 0, 0)), "Day", "Night")</f>
        <v>Night</v>
      </c>
      <c r="AA5097">
        <f t="shared" si="959"/>
        <v>1</v>
      </c>
    </row>
    <row r="5098" spans="1:27" x14ac:dyDescent="0.2">
      <c r="A5098">
        <v>38835</v>
      </c>
      <c r="B5098" t="s">
        <v>2550</v>
      </c>
      <c r="C5098" t="s">
        <v>26187</v>
      </c>
      <c r="D5098" t="s">
        <v>26188</v>
      </c>
      <c r="F5098" t="s">
        <v>26189</v>
      </c>
      <c r="G5098" t="s">
        <v>22585</v>
      </c>
      <c r="H5098" t="s">
        <v>26190</v>
      </c>
      <c r="I5098" t="s">
        <v>26191</v>
      </c>
      <c r="J5098">
        <v>3</v>
      </c>
      <c r="K5098">
        <v>3</v>
      </c>
      <c r="L5098">
        <v>0</v>
      </c>
      <c r="M5098" t="s">
        <v>26192</v>
      </c>
      <c r="N5098">
        <f t="shared" si="948"/>
        <v>0</v>
      </c>
      <c r="O5098" t="str">
        <f t="shared" si="949"/>
        <v>No</v>
      </c>
      <c r="P5098">
        <f t="shared" si="950"/>
        <v>0</v>
      </c>
      <c r="Q5098">
        <f t="shared" si="951"/>
        <v>0</v>
      </c>
      <c r="R5098">
        <f t="shared" si="955"/>
        <v>27.565026697177728</v>
      </c>
      <c r="S5098" t="str">
        <f t="shared" si="952"/>
        <v>ID-38835-Goma - Bunia, DCR</v>
      </c>
      <c r="T5098" t="str">
        <f t="shared" si="953"/>
        <v>06:47</v>
      </c>
      <c r="U5098" t="str">
        <f t="shared" si="954"/>
        <v>Acceptable</v>
      </c>
      <c r="V5098">
        <f t="shared" si="956"/>
        <v>23</v>
      </c>
      <c r="W5098">
        <f t="shared" si="957"/>
        <v>2</v>
      </c>
      <c r="Y5098" t="str">
        <f t="shared" si="958"/>
        <v>Flight Not Found</v>
      </c>
      <c r="Z5098" t="str" cm="1">
        <f t="array" ref="Z5098">IF(AND(B:B &gt; TIME(6, 0, 0), B:B &lt;= TIME(18, 0, 0)), "Day", "Night")</f>
        <v>Night</v>
      </c>
      <c r="AA5098">
        <f t="shared" si="959"/>
        <v>1</v>
      </c>
    </row>
    <row r="5099" spans="1:27" x14ac:dyDescent="0.2">
      <c r="A5099">
        <v>38840</v>
      </c>
      <c r="B5099" t="s">
        <v>8432</v>
      </c>
      <c r="C5099" t="s">
        <v>26193</v>
      </c>
      <c r="D5099" t="s">
        <v>26194</v>
      </c>
      <c r="E5099" t="s">
        <v>7802</v>
      </c>
      <c r="F5099" t="s">
        <v>26195</v>
      </c>
      <c r="G5099" t="s">
        <v>21061</v>
      </c>
      <c r="H5099" t="s">
        <v>26196</v>
      </c>
      <c r="I5099" t="s">
        <v>26197</v>
      </c>
      <c r="J5099">
        <v>113</v>
      </c>
      <c r="K5099">
        <v>113</v>
      </c>
      <c r="L5099">
        <v>0</v>
      </c>
      <c r="M5099" t="s">
        <v>26198</v>
      </c>
      <c r="N5099">
        <f t="shared" si="948"/>
        <v>0</v>
      </c>
      <c r="O5099" t="str">
        <f t="shared" si="949"/>
        <v>No</v>
      </c>
      <c r="P5099">
        <f t="shared" si="950"/>
        <v>0</v>
      </c>
      <c r="Q5099">
        <f t="shared" si="951"/>
        <v>0</v>
      </c>
      <c r="R5099">
        <f t="shared" si="955"/>
        <v>27.565026697177728</v>
      </c>
      <c r="S5099" t="str">
        <f t="shared" si="952"/>
        <v>ID-38840-Yerevan, Armenia - Sochi, Russia</v>
      </c>
      <c r="T5099" t="str">
        <f t="shared" si="953"/>
        <v>02:15</v>
      </c>
      <c r="U5099" t="str">
        <f t="shared" si="954"/>
        <v>Acceptable</v>
      </c>
      <c r="V5099">
        <f t="shared" si="956"/>
        <v>23</v>
      </c>
      <c r="W5099">
        <f t="shared" si="957"/>
        <v>2</v>
      </c>
      <c r="Y5099" t="str">
        <f t="shared" si="958"/>
        <v>Flight Not Found</v>
      </c>
      <c r="Z5099" t="str" cm="1">
        <f t="array" ref="Z5099">IF(AND(B:B &gt; TIME(6, 0, 0), B:B &lt;= TIME(18, 0, 0)), "Day", "Night")</f>
        <v>Night</v>
      </c>
      <c r="AA5099">
        <f t="shared" si="959"/>
        <v>1</v>
      </c>
    </row>
    <row r="5100" spans="1:27" x14ac:dyDescent="0.2">
      <c r="A5100">
        <v>38851</v>
      </c>
      <c r="B5100" t="s">
        <v>26199</v>
      </c>
      <c r="C5100" t="s">
        <v>26200</v>
      </c>
      <c r="D5100" t="s">
        <v>26201</v>
      </c>
      <c r="F5100" t="s">
        <v>997</v>
      </c>
      <c r="G5100" t="s">
        <v>11183</v>
      </c>
      <c r="H5100" t="s">
        <v>26202</v>
      </c>
      <c r="I5100" t="s">
        <v>5571</v>
      </c>
      <c r="J5100">
        <v>3</v>
      </c>
      <c r="K5100">
        <v>1</v>
      </c>
      <c r="L5100">
        <v>0</v>
      </c>
      <c r="M5100" t="s">
        <v>26203</v>
      </c>
      <c r="N5100">
        <f t="shared" si="948"/>
        <v>0</v>
      </c>
      <c r="O5100" t="str">
        <f t="shared" si="949"/>
        <v>No</v>
      </c>
      <c r="P5100">
        <f t="shared" si="950"/>
        <v>0</v>
      </c>
      <c r="Q5100">
        <f t="shared" si="951"/>
        <v>0</v>
      </c>
      <c r="R5100">
        <f t="shared" si="955"/>
        <v>27.565026697177728</v>
      </c>
      <c r="S5100" t="str">
        <f t="shared" si="952"/>
        <v>ID-38851-Training</v>
      </c>
      <c r="T5100" t="str">
        <f t="shared" si="953"/>
        <v>12:32</v>
      </c>
      <c r="U5100" t="str">
        <f t="shared" si="954"/>
        <v>Acceptable</v>
      </c>
      <c r="V5100">
        <f t="shared" si="956"/>
        <v>23</v>
      </c>
      <c r="W5100">
        <f t="shared" si="957"/>
        <v>2</v>
      </c>
      <c r="Y5100" t="str">
        <f t="shared" si="958"/>
        <v>Flight Not Found</v>
      </c>
      <c r="Z5100" t="str" cm="1">
        <f t="array" ref="Z5100">IF(AND(B:B &gt; TIME(6, 0, 0), B:B &lt;= TIME(18, 0, 0)), "Day", "Night")</f>
        <v>Night</v>
      </c>
      <c r="AA5100">
        <f t="shared" si="959"/>
        <v>1</v>
      </c>
    </row>
    <row r="5101" spans="1:27" x14ac:dyDescent="0.2">
      <c r="A5101">
        <v>38860</v>
      </c>
      <c r="B5101" t="s">
        <v>8362</v>
      </c>
      <c r="C5101" t="s">
        <v>26204</v>
      </c>
      <c r="D5101" t="s">
        <v>26205</v>
      </c>
      <c r="F5101" t="s">
        <v>997</v>
      </c>
      <c r="G5101" t="s">
        <v>12975</v>
      </c>
      <c r="H5101" t="s">
        <v>26206</v>
      </c>
      <c r="I5101" t="s">
        <v>17878</v>
      </c>
      <c r="J5101">
        <v>4</v>
      </c>
      <c r="K5101">
        <v>4</v>
      </c>
      <c r="L5101">
        <v>0</v>
      </c>
      <c r="M5101" t="s">
        <v>26207</v>
      </c>
      <c r="N5101">
        <f t="shared" si="948"/>
        <v>0</v>
      </c>
      <c r="O5101" t="str">
        <f t="shared" si="949"/>
        <v>No</v>
      </c>
      <c r="P5101">
        <f t="shared" si="950"/>
        <v>0</v>
      </c>
      <c r="Q5101">
        <f t="shared" si="951"/>
        <v>0</v>
      </c>
      <c r="R5101">
        <f t="shared" si="955"/>
        <v>27.565026697177728</v>
      </c>
      <c r="S5101" t="str">
        <f t="shared" si="952"/>
        <v>ID-38860-Training</v>
      </c>
      <c r="T5101" t="str">
        <f t="shared" si="953"/>
        <v>18:22</v>
      </c>
      <c r="U5101" t="str">
        <f t="shared" si="954"/>
        <v>Acceptable</v>
      </c>
      <c r="V5101">
        <f t="shared" si="956"/>
        <v>23</v>
      </c>
      <c r="W5101">
        <f t="shared" si="957"/>
        <v>2</v>
      </c>
      <c r="Y5101" t="str">
        <f t="shared" si="958"/>
        <v>Flight Not Found</v>
      </c>
      <c r="Z5101" t="str" cm="1">
        <f t="array" ref="Z5101">IF(AND(B:B &gt; TIME(6, 0, 0), B:B &lt;= TIME(18, 0, 0)), "Day", "Night")</f>
        <v>Night</v>
      </c>
      <c r="AA5101">
        <f t="shared" si="959"/>
        <v>1</v>
      </c>
    </row>
    <row r="5102" spans="1:27" x14ac:dyDescent="0.2">
      <c r="A5102">
        <v>38870</v>
      </c>
      <c r="B5102" t="s">
        <v>11488</v>
      </c>
      <c r="C5102" t="s">
        <v>25250</v>
      </c>
      <c r="D5102" t="s">
        <v>26208</v>
      </c>
      <c r="F5102" t="s">
        <v>26209</v>
      </c>
      <c r="G5102" t="s">
        <v>16118</v>
      </c>
      <c r="H5102" t="s">
        <v>26210</v>
      </c>
      <c r="I5102" t="s">
        <v>26211</v>
      </c>
      <c r="J5102">
        <v>5</v>
      </c>
      <c r="K5102">
        <v>2</v>
      </c>
      <c r="L5102">
        <v>0</v>
      </c>
      <c r="M5102" t="s">
        <v>26212</v>
      </c>
      <c r="N5102">
        <f t="shared" si="948"/>
        <v>0</v>
      </c>
      <c r="O5102" t="str">
        <f t="shared" si="949"/>
        <v>No</v>
      </c>
      <c r="P5102">
        <f t="shared" si="950"/>
        <v>0</v>
      </c>
      <c r="Q5102">
        <f t="shared" si="951"/>
        <v>0</v>
      </c>
      <c r="R5102">
        <f t="shared" si="955"/>
        <v>27.565026697177728</v>
      </c>
      <c r="S5102" t="str">
        <f t="shared" si="952"/>
        <v>ID-38870-AtlantiCity, NJ - Groton, CT</v>
      </c>
      <c r="T5102" t="str">
        <f t="shared" si="953"/>
        <v>14:40</v>
      </c>
      <c r="U5102" t="str">
        <f t="shared" si="954"/>
        <v>Acceptable</v>
      </c>
      <c r="V5102">
        <f t="shared" si="956"/>
        <v>23</v>
      </c>
      <c r="W5102">
        <f t="shared" si="957"/>
        <v>2</v>
      </c>
      <c r="Y5102" t="str">
        <f t="shared" si="958"/>
        <v>Flight Not Found</v>
      </c>
      <c r="Z5102" t="str" cm="1">
        <f t="array" ref="Z5102">IF(AND(B:B &gt; TIME(6, 0, 0), B:B &lt;= TIME(18, 0, 0)), "Day", "Night")</f>
        <v>Night</v>
      </c>
      <c r="AA5102">
        <f t="shared" si="959"/>
        <v>1</v>
      </c>
    </row>
    <row r="5103" spans="1:27" x14ac:dyDescent="0.2">
      <c r="A5103">
        <v>38871</v>
      </c>
      <c r="B5103" t="s">
        <v>2627</v>
      </c>
      <c r="C5103" t="s">
        <v>26213</v>
      </c>
      <c r="D5103" t="s">
        <v>3204</v>
      </c>
      <c r="G5103" t="s">
        <v>26214</v>
      </c>
      <c r="J5103">
        <v>40</v>
      </c>
      <c r="K5103">
        <v>40</v>
      </c>
      <c r="L5103">
        <v>0</v>
      </c>
      <c r="M5103" t="s">
        <v>26215</v>
      </c>
      <c r="N5103">
        <f t="shared" si="948"/>
        <v>0</v>
      </c>
      <c r="O5103" t="str">
        <f t="shared" si="949"/>
        <v>No</v>
      </c>
      <c r="P5103">
        <f t="shared" si="950"/>
        <v>0</v>
      </c>
      <c r="Q5103">
        <f t="shared" si="951"/>
        <v>0</v>
      </c>
      <c r="R5103">
        <f t="shared" si="955"/>
        <v>27.565026697177728</v>
      </c>
      <c r="S5103" t="str">
        <f t="shared" si="952"/>
        <v>ID-38871-</v>
      </c>
      <c r="T5103" t="str">
        <f t="shared" si="953"/>
        <v>16:00</v>
      </c>
      <c r="U5103" t="str">
        <f t="shared" si="954"/>
        <v>Acceptable</v>
      </c>
      <c r="V5103">
        <f t="shared" si="956"/>
        <v>23</v>
      </c>
      <c r="W5103">
        <f t="shared" si="957"/>
        <v>2</v>
      </c>
      <c r="Y5103" t="str">
        <f t="shared" si="958"/>
        <v>Flight Not Found</v>
      </c>
      <c r="Z5103" t="str" cm="1">
        <f t="array" ref="Z5103">IF(AND(B:B &gt; TIME(6, 0, 0), B:B &lt;= TIME(18, 0, 0)), "Day", "Night")</f>
        <v>Night</v>
      </c>
      <c r="AA5103">
        <f t="shared" si="959"/>
        <v>1</v>
      </c>
    </row>
    <row r="5104" spans="1:27" x14ac:dyDescent="0.2">
      <c r="A5104">
        <v>38876</v>
      </c>
      <c r="B5104" t="s">
        <v>366</v>
      </c>
      <c r="C5104" t="s">
        <v>26216</v>
      </c>
      <c r="D5104" t="s">
        <v>26217</v>
      </c>
      <c r="F5104" t="s">
        <v>26218</v>
      </c>
      <c r="G5104" t="s">
        <v>25755</v>
      </c>
      <c r="H5104" t="s">
        <v>26219</v>
      </c>
      <c r="I5104" t="s">
        <v>26220</v>
      </c>
      <c r="J5104">
        <v>2</v>
      </c>
      <c r="K5104">
        <v>2</v>
      </c>
      <c r="L5104">
        <v>0</v>
      </c>
      <c r="M5104" t="s">
        <v>26221</v>
      </c>
      <c r="N5104">
        <f t="shared" si="948"/>
        <v>0</v>
      </c>
      <c r="O5104" t="str">
        <f t="shared" si="949"/>
        <v>No</v>
      </c>
      <c r="P5104">
        <f t="shared" si="950"/>
        <v>0</v>
      </c>
      <c r="Q5104">
        <f t="shared" si="951"/>
        <v>0</v>
      </c>
      <c r="R5104">
        <f t="shared" si="955"/>
        <v>27.565026697177728</v>
      </c>
      <c r="S5104" t="str">
        <f t="shared" si="952"/>
        <v>ID-38876-Coeur d'Alene, ID - Missoula, MT</v>
      </c>
      <c r="T5104" t="str">
        <f t="shared" si="953"/>
        <v>13:15</v>
      </c>
      <c r="U5104" t="str">
        <f t="shared" si="954"/>
        <v>Acceptable</v>
      </c>
      <c r="V5104">
        <f t="shared" si="956"/>
        <v>23</v>
      </c>
      <c r="W5104">
        <f t="shared" si="957"/>
        <v>2</v>
      </c>
      <c r="Y5104" t="str">
        <f t="shared" si="958"/>
        <v>Flight Not Found</v>
      </c>
      <c r="Z5104" t="str" cm="1">
        <f t="array" ref="Z5104">IF(AND(B:B &gt; TIME(6, 0, 0), B:B &lt;= TIME(18, 0, 0)), "Day", "Night")</f>
        <v>Night</v>
      </c>
      <c r="AA5104">
        <f t="shared" si="959"/>
        <v>1</v>
      </c>
    </row>
    <row r="5105" spans="1:27" x14ac:dyDescent="0.2">
      <c r="A5105">
        <v>38879</v>
      </c>
      <c r="B5105" t="s">
        <v>39</v>
      </c>
      <c r="C5105" t="s">
        <v>26222</v>
      </c>
      <c r="D5105" t="s">
        <v>26223</v>
      </c>
      <c r="F5105" t="s">
        <v>26224</v>
      </c>
      <c r="G5105" t="s">
        <v>14173</v>
      </c>
      <c r="H5105" t="s">
        <v>26225</v>
      </c>
      <c r="I5105" t="s">
        <v>26226</v>
      </c>
      <c r="J5105">
        <v>7</v>
      </c>
      <c r="K5105">
        <v>5</v>
      </c>
      <c r="L5105">
        <v>0</v>
      </c>
      <c r="M5105" t="s">
        <v>26227</v>
      </c>
      <c r="N5105">
        <f t="shared" si="948"/>
        <v>0</v>
      </c>
      <c r="O5105" t="str">
        <f t="shared" si="949"/>
        <v>No</v>
      </c>
      <c r="P5105">
        <f t="shared" si="950"/>
        <v>0</v>
      </c>
      <c r="Q5105">
        <f t="shared" si="951"/>
        <v>0</v>
      </c>
      <c r="R5105">
        <f t="shared" si="955"/>
        <v>27.565026697177728</v>
      </c>
      <c r="S5105" t="str">
        <f t="shared" si="952"/>
        <v>ID-38879-N'djamena - Abéché</v>
      </c>
      <c r="T5105" t="str">
        <f t="shared" si="953"/>
        <v>18:30</v>
      </c>
      <c r="U5105" t="str">
        <f t="shared" si="954"/>
        <v>Acceptable</v>
      </c>
      <c r="V5105">
        <f t="shared" si="956"/>
        <v>23</v>
      </c>
      <c r="W5105">
        <f t="shared" si="957"/>
        <v>2</v>
      </c>
      <c r="Y5105" t="str">
        <f t="shared" si="958"/>
        <v>Flight Not Found</v>
      </c>
      <c r="Z5105" t="str" cm="1">
        <f t="array" ref="Z5105">IF(AND(B:B &gt; TIME(6, 0, 0), B:B &lt;= TIME(18, 0, 0)), "Day", "Night")</f>
        <v>Night</v>
      </c>
      <c r="AA5105">
        <f t="shared" si="959"/>
        <v>1</v>
      </c>
    </row>
    <row r="5106" spans="1:27" x14ac:dyDescent="0.2">
      <c r="A5106">
        <v>38889</v>
      </c>
      <c r="B5106" t="s">
        <v>3101</v>
      </c>
      <c r="C5106" t="s">
        <v>26228</v>
      </c>
      <c r="D5106" t="s">
        <v>25542</v>
      </c>
      <c r="F5106" t="s">
        <v>26229</v>
      </c>
      <c r="G5106" t="s">
        <v>12975</v>
      </c>
      <c r="H5106" t="s">
        <v>26230</v>
      </c>
      <c r="I5106" t="s">
        <v>9808</v>
      </c>
      <c r="J5106">
        <v>9</v>
      </c>
      <c r="K5106">
        <v>9</v>
      </c>
      <c r="L5106">
        <v>0</v>
      </c>
      <c r="M5106" t="s">
        <v>26231</v>
      </c>
      <c r="N5106">
        <f t="shared" si="948"/>
        <v>0</v>
      </c>
      <c r="O5106" t="str">
        <f t="shared" si="949"/>
        <v>No</v>
      </c>
      <c r="P5106">
        <f t="shared" si="950"/>
        <v>0</v>
      </c>
      <c r="Q5106">
        <f t="shared" si="951"/>
        <v>0</v>
      </c>
      <c r="R5106">
        <f t="shared" si="955"/>
        <v>27.565026697177728</v>
      </c>
      <c r="S5106" t="str">
        <f t="shared" si="952"/>
        <v>ID-38889-Surkhet - Jumla</v>
      </c>
      <c r="T5106" t="str">
        <f t="shared" si="953"/>
        <v>11:30</v>
      </c>
      <c r="U5106" t="str">
        <f t="shared" si="954"/>
        <v>Acceptable</v>
      </c>
      <c r="V5106">
        <f t="shared" si="956"/>
        <v>23</v>
      </c>
      <c r="W5106">
        <f t="shared" si="957"/>
        <v>2</v>
      </c>
      <c r="Y5106" t="str">
        <f t="shared" si="958"/>
        <v>Flight Not Found</v>
      </c>
      <c r="Z5106" t="str" cm="1">
        <f t="array" ref="Z5106">IF(AND(B:B &gt; TIME(6, 0, 0), B:B &lt;= TIME(18, 0, 0)), "Day", "Night")</f>
        <v>Night</v>
      </c>
      <c r="AA5106">
        <f t="shared" si="959"/>
        <v>1</v>
      </c>
    </row>
    <row r="5107" spans="1:27" x14ac:dyDescent="0.2">
      <c r="A5107">
        <v>38898</v>
      </c>
      <c r="B5107" t="s">
        <v>4866</v>
      </c>
      <c r="C5107" t="s">
        <v>17677</v>
      </c>
      <c r="D5107" t="s">
        <v>26232</v>
      </c>
      <c r="F5107" t="s">
        <v>26233</v>
      </c>
      <c r="G5107" t="s">
        <v>22585</v>
      </c>
      <c r="H5107" t="s">
        <v>26234</v>
      </c>
      <c r="I5107" t="s">
        <v>26235</v>
      </c>
      <c r="J5107">
        <v>3</v>
      </c>
      <c r="K5107">
        <v>1</v>
      </c>
      <c r="L5107">
        <v>0</v>
      </c>
      <c r="M5107" t="s">
        <v>26236</v>
      </c>
      <c r="N5107">
        <f t="shared" si="948"/>
        <v>0</v>
      </c>
      <c r="O5107" t="str">
        <f t="shared" si="949"/>
        <v>No</v>
      </c>
      <c r="P5107">
        <f t="shared" si="950"/>
        <v>0</v>
      </c>
      <c r="Q5107">
        <f t="shared" si="951"/>
        <v>0</v>
      </c>
      <c r="R5107">
        <f t="shared" si="955"/>
        <v>27.565026697177728</v>
      </c>
      <c r="S5107" t="str">
        <f t="shared" si="952"/>
        <v>ID-38898-Polokwane - Vilanculos</v>
      </c>
      <c r="T5107" t="str">
        <f t="shared" si="953"/>
        <v>19:00</v>
      </c>
      <c r="U5107" t="str">
        <f t="shared" si="954"/>
        <v>Acceptable</v>
      </c>
      <c r="V5107">
        <f t="shared" si="956"/>
        <v>23</v>
      </c>
      <c r="W5107">
        <f t="shared" si="957"/>
        <v>2</v>
      </c>
      <c r="Y5107" t="str">
        <f t="shared" si="958"/>
        <v>Flight Not Found</v>
      </c>
      <c r="Z5107" t="str" cm="1">
        <f t="array" ref="Z5107">IF(AND(B:B &gt; TIME(6, 0, 0), B:B &lt;= TIME(18, 0, 0)), "Day", "Night")</f>
        <v>Night</v>
      </c>
      <c r="AA5107">
        <f t="shared" si="959"/>
        <v>1</v>
      </c>
    </row>
    <row r="5108" spans="1:27" x14ac:dyDescent="0.2">
      <c r="A5108">
        <v>38900</v>
      </c>
      <c r="B5108" t="s">
        <v>2575</v>
      </c>
      <c r="C5108" t="s">
        <v>1174</v>
      </c>
      <c r="D5108" t="s">
        <v>26237</v>
      </c>
      <c r="F5108" t="s">
        <v>411</v>
      </c>
      <c r="G5108" t="s">
        <v>26238</v>
      </c>
      <c r="H5108" t="s">
        <v>26239</v>
      </c>
      <c r="I5108" t="s">
        <v>26240</v>
      </c>
      <c r="J5108">
        <v>6</v>
      </c>
      <c r="K5108">
        <v>5</v>
      </c>
      <c r="L5108">
        <v>1</v>
      </c>
      <c r="M5108" t="s">
        <v>26241</v>
      </c>
      <c r="N5108">
        <f t="shared" si="948"/>
        <v>0</v>
      </c>
      <c r="O5108" t="str">
        <f t="shared" si="949"/>
        <v>No</v>
      </c>
      <c r="P5108">
        <f t="shared" si="950"/>
        <v>0</v>
      </c>
      <c r="Q5108">
        <f t="shared" si="951"/>
        <v>0</v>
      </c>
      <c r="R5108">
        <f t="shared" si="955"/>
        <v>27.565026697177728</v>
      </c>
      <c r="S5108" t="str">
        <f t="shared" si="952"/>
        <v>ID-38900-Sightseeing</v>
      </c>
      <c r="T5108" t="str">
        <f t="shared" si="953"/>
        <v>11:00</v>
      </c>
      <c r="U5108" t="str">
        <f t="shared" si="954"/>
        <v>Acceptable</v>
      </c>
      <c r="V5108">
        <f t="shared" si="956"/>
        <v>23</v>
      </c>
      <c r="W5108">
        <f t="shared" si="957"/>
        <v>2</v>
      </c>
      <c r="Y5108" t="str">
        <f t="shared" si="958"/>
        <v>Flight Not Found</v>
      </c>
      <c r="Z5108" t="str" cm="1">
        <f t="array" ref="Z5108">IF(AND(B:B &gt; TIME(6, 0, 0), B:B &lt;= TIME(18, 0, 0)), "Day", "Night")</f>
        <v>Night</v>
      </c>
      <c r="AA5108">
        <f t="shared" si="959"/>
        <v>1</v>
      </c>
    </row>
    <row r="5109" spans="1:27" x14ac:dyDescent="0.2">
      <c r="A5109">
        <v>38905</v>
      </c>
      <c r="B5109" t="s">
        <v>6767</v>
      </c>
      <c r="C5109" t="s">
        <v>26242</v>
      </c>
      <c r="D5109" t="s">
        <v>26243</v>
      </c>
      <c r="F5109" t="s">
        <v>26244</v>
      </c>
      <c r="G5109" t="s">
        <v>22490</v>
      </c>
      <c r="H5109" t="s">
        <v>26245</v>
      </c>
      <c r="I5109" t="s">
        <v>26246</v>
      </c>
      <c r="J5109">
        <v>5</v>
      </c>
      <c r="K5109">
        <v>5</v>
      </c>
      <c r="L5109">
        <v>0</v>
      </c>
      <c r="M5109" t="s">
        <v>26247</v>
      </c>
      <c r="N5109">
        <f t="shared" si="948"/>
        <v>0</v>
      </c>
      <c r="O5109" t="str">
        <f t="shared" si="949"/>
        <v>No</v>
      </c>
      <c r="P5109">
        <f t="shared" si="950"/>
        <v>0</v>
      </c>
      <c r="Q5109">
        <f t="shared" si="951"/>
        <v>0</v>
      </c>
      <c r="R5109">
        <f t="shared" si="955"/>
        <v>27.565026697177728</v>
      </c>
      <c r="S5109" t="str">
        <f t="shared" si="952"/>
        <v>ID-38905-Goma - Kisangani</v>
      </c>
      <c r="T5109" t="str">
        <f t="shared" si="953"/>
        <v>15:35</v>
      </c>
      <c r="U5109" t="str">
        <f t="shared" si="954"/>
        <v>Acceptable</v>
      </c>
      <c r="V5109">
        <f t="shared" si="956"/>
        <v>23</v>
      </c>
      <c r="W5109">
        <f t="shared" si="957"/>
        <v>2</v>
      </c>
      <c r="Y5109" t="str">
        <f t="shared" si="958"/>
        <v>Flight Not Found</v>
      </c>
      <c r="Z5109" t="str" cm="1">
        <f t="array" ref="Z5109">IF(AND(B:B &gt; TIME(6, 0, 0), B:B &lt;= TIME(18, 0, 0)), "Day", "Night")</f>
        <v>Night</v>
      </c>
      <c r="AA5109">
        <f t="shared" si="959"/>
        <v>1</v>
      </c>
    </row>
    <row r="5110" spans="1:27" x14ac:dyDescent="0.2">
      <c r="A5110">
        <v>38907</v>
      </c>
      <c r="B5110" t="s">
        <v>26248</v>
      </c>
      <c r="C5110" t="s">
        <v>6351</v>
      </c>
      <c r="D5110" t="s">
        <v>26249</v>
      </c>
      <c r="E5110" t="s">
        <v>26250</v>
      </c>
      <c r="F5110" t="s">
        <v>9059</v>
      </c>
      <c r="G5110" t="s">
        <v>26251</v>
      </c>
      <c r="H5110" t="s">
        <v>26252</v>
      </c>
      <c r="I5110" t="s">
        <v>862</v>
      </c>
      <c r="J5110">
        <v>203</v>
      </c>
      <c r="K5110">
        <v>128</v>
      </c>
      <c r="L5110">
        <v>0</v>
      </c>
      <c r="M5110" t="s">
        <v>26253</v>
      </c>
      <c r="N5110">
        <f t="shared" si="948"/>
        <v>0</v>
      </c>
      <c r="O5110" t="str">
        <f t="shared" si="949"/>
        <v>No</v>
      </c>
      <c r="P5110">
        <f t="shared" si="950"/>
        <v>0</v>
      </c>
      <c r="Q5110">
        <f t="shared" si="951"/>
        <v>0</v>
      </c>
      <c r="R5110">
        <f t="shared" si="955"/>
        <v>27.565026697177728</v>
      </c>
      <c r="S5110" t="str">
        <f t="shared" si="952"/>
        <v>ID-38907-Moscow - Irkutsk</v>
      </c>
      <c r="T5110" t="str">
        <f t="shared" si="953"/>
        <v>07:44</v>
      </c>
      <c r="U5110" t="str">
        <f t="shared" si="954"/>
        <v>Acceptable</v>
      </c>
      <c r="V5110">
        <f t="shared" si="956"/>
        <v>23</v>
      </c>
      <c r="W5110">
        <f t="shared" si="957"/>
        <v>2</v>
      </c>
      <c r="Y5110" t="str">
        <f t="shared" si="958"/>
        <v>Flight Not Found</v>
      </c>
      <c r="Z5110" t="str" cm="1">
        <f t="array" ref="Z5110">IF(AND(B:B &gt; TIME(6, 0, 0), B:B &lt;= TIME(18, 0, 0)), "Day", "Night")</f>
        <v>Night</v>
      </c>
      <c r="AA5110">
        <f t="shared" si="959"/>
        <v>1</v>
      </c>
    </row>
    <row r="5111" spans="1:27" x14ac:dyDescent="0.2">
      <c r="A5111">
        <v>38908</v>
      </c>
      <c r="B5111" t="s">
        <v>16013</v>
      </c>
      <c r="C5111" t="s">
        <v>26254</v>
      </c>
      <c r="D5111" t="s">
        <v>6681</v>
      </c>
      <c r="E5111" t="s">
        <v>26255</v>
      </c>
      <c r="F5111" t="s">
        <v>26256</v>
      </c>
      <c r="G5111" t="s">
        <v>9688</v>
      </c>
      <c r="H5111" t="s">
        <v>26257</v>
      </c>
      <c r="I5111" t="s">
        <v>26258</v>
      </c>
      <c r="J5111">
        <v>45</v>
      </c>
      <c r="K5111">
        <v>45</v>
      </c>
      <c r="L5111">
        <v>0</v>
      </c>
      <c r="M5111" t="s">
        <v>26259</v>
      </c>
      <c r="N5111">
        <f t="shared" si="948"/>
        <v>0</v>
      </c>
      <c r="O5111" t="str">
        <f t="shared" si="949"/>
        <v>No</v>
      </c>
      <c r="P5111">
        <f t="shared" si="950"/>
        <v>0</v>
      </c>
      <c r="Q5111">
        <f t="shared" si="951"/>
        <v>0</v>
      </c>
      <c r="R5111">
        <f t="shared" si="955"/>
        <v>27.565026697177728</v>
      </c>
      <c r="S5111" t="str">
        <f t="shared" si="952"/>
        <v>ID-38908-Multan - Lahore</v>
      </c>
      <c r="T5111" t="str">
        <f t="shared" si="953"/>
        <v>12:05</v>
      </c>
      <c r="U5111" t="str">
        <f t="shared" si="954"/>
        <v>Acceptable</v>
      </c>
      <c r="V5111">
        <f t="shared" si="956"/>
        <v>23</v>
      </c>
      <c r="W5111">
        <f t="shared" si="957"/>
        <v>2</v>
      </c>
      <c r="Y5111" t="str">
        <f t="shared" si="958"/>
        <v>Flight Not Found</v>
      </c>
      <c r="Z5111" t="str" cm="1">
        <f t="array" ref="Z5111">IF(AND(B:B &gt; TIME(6, 0, 0), B:B &lt;= TIME(18, 0, 0)), "Day", "Night")</f>
        <v>Night</v>
      </c>
      <c r="AA5111">
        <f t="shared" si="959"/>
        <v>1</v>
      </c>
    </row>
    <row r="5112" spans="1:27" x14ac:dyDescent="0.2">
      <c r="A5112">
        <v>38932</v>
      </c>
      <c r="C5112" t="s">
        <v>23754</v>
      </c>
      <c r="D5112" t="s">
        <v>26260</v>
      </c>
      <c r="F5112" t="s">
        <v>26261</v>
      </c>
      <c r="G5112" t="s">
        <v>20737</v>
      </c>
      <c r="H5112" t="s">
        <v>26262</v>
      </c>
      <c r="I5112" t="s">
        <v>26263</v>
      </c>
      <c r="J5112">
        <v>17</v>
      </c>
      <c r="K5112">
        <v>17</v>
      </c>
      <c r="L5112">
        <v>0</v>
      </c>
      <c r="M5112" t="s">
        <v>26264</v>
      </c>
      <c r="N5112">
        <f t="shared" si="948"/>
        <v>0</v>
      </c>
      <c r="O5112" t="str">
        <f t="shared" si="949"/>
        <v>No</v>
      </c>
      <c r="P5112">
        <f t="shared" si="950"/>
        <v>0</v>
      </c>
      <c r="Q5112">
        <f t="shared" si="951"/>
        <v>0</v>
      </c>
      <c r="R5112">
        <f t="shared" si="955"/>
        <v>27.565026697177728</v>
      </c>
      <c r="S5112" t="str">
        <f t="shared" si="952"/>
        <v>ID-38932-Lugushwa - Bukavu</v>
      </c>
      <c r="T5112">
        <f t="shared" si="953"/>
        <v>0</v>
      </c>
      <c r="U5112" t="str">
        <f t="shared" si="954"/>
        <v>Acceptable</v>
      </c>
      <c r="V5112">
        <f t="shared" si="956"/>
        <v>23</v>
      </c>
      <c r="W5112">
        <f t="shared" si="957"/>
        <v>2</v>
      </c>
      <c r="Y5112" t="str">
        <f t="shared" si="958"/>
        <v>Flight Not Found</v>
      </c>
      <c r="Z5112" t="str" cm="1">
        <f t="array" ref="Z5112">IF(AND(B:B &gt; TIME(6, 0, 0), B:B &lt;= TIME(18, 0, 0)), "Day", "Night")</f>
        <v>Night</v>
      </c>
      <c r="AA5112">
        <f t="shared" si="959"/>
        <v>1</v>
      </c>
    </row>
    <row r="5113" spans="1:27" x14ac:dyDescent="0.2">
      <c r="A5113">
        <v>39039</v>
      </c>
      <c r="B5113" t="s">
        <v>1145</v>
      </c>
      <c r="C5113" t="s">
        <v>26265</v>
      </c>
      <c r="D5113" t="s">
        <v>17265</v>
      </c>
      <c r="F5113" t="s">
        <v>26266</v>
      </c>
      <c r="G5113" t="s">
        <v>26267</v>
      </c>
      <c r="H5113" t="s">
        <v>26268</v>
      </c>
      <c r="I5113" t="s">
        <v>26269</v>
      </c>
      <c r="J5113">
        <v>5</v>
      </c>
      <c r="K5113">
        <v>5</v>
      </c>
      <c r="L5113">
        <v>0</v>
      </c>
      <c r="M5113" t="s">
        <v>26270</v>
      </c>
      <c r="N5113">
        <f t="shared" si="948"/>
        <v>0</v>
      </c>
      <c r="O5113" t="str">
        <f t="shared" si="949"/>
        <v>No</v>
      </c>
      <c r="P5113">
        <f t="shared" si="950"/>
        <v>0</v>
      </c>
      <c r="Q5113">
        <f t="shared" si="951"/>
        <v>0</v>
      </c>
      <c r="R5113">
        <f t="shared" si="955"/>
        <v>27.565026697177728</v>
      </c>
      <c r="S5113" t="str">
        <f t="shared" si="952"/>
        <v>ID-39039-Bogota - Leticia</v>
      </c>
      <c r="T5113" t="str">
        <f t="shared" si="953"/>
        <v>21:00</v>
      </c>
      <c r="U5113" t="str">
        <f t="shared" si="954"/>
        <v>Acceptable</v>
      </c>
      <c r="V5113">
        <f t="shared" si="956"/>
        <v>23</v>
      </c>
      <c r="W5113">
        <f t="shared" si="957"/>
        <v>2</v>
      </c>
      <c r="Y5113" t="str">
        <f t="shared" si="958"/>
        <v>Flight Not Found</v>
      </c>
      <c r="Z5113" t="str" cm="1">
        <f t="array" ref="Z5113">IF(AND(B:B &gt; TIME(6, 0, 0), B:B &lt;= TIME(18, 0, 0)), "Day", "Night")</f>
        <v>Night</v>
      </c>
      <c r="AA5113">
        <f t="shared" si="959"/>
        <v>1</v>
      </c>
    </row>
    <row r="5114" spans="1:27" x14ac:dyDescent="0.2">
      <c r="A5114">
        <v>38933</v>
      </c>
      <c r="B5114" t="s">
        <v>2474</v>
      </c>
      <c r="C5114" t="s">
        <v>26271</v>
      </c>
      <c r="D5114" t="s">
        <v>25789</v>
      </c>
      <c r="E5114" t="s">
        <v>2665</v>
      </c>
      <c r="F5114" t="s">
        <v>26272</v>
      </c>
      <c r="G5114" t="s">
        <v>21353</v>
      </c>
      <c r="H5114" t="s">
        <v>26273</v>
      </c>
      <c r="I5114" t="s">
        <v>26274</v>
      </c>
      <c r="J5114">
        <v>1</v>
      </c>
      <c r="K5114">
        <v>1</v>
      </c>
      <c r="L5114">
        <v>0</v>
      </c>
      <c r="M5114" t="s">
        <v>26275</v>
      </c>
      <c r="N5114">
        <f t="shared" si="948"/>
        <v>0</v>
      </c>
      <c r="O5114" t="str">
        <f t="shared" si="949"/>
        <v>No</v>
      </c>
      <c r="P5114">
        <f t="shared" si="950"/>
        <v>0</v>
      </c>
      <c r="Q5114">
        <f t="shared" si="951"/>
        <v>0</v>
      </c>
      <c r="R5114">
        <f t="shared" si="955"/>
        <v>27.565026697177728</v>
      </c>
      <c r="S5114" t="str">
        <f t="shared" si="952"/>
        <v>ID-38933-Binghamton, NY - Benningham, VT</v>
      </c>
      <c r="T5114" t="str">
        <f t="shared" si="953"/>
        <v>09:30</v>
      </c>
      <c r="U5114" t="str">
        <f t="shared" si="954"/>
        <v>Acceptable</v>
      </c>
      <c r="V5114">
        <f t="shared" si="956"/>
        <v>23</v>
      </c>
      <c r="W5114">
        <f t="shared" si="957"/>
        <v>2</v>
      </c>
      <c r="Y5114" t="str">
        <f t="shared" si="958"/>
        <v>Flight Not Found</v>
      </c>
      <c r="Z5114" t="str" cm="1">
        <f t="array" ref="Z5114">IF(AND(B:B &gt; TIME(6, 0, 0), B:B &lt;= TIME(18, 0, 0)), "Day", "Night")</f>
        <v>Night</v>
      </c>
      <c r="AA5114">
        <f t="shared" si="959"/>
        <v>1</v>
      </c>
    </row>
    <row r="5115" spans="1:27" x14ac:dyDescent="0.2">
      <c r="A5115">
        <v>38942</v>
      </c>
      <c r="B5115" t="s">
        <v>5706</v>
      </c>
      <c r="C5115" t="s">
        <v>26276</v>
      </c>
      <c r="D5115" t="s">
        <v>10415</v>
      </c>
      <c r="E5115" t="s">
        <v>26277</v>
      </c>
      <c r="F5115" t="s">
        <v>26278</v>
      </c>
      <c r="G5115" t="s">
        <v>13590</v>
      </c>
      <c r="H5115" t="s">
        <v>26279</v>
      </c>
      <c r="I5115" t="s">
        <v>26280</v>
      </c>
      <c r="J5115">
        <v>3</v>
      </c>
      <c r="K5115">
        <v>3</v>
      </c>
      <c r="L5115">
        <v>0</v>
      </c>
      <c r="M5115" t="s">
        <v>26281</v>
      </c>
      <c r="N5115">
        <f t="shared" si="948"/>
        <v>0</v>
      </c>
      <c r="O5115" t="str">
        <f t="shared" si="949"/>
        <v>No</v>
      </c>
      <c r="P5115">
        <f t="shared" si="950"/>
        <v>0</v>
      </c>
      <c r="Q5115">
        <f t="shared" si="951"/>
        <v>0</v>
      </c>
      <c r="R5115">
        <f t="shared" si="955"/>
        <v>27.565026697177728</v>
      </c>
      <c r="S5115" t="str">
        <f t="shared" si="952"/>
        <v>ID-38942-Algiers, Algeria - Frankfurt, Germany</v>
      </c>
      <c r="T5115" t="str">
        <f t="shared" si="953"/>
        <v>20:15</v>
      </c>
      <c r="U5115" t="str">
        <f t="shared" si="954"/>
        <v>Acceptable</v>
      </c>
      <c r="V5115">
        <f t="shared" si="956"/>
        <v>23</v>
      </c>
      <c r="W5115">
        <f t="shared" si="957"/>
        <v>2</v>
      </c>
      <c r="Y5115" t="str">
        <f t="shared" si="958"/>
        <v>Flight Not Found</v>
      </c>
      <c r="Z5115" t="str" cm="1">
        <f t="array" ref="Z5115">IF(AND(B:B &gt; TIME(6, 0, 0), B:B &lt;= TIME(18, 0, 0)), "Day", "Night")</f>
        <v>Night</v>
      </c>
      <c r="AA5115">
        <f t="shared" si="959"/>
        <v>1</v>
      </c>
    </row>
    <row r="5116" spans="1:27" x14ac:dyDescent="0.2">
      <c r="A5116">
        <v>38951</v>
      </c>
      <c r="B5116" t="s">
        <v>3130</v>
      </c>
      <c r="C5116" t="s">
        <v>26282</v>
      </c>
      <c r="D5116" t="s">
        <v>26283</v>
      </c>
      <c r="E5116" t="s">
        <v>26284</v>
      </c>
      <c r="F5116" t="s">
        <v>26285</v>
      </c>
      <c r="G5116" t="s">
        <v>24473</v>
      </c>
      <c r="H5116" t="s">
        <v>26286</v>
      </c>
      <c r="I5116" t="s">
        <v>26287</v>
      </c>
      <c r="J5116">
        <v>170</v>
      </c>
      <c r="K5116">
        <v>170</v>
      </c>
      <c r="L5116">
        <v>0</v>
      </c>
      <c r="M5116" t="s">
        <v>26288</v>
      </c>
      <c r="N5116">
        <f t="shared" si="948"/>
        <v>0</v>
      </c>
      <c r="O5116" t="str">
        <f t="shared" si="949"/>
        <v>No</v>
      </c>
      <c r="P5116">
        <f t="shared" si="950"/>
        <v>0</v>
      </c>
      <c r="Q5116">
        <f t="shared" si="951"/>
        <v>0</v>
      </c>
      <c r="R5116">
        <f t="shared" si="955"/>
        <v>27.565026697177728</v>
      </c>
      <c r="S5116" t="str">
        <f t="shared" si="952"/>
        <v>ID-38951-Anapa - St. Petersburg</v>
      </c>
      <c r="T5116" t="str">
        <f t="shared" si="953"/>
        <v>15:30</v>
      </c>
      <c r="U5116" t="str">
        <f t="shared" si="954"/>
        <v>Acceptable</v>
      </c>
      <c r="V5116">
        <f t="shared" si="956"/>
        <v>23</v>
      </c>
      <c r="W5116">
        <f t="shared" si="957"/>
        <v>2</v>
      </c>
      <c r="Y5116" t="str">
        <f t="shared" si="958"/>
        <v>Flight Not Found</v>
      </c>
      <c r="Z5116" t="str" cm="1">
        <f t="array" ref="Z5116">IF(AND(B:B &gt; TIME(6, 0, 0), B:B &lt;= TIME(18, 0, 0)), "Day", "Night")</f>
        <v>Night</v>
      </c>
      <c r="AA5116">
        <f t="shared" si="959"/>
        <v>1</v>
      </c>
    </row>
    <row r="5117" spans="1:27" x14ac:dyDescent="0.2">
      <c r="A5117">
        <v>38956</v>
      </c>
      <c r="B5117" t="s">
        <v>26289</v>
      </c>
      <c r="C5117" t="s">
        <v>10406</v>
      </c>
      <c r="D5117" t="s">
        <v>15773</v>
      </c>
      <c r="E5117" t="s">
        <v>26290</v>
      </c>
      <c r="F5117" t="s">
        <v>26291</v>
      </c>
      <c r="G5117" t="s">
        <v>26292</v>
      </c>
      <c r="H5117" t="s">
        <v>26293</v>
      </c>
      <c r="I5117" t="s">
        <v>26294</v>
      </c>
      <c r="J5117">
        <v>50</v>
      </c>
      <c r="K5117">
        <v>49</v>
      </c>
      <c r="L5117">
        <v>0</v>
      </c>
      <c r="M5117" t="s">
        <v>26295</v>
      </c>
      <c r="N5117">
        <f t="shared" si="948"/>
        <v>0</v>
      </c>
      <c r="O5117" t="str">
        <f t="shared" si="949"/>
        <v>No</v>
      </c>
      <c r="P5117">
        <f t="shared" si="950"/>
        <v>0</v>
      </c>
      <c r="Q5117">
        <f t="shared" si="951"/>
        <v>0</v>
      </c>
      <c r="R5117">
        <f t="shared" si="955"/>
        <v>27.565026697177728</v>
      </c>
      <c r="S5117" t="str">
        <f t="shared" si="952"/>
        <v>ID-38956-Lexington, KY - Atlanta, GA</v>
      </c>
      <c r="T5117" t="str">
        <f t="shared" si="953"/>
        <v>06:07</v>
      </c>
      <c r="U5117" t="str">
        <f t="shared" si="954"/>
        <v>Acceptable</v>
      </c>
      <c r="V5117">
        <f t="shared" si="956"/>
        <v>23</v>
      </c>
      <c r="W5117">
        <f t="shared" si="957"/>
        <v>2</v>
      </c>
      <c r="Y5117" t="str">
        <f t="shared" si="958"/>
        <v>Flight Not Found</v>
      </c>
      <c r="Z5117" t="str" cm="1">
        <f t="array" ref="Z5117">IF(AND(B:B &gt; TIME(6, 0, 0), B:B &lt;= TIME(18, 0, 0)), "Day", "Night")</f>
        <v>Night</v>
      </c>
      <c r="AA5117">
        <f t="shared" si="959"/>
        <v>1</v>
      </c>
    </row>
    <row r="5118" spans="1:27" x14ac:dyDescent="0.2">
      <c r="A5118">
        <v>38961</v>
      </c>
      <c r="B5118" t="s">
        <v>3940</v>
      </c>
      <c r="C5118" t="s">
        <v>26296</v>
      </c>
      <c r="D5118" t="s">
        <v>24678</v>
      </c>
      <c r="F5118" t="s">
        <v>26297</v>
      </c>
      <c r="G5118" t="s">
        <v>24473</v>
      </c>
      <c r="H5118" t="s">
        <v>26298</v>
      </c>
      <c r="I5118" t="s">
        <v>26299</v>
      </c>
      <c r="J5118">
        <v>148</v>
      </c>
      <c r="K5118">
        <v>29</v>
      </c>
      <c r="L5118">
        <v>0</v>
      </c>
      <c r="M5118" t="s">
        <v>26300</v>
      </c>
      <c r="N5118">
        <f t="shared" si="948"/>
        <v>0</v>
      </c>
      <c r="O5118" t="str">
        <f t="shared" si="949"/>
        <v>No</v>
      </c>
      <c r="P5118">
        <f t="shared" si="950"/>
        <v>0</v>
      </c>
      <c r="Q5118">
        <f t="shared" si="951"/>
        <v>0</v>
      </c>
      <c r="R5118">
        <f t="shared" si="955"/>
        <v>27.565026697177728</v>
      </c>
      <c r="S5118" t="str">
        <f t="shared" si="952"/>
        <v>ID-38961-Bandar Abbas - Mashad</v>
      </c>
      <c r="T5118" t="str">
        <f t="shared" si="953"/>
        <v>13:45</v>
      </c>
      <c r="U5118" t="str">
        <f t="shared" si="954"/>
        <v>Acceptable</v>
      </c>
      <c r="V5118">
        <f t="shared" si="956"/>
        <v>23</v>
      </c>
      <c r="W5118">
        <f t="shared" si="957"/>
        <v>2</v>
      </c>
      <c r="Y5118" t="str">
        <f t="shared" si="958"/>
        <v>Flight Not Found</v>
      </c>
      <c r="Z5118" t="str" cm="1">
        <f t="array" ref="Z5118">IF(AND(B:B &gt; TIME(6, 0, 0), B:B &lt;= TIME(18, 0, 0)), "Day", "Night")</f>
        <v>Night</v>
      </c>
      <c r="AA5118">
        <f t="shared" si="959"/>
        <v>1</v>
      </c>
    </row>
    <row r="5119" spans="1:27" x14ac:dyDescent="0.2">
      <c r="A5119">
        <v>38962</v>
      </c>
      <c r="B5119" t="s">
        <v>10220</v>
      </c>
      <c r="C5119" t="s">
        <v>17787</v>
      </c>
      <c r="D5119" t="s">
        <v>2337</v>
      </c>
      <c r="G5119" t="s">
        <v>26301</v>
      </c>
      <c r="H5119" t="s">
        <v>26302</v>
      </c>
      <c r="I5119" t="s">
        <v>26303</v>
      </c>
      <c r="J5119">
        <v>14</v>
      </c>
      <c r="K5119">
        <v>14</v>
      </c>
      <c r="L5119">
        <v>0</v>
      </c>
      <c r="M5119" t="s">
        <v>26304</v>
      </c>
      <c r="N5119">
        <f t="shared" si="948"/>
        <v>0</v>
      </c>
      <c r="O5119" t="str">
        <f t="shared" si="949"/>
        <v>No</v>
      </c>
      <c r="P5119">
        <f t="shared" si="950"/>
        <v>0</v>
      </c>
      <c r="Q5119">
        <f t="shared" si="951"/>
        <v>0</v>
      </c>
      <c r="R5119">
        <f t="shared" si="955"/>
        <v>27.565026697177728</v>
      </c>
      <c r="S5119" t="str">
        <f t="shared" si="952"/>
        <v>ID-38962-</v>
      </c>
      <c r="T5119" t="str">
        <f t="shared" si="953"/>
        <v>16:30</v>
      </c>
      <c r="U5119" t="str">
        <f t="shared" si="954"/>
        <v>Acceptable</v>
      </c>
      <c r="V5119">
        <f t="shared" si="956"/>
        <v>23</v>
      </c>
      <c r="W5119">
        <f t="shared" si="957"/>
        <v>2</v>
      </c>
      <c r="Y5119" t="str">
        <f t="shared" si="958"/>
        <v>Flight Not Found</v>
      </c>
      <c r="Z5119" t="str" cm="1">
        <f t="array" ref="Z5119">IF(AND(B:B &gt; TIME(6, 0, 0), B:B &lt;= TIME(18, 0, 0)), "Day", "Night")</f>
        <v>Night</v>
      </c>
      <c r="AA5119">
        <f t="shared" si="959"/>
        <v>1</v>
      </c>
    </row>
    <row r="5120" spans="1:27" x14ac:dyDescent="0.2">
      <c r="A5120">
        <v>38971</v>
      </c>
      <c r="B5120" t="s">
        <v>732</v>
      </c>
      <c r="C5120" t="s">
        <v>26305</v>
      </c>
      <c r="D5120" t="s">
        <v>26306</v>
      </c>
      <c r="F5120" t="s">
        <v>26307</v>
      </c>
      <c r="G5120" t="s">
        <v>24762</v>
      </c>
      <c r="J5120">
        <v>15</v>
      </c>
      <c r="K5120">
        <v>12</v>
      </c>
      <c r="L5120">
        <v>0</v>
      </c>
      <c r="M5120" t="s">
        <v>26308</v>
      </c>
      <c r="N5120">
        <f t="shared" si="948"/>
        <v>0</v>
      </c>
      <c r="O5120" t="str">
        <f t="shared" si="949"/>
        <v>No</v>
      </c>
      <c r="P5120">
        <f t="shared" si="950"/>
        <v>0</v>
      </c>
      <c r="Q5120">
        <f t="shared" si="951"/>
        <v>0</v>
      </c>
      <c r="R5120">
        <f t="shared" si="955"/>
        <v>27.565026697177728</v>
      </c>
      <c r="S5120" t="str">
        <f t="shared" si="952"/>
        <v>ID-38971-Gizel - Khankala</v>
      </c>
      <c r="T5120" t="str">
        <f t="shared" si="953"/>
        <v>17:30</v>
      </c>
      <c r="U5120" t="str">
        <f t="shared" si="954"/>
        <v>Acceptable</v>
      </c>
      <c r="V5120">
        <f t="shared" si="956"/>
        <v>23</v>
      </c>
      <c r="W5120">
        <f t="shared" si="957"/>
        <v>2</v>
      </c>
      <c r="Y5120" t="str">
        <f t="shared" si="958"/>
        <v>Flight Not Found</v>
      </c>
      <c r="Z5120" t="str" cm="1">
        <f t="array" ref="Z5120">IF(AND(B:B &gt; TIME(6, 0, 0), B:B &lt;= TIME(18, 0, 0)), "Day", "Night")</f>
        <v>Night</v>
      </c>
      <c r="AA5120">
        <f t="shared" si="959"/>
        <v>1</v>
      </c>
    </row>
    <row r="5121" spans="1:27" x14ac:dyDescent="0.2">
      <c r="A5121">
        <v>38977</v>
      </c>
      <c r="B5121" t="s">
        <v>2237</v>
      </c>
      <c r="C5121" t="s">
        <v>26309</v>
      </c>
      <c r="D5121" t="s">
        <v>22130</v>
      </c>
      <c r="F5121" t="s">
        <v>26310</v>
      </c>
      <c r="G5121" t="s">
        <v>26311</v>
      </c>
      <c r="H5121" t="s">
        <v>26312</v>
      </c>
      <c r="I5121" t="s">
        <v>26313</v>
      </c>
      <c r="J5121">
        <v>18</v>
      </c>
      <c r="K5121">
        <v>13</v>
      </c>
      <c r="L5121">
        <v>0</v>
      </c>
      <c r="M5121" t="s">
        <v>26314</v>
      </c>
      <c r="N5121">
        <f t="shared" si="948"/>
        <v>0</v>
      </c>
      <c r="O5121" t="str">
        <f t="shared" si="949"/>
        <v>No</v>
      </c>
      <c r="P5121">
        <f t="shared" si="950"/>
        <v>0</v>
      </c>
      <c r="Q5121">
        <f t="shared" si="951"/>
        <v>0</v>
      </c>
      <c r="R5121">
        <f t="shared" si="955"/>
        <v>27.565026697177728</v>
      </c>
      <c r="S5121" t="str">
        <f t="shared" si="952"/>
        <v>ID-38977-Abuja - Obudu</v>
      </c>
      <c r="T5121" t="str">
        <f t="shared" si="953"/>
        <v>10:15</v>
      </c>
      <c r="U5121" t="str">
        <f t="shared" si="954"/>
        <v>Acceptable</v>
      </c>
      <c r="V5121">
        <f t="shared" si="956"/>
        <v>23</v>
      </c>
      <c r="W5121">
        <f t="shared" si="957"/>
        <v>2</v>
      </c>
      <c r="Y5121" t="str">
        <f t="shared" si="958"/>
        <v>Flight Not Found</v>
      </c>
      <c r="Z5121" t="str" cm="1">
        <f t="array" ref="Z5121">IF(AND(B:B &gt; TIME(6, 0, 0), B:B &lt;= TIME(18, 0, 0)), "Day", "Night")</f>
        <v>Night</v>
      </c>
      <c r="AA5121">
        <f t="shared" si="959"/>
        <v>1</v>
      </c>
    </row>
    <row r="5122" spans="1:27" x14ac:dyDescent="0.2">
      <c r="A5122">
        <v>38989</v>
      </c>
      <c r="B5122" t="s">
        <v>10069</v>
      </c>
      <c r="C5122" t="s">
        <v>26315</v>
      </c>
      <c r="D5122" t="s">
        <v>26316</v>
      </c>
      <c r="E5122" t="s">
        <v>2070</v>
      </c>
      <c r="F5122" t="s">
        <v>26317</v>
      </c>
      <c r="G5122" t="s">
        <v>26318</v>
      </c>
      <c r="H5122" t="s">
        <v>26319</v>
      </c>
      <c r="I5122" t="s">
        <v>26320</v>
      </c>
      <c r="J5122">
        <v>161</v>
      </c>
      <c r="K5122">
        <v>154</v>
      </c>
      <c r="L5122">
        <v>0</v>
      </c>
      <c r="M5122" t="s">
        <v>26321</v>
      </c>
      <c r="N5122">
        <f t="shared" ref="N5122:N5185" si="960">SUM(B5122,C5122)</f>
        <v>0</v>
      </c>
      <c r="O5122" t="str">
        <f t="shared" ref="O5122:O5185" si="961">IF(F5122="good","Yes","No")</f>
        <v>No</v>
      </c>
      <c r="P5122">
        <f t="shared" ref="P5122:P5185" si="962">COUNTIF(C:C,"&lt;0")</f>
        <v>0</v>
      </c>
      <c r="Q5122">
        <f t="shared" ref="Q5122:Q5185" si="963">SUMIF(E:E,"&gt;"&amp;AVERAGE(E:E))</f>
        <v>0</v>
      </c>
      <c r="R5122">
        <f t="shared" si="955"/>
        <v>27.565026697177728</v>
      </c>
      <c r="S5122" t="str">
        <f t="shared" ref="S5122:S5185" si="964">CONCATENATE("ID-",A5122,"-",F5122)</f>
        <v>ID-38989-Manaus - Brasilia</v>
      </c>
      <c r="T5122" t="str">
        <f t="shared" ref="T5122:T5185" si="965">INDEX(B:B,MATCH(A5122,A:A,0))</f>
        <v>15:59</v>
      </c>
      <c r="U5122" t="str">
        <f t="shared" ref="U5122:U5185" si="966">IF(OR(B5122&gt;0,C5122&gt;0),"Acceptable","Check")</f>
        <v>Acceptable</v>
      </c>
      <c r="V5122">
        <f t="shared" si="956"/>
        <v>23</v>
      </c>
      <c r="W5122">
        <f t="shared" si="957"/>
        <v>2</v>
      </c>
      <c r="Y5122" t="str">
        <f t="shared" si="958"/>
        <v>Flight Not Found</v>
      </c>
      <c r="Z5122" t="str" cm="1">
        <f t="array" ref="Z5122">IF(AND(B:B &gt; TIME(6, 0, 0), B:B &lt;= TIME(18, 0, 0)), "Day", "Night")</f>
        <v>Night</v>
      </c>
      <c r="AA5122">
        <f t="shared" si="959"/>
        <v>1</v>
      </c>
    </row>
    <row r="5123" spans="1:27" x14ac:dyDescent="0.2">
      <c r="A5123">
        <v>39000</v>
      </c>
      <c r="B5123" t="s">
        <v>12113</v>
      </c>
      <c r="C5123" t="s">
        <v>26322</v>
      </c>
      <c r="D5123" t="s">
        <v>26323</v>
      </c>
      <c r="E5123" t="s">
        <v>18977</v>
      </c>
      <c r="F5123" t="s">
        <v>26324</v>
      </c>
      <c r="G5123" t="s">
        <v>26325</v>
      </c>
      <c r="H5123" t="s">
        <v>26326</v>
      </c>
      <c r="I5123" t="s">
        <v>26327</v>
      </c>
      <c r="J5123">
        <v>16</v>
      </c>
      <c r="K5123">
        <v>4</v>
      </c>
      <c r="L5123">
        <v>0</v>
      </c>
      <c r="M5123" t="s">
        <v>26328</v>
      </c>
      <c r="N5123">
        <f t="shared" si="960"/>
        <v>0</v>
      </c>
      <c r="O5123" t="str">
        <f t="shared" si="961"/>
        <v>No</v>
      </c>
      <c r="P5123">
        <f t="shared" si="962"/>
        <v>0</v>
      </c>
      <c r="Q5123">
        <f t="shared" si="963"/>
        <v>0</v>
      </c>
      <c r="R5123">
        <f t="shared" ref="R5123:R5186" si="967">AVERAGEIF(J:J,"&gt;0")</f>
        <v>27.565026697177728</v>
      </c>
      <c r="S5123" t="str">
        <f t="shared" si="964"/>
        <v>ID-39000-Stavanger - Stord</v>
      </c>
      <c r="T5123" t="str">
        <f t="shared" si="965"/>
        <v>07:35</v>
      </c>
      <c r="U5123" t="str">
        <f t="shared" si="966"/>
        <v>Acceptable</v>
      </c>
      <c r="V5123">
        <f t="shared" ref="V5123:V5186" si="968">COUNTIF(D:D, "Military - U.S. Army")</f>
        <v>23</v>
      </c>
      <c r="W5123">
        <f t="shared" ref="W5123:W5186" si="969">AVERAGEIF(C:C,"Fort Myer, Virginia", J:J)</f>
        <v>2</v>
      </c>
      <c r="Y5123" t="str">
        <f t="shared" ref="Y5123:Y5186" si="970">IFERROR(VLOOKUP("FlightNumber", A:E, 4, FALSE), "Flight Not Found")</f>
        <v>Flight Not Found</v>
      </c>
      <c r="Z5123" t="str" cm="1">
        <f t="array" ref="Z5123">IF(AND(B:B &gt; TIME(6, 0, 0), B:B &lt;= TIME(18, 0, 0)), "Day", "Night")</f>
        <v>Night</v>
      </c>
      <c r="AA5123">
        <f t="shared" ref="AA5123:AA5186" si="971">COUNTIFS(D:D, "Military - U.S. Army", C:C, "Fort Myer, Virginia")</f>
        <v>1</v>
      </c>
    </row>
    <row r="5124" spans="1:27" x14ac:dyDescent="0.2">
      <c r="A5124">
        <v>39009</v>
      </c>
      <c r="B5124" t="s">
        <v>1313</v>
      </c>
      <c r="C5124" t="s">
        <v>26329</v>
      </c>
      <c r="D5124" t="s">
        <v>26330</v>
      </c>
      <c r="F5124" t="s">
        <v>26331</v>
      </c>
      <c r="G5124" t="s">
        <v>26332</v>
      </c>
      <c r="H5124" t="s">
        <v>26333</v>
      </c>
      <c r="I5124" t="s">
        <v>26334</v>
      </c>
      <c r="J5124">
        <v>15</v>
      </c>
      <c r="K5124">
        <v>15</v>
      </c>
      <c r="L5124">
        <v>0</v>
      </c>
      <c r="M5124" t="s">
        <v>26335</v>
      </c>
      <c r="N5124">
        <f t="shared" si="960"/>
        <v>0</v>
      </c>
      <c r="O5124" t="str">
        <f t="shared" si="961"/>
        <v>No</v>
      </c>
      <c r="P5124">
        <f t="shared" si="962"/>
        <v>0</v>
      </c>
      <c r="Q5124">
        <f t="shared" si="963"/>
        <v>0</v>
      </c>
      <c r="R5124">
        <f t="shared" si="967"/>
        <v>27.565026697177728</v>
      </c>
      <c r="S5124" t="str">
        <f t="shared" si="964"/>
        <v>ID-39009-Training/Aranchi</v>
      </c>
      <c r="T5124" t="str">
        <f t="shared" si="965"/>
        <v>07:30</v>
      </c>
      <c r="U5124" t="str">
        <f t="shared" si="966"/>
        <v>Acceptable</v>
      </c>
      <c r="V5124">
        <f t="shared" si="968"/>
        <v>23</v>
      </c>
      <c r="W5124">
        <f t="shared" si="969"/>
        <v>2</v>
      </c>
      <c r="Y5124" t="str">
        <f t="shared" si="970"/>
        <v>Flight Not Found</v>
      </c>
      <c r="Z5124" t="str" cm="1">
        <f t="array" ref="Z5124">IF(AND(B:B &gt; TIME(6, 0, 0), B:B &lt;= TIME(18, 0, 0)), "Day", "Night")</f>
        <v>Night</v>
      </c>
      <c r="AA5124">
        <f t="shared" si="971"/>
        <v>1</v>
      </c>
    </row>
    <row r="5125" spans="1:27" x14ac:dyDescent="0.2">
      <c r="A5125">
        <v>39019</v>
      </c>
      <c r="B5125" t="s">
        <v>3101</v>
      </c>
      <c r="C5125" t="s">
        <v>21500</v>
      </c>
      <c r="D5125" t="s">
        <v>22762</v>
      </c>
      <c r="E5125" t="s">
        <v>571</v>
      </c>
      <c r="F5125" t="s">
        <v>26336</v>
      </c>
      <c r="G5125" t="s">
        <v>26337</v>
      </c>
      <c r="H5125" t="s">
        <v>26338</v>
      </c>
      <c r="I5125" t="s">
        <v>26339</v>
      </c>
      <c r="J5125">
        <v>105</v>
      </c>
      <c r="K5125">
        <v>96</v>
      </c>
      <c r="L5125">
        <v>0</v>
      </c>
      <c r="M5125" t="s">
        <v>26340</v>
      </c>
      <c r="N5125">
        <f t="shared" si="960"/>
        <v>0</v>
      </c>
      <c r="O5125" t="str">
        <f t="shared" si="961"/>
        <v>No</v>
      </c>
      <c r="P5125">
        <f t="shared" si="962"/>
        <v>0</v>
      </c>
      <c r="Q5125">
        <f t="shared" si="963"/>
        <v>0</v>
      </c>
      <c r="R5125">
        <f t="shared" si="967"/>
        <v>27.565026697177728</v>
      </c>
      <c r="S5125" t="str">
        <f t="shared" si="964"/>
        <v>ID-39019-Lagos - Abuja - Sokoto</v>
      </c>
      <c r="T5125" t="str">
        <f t="shared" si="965"/>
        <v>11:30</v>
      </c>
      <c r="U5125" t="str">
        <f t="shared" si="966"/>
        <v>Acceptable</v>
      </c>
      <c r="V5125">
        <f t="shared" si="968"/>
        <v>23</v>
      </c>
      <c r="W5125">
        <f t="shared" si="969"/>
        <v>2</v>
      </c>
      <c r="Y5125" t="str">
        <f t="shared" si="970"/>
        <v>Flight Not Found</v>
      </c>
      <c r="Z5125" t="str" cm="1">
        <f t="array" ref="Z5125">IF(AND(B:B &gt; TIME(6, 0, 0), B:B &lt;= TIME(18, 0, 0)), "Day", "Night")</f>
        <v>Night</v>
      </c>
      <c r="AA5125">
        <f t="shared" si="971"/>
        <v>1</v>
      </c>
    </row>
    <row r="5126" spans="1:27" x14ac:dyDescent="0.2">
      <c r="A5126">
        <v>39048</v>
      </c>
      <c r="B5126" t="s">
        <v>4439</v>
      </c>
      <c r="C5126" t="s">
        <v>4951</v>
      </c>
      <c r="D5126" t="s">
        <v>26108</v>
      </c>
      <c r="F5126" t="s">
        <v>26341</v>
      </c>
      <c r="G5126" t="s">
        <v>26342</v>
      </c>
      <c r="H5126" t="s">
        <v>26343</v>
      </c>
      <c r="I5126" t="s">
        <v>26344</v>
      </c>
      <c r="J5126">
        <v>38</v>
      </c>
      <c r="K5126">
        <v>38</v>
      </c>
      <c r="L5126">
        <v>0</v>
      </c>
      <c r="M5126" t="s">
        <v>26345</v>
      </c>
      <c r="N5126">
        <f t="shared" si="960"/>
        <v>0</v>
      </c>
      <c r="O5126" t="str">
        <f t="shared" si="961"/>
        <v>No</v>
      </c>
      <c r="P5126">
        <f t="shared" si="962"/>
        <v>0</v>
      </c>
      <c r="Q5126">
        <f t="shared" si="963"/>
        <v>0</v>
      </c>
      <c r="R5126">
        <f t="shared" si="967"/>
        <v>27.565026697177728</v>
      </c>
      <c r="S5126" t="str">
        <f t="shared" si="964"/>
        <v>ID-39048-Tehran - Shiraz</v>
      </c>
      <c r="T5126" t="str">
        <f t="shared" si="965"/>
        <v>07:20</v>
      </c>
      <c r="U5126" t="str">
        <f t="shared" si="966"/>
        <v>Acceptable</v>
      </c>
      <c r="V5126">
        <f t="shared" si="968"/>
        <v>23</v>
      </c>
      <c r="W5126">
        <f t="shared" si="969"/>
        <v>2</v>
      </c>
      <c r="Y5126" t="str">
        <f t="shared" si="970"/>
        <v>Flight Not Found</v>
      </c>
      <c r="Z5126" t="str" cm="1">
        <f t="array" ref="Z5126">IF(AND(B:B &gt; TIME(6, 0, 0), B:B &lt;= TIME(18, 0, 0)), "Day", "Night")</f>
        <v>Night</v>
      </c>
      <c r="AA5126">
        <f t="shared" si="971"/>
        <v>1</v>
      </c>
    </row>
    <row r="5127" spans="1:27" x14ac:dyDescent="0.2">
      <c r="A5127">
        <v>39061</v>
      </c>
      <c r="B5127" t="s">
        <v>994</v>
      </c>
      <c r="C5127" t="s">
        <v>26346</v>
      </c>
      <c r="D5127" t="s">
        <v>26347</v>
      </c>
      <c r="F5127" t="s">
        <v>26348</v>
      </c>
      <c r="G5127" t="s">
        <v>19165</v>
      </c>
      <c r="H5127" t="s">
        <v>26349</v>
      </c>
      <c r="I5127" t="s">
        <v>26350</v>
      </c>
      <c r="J5127">
        <v>3</v>
      </c>
      <c r="K5127">
        <v>3</v>
      </c>
      <c r="L5127">
        <v>0</v>
      </c>
      <c r="M5127" t="s">
        <v>26351</v>
      </c>
      <c r="N5127">
        <f t="shared" si="960"/>
        <v>0</v>
      </c>
      <c r="O5127" t="str">
        <f t="shared" si="961"/>
        <v>No</v>
      </c>
      <c r="P5127">
        <f t="shared" si="962"/>
        <v>0</v>
      </c>
      <c r="Q5127">
        <f t="shared" si="963"/>
        <v>0</v>
      </c>
      <c r="R5127">
        <f t="shared" si="967"/>
        <v>27.565026697177728</v>
      </c>
      <c r="S5127" t="str">
        <f t="shared" si="964"/>
        <v>ID-39061-Loma Linda - Victorville</v>
      </c>
      <c r="T5127" t="str">
        <f t="shared" si="965"/>
        <v>02:00</v>
      </c>
      <c r="U5127" t="str">
        <f t="shared" si="966"/>
        <v>Acceptable</v>
      </c>
      <c r="V5127">
        <f t="shared" si="968"/>
        <v>23</v>
      </c>
      <c r="W5127">
        <f t="shared" si="969"/>
        <v>2</v>
      </c>
      <c r="Y5127" t="str">
        <f t="shared" si="970"/>
        <v>Flight Not Found</v>
      </c>
      <c r="Z5127" t="str" cm="1">
        <f t="array" ref="Z5127">IF(AND(B:B &gt; TIME(6, 0, 0), B:B &lt;= TIME(18, 0, 0)), "Day", "Night")</f>
        <v>Night</v>
      </c>
      <c r="AA5127">
        <f t="shared" si="971"/>
        <v>1</v>
      </c>
    </row>
    <row r="5128" spans="1:27" x14ac:dyDescent="0.2">
      <c r="A5128">
        <v>39065</v>
      </c>
      <c r="B5128" t="s">
        <v>26352</v>
      </c>
      <c r="C5128" t="s">
        <v>26353</v>
      </c>
      <c r="D5128" t="s">
        <v>24492</v>
      </c>
      <c r="F5128" t="s">
        <v>26354</v>
      </c>
      <c r="G5128" t="s">
        <v>26355</v>
      </c>
      <c r="H5128" t="s">
        <v>26356</v>
      </c>
      <c r="I5128" t="s">
        <v>26357</v>
      </c>
      <c r="J5128">
        <v>2</v>
      </c>
      <c r="K5128">
        <v>2</v>
      </c>
      <c r="L5128">
        <v>0</v>
      </c>
      <c r="M5128" t="s">
        <v>26358</v>
      </c>
      <c r="N5128">
        <f t="shared" si="960"/>
        <v>0</v>
      </c>
      <c r="O5128" t="str">
        <f t="shared" si="961"/>
        <v>No</v>
      </c>
      <c r="P5128">
        <f t="shared" si="962"/>
        <v>0</v>
      </c>
      <c r="Q5128">
        <f t="shared" si="963"/>
        <v>0</v>
      </c>
      <c r="R5128">
        <f t="shared" si="967"/>
        <v>27.565026697177728</v>
      </c>
      <c r="S5128" t="str">
        <f t="shared" si="964"/>
        <v>ID-39065-Port Heiden - King Salmon</v>
      </c>
      <c r="T5128" t="str">
        <f t="shared" si="965"/>
        <v>18:32</v>
      </c>
      <c r="U5128" t="str">
        <f t="shared" si="966"/>
        <v>Acceptable</v>
      </c>
      <c r="V5128">
        <f t="shared" si="968"/>
        <v>23</v>
      </c>
      <c r="W5128">
        <f t="shared" si="969"/>
        <v>2</v>
      </c>
      <c r="Y5128" t="str">
        <f t="shared" si="970"/>
        <v>Flight Not Found</v>
      </c>
      <c r="Z5128" t="str" cm="1">
        <f t="array" ref="Z5128">IF(AND(B:B &gt; TIME(6, 0, 0), B:B &lt;= TIME(18, 0, 0)), "Day", "Night")</f>
        <v>Night</v>
      </c>
      <c r="AA5128">
        <f t="shared" si="971"/>
        <v>1</v>
      </c>
    </row>
    <row r="5129" spans="1:27" x14ac:dyDescent="0.2">
      <c r="A5129">
        <v>39067</v>
      </c>
      <c r="B5129" t="s">
        <v>26359</v>
      </c>
      <c r="C5129" t="s">
        <v>26360</v>
      </c>
      <c r="D5129" t="s">
        <v>26361</v>
      </c>
      <c r="F5129" t="s">
        <v>26362</v>
      </c>
      <c r="G5129" t="s">
        <v>16259</v>
      </c>
      <c r="H5129" t="s">
        <v>26363</v>
      </c>
      <c r="I5129" t="s">
        <v>26364</v>
      </c>
      <c r="J5129">
        <v>6</v>
      </c>
      <c r="K5129">
        <v>3</v>
      </c>
      <c r="L5129">
        <v>0</v>
      </c>
      <c r="M5129" t="s">
        <v>26365</v>
      </c>
      <c r="N5129">
        <f t="shared" si="960"/>
        <v>0</v>
      </c>
      <c r="O5129" t="str">
        <f t="shared" si="961"/>
        <v>No</v>
      </c>
      <c r="P5129">
        <f t="shared" si="962"/>
        <v>0</v>
      </c>
      <c r="Q5129">
        <f t="shared" si="963"/>
        <v>0</v>
      </c>
      <c r="R5129">
        <f t="shared" si="967"/>
        <v>27.565026697177728</v>
      </c>
      <c r="S5129" t="str">
        <f t="shared" si="964"/>
        <v>ID-39067-Mbeya - Dar es Salaam</v>
      </c>
      <c r="T5129" t="str">
        <f t="shared" si="965"/>
        <v>03:54</v>
      </c>
      <c r="U5129" t="str">
        <f t="shared" si="966"/>
        <v>Acceptable</v>
      </c>
      <c r="V5129">
        <f t="shared" si="968"/>
        <v>23</v>
      </c>
      <c r="W5129">
        <f t="shared" si="969"/>
        <v>2</v>
      </c>
      <c r="Y5129" t="str">
        <f t="shared" si="970"/>
        <v>Flight Not Found</v>
      </c>
      <c r="Z5129" t="str" cm="1">
        <f t="array" ref="Z5129">IF(AND(B:B &gt; TIME(6, 0, 0), B:B &lt;= TIME(18, 0, 0)), "Day", "Night")</f>
        <v>Night</v>
      </c>
      <c r="AA5129">
        <f t="shared" si="971"/>
        <v>1</v>
      </c>
    </row>
    <row r="5130" spans="1:27" x14ac:dyDescent="0.2">
      <c r="A5130">
        <v>39083</v>
      </c>
      <c r="B5130" t="s">
        <v>11983</v>
      </c>
      <c r="C5130" t="s">
        <v>26366</v>
      </c>
      <c r="D5130" t="s">
        <v>26367</v>
      </c>
      <c r="E5130" t="s">
        <v>26368</v>
      </c>
      <c r="F5130" t="s">
        <v>26369</v>
      </c>
      <c r="G5130" t="s">
        <v>26370</v>
      </c>
      <c r="H5130" t="s">
        <v>26371</v>
      </c>
      <c r="I5130" t="s">
        <v>26372</v>
      </c>
      <c r="J5130">
        <v>102</v>
      </c>
      <c r="K5130">
        <v>102</v>
      </c>
      <c r="L5130">
        <v>0</v>
      </c>
      <c r="M5130" t="s">
        <v>26373</v>
      </c>
      <c r="N5130">
        <f t="shared" si="960"/>
        <v>0</v>
      </c>
      <c r="O5130" t="str">
        <f t="shared" si="961"/>
        <v>No</v>
      </c>
      <c r="P5130">
        <f t="shared" si="962"/>
        <v>0</v>
      </c>
      <c r="Q5130">
        <f t="shared" si="963"/>
        <v>0</v>
      </c>
      <c r="R5130">
        <f t="shared" si="967"/>
        <v>27.565026697177728</v>
      </c>
      <c r="S5130" t="str">
        <f t="shared" si="964"/>
        <v>ID-39083-Surabaya, East Java - Manado, Indonesia</v>
      </c>
      <c r="T5130" t="str">
        <f t="shared" si="965"/>
        <v>14:07</v>
      </c>
      <c r="U5130" t="str">
        <f t="shared" si="966"/>
        <v>Acceptable</v>
      </c>
      <c r="V5130">
        <f t="shared" si="968"/>
        <v>23</v>
      </c>
      <c r="W5130">
        <f t="shared" si="969"/>
        <v>2</v>
      </c>
      <c r="Y5130" t="str">
        <f t="shared" si="970"/>
        <v>Flight Not Found</v>
      </c>
      <c r="Z5130" t="str" cm="1">
        <f t="array" ref="Z5130">IF(AND(B:B &gt; TIME(6, 0, 0), B:B &lt;= TIME(18, 0, 0)), "Day", "Night")</f>
        <v>Night</v>
      </c>
      <c r="AA5130">
        <f t="shared" si="971"/>
        <v>1</v>
      </c>
    </row>
    <row r="5131" spans="1:27" x14ac:dyDescent="0.2">
      <c r="A5131">
        <v>39087</v>
      </c>
      <c r="B5131" t="s">
        <v>26374</v>
      </c>
      <c r="C5131" t="s">
        <v>26375</v>
      </c>
      <c r="D5131" t="s">
        <v>26376</v>
      </c>
      <c r="F5131" t="s">
        <v>26377</v>
      </c>
      <c r="G5131" t="s">
        <v>26378</v>
      </c>
      <c r="H5131" t="s">
        <v>26379</v>
      </c>
      <c r="I5131" t="s">
        <v>26380</v>
      </c>
      <c r="J5131">
        <v>10</v>
      </c>
      <c r="K5131">
        <v>1</v>
      </c>
      <c r="L5131">
        <v>0</v>
      </c>
      <c r="M5131" t="s">
        <v>26381</v>
      </c>
      <c r="N5131">
        <f t="shared" si="960"/>
        <v>0</v>
      </c>
      <c r="O5131" t="str">
        <f t="shared" si="961"/>
        <v>No</v>
      </c>
      <c r="P5131">
        <f t="shared" si="962"/>
        <v>0</v>
      </c>
      <c r="Q5131">
        <f t="shared" si="963"/>
        <v>0</v>
      </c>
      <c r="R5131">
        <f t="shared" si="967"/>
        <v>27.565026697177728</v>
      </c>
      <c r="S5131" t="str">
        <f t="shared" si="964"/>
        <v>ID-39087-Dar es Salaam - Matabwe</v>
      </c>
      <c r="T5131" t="str">
        <f t="shared" si="965"/>
        <v>12:02</v>
      </c>
      <c r="U5131" t="str">
        <f t="shared" si="966"/>
        <v>Acceptable</v>
      </c>
      <c r="V5131">
        <f t="shared" si="968"/>
        <v>23</v>
      </c>
      <c r="W5131">
        <f t="shared" si="969"/>
        <v>2</v>
      </c>
      <c r="Y5131" t="str">
        <f t="shared" si="970"/>
        <v>Flight Not Found</v>
      </c>
      <c r="Z5131" t="str" cm="1">
        <f t="array" ref="Z5131">IF(AND(B:B &gt; TIME(6, 0, 0), B:B &lt;= TIME(18, 0, 0)), "Day", "Night")</f>
        <v>Night</v>
      </c>
      <c r="AA5131">
        <f t="shared" si="971"/>
        <v>1</v>
      </c>
    </row>
    <row r="5132" spans="1:27" x14ac:dyDescent="0.2">
      <c r="A5132">
        <v>39091</v>
      </c>
      <c r="B5132" t="s">
        <v>2146</v>
      </c>
      <c r="C5132" t="s">
        <v>26382</v>
      </c>
      <c r="D5132" t="s">
        <v>26383</v>
      </c>
      <c r="F5132" t="s">
        <v>26384</v>
      </c>
      <c r="G5132" t="s">
        <v>26385</v>
      </c>
      <c r="H5132" t="s">
        <v>26386</v>
      </c>
      <c r="I5132" t="s">
        <v>26387</v>
      </c>
      <c r="J5132">
        <v>35</v>
      </c>
      <c r="K5132">
        <v>34</v>
      </c>
      <c r="L5132">
        <v>0</v>
      </c>
      <c r="M5132" t="s">
        <v>26388</v>
      </c>
      <c r="N5132">
        <f t="shared" si="960"/>
        <v>0</v>
      </c>
      <c r="O5132" t="str">
        <f t="shared" si="961"/>
        <v>No</v>
      </c>
      <c r="P5132">
        <f t="shared" si="962"/>
        <v>0</v>
      </c>
      <c r="Q5132">
        <f t="shared" si="963"/>
        <v>0</v>
      </c>
      <c r="R5132">
        <f t="shared" si="967"/>
        <v>27.565026697177728</v>
      </c>
      <c r="S5132" t="str">
        <f t="shared" si="964"/>
        <v>ID-39091-Adana, Turkey - Balad Air Base, Iraq</v>
      </c>
      <c r="T5132" t="str">
        <f t="shared" si="965"/>
        <v>12:00</v>
      </c>
      <c r="U5132" t="str">
        <f t="shared" si="966"/>
        <v>Acceptable</v>
      </c>
      <c r="V5132">
        <f t="shared" si="968"/>
        <v>23</v>
      </c>
      <c r="W5132">
        <f t="shared" si="969"/>
        <v>2</v>
      </c>
      <c r="Y5132" t="str">
        <f t="shared" si="970"/>
        <v>Flight Not Found</v>
      </c>
      <c r="Z5132" t="str" cm="1">
        <f t="array" ref="Z5132">IF(AND(B:B &gt; TIME(6, 0, 0), B:B &lt;= TIME(18, 0, 0)), "Day", "Night")</f>
        <v>Night</v>
      </c>
      <c r="AA5132">
        <f t="shared" si="971"/>
        <v>1</v>
      </c>
    </row>
    <row r="5133" spans="1:27" x14ac:dyDescent="0.2">
      <c r="A5133">
        <v>39092</v>
      </c>
      <c r="B5133" t="s">
        <v>5942</v>
      </c>
      <c r="C5133" t="s">
        <v>26389</v>
      </c>
      <c r="D5133" t="s">
        <v>24405</v>
      </c>
      <c r="F5133" t="s">
        <v>26390</v>
      </c>
      <c r="G5133" t="s">
        <v>26391</v>
      </c>
      <c r="H5133" t="s">
        <v>26392</v>
      </c>
      <c r="I5133" t="s">
        <v>24033</v>
      </c>
      <c r="J5133">
        <v>2</v>
      </c>
      <c r="K5133">
        <v>2</v>
      </c>
      <c r="L5133">
        <v>0</v>
      </c>
      <c r="M5133" t="s">
        <v>26393</v>
      </c>
      <c r="N5133">
        <f t="shared" si="960"/>
        <v>0</v>
      </c>
      <c r="O5133" t="str">
        <f t="shared" si="961"/>
        <v>No</v>
      </c>
      <c r="P5133">
        <f t="shared" si="962"/>
        <v>0</v>
      </c>
      <c r="Q5133">
        <f t="shared" si="963"/>
        <v>0</v>
      </c>
      <c r="R5133">
        <f t="shared" si="967"/>
        <v>27.565026697177728</v>
      </c>
      <c r="S5133" t="str">
        <f t="shared" si="964"/>
        <v>ID-39092-Laredo, TX - Guadalajara, Mexico</v>
      </c>
      <c r="T5133" t="str">
        <f t="shared" si="965"/>
        <v>23:15</v>
      </c>
      <c r="U5133" t="str">
        <f t="shared" si="966"/>
        <v>Acceptable</v>
      </c>
      <c r="V5133">
        <f t="shared" si="968"/>
        <v>23</v>
      </c>
      <c r="W5133">
        <f t="shared" si="969"/>
        <v>2</v>
      </c>
      <c r="Y5133" t="str">
        <f t="shared" si="970"/>
        <v>Flight Not Found</v>
      </c>
      <c r="Z5133" t="str" cm="1">
        <f t="array" ref="Z5133">IF(AND(B:B &gt; TIME(6, 0, 0), B:B &lt;= TIME(18, 0, 0)), "Day", "Night")</f>
        <v>Night</v>
      </c>
      <c r="AA5133">
        <f t="shared" si="971"/>
        <v>1</v>
      </c>
    </row>
    <row r="5134" spans="1:27" x14ac:dyDescent="0.2">
      <c r="A5134">
        <v>39094</v>
      </c>
      <c r="B5134" t="s">
        <v>2575</v>
      </c>
      <c r="C5134" t="s">
        <v>2872</v>
      </c>
      <c r="D5134" t="s">
        <v>26394</v>
      </c>
      <c r="F5134" t="s">
        <v>26395</v>
      </c>
      <c r="G5134" t="s">
        <v>26396</v>
      </c>
      <c r="H5134" t="s">
        <v>26397</v>
      </c>
      <c r="I5134" t="s">
        <v>26398</v>
      </c>
      <c r="J5134">
        <v>2</v>
      </c>
      <c r="K5134">
        <v>2</v>
      </c>
      <c r="L5134">
        <v>0</v>
      </c>
      <c r="M5134" t="s">
        <v>26399</v>
      </c>
      <c r="N5134">
        <f t="shared" si="960"/>
        <v>0</v>
      </c>
      <c r="O5134" t="str">
        <f t="shared" si="961"/>
        <v>No</v>
      </c>
      <c r="P5134">
        <f t="shared" si="962"/>
        <v>0</v>
      </c>
      <c r="Q5134">
        <f t="shared" si="963"/>
        <v>0</v>
      </c>
      <c r="R5134">
        <f t="shared" si="967"/>
        <v>27.565026697177728</v>
      </c>
      <c r="S5134" t="str">
        <f t="shared" si="964"/>
        <v>ID-39094-Van Nuys - Long Beach</v>
      </c>
      <c r="T5134" t="str">
        <f t="shared" si="965"/>
        <v>11:00</v>
      </c>
      <c r="U5134" t="str">
        <f t="shared" si="966"/>
        <v>Acceptable</v>
      </c>
      <c r="V5134">
        <f t="shared" si="968"/>
        <v>23</v>
      </c>
      <c r="W5134">
        <f t="shared" si="969"/>
        <v>2</v>
      </c>
      <c r="Y5134" t="str">
        <f t="shared" si="970"/>
        <v>Flight Not Found</v>
      </c>
      <c r="Z5134" t="str" cm="1">
        <f t="array" ref="Z5134">IF(AND(B:B &gt; TIME(6, 0, 0), B:B &lt;= TIME(18, 0, 0)), "Day", "Night")</f>
        <v>Night</v>
      </c>
      <c r="AA5134">
        <f t="shared" si="971"/>
        <v>1</v>
      </c>
    </row>
    <row r="5135" spans="1:27" x14ac:dyDescent="0.2">
      <c r="A5135">
        <v>39102</v>
      </c>
      <c r="C5135" t="s">
        <v>26400</v>
      </c>
      <c r="D5135" t="s">
        <v>26401</v>
      </c>
      <c r="G5135" t="s">
        <v>26402</v>
      </c>
      <c r="J5135">
        <v>12</v>
      </c>
      <c r="K5135">
        <v>12</v>
      </c>
      <c r="L5135">
        <v>0</v>
      </c>
      <c r="M5135" t="s">
        <v>26403</v>
      </c>
      <c r="N5135">
        <f t="shared" si="960"/>
        <v>0</v>
      </c>
      <c r="O5135" t="str">
        <f t="shared" si="961"/>
        <v>No</v>
      </c>
      <c r="P5135">
        <f t="shared" si="962"/>
        <v>0</v>
      </c>
      <c r="Q5135">
        <f t="shared" si="963"/>
        <v>0</v>
      </c>
      <c r="R5135">
        <f t="shared" si="967"/>
        <v>27.565026697177728</v>
      </c>
      <c r="S5135" t="str">
        <f t="shared" si="964"/>
        <v>ID-39102-</v>
      </c>
      <c r="T5135">
        <f t="shared" si="965"/>
        <v>0</v>
      </c>
      <c r="U5135" t="str">
        <f t="shared" si="966"/>
        <v>Acceptable</v>
      </c>
      <c r="V5135">
        <f t="shared" si="968"/>
        <v>23</v>
      </c>
      <c r="W5135">
        <f t="shared" si="969"/>
        <v>2</v>
      </c>
      <c r="Y5135" t="str">
        <f t="shared" si="970"/>
        <v>Flight Not Found</v>
      </c>
      <c r="Z5135" t="str" cm="1">
        <f t="array" ref="Z5135">IF(AND(B:B &gt; TIME(6, 0, 0), B:B &lt;= TIME(18, 0, 0)), "Day", "Night")</f>
        <v>Night</v>
      </c>
      <c r="AA5135">
        <f t="shared" si="971"/>
        <v>1</v>
      </c>
    </row>
    <row r="5136" spans="1:27" x14ac:dyDescent="0.2">
      <c r="A5136">
        <v>39107</v>
      </c>
      <c r="B5136" t="s">
        <v>3278</v>
      </c>
      <c r="C5136" t="s">
        <v>3329</v>
      </c>
      <c r="D5136" t="s">
        <v>26404</v>
      </c>
      <c r="E5136" t="s">
        <v>26405</v>
      </c>
      <c r="F5136" t="s">
        <v>26406</v>
      </c>
      <c r="G5136" t="s">
        <v>20875</v>
      </c>
      <c r="H5136" t="s">
        <v>26407</v>
      </c>
      <c r="I5136" t="s">
        <v>26408</v>
      </c>
      <c r="J5136">
        <v>54</v>
      </c>
      <c r="K5136">
        <v>0</v>
      </c>
      <c r="L5136">
        <v>1</v>
      </c>
      <c r="M5136" t="s">
        <v>26409</v>
      </c>
      <c r="N5136">
        <f t="shared" si="960"/>
        <v>0</v>
      </c>
      <c r="O5136" t="str">
        <f t="shared" si="961"/>
        <v>No</v>
      </c>
      <c r="P5136">
        <f t="shared" si="962"/>
        <v>0</v>
      </c>
      <c r="Q5136">
        <f t="shared" si="963"/>
        <v>0</v>
      </c>
      <c r="R5136">
        <f t="shared" si="967"/>
        <v>27.565026697177728</v>
      </c>
      <c r="S5136" t="str">
        <f t="shared" si="964"/>
        <v>ID-39107-Pau - Paris</v>
      </c>
      <c r="T5136" t="str">
        <f t="shared" si="965"/>
        <v>11:15</v>
      </c>
      <c r="U5136" t="str">
        <f t="shared" si="966"/>
        <v>Acceptable</v>
      </c>
      <c r="V5136">
        <f t="shared" si="968"/>
        <v>23</v>
      </c>
      <c r="W5136">
        <f t="shared" si="969"/>
        <v>2</v>
      </c>
      <c r="Y5136" t="str">
        <f t="shared" si="970"/>
        <v>Flight Not Found</v>
      </c>
      <c r="Z5136" t="str" cm="1">
        <f t="array" ref="Z5136">IF(AND(B:B &gt; TIME(6, 0, 0), B:B &lt;= TIME(18, 0, 0)), "Day", "Night")</f>
        <v>Night</v>
      </c>
      <c r="AA5136">
        <f t="shared" si="971"/>
        <v>1</v>
      </c>
    </row>
    <row r="5137" spans="1:27" x14ac:dyDescent="0.2">
      <c r="A5137">
        <v>39119</v>
      </c>
      <c r="B5137" t="s">
        <v>6704</v>
      </c>
      <c r="C5137" t="s">
        <v>26410</v>
      </c>
      <c r="D5137" t="s">
        <v>26411</v>
      </c>
      <c r="F5137" t="s">
        <v>26412</v>
      </c>
      <c r="G5137" t="s">
        <v>26413</v>
      </c>
      <c r="H5137" t="s">
        <v>26414</v>
      </c>
      <c r="I5137" t="s">
        <v>26415</v>
      </c>
      <c r="J5137">
        <v>6</v>
      </c>
      <c r="K5137">
        <v>1</v>
      </c>
      <c r="L5137">
        <v>0</v>
      </c>
      <c r="M5137" t="s">
        <v>26416</v>
      </c>
      <c r="N5137">
        <f t="shared" si="960"/>
        <v>0</v>
      </c>
      <c r="O5137" t="str">
        <f t="shared" si="961"/>
        <v>No</v>
      </c>
      <c r="P5137">
        <f t="shared" si="962"/>
        <v>0</v>
      </c>
      <c r="Q5137">
        <f t="shared" si="963"/>
        <v>0</v>
      </c>
      <c r="R5137">
        <f t="shared" si="967"/>
        <v>27.565026697177728</v>
      </c>
      <c r="S5137" t="str">
        <f t="shared" si="964"/>
        <v>ID-39119-North Caicos - Grand Turk</v>
      </c>
      <c r="T5137" t="str">
        <f t="shared" si="965"/>
        <v>19:20</v>
      </c>
      <c r="U5137" t="str">
        <f t="shared" si="966"/>
        <v>Acceptable</v>
      </c>
      <c r="V5137">
        <f t="shared" si="968"/>
        <v>23</v>
      </c>
      <c r="W5137">
        <f t="shared" si="969"/>
        <v>2</v>
      </c>
      <c r="Y5137" t="str">
        <f t="shared" si="970"/>
        <v>Flight Not Found</v>
      </c>
      <c r="Z5137" t="str" cm="1">
        <f t="array" ref="Z5137">IF(AND(B:B &gt; TIME(6, 0, 0), B:B &lt;= TIME(18, 0, 0)), "Day", "Night")</f>
        <v>Night</v>
      </c>
      <c r="AA5137">
        <f t="shared" si="971"/>
        <v>1</v>
      </c>
    </row>
    <row r="5138" spans="1:27" x14ac:dyDescent="0.2">
      <c r="A5138">
        <v>39120</v>
      </c>
      <c r="B5138" t="s">
        <v>8640</v>
      </c>
      <c r="C5138" t="s">
        <v>26417</v>
      </c>
      <c r="D5138" t="s">
        <v>26418</v>
      </c>
      <c r="F5138" t="s">
        <v>26419</v>
      </c>
      <c r="G5138" t="s">
        <v>26413</v>
      </c>
      <c r="H5138" t="s">
        <v>26420</v>
      </c>
      <c r="I5138" t="s">
        <v>26421</v>
      </c>
      <c r="J5138">
        <v>3</v>
      </c>
      <c r="K5138">
        <v>3</v>
      </c>
      <c r="L5138">
        <v>0</v>
      </c>
      <c r="M5138" t="s">
        <v>26422</v>
      </c>
      <c r="N5138">
        <f t="shared" si="960"/>
        <v>0</v>
      </c>
      <c r="O5138" t="str">
        <f t="shared" si="961"/>
        <v>No</v>
      </c>
      <c r="P5138">
        <f t="shared" si="962"/>
        <v>0</v>
      </c>
      <c r="Q5138">
        <f t="shared" si="963"/>
        <v>0</v>
      </c>
      <c r="R5138">
        <f t="shared" si="967"/>
        <v>27.565026697177728</v>
      </c>
      <c r="S5138" t="str">
        <f t="shared" si="964"/>
        <v>ID-39120-Great Falls - Bozeman</v>
      </c>
      <c r="T5138" t="str">
        <f t="shared" si="965"/>
        <v>04:01</v>
      </c>
      <c r="U5138" t="str">
        <f t="shared" si="966"/>
        <v>Acceptable</v>
      </c>
      <c r="V5138">
        <f t="shared" si="968"/>
        <v>23</v>
      </c>
      <c r="W5138">
        <f t="shared" si="969"/>
        <v>2</v>
      </c>
      <c r="Y5138" t="str">
        <f t="shared" si="970"/>
        <v>Flight Not Found</v>
      </c>
      <c r="Z5138" t="str" cm="1">
        <f t="array" ref="Z5138">IF(AND(B:B &gt; TIME(6, 0, 0), B:B &lt;= TIME(18, 0, 0)), "Day", "Night")</f>
        <v>Night</v>
      </c>
      <c r="AA5138">
        <f t="shared" si="971"/>
        <v>1</v>
      </c>
    </row>
    <row r="5139" spans="1:27" x14ac:dyDescent="0.2">
      <c r="A5139">
        <v>39148</v>
      </c>
      <c r="B5139" t="s">
        <v>10109</v>
      </c>
      <c r="C5139" t="s">
        <v>26423</v>
      </c>
      <c r="D5139" t="s">
        <v>5018</v>
      </c>
      <c r="E5139" t="s">
        <v>15022</v>
      </c>
      <c r="F5139" t="s">
        <v>26424</v>
      </c>
      <c r="G5139" t="s">
        <v>26425</v>
      </c>
      <c r="H5139" t="s">
        <v>26426</v>
      </c>
      <c r="I5139" t="s">
        <v>26427</v>
      </c>
      <c r="J5139">
        <v>140</v>
      </c>
      <c r="K5139">
        <v>22</v>
      </c>
      <c r="L5139">
        <v>0</v>
      </c>
      <c r="M5139" t="s">
        <v>26428</v>
      </c>
      <c r="N5139">
        <f t="shared" si="960"/>
        <v>0</v>
      </c>
      <c r="O5139" t="str">
        <f t="shared" si="961"/>
        <v>No</v>
      </c>
      <c r="P5139">
        <f t="shared" si="962"/>
        <v>0</v>
      </c>
      <c r="Q5139">
        <f t="shared" si="963"/>
        <v>0</v>
      </c>
      <c r="R5139">
        <f t="shared" si="967"/>
        <v>27.565026697177728</v>
      </c>
      <c r="S5139" t="str">
        <f t="shared" si="964"/>
        <v>ID-39148-Jakarta - Yogyakarta</v>
      </c>
      <c r="T5139" t="str">
        <f t="shared" si="965"/>
        <v>07:14</v>
      </c>
      <c r="U5139" t="str">
        <f t="shared" si="966"/>
        <v>Acceptable</v>
      </c>
      <c r="V5139">
        <f t="shared" si="968"/>
        <v>23</v>
      </c>
      <c r="W5139">
        <f t="shared" si="969"/>
        <v>2</v>
      </c>
      <c r="Y5139" t="str">
        <f t="shared" si="970"/>
        <v>Flight Not Found</v>
      </c>
      <c r="Z5139" t="str" cm="1">
        <f t="array" ref="Z5139">IF(AND(B:B &gt; TIME(6, 0, 0), B:B &lt;= TIME(18, 0, 0)), "Day", "Night")</f>
        <v>Night</v>
      </c>
      <c r="AA5139">
        <f t="shared" si="971"/>
        <v>1</v>
      </c>
    </row>
    <row r="5140" spans="1:27" x14ac:dyDescent="0.2">
      <c r="A5140">
        <v>39149</v>
      </c>
      <c r="B5140" t="s">
        <v>1167</v>
      </c>
      <c r="C5140" t="s">
        <v>26429</v>
      </c>
      <c r="D5140" t="s">
        <v>26430</v>
      </c>
      <c r="F5140" t="s">
        <v>411</v>
      </c>
      <c r="G5140" t="s">
        <v>26431</v>
      </c>
      <c r="H5140" t="s">
        <v>26432</v>
      </c>
      <c r="I5140" t="s">
        <v>26433</v>
      </c>
      <c r="J5140">
        <v>7</v>
      </c>
      <c r="K5140">
        <v>4</v>
      </c>
      <c r="L5140">
        <v>0</v>
      </c>
      <c r="M5140" t="s">
        <v>26434</v>
      </c>
      <c r="N5140">
        <f t="shared" si="960"/>
        <v>0</v>
      </c>
      <c r="O5140" t="str">
        <f t="shared" si="961"/>
        <v>No</v>
      </c>
      <c r="P5140">
        <f t="shared" si="962"/>
        <v>0</v>
      </c>
      <c r="Q5140">
        <f t="shared" si="963"/>
        <v>0</v>
      </c>
      <c r="R5140">
        <f t="shared" si="967"/>
        <v>27.565026697177728</v>
      </c>
      <c r="S5140" t="str">
        <f t="shared" si="964"/>
        <v>ID-39149-Sightseeing</v>
      </c>
      <c r="T5140" t="str">
        <f t="shared" si="965"/>
        <v>15:00</v>
      </c>
      <c r="U5140" t="str">
        <f t="shared" si="966"/>
        <v>Acceptable</v>
      </c>
      <c r="V5140">
        <f t="shared" si="968"/>
        <v>23</v>
      </c>
      <c r="W5140">
        <f t="shared" si="969"/>
        <v>2</v>
      </c>
      <c r="Y5140" t="str">
        <f t="shared" si="970"/>
        <v>Flight Not Found</v>
      </c>
      <c r="Z5140" t="str" cm="1">
        <f t="array" ref="Z5140">IF(AND(B:B &gt; TIME(6, 0, 0), B:B &lt;= TIME(18, 0, 0)), "Day", "Night")</f>
        <v>Night</v>
      </c>
      <c r="AA5140">
        <f t="shared" si="971"/>
        <v>1</v>
      </c>
    </row>
    <row r="5141" spans="1:27" x14ac:dyDescent="0.2">
      <c r="A5141">
        <v>39152</v>
      </c>
      <c r="B5141" t="s">
        <v>10813</v>
      </c>
      <c r="C5141" t="s">
        <v>26435</v>
      </c>
      <c r="D5141" t="s">
        <v>26436</v>
      </c>
      <c r="G5141" t="s">
        <v>26437</v>
      </c>
      <c r="H5141" t="s">
        <v>26438</v>
      </c>
      <c r="I5141" t="s">
        <v>26439</v>
      </c>
      <c r="J5141">
        <v>5</v>
      </c>
      <c r="K5141">
        <v>1</v>
      </c>
      <c r="L5141">
        <v>0</v>
      </c>
      <c r="M5141" t="s">
        <v>26440</v>
      </c>
      <c r="N5141">
        <f t="shared" si="960"/>
        <v>0</v>
      </c>
      <c r="O5141" t="str">
        <f t="shared" si="961"/>
        <v>No</v>
      </c>
      <c r="P5141">
        <f t="shared" si="962"/>
        <v>0</v>
      </c>
      <c r="Q5141">
        <f t="shared" si="963"/>
        <v>0</v>
      </c>
      <c r="R5141">
        <f t="shared" si="967"/>
        <v>27.565026697177728</v>
      </c>
      <c r="S5141" t="str">
        <f t="shared" si="964"/>
        <v>ID-39152-</v>
      </c>
      <c r="T5141" t="str">
        <f t="shared" si="965"/>
        <v>23:20</v>
      </c>
      <c r="U5141" t="str">
        <f t="shared" si="966"/>
        <v>Acceptable</v>
      </c>
      <c r="V5141">
        <f t="shared" si="968"/>
        <v>23</v>
      </c>
      <c r="W5141">
        <f t="shared" si="969"/>
        <v>2</v>
      </c>
      <c r="Y5141" t="str">
        <f t="shared" si="970"/>
        <v>Flight Not Found</v>
      </c>
      <c r="Z5141" t="str" cm="1">
        <f t="array" ref="Z5141">IF(AND(B:B &gt; TIME(6, 0, 0), B:B &lt;= TIME(18, 0, 0)), "Day", "Night")</f>
        <v>Night</v>
      </c>
      <c r="AA5141">
        <f t="shared" si="971"/>
        <v>1</v>
      </c>
    </row>
    <row r="5142" spans="1:27" x14ac:dyDescent="0.2">
      <c r="A5142">
        <v>39155</v>
      </c>
      <c r="C5142" t="s">
        <v>26441</v>
      </c>
      <c r="F5142" t="s">
        <v>26442</v>
      </c>
      <c r="G5142" t="s">
        <v>26443</v>
      </c>
      <c r="H5142" t="s">
        <v>26444</v>
      </c>
      <c r="J5142">
        <v>4</v>
      </c>
      <c r="K5142">
        <v>4</v>
      </c>
      <c r="L5142">
        <v>0</v>
      </c>
      <c r="M5142" t="s">
        <v>26445</v>
      </c>
      <c r="N5142">
        <f t="shared" si="960"/>
        <v>0</v>
      </c>
      <c r="O5142" t="str">
        <f t="shared" si="961"/>
        <v>No</v>
      </c>
      <c r="P5142">
        <f t="shared" si="962"/>
        <v>0</v>
      </c>
      <c r="Q5142">
        <f t="shared" si="963"/>
        <v>0</v>
      </c>
      <c r="R5142">
        <f t="shared" si="967"/>
        <v>27.565026697177728</v>
      </c>
      <c r="S5142" t="str">
        <f t="shared" si="964"/>
        <v>ID-39155-Petrolina - Salvador</v>
      </c>
      <c r="T5142">
        <f t="shared" si="965"/>
        <v>0</v>
      </c>
      <c r="U5142" t="str">
        <f t="shared" si="966"/>
        <v>Acceptable</v>
      </c>
      <c r="V5142">
        <f t="shared" si="968"/>
        <v>23</v>
      </c>
      <c r="W5142">
        <f t="shared" si="969"/>
        <v>2</v>
      </c>
      <c r="Y5142" t="str">
        <f t="shared" si="970"/>
        <v>Flight Not Found</v>
      </c>
      <c r="Z5142" t="str" cm="1">
        <f t="array" ref="Z5142">IF(AND(B:B &gt; TIME(6, 0, 0), B:B &lt;= TIME(18, 0, 0)), "Day", "Night")</f>
        <v>Night</v>
      </c>
      <c r="AA5142">
        <f t="shared" si="971"/>
        <v>1</v>
      </c>
    </row>
    <row r="5143" spans="1:27" x14ac:dyDescent="0.2">
      <c r="A5143">
        <v>39158</v>
      </c>
      <c r="B5143" t="s">
        <v>8615</v>
      </c>
      <c r="C5143" t="s">
        <v>26446</v>
      </c>
      <c r="D5143" t="s">
        <v>26447</v>
      </c>
      <c r="E5143" t="s">
        <v>12685</v>
      </c>
      <c r="F5143" t="s">
        <v>26448</v>
      </c>
      <c r="G5143" t="s">
        <v>26449</v>
      </c>
      <c r="H5143" t="s">
        <v>26450</v>
      </c>
      <c r="I5143" t="s">
        <v>26451</v>
      </c>
      <c r="J5143">
        <v>57</v>
      </c>
      <c r="K5143">
        <v>6</v>
      </c>
      <c r="L5143">
        <v>0</v>
      </c>
      <c r="M5143" t="s">
        <v>26452</v>
      </c>
      <c r="N5143">
        <f t="shared" si="960"/>
        <v>0</v>
      </c>
      <c r="O5143" t="str">
        <f t="shared" si="961"/>
        <v>No</v>
      </c>
      <c r="P5143">
        <f t="shared" si="962"/>
        <v>0</v>
      </c>
      <c r="Q5143">
        <f t="shared" si="963"/>
        <v>0</v>
      </c>
      <c r="R5143">
        <f t="shared" si="967"/>
        <v>27.565026697177728</v>
      </c>
      <c r="S5143" t="str">
        <f t="shared" si="964"/>
        <v>ID-39158-Surgut - Samara</v>
      </c>
      <c r="T5143" t="str">
        <f t="shared" si="965"/>
        <v>11:40</v>
      </c>
      <c r="U5143" t="str">
        <f t="shared" si="966"/>
        <v>Acceptable</v>
      </c>
      <c r="V5143">
        <f t="shared" si="968"/>
        <v>23</v>
      </c>
      <c r="W5143">
        <f t="shared" si="969"/>
        <v>2</v>
      </c>
      <c r="Y5143" t="str">
        <f t="shared" si="970"/>
        <v>Flight Not Found</v>
      </c>
      <c r="Z5143" t="str" cm="1">
        <f t="array" ref="Z5143">IF(AND(B:B &gt; TIME(6, 0, 0), B:B &lt;= TIME(18, 0, 0)), "Day", "Night")</f>
        <v>Night</v>
      </c>
      <c r="AA5143">
        <f t="shared" si="971"/>
        <v>1</v>
      </c>
    </row>
    <row r="5144" spans="1:27" x14ac:dyDescent="0.2">
      <c r="A5144">
        <v>39164</v>
      </c>
      <c r="B5144" t="s">
        <v>2124</v>
      </c>
      <c r="C5144" t="s">
        <v>11811</v>
      </c>
      <c r="D5144" t="s">
        <v>26453</v>
      </c>
      <c r="F5144" t="s">
        <v>26454</v>
      </c>
      <c r="G5144" t="s">
        <v>26455</v>
      </c>
      <c r="H5144" t="s">
        <v>26456</v>
      </c>
      <c r="I5144" t="s">
        <v>26457</v>
      </c>
      <c r="J5144">
        <v>11</v>
      </c>
      <c r="K5144">
        <v>11</v>
      </c>
      <c r="L5144">
        <v>0</v>
      </c>
      <c r="M5144" t="s">
        <v>26458</v>
      </c>
      <c r="N5144">
        <f t="shared" si="960"/>
        <v>0</v>
      </c>
      <c r="O5144" t="str">
        <f t="shared" si="961"/>
        <v>No</v>
      </c>
      <c r="P5144">
        <f t="shared" si="962"/>
        <v>0</v>
      </c>
      <c r="Q5144">
        <f t="shared" si="963"/>
        <v>0</v>
      </c>
      <c r="R5144">
        <f t="shared" si="967"/>
        <v>27.565026697177728</v>
      </c>
      <c r="S5144" t="str">
        <f t="shared" si="964"/>
        <v>ID-39164-Mogadishu - Djibouti</v>
      </c>
      <c r="T5144" t="str">
        <f t="shared" si="965"/>
        <v>17:00</v>
      </c>
      <c r="U5144" t="str">
        <f t="shared" si="966"/>
        <v>Acceptable</v>
      </c>
      <c r="V5144">
        <f t="shared" si="968"/>
        <v>23</v>
      </c>
      <c r="W5144">
        <f t="shared" si="969"/>
        <v>2</v>
      </c>
      <c r="Y5144" t="str">
        <f t="shared" si="970"/>
        <v>Flight Not Found</v>
      </c>
      <c r="Z5144" t="str" cm="1">
        <f t="array" ref="Z5144">IF(AND(B:B &gt; TIME(6, 0, 0), B:B &lt;= TIME(18, 0, 0)), "Day", "Night")</f>
        <v>Night</v>
      </c>
      <c r="AA5144">
        <f t="shared" si="971"/>
        <v>1</v>
      </c>
    </row>
    <row r="5145" spans="1:27" x14ac:dyDescent="0.2">
      <c r="A5145">
        <v>39197</v>
      </c>
      <c r="B5145" t="s">
        <v>20522</v>
      </c>
      <c r="C5145" t="s">
        <v>26459</v>
      </c>
      <c r="D5145" t="s">
        <v>26460</v>
      </c>
      <c r="F5145" t="s">
        <v>26461</v>
      </c>
      <c r="G5145" t="s">
        <v>26462</v>
      </c>
      <c r="H5145" t="s">
        <v>26463</v>
      </c>
      <c r="I5145" t="s">
        <v>26464</v>
      </c>
      <c r="J5145">
        <v>5</v>
      </c>
      <c r="K5145">
        <v>3</v>
      </c>
      <c r="L5145">
        <v>0</v>
      </c>
      <c r="M5145" t="s">
        <v>26465</v>
      </c>
      <c r="N5145">
        <f t="shared" si="960"/>
        <v>0</v>
      </c>
      <c r="O5145" t="str">
        <f t="shared" si="961"/>
        <v>No</v>
      </c>
      <c r="P5145">
        <f t="shared" si="962"/>
        <v>0</v>
      </c>
      <c r="Q5145">
        <f t="shared" si="963"/>
        <v>0</v>
      </c>
      <c r="R5145">
        <f t="shared" si="967"/>
        <v>27.565026697177728</v>
      </c>
      <c r="S5145" t="str">
        <f t="shared" si="964"/>
        <v>ID-39197-Kato - Kopinang</v>
      </c>
      <c r="T5145" t="str">
        <f t="shared" si="965"/>
        <v>14:05</v>
      </c>
      <c r="U5145" t="str">
        <f t="shared" si="966"/>
        <v>Acceptable</v>
      </c>
      <c r="V5145">
        <f t="shared" si="968"/>
        <v>23</v>
      </c>
      <c r="W5145">
        <f t="shared" si="969"/>
        <v>2</v>
      </c>
      <c r="Y5145" t="str">
        <f t="shared" si="970"/>
        <v>Flight Not Found</v>
      </c>
      <c r="Z5145" t="str" cm="1">
        <f t="array" ref="Z5145">IF(AND(B:B &gt; TIME(6, 0, 0), B:B &lt;= TIME(18, 0, 0)), "Day", "Night")</f>
        <v>Night</v>
      </c>
      <c r="AA5145">
        <f t="shared" si="971"/>
        <v>1</v>
      </c>
    </row>
    <row r="5146" spans="1:27" x14ac:dyDescent="0.2">
      <c r="A5146">
        <v>39199</v>
      </c>
      <c r="B5146" t="s">
        <v>17328</v>
      </c>
      <c r="C5146" t="s">
        <v>26466</v>
      </c>
      <c r="D5146" t="s">
        <v>26467</v>
      </c>
      <c r="G5146" t="s">
        <v>26468</v>
      </c>
      <c r="J5146">
        <v>18</v>
      </c>
      <c r="K5146">
        <v>18</v>
      </c>
      <c r="L5146">
        <v>0</v>
      </c>
      <c r="M5146" t="s">
        <v>26469</v>
      </c>
      <c r="N5146">
        <f t="shared" si="960"/>
        <v>0</v>
      </c>
      <c r="O5146" t="str">
        <f t="shared" si="961"/>
        <v>No</v>
      </c>
      <c r="P5146">
        <f t="shared" si="962"/>
        <v>0</v>
      </c>
      <c r="Q5146">
        <f t="shared" si="963"/>
        <v>0</v>
      </c>
      <c r="R5146">
        <f t="shared" si="967"/>
        <v>27.565026697177728</v>
      </c>
      <c r="S5146" t="str">
        <f t="shared" si="964"/>
        <v>ID-39199-</v>
      </c>
      <c r="T5146" t="str">
        <f t="shared" si="965"/>
        <v>11:34</v>
      </c>
      <c r="U5146" t="str">
        <f t="shared" si="966"/>
        <v>Acceptable</v>
      </c>
      <c r="V5146">
        <f t="shared" si="968"/>
        <v>23</v>
      </c>
      <c r="W5146">
        <f t="shared" si="969"/>
        <v>2</v>
      </c>
      <c r="Y5146" t="str">
        <f t="shared" si="970"/>
        <v>Flight Not Found</v>
      </c>
      <c r="Z5146" t="str" cm="1">
        <f t="array" ref="Z5146">IF(AND(B:B &gt; TIME(6, 0, 0), B:B &lt;= TIME(18, 0, 0)), "Day", "Night")</f>
        <v>Night</v>
      </c>
      <c r="AA5146">
        <f t="shared" si="971"/>
        <v>1</v>
      </c>
    </row>
    <row r="5147" spans="1:27" x14ac:dyDescent="0.2">
      <c r="A5147">
        <v>39207</v>
      </c>
      <c r="C5147" t="s">
        <v>26470</v>
      </c>
      <c r="D5147" t="s">
        <v>23816</v>
      </c>
      <c r="E5147" t="s">
        <v>10808</v>
      </c>
      <c r="F5147" t="s">
        <v>26471</v>
      </c>
      <c r="G5147" t="s">
        <v>26472</v>
      </c>
      <c r="H5147" t="s">
        <v>26473</v>
      </c>
      <c r="I5147" t="s">
        <v>26474</v>
      </c>
      <c r="J5147">
        <v>114</v>
      </c>
      <c r="K5147">
        <v>114</v>
      </c>
      <c r="L5147">
        <v>0</v>
      </c>
      <c r="M5147" t="s">
        <v>26475</v>
      </c>
      <c r="N5147">
        <f t="shared" si="960"/>
        <v>0</v>
      </c>
      <c r="O5147" t="str">
        <f t="shared" si="961"/>
        <v>No</v>
      </c>
      <c r="P5147">
        <f t="shared" si="962"/>
        <v>0</v>
      </c>
      <c r="Q5147">
        <f t="shared" si="963"/>
        <v>0</v>
      </c>
      <c r="R5147">
        <f t="shared" si="967"/>
        <v>27.565026697177728</v>
      </c>
      <c r="S5147" t="str">
        <f t="shared" si="964"/>
        <v>ID-39207-Abidjan, Ivory Coast - Douala, Cameroon - Nairobi, Kenya</v>
      </c>
      <c r="T5147">
        <f t="shared" si="965"/>
        <v>0</v>
      </c>
      <c r="U5147" t="str">
        <f t="shared" si="966"/>
        <v>Acceptable</v>
      </c>
      <c r="V5147">
        <f t="shared" si="968"/>
        <v>23</v>
      </c>
      <c r="W5147">
        <f t="shared" si="969"/>
        <v>2</v>
      </c>
      <c r="Y5147" t="str">
        <f t="shared" si="970"/>
        <v>Flight Not Found</v>
      </c>
      <c r="Z5147" t="str" cm="1">
        <f t="array" ref="Z5147">IF(AND(B:B &gt; TIME(6, 0, 0), B:B &lt;= TIME(18, 0, 0)), "Day", "Night")</f>
        <v>Night</v>
      </c>
      <c r="AA5147">
        <f t="shared" si="971"/>
        <v>1</v>
      </c>
    </row>
    <row r="5148" spans="1:27" x14ac:dyDescent="0.2">
      <c r="A5148">
        <v>39208</v>
      </c>
      <c r="B5148" t="s">
        <v>14864</v>
      </c>
      <c r="C5148" t="s">
        <v>26476</v>
      </c>
      <c r="D5148" t="s">
        <v>8563</v>
      </c>
      <c r="F5148" t="s">
        <v>26477</v>
      </c>
      <c r="G5148" t="s">
        <v>12640</v>
      </c>
      <c r="H5148" t="s">
        <v>26478</v>
      </c>
      <c r="I5148" t="s">
        <v>474</v>
      </c>
      <c r="J5148">
        <v>9</v>
      </c>
      <c r="K5148">
        <v>9</v>
      </c>
      <c r="L5148">
        <v>0</v>
      </c>
      <c r="M5148" t="s">
        <v>26479</v>
      </c>
      <c r="N5148">
        <f t="shared" si="960"/>
        <v>0</v>
      </c>
      <c r="O5148" t="str">
        <f t="shared" si="961"/>
        <v>No</v>
      </c>
      <c r="P5148">
        <f t="shared" si="962"/>
        <v>0</v>
      </c>
      <c r="Q5148">
        <f t="shared" si="963"/>
        <v>0</v>
      </c>
      <c r="R5148">
        <f t="shared" si="967"/>
        <v>27.565026697177728</v>
      </c>
      <c r="S5148" t="str">
        <f t="shared" si="964"/>
        <v>ID-39208-El-Gora - Santa Katarina</v>
      </c>
      <c r="T5148" t="str">
        <f t="shared" si="965"/>
        <v>09:10</v>
      </c>
      <c r="U5148" t="str">
        <f t="shared" si="966"/>
        <v>Acceptable</v>
      </c>
      <c r="V5148">
        <f t="shared" si="968"/>
        <v>23</v>
      </c>
      <c r="W5148">
        <f t="shared" si="969"/>
        <v>2</v>
      </c>
      <c r="Y5148" t="str">
        <f t="shared" si="970"/>
        <v>Flight Not Found</v>
      </c>
      <c r="Z5148" t="str" cm="1">
        <f t="array" ref="Z5148">IF(AND(B:B &gt; TIME(6, 0, 0), B:B &lt;= TIME(18, 0, 0)), "Day", "Night")</f>
        <v>Night</v>
      </c>
      <c r="AA5148">
        <f t="shared" si="971"/>
        <v>1</v>
      </c>
    </row>
    <row r="5149" spans="1:27" x14ac:dyDescent="0.2">
      <c r="A5149">
        <v>39219</v>
      </c>
      <c r="B5149" t="s">
        <v>2575</v>
      </c>
      <c r="C5149" t="s">
        <v>26480</v>
      </c>
      <c r="D5149" t="s">
        <v>26481</v>
      </c>
      <c r="F5149" t="s">
        <v>26482</v>
      </c>
      <c r="G5149" t="s">
        <v>18981</v>
      </c>
      <c r="H5149" t="s">
        <v>26483</v>
      </c>
      <c r="I5149" t="s">
        <v>26484</v>
      </c>
      <c r="J5149">
        <v>3</v>
      </c>
      <c r="K5149">
        <v>3</v>
      </c>
      <c r="L5149">
        <v>0</v>
      </c>
      <c r="M5149" t="s">
        <v>26485</v>
      </c>
      <c r="N5149">
        <f t="shared" si="960"/>
        <v>0</v>
      </c>
      <c r="O5149" t="str">
        <f t="shared" si="961"/>
        <v>No</v>
      </c>
      <c r="P5149">
        <f t="shared" si="962"/>
        <v>0</v>
      </c>
      <c r="Q5149">
        <f t="shared" si="963"/>
        <v>0</v>
      </c>
      <c r="R5149">
        <f t="shared" si="967"/>
        <v>27.565026697177728</v>
      </c>
      <c r="S5149" t="str">
        <f t="shared" si="964"/>
        <v>ID-39219-Walikale - Goma</v>
      </c>
      <c r="T5149" t="str">
        <f t="shared" si="965"/>
        <v>11:00</v>
      </c>
      <c r="U5149" t="str">
        <f t="shared" si="966"/>
        <v>Acceptable</v>
      </c>
      <c r="V5149">
        <f t="shared" si="968"/>
        <v>23</v>
      </c>
      <c r="W5149">
        <f t="shared" si="969"/>
        <v>2</v>
      </c>
      <c r="Y5149" t="str">
        <f t="shared" si="970"/>
        <v>Flight Not Found</v>
      </c>
      <c r="Z5149" t="str" cm="1">
        <f t="array" ref="Z5149">IF(AND(B:B &gt; TIME(6, 0, 0), B:B &lt;= TIME(18, 0, 0)), "Day", "Night")</f>
        <v>Night</v>
      </c>
      <c r="AA5149">
        <f t="shared" si="971"/>
        <v>1</v>
      </c>
    </row>
    <row r="5150" spans="1:27" x14ac:dyDescent="0.2">
      <c r="A5150">
        <v>39226</v>
      </c>
      <c r="B5150" t="s">
        <v>8564</v>
      </c>
      <c r="C5150" t="s">
        <v>26486</v>
      </c>
      <c r="D5150" t="s">
        <v>18394</v>
      </c>
      <c r="F5150" t="s">
        <v>26487</v>
      </c>
      <c r="G5150" t="s">
        <v>12975</v>
      </c>
      <c r="H5150" t="s">
        <v>26488</v>
      </c>
      <c r="I5150" t="s">
        <v>26489</v>
      </c>
      <c r="J5150">
        <v>20</v>
      </c>
      <c r="K5150">
        <v>13</v>
      </c>
      <c r="L5150">
        <v>0</v>
      </c>
      <c r="M5150" t="s">
        <v>26490</v>
      </c>
      <c r="N5150">
        <f t="shared" si="960"/>
        <v>0</v>
      </c>
      <c r="O5150" t="str">
        <f t="shared" si="961"/>
        <v>No</v>
      </c>
      <c r="P5150">
        <f t="shared" si="962"/>
        <v>0</v>
      </c>
      <c r="Q5150">
        <f t="shared" si="963"/>
        <v>0</v>
      </c>
      <c r="R5150">
        <f t="shared" si="967"/>
        <v>27.565026697177728</v>
      </c>
      <c r="S5150" t="str">
        <f t="shared" si="964"/>
        <v>ID-39226-Iquitos - Pucallpa</v>
      </c>
      <c r="T5150" t="str">
        <f t="shared" si="965"/>
        <v>17:45</v>
      </c>
      <c r="U5150" t="str">
        <f t="shared" si="966"/>
        <v>Acceptable</v>
      </c>
      <c r="V5150">
        <f t="shared" si="968"/>
        <v>23</v>
      </c>
      <c r="W5150">
        <f t="shared" si="969"/>
        <v>2</v>
      </c>
      <c r="Y5150" t="str">
        <f t="shared" si="970"/>
        <v>Flight Not Found</v>
      </c>
      <c r="Z5150" t="str" cm="1">
        <f t="array" ref="Z5150">IF(AND(B:B &gt; TIME(6, 0, 0), B:B &lt;= TIME(18, 0, 0)), "Day", "Night")</f>
        <v>Night</v>
      </c>
      <c r="AA5150">
        <f t="shared" si="971"/>
        <v>1</v>
      </c>
    </row>
    <row r="5151" spans="1:27" x14ac:dyDescent="0.2">
      <c r="A5151">
        <v>39236</v>
      </c>
      <c r="B5151" t="s">
        <v>2767</v>
      </c>
      <c r="C5151" t="s">
        <v>26491</v>
      </c>
      <c r="D5151" t="s">
        <v>26492</v>
      </c>
      <c r="F5151" t="s">
        <v>26493</v>
      </c>
      <c r="G5151" t="s">
        <v>26494</v>
      </c>
      <c r="J5151">
        <v>22</v>
      </c>
      <c r="K5151">
        <v>21</v>
      </c>
      <c r="L5151">
        <v>0</v>
      </c>
      <c r="M5151" t="s">
        <v>26495</v>
      </c>
      <c r="N5151">
        <f t="shared" si="960"/>
        <v>0</v>
      </c>
      <c r="O5151" t="str">
        <f t="shared" si="961"/>
        <v>No</v>
      </c>
      <c r="P5151">
        <f t="shared" si="962"/>
        <v>0</v>
      </c>
      <c r="Q5151">
        <f t="shared" si="963"/>
        <v>0</v>
      </c>
      <c r="R5151">
        <f t="shared" si="967"/>
        <v>27.565026697177728</v>
      </c>
      <c r="S5151" t="str">
        <f t="shared" si="964"/>
        <v>ID-39236-Shuttle</v>
      </c>
      <c r="T5151" t="str">
        <f t="shared" si="965"/>
        <v>20:30</v>
      </c>
      <c r="U5151" t="str">
        <f t="shared" si="966"/>
        <v>Acceptable</v>
      </c>
      <c r="V5151">
        <f t="shared" si="968"/>
        <v>23</v>
      </c>
      <c r="W5151">
        <f t="shared" si="969"/>
        <v>2</v>
      </c>
      <c r="Y5151" t="str">
        <f t="shared" si="970"/>
        <v>Flight Not Found</v>
      </c>
      <c r="Z5151" t="str" cm="1">
        <f t="array" ref="Z5151">IF(AND(B:B &gt; TIME(6, 0, 0), B:B &lt;= TIME(18, 0, 0)), "Day", "Night")</f>
        <v>Night</v>
      </c>
      <c r="AA5151">
        <f t="shared" si="971"/>
        <v>1</v>
      </c>
    </row>
    <row r="5152" spans="1:27" x14ac:dyDescent="0.2">
      <c r="A5152">
        <v>39237</v>
      </c>
      <c r="B5152" t="s">
        <v>25943</v>
      </c>
      <c r="C5152" t="s">
        <v>26496</v>
      </c>
      <c r="D5152" t="s">
        <v>26497</v>
      </c>
      <c r="F5152" t="s">
        <v>26498</v>
      </c>
      <c r="G5152" t="s">
        <v>22805</v>
      </c>
      <c r="H5152" t="s">
        <v>26499</v>
      </c>
      <c r="I5152" t="s">
        <v>26500</v>
      </c>
      <c r="J5152">
        <v>6</v>
      </c>
      <c r="K5152">
        <v>6</v>
      </c>
      <c r="L5152">
        <v>0</v>
      </c>
      <c r="M5152" t="s">
        <v>26501</v>
      </c>
      <c r="N5152">
        <f t="shared" si="960"/>
        <v>0</v>
      </c>
      <c r="O5152" t="str">
        <f t="shared" si="961"/>
        <v>No</v>
      </c>
      <c r="P5152">
        <f t="shared" si="962"/>
        <v>0</v>
      </c>
      <c r="Q5152">
        <f t="shared" si="963"/>
        <v>0</v>
      </c>
      <c r="R5152">
        <f t="shared" si="967"/>
        <v>27.565026697177728</v>
      </c>
      <c r="S5152" t="str">
        <f t="shared" si="964"/>
        <v>ID-39237-Milwaukee, WI - Detroit, MI</v>
      </c>
      <c r="T5152" t="str">
        <f t="shared" si="965"/>
        <v>16:04</v>
      </c>
      <c r="U5152" t="str">
        <f t="shared" si="966"/>
        <v>Acceptable</v>
      </c>
      <c r="V5152">
        <f t="shared" si="968"/>
        <v>23</v>
      </c>
      <c r="W5152">
        <f t="shared" si="969"/>
        <v>2</v>
      </c>
      <c r="Y5152" t="str">
        <f t="shared" si="970"/>
        <v>Flight Not Found</v>
      </c>
      <c r="Z5152" t="str" cm="1">
        <f t="array" ref="Z5152">IF(AND(B:B &gt; TIME(6, 0, 0), B:B &lt;= TIME(18, 0, 0)), "Day", "Night")</f>
        <v>Night</v>
      </c>
      <c r="AA5152">
        <f t="shared" si="971"/>
        <v>1</v>
      </c>
    </row>
    <row r="5153" spans="1:27" x14ac:dyDescent="0.2">
      <c r="A5153">
        <v>39246</v>
      </c>
      <c r="C5153" t="s">
        <v>26502</v>
      </c>
      <c r="D5153" t="s">
        <v>26503</v>
      </c>
      <c r="G5153" t="s">
        <v>26494</v>
      </c>
      <c r="J5153">
        <v>22</v>
      </c>
      <c r="K5153">
        <v>15</v>
      </c>
      <c r="L5153">
        <v>0</v>
      </c>
      <c r="M5153" t="s">
        <v>26504</v>
      </c>
      <c r="N5153">
        <f t="shared" si="960"/>
        <v>0</v>
      </c>
      <c r="O5153" t="str">
        <f t="shared" si="961"/>
        <v>No</v>
      </c>
      <c r="P5153">
        <f t="shared" si="962"/>
        <v>0</v>
      </c>
      <c r="Q5153">
        <f t="shared" si="963"/>
        <v>0</v>
      </c>
      <c r="R5153">
        <f t="shared" si="967"/>
        <v>27.565026697177728</v>
      </c>
      <c r="S5153" t="str">
        <f t="shared" si="964"/>
        <v>ID-39246-</v>
      </c>
      <c r="T5153">
        <f t="shared" si="965"/>
        <v>0</v>
      </c>
      <c r="U5153" t="str">
        <f t="shared" si="966"/>
        <v>Acceptable</v>
      </c>
      <c r="V5153">
        <f t="shared" si="968"/>
        <v>23</v>
      </c>
      <c r="W5153">
        <f t="shared" si="969"/>
        <v>2</v>
      </c>
      <c r="Y5153" t="str">
        <f t="shared" si="970"/>
        <v>Flight Not Found</v>
      </c>
      <c r="Z5153" t="str" cm="1">
        <f t="array" ref="Z5153">IF(AND(B:B &gt; TIME(6, 0, 0), B:B &lt;= TIME(18, 0, 0)), "Day", "Night")</f>
        <v>Night</v>
      </c>
      <c r="AA5153">
        <f t="shared" si="971"/>
        <v>1</v>
      </c>
    </row>
    <row r="5154" spans="1:27" x14ac:dyDescent="0.2">
      <c r="A5154">
        <v>39249</v>
      </c>
      <c r="C5154" t="s">
        <v>26505</v>
      </c>
      <c r="D5154" t="s">
        <v>26506</v>
      </c>
      <c r="F5154" t="s">
        <v>26507</v>
      </c>
      <c r="G5154" t="s">
        <v>9492</v>
      </c>
      <c r="J5154">
        <v>6</v>
      </c>
      <c r="K5154">
        <v>6</v>
      </c>
      <c r="L5154">
        <v>0</v>
      </c>
      <c r="M5154" t="s">
        <v>26508</v>
      </c>
      <c r="N5154">
        <f t="shared" si="960"/>
        <v>0</v>
      </c>
      <c r="O5154" t="str">
        <f t="shared" si="961"/>
        <v>No</v>
      </c>
      <c r="P5154">
        <f t="shared" si="962"/>
        <v>0</v>
      </c>
      <c r="Q5154">
        <f t="shared" si="963"/>
        <v>0</v>
      </c>
      <c r="R5154">
        <f t="shared" si="967"/>
        <v>27.565026697177728</v>
      </c>
      <c r="S5154" t="str">
        <f t="shared" si="964"/>
        <v>ID-39249-Lilongwe to Rumchi</v>
      </c>
      <c r="T5154">
        <f t="shared" si="965"/>
        <v>0</v>
      </c>
      <c r="U5154" t="str">
        <f t="shared" si="966"/>
        <v>Acceptable</v>
      </c>
      <c r="V5154">
        <f t="shared" si="968"/>
        <v>23</v>
      </c>
      <c r="W5154">
        <f t="shared" si="969"/>
        <v>2</v>
      </c>
      <c r="Y5154" t="str">
        <f t="shared" si="970"/>
        <v>Flight Not Found</v>
      </c>
      <c r="Z5154" t="str" cm="1">
        <f t="array" ref="Z5154">IF(AND(B:B &gt; TIME(6, 0, 0), B:B &lt;= TIME(18, 0, 0)), "Day", "Night")</f>
        <v>Night</v>
      </c>
      <c r="AA5154">
        <f t="shared" si="971"/>
        <v>1</v>
      </c>
    </row>
    <row r="5155" spans="1:27" x14ac:dyDescent="0.2">
      <c r="A5155">
        <v>39254</v>
      </c>
      <c r="C5155" t="s">
        <v>26509</v>
      </c>
      <c r="D5155" t="s">
        <v>26510</v>
      </c>
      <c r="F5155" t="s">
        <v>26511</v>
      </c>
      <c r="G5155" t="s">
        <v>18981</v>
      </c>
      <c r="H5155" t="s">
        <v>26512</v>
      </c>
      <c r="I5155" t="s">
        <v>26513</v>
      </c>
      <c r="J5155">
        <v>25</v>
      </c>
      <c r="K5155">
        <v>1</v>
      </c>
      <c r="L5155">
        <v>0</v>
      </c>
      <c r="M5155" t="s">
        <v>26514</v>
      </c>
      <c r="N5155">
        <f t="shared" si="960"/>
        <v>0</v>
      </c>
      <c r="O5155" t="str">
        <f t="shared" si="961"/>
        <v>No</v>
      </c>
      <c r="P5155">
        <f t="shared" si="962"/>
        <v>0</v>
      </c>
      <c r="Q5155">
        <f t="shared" si="963"/>
        <v>0</v>
      </c>
      <c r="R5155">
        <f t="shared" si="967"/>
        <v>27.565026697177728</v>
      </c>
      <c r="S5155" t="str">
        <f t="shared" si="964"/>
        <v>ID-39254-Kamina - Lubumbashi</v>
      </c>
      <c r="T5155">
        <f t="shared" si="965"/>
        <v>0</v>
      </c>
      <c r="U5155" t="str">
        <f t="shared" si="966"/>
        <v>Acceptable</v>
      </c>
      <c r="V5155">
        <f t="shared" si="968"/>
        <v>23</v>
      </c>
      <c r="W5155">
        <f t="shared" si="969"/>
        <v>2</v>
      </c>
      <c r="Y5155" t="str">
        <f t="shared" si="970"/>
        <v>Flight Not Found</v>
      </c>
      <c r="Z5155" t="str" cm="1">
        <f t="array" ref="Z5155">IF(AND(B:B &gt; TIME(6, 0, 0), B:B &lt;= TIME(18, 0, 0)), "Day", "Night")</f>
        <v>Night</v>
      </c>
      <c r="AA5155">
        <f t="shared" si="971"/>
        <v>1</v>
      </c>
    </row>
    <row r="5156" spans="1:27" x14ac:dyDescent="0.2">
      <c r="A5156">
        <v>39258</v>
      </c>
      <c r="B5156" t="s">
        <v>3774</v>
      </c>
      <c r="C5156" t="s">
        <v>26515</v>
      </c>
      <c r="D5156" t="s">
        <v>26516</v>
      </c>
      <c r="E5156" t="s">
        <v>848</v>
      </c>
      <c r="F5156" t="s">
        <v>26517</v>
      </c>
      <c r="G5156" t="s">
        <v>11037</v>
      </c>
      <c r="H5156" t="s">
        <v>26518</v>
      </c>
      <c r="I5156" t="s">
        <v>26519</v>
      </c>
      <c r="J5156">
        <v>22</v>
      </c>
      <c r="K5156">
        <v>22</v>
      </c>
      <c r="L5156">
        <v>0</v>
      </c>
      <c r="M5156" t="s">
        <v>26520</v>
      </c>
      <c r="N5156">
        <f t="shared" si="960"/>
        <v>0</v>
      </c>
      <c r="O5156" t="str">
        <f t="shared" si="961"/>
        <v>No</v>
      </c>
      <c r="P5156">
        <f t="shared" si="962"/>
        <v>0</v>
      </c>
      <c r="Q5156">
        <f t="shared" si="963"/>
        <v>0</v>
      </c>
      <c r="R5156">
        <f t="shared" si="967"/>
        <v>27.565026697177728</v>
      </c>
      <c r="S5156" t="str">
        <f t="shared" si="964"/>
        <v>ID-39258-Siem Reap - Sihanoukville</v>
      </c>
      <c r="T5156" t="str">
        <f t="shared" si="965"/>
        <v>10:40</v>
      </c>
      <c r="U5156" t="str">
        <f t="shared" si="966"/>
        <v>Acceptable</v>
      </c>
      <c r="V5156">
        <f t="shared" si="968"/>
        <v>23</v>
      </c>
      <c r="W5156">
        <f t="shared" si="969"/>
        <v>2</v>
      </c>
      <c r="Y5156" t="str">
        <f t="shared" si="970"/>
        <v>Flight Not Found</v>
      </c>
      <c r="Z5156" t="str" cm="1">
        <f t="array" ref="Z5156">IF(AND(B:B &gt; TIME(6, 0, 0), B:B &lt;= TIME(18, 0, 0)), "Day", "Night")</f>
        <v>Night</v>
      </c>
      <c r="AA5156">
        <f t="shared" si="971"/>
        <v>1</v>
      </c>
    </row>
    <row r="5157" spans="1:27" x14ac:dyDescent="0.2">
      <c r="A5157">
        <v>39261</v>
      </c>
      <c r="B5157" t="s">
        <v>1723</v>
      </c>
      <c r="C5157" t="s">
        <v>26521</v>
      </c>
      <c r="D5157" t="s">
        <v>16354</v>
      </c>
      <c r="F5157" t="s">
        <v>26522</v>
      </c>
      <c r="G5157" t="s">
        <v>26523</v>
      </c>
      <c r="H5157" t="s">
        <v>26524</v>
      </c>
      <c r="I5157" t="s">
        <v>26525</v>
      </c>
      <c r="J5157">
        <v>78</v>
      </c>
      <c r="K5157">
        <v>5</v>
      </c>
      <c r="L5157">
        <v>0</v>
      </c>
      <c r="M5157" t="s">
        <v>26526</v>
      </c>
      <c r="N5157">
        <f t="shared" si="960"/>
        <v>0</v>
      </c>
      <c r="O5157" t="str">
        <f t="shared" si="961"/>
        <v>No</v>
      </c>
      <c r="P5157">
        <f t="shared" si="962"/>
        <v>0</v>
      </c>
      <c r="Q5157">
        <f t="shared" si="963"/>
        <v>0</v>
      </c>
      <c r="R5157">
        <f t="shared" si="967"/>
        <v>27.565026697177728</v>
      </c>
      <c r="S5157" t="str">
        <f t="shared" si="964"/>
        <v>ID-39261-Luanda - M'Banza</v>
      </c>
      <c r="T5157" t="str">
        <f t="shared" si="965"/>
        <v>13:40</v>
      </c>
      <c r="U5157" t="str">
        <f t="shared" si="966"/>
        <v>Acceptable</v>
      </c>
      <c r="V5157">
        <f t="shared" si="968"/>
        <v>23</v>
      </c>
      <c r="W5157">
        <f t="shared" si="969"/>
        <v>2</v>
      </c>
      <c r="Y5157" t="str">
        <f t="shared" si="970"/>
        <v>Flight Not Found</v>
      </c>
      <c r="Z5157" t="str" cm="1">
        <f t="array" ref="Z5157">IF(AND(B:B &gt; TIME(6, 0, 0), B:B &lt;= TIME(18, 0, 0)), "Day", "Night")</f>
        <v>Night</v>
      </c>
      <c r="AA5157">
        <f t="shared" si="971"/>
        <v>1</v>
      </c>
    </row>
    <row r="5158" spans="1:27" x14ac:dyDescent="0.2">
      <c r="A5158">
        <v>39268</v>
      </c>
      <c r="B5158" t="s">
        <v>26527</v>
      </c>
      <c r="C5158" t="s">
        <v>26528</v>
      </c>
      <c r="D5158" t="s">
        <v>25633</v>
      </c>
      <c r="G5158" t="s">
        <v>26529</v>
      </c>
      <c r="H5158" t="s">
        <v>26530</v>
      </c>
      <c r="I5158" t="s">
        <v>26531</v>
      </c>
      <c r="J5158">
        <v>3</v>
      </c>
      <c r="K5158">
        <v>3</v>
      </c>
      <c r="L5158">
        <v>6</v>
      </c>
      <c r="M5158" t="s">
        <v>26532</v>
      </c>
      <c r="N5158">
        <f t="shared" si="960"/>
        <v>0</v>
      </c>
      <c r="O5158" t="str">
        <f t="shared" si="961"/>
        <v>No</v>
      </c>
      <c r="P5158">
        <f t="shared" si="962"/>
        <v>0</v>
      </c>
      <c r="Q5158">
        <f t="shared" si="963"/>
        <v>0</v>
      </c>
      <c r="R5158">
        <f t="shared" si="967"/>
        <v>27.565026697177728</v>
      </c>
      <c r="S5158" t="str">
        <f t="shared" si="964"/>
        <v>ID-39268-</v>
      </c>
      <c r="T5158" t="str">
        <f t="shared" si="965"/>
        <v>9:30</v>
      </c>
      <c r="U5158" t="str">
        <f t="shared" si="966"/>
        <v>Acceptable</v>
      </c>
      <c r="V5158">
        <f t="shared" si="968"/>
        <v>23</v>
      </c>
      <c r="W5158">
        <f t="shared" si="969"/>
        <v>2</v>
      </c>
      <c r="Y5158" t="str">
        <f t="shared" si="970"/>
        <v>Flight Not Found</v>
      </c>
      <c r="Z5158" t="str" cm="1">
        <f t="array" ref="Z5158">IF(AND(B:B &gt; TIME(6, 0, 0), B:B &lt;= TIME(18, 0, 0)), "Day", "Night")</f>
        <v>Night</v>
      </c>
      <c r="AA5158">
        <f t="shared" si="971"/>
        <v>1</v>
      </c>
    </row>
    <row r="5159" spans="1:27" x14ac:dyDescent="0.2">
      <c r="A5159">
        <v>39268</v>
      </c>
      <c r="B5159" t="s">
        <v>5693</v>
      </c>
      <c r="C5159" t="s">
        <v>26533</v>
      </c>
      <c r="D5159" t="s">
        <v>26534</v>
      </c>
      <c r="F5159" t="s">
        <v>26535</v>
      </c>
      <c r="G5159" t="s">
        <v>22585</v>
      </c>
      <c r="H5159" t="s">
        <v>26536</v>
      </c>
      <c r="I5159" t="s">
        <v>26537</v>
      </c>
      <c r="J5159">
        <v>9</v>
      </c>
      <c r="K5159">
        <v>2</v>
      </c>
      <c r="L5159">
        <v>0</v>
      </c>
      <c r="M5159" t="s">
        <v>26538</v>
      </c>
      <c r="N5159">
        <f t="shared" si="960"/>
        <v>0</v>
      </c>
      <c r="O5159" t="str">
        <f t="shared" si="961"/>
        <v>No</v>
      </c>
      <c r="P5159">
        <f t="shared" si="962"/>
        <v>0</v>
      </c>
      <c r="Q5159">
        <f t="shared" si="963"/>
        <v>0</v>
      </c>
      <c r="R5159">
        <f t="shared" si="967"/>
        <v>27.565026697177728</v>
      </c>
      <c r="S5159" t="str">
        <f t="shared" si="964"/>
        <v>ID-39268-Inishmaan - Connemara</v>
      </c>
      <c r="T5159" t="str">
        <f t="shared" si="965"/>
        <v>9:30</v>
      </c>
      <c r="U5159" t="str">
        <f t="shared" si="966"/>
        <v>Acceptable</v>
      </c>
      <c r="V5159">
        <f t="shared" si="968"/>
        <v>23</v>
      </c>
      <c r="W5159">
        <f t="shared" si="969"/>
        <v>2</v>
      </c>
      <c r="Y5159" t="str">
        <f t="shared" si="970"/>
        <v>Flight Not Found</v>
      </c>
      <c r="Z5159" t="str" cm="1">
        <f t="array" ref="Z5159">IF(AND(B:B &gt; TIME(6, 0, 0), B:B &lt;= TIME(18, 0, 0)), "Day", "Night")</f>
        <v>Night</v>
      </c>
      <c r="AA5159">
        <f t="shared" si="971"/>
        <v>1</v>
      </c>
    </row>
    <row r="5160" spans="1:27" x14ac:dyDescent="0.2">
      <c r="A5160">
        <v>39271</v>
      </c>
      <c r="B5160" t="s">
        <v>1970</v>
      </c>
      <c r="C5160" t="s">
        <v>26539</v>
      </c>
      <c r="D5160" t="s">
        <v>26540</v>
      </c>
      <c r="F5160" t="s">
        <v>26541</v>
      </c>
      <c r="G5160" t="s">
        <v>26542</v>
      </c>
      <c r="H5160" t="s">
        <v>26543</v>
      </c>
      <c r="I5160" t="s">
        <v>7315</v>
      </c>
      <c r="J5160">
        <v>5</v>
      </c>
      <c r="K5160">
        <v>1</v>
      </c>
      <c r="L5160">
        <v>0</v>
      </c>
      <c r="M5160" t="s">
        <v>26544</v>
      </c>
      <c r="N5160">
        <f t="shared" si="960"/>
        <v>0</v>
      </c>
      <c r="O5160" t="str">
        <f t="shared" si="961"/>
        <v>No</v>
      </c>
      <c r="P5160">
        <f t="shared" si="962"/>
        <v>0</v>
      </c>
      <c r="Q5160">
        <f t="shared" si="963"/>
        <v>0</v>
      </c>
      <c r="R5160">
        <f t="shared" si="967"/>
        <v>27.565026697177728</v>
      </c>
      <c r="S5160" t="str">
        <f t="shared" si="964"/>
        <v>ID-39271-Muncho Lake - Vancouver</v>
      </c>
      <c r="T5160" t="str">
        <f t="shared" si="965"/>
        <v>13:00</v>
      </c>
      <c r="U5160" t="str">
        <f t="shared" si="966"/>
        <v>Acceptable</v>
      </c>
      <c r="V5160">
        <f t="shared" si="968"/>
        <v>23</v>
      </c>
      <c r="W5160">
        <f t="shared" si="969"/>
        <v>2</v>
      </c>
      <c r="Y5160" t="str">
        <f t="shared" si="970"/>
        <v>Flight Not Found</v>
      </c>
      <c r="Z5160" t="str" cm="1">
        <f t="array" ref="Z5160">IF(AND(B:B &gt; TIME(6, 0, 0), B:B &lt;= TIME(18, 0, 0)), "Day", "Night")</f>
        <v>Night</v>
      </c>
      <c r="AA5160">
        <f t="shared" si="971"/>
        <v>1</v>
      </c>
    </row>
    <row r="5161" spans="1:27" x14ac:dyDescent="0.2">
      <c r="A5161">
        <v>39280</v>
      </c>
      <c r="B5161" t="s">
        <v>14926</v>
      </c>
      <c r="C5161" t="s">
        <v>1928</v>
      </c>
      <c r="D5161" t="s">
        <v>6310</v>
      </c>
      <c r="E5161" t="s">
        <v>23138</v>
      </c>
      <c r="F5161" t="s">
        <v>26545</v>
      </c>
      <c r="G5161" t="s">
        <v>26546</v>
      </c>
      <c r="H5161" t="s">
        <v>26547</v>
      </c>
      <c r="I5161" t="s">
        <v>26548</v>
      </c>
      <c r="J5161">
        <v>187</v>
      </c>
      <c r="K5161">
        <v>187</v>
      </c>
      <c r="L5161">
        <v>12</v>
      </c>
      <c r="M5161" t="s">
        <v>26549</v>
      </c>
      <c r="N5161">
        <f t="shared" si="960"/>
        <v>0</v>
      </c>
      <c r="O5161" t="str">
        <f t="shared" si="961"/>
        <v>No</v>
      </c>
      <c r="P5161">
        <f t="shared" si="962"/>
        <v>0</v>
      </c>
      <c r="Q5161">
        <f t="shared" si="963"/>
        <v>0</v>
      </c>
      <c r="R5161">
        <f t="shared" si="967"/>
        <v>27.565026697177728</v>
      </c>
      <c r="S5161" t="str">
        <f t="shared" si="964"/>
        <v>ID-39280-Porto Alegre - Sao Paulo</v>
      </c>
      <c r="T5161" t="str">
        <f t="shared" si="965"/>
        <v>18:52</v>
      </c>
      <c r="U5161" t="str">
        <f t="shared" si="966"/>
        <v>Acceptable</v>
      </c>
      <c r="V5161">
        <f t="shared" si="968"/>
        <v>23</v>
      </c>
      <c r="W5161">
        <f t="shared" si="969"/>
        <v>2</v>
      </c>
      <c r="Y5161" t="str">
        <f t="shared" si="970"/>
        <v>Flight Not Found</v>
      </c>
      <c r="Z5161" t="str" cm="1">
        <f t="array" ref="Z5161">IF(AND(B:B &gt; TIME(6, 0, 0), B:B &lt;= TIME(18, 0, 0)), "Day", "Night")</f>
        <v>Night</v>
      </c>
      <c r="AA5161">
        <f t="shared" si="971"/>
        <v>1</v>
      </c>
    </row>
    <row r="5162" spans="1:27" x14ac:dyDescent="0.2">
      <c r="A5162">
        <v>39286</v>
      </c>
      <c r="B5162" t="s">
        <v>1970</v>
      </c>
      <c r="C5162" t="s">
        <v>26550</v>
      </c>
      <c r="D5162" t="s">
        <v>24720</v>
      </c>
      <c r="F5162" t="s">
        <v>26551</v>
      </c>
      <c r="G5162" t="s">
        <v>26552</v>
      </c>
      <c r="H5162" t="s">
        <v>26553</v>
      </c>
      <c r="I5162" t="s">
        <v>26554</v>
      </c>
      <c r="J5162">
        <v>9</v>
      </c>
      <c r="K5162">
        <v>1</v>
      </c>
      <c r="L5162">
        <v>0</v>
      </c>
      <c r="M5162" t="s">
        <v>26555</v>
      </c>
      <c r="N5162">
        <f t="shared" si="960"/>
        <v>0</v>
      </c>
      <c r="O5162" t="str">
        <f t="shared" si="961"/>
        <v>No</v>
      </c>
      <c r="P5162">
        <f t="shared" si="962"/>
        <v>0</v>
      </c>
      <c r="Q5162">
        <f t="shared" si="963"/>
        <v>0</v>
      </c>
      <c r="R5162">
        <f t="shared" si="967"/>
        <v>27.565026697177728</v>
      </c>
      <c r="S5162" t="str">
        <f t="shared" si="964"/>
        <v>ID-39286-Dire Dawa - Djibouti</v>
      </c>
      <c r="T5162" t="str">
        <f t="shared" si="965"/>
        <v>13:00</v>
      </c>
      <c r="U5162" t="str">
        <f t="shared" si="966"/>
        <v>Acceptable</v>
      </c>
      <c r="V5162">
        <f t="shared" si="968"/>
        <v>23</v>
      </c>
      <c r="W5162">
        <f t="shared" si="969"/>
        <v>2</v>
      </c>
      <c r="Y5162" t="str">
        <f t="shared" si="970"/>
        <v>Flight Not Found</v>
      </c>
      <c r="Z5162" t="str" cm="1">
        <f t="array" ref="Z5162">IF(AND(B:B &gt; TIME(6, 0, 0), B:B &lt;= TIME(18, 0, 0)), "Day", "Night")</f>
        <v>Night</v>
      </c>
      <c r="AA5162">
        <f t="shared" si="971"/>
        <v>1</v>
      </c>
    </row>
    <row r="5163" spans="1:27" x14ac:dyDescent="0.2">
      <c r="A5163">
        <v>39287</v>
      </c>
      <c r="B5163" t="s">
        <v>20522</v>
      </c>
      <c r="C5163" t="s">
        <v>26556</v>
      </c>
      <c r="D5163" t="s">
        <v>26557</v>
      </c>
      <c r="F5163" t="s">
        <v>411</v>
      </c>
      <c r="G5163" t="s">
        <v>26558</v>
      </c>
      <c r="H5163" t="s">
        <v>26559</v>
      </c>
      <c r="I5163" t="s">
        <v>26560</v>
      </c>
      <c r="J5163">
        <v>5</v>
      </c>
      <c r="K5163">
        <v>5</v>
      </c>
      <c r="L5163">
        <v>0</v>
      </c>
      <c r="M5163" t="s">
        <v>26561</v>
      </c>
      <c r="N5163">
        <f t="shared" si="960"/>
        <v>0</v>
      </c>
      <c r="O5163" t="str">
        <f t="shared" si="961"/>
        <v>No</v>
      </c>
      <c r="P5163">
        <f t="shared" si="962"/>
        <v>0</v>
      </c>
      <c r="Q5163">
        <f t="shared" si="963"/>
        <v>0</v>
      </c>
      <c r="R5163">
        <f t="shared" si="967"/>
        <v>27.565026697177728</v>
      </c>
      <c r="S5163" t="str">
        <f t="shared" si="964"/>
        <v>ID-39287-Sightseeing</v>
      </c>
      <c r="T5163" t="str">
        <f t="shared" si="965"/>
        <v>14:05</v>
      </c>
      <c r="U5163" t="str">
        <f t="shared" si="966"/>
        <v>Acceptable</v>
      </c>
      <c r="V5163">
        <f t="shared" si="968"/>
        <v>23</v>
      </c>
      <c r="W5163">
        <f t="shared" si="969"/>
        <v>2</v>
      </c>
      <c r="Y5163" t="str">
        <f t="shared" si="970"/>
        <v>Flight Not Found</v>
      </c>
      <c r="Z5163" t="str" cm="1">
        <f t="array" ref="Z5163">IF(AND(B:B &gt; TIME(6, 0, 0), B:B &lt;= TIME(18, 0, 0)), "Day", "Night")</f>
        <v>Night</v>
      </c>
      <c r="AA5163">
        <f t="shared" si="971"/>
        <v>1</v>
      </c>
    </row>
    <row r="5164" spans="1:27" x14ac:dyDescent="0.2">
      <c r="A5164">
        <v>39292</v>
      </c>
      <c r="B5164" t="s">
        <v>26562</v>
      </c>
      <c r="C5164" t="s">
        <v>5524</v>
      </c>
      <c r="D5164" t="s">
        <v>26563</v>
      </c>
      <c r="E5164" t="s">
        <v>26564</v>
      </c>
      <c r="F5164" t="s">
        <v>411</v>
      </c>
      <c r="G5164" t="s">
        <v>10768</v>
      </c>
      <c r="H5164" t="s">
        <v>26565</v>
      </c>
      <c r="I5164" t="s">
        <v>26566</v>
      </c>
      <c r="J5164">
        <v>9</v>
      </c>
      <c r="K5164">
        <v>9</v>
      </c>
      <c r="L5164">
        <v>0</v>
      </c>
      <c r="M5164" t="s">
        <v>26567</v>
      </c>
      <c r="N5164">
        <f t="shared" si="960"/>
        <v>0</v>
      </c>
      <c r="O5164" t="str">
        <f t="shared" si="961"/>
        <v>No</v>
      </c>
      <c r="P5164">
        <f t="shared" si="962"/>
        <v>0</v>
      </c>
      <c r="Q5164">
        <f t="shared" si="963"/>
        <v>0</v>
      </c>
      <c r="R5164">
        <f t="shared" si="967"/>
        <v>27.565026697177728</v>
      </c>
      <c r="S5164" t="str">
        <f t="shared" si="964"/>
        <v>ID-39292-Sightseeing</v>
      </c>
      <c r="T5164" t="str">
        <f t="shared" si="965"/>
        <v>04:22</v>
      </c>
      <c r="U5164" t="str">
        <f t="shared" si="966"/>
        <v>Acceptable</v>
      </c>
      <c r="V5164">
        <f t="shared" si="968"/>
        <v>23</v>
      </c>
      <c r="W5164">
        <f t="shared" si="969"/>
        <v>2</v>
      </c>
      <c r="Y5164" t="str">
        <f t="shared" si="970"/>
        <v>Flight Not Found</v>
      </c>
      <c r="Z5164" t="str" cm="1">
        <f t="array" ref="Z5164">IF(AND(B:B &gt; TIME(6, 0, 0), B:B &lt;= TIME(18, 0, 0)), "Day", "Night")</f>
        <v>Night</v>
      </c>
      <c r="AA5164">
        <f t="shared" si="971"/>
        <v>1</v>
      </c>
    </row>
    <row r="5165" spans="1:27" x14ac:dyDescent="0.2">
      <c r="A5165">
        <v>39299</v>
      </c>
      <c r="B5165" t="s">
        <v>873</v>
      </c>
      <c r="C5165" t="s">
        <v>26568</v>
      </c>
      <c r="D5165" t="s">
        <v>26569</v>
      </c>
      <c r="F5165" t="s">
        <v>26570</v>
      </c>
      <c r="G5165" t="s">
        <v>26571</v>
      </c>
      <c r="H5165" t="s">
        <v>26572</v>
      </c>
      <c r="I5165" t="s">
        <v>26573</v>
      </c>
      <c r="J5165">
        <v>5</v>
      </c>
      <c r="K5165">
        <v>5</v>
      </c>
      <c r="L5165">
        <v>0</v>
      </c>
      <c r="M5165" t="s">
        <v>26574</v>
      </c>
      <c r="N5165">
        <f t="shared" si="960"/>
        <v>0</v>
      </c>
      <c r="O5165" t="str">
        <f t="shared" si="961"/>
        <v>No</v>
      </c>
      <c r="P5165">
        <f t="shared" si="962"/>
        <v>0</v>
      </c>
      <c r="Q5165">
        <f t="shared" si="963"/>
        <v>0</v>
      </c>
      <c r="R5165">
        <f t="shared" si="967"/>
        <v>27.565026697177728</v>
      </c>
      <c r="S5165" t="str">
        <f t="shared" si="964"/>
        <v>ID-39299-Ruidoso - Albuquerque</v>
      </c>
      <c r="T5165" t="str">
        <f t="shared" si="965"/>
        <v>22:30</v>
      </c>
      <c r="U5165" t="str">
        <f t="shared" si="966"/>
        <v>Acceptable</v>
      </c>
      <c r="V5165">
        <f t="shared" si="968"/>
        <v>23</v>
      </c>
      <c r="W5165">
        <f t="shared" si="969"/>
        <v>2</v>
      </c>
      <c r="Y5165" t="str">
        <f t="shared" si="970"/>
        <v>Flight Not Found</v>
      </c>
      <c r="Z5165" t="str" cm="1">
        <f t="array" ref="Z5165">IF(AND(B:B &gt; TIME(6, 0, 0), B:B &lt;= TIME(18, 0, 0)), "Day", "Night")</f>
        <v>Night</v>
      </c>
      <c r="AA5165">
        <f t="shared" si="971"/>
        <v>1</v>
      </c>
    </row>
    <row r="5166" spans="1:27" x14ac:dyDescent="0.2">
      <c r="A5166">
        <v>39303</v>
      </c>
      <c r="B5166" t="s">
        <v>2146</v>
      </c>
      <c r="C5166" t="s">
        <v>26575</v>
      </c>
      <c r="D5166" t="s">
        <v>26576</v>
      </c>
      <c r="E5166" t="s">
        <v>17538</v>
      </c>
      <c r="F5166" t="s">
        <v>26577</v>
      </c>
      <c r="G5166" t="s">
        <v>12975</v>
      </c>
      <c r="H5166" t="s">
        <v>26578</v>
      </c>
      <c r="I5166" t="s">
        <v>3934</v>
      </c>
      <c r="J5166">
        <v>20</v>
      </c>
      <c r="K5166">
        <v>20</v>
      </c>
      <c r="L5166">
        <v>0</v>
      </c>
      <c r="M5166" t="s">
        <v>26579</v>
      </c>
      <c r="N5166">
        <f t="shared" si="960"/>
        <v>0</v>
      </c>
      <c r="O5166" t="str">
        <f t="shared" si="961"/>
        <v>No</v>
      </c>
      <c r="P5166">
        <f t="shared" si="962"/>
        <v>0</v>
      </c>
      <c r="Q5166">
        <f t="shared" si="963"/>
        <v>0</v>
      </c>
      <c r="R5166">
        <f t="shared" si="967"/>
        <v>27.565026697177728</v>
      </c>
      <c r="S5166" t="str">
        <f t="shared" si="964"/>
        <v>ID-39303-Moorea - Papeete</v>
      </c>
      <c r="T5166" t="str">
        <f t="shared" si="965"/>
        <v>12:00</v>
      </c>
      <c r="U5166" t="str">
        <f t="shared" si="966"/>
        <v>Acceptable</v>
      </c>
      <c r="V5166">
        <f t="shared" si="968"/>
        <v>23</v>
      </c>
      <c r="W5166">
        <f t="shared" si="969"/>
        <v>2</v>
      </c>
      <c r="Y5166" t="str">
        <f t="shared" si="970"/>
        <v>Flight Not Found</v>
      </c>
      <c r="Z5166" t="str" cm="1">
        <f t="array" ref="Z5166">IF(AND(B:B &gt; TIME(6, 0, 0), B:B &lt;= TIME(18, 0, 0)), "Day", "Night")</f>
        <v>Night</v>
      </c>
      <c r="AA5166">
        <f t="shared" si="971"/>
        <v>1</v>
      </c>
    </row>
    <row r="5167" spans="1:27" x14ac:dyDescent="0.2">
      <c r="A5167">
        <v>39310</v>
      </c>
      <c r="B5167" t="s">
        <v>26580</v>
      </c>
      <c r="C5167" t="s">
        <v>26581</v>
      </c>
      <c r="D5167" t="s">
        <v>26582</v>
      </c>
      <c r="F5167" t="s">
        <v>411</v>
      </c>
      <c r="G5167" t="s">
        <v>26583</v>
      </c>
      <c r="H5167" t="s">
        <v>26584</v>
      </c>
      <c r="I5167" t="s">
        <v>26585</v>
      </c>
      <c r="J5167">
        <v>10</v>
      </c>
      <c r="K5167">
        <v>6</v>
      </c>
      <c r="L5167">
        <v>0</v>
      </c>
      <c r="M5167" t="s">
        <v>26586</v>
      </c>
      <c r="N5167">
        <f t="shared" si="960"/>
        <v>0</v>
      </c>
      <c r="O5167" t="str">
        <f t="shared" si="961"/>
        <v>No</v>
      </c>
      <c r="P5167">
        <f t="shared" si="962"/>
        <v>0</v>
      </c>
      <c r="Q5167">
        <f t="shared" si="963"/>
        <v>0</v>
      </c>
      <c r="R5167">
        <f t="shared" si="967"/>
        <v>27.565026697177728</v>
      </c>
      <c r="S5167" t="str">
        <f t="shared" si="964"/>
        <v>ID-39310-Sightseeing</v>
      </c>
      <c r="T5167" t="str">
        <f t="shared" si="965"/>
        <v>23:16</v>
      </c>
      <c r="U5167" t="str">
        <f t="shared" si="966"/>
        <v>Acceptable</v>
      </c>
      <c r="V5167">
        <f t="shared" si="968"/>
        <v>23</v>
      </c>
      <c r="W5167">
        <f t="shared" si="969"/>
        <v>2</v>
      </c>
      <c r="Y5167" t="str">
        <f t="shared" si="970"/>
        <v>Flight Not Found</v>
      </c>
      <c r="Z5167" t="str" cm="1">
        <f t="array" ref="Z5167">IF(AND(B:B &gt; TIME(6, 0, 0), B:B &lt;= TIME(18, 0, 0)), "Day", "Night")</f>
        <v>Night</v>
      </c>
      <c r="AA5167">
        <f t="shared" si="971"/>
        <v>1</v>
      </c>
    </row>
    <row r="5168" spans="1:27" x14ac:dyDescent="0.2">
      <c r="A5168">
        <v>39316</v>
      </c>
      <c r="C5168" t="s">
        <v>26587</v>
      </c>
      <c r="D5168" t="s">
        <v>23</v>
      </c>
      <c r="F5168" t="s">
        <v>26588</v>
      </c>
      <c r="G5168" t="s">
        <v>26589</v>
      </c>
      <c r="J5168">
        <v>14</v>
      </c>
      <c r="K5168">
        <v>14</v>
      </c>
      <c r="L5168">
        <v>0</v>
      </c>
      <c r="M5168" t="s">
        <v>26590</v>
      </c>
      <c r="N5168">
        <f t="shared" si="960"/>
        <v>0</v>
      </c>
      <c r="O5168" t="str">
        <f t="shared" si="961"/>
        <v>No</v>
      </c>
      <c r="P5168">
        <f t="shared" si="962"/>
        <v>0</v>
      </c>
      <c r="Q5168">
        <f t="shared" si="963"/>
        <v>0</v>
      </c>
      <c r="R5168">
        <f t="shared" si="967"/>
        <v>27.565026697177728</v>
      </c>
      <c r="S5168" t="str">
        <f t="shared" si="964"/>
        <v>ID-39316-Transporting troops</v>
      </c>
      <c r="T5168">
        <f t="shared" si="965"/>
        <v>0</v>
      </c>
      <c r="U5168" t="str">
        <f t="shared" si="966"/>
        <v>Acceptable</v>
      </c>
      <c r="V5168">
        <f t="shared" si="968"/>
        <v>23</v>
      </c>
      <c r="W5168">
        <f t="shared" si="969"/>
        <v>2</v>
      </c>
      <c r="Y5168" t="str">
        <f t="shared" si="970"/>
        <v>Flight Not Found</v>
      </c>
      <c r="Z5168" t="str" cm="1">
        <f t="array" ref="Z5168">IF(AND(B:B &gt; TIME(6, 0, 0), B:B &lt;= TIME(18, 0, 0)), "Day", "Night")</f>
        <v>Night</v>
      </c>
      <c r="AA5168">
        <f t="shared" si="971"/>
        <v>1</v>
      </c>
    </row>
    <row r="5169" spans="1:27" x14ac:dyDescent="0.2">
      <c r="A5169">
        <v>39316</v>
      </c>
      <c r="B5169" t="s">
        <v>26591</v>
      </c>
      <c r="C5169" t="s">
        <v>10286</v>
      </c>
      <c r="D5169" t="s">
        <v>26592</v>
      </c>
      <c r="F5169" t="s">
        <v>26593</v>
      </c>
      <c r="G5169" t="s">
        <v>26594</v>
      </c>
      <c r="H5169" t="s">
        <v>26595</v>
      </c>
      <c r="I5169" t="s">
        <v>26596</v>
      </c>
      <c r="J5169">
        <v>2</v>
      </c>
      <c r="K5169">
        <v>2</v>
      </c>
      <c r="L5169">
        <v>0</v>
      </c>
      <c r="M5169" t="s">
        <v>26597</v>
      </c>
      <c r="N5169">
        <f t="shared" si="960"/>
        <v>0</v>
      </c>
      <c r="O5169" t="str">
        <f t="shared" si="961"/>
        <v>No</v>
      </c>
      <c r="P5169">
        <f t="shared" si="962"/>
        <v>0</v>
      </c>
      <c r="Q5169">
        <f t="shared" si="963"/>
        <v>0</v>
      </c>
      <c r="R5169">
        <f t="shared" si="967"/>
        <v>27.565026697177728</v>
      </c>
      <c r="S5169" t="str">
        <f t="shared" si="964"/>
        <v>ID-39316-Curitiba - Jundiai</v>
      </c>
      <c r="T5169">
        <f t="shared" si="965"/>
        <v>0</v>
      </c>
      <c r="U5169" t="str">
        <f t="shared" si="966"/>
        <v>Acceptable</v>
      </c>
      <c r="V5169">
        <f t="shared" si="968"/>
        <v>23</v>
      </c>
      <c r="W5169">
        <f t="shared" si="969"/>
        <v>2</v>
      </c>
      <c r="Y5169" t="str">
        <f t="shared" si="970"/>
        <v>Flight Not Found</v>
      </c>
      <c r="Z5169" t="str" cm="1">
        <f t="array" ref="Z5169">IF(AND(B:B &gt; TIME(6, 0, 0), B:B &lt;= TIME(18, 0, 0)), "Day", "Night")</f>
        <v>Night</v>
      </c>
      <c r="AA5169">
        <f t="shared" si="971"/>
        <v>1</v>
      </c>
    </row>
    <row r="5170" spans="1:27" x14ac:dyDescent="0.2">
      <c r="A5170">
        <v>39320</v>
      </c>
      <c r="B5170" t="s">
        <v>2627</v>
      </c>
      <c r="C5170" t="s">
        <v>26598</v>
      </c>
      <c r="D5170" t="s">
        <v>26599</v>
      </c>
      <c r="F5170" t="s">
        <v>26600</v>
      </c>
      <c r="G5170" t="s">
        <v>18992</v>
      </c>
      <c r="H5170" t="s">
        <v>26601</v>
      </c>
      <c r="I5170" t="s">
        <v>26602</v>
      </c>
      <c r="J5170">
        <v>15</v>
      </c>
      <c r="K5170">
        <v>14</v>
      </c>
      <c r="L5170">
        <v>0</v>
      </c>
      <c r="M5170" t="s">
        <v>26603</v>
      </c>
      <c r="N5170">
        <f t="shared" si="960"/>
        <v>0</v>
      </c>
      <c r="O5170" t="str">
        <f t="shared" si="961"/>
        <v>No</v>
      </c>
      <c r="P5170">
        <f t="shared" si="962"/>
        <v>0</v>
      </c>
      <c r="Q5170">
        <f t="shared" si="963"/>
        <v>0</v>
      </c>
      <c r="R5170">
        <f t="shared" si="967"/>
        <v>27.565026697177728</v>
      </c>
      <c r="S5170" t="str">
        <f t="shared" si="964"/>
        <v>ID-39320-Kongolo - Goma</v>
      </c>
      <c r="T5170" t="str">
        <f t="shared" si="965"/>
        <v>16:00</v>
      </c>
      <c r="U5170" t="str">
        <f t="shared" si="966"/>
        <v>Acceptable</v>
      </c>
      <c r="V5170">
        <f t="shared" si="968"/>
        <v>23</v>
      </c>
      <c r="W5170">
        <f t="shared" si="969"/>
        <v>2</v>
      </c>
      <c r="Y5170" t="str">
        <f t="shared" si="970"/>
        <v>Flight Not Found</v>
      </c>
      <c r="Z5170" t="str" cm="1">
        <f t="array" ref="Z5170">IF(AND(B:B &gt; TIME(6, 0, 0), B:B &lt;= TIME(18, 0, 0)), "Day", "Night")</f>
        <v>Night</v>
      </c>
      <c r="AA5170">
        <f t="shared" si="971"/>
        <v>1</v>
      </c>
    </row>
    <row r="5171" spans="1:27" x14ac:dyDescent="0.2">
      <c r="A5171">
        <v>39332</v>
      </c>
      <c r="B5171" t="s">
        <v>2146</v>
      </c>
      <c r="C5171" t="s">
        <v>26604</v>
      </c>
      <c r="D5171" t="s">
        <v>26605</v>
      </c>
      <c r="F5171" t="s">
        <v>26606</v>
      </c>
      <c r="G5171" t="s">
        <v>10768</v>
      </c>
      <c r="H5171" t="s">
        <v>26607</v>
      </c>
      <c r="I5171" t="s">
        <v>26608</v>
      </c>
      <c r="J5171">
        <v>8</v>
      </c>
      <c r="K5171">
        <v>8</v>
      </c>
      <c r="L5171">
        <v>0</v>
      </c>
      <c r="M5171" t="s">
        <v>26609</v>
      </c>
      <c r="N5171">
        <f t="shared" si="960"/>
        <v>0</v>
      </c>
      <c r="O5171" t="str">
        <f t="shared" si="961"/>
        <v>No</v>
      </c>
      <c r="P5171">
        <f t="shared" si="962"/>
        <v>0</v>
      </c>
      <c r="Q5171">
        <f t="shared" si="963"/>
        <v>0</v>
      </c>
      <c r="R5171">
        <f t="shared" si="967"/>
        <v>27.565026697177728</v>
      </c>
      <c r="S5171" t="str">
        <f t="shared" si="964"/>
        <v>ID-39332-Kisangi - Goma - Bukavu</v>
      </c>
      <c r="T5171" t="str">
        <f t="shared" si="965"/>
        <v>12:00</v>
      </c>
      <c r="U5171" t="str">
        <f t="shared" si="966"/>
        <v>Acceptable</v>
      </c>
      <c r="V5171">
        <f t="shared" si="968"/>
        <v>23</v>
      </c>
      <c r="W5171">
        <f t="shared" si="969"/>
        <v>2</v>
      </c>
      <c r="Y5171" t="str">
        <f t="shared" si="970"/>
        <v>Flight Not Found</v>
      </c>
      <c r="Z5171" t="str" cm="1">
        <f t="array" ref="Z5171">IF(AND(B:B &gt; TIME(6, 0, 0), B:B &lt;= TIME(18, 0, 0)), "Day", "Night")</f>
        <v>Night</v>
      </c>
      <c r="AA5171">
        <f t="shared" si="971"/>
        <v>1</v>
      </c>
    </row>
    <row r="5172" spans="1:27" x14ac:dyDescent="0.2">
      <c r="A5172">
        <v>39459</v>
      </c>
      <c r="B5172" t="s">
        <v>2146</v>
      </c>
      <c r="C5172" t="s">
        <v>26610</v>
      </c>
      <c r="D5172" t="s">
        <v>26611</v>
      </c>
      <c r="F5172" t="s">
        <v>26612</v>
      </c>
      <c r="G5172" t="s">
        <v>26613</v>
      </c>
      <c r="J5172">
        <v>11</v>
      </c>
      <c r="K5172">
        <v>11</v>
      </c>
      <c r="L5172">
        <v>0</v>
      </c>
      <c r="M5172" t="s">
        <v>26614</v>
      </c>
      <c r="N5172">
        <f t="shared" si="960"/>
        <v>0</v>
      </c>
      <c r="O5172" t="str">
        <f t="shared" si="961"/>
        <v>No</v>
      </c>
      <c r="P5172">
        <f t="shared" si="962"/>
        <v>0</v>
      </c>
      <c r="Q5172">
        <f t="shared" si="963"/>
        <v>0</v>
      </c>
      <c r="R5172">
        <f t="shared" si="967"/>
        <v>27.565026697177728</v>
      </c>
      <c r="S5172" t="str">
        <f t="shared" si="964"/>
        <v>ID-39459-Bosnia - Skopje, Macedonia</v>
      </c>
      <c r="T5172" t="str">
        <f t="shared" si="965"/>
        <v>12:00</v>
      </c>
      <c r="U5172" t="str">
        <f t="shared" si="966"/>
        <v>Acceptable</v>
      </c>
      <c r="V5172">
        <f t="shared" si="968"/>
        <v>23</v>
      </c>
      <c r="W5172">
        <f t="shared" si="969"/>
        <v>2</v>
      </c>
      <c r="Y5172" t="str">
        <f t="shared" si="970"/>
        <v>Flight Not Found</v>
      </c>
      <c r="Z5172" t="str" cm="1">
        <f t="array" ref="Z5172">IF(AND(B:B &gt; TIME(6, 0, 0), B:B &lt;= TIME(18, 0, 0)), "Day", "Night")</f>
        <v>Night</v>
      </c>
      <c r="AA5172">
        <f t="shared" si="971"/>
        <v>1</v>
      </c>
    </row>
    <row r="5173" spans="1:27" x14ac:dyDescent="0.2">
      <c r="A5173">
        <v>39341</v>
      </c>
      <c r="B5173" t="s">
        <v>6767</v>
      </c>
      <c r="C5173" t="s">
        <v>26615</v>
      </c>
      <c r="D5173" t="s">
        <v>26616</v>
      </c>
      <c r="E5173" t="s">
        <v>26617</v>
      </c>
      <c r="F5173" t="s">
        <v>26618</v>
      </c>
      <c r="G5173" t="s">
        <v>18443</v>
      </c>
      <c r="H5173" t="s">
        <v>26619</v>
      </c>
      <c r="I5173" t="s">
        <v>26620</v>
      </c>
      <c r="J5173">
        <v>130</v>
      </c>
      <c r="K5173">
        <v>90</v>
      </c>
      <c r="L5173">
        <v>0</v>
      </c>
      <c r="M5173" t="s">
        <v>26621</v>
      </c>
      <c r="N5173">
        <f t="shared" si="960"/>
        <v>0</v>
      </c>
      <c r="O5173" t="str">
        <f t="shared" si="961"/>
        <v>No</v>
      </c>
      <c r="P5173">
        <f t="shared" si="962"/>
        <v>0</v>
      </c>
      <c r="Q5173">
        <f t="shared" si="963"/>
        <v>0</v>
      </c>
      <c r="R5173">
        <f t="shared" si="967"/>
        <v>27.565026697177728</v>
      </c>
      <c r="S5173" t="str">
        <f t="shared" si="964"/>
        <v>ID-39341-Bangkok - Phuket</v>
      </c>
      <c r="T5173" t="str">
        <f t="shared" si="965"/>
        <v>15:35</v>
      </c>
      <c r="U5173" t="str">
        <f t="shared" si="966"/>
        <v>Acceptable</v>
      </c>
      <c r="V5173">
        <f t="shared" si="968"/>
        <v>23</v>
      </c>
      <c r="W5173">
        <f t="shared" si="969"/>
        <v>2</v>
      </c>
      <c r="Y5173" t="str">
        <f t="shared" si="970"/>
        <v>Flight Not Found</v>
      </c>
      <c r="Z5173" t="str" cm="1">
        <f t="array" ref="Z5173">IF(AND(B:B &gt; TIME(6, 0, 0), B:B &lt;= TIME(18, 0, 0)), "Day", "Night")</f>
        <v>Night</v>
      </c>
      <c r="AA5173">
        <f t="shared" si="971"/>
        <v>1</v>
      </c>
    </row>
    <row r="5174" spans="1:27" x14ac:dyDescent="0.2">
      <c r="A5174">
        <v>39349</v>
      </c>
      <c r="C5174" t="s">
        <v>26622</v>
      </c>
      <c r="D5174" t="s">
        <v>26510</v>
      </c>
      <c r="F5174" t="s">
        <v>26623</v>
      </c>
      <c r="G5174" t="s">
        <v>22329</v>
      </c>
      <c r="H5174" t="s">
        <v>26624</v>
      </c>
      <c r="J5174">
        <v>6</v>
      </c>
      <c r="K5174">
        <v>1</v>
      </c>
      <c r="L5174">
        <v>0</v>
      </c>
      <c r="M5174" t="s">
        <v>26625</v>
      </c>
      <c r="N5174">
        <f t="shared" si="960"/>
        <v>0</v>
      </c>
      <c r="O5174" t="str">
        <f t="shared" si="961"/>
        <v>No</v>
      </c>
      <c r="P5174">
        <f t="shared" si="962"/>
        <v>0</v>
      </c>
      <c r="Q5174">
        <f t="shared" si="963"/>
        <v>0</v>
      </c>
      <c r="R5174">
        <f t="shared" si="967"/>
        <v>27.565026697177728</v>
      </c>
      <c r="S5174" t="str">
        <f t="shared" si="964"/>
        <v>ID-39349-Lubumbashi - Malemba Nkulu</v>
      </c>
      <c r="T5174">
        <f t="shared" si="965"/>
        <v>0</v>
      </c>
      <c r="U5174" t="str">
        <f t="shared" si="966"/>
        <v>Acceptable</v>
      </c>
      <c r="V5174">
        <f t="shared" si="968"/>
        <v>23</v>
      </c>
      <c r="W5174">
        <f t="shared" si="969"/>
        <v>2</v>
      </c>
      <c r="Y5174" t="str">
        <f t="shared" si="970"/>
        <v>Flight Not Found</v>
      </c>
      <c r="Z5174" t="str" cm="1">
        <f t="array" ref="Z5174">IF(AND(B:B &gt; TIME(6, 0, 0), B:B &lt;= TIME(18, 0, 0)), "Day", "Night")</f>
        <v>Night</v>
      </c>
      <c r="AA5174">
        <f t="shared" si="971"/>
        <v>1</v>
      </c>
    </row>
    <row r="5175" spans="1:27" x14ac:dyDescent="0.2">
      <c r="A5175">
        <v>39359</v>
      </c>
      <c r="B5175" t="s">
        <v>3774</v>
      </c>
      <c r="C5175" t="s">
        <v>26626</v>
      </c>
      <c r="D5175" t="s">
        <v>26627</v>
      </c>
      <c r="F5175" t="s">
        <v>24061</v>
      </c>
      <c r="G5175" t="s">
        <v>12448</v>
      </c>
      <c r="H5175" t="s">
        <v>26628</v>
      </c>
      <c r="I5175" t="s">
        <v>26629</v>
      </c>
      <c r="J5175">
        <v>22</v>
      </c>
      <c r="K5175">
        <v>21</v>
      </c>
      <c r="L5175">
        <v>30</v>
      </c>
      <c r="M5175" t="s">
        <v>26630</v>
      </c>
      <c r="N5175">
        <f t="shared" si="960"/>
        <v>0</v>
      </c>
      <c r="O5175" t="str">
        <f t="shared" si="961"/>
        <v>No</v>
      </c>
      <c r="P5175">
        <f t="shared" si="962"/>
        <v>0</v>
      </c>
      <c r="Q5175">
        <f t="shared" si="963"/>
        <v>0</v>
      </c>
      <c r="R5175">
        <f t="shared" si="967"/>
        <v>27.565026697177728</v>
      </c>
      <c r="S5175" t="str">
        <f t="shared" si="964"/>
        <v>ID-39359-Kinshasa - Tshikapa</v>
      </c>
      <c r="T5175" t="str">
        <f t="shared" si="965"/>
        <v>10:40</v>
      </c>
      <c r="U5175" t="str">
        <f t="shared" si="966"/>
        <v>Acceptable</v>
      </c>
      <c r="V5175">
        <f t="shared" si="968"/>
        <v>23</v>
      </c>
      <c r="W5175">
        <f t="shared" si="969"/>
        <v>2</v>
      </c>
      <c r="Y5175" t="str">
        <f t="shared" si="970"/>
        <v>Flight Not Found</v>
      </c>
      <c r="Z5175" t="str" cm="1">
        <f t="array" ref="Z5175">IF(AND(B:B &gt; TIME(6, 0, 0), B:B &lt;= TIME(18, 0, 0)), "Day", "Night")</f>
        <v>Night</v>
      </c>
      <c r="AA5175">
        <f t="shared" si="971"/>
        <v>1</v>
      </c>
    </row>
    <row r="5176" spans="1:27" x14ac:dyDescent="0.2">
      <c r="A5176">
        <v>39359</v>
      </c>
      <c r="B5176" t="s">
        <v>26631</v>
      </c>
      <c r="C5176" t="s">
        <v>26632</v>
      </c>
      <c r="D5176" t="s">
        <v>19182</v>
      </c>
      <c r="G5176" t="s">
        <v>26633</v>
      </c>
      <c r="H5176" t="s">
        <v>26634</v>
      </c>
      <c r="I5176" t="s">
        <v>26635</v>
      </c>
      <c r="J5176">
        <v>3</v>
      </c>
      <c r="K5176">
        <v>3</v>
      </c>
      <c r="L5176">
        <v>0</v>
      </c>
      <c r="M5176" t="s">
        <v>26636</v>
      </c>
      <c r="N5176">
        <f t="shared" si="960"/>
        <v>0</v>
      </c>
      <c r="O5176" t="str">
        <f t="shared" si="961"/>
        <v>No</v>
      </c>
      <c r="P5176">
        <f t="shared" si="962"/>
        <v>0</v>
      </c>
      <c r="Q5176">
        <f t="shared" si="963"/>
        <v>0</v>
      </c>
      <c r="R5176">
        <f t="shared" si="967"/>
        <v>27.565026697177728</v>
      </c>
      <c r="S5176" t="str">
        <f t="shared" si="964"/>
        <v>ID-39359-</v>
      </c>
      <c r="T5176" t="str">
        <f t="shared" si="965"/>
        <v>10:40</v>
      </c>
      <c r="U5176" t="str">
        <f t="shared" si="966"/>
        <v>Acceptable</v>
      </c>
      <c r="V5176">
        <f t="shared" si="968"/>
        <v>23</v>
      </c>
      <c r="W5176">
        <f t="shared" si="969"/>
        <v>2</v>
      </c>
      <c r="Y5176" t="str">
        <f t="shared" si="970"/>
        <v>Flight Not Found</v>
      </c>
      <c r="Z5176" t="str" cm="1">
        <f t="array" ref="Z5176">IF(AND(B:B &gt; TIME(6, 0, 0), B:B &lt;= TIME(18, 0, 0)), "Day", "Night")</f>
        <v>Night</v>
      </c>
      <c r="AA5176">
        <f t="shared" si="971"/>
        <v>1</v>
      </c>
    </row>
    <row r="5177" spans="1:27" x14ac:dyDescent="0.2">
      <c r="A5177">
        <v>39362</v>
      </c>
      <c r="B5177" t="s">
        <v>914</v>
      </c>
      <c r="C5177" t="s">
        <v>26637</v>
      </c>
      <c r="D5177" t="s">
        <v>26638</v>
      </c>
      <c r="F5177" t="s">
        <v>26639</v>
      </c>
      <c r="G5177" t="s">
        <v>23894</v>
      </c>
      <c r="H5177" t="s">
        <v>26640</v>
      </c>
      <c r="I5177" t="s">
        <v>26641</v>
      </c>
      <c r="J5177">
        <v>10</v>
      </c>
      <c r="K5177">
        <v>10</v>
      </c>
      <c r="L5177">
        <v>0</v>
      </c>
      <c r="M5177" t="s">
        <v>26642</v>
      </c>
      <c r="N5177">
        <f t="shared" si="960"/>
        <v>0</v>
      </c>
      <c r="O5177" t="str">
        <f t="shared" si="961"/>
        <v>No</v>
      </c>
      <c r="P5177">
        <f t="shared" si="962"/>
        <v>0</v>
      </c>
      <c r="Q5177">
        <f t="shared" si="963"/>
        <v>0</v>
      </c>
      <c r="R5177">
        <f t="shared" si="967"/>
        <v>27.565026697177728</v>
      </c>
      <c r="S5177" t="str">
        <f t="shared" si="964"/>
        <v>ID-39362-Star, ID - Shelton, WA</v>
      </c>
      <c r="T5177" t="str">
        <f t="shared" si="965"/>
        <v>20:00</v>
      </c>
      <c r="U5177" t="str">
        <f t="shared" si="966"/>
        <v>Acceptable</v>
      </c>
      <c r="V5177">
        <f t="shared" si="968"/>
        <v>23</v>
      </c>
      <c r="W5177">
        <f t="shared" si="969"/>
        <v>2</v>
      </c>
      <c r="Y5177" t="str">
        <f t="shared" si="970"/>
        <v>Flight Not Found</v>
      </c>
      <c r="Z5177" t="str" cm="1">
        <f t="array" ref="Z5177">IF(AND(B:B &gt; TIME(6, 0, 0), B:B &lt;= TIME(18, 0, 0)), "Day", "Night")</f>
        <v>Night</v>
      </c>
      <c r="AA5177">
        <f t="shared" si="971"/>
        <v>1</v>
      </c>
    </row>
    <row r="5178" spans="1:27" x14ac:dyDescent="0.2">
      <c r="A5178">
        <v>39363</v>
      </c>
      <c r="B5178" t="s">
        <v>3130</v>
      </c>
      <c r="C5178" t="s">
        <v>26643</v>
      </c>
      <c r="D5178" t="s">
        <v>26644</v>
      </c>
      <c r="F5178" t="s">
        <v>26645</v>
      </c>
      <c r="G5178" t="s">
        <v>26646</v>
      </c>
      <c r="H5178" t="s">
        <v>26647</v>
      </c>
      <c r="I5178" t="s">
        <v>26648</v>
      </c>
      <c r="J5178">
        <v>18</v>
      </c>
      <c r="K5178">
        <v>18</v>
      </c>
      <c r="L5178">
        <v>0</v>
      </c>
      <c r="M5178" t="s">
        <v>3739</v>
      </c>
      <c r="N5178">
        <f t="shared" si="960"/>
        <v>0</v>
      </c>
      <c r="O5178" t="str">
        <f t="shared" si="961"/>
        <v>No</v>
      </c>
      <c r="P5178">
        <f t="shared" si="962"/>
        <v>0</v>
      </c>
      <c r="Q5178">
        <f t="shared" si="963"/>
        <v>0</v>
      </c>
      <c r="R5178">
        <f t="shared" si="967"/>
        <v>27.565026697177728</v>
      </c>
      <c r="S5178" t="str">
        <f t="shared" si="964"/>
        <v>ID-39363-Villavicencio - Uribe</v>
      </c>
      <c r="T5178" t="str">
        <f t="shared" si="965"/>
        <v>15:30</v>
      </c>
      <c r="U5178" t="str">
        <f t="shared" si="966"/>
        <v>Acceptable</v>
      </c>
      <c r="V5178">
        <f t="shared" si="968"/>
        <v>23</v>
      </c>
      <c r="W5178">
        <f t="shared" si="969"/>
        <v>2</v>
      </c>
      <c r="Y5178" t="str">
        <f t="shared" si="970"/>
        <v>Flight Not Found</v>
      </c>
      <c r="Z5178" t="str" cm="1">
        <f t="array" ref="Z5178">IF(AND(B:B &gt; TIME(6, 0, 0), B:B &lt;= TIME(18, 0, 0)), "Day", "Night")</f>
        <v>Night</v>
      </c>
      <c r="AA5178">
        <f t="shared" si="971"/>
        <v>1</v>
      </c>
    </row>
    <row r="5179" spans="1:27" x14ac:dyDescent="0.2">
      <c r="A5179">
        <v>39390</v>
      </c>
      <c r="B5179" t="s">
        <v>3997</v>
      </c>
      <c r="C5179" t="s">
        <v>1928</v>
      </c>
      <c r="D5179" t="s">
        <v>26649</v>
      </c>
      <c r="F5179" t="s">
        <v>7747</v>
      </c>
      <c r="G5179" t="s">
        <v>16118</v>
      </c>
      <c r="H5179" t="s">
        <v>26650</v>
      </c>
      <c r="I5179" t="s">
        <v>26651</v>
      </c>
      <c r="J5179">
        <v>2</v>
      </c>
      <c r="K5179">
        <v>2</v>
      </c>
      <c r="L5179">
        <v>6</v>
      </c>
      <c r="M5179" t="s">
        <v>26652</v>
      </c>
      <c r="N5179">
        <f t="shared" si="960"/>
        <v>0</v>
      </c>
      <c r="O5179" t="str">
        <f t="shared" si="961"/>
        <v>No</v>
      </c>
      <c r="P5179">
        <f t="shared" si="962"/>
        <v>0</v>
      </c>
      <c r="Q5179">
        <f t="shared" si="963"/>
        <v>0</v>
      </c>
      <c r="R5179">
        <f t="shared" si="967"/>
        <v>27.565026697177728</v>
      </c>
      <c r="S5179" t="str">
        <f t="shared" si="964"/>
        <v>ID-39390-Sao Paulo - Rio de Janeiro</v>
      </c>
      <c r="T5179" t="str">
        <f t="shared" si="965"/>
        <v>14:10</v>
      </c>
      <c r="U5179" t="str">
        <f t="shared" si="966"/>
        <v>Acceptable</v>
      </c>
      <c r="V5179">
        <f t="shared" si="968"/>
        <v>23</v>
      </c>
      <c r="W5179">
        <f t="shared" si="969"/>
        <v>2</v>
      </c>
      <c r="Y5179" t="str">
        <f t="shared" si="970"/>
        <v>Flight Not Found</v>
      </c>
      <c r="Z5179" t="str" cm="1">
        <f t="array" ref="Z5179">IF(AND(B:B &gt; TIME(6, 0, 0), B:B &lt;= TIME(18, 0, 0)), "Day", "Night")</f>
        <v>Night</v>
      </c>
      <c r="AA5179">
        <f t="shared" si="971"/>
        <v>1</v>
      </c>
    </row>
    <row r="5180" spans="1:27" x14ac:dyDescent="0.2">
      <c r="A5180">
        <v>39394</v>
      </c>
      <c r="B5180" t="s">
        <v>540</v>
      </c>
      <c r="C5180" t="s">
        <v>2591</v>
      </c>
      <c r="D5180" t="s">
        <v>26653</v>
      </c>
      <c r="F5180" t="s">
        <v>26654</v>
      </c>
      <c r="G5180" t="s">
        <v>23339</v>
      </c>
      <c r="H5180" t="s">
        <v>26655</v>
      </c>
      <c r="I5180" t="s">
        <v>26656</v>
      </c>
      <c r="J5180">
        <v>4</v>
      </c>
      <c r="K5180">
        <v>0</v>
      </c>
      <c r="L5180">
        <v>2</v>
      </c>
      <c r="M5180" t="s">
        <v>26657</v>
      </c>
      <c r="N5180">
        <f t="shared" si="960"/>
        <v>0</v>
      </c>
      <c r="O5180" t="str">
        <f t="shared" si="961"/>
        <v>No</v>
      </c>
      <c r="P5180">
        <f t="shared" si="962"/>
        <v>0</v>
      </c>
      <c r="Q5180">
        <f t="shared" si="963"/>
        <v>0</v>
      </c>
      <c r="R5180">
        <f t="shared" si="967"/>
        <v>27.565026697177728</v>
      </c>
      <c r="S5180" t="str">
        <f t="shared" si="964"/>
        <v>ID-39394-Khartoum - Juba</v>
      </c>
      <c r="T5180" t="str">
        <f t="shared" si="965"/>
        <v>08:00</v>
      </c>
      <c r="U5180" t="str">
        <f t="shared" si="966"/>
        <v>Acceptable</v>
      </c>
      <c r="V5180">
        <f t="shared" si="968"/>
        <v>23</v>
      </c>
      <c r="W5180">
        <f t="shared" si="969"/>
        <v>2</v>
      </c>
      <c r="Y5180" t="str">
        <f t="shared" si="970"/>
        <v>Flight Not Found</v>
      </c>
      <c r="Z5180" t="str" cm="1">
        <f t="array" ref="Z5180">IF(AND(B:B &gt; TIME(6, 0, 0), B:B &lt;= TIME(18, 0, 0)), "Day", "Night")</f>
        <v>Night</v>
      </c>
      <c r="AA5180">
        <f t="shared" si="971"/>
        <v>1</v>
      </c>
    </row>
    <row r="5181" spans="1:27" x14ac:dyDescent="0.2">
      <c r="A5181">
        <v>39416</v>
      </c>
      <c r="B5181" t="s">
        <v>26658</v>
      </c>
      <c r="C5181" t="s">
        <v>26659</v>
      </c>
      <c r="D5181" t="s">
        <v>26660</v>
      </c>
      <c r="E5181" t="s">
        <v>26661</v>
      </c>
      <c r="F5181" t="s">
        <v>26662</v>
      </c>
      <c r="G5181" t="s">
        <v>23835</v>
      </c>
      <c r="H5181" t="s">
        <v>26663</v>
      </c>
      <c r="I5181" t="s">
        <v>26664</v>
      </c>
      <c r="J5181">
        <v>57</v>
      </c>
      <c r="K5181">
        <v>57</v>
      </c>
      <c r="L5181">
        <v>0</v>
      </c>
      <c r="M5181" t="s">
        <v>26665</v>
      </c>
      <c r="N5181">
        <f t="shared" si="960"/>
        <v>0</v>
      </c>
      <c r="O5181" t="str">
        <f t="shared" si="961"/>
        <v>No</v>
      </c>
      <c r="P5181">
        <f t="shared" si="962"/>
        <v>0</v>
      </c>
      <c r="Q5181">
        <f t="shared" si="963"/>
        <v>0</v>
      </c>
      <c r="R5181">
        <f t="shared" si="967"/>
        <v>27.565026697177728</v>
      </c>
      <c r="S5181" t="str">
        <f t="shared" si="964"/>
        <v>ID-39416-Istanbul - Isparta</v>
      </c>
      <c r="T5181" t="str">
        <f t="shared" si="965"/>
        <v>01:36</v>
      </c>
      <c r="U5181" t="str">
        <f t="shared" si="966"/>
        <v>Acceptable</v>
      </c>
      <c r="V5181">
        <f t="shared" si="968"/>
        <v>23</v>
      </c>
      <c r="W5181">
        <f t="shared" si="969"/>
        <v>2</v>
      </c>
      <c r="Y5181" t="str">
        <f t="shared" si="970"/>
        <v>Flight Not Found</v>
      </c>
      <c r="Z5181" t="str" cm="1">
        <f t="array" ref="Z5181">IF(AND(B:B &gt; TIME(6, 0, 0), B:B &lt;= TIME(18, 0, 0)), "Day", "Night")</f>
        <v>Night</v>
      </c>
      <c r="AA5181">
        <f t="shared" si="971"/>
        <v>1</v>
      </c>
    </row>
    <row r="5182" spans="1:27" x14ac:dyDescent="0.2">
      <c r="A5182">
        <v>39419</v>
      </c>
      <c r="B5182" t="s">
        <v>21</v>
      </c>
      <c r="C5182" t="s">
        <v>26666</v>
      </c>
      <c r="D5182" t="s">
        <v>26667</v>
      </c>
      <c r="F5182" t="s">
        <v>26668</v>
      </c>
      <c r="G5182" t="s">
        <v>26669</v>
      </c>
      <c r="H5182" t="s">
        <v>26670</v>
      </c>
      <c r="J5182">
        <v>4</v>
      </c>
      <c r="K5182">
        <v>4</v>
      </c>
      <c r="L5182">
        <v>0</v>
      </c>
      <c r="M5182" t="s">
        <v>26671</v>
      </c>
      <c r="N5182">
        <f t="shared" si="960"/>
        <v>0</v>
      </c>
      <c r="O5182" t="str">
        <f t="shared" si="961"/>
        <v>No</v>
      </c>
      <c r="P5182">
        <f t="shared" si="962"/>
        <v>0</v>
      </c>
      <c r="Q5182">
        <f t="shared" si="963"/>
        <v>0</v>
      </c>
      <c r="R5182">
        <f t="shared" si="967"/>
        <v>27.565026697177728</v>
      </c>
      <c r="S5182" t="str">
        <f t="shared" si="964"/>
        <v>ID-39419-Cordova - Ancorage</v>
      </c>
      <c r="T5182" t="str">
        <f t="shared" si="965"/>
        <v>17:18</v>
      </c>
      <c r="U5182" t="str">
        <f t="shared" si="966"/>
        <v>Acceptable</v>
      </c>
      <c r="V5182">
        <f t="shared" si="968"/>
        <v>23</v>
      </c>
      <c r="W5182">
        <f t="shared" si="969"/>
        <v>2</v>
      </c>
      <c r="Y5182" t="str">
        <f t="shared" si="970"/>
        <v>Flight Not Found</v>
      </c>
      <c r="Z5182" t="str" cm="1">
        <f t="array" ref="Z5182">IF(AND(B:B &gt; TIME(6, 0, 0), B:B &lt;= TIME(18, 0, 0)), "Day", "Night")</f>
        <v>Night</v>
      </c>
      <c r="AA5182">
        <f t="shared" si="971"/>
        <v>1</v>
      </c>
    </row>
    <row r="5183" spans="1:27" x14ac:dyDescent="0.2">
      <c r="A5183">
        <v>39421</v>
      </c>
      <c r="B5183" t="s">
        <v>929</v>
      </c>
      <c r="C5183" t="s">
        <v>625</v>
      </c>
      <c r="D5183" t="s">
        <v>26672</v>
      </c>
      <c r="F5183" t="s">
        <v>26673</v>
      </c>
      <c r="G5183" t="s">
        <v>19574</v>
      </c>
      <c r="H5183" t="s">
        <v>26674</v>
      </c>
      <c r="I5183" t="s">
        <v>26675</v>
      </c>
      <c r="J5183">
        <v>2</v>
      </c>
      <c r="K5183">
        <v>2</v>
      </c>
      <c r="L5183">
        <v>0</v>
      </c>
      <c r="M5183" t="s">
        <v>26676</v>
      </c>
      <c r="N5183">
        <f t="shared" si="960"/>
        <v>0</v>
      </c>
      <c r="O5183" t="str">
        <f t="shared" si="961"/>
        <v>No</v>
      </c>
      <c r="P5183">
        <f t="shared" si="962"/>
        <v>0</v>
      </c>
      <c r="Q5183">
        <f t="shared" si="963"/>
        <v>0</v>
      </c>
      <c r="R5183">
        <f t="shared" si="967"/>
        <v>27.565026697177728</v>
      </c>
      <c r="S5183" t="str">
        <f t="shared" si="964"/>
        <v>ID-39421-Columbus, OH - Buffalo, NY</v>
      </c>
      <c r="T5183" t="str">
        <f t="shared" si="965"/>
        <v>06:48</v>
      </c>
      <c r="U5183" t="str">
        <f t="shared" si="966"/>
        <v>Acceptable</v>
      </c>
      <c r="V5183">
        <f t="shared" si="968"/>
        <v>23</v>
      </c>
      <c r="W5183">
        <f t="shared" si="969"/>
        <v>2</v>
      </c>
      <c r="Y5183" t="str">
        <f t="shared" si="970"/>
        <v>Flight Not Found</v>
      </c>
      <c r="Z5183" t="str" cm="1">
        <f t="array" ref="Z5183">IF(AND(B:B &gt; TIME(6, 0, 0), B:B &lt;= TIME(18, 0, 0)), "Day", "Night")</f>
        <v>Night</v>
      </c>
      <c r="AA5183">
        <f t="shared" si="971"/>
        <v>1</v>
      </c>
    </row>
    <row r="5184" spans="1:27" x14ac:dyDescent="0.2">
      <c r="A5184">
        <v>39425</v>
      </c>
      <c r="B5184" t="s">
        <v>2124</v>
      </c>
      <c r="C5184" t="s">
        <v>26677</v>
      </c>
      <c r="D5184" t="s">
        <v>26678</v>
      </c>
      <c r="F5184" t="s">
        <v>26679</v>
      </c>
      <c r="G5184" t="s">
        <v>26680</v>
      </c>
      <c r="H5184" t="s">
        <v>26681</v>
      </c>
      <c r="I5184" t="s">
        <v>26682</v>
      </c>
      <c r="J5184">
        <v>5</v>
      </c>
      <c r="K5184">
        <v>5</v>
      </c>
      <c r="L5184">
        <v>0</v>
      </c>
      <c r="M5184" t="s">
        <v>26683</v>
      </c>
      <c r="N5184">
        <f t="shared" si="960"/>
        <v>0</v>
      </c>
      <c r="O5184" t="str">
        <f t="shared" si="961"/>
        <v>No</v>
      </c>
      <c r="P5184">
        <f t="shared" si="962"/>
        <v>0</v>
      </c>
      <c r="Q5184">
        <f t="shared" si="963"/>
        <v>0</v>
      </c>
      <c r="R5184">
        <f t="shared" si="967"/>
        <v>27.565026697177728</v>
      </c>
      <c r="S5184" t="str">
        <f t="shared" si="964"/>
        <v>ID-39425-HradeKrálové - Kiev</v>
      </c>
      <c r="T5184" t="str">
        <f t="shared" si="965"/>
        <v>17:00</v>
      </c>
      <c r="U5184" t="str">
        <f t="shared" si="966"/>
        <v>Acceptable</v>
      </c>
      <c r="V5184">
        <f t="shared" si="968"/>
        <v>23</v>
      </c>
      <c r="W5184">
        <f t="shared" si="969"/>
        <v>2</v>
      </c>
      <c r="Y5184" t="str">
        <f t="shared" si="970"/>
        <v>Flight Not Found</v>
      </c>
      <c r="Z5184" t="str" cm="1">
        <f t="array" ref="Z5184">IF(AND(B:B &gt; TIME(6, 0, 0), B:B &lt;= TIME(18, 0, 0)), "Day", "Night")</f>
        <v>Night</v>
      </c>
      <c r="AA5184">
        <f t="shared" si="971"/>
        <v>1</v>
      </c>
    </row>
    <row r="5185" spans="1:27" x14ac:dyDescent="0.2">
      <c r="A5185">
        <v>39451</v>
      </c>
      <c r="B5185" t="s">
        <v>20392</v>
      </c>
      <c r="C5185" t="s">
        <v>26684</v>
      </c>
      <c r="D5185" t="s">
        <v>26685</v>
      </c>
      <c r="F5185" t="s">
        <v>26686</v>
      </c>
      <c r="G5185" t="s">
        <v>26687</v>
      </c>
      <c r="H5185" t="s">
        <v>26688</v>
      </c>
      <c r="I5185" t="s">
        <v>26689</v>
      </c>
      <c r="J5185">
        <v>18</v>
      </c>
      <c r="K5185">
        <v>18</v>
      </c>
      <c r="L5185">
        <v>0</v>
      </c>
      <c r="M5185" t="s">
        <v>26690</v>
      </c>
      <c r="N5185">
        <f t="shared" si="960"/>
        <v>0</v>
      </c>
      <c r="O5185" t="str">
        <f t="shared" si="961"/>
        <v>No</v>
      </c>
      <c r="P5185">
        <f t="shared" si="962"/>
        <v>0</v>
      </c>
      <c r="Q5185">
        <f t="shared" si="963"/>
        <v>0</v>
      </c>
      <c r="R5185">
        <f t="shared" si="967"/>
        <v>27.565026697177728</v>
      </c>
      <c r="S5185" t="str">
        <f t="shared" si="964"/>
        <v>ID-39451-Los Rogues - Carac</v>
      </c>
      <c r="T5185" t="str">
        <f t="shared" si="965"/>
        <v>09:48</v>
      </c>
      <c r="U5185" t="str">
        <f t="shared" si="966"/>
        <v>Acceptable</v>
      </c>
      <c r="V5185">
        <f t="shared" si="968"/>
        <v>23</v>
      </c>
      <c r="W5185">
        <f t="shared" si="969"/>
        <v>2</v>
      </c>
      <c r="Y5185" t="str">
        <f t="shared" si="970"/>
        <v>Flight Not Found</v>
      </c>
      <c r="Z5185" t="str" cm="1">
        <f t="array" ref="Z5185">IF(AND(B:B &gt; TIME(6, 0, 0), B:B &lt;= TIME(18, 0, 0)), "Day", "Night")</f>
        <v>Night</v>
      </c>
      <c r="AA5185">
        <f t="shared" si="971"/>
        <v>1</v>
      </c>
    </row>
    <row r="5186" spans="1:27" x14ac:dyDescent="0.2">
      <c r="A5186">
        <v>39452</v>
      </c>
      <c r="B5186" t="s">
        <v>19264</v>
      </c>
      <c r="C5186" t="s">
        <v>10380</v>
      </c>
      <c r="D5186" t="s">
        <v>26691</v>
      </c>
      <c r="F5186" t="s">
        <v>18518</v>
      </c>
      <c r="G5186" t="s">
        <v>15047</v>
      </c>
      <c r="H5186" t="s">
        <v>26692</v>
      </c>
      <c r="I5186" t="s">
        <v>26693</v>
      </c>
      <c r="J5186">
        <v>10</v>
      </c>
      <c r="K5186">
        <v>6</v>
      </c>
      <c r="L5186">
        <v>0</v>
      </c>
      <c r="M5186" t="s">
        <v>26694</v>
      </c>
      <c r="N5186">
        <f t="shared" ref="N5186:N5249" si="972">SUM(B5186,C5186)</f>
        <v>0</v>
      </c>
      <c r="O5186" t="str">
        <f t="shared" ref="O5186:O5249" si="973">IF(F5186="good","Yes","No")</f>
        <v>No</v>
      </c>
      <c r="P5186">
        <f t="shared" ref="P5186:P5249" si="974">COUNTIF(C:C,"&lt;0")</f>
        <v>0</v>
      </c>
      <c r="Q5186">
        <f t="shared" ref="Q5186:Q5249" si="975">SUMIF(E:E,"&gt;"&amp;AVERAGE(E:E))</f>
        <v>0</v>
      </c>
      <c r="R5186">
        <f t="shared" si="967"/>
        <v>27.565026697177728</v>
      </c>
      <c r="S5186" t="str">
        <f t="shared" ref="S5186:S5249" si="976">CONCATENATE("ID-",A5186,"-",F5186)</f>
        <v>ID-39452-Kodiak - Homer</v>
      </c>
      <c r="T5186" t="str">
        <f t="shared" ref="T5186:T5249" si="977">INDEX(B:B,MATCH(A5186,A:A,0))</f>
        <v>13:43</v>
      </c>
      <c r="U5186" t="str">
        <f t="shared" ref="U5186:U5249" si="978">IF(OR(B5186&gt;0,C5186&gt;0),"Acceptable","Check")</f>
        <v>Acceptable</v>
      </c>
      <c r="V5186">
        <f t="shared" si="968"/>
        <v>23</v>
      </c>
      <c r="W5186">
        <f t="shared" si="969"/>
        <v>2</v>
      </c>
      <c r="Y5186" t="str">
        <f t="shared" si="970"/>
        <v>Flight Not Found</v>
      </c>
      <c r="Z5186" t="str" cm="1">
        <f t="array" ref="Z5186">IF(AND(B:B &gt; TIME(6, 0, 0), B:B &lt;= TIME(18, 0, 0)), "Day", "Night")</f>
        <v>Night</v>
      </c>
      <c r="AA5186">
        <f t="shared" si="971"/>
        <v>1</v>
      </c>
    </row>
    <row r="5187" spans="1:27" x14ac:dyDescent="0.2">
      <c r="A5187">
        <v>39461</v>
      </c>
      <c r="B5187" t="s">
        <v>23390</v>
      </c>
      <c r="C5187" t="s">
        <v>26695</v>
      </c>
      <c r="D5187" t="s">
        <v>26696</v>
      </c>
      <c r="F5187" t="s">
        <v>26697</v>
      </c>
      <c r="G5187" t="s">
        <v>19711</v>
      </c>
      <c r="H5187" t="s">
        <v>26698</v>
      </c>
      <c r="I5187" t="s">
        <v>26699</v>
      </c>
      <c r="J5187">
        <v>1</v>
      </c>
      <c r="K5187">
        <v>1</v>
      </c>
      <c r="L5187">
        <v>0</v>
      </c>
      <c r="M5187" t="s">
        <v>26700</v>
      </c>
      <c r="N5187">
        <f t="shared" si="972"/>
        <v>0</v>
      </c>
      <c r="O5187" t="str">
        <f t="shared" si="973"/>
        <v>No</v>
      </c>
      <c r="P5187">
        <f t="shared" si="974"/>
        <v>0</v>
      </c>
      <c r="Q5187">
        <f t="shared" si="975"/>
        <v>0</v>
      </c>
      <c r="R5187">
        <f t="shared" ref="R5187:R5250" si="979">AVERAGEIF(J:J,"&gt;0")</f>
        <v>27.565026697177728</v>
      </c>
      <c r="S5187" t="str">
        <f t="shared" si="976"/>
        <v>ID-39461-Lihu - Kauai</v>
      </c>
      <c r="T5187" t="str">
        <f t="shared" si="977"/>
        <v>05:08</v>
      </c>
      <c r="U5187" t="str">
        <f t="shared" si="978"/>
        <v>Acceptable</v>
      </c>
      <c r="V5187">
        <f t="shared" ref="V5187:V5250" si="980">COUNTIF(D:D, "Military - U.S. Army")</f>
        <v>23</v>
      </c>
      <c r="W5187">
        <f t="shared" ref="W5187:W5250" si="981">AVERAGEIF(C:C,"Fort Myer, Virginia", J:J)</f>
        <v>2</v>
      </c>
      <c r="Y5187" t="str">
        <f t="shared" ref="Y5187:Y5250" si="982">IFERROR(VLOOKUP("FlightNumber", A:E, 4, FALSE), "Flight Not Found")</f>
        <v>Flight Not Found</v>
      </c>
      <c r="Z5187" t="str" cm="1">
        <f t="array" ref="Z5187">IF(AND(B:B &gt; TIME(6, 0, 0), B:B &lt;= TIME(18, 0, 0)), "Day", "Night")</f>
        <v>Night</v>
      </c>
      <c r="AA5187">
        <f t="shared" ref="AA5187:AA5250" si="983">COUNTIFS(D:D, "Military - U.S. Army", C:C, "Fort Myer, Virginia")</f>
        <v>1</v>
      </c>
    </row>
    <row r="5188" spans="1:27" x14ac:dyDescent="0.2">
      <c r="A5188">
        <v>39464</v>
      </c>
      <c r="B5188" t="s">
        <v>11235</v>
      </c>
      <c r="C5188" t="s">
        <v>1655</v>
      </c>
      <c r="D5188" t="s">
        <v>1623</v>
      </c>
      <c r="F5188" t="s">
        <v>26701</v>
      </c>
      <c r="G5188" t="s">
        <v>26702</v>
      </c>
      <c r="H5188" t="s">
        <v>26703</v>
      </c>
      <c r="I5188" t="s">
        <v>26704</v>
      </c>
      <c r="J5188">
        <v>152</v>
      </c>
      <c r="K5188">
        <v>0</v>
      </c>
      <c r="L5188">
        <v>0</v>
      </c>
      <c r="M5188" t="s">
        <v>26705</v>
      </c>
      <c r="N5188">
        <f t="shared" si="972"/>
        <v>0</v>
      </c>
      <c r="O5188" t="str">
        <f t="shared" si="973"/>
        <v>No</v>
      </c>
      <c r="P5188">
        <f t="shared" si="974"/>
        <v>0</v>
      </c>
      <c r="Q5188">
        <f t="shared" si="975"/>
        <v>0</v>
      </c>
      <c r="R5188">
        <f t="shared" si="979"/>
        <v>27.565026697177728</v>
      </c>
      <c r="S5188" t="str">
        <f t="shared" si="976"/>
        <v>ID-39464-Bejing, China - London, England</v>
      </c>
      <c r="T5188" t="str">
        <f t="shared" si="977"/>
        <v>12:43</v>
      </c>
      <c r="U5188" t="str">
        <f t="shared" si="978"/>
        <v>Acceptable</v>
      </c>
      <c r="V5188">
        <f t="shared" si="980"/>
        <v>23</v>
      </c>
      <c r="W5188">
        <f t="shared" si="981"/>
        <v>2</v>
      </c>
      <c r="Y5188" t="str">
        <f t="shared" si="982"/>
        <v>Flight Not Found</v>
      </c>
      <c r="Z5188" t="str" cm="1">
        <f t="array" ref="Z5188">IF(AND(B:B &gt; TIME(6, 0, 0), B:B &lt;= TIME(18, 0, 0)), "Day", "Night")</f>
        <v>Night</v>
      </c>
      <c r="AA5188">
        <f t="shared" si="983"/>
        <v>1</v>
      </c>
    </row>
    <row r="5189" spans="1:27" x14ac:dyDescent="0.2">
      <c r="A5189">
        <v>39466</v>
      </c>
      <c r="B5189" t="s">
        <v>540</v>
      </c>
      <c r="C5189" t="s">
        <v>23353</v>
      </c>
      <c r="D5189" t="s">
        <v>26706</v>
      </c>
      <c r="F5189" t="s">
        <v>26707</v>
      </c>
      <c r="G5189" t="s">
        <v>26708</v>
      </c>
      <c r="H5189" t="s">
        <v>26709</v>
      </c>
      <c r="I5189" t="s">
        <v>26710</v>
      </c>
      <c r="J5189">
        <v>13</v>
      </c>
      <c r="K5189">
        <v>13</v>
      </c>
      <c r="L5189">
        <v>0</v>
      </c>
      <c r="M5189" t="s">
        <v>26711</v>
      </c>
      <c r="N5189">
        <f t="shared" si="972"/>
        <v>0</v>
      </c>
      <c r="O5189" t="str">
        <f t="shared" si="973"/>
        <v>No</v>
      </c>
      <c r="P5189">
        <f t="shared" si="974"/>
        <v>0</v>
      </c>
      <c r="Q5189">
        <f t="shared" si="975"/>
        <v>0</v>
      </c>
      <c r="R5189">
        <f t="shared" si="979"/>
        <v>27.565026697177728</v>
      </c>
      <c r="S5189" t="str">
        <f t="shared" si="976"/>
        <v>ID-39466-Luanda, Angola - Huambo, Angola</v>
      </c>
      <c r="T5189" t="str">
        <f t="shared" si="977"/>
        <v>08:00</v>
      </c>
      <c r="U5189" t="str">
        <f t="shared" si="978"/>
        <v>Acceptable</v>
      </c>
      <c r="V5189">
        <f t="shared" si="980"/>
        <v>23</v>
      </c>
      <c r="W5189">
        <f t="shared" si="981"/>
        <v>2</v>
      </c>
      <c r="Y5189" t="str">
        <f t="shared" si="982"/>
        <v>Flight Not Found</v>
      </c>
      <c r="Z5189" t="str" cm="1">
        <f t="array" ref="Z5189">IF(AND(B:B &gt; TIME(6, 0, 0), B:B &lt;= TIME(18, 0, 0)), "Day", "Night")</f>
        <v>Night</v>
      </c>
      <c r="AA5189">
        <f t="shared" si="983"/>
        <v>1</v>
      </c>
    </row>
    <row r="5190" spans="1:27" x14ac:dyDescent="0.2">
      <c r="A5190">
        <v>39470</v>
      </c>
      <c r="B5190" t="s">
        <v>4866</v>
      </c>
      <c r="C5190" t="s">
        <v>26712</v>
      </c>
      <c r="D5190" t="s">
        <v>13068</v>
      </c>
      <c r="F5190" t="s">
        <v>26713</v>
      </c>
      <c r="G5190" t="s">
        <v>26714</v>
      </c>
      <c r="H5190" t="s">
        <v>26715</v>
      </c>
      <c r="I5190" t="s">
        <v>26716</v>
      </c>
      <c r="J5190">
        <v>20</v>
      </c>
      <c r="K5190">
        <v>20</v>
      </c>
      <c r="L5190">
        <v>0</v>
      </c>
      <c r="M5190" t="s">
        <v>26717</v>
      </c>
      <c r="N5190">
        <f t="shared" si="972"/>
        <v>0</v>
      </c>
      <c r="O5190" t="str">
        <f t="shared" si="973"/>
        <v>No</v>
      </c>
      <c r="P5190">
        <f t="shared" si="974"/>
        <v>0</v>
      </c>
      <c r="Q5190">
        <f t="shared" si="975"/>
        <v>0</v>
      </c>
      <c r="R5190">
        <f t="shared" si="979"/>
        <v>27.565026697177728</v>
      </c>
      <c r="S5190" t="str">
        <f t="shared" si="976"/>
        <v>ID-39470-Warsaw - Miroslawiec</v>
      </c>
      <c r="T5190" t="str">
        <f t="shared" si="977"/>
        <v>19:00</v>
      </c>
      <c r="U5190" t="str">
        <f t="shared" si="978"/>
        <v>Acceptable</v>
      </c>
      <c r="V5190">
        <f t="shared" si="980"/>
        <v>23</v>
      </c>
      <c r="W5190">
        <f t="shared" si="981"/>
        <v>2</v>
      </c>
      <c r="Y5190" t="str">
        <f t="shared" si="982"/>
        <v>Flight Not Found</v>
      </c>
      <c r="Z5190" t="str" cm="1">
        <f t="array" ref="Z5190">IF(AND(B:B &gt; TIME(6, 0, 0), B:B &lt;= TIME(18, 0, 0)), "Day", "Night")</f>
        <v>Night</v>
      </c>
      <c r="AA5190">
        <f t="shared" si="983"/>
        <v>1</v>
      </c>
    </row>
    <row r="5191" spans="1:27" x14ac:dyDescent="0.2">
      <c r="A5191">
        <v>39473</v>
      </c>
      <c r="B5191" t="s">
        <v>11030</v>
      </c>
      <c r="C5191" t="s">
        <v>26718</v>
      </c>
      <c r="D5191" t="s">
        <v>26719</v>
      </c>
      <c r="F5191" t="s">
        <v>26720</v>
      </c>
      <c r="G5191" t="s">
        <v>26721</v>
      </c>
      <c r="H5191" t="s">
        <v>26722</v>
      </c>
      <c r="I5191" t="s">
        <v>26723</v>
      </c>
      <c r="J5191">
        <v>3</v>
      </c>
      <c r="K5191">
        <v>3</v>
      </c>
      <c r="L5191">
        <v>0</v>
      </c>
      <c r="M5191" t="s">
        <v>26724</v>
      </c>
      <c r="N5191">
        <f t="shared" si="972"/>
        <v>0</v>
      </c>
      <c r="O5191" t="str">
        <f t="shared" si="973"/>
        <v>No</v>
      </c>
      <c r="P5191">
        <f t="shared" si="974"/>
        <v>0</v>
      </c>
      <c r="Q5191">
        <f t="shared" si="975"/>
        <v>0</v>
      </c>
      <c r="R5191">
        <f t="shared" si="979"/>
        <v>27.565026697177728</v>
      </c>
      <c r="S5191" t="str">
        <f t="shared" si="976"/>
        <v>ID-39473-Tarakan - Long Apung</v>
      </c>
      <c r="T5191" t="str">
        <f t="shared" si="977"/>
        <v>09:35</v>
      </c>
      <c r="U5191" t="str">
        <f t="shared" si="978"/>
        <v>Acceptable</v>
      </c>
      <c r="V5191">
        <f t="shared" si="980"/>
        <v>23</v>
      </c>
      <c r="W5191">
        <f t="shared" si="981"/>
        <v>2</v>
      </c>
      <c r="Y5191" t="str">
        <f t="shared" si="982"/>
        <v>Flight Not Found</v>
      </c>
      <c r="Z5191" t="str" cm="1">
        <f t="array" ref="Z5191">IF(AND(B:B &gt; TIME(6, 0, 0), B:B &lt;= TIME(18, 0, 0)), "Day", "Night")</f>
        <v>Night</v>
      </c>
      <c r="AA5191">
        <f t="shared" si="983"/>
        <v>1</v>
      </c>
    </row>
    <row r="5192" spans="1:27" x14ac:dyDescent="0.2">
      <c r="A5192">
        <v>39499</v>
      </c>
      <c r="B5192" t="s">
        <v>2124</v>
      </c>
      <c r="C5192" t="s">
        <v>12134</v>
      </c>
      <c r="D5192" t="s">
        <v>26725</v>
      </c>
      <c r="E5192" t="s">
        <v>26726</v>
      </c>
      <c r="F5192" t="s">
        <v>5058</v>
      </c>
      <c r="G5192" t="s">
        <v>26727</v>
      </c>
      <c r="H5192" t="s">
        <v>26728</v>
      </c>
      <c r="I5192" t="s">
        <v>18764</v>
      </c>
      <c r="J5192">
        <v>46</v>
      </c>
      <c r="K5192">
        <v>46</v>
      </c>
      <c r="L5192">
        <v>0</v>
      </c>
      <c r="M5192" t="s">
        <v>26729</v>
      </c>
      <c r="N5192">
        <f t="shared" si="972"/>
        <v>0</v>
      </c>
      <c r="O5192" t="str">
        <f t="shared" si="973"/>
        <v>No</v>
      </c>
      <c r="P5192">
        <f t="shared" si="974"/>
        <v>0</v>
      </c>
      <c r="Q5192">
        <f t="shared" si="975"/>
        <v>0</v>
      </c>
      <c r="R5192">
        <f t="shared" si="979"/>
        <v>27.565026697177728</v>
      </c>
      <c r="S5192" t="str">
        <f t="shared" si="976"/>
        <v>ID-39499-Merida - Caracas</v>
      </c>
      <c r="T5192" t="str">
        <f t="shared" si="977"/>
        <v>17:00</v>
      </c>
      <c r="U5192" t="str">
        <f t="shared" si="978"/>
        <v>Acceptable</v>
      </c>
      <c r="V5192">
        <f t="shared" si="980"/>
        <v>23</v>
      </c>
      <c r="W5192">
        <f t="shared" si="981"/>
        <v>2</v>
      </c>
      <c r="Y5192" t="str">
        <f t="shared" si="982"/>
        <v>Flight Not Found</v>
      </c>
      <c r="Z5192" t="str" cm="1">
        <f t="array" ref="Z5192">IF(AND(B:B &gt; TIME(6, 0, 0), B:B &lt;= TIME(18, 0, 0)), "Day", "Night")</f>
        <v>Night</v>
      </c>
      <c r="AA5192">
        <f t="shared" si="983"/>
        <v>1</v>
      </c>
    </row>
    <row r="5193" spans="1:27" x14ac:dyDescent="0.2">
      <c r="A5193">
        <v>39504</v>
      </c>
      <c r="B5193" t="s">
        <v>17253</v>
      </c>
      <c r="C5193" t="s">
        <v>26730</v>
      </c>
      <c r="D5193" t="s">
        <v>26731</v>
      </c>
      <c r="F5193" t="s">
        <v>26732</v>
      </c>
      <c r="G5193" t="s">
        <v>26733</v>
      </c>
      <c r="H5193" t="s">
        <v>26734</v>
      </c>
      <c r="I5193" t="s">
        <v>26735</v>
      </c>
      <c r="J5193">
        <v>20</v>
      </c>
      <c r="K5193">
        <v>5</v>
      </c>
      <c r="L5193">
        <v>0</v>
      </c>
      <c r="M5193" t="s">
        <v>26736</v>
      </c>
      <c r="N5193">
        <f t="shared" si="972"/>
        <v>0</v>
      </c>
      <c r="O5193" t="str">
        <f t="shared" si="973"/>
        <v>No</v>
      </c>
      <c r="P5193">
        <f t="shared" si="974"/>
        <v>0</v>
      </c>
      <c r="Q5193">
        <f t="shared" si="975"/>
        <v>0</v>
      </c>
      <c r="R5193">
        <f t="shared" si="979"/>
        <v>27.565026697177728</v>
      </c>
      <c r="S5193" t="str">
        <f t="shared" si="976"/>
        <v>ID-39504-Oil Rig P18 - Macae</v>
      </c>
      <c r="T5193" t="str">
        <f t="shared" si="977"/>
        <v>16:16</v>
      </c>
      <c r="U5193" t="str">
        <f t="shared" si="978"/>
        <v>Acceptable</v>
      </c>
      <c r="V5193">
        <f t="shared" si="980"/>
        <v>23</v>
      </c>
      <c r="W5193">
        <f t="shared" si="981"/>
        <v>2</v>
      </c>
      <c r="Y5193" t="str">
        <f t="shared" si="982"/>
        <v>Flight Not Found</v>
      </c>
      <c r="Z5193" t="str" cm="1">
        <f t="array" ref="Z5193">IF(AND(B:B &gt; TIME(6, 0, 0), B:B &lt;= TIME(18, 0, 0)), "Day", "Night")</f>
        <v>Night</v>
      </c>
      <c r="AA5193">
        <f t="shared" si="983"/>
        <v>1</v>
      </c>
    </row>
    <row r="5194" spans="1:27" x14ac:dyDescent="0.2">
      <c r="A5194">
        <v>39510</v>
      </c>
      <c r="B5194" t="s">
        <v>2627</v>
      </c>
      <c r="C5194" t="s">
        <v>26737</v>
      </c>
      <c r="D5194" t="s">
        <v>26738</v>
      </c>
      <c r="G5194" t="s">
        <v>24807</v>
      </c>
      <c r="J5194">
        <v>10</v>
      </c>
      <c r="K5194">
        <v>10</v>
      </c>
      <c r="L5194">
        <v>0</v>
      </c>
      <c r="M5194" t="s">
        <v>26739</v>
      </c>
      <c r="N5194">
        <f t="shared" si="972"/>
        <v>0</v>
      </c>
      <c r="O5194" t="str">
        <f t="shared" si="973"/>
        <v>No</v>
      </c>
      <c r="P5194">
        <f t="shared" si="974"/>
        <v>0</v>
      </c>
      <c r="Q5194">
        <f t="shared" si="975"/>
        <v>0</v>
      </c>
      <c r="R5194">
        <f t="shared" si="979"/>
        <v>27.565026697177728</v>
      </c>
      <c r="S5194" t="str">
        <f t="shared" si="976"/>
        <v>ID-39510-</v>
      </c>
      <c r="T5194" t="str">
        <f t="shared" si="977"/>
        <v>16:00</v>
      </c>
      <c r="U5194" t="str">
        <f t="shared" si="978"/>
        <v>Acceptable</v>
      </c>
      <c r="V5194">
        <f t="shared" si="980"/>
        <v>23</v>
      </c>
      <c r="W5194">
        <f t="shared" si="981"/>
        <v>2</v>
      </c>
      <c r="Y5194" t="str">
        <f t="shared" si="982"/>
        <v>Flight Not Found</v>
      </c>
      <c r="Z5194" t="str" cm="1">
        <f t="array" ref="Z5194">IF(AND(B:B &gt; TIME(6, 0, 0), B:B &lt;= TIME(18, 0, 0)), "Day", "Night")</f>
        <v>Night</v>
      </c>
      <c r="AA5194">
        <f t="shared" si="983"/>
        <v>1</v>
      </c>
    </row>
    <row r="5195" spans="1:27" x14ac:dyDescent="0.2">
      <c r="A5195">
        <v>39522</v>
      </c>
      <c r="B5195" t="s">
        <v>5003</v>
      </c>
      <c r="C5195" t="s">
        <v>26740</v>
      </c>
      <c r="D5195" t="s">
        <v>26741</v>
      </c>
      <c r="F5195" t="s">
        <v>26742</v>
      </c>
      <c r="G5195" t="s">
        <v>22089</v>
      </c>
      <c r="H5195" t="s">
        <v>26743</v>
      </c>
      <c r="I5195" t="s">
        <v>26744</v>
      </c>
      <c r="J5195">
        <v>3</v>
      </c>
      <c r="K5195">
        <v>3</v>
      </c>
      <c r="L5195">
        <v>0</v>
      </c>
      <c r="M5195" t="s">
        <v>26745</v>
      </c>
      <c r="N5195">
        <f t="shared" si="972"/>
        <v>0</v>
      </c>
      <c r="O5195" t="str">
        <f t="shared" si="973"/>
        <v>No</v>
      </c>
      <c r="P5195">
        <f t="shared" si="974"/>
        <v>0</v>
      </c>
      <c r="Q5195">
        <f t="shared" si="975"/>
        <v>0</v>
      </c>
      <c r="R5195">
        <f t="shared" si="979"/>
        <v>27.565026697177728</v>
      </c>
      <c r="S5195" t="str">
        <f t="shared" si="976"/>
        <v>ID-39522-Lagos - Bebi Air Strip</v>
      </c>
      <c r="T5195" t="str">
        <f t="shared" si="977"/>
        <v>08:15</v>
      </c>
      <c r="U5195" t="str">
        <f t="shared" si="978"/>
        <v>Acceptable</v>
      </c>
      <c r="V5195">
        <f t="shared" si="980"/>
        <v>23</v>
      </c>
      <c r="W5195">
        <f t="shared" si="981"/>
        <v>2</v>
      </c>
      <c r="Y5195" t="str">
        <f t="shared" si="982"/>
        <v>Flight Not Found</v>
      </c>
      <c r="Z5195" t="str" cm="1">
        <f t="array" ref="Z5195">IF(AND(B:B &gt; TIME(6, 0, 0), B:B &lt;= TIME(18, 0, 0)), "Day", "Night")</f>
        <v>Night</v>
      </c>
      <c r="AA5195">
        <f t="shared" si="983"/>
        <v>1</v>
      </c>
    </row>
    <row r="5196" spans="1:27" x14ac:dyDescent="0.2">
      <c r="A5196">
        <v>39541</v>
      </c>
      <c r="B5196" t="s">
        <v>2575</v>
      </c>
      <c r="C5196" t="s">
        <v>26746</v>
      </c>
      <c r="D5196" t="s">
        <v>26747</v>
      </c>
      <c r="F5196" t="s">
        <v>26748</v>
      </c>
      <c r="G5196" t="s">
        <v>26749</v>
      </c>
      <c r="H5196" t="s">
        <v>26750</v>
      </c>
      <c r="I5196" t="s">
        <v>26751</v>
      </c>
      <c r="J5196">
        <v>19</v>
      </c>
      <c r="K5196">
        <v>19</v>
      </c>
      <c r="L5196">
        <v>0</v>
      </c>
      <c r="M5196" t="s">
        <v>26752</v>
      </c>
      <c r="N5196">
        <f t="shared" si="972"/>
        <v>0</v>
      </c>
      <c r="O5196" t="str">
        <f t="shared" si="973"/>
        <v>No</v>
      </c>
      <c r="P5196">
        <f t="shared" si="974"/>
        <v>0</v>
      </c>
      <c r="Q5196">
        <f t="shared" si="975"/>
        <v>0</v>
      </c>
      <c r="R5196">
        <f t="shared" si="979"/>
        <v>27.565026697177728</v>
      </c>
      <c r="S5196" t="str">
        <f t="shared" si="976"/>
        <v>ID-39541-Paramaribo - Lawa</v>
      </c>
      <c r="T5196" t="str">
        <f t="shared" si="977"/>
        <v>11:00</v>
      </c>
      <c r="U5196" t="str">
        <f t="shared" si="978"/>
        <v>Acceptable</v>
      </c>
      <c r="V5196">
        <f t="shared" si="980"/>
        <v>23</v>
      </c>
      <c r="W5196">
        <f t="shared" si="981"/>
        <v>2</v>
      </c>
      <c r="Y5196" t="str">
        <f t="shared" si="982"/>
        <v>Flight Not Found</v>
      </c>
      <c r="Z5196" t="str" cm="1">
        <f t="array" ref="Z5196">IF(AND(B:B &gt; TIME(6, 0, 0), B:B &lt;= TIME(18, 0, 0)), "Day", "Night")</f>
        <v>Night</v>
      </c>
      <c r="AA5196">
        <f t="shared" si="983"/>
        <v>1</v>
      </c>
    </row>
    <row r="5197" spans="1:27" x14ac:dyDescent="0.2">
      <c r="A5197">
        <v>39547</v>
      </c>
      <c r="B5197" t="s">
        <v>26753</v>
      </c>
      <c r="C5197" t="s">
        <v>26754</v>
      </c>
      <c r="D5197" t="s">
        <v>26755</v>
      </c>
      <c r="F5197" t="s">
        <v>26756</v>
      </c>
      <c r="G5197" t="s">
        <v>26757</v>
      </c>
      <c r="H5197" t="s">
        <v>26758</v>
      </c>
      <c r="I5197" t="s">
        <v>26759</v>
      </c>
      <c r="J5197">
        <v>1</v>
      </c>
      <c r="K5197">
        <v>1</v>
      </c>
      <c r="L5197">
        <v>0</v>
      </c>
      <c r="M5197" t="s">
        <v>26760</v>
      </c>
      <c r="N5197">
        <f t="shared" si="972"/>
        <v>0</v>
      </c>
      <c r="O5197" t="str">
        <f t="shared" si="973"/>
        <v>No</v>
      </c>
      <c r="P5197">
        <f t="shared" si="974"/>
        <v>0</v>
      </c>
      <c r="Q5197">
        <f t="shared" si="975"/>
        <v>0</v>
      </c>
      <c r="R5197">
        <f t="shared" si="979"/>
        <v>27.565026697177728</v>
      </c>
      <c r="S5197" t="str">
        <f t="shared" si="976"/>
        <v>ID-39547-Sydney - Brisbane</v>
      </c>
      <c r="T5197" t="str">
        <f t="shared" si="977"/>
        <v>23:27</v>
      </c>
      <c r="U5197" t="str">
        <f t="shared" si="978"/>
        <v>Acceptable</v>
      </c>
      <c r="V5197">
        <f t="shared" si="980"/>
        <v>23</v>
      </c>
      <c r="W5197">
        <f t="shared" si="981"/>
        <v>2</v>
      </c>
      <c r="Y5197" t="str">
        <f t="shared" si="982"/>
        <v>Flight Not Found</v>
      </c>
      <c r="Z5197" t="str" cm="1">
        <f t="array" ref="Z5197">IF(AND(B:B &gt; TIME(6, 0, 0), B:B &lt;= TIME(18, 0, 0)), "Day", "Night")</f>
        <v>Night</v>
      </c>
      <c r="AA5197">
        <f t="shared" si="983"/>
        <v>1</v>
      </c>
    </row>
    <row r="5198" spans="1:27" x14ac:dyDescent="0.2">
      <c r="A5198">
        <v>39549</v>
      </c>
      <c r="B5198" t="s">
        <v>2425</v>
      </c>
      <c r="C5198" t="s">
        <v>26761</v>
      </c>
      <c r="D5198" t="s">
        <v>26762</v>
      </c>
      <c r="F5198" t="s">
        <v>26763</v>
      </c>
      <c r="G5198" t="s">
        <v>17491</v>
      </c>
      <c r="H5198" t="s">
        <v>26764</v>
      </c>
      <c r="I5198" t="s">
        <v>25732</v>
      </c>
      <c r="J5198">
        <v>8</v>
      </c>
      <c r="K5198">
        <v>8</v>
      </c>
      <c r="L5198">
        <v>0</v>
      </c>
      <c r="M5198" t="s">
        <v>26765</v>
      </c>
      <c r="N5198">
        <f t="shared" si="972"/>
        <v>0</v>
      </c>
      <c r="O5198" t="str">
        <f t="shared" si="973"/>
        <v>No</v>
      </c>
      <c r="P5198">
        <f t="shared" si="974"/>
        <v>0</v>
      </c>
      <c r="Q5198">
        <f t="shared" si="975"/>
        <v>0</v>
      </c>
      <c r="R5198">
        <f t="shared" si="979"/>
        <v>27.565026697177728</v>
      </c>
      <c r="S5198" t="str">
        <f t="shared" si="976"/>
        <v>ID-39549-Chrisinau, Moldova - Antalya, Turkey - Sudan</v>
      </c>
      <c r="T5198" t="str">
        <f t="shared" si="977"/>
        <v>22:15</v>
      </c>
      <c r="U5198" t="str">
        <f t="shared" si="978"/>
        <v>Acceptable</v>
      </c>
      <c r="V5198">
        <f t="shared" si="980"/>
        <v>23</v>
      </c>
      <c r="W5198">
        <f t="shared" si="981"/>
        <v>2</v>
      </c>
      <c r="Y5198" t="str">
        <f t="shared" si="982"/>
        <v>Flight Not Found</v>
      </c>
      <c r="Z5198" t="str" cm="1">
        <f t="array" ref="Z5198">IF(AND(B:B &gt; TIME(6, 0, 0), B:B &lt;= TIME(18, 0, 0)), "Day", "Night")</f>
        <v>Night</v>
      </c>
      <c r="AA5198">
        <f t="shared" si="983"/>
        <v>1</v>
      </c>
    </row>
    <row r="5199" spans="1:27" x14ac:dyDescent="0.2">
      <c r="A5199">
        <v>39553</v>
      </c>
      <c r="B5199" t="s">
        <v>1103</v>
      </c>
      <c r="C5199" t="s">
        <v>20801</v>
      </c>
      <c r="D5199" t="s">
        <v>26766</v>
      </c>
      <c r="F5199" t="s">
        <v>26767</v>
      </c>
      <c r="G5199" t="s">
        <v>26768</v>
      </c>
      <c r="H5199" t="s">
        <v>26769</v>
      </c>
      <c r="I5199" t="s">
        <v>26770</v>
      </c>
      <c r="J5199">
        <v>85</v>
      </c>
      <c r="K5199">
        <v>0</v>
      </c>
      <c r="L5199">
        <v>47</v>
      </c>
      <c r="M5199" t="s">
        <v>26771</v>
      </c>
      <c r="N5199">
        <f t="shared" si="972"/>
        <v>0</v>
      </c>
      <c r="O5199" t="str">
        <f t="shared" si="973"/>
        <v>No</v>
      </c>
      <c r="P5199">
        <f t="shared" si="974"/>
        <v>0</v>
      </c>
      <c r="Q5199">
        <f t="shared" si="975"/>
        <v>0</v>
      </c>
      <c r="R5199">
        <f t="shared" si="979"/>
        <v>27.565026697177728</v>
      </c>
      <c r="S5199" t="str">
        <f t="shared" si="976"/>
        <v>ID-39553-Goma - Kisangani - Kinshasa</v>
      </c>
      <c r="T5199" t="str">
        <f t="shared" si="977"/>
        <v>14:30</v>
      </c>
      <c r="U5199" t="str">
        <f t="shared" si="978"/>
        <v>Acceptable</v>
      </c>
      <c r="V5199">
        <f t="shared" si="980"/>
        <v>23</v>
      </c>
      <c r="W5199">
        <f t="shared" si="981"/>
        <v>2</v>
      </c>
      <c r="Y5199" t="str">
        <f t="shared" si="982"/>
        <v>Flight Not Found</v>
      </c>
      <c r="Z5199" t="str" cm="1">
        <f t="array" ref="Z5199">IF(AND(B:B &gt; TIME(6, 0, 0), B:B &lt;= TIME(18, 0, 0)), "Day", "Night")</f>
        <v>Night</v>
      </c>
      <c r="AA5199">
        <f t="shared" si="983"/>
        <v>1</v>
      </c>
    </row>
    <row r="5200" spans="1:27" x14ac:dyDescent="0.2">
      <c r="A5200">
        <v>39554</v>
      </c>
      <c r="B5200" t="s">
        <v>9647</v>
      </c>
      <c r="C5200" t="s">
        <v>26772</v>
      </c>
      <c r="D5200" t="s">
        <v>26773</v>
      </c>
      <c r="F5200" t="s">
        <v>26774</v>
      </c>
      <c r="G5200" t="s">
        <v>22564</v>
      </c>
      <c r="H5200" t="s">
        <v>26775</v>
      </c>
      <c r="I5200" t="s">
        <v>26776</v>
      </c>
      <c r="J5200">
        <v>13</v>
      </c>
      <c r="K5200">
        <v>13</v>
      </c>
      <c r="L5200">
        <v>0</v>
      </c>
      <c r="M5200" t="s">
        <v>26777</v>
      </c>
      <c r="N5200">
        <f t="shared" si="972"/>
        <v>0</v>
      </c>
      <c r="O5200" t="str">
        <f t="shared" si="973"/>
        <v>No</v>
      </c>
      <c r="P5200">
        <f t="shared" si="974"/>
        <v>0</v>
      </c>
      <c r="Q5200">
        <f t="shared" si="975"/>
        <v>0</v>
      </c>
      <c r="R5200">
        <f t="shared" si="979"/>
        <v>27.565026697177728</v>
      </c>
      <c r="S5200" t="str">
        <f t="shared" si="976"/>
        <v>ID-39554-Bata - Annobon Island</v>
      </c>
      <c r="T5200" t="str">
        <f t="shared" si="977"/>
        <v>14:23</v>
      </c>
      <c r="U5200" t="str">
        <f t="shared" si="978"/>
        <v>Acceptable</v>
      </c>
      <c r="V5200">
        <f t="shared" si="980"/>
        <v>23</v>
      </c>
      <c r="W5200">
        <f t="shared" si="981"/>
        <v>2</v>
      </c>
      <c r="Y5200" t="str">
        <f t="shared" si="982"/>
        <v>Flight Not Found</v>
      </c>
      <c r="Z5200" t="str" cm="1">
        <f t="array" ref="Z5200">IF(AND(B:B &gt; TIME(6, 0, 0), B:B &lt;= TIME(18, 0, 0)), "Day", "Night")</f>
        <v>Night</v>
      </c>
      <c r="AA5200">
        <f t="shared" si="983"/>
        <v>1</v>
      </c>
    </row>
    <row r="5201" spans="1:27" x14ac:dyDescent="0.2">
      <c r="A5201">
        <v>39566</v>
      </c>
      <c r="B5201" t="s">
        <v>25547</v>
      </c>
      <c r="C5201" t="s">
        <v>26778</v>
      </c>
      <c r="D5201" t="s">
        <v>26779</v>
      </c>
      <c r="G5201" t="s">
        <v>19863</v>
      </c>
      <c r="H5201" t="s">
        <v>26780</v>
      </c>
      <c r="I5201" t="s">
        <v>26781</v>
      </c>
      <c r="J5201">
        <v>20</v>
      </c>
      <c r="K5201">
        <v>20</v>
      </c>
      <c r="L5201">
        <v>0</v>
      </c>
      <c r="M5201" t="s">
        <v>26782</v>
      </c>
      <c r="N5201">
        <f t="shared" si="972"/>
        <v>0</v>
      </c>
      <c r="O5201" t="str">
        <f t="shared" si="973"/>
        <v>No</v>
      </c>
      <c r="P5201">
        <f t="shared" si="974"/>
        <v>0</v>
      </c>
      <c r="Q5201">
        <f t="shared" si="975"/>
        <v>0</v>
      </c>
      <c r="R5201">
        <f t="shared" si="979"/>
        <v>27.565026697177728</v>
      </c>
      <c r="S5201" t="str">
        <f t="shared" si="976"/>
        <v>ID-39566-</v>
      </c>
      <c r="T5201" t="str">
        <f t="shared" si="977"/>
        <v>09:38</v>
      </c>
      <c r="U5201" t="str">
        <f t="shared" si="978"/>
        <v>Acceptable</v>
      </c>
      <c r="V5201">
        <f t="shared" si="980"/>
        <v>23</v>
      </c>
      <c r="W5201">
        <f t="shared" si="981"/>
        <v>2</v>
      </c>
      <c r="Y5201" t="str">
        <f t="shared" si="982"/>
        <v>Flight Not Found</v>
      </c>
      <c r="Z5201" t="str" cm="1">
        <f t="array" ref="Z5201">IF(AND(B:B &gt; TIME(6, 0, 0), B:B &lt;= TIME(18, 0, 0)), "Day", "Night")</f>
        <v>Night</v>
      </c>
      <c r="AA5201">
        <f t="shared" si="983"/>
        <v>1</v>
      </c>
    </row>
    <row r="5202" spans="1:27" x14ac:dyDescent="0.2">
      <c r="A5202">
        <v>39570</v>
      </c>
      <c r="B5202" t="s">
        <v>3182</v>
      </c>
      <c r="C5202" t="s">
        <v>26783</v>
      </c>
      <c r="D5202" t="s">
        <v>26784</v>
      </c>
      <c r="F5202" t="s">
        <v>26785</v>
      </c>
      <c r="G5202" t="s">
        <v>18519</v>
      </c>
      <c r="H5202" t="s">
        <v>26786</v>
      </c>
      <c r="I5202" t="s">
        <v>26787</v>
      </c>
      <c r="J5202">
        <v>24</v>
      </c>
      <c r="K5202">
        <v>24</v>
      </c>
      <c r="L5202">
        <v>0</v>
      </c>
      <c r="M5202" t="s">
        <v>26788</v>
      </c>
      <c r="N5202">
        <f t="shared" si="972"/>
        <v>0</v>
      </c>
      <c r="O5202" t="str">
        <f t="shared" si="973"/>
        <v>No</v>
      </c>
      <c r="P5202">
        <f t="shared" si="974"/>
        <v>0</v>
      </c>
      <c r="Q5202">
        <f t="shared" si="975"/>
        <v>0</v>
      </c>
      <c r="R5202">
        <f t="shared" si="979"/>
        <v>27.565026697177728</v>
      </c>
      <c r="S5202" t="str">
        <f t="shared" si="976"/>
        <v>ID-39570-Wau - Rumbek - Juba</v>
      </c>
      <c r="T5202" t="str">
        <f t="shared" si="977"/>
        <v>10:10</v>
      </c>
      <c r="U5202" t="str">
        <f t="shared" si="978"/>
        <v>Acceptable</v>
      </c>
      <c r="V5202">
        <f t="shared" si="980"/>
        <v>23</v>
      </c>
      <c r="W5202">
        <f t="shared" si="981"/>
        <v>2</v>
      </c>
      <c r="Y5202" t="str">
        <f t="shared" si="982"/>
        <v>Flight Not Found</v>
      </c>
      <c r="Z5202" t="str" cm="1">
        <f t="array" ref="Z5202">IF(AND(B:B &gt; TIME(6, 0, 0), B:B &lt;= TIME(18, 0, 0)), "Day", "Night")</f>
        <v>Night</v>
      </c>
      <c r="AA5202">
        <f t="shared" si="983"/>
        <v>1</v>
      </c>
    </row>
    <row r="5203" spans="1:27" x14ac:dyDescent="0.2">
      <c r="A5203">
        <v>39585</v>
      </c>
      <c r="B5203" t="s">
        <v>10220</v>
      </c>
      <c r="C5203" t="s">
        <v>26789</v>
      </c>
      <c r="D5203" t="s">
        <v>26790</v>
      </c>
      <c r="F5203" t="s">
        <v>26791</v>
      </c>
      <c r="G5203" t="s">
        <v>26792</v>
      </c>
      <c r="H5203" t="s">
        <v>26793</v>
      </c>
      <c r="I5203" t="s">
        <v>26794</v>
      </c>
      <c r="J5203">
        <v>5</v>
      </c>
      <c r="K5203">
        <v>2</v>
      </c>
      <c r="L5203">
        <v>0</v>
      </c>
      <c r="M5203" t="s">
        <v>26795</v>
      </c>
      <c r="N5203">
        <f t="shared" si="972"/>
        <v>0</v>
      </c>
      <c r="O5203" t="str">
        <f t="shared" si="973"/>
        <v>No</v>
      </c>
      <c r="P5203">
        <f t="shared" si="974"/>
        <v>0</v>
      </c>
      <c r="Q5203">
        <f t="shared" si="975"/>
        <v>0</v>
      </c>
      <c r="R5203">
        <f t="shared" si="979"/>
        <v>27.565026697177728</v>
      </c>
      <c r="S5203" t="str">
        <f t="shared" si="976"/>
        <v>ID-39585-Chelan - Stehekin</v>
      </c>
      <c r="T5203" t="str">
        <f t="shared" si="977"/>
        <v>16:30</v>
      </c>
      <c r="U5203" t="str">
        <f t="shared" si="978"/>
        <v>Acceptable</v>
      </c>
      <c r="V5203">
        <f t="shared" si="980"/>
        <v>23</v>
      </c>
      <c r="W5203">
        <f t="shared" si="981"/>
        <v>2</v>
      </c>
      <c r="Y5203" t="str">
        <f t="shared" si="982"/>
        <v>Flight Not Found</v>
      </c>
      <c r="Z5203" t="str" cm="1">
        <f t="array" ref="Z5203">IF(AND(B:B &gt; TIME(6, 0, 0), B:B &lt;= TIME(18, 0, 0)), "Day", "Night")</f>
        <v>Night</v>
      </c>
      <c r="AA5203">
        <f t="shared" si="983"/>
        <v>1</v>
      </c>
    </row>
    <row r="5204" spans="1:27" x14ac:dyDescent="0.2">
      <c r="A5204">
        <v>39591</v>
      </c>
      <c r="B5204" t="s">
        <v>26796</v>
      </c>
      <c r="C5204" t="s">
        <v>1953</v>
      </c>
      <c r="D5204" t="s">
        <v>26797</v>
      </c>
      <c r="E5204" t="s">
        <v>26798</v>
      </c>
      <c r="F5204" t="s">
        <v>26799</v>
      </c>
      <c r="G5204" t="s">
        <v>18519</v>
      </c>
      <c r="H5204" t="s">
        <v>26800</v>
      </c>
      <c r="I5204" t="s">
        <v>26801</v>
      </c>
      <c r="J5204">
        <v>1</v>
      </c>
      <c r="K5204">
        <v>1</v>
      </c>
      <c r="L5204">
        <v>0</v>
      </c>
      <c r="M5204" t="s">
        <v>26802</v>
      </c>
      <c r="N5204">
        <f t="shared" si="972"/>
        <v>0</v>
      </c>
      <c r="O5204" t="str">
        <f t="shared" si="973"/>
        <v>No</v>
      </c>
      <c r="P5204">
        <f t="shared" si="974"/>
        <v>0</v>
      </c>
      <c r="Q5204">
        <f t="shared" si="975"/>
        <v>0</v>
      </c>
      <c r="R5204">
        <f t="shared" si="979"/>
        <v>27.565026697177728</v>
      </c>
      <c r="S5204" t="str">
        <f t="shared" si="976"/>
        <v>ID-39591-Billings - Great Falls</v>
      </c>
      <c r="T5204" t="str">
        <f t="shared" si="977"/>
        <v>01:25</v>
      </c>
      <c r="U5204" t="str">
        <f t="shared" si="978"/>
        <v>Acceptable</v>
      </c>
      <c r="V5204">
        <f t="shared" si="980"/>
        <v>23</v>
      </c>
      <c r="W5204">
        <f t="shared" si="981"/>
        <v>2</v>
      </c>
      <c r="Y5204" t="str">
        <f t="shared" si="982"/>
        <v>Flight Not Found</v>
      </c>
      <c r="Z5204" t="str" cm="1">
        <f t="array" ref="Z5204">IF(AND(B:B &gt; TIME(6, 0, 0), B:B &lt;= TIME(18, 0, 0)), "Day", "Night")</f>
        <v>Night</v>
      </c>
      <c r="AA5204">
        <f t="shared" si="983"/>
        <v>1</v>
      </c>
    </row>
    <row r="5205" spans="1:27" x14ac:dyDescent="0.2">
      <c r="A5205">
        <v>39592</v>
      </c>
      <c r="B5205" t="s">
        <v>2474</v>
      </c>
      <c r="C5205" t="s">
        <v>26803</v>
      </c>
      <c r="D5205" t="s">
        <v>26804</v>
      </c>
      <c r="F5205" t="s">
        <v>26805</v>
      </c>
      <c r="G5205" t="s">
        <v>26806</v>
      </c>
      <c r="H5205" t="s">
        <v>26807</v>
      </c>
      <c r="I5205" t="s">
        <v>26808</v>
      </c>
      <c r="J5205">
        <v>6</v>
      </c>
      <c r="K5205">
        <v>4</v>
      </c>
      <c r="L5205">
        <v>0</v>
      </c>
      <c r="M5205" t="s">
        <v>26809</v>
      </c>
      <c r="N5205">
        <f t="shared" si="972"/>
        <v>0</v>
      </c>
      <c r="O5205" t="str">
        <f t="shared" si="973"/>
        <v>No</v>
      </c>
      <c r="P5205">
        <f t="shared" si="974"/>
        <v>0</v>
      </c>
      <c r="Q5205">
        <f t="shared" si="975"/>
        <v>0</v>
      </c>
      <c r="R5205">
        <f t="shared" si="979"/>
        <v>27.565026697177728</v>
      </c>
      <c r="S5205" t="str">
        <f t="shared" si="976"/>
        <v>ID-39592-Long Beach - Two Harbors</v>
      </c>
      <c r="T5205" t="str">
        <f t="shared" si="977"/>
        <v>09:30</v>
      </c>
      <c r="U5205" t="str">
        <f t="shared" si="978"/>
        <v>Acceptable</v>
      </c>
      <c r="V5205">
        <f t="shared" si="980"/>
        <v>23</v>
      </c>
      <c r="W5205">
        <f t="shared" si="981"/>
        <v>2</v>
      </c>
      <c r="Y5205" t="str">
        <f t="shared" si="982"/>
        <v>Flight Not Found</v>
      </c>
      <c r="Z5205" t="str" cm="1">
        <f t="array" ref="Z5205">IF(AND(B:B &gt; TIME(6, 0, 0), B:B &lt;= TIME(18, 0, 0)), "Day", "Night")</f>
        <v>Night</v>
      </c>
      <c r="AA5205">
        <f t="shared" si="983"/>
        <v>1</v>
      </c>
    </row>
    <row r="5206" spans="1:27" x14ac:dyDescent="0.2">
      <c r="A5206">
        <v>39594</v>
      </c>
      <c r="B5206" t="s">
        <v>1188</v>
      </c>
      <c r="C5206" t="s">
        <v>26810</v>
      </c>
      <c r="D5206" t="s">
        <v>26811</v>
      </c>
      <c r="F5206" t="s">
        <v>26812</v>
      </c>
      <c r="G5206" t="s">
        <v>15382</v>
      </c>
      <c r="H5206" t="s">
        <v>26813</v>
      </c>
      <c r="I5206" t="s">
        <v>26814</v>
      </c>
      <c r="J5206">
        <v>9</v>
      </c>
      <c r="K5206">
        <v>9</v>
      </c>
      <c r="L5206">
        <v>0</v>
      </c>
      <c r="M5206" t="s">
        <v>26815</v>
      </c>
      <c r="N5206">
        <f t="shared" si="972"/>
        <v>0</v>
      </c>
      <c r="O5206" t="str">
        <f t="shared" si="973"/>
        <v>No</v>
      </c>
      <c r="P5206">
        <f t="shared" si="974"/>
        <v>0</v>
      </c>
      <c r="Q5206">
        <f t="shared" si="975"/>
        <v>0</v>
      </c>
      <c r="R5206">
        <f t="shared" si="979"/>
        <v>27.565026697177728</v>
      </c>
      <c r="S5206" t="str">
        <f t="shared" si="976"/>
        <v>ID-39594-Chelyabinsk - Perm</v>
      </c>
      <c r="T5206" t="str">
        <f t="shared" si="977"/>
        <v>18:15</v>
      </c>
      <c r="U5206" t="str">
        <f t="shared" si="978"/>
        <v>Acceptable</v>
      </c>
      <c r="V5206">
        <f t="shared" si="980"/>
        <v>23</v>
      </c>
      <c r="W5206">
        <f t="shared" si="981"/>
        <v>2</v>
      </c>
      <c r="Y5206" t="str">
        <f t="shared" si="982"/>
        <v>Flight Not Found</v>
      </c>
      <c r="Z5206" t="str" cm="1">
        <f t="array" ref="Z5206">IF(AND(B:B &gt; TIME(6, 0, 0), B:B &lt;= TIME(18, 0, 0)), "Day", "Night")</f>
        <v>Night</v>
      </c>
      <c r="AA5206">
        <f t="shared" si="983"/>
        <v>1</v>
      </c>
    </row>
    <row r="5207" spans="1:27" x14ac:dyDescent="0.2">
      <c r="A5207">
        <v>39597</v>
      </c>
      <c r="B5207" t="s">
        <v>5091</v>
      </c>
      <c r="C5207" t="s">
        <v>9721</v>
      </c>
      <c r="D5207" t="s">
        <v>26816</v>
      </c>
      <c r="F5207" t="s">
        <v>26817</v>
      </c>
      <c r="G5207" t="s">
        <v>26818</v>
      </c>
      <c r="H5207" t="s">
        <v>26819</v>
      </c>
      <c r="J5207">
        <v>12</v>
      </c>
      <c r="K5207">
        <v>11</v>
      </c>
      <c r="L5207">
        <v>0</v>
      </c>
      <c r="M5207" t="s">
        <v>26820</v>
      </c>
      <c r="N5207">
        <f t="shared" si="972"/>
        <v>0</v>
      </c>
      <c r="O5207" t="str">
        <f t="shared" si="973"/>
        <v>No</v>
      </c>
      <c r="P5207">
        <f t="shared" si="974"/>
        <v>0</v>
      </c>
      <c r="Q5207">
        <f t="shared" si="975"/>
        <v>0</v>
      </c>
      <c r="R5207">
        <f t="shared" si="979"/>
        <v>27.565026697177728</v>
      </c>
      <c r="S5207" t="str">
        <f t="shared" si="976"/>
        <v>ID-39597-Tocumen - Colon</v>
      </c>
      <c r="T5207" t="str">
        <f t="shared" si="977"/>
        <v>14:13</v>
      </c>
      <c r="U5207" t="str">
        <f t="shared" si="978"/>
        <v>Acceptable</v>
      </c>
      <c r="V5207">
        <f t="shared" si="980"/>
        <v>23</v>
      </c>
      <c r="W5207">
        <f t="shared" si="981"/>
        <v>2</v>
      </c>
      <c r="Y5207" t="str">
        <f t="shared" si="982"/>
        <v>Flight Not Found</v>
      </c>
      <c r="Z5207" t="str" cm="1">
        <f t="array" ref="Z5207">IF(AND(B:B &gt; TIME(6, 0, 0), B:B &lt;= TIME(18, 0, 0)), "Day", "Night")</f>
        <v>Night</v>
      </c>
      <c r="AA5207">
        <f t="shared" si="983"/>
        <v>1</v>
      </c>
    </row>
    <row r="5208" spans="1:27" x14ac:dyDescent="0.2">
      <c r="A5208">
        <v>39598</v>
      </c>
      <c r="B5208" t="s">
        <v>4531</v>
      </c>
      <c r="C5208" t="s">
        <v>10317</v>
      </c>
      <c r="D5208" t="s">
        <v>26821</v>
      </c>
      <c r="E5208" t="s">
        <v>21671</v>
      </c>
      <c r="F5208" t="s">
        <v>26822</v>
      </c>
      <c r="G5208" t="s">
        <v>26546</v>
      </c>
      <c r="H5208" t="s">
        <v>26823</v>
      </c>
      <c r="I5208" t="s">
        <v>26824</v>
      </c>
      <c r="J5208">
        <v>136</v>
      </c>
      <c r="K5208">
        <v>3</v>
      </c>
      <c r="L5208">
        <v>2</v>
      </c>
      <c r="M5208" t="s">
        <v>26825</v>
      </c>
      <c r="N5208">
        <f t="shared" si="972"/>
        <v>0</v>
      </c>
      <c r="O5208" t="str">
        <f t="shared" si="973"/>
        <v>No</v>
      </c>
      <c r="P5208">
        <f t="shared" si="974"/>
        <v>0</v>
      </c>
      <c r="Q5208">
        <f t="shared" si="975"/>
        <v>0</v>
      </c>
      <c r="R5208">
        <f t="shared" si="979"/>
        <v>27.565026697177728</v>
      </c>
      <c r="S5208" t="str">
        <f t="shared" si="976"/>
        <v>ID-39598-San Salvador, El Salvador - Tegucigalpa, Honduras - Miami</v>
      </c>
      <c r="T5208" t="str">
        <f t="shared" si="977"/>
        <v>09:40</v>
      </c>
      <c r="U5208" t="str">
        <f t="shared" si="978"/>
        <v>Acceptable</v>
      </c>
      <c r="V5208">
        <f t="shared" si="980"/>
        <v>23</v>
      </c>
      <c r="W5208">
        <f t="shared" si="981"/>
        <v>2</v>
      </c>
      <c r="Y5208" t="str">
        <f t="shared" si="982"/>
        <v>Flight Not Found</v>
      </c>
      <c r="Z5208" t="str" cm="1">
        <f t="array" ref="Z5208">IF(AND(B:B &gt; TIME(6, 0, 0), B:B &lt;= TIME(18, 0, 0)), "Day", "Night")</f>
        <v>Night</v>
      </c>
      <c r="AA5208">
        <f t="shared" si="983"/>
        <v>1</v>
      </c>
    </row>
    <row r="5209" spans="1:27" x14ac:dyDescent="0.2">
      <c r="A5209">
        <v>39606</v>
      </c>
      <c r="B5209" t="s">
        <v>2224</v>
      </c>
      <c r="C5209" t="s">
        <v>26826</v>
      </c>
      <c r="D5209" t="s">
        <v>26827</v>
      </c>
      <c r="F5209" t="s">
        <v>26828</v>
      </c>
      <c r="G5209" t="s">
        <v>26829</v>
      </c>
      <c r="H5209" t="s">
        <v>26830</v>
      </c>
      <c r="I5209" t="s">
        <v>26831</v>
      </c>
      <c r="J5209">
        <v>10</v>
      </c>
      <c r="K5209">
        <v>10</v>
      </c>
      <c r="L5209">
        <v>0</v>
      </c>
      <c r="M5209" t="s">
        <v>26832</v>
      </c>
      <c r="N5209">
        <f t="shared" si="972"/>
        <v>0</v>
      </c>
      <c r="O5209" t="str">
        <f t="shared" si="973"/>
        <v>No</v>
      </c>
      <c r="P5209">
        <f t="shared" si="974"/>
        <v>0</v>
      </c>
      <c r="Q5209">
        <f t="shared" si="975"/>
        <v>0</v>
      </c>
      <c r="R5209">
        <f t="shared" si="979"/>
        <v>27.565026697177728</v>
      </c>
      <c r="S5209" t="str">
        <f t="shared" si="976"/>
        <v>ID-39606-Puerto Montt - La Junta</v>
      </c>
      <c r="T5209" t="str">
        <f t="shared" si="977"/>
        <v>14:00</v>
      </c>
      <c r="U5209" t="str">
        <f t="shared" si="978"/>
        <v>Acceptable</v>
      </c>
      <c r="V5209">
        <f t="shared" si="980"/>
        <v>23</v>
      </c>
      <c r="W5209">
        <f t="shared" si="981"/>
        <v>2</v>
      </c>
      <c r="Y5209" t="str">
        <f t="shared" si="982"/>
        <v>Flight Not Found</v>
      </c>
      <c r="Z5209" t="str" cm="1">
        <f t="array" ref="Z5209">IF(AND(B:B &gt; TIME(6, 0, 0), B:B &lt;= TIME(18, 0, 0)), "Day", "Night")</f>
        <v>Night</v>
      </c>
      <c r="AA5209">
        <f t="shared" si="983"/>
        <v>1</v>
      </c>
    </row>
    <row r="5210" spans="1:27" x14ac:dyDescent="0.2">
      <c r="A5210">
        <v>39607</v>
      </c>
      <c r="B5210" t="s">
        <v>90</v>
      </c>
      <c r="C5210" t="s">
        <v>26833</v>
      </c>
      <c r="D5210" t="s">
        <v>26834</v>
      </c>
      <c r="F5210" t="s">
        <v>26835</v>
      </c>
      <c r="G5210" t="s">
        <v>25480</v>
      </c>
      <c r="H5210" t="s">
        <v>26836</v>
      </c>
      <c r="I5210" t="s">
        <v>26837</v>
      </c>
      <c r="J5210">
        <v>4</v>
      </c>
      <c r="K5210">
        <v>4</v>
      </c>
      <c r="L5210">
        <v>0</v>
      </c>
      <c r="M5210" t="s">
        <v>26838</v>
      </c>
      <c r="N5210">
        <f t="shared" si="972"/>
        <v>0</v>
      </c>
      <c r="O5210" t="str">
        <f t="shared" si="973"/>
        <v>No</v>
      </c>
      <c r="P5210">
        <f t="shared" si="974"/>
        <v>0</v>
      </c>
      <c r="Q5210">
        <f t="shared" si="975"/>
        <v>0</v>
      </c>
      <c r="R5210">
        <f t="shared" si="979"/>
        <v>27.565026697177728</v>
      </c>
      <c r="S5210" t="str">
        <f t="shared" si="976"/>
        <v>ID-39607-Huntsville-Houston</v>
      </c>
      <c r="T5210" t="str">
        <f t="shared" si="977"/>
        <v>07:45</v>
      </c>
      <c r="U5210" t="str">
        <f t="shared" si="978"/>
        <v>Acceptable</v>
      </c>
      <c r="V5210">
        <f t="shared" si="980"/>
        <v>23</v>
      </c>
      <c r="W5210">
        <f t="shared" si="981"/>
        <v>2</v>
      </c>
      <c r="Y5210" t="str">
        <f t="shared" si="982"/>
        <v>Flight Not Found</v>
      </c>
      <c r="Z5210" t="str" cm="1">
        <f t="array" ref="Z5210">IF(AND(B:B &gt; TIME(6, 0, 0), B:B &lt;= TIME(18, 0, 0)), "Day", "Night")</f>
        <v>Night</v>
      </c>
      <c r="AA5210">
        <f t="shared" si="983"/>
        <v>1</v>
      </c>
    </row>
    <row r="5211" spans="1:27" x14ac:dyDescent="0.2">
      <c r="A5211">
        <v>39609</v>
      </c>
      <c r="B5211" t="s">
        <v>3095</v>
      </c>
      <c r="C5211" t="s">
        <v>2591</v>
      </c>
      <c r="D5211" t="s">
        <v>12237</v>
      </c>
      <c r="E5211" t="s">
        <v>8275</v>
      </c>
      <c r="F5211" t="s">
        <v>26839</v>
      </c>
      <c r="G5211" t="s">
        <v>26840</v>
      </c>
      <c r="H5211" t="s">
        <v>26841</v>
      </c>
      <c r="I5211" t="s">
        <v>8275</v>
      </c>
      <c r="J5211">
        <v>214</v>
      </c>
      <c r="K5211">
        <v>32</v>
      </c>
      <c r="L5211">
        <v>0</v>
      </c>
      <c r="M5211" t="s">
        <v>26842</v>
      </c>
      <c r="N5211">
        <f t="shared" si="972"/>
        <v>0</v>
      </c>
      <c r="O5211" t="str">
        <f t="shared" si="973"/>
        <v>No</v>
      </c>
      <c r="P5211">
        <f t="shared" si="974"/>
        <v>0</v>
      </c>
      <c r="Q5211">
        <f t="shared" si="975"/>
        <v>0</v>
      </c>
      <c r="R5211">
        <f t="shared" si="979"/>
        <v>27.565026697177728</v>
      </c>
      <c r="S5211" t="str">
        <f t="shared" si="976"/>
        <v>ID-39609-Aman, Jordan - Damascus, Syria - Khartoum, Sudan</v>
      </c>
      <c r="T5211" t="str">
        <f t="shared" si="977"/>
        <v>20:45</v>
      </c>
      <c r="U5211" t="str">
        <f t="shared" si="978"/>
        <v>Acceptable</v>
      </c>
      <c r="V5211">
        <f t="shared" si="980"/>
        <v>23</v>
      </c>
      <c r="W5211">
        <f t="shared" si="981"/>
        <v>2</v>
      </c>
      <c r="Y5211" t="str">
        <f t="shared" si="982"/>
        <v>Flight Not Found</v>
      </c>
      <c r="Z5211" t="str" cm="1">
        <f t="array" ref="Z5211">IF(AND(B:B &gt; TIME(6, 0, 0), B:B &lt;= TIME(18, 0, 0)), "Day", "Night")</f>
        <v>Night</v>
      </c>
      <c r="AA5211">
        <f t="shared" si="983"/>
        <v>1</v>
      </c>
    </row>
    <row r="5212" spans="1:27" x14ac:dyDescent="0.2">
      <c r="A5212">
        <v>39617</v>
      </c>
      <c r="B5212" t="s">
        <v>6170</v>
      </c>
      <c r="C5212" t="s">
        <v>15636</v>
      </c>
      <c r="D5212" t="s">
        <v>9414</v>
      </c>
      <c r="F5212" t="s">
        <v>26843</v>
      </c>
      <c r="G5212" t="s">
        <v>10371</v>
      </c>
      <c r="H5212" t="s">
        <v>26844</v>
      </c>
      <c r="I5212" t="s">
        <v>1178</v>
      </c>
      <c r="J5212">
        <v>1</v>
      </c>
      <c r="K5212">
        <v>1</v>
      </c>
      <c r="L5212">
        <v>0</v>
      </c>
      <c r="M5212" t="s">
        <v>26845</v>
      </c>
      <c r="N5212">
        <f t="shared" si="972"/>
        <v>0</v>
      </c>
      <c r="O5212" t="str">
        <f t="shared" si="973"/>
        <v>No</v>
      </c>
      <c r="P5212">
        <f t="shared" si="974"/>
        <v>0</v>
      </c>
      <c r="Q5212">
        <f t="shared" si="975"/>
        <v>0</v>
      </c>
      <c r="R5212">
        <f t="shared" si="979"/>
        <v>27.565026697177728</v>
      </c>
      <c r="S5212" t="str">
        <f t="shared" si="976"/>
        <v>ID-39617-Hyannis - Nantucket</v>
      </c>
      <c r="T5212" t="str">
        <f t="shared" si="977"/>
        <v>10:03</v>
      </c>
      <c r="U5212" t="str">
        <f t="shared" si="978"/>
        <v>Acceptable</v>
      </c>
      <c r="V5212">
        <f t="shared" si="980"/>
        <v>23</v>
      </c>
      <c r="W5212">
        <f t="shared" si="981"/>
        <v>2</v>
      </c>
      <c r="Y5212" t="str">
        <f t="shared" si="982"/>
        <v>Flight Not Found</v>
      </c>
      <c r="Z5212" t="str" cm="1">
        <f t="array" ref="Z5212">IF(AND(B:B &gt; TIME(6, 0, 0), B:B &lt;= TIME(18, 0, 0)), "Day", "Night")</f>
        <v>Night</v>
      </c>
      <c r="AA5212">
        <f t="shared" si="983"/>
        <v>1</v>
      </c>
    </row>
    <row r="5213" spans="1:27" x14ac:dyDescent="0.2">
      <c r="A5213">
        <v>39619</v>
      </c>
      <c r="C5213" t="s">
        <v>26846</v>
      </c>
      <c r="D5213" t="s">
        <v>26847</v>
      </c>
      <c r="G5213" t="s">
        <v>26848</v>
      </c>
      <c r="J5213">
        <v>10</v>
      </c>
      <c r="K5213">
        <v>10</v>
      </c>
      <c r="L5213">
        <v>0</v>
      </c>
      <c r="M5213" t="s">
        <v>26849</v>
      </c>
      <c r="N5213">
        <f t="shared" si="972"/>
        <v>0</v>
      </c>
      <c r="O5213" t="str">
        <f t="shared" si="973"/>
        <v>No</v>
      </c>
      <c r="P5213">
        <f t="shared" si="974"/>
        <v>0</v>
      </c>
      <c r="Q5213">
        <f t="shared" si="975"/>
        <v>0</v>
      </c>
      <c r="R5213">
        <f t="shared" si="979"/>
        <v>27.565026697177728</v>
      </c>
      <c r="S5213" t="str">
        <f t="shared" si="976"/>
        <v>ID-39619-</v>
      </c>
      <c r="T5213">
        <f t="shared" si="977"/>
        <v>0</v>
      </c>
      <c r="U5213" t="str">
        <f t="shared" si="978"/>
        <v>Acceptable</v>
      </c>
      <c r="V5213">
        <f t="shared" si="980"/>
        <v>23</v>
      </c>
      <c r="W5213">
        <f t="shared" si="981"/>
        <v>2</v>
      </c>
      <c r="Y5213" t="str">
        <f t="shared" si="982"/>
        <v>Flight Not Found</v>
      </c>
      <c r="Z5213" t="str" cm="1">
        <f t="array" ref="Z5213">IF(AND(B:B &gt; TIME(6, 0, 0), B:B &lt;= TIME(18, 0, 0)), "Day", "Night")</f>
        <v>Night</v>
      </c>
      <c r="AA5213">
        <f t="shared" si="983"/>
        <v>1</v>
      </c>
    </row>
    <row r="5214" spans="1:27" x14ac:dyDescent="0.2">
      <c r="A5214">
        <v>39625</v>
      </c>
      <c r="B5214" t="s">
        <v>19636</v>
      </c>
      <c r="C5214" t="s">
        <v>26850</v>
      </c>
      <c r="D5214" t="s">
        <v>17874</v>
      </c>
      <c r="F5214" t="s">
        <v>26851</v>
      </c>
      <c r="G5214" t="s">
        <v>26852</v>
      </c>
      <c r="H5214" t="s">
        <v>26853</v>
      </c>
      <c r="I5214" t="s">
        <v>26854</v>
      </c>
      <c r="J5214">
        <v>18</v>
      </c>
      <c r="K5214">
        <v>18</v>
      </c>
      <c r="L5214">
        <v>0</v>
      </c>
      <c r="M5214" t="s">
        <v>26855</v>
      </c>
      <c r="N5214">
        <f t="shared" si="972"/>
        <v>0</v>
      </c>
      <c r="O5214" t="str">
        <f t="shared" si="973"/>
        <v>No</v>
      </c>
      <c r="P5214">
        <f t="shared" si="974"/>
        <v>0</v>
      </c>
      <c r="Q5214">
        <f t="shared" si="975"/>
        <v>0</v>
      </c>
      <c r="R5214">
        <f t="shared" si="979"/>
        <v>27.565026697177728</v>
      </c>
      <c r="S5214" t="str">
        <f t="shared" si="976"/>
        <v>ID-39625-Jakarta - aerial survelliance</v>
      </c>
      <c r="T5214" t="str">
        <f t="shared" si="977"/>
        <v>15:03</v>
      </c>
      <c r="U5214" t="str">
        <f t="shared" si="978"/>
        <v>Acceptable</v>
      </c>
      <c r="V5214">
        <f t="shared" si="980"/>
        <v>23</v>
      </c>
      <c r="W5214">
        <f t="shared" si="981"/>
        <v>2</v>
      </c>
      <c r="Y5214" t="str">
        <f t="shared" si="982"/>
        <v>Flight Not Found</v>
      </c>
      <c r="Z5214" t="str" cm="1">
        <f t="array" ref="Z5214">IF(AND(B:B &gt; TIME(6, 0, 0), B:B &lt;= TIME(18, 0, 0)), "Day", "Night")</f>
        <v>Night</v>
      </c>
      <c r="AA5214">
        <f t="shared" si="983"/>
        <v>1</v>
      </c>
    </row>
    <row r="5215" spans="1:27" x14ac:dyDescent="0.2">
      <c r="A5215">
        <v>39626</v>
      </c>
      <c r="B5215" t="s">
        <v>12543</v>
      </c>
      <c r="C5215" t="s">
        <v>26856</v>
      </c>
      <c r="D5215" t="s">
        <v>26653</v>
      </c>
      <c r="F5215" t="s">
        <v>26654</v>
      </c>
      <c r="G5215" t="s">
        <v>20581</v>
      </c>
      <c r="H5215" t="s">
        <v>26857</v>
      </c>
      <c r="I5215" t="s">
        <v>26858</v>
      </c>
      <c r="J5215">
        <v>8</v>
      </c>
      <c r="K5215">
        <v>7</v>
      </c>
      <c r="L5215">
        <v>0</v>
      </c>
      <c r="M5215" t="s">
        <v>26859</v>
      </c>
      <c r="N5215">
        <f t="shared" si="972"/>
        <v>0</v>
      </c>
      <c r="O5215" t="str">
        <f t="shared" si="973"/>
        <v>No</v>
      </c>
      <c r="P5215">
        <f t="shared" si="974"/>
        <v>0</v>
      </c>
      <c r="Q5215">
        <f t="shared" si="975"/>
        <v>0</v>
      </c>
      <c r="R5215">
        <f t="shared" si="979"/>
        <v>27.565026697177728</v>
      </c>
      <c r="S5215" t="str">
        <f t="shared" si="976"/>
        <v>ID-39626-Khartoum - Juba</v>
      </c>
      <c r="T5215" t="str">
        <f t="shared" si="977"/>
        <v>07:05</v>
      </c>
      <c r="U5215" t="str">
        <f t="shared" si="978"/>
        <v>Acceptable</v>
      </c>
      <c r="V5215">
        <f t="shared" si="980"/>
        <v>23</v>
      </c>
      <c r="W5215">
        <f t="shared" si="981"/>
        <v>2</v>
      </c>
      <c r="Y5215" t="str">
        <f t="shared" si="982"/>
        <v>Flight Not Found</v>
      </c>
      <c r="Z5215" t="str" cm="1">
        <f t="array" ref="Z5215">IF(AND(B:B &gt; TIME(6, 0, 0), B:B &lt;= TIME(18, 0, 0)), "Day", "Night")</f>
        <v>Night</v>
      </c>
      <c r="AA5215">
        <f t="shared" si="983"/>
        <v>1</v>
      </c>
    </row>
    <row r="5216" spans="1:27" x14ac:dyDescent="0.2">
      <c r="A5216">
        <v>39628</v>
      </c>
      <c r="B5216" t="s">
        <v>2705</v>
      </c>
      <c r="C5216" t="s">
        <v>17110</v>
      </c>
      <c r="D5216" t="s">
        <v>26860</v>
      </c>
      <c r="F5216" t="s">
        <v>26861</v>
      </c>
      <c r="G5216" t="s">
        <v>26862</v>
      </c>
      <c r="H5216" t="s">
        <v>26863</v>
      </c>
      <c r="I5216" t="s">
        <v>26864</v>
      </c>
      <c r="J5216">
        <v>7</v>
      </c>
      <c r="K5216">
        <v>6</v>
      </c>
      <c r="L5216">
        <v>0</v>
      </c>
      <c r="M5216" t="s">
        <v>26865</v>
      </c>
      <c r="N5216">
        <f t="shared" si="972"/>
        <v>0</v>
      </c>
      <c r="O5216" t="str">
        <f t="shared" si="973"/>
        <v>No</v>
      </c>
      <c r="P5216">
        <f t="shared" si="974"/>
        <v>0</v>
      </c>
      <c r="Q5216">
        <f t="shared" si="975"/>
        <v>0</v>
      </c>
      <c r="R5216">
        <f t="shared" si="979"/>
        <v>27.565026697177728</v>
      </c>
      <c r="S5216" t="str">
        <f t="shared" si="976"/>
        <v>ID-39628-Medical flight</v>
      </c>
      <c r="T5216" t="str">
        <f t="shared" si="977"/>
        <v>15:48</v>
      </c>
      <c r="U5216" t="str">
        <f t="shared" si="978"/>
        <v>Acceptable</v>
      </c>
      <c r="V5216">
        <f t="shared" si="980"/>
        <v>23</v>
      </c>
      <c r="W5216">
        <f t="shared" si="981"/>
        <v>2</v>
      </c>
      <c r="Y5216" t="str">
        <f t="shared" si="982"/>
        <v>Flight Not Found</v>
      </c>
      <c r="Z5216" t="str" cm="1">
        <f t="array" ref="Z5216">IF(AND(B:B &gt; TIME(6, 0, 0), B:B &lt;= TIME(18, 0, 0)), "Day", "Night")</f>
        <v>Night</v>
      </c>
      <c r="AA5216">
        <f t="shared" si="983"/>
        <v>1</v>
      </c>
    </row>
    <row r="5217" spans="1:27" x14ac:dyDescent="0.2">
      <c r="A5217">
        <v>39629</v>
      </c>
      <c r="B5217" t="s">
        <v>87</v>
      </c>
      <c r="C5217" t="s">
        <v>16972</v>
      </c>
      <c r="D5217" t="s">
        <v>26866</v>
      </c>
      <c r="F5217" t="s">
        <v>26654</v>
      </c>
      <c r="G5217" t="s">
        <v>26867</v>
      </c>
      <c r="H5217" t="s">
        <v>26868</v>
      </c>
      <c r="I5217" t="s">
        <v>26869</v>
      </c>
      <c r="J5217">
        <v>4</v>
      </c>
      <c r="K5217">
        <v>4</v>
      </c>
      <c r="L5217">
        <v>0</v>
      </c>
      <c r="M5217" t="s">
        <v>26870</v>
      </c>
      <c r="N5217">
        <f t="shared" si="972"/>
        <v>0</v>
      </c>
      <c r="O5217" t="str">
        <f t="shared" si="973"/>
        <v>No</v>
      </c>
      <c r="P5217">
        <f t="shared" si="974"/>
        <v>0</v>
      </c>
      <c r="Q5217">
        <f t="shared" si="975"/>
        <v>0</v>
      </c>
      <c r="R5217">
        <f t="shared" si="979"/>
        <v>27.565026697177728</v>
      </c>
      <c r="S5217" t="str">
        <f t="shared" si="976"/>
        <v>ID-39629-Khartoum - Juba</v>
      </c>
      <c r="T5217" t="str">
        <f t="shared" si="977"/>
        <v>07:00</v>
      </c>
      <c r="U5217" t="str">
        <f t="shared" si="978"/>
        <v>Acceptable</v>
      </c>
      <c r="V5217">
        <f t="shared" si="980"/>
        <v>23</v>
      </c>
      <c r="W5217">
        <f t="shared" si="981"/>
        <v>2</v>
      </c>
      <c r="Y5217" t="str">
        <f t="shared" si="982"/>
        <v>Flight Not Found</v>
      </c>
      <c r="Z5217" t="str" cm="1">
        <f t="array" ref="Z5217">IF(AND(B:B &gt; TIME(6, 0, 0), B:B &lt;= TIME(18, 0, 0)), "Day", "Night")</f>
        <v>Night</v>
      </c>
      <c r="AA5217">
        <f t="shared" si="983"/>
        <v>1</v>
      </c>
    </row>
    <row r="5218" spans="1:27" x14ac:dyDescent="0.2">
      <c r="A5218">
        <v>39635</v>
      </c>
      <c r="B5218" t="s">
        <v>8432</v>
      </c>
      <c r="C5218" t="s">
        <v>26871</v>
      </c>
      <c r="D5218" t="s">
        <v>26872</v>
      </c>
      <c r="E5218" t="s">
        <v>4500</v>
      </c>
      <c r="F5218" t="s">
        <v>26873</v>
      </c>
      <c r="G5218" t="s">
        <v>26874</v>
      </c>
      <c r="H5218" t="s">
        <v>26875</v>
      </c>
      <c r="I5218" t="s">
        <v>26876</v>
      </c>
      <c r="J5218">
        <v>2</v>
      </c>
      <c r="K5218">
        <v>1</v>
      </c>
      <c r="L5218">
        <v>0</v>
      </c>
      <c r="M5218" t="s">
        <v>26877</v>
      </c>
      <c r="N5218">
        <f t="shared" si="972"/>
        <v>0</v>
      </c>
      <c r="O5218" t="str">
        <f t="shared" si="973"/>
        <v>No</v>
      </c>
      <c r="P5218">
        <f t="shared" si="974"/>
        <v>0</v>
      </c>
      <c r="Q5218">
        <f t="shared" si="975"/>
        <v>0</v>
      </c>
      <c r="R5218">
        <f t="shared" si="979"/>
        <v>27.565026697177728</v>
      </c>
      <c r="S5218" t="str">
        <f t="shared" si="976"/>
        <v>ID-39635-Hamilton, Ont, Can.- Shreveport, LA - Saltillo, Mexico</v>
      </c>
      <c r="T5218" t="str">
        <f t="shared" si="977"/>
        <v>02:15</v>
      </c>
      <c r="U5218" t="str">
        <f t="shared" si="978"/>
        <v>Acceptable</v>
      </c>
      <c r="V5218">
        <f t="shared" si="980"/>
        <v>23</v>
      </c>
      <c r="W5218">
        <f t="shared" si="981"/>
        <v>2</v>
      </c>
      <c r="Y5218" t="str">
        <f t="shared" si="982"/>
        <v>Flight Not Found</v>
      </c>
      <c r="Z5218" t="str" cm="1">
        <f t="array" ref="Z5218">IF(AND(B:B &gt; TIME(6, 0, 0), B:B &lt;= TIME(18, 0, 0)), "Day", "Night")</f>
        <v>Night</v>
      </c>
      <c r="AA5218">
        <f t="shared" si="983"/>
        <v>1</v>
      </c>
    </row>
    <row r="5219" spans="1:27" x14ac:dyDescent="0.2">
      <c r="A5219">
        <v>39636</v>
      </c>
      <c r="B5219" t="s">
        <v>4577</v>
      </c>
      <c r="C5219" t="s">
        <v>3727</v>
      </c>
      <c r="D5219" t="s">
        <v>26878</v>
      </c>
      <c r="F5219" t="s">
        <v>26879</v>
      </c>
      <c r="G5219" t="s">
        <v>26880</v>
      </c>
      <c r="H5219" t="s">
        <v>26881</v>
      </c>
      <c r="I5219" t="s">
        <v>26882</v>
      </c>
      <c r="J5219">
        <v>8</v>
      </c>
      <c r="K5219">
        <v>0</v>
      </c>
      <c r="L5219">
        <v>3</v>
      </c>
      <c r="M5219" t="s">
        <v>26883</v>
      </c>
      <c r="N5219">
        <f t="shared" si="972"/>
        <v>0</v>
      </c>
      <c r="O5219" t="str">
        <f t="shared" si="973"/>
        <v>No</v>
      </c>
      <c r="P5219">
        <f t="shared" si="974"/>
        <v>0</v>
      </c>
      <c r="Q5219">
        <f t="shared" si="975"/>
        <v>0</v>
      </c>
      <c r="R5219">
        <f t="shared" si="979"/>
        <v>27.565026697177728</v>
      </c>
      <c r="S5219" t="str">
        <f t="shared" si="976"/>
        <v>ID-39636-Bogota, Colombia - Miami, FL</v>
      </c>
      <c r="T5219" t="str">
        <f t="shared" si="977"/>
        <v>03:50</v>
      </c>
      <c r="U5219" t="str">
        <f t="shared" si="978"/>
        <v>Acceptable</v>
      </c>
      <c r="V5219">
        <f t="shared" si="980"/>
        <v>23</v>
      </c>
      <c r="W5219">
        <f t="shared" si="981"/>
        <v>2</v>
      </c>
      <c r="Y5219" t="str">
        <f t="shared" si="982"/>
        <v>Flight Not Found</v>
      </c>
      <c r="Z5219" t="str" cm="1">
        <f t="array" ref="Z5219">IF(AND(B:B &gt; TIME(6, 0, 0), B:B &lt;= TIME(18, 0, 0)), "Day", "Night")</f>
        <v>Night</v>
      </c>
      <c r="AA5219">
        <f t="shared" si="983"/>
        <v>1</v>
      </c>
    </row>
    <row r="5220" spans="1:27" x14ac:dyDescent="0.2">
      <c r="A5220">
        <v>39639</v>
      </c>
      <c r="B5220" t="s">
        <v>44</v>
      </c>
      <c r="C5220" t="s">
        <v>24046</v>
      </c>
      <c r="D5220" t="s">
        <v>26884</v>
      </c>
      <c r="F5220" t="s">
        <v>26885</v>
      </c>
      <c r="G5220" t="s">
        <v>13439</v>
      </c>
      <c r="H5220" t="s">
        <v>26886</v>
      </c>
      <c r="I5220" t="s">
        <v>26887</v>
      </c>
      <c r="J5220">
        <v>9</v>
      </c>
      <c r="K5220">
        <v>9</v>
      </c>
      <c r="L5220">
        <v>0</v>
      </c>
      <c r="M5220" t="s">
        <v>26888</v>
      </c>
      <c r="N5220">
        <f t="shared" si="972"/>
        <v>0</v>
      </c>
      <c r="O5220" t="str">
        <f t="shared" si="973"/>
        <v>No</v>
      </c>
      <c r="P5220">
        <f t="shared" si="974"/>
        <v>0</v>
      </c>
      <c r="Q5220">
        <f t="shared" si="975"/>
        <v>0</v>
      </c>
      <c r="R5220">
        <f t="shared" si="979"/>
        <v>27.565026697177728</v>
      </c>
      <c r="S5220" t="str">
        <f t="shared" si="976"/>
        <v>ID-39639-Puerto Montt - Melinka Island</v>
      </c>
      <c r="T5220" t="str">
        <f t="shared" si="977"/>
        <v>10:30</v>
      </c>
      <c r="U5220" t="str">
        <f t="shared" si="978"/>
        <v>Acceptable</v>
      </c>
      <c r="V5220">
        <f t="shared" si="980"/>
        <v>23</v>
      </c>
      <c r="W5220">
        <f t="shared" si="981"/>
        <v>2</v>
      </c>
      <c r="Y5220" t="str">
        <f t="shared" si="982"/>
        <v>Flight Not Found</v>
      </c>
      <c r="Z5220" t="str" cm="1">
        <f t="array" ref="Z5220">IF(AND(B:B &gt; TIME(6, 0, 0), B:B &lt;= TIME(18, 0, 0)), "Day", "Night")</f>
        <v>Night</v>
      </c>
      <c r="AA5220">
        <f t="shared" si="983"/>
        <v>1</v>
      </c>
    </row>
    <row r="5221" spans="1:27" x14ac:dyDescent="0.2">
      <c r="A5221">
        <v>39660</v>
      </c>
      <c r="B5221" t="s">
        <v>19373</v>
      </c>
      <c r="C5221" t="s">
        <v>26889</v>
      </c>
      <c r="D5221" t="s">
        <v>26890</v>
      </c>
      <c r="E5221" t="s">
        <v>3003</v>
      </c>
      <c r="F5221" t="s">
        <v>26891</v>
      </c>
      <c r="G5221" t="s">
        <v>26892</v>
      </c>
      <c r="H5221" t="s">
        <v>26893</v>
      </c>
      <c r="I5221" t="s">
        <v>26894</v>
      </c>
      <c r="J5221">
        <v>8</v>
      </c>
      <c r="K5221">
        <v>8</v>
      </c>
      <c r="L5221">
        <v>0</v>
      </c>
      <c r="M5221" t="s">
        <v>26895</v>
      </c>
      <c r="N5221">
        <f t="shared" si="972"/>
        <v>0</v>
      </c>
      <c r="O5221" t="str">
        <f t="shared" si="973"/>
        <v>No</v>
      </c>
      <c r="P5221">
        <f t="shared" si="974"/>
        <v>0</v>
      </c>
      <c r="Q5221">
        <f t="shared" si="975"/>
        <v>0</v>
      </c>
      <c r="R5221">
        <f t="shared" si="979"/>
        <v>27.565026697177728</v>
      </c>
      <c r="S5221" t="str">
        <f t="shared" si="976"/>
        <v>ID-39660-AtlantiCity, NJ- Owatonna,MN</v>
      </c>
      <c r="T5221" t="str">
        <f t="shared" si="977"/>
        <v>09:53</v>
      </c>
      <c r="U5221" t="str">
        <f t="shared" si="978"/>
        <v>Acceptable</v>
      </c>
      <c r="V5221">
        <f t="shared" si="980"/>
        <v>23</v>
      </c>
      <c r="W5221">
        <f t="shared" si="981"/>
        <v>2</v>
      </c>
      <c r="Y5221" t="str">
        <f t="shared" si="982"/>
        <v>Flight Not Found</v>
      </c>
      <c r="Z5221" t="str" cm="1">
        <f t="array" ref="Z5221">IF(AND(B:B &gt; TIME(6, 0, 0), B:B &lt;= TIME(18, 0, 0)), "Day", "Night")</f>
        <v>Night</v>
      </c>
      <c r="AA5221">
        <f t="shared" si="983"/>
        <v>1</v>
      </c>
    </row>
    <row r="5222" spans="1:27" x14ac:dyDescent="0.2">
      <c r="A5222">
        <v>39663</v>
      </c>
      <c r="B5222" t="s">
        <v>87</v>
      </c>
      <c r="C5222" t="s">
        <v>26896</v>
      </c>
      <c r="D5222" t="s">
        <v>26897</v>
      </c>
      <c r="F5222" t="s">
        <v>26898</v>
      </c>
      <c r="G5222" t="s">
        <v>8485</v>
      </c>
      <c r="H5222" t="s">
        <v>26899</v>
      </c>
      <c r="I5222" t="s">
        <v>26900</v>
      </c>
      <c r="J5222">
        <v>7</v>
      </c>
      <c r="K5222">
        <v>5</v>
      </c>
      <c r="L5222">
        <v>0</v>
      </c>
      <c r="M5222" t="s">
        <v>26901</v>
      </c>
      <c r="N5222">
        <f t="shared" si="972"/>
        <v>0</v>
      </c>
      <c r="O5222" t="str">
        <f t="shared" si="973"/>
        <v>No</v>
      </c>
      <c r="P5222">
        <f t="shared" si="974"/>
        <v>0</v>
      </c>
      <c r="Q5222">
        <f t="shared" si="975"/>
        <v>0</v>
      </c>
      <c r="R5222">
        <f t="shared" si="979"/>
        <v>27.565026697177728</v>
      </c>
      <c r="S5222" t="str">
        <f t="shared" si="976"/>
        <v>ID-39663-Port Hardy - Chamiss Bay, Vancouver Island</v>
      </c>
      <c r="T5222" t="str">
        <f t="shared" si="977"/>
        <v>07:00</v>
      </c>
      <c r="U5222" t="str">
        <f t="shared" si="978"/>
        <v>Acceptable</v>
      </c>
      <c r="V5222">
        <f t="shared" si="980"/>
        <v>23</v>
      </c>
      <c r="W5222">
        <f t="shared" si="981"/>
        <v>2</v>
      </c>
      <c r="Y5222" t="str">
        <f t="shared" si="982"/>
        <v>Flight Not Found</v>
      </c>
      <c r="Z5222" t="str" cm="1">
        <f t="array" ref="Z5222">IF(AND(B:B &gt; TIME(6, 0, 0), B:B &lt;= TIME(18, 0, 0)), "Day", "Night")</f>
        <v>Night</v>
      </c>
      <c r="AA5222">
        <f t="shared" si="983"/>
        <v>1</v>
      </c>
    </row>
    <row r="5223" spans="1:27" x14ac:dyDescent="0.2">
      <c r="A5223">
        <v>39665</v>
      </c>
      <c r="B5223" t="s">
        <v>8596</v>
      </c>
      <c r="C5223" t="s">
        <v>26902</v>
      </c>
      <c r="D5223" t="s">
        <v>26903</v>
      </c>
      <c r="F5223" t="s">
        <v>26904</v>
      </c>
      <c r="G5223" t="s">
        <v>15226</v>
      </c>
      <c r="H5223" t="s">
        <v>26905</v>
      </c>
      <c r="I5223" t="s">
        <v>26906</v>
      </c>
      <c r="J5223">
        <v>13</v>
      </c>
      <c r="K5223">
        <v>9</v>
      </c>
      <c r="L5223">
        <v>0</v>
      </c>
      <c r="M5223" t="s">
        <v>26907</v>
      </c>
      <c r="N5223">
        <f t="shared" si="972"/>
        <v>0</v>
      </c>
      <c r="O5223" t="str">
        <f t="shared" si="973"/>
        <v>No</v>
      </c>
      <c r="P5223">
        <f t="shared" si="974"/>
        <v>0</v>
      </c>
      <c r="Q5223">
        <f t="shared" si="975"/>
        <v>0</v>
      </c>
      <c r="R5223">
        <f t="shared" si="979"/>
        <v>27.565026697177728</v>
      </c>
      <c r="S5223" t="str">
        <f t="shared" si="976"/>
        <v>ID-39665-Ferrying fire fighters</v>
      </c>
      <c r="T5223" t="str">
        <f t="shared" si="977"/>
        <v>19:30</v>
      </c>
      <c r="U5223" t="str">
        <f t="shared" si="978"/>
        <v>Acceptable</v>
      </c>
      <c r="V5223">
        <f t="shared" si="980"/>
        <v>23</v>
      </c>
      <c r="W5223">
        <f t="shared" si="981"/>
        <v>2</v>
      </c>
      <c r="Y5223" t="str">
        <f t="shared" si="982"/>
        <v>Flight Not Found</v>
      </c>
      <c r="Z5223" t="str" cm="1">
        <f t="array" ref="Z5223">IF(AND(B:B &gt; TIME(6, 0, 0), B:B &lt;= TIME(18, 0, 0)), "Day", "Night")</f>
        <v>Night</v>
      </c>
      <c r="AA5223">
        <f t="shared" si="983"/>
        <v>1</v>
      </c>
    </row>
    <row r="5224" spans="1:27" x14ac:dyDescent="0.2">
      <c r="A5224">
        <v>39666</v>
      </c>
      <c r="B5224" t="s">
        <v>8615</v>
      </c>
      <c r="C5224" t="s">
        <v>26908</v>
      </c>
      <c r="D5224" t="s">
        <v>6703</v>
      </c>
      <c r="F5224" t="s">
        <v>26909</v>
      </c>
      <c r="G5224" t="s">
        <v>26910</v>
      </c>
      <c r="J5224">
        <v>10</v>
      </c>
      <c r="K5224">
        <v>10</v>
      </c>
      <c r="L5224">
        <v>0</v>
      </c>
      <c r="M5224" t="s">
        <v>26911</v>
      </c>
      <c r="N5224">
        <f t="shared" si="972"/>
        <v>0</v>
      </c>
      <c r="O5224" t="str">
        <f t="shared" si="973"/>
        <v>No</v>
      </c>
      <c r="P5224">
        <f t="shared" si="974"/>
        <v>0</v>
      </c>
      <c r="Q5224">
        <f t="shared" si="975"/>
        <v>0</v>
      </c>
      <c r="R5224">
        <f t="shared" si="979"/>
        <v>27.565026697177728</v>
      </c>
      <c r="S5224" t="str">
        <f t="shared" si="976"/>
        <v xml:space="preserve">ID-39666-Betong - </v>
      </c>
      <c r="T5224" t="str">
        <f t="shared" si="977"/>
        <v>11:40</v>
      </c>
      <c r="U5224" t="str">
        <f t="shared" si="978"/>
        <v>Acceptable</v>
      </c>
      <c r="V5224">
        <f t="shared" si="980"/>
        <v>23</v>
      </c>
      <c r="W5224">
        <f t="shared" si="981"/>
        <v>2</v>
      </c>
      <c r="Y5224" t="str">
        <f t="shared" si="982"/>
        <v>Flight Not Found</v>
      </c>
      <c r="Z5224" t="str" cm="1">
        <f t="array" ref="Z5224">IF(AND(B:B &gt; TIME(6, 0, 0), B:B &lt;= TIME(18, 0, 0)), "Day", "Night")</f>
        <v>Night</v>
      </c>
      <c r="AA5224">
        <f t="shared" si="983"/>
        <v>1</v>
      </c>
    </row>
    <row r="5225" spans="1:27" x14ac:dyDescent="0.2">
      <c r="A5225">
        <v>39673</v>
      </c>
      <c r="B5225" t="s">
        <v>1313</v>
      </c>
      <c r="C5225" t="s">
        <v>26912</v>
      </c>
      <c r="D5225" t="s">
        <v>26913</v>
      </c>
      <c r="F5225" t="s">
        <v>26914</v>
      </c>
      <c r="G5225" t="s">
        <v>12130</v>
      </c>
      <c r="H5225" t="s">
        <v>26915</v>
      </c>
      <c r="I5225" t="s">
        <v>26916</v>
      </c>
      <c r="J5225">
        <v>3</v>
      </c>
      <c r="K5225">
        <v>3</v>
      </c>
      <c r="L5225">
        <v>0</v>
      </c>
      <c r="M5225" t="s">
        <v>26917</v>
      </c>
      <c r="N5225">
        <f t="shared" si="972"/>
        <v>0</v>
      </c>
      <c r="O5225" t="str">
        <f t="shared" si="973"/>
        <v>No</v>
      </c>
      <c r="P5225">
        <f t="shared" si="974"/>
        <v>0</v>
      </c>
      <c r="Q5225">
        <f t="shared" si="975"/>
        <v>0</v>
      </c>
      <c r="R5225">
        <f t="shared" si="979"/>
        <v>27.565026697177728</v>
      </c>
      <c r="S5225" t="str">
        <f t="shared" si="976"/>
        <v>ID-39673-Kenya - Somalia</v>
      </c>
      <c r="T5225" t="str">
        <f t="shared" si="977"/>
        <v>07:30</v>
      </c>
      <c r="U5225" t="str">
        <f t="shared" si="978"/>
        <v>Acceptable</v>
      </c>
      <c r="V5225">
        <f t="shared" si="980"/>
        <v>23</v>
      </c>
      <c r="W5225">
        <f t="shared" si="981"/>
        <v>2</v>
      </c>
      <c r="Y5225" t="str">
        <f t="shared" si="982"/>
        <v>Flight Not Found</v>
      </c>
      <c r="Z5225" t="str" cm="1">
        <f t="array" ref="Z5225">IF(AND(B:B &gt; TIME(6, 0, 0), B:B &lt;= TIME(18, 0, 0)), "Day", "Night")</f>
        <v>Night</v>
      </c>
      <c r="AA5225">
        <f t="shared" si="983"/>
        <v>1</v>
      </c>
    </row>
    <row r="5226" spans="1:27" x14ac:dyDescent="0.2">
      <c r="A5226">
        <v>39680</v>
      </c>
      <c r="B5226" t="s">
        <v>5693</v>
      </c>
      <c r="C5226" t="s">
        <v>7130</v>
      </c>
      <c r="D5226" t="s">
        <v>26918</v>
      </c>
      <c r="E5226" t="s">
        <v>26919</v>
      </c>
      <c r="F5226" t="s">
        <v>26920</v>
      </c>
      <c r="G5226" t="s">
        <v>18443</v>
      </c>
      <c r="H5226" t="s">
        <v>26921</v>
      </c>
      <c r="I5226" t="s">
        <v>26922</v>
      </c>
      <c r="J5226">
        <v>172</v>
      </c>
      <c r="K5226">
        <v>154</v>
      </c>
      <c r="L5226">
        <v>0</v>
      </c>
      <c r="M5226" t="s">
        <v>26923</v>
      </c>
      <c r="N5226">
        <f t="shared" si="972"/>
        <v>0</v>
      </c>
      <c r="O5226" t="str">
        <f t="shared" si="973"/>
        <v>No</v>
      </c>
      <c r="P5226">
        <f t="shared" si="974"/>
        <v>0</v>
      </c>
      <c r="Q5226">
        <f t="shared" si="975"/>
        <v>0</v>
      </c>
      <c r="R5226">
        <f t="shared" si="979"/>
        <v>27.565026697177728</v>
      </c>
      <c r="S5226" t="str">
        <f t="shared" si="976"/>
        <v>ID-39680-Madrid - Las Palmas, Canary Islands</v>
      </c>
      <c r="T5226" t="str">
        <f t="shared" si="977"/>
        <v>14:45</v>
      </c>
      <c r="U5226" t="str">
        <f t="shared" si="978"/>
        <v>Acceptable</v>
      </c>
      <c r="V5226">
        <f t="shared" si="980"/>
        <v>23</v>
      </c>
      <c r="W5226">
        <f t="shared" si="981"/>
        <v>2</v>
      </c>
      <c r="Y5226" t="str">
        <f t="shared" si="982"/>
        <v>Flight Not Found</v>
      </c>
      <c r="Z5226" t="str" cm="1">
        <f t="array" ref="Z5226">IF(AND(B:B &gt; TIME(6, 0, 0), B:B &lt;= TIME(18, 0, 0)), "Day", "Night")</f>
        <v>Night</v>
      </c>
      <c r="AA5226">
        <f t="shared" si="983"/>
        <v>1</v>
      </c>
    </row>
    <row r="5227" spans="1:27" x14ac:dyDescent="0.2">
      <c r="A5227">
        <v>39684</v>
      </c>
      <c r="B5227" t="s">
        <v>4531</v>
      </c>
      <c r="C5227" t="s">
        <v>26924</v>
      </c>
      <c r="D5227" t="s">
        <v>26925</v>
      </c>
      <c r="F5227" t="s">
        <v>26926</v>
      </c>
      <c r="G5227" t="s">
        <v>22585</v>
      </c>
      <c r="H5227" t="s">
        <v>26927</v>
      </c>
      <c r="I5227" t="s">
        <v>26928</v>
      </c>
      <c r="J5227">
        <v>14</v>
      </c>
      <c r="K5227">
        <v>11</v>
      </c>
      <c r="L5227">
        <v>0</v>
      </c>
      <c r="M5227" t="s">
        <v>26929</v>
      </c>
      <c r="N5227">
        <f t="shared" si="972"/>
        <v>0</v>
      </c>
      <c r="O5227" t="str">
        <f t="shared" si="973"/>
        <v>No</v>
      </c>
      <c r="P5227">
        <f t="shared" si="974"/>
        <v>0</v>
      </c>
      <c r="Q5227">
        <f t="shared" si="975"/>
        <v>0</v>
      </c>
      <c r="R5227">
        <f t="shared" si="979"/>
        <v>27.565026697177728</v>
      </c>
      <c r="S5227" t="str">
        <f t="shared" si="976"/>
        <v>ID-39684-Guatemala City - El Estor</v>
      </c>
      <c r="T5227" t="str">
        <f t="shared" si="977"/>
        <v>09:40</v>
      </c>
      <c r="U5227" t="str">
        <f t="shared" si="978"/>
        <v>Acceptable</v>
      </c>
      <c r="V5227">
        <f t="shared" si="980"/>
        <v>23</v>
      </c>
      <c r="W5227">
        <f t="shared" si="981"/>
        <v>2</v>
      </c>
      <c r="Y5227" t="str">
        <f t="shared" si="982"/>
        <v>Flight Not Found</v>
      </c>
      <c r="Z5227" t="str" cm="1">
        <f t="array" ref="Z5227">IF(AND(B:B &gt; TIME(6, 0, 0), B:B &lt;= TIME(18, 0, 0)), "Day", "Night")</f>
        <v>Night</v>
      </c>
      <c r="AA5227">
        <f t="shared" si="983"/>
        <v>1</v>
      </c>
    </row>
    <row r="5228" spans="1:27" x14ac:dyDescent="0.2">
      <c r="A5228">
        <v>39684</v>
      </c>
      <c r="B5228" t="s">
        <v>2767</v>
      </c>
      <c r="C5228" t="s">
        <v>26930</v>
      </c>
      <c r="D5228" t="s">
        <v>26931</v>
      </c>
      <c r="E5228" t="s">
        <v>26932</v>
      </c>
      <c r="F5228" t="s">
        <v>26933</v>
      </c>
      <c r="G5228" t="s">
        <v>26934</v>
      </c>
      <c r="H5228" t="s">
        <v>26935</v>
      </c>
      <c r="I5228" t="s">
        <v>26936</v>
      </c>
      <c r="J5228">
        <v>90</v>
      </c>
      <c r="K5228">
        <v>68</v>
      </c>
      <c r="L5228">
        <v>0</v>
      </c>
      <c r="M5228" t="s">
        <v>26937</v>
      </c>
      <c r="N5228">
        <f t="shared" si="972"/>
        <v>0</v>
      </c>
      <c r="O5228" t="str">
        <f t="shared" si="973"/>
        <v>No</v>
      </c>
      <c r="P5228">
        <f t="shared" si="974"/>
        <v>0</v>
      </c>
      <c r="Q5228">
        <f t="shared" si="975"/>
        <v>0</v>
      </c>
      <c r="R5228">
        <f t="shared" si="979"/>
        <v>27.565026697177728</v>
      </c>
      <c r="S5228" t="str">
        <f t="shared" si="976"/>
        <v>ID-39684-Bishkek - Tehran, Iran</v>
      </c>
      <c r="T5228" t="str">
        <f t="shared" si="977"/>
        <v>09:40</v>
      </c>
      <c r="U5228" t="str">
        <f t="shared" si="978"/>
        <v>Acceptable</v>
      </c>
      <c r="V5228">
        <f t="shared" si="980"/>
        <v>23</v>
      </c>
      <c r="W5228">
        <f t="shared" si="981"/>
        <v>2</v>
      </c>
      <c r="Y5228" t="str">
        <f t="shared" si="982"/>
        <v>Flight Not Found</v>
      </c>
      <c r="Z5228" t="str" cm="1">
        <f t="array" ref="Z5228">IF(AND(B:B &gt; TIME(6, 0, 0), B:B &lt;= TIME(18, 0, 0)), "Day", "Night")</f>
        <v>Night</v>
      </c>
      <c r="AA5228">
        <f t="shared" si="983"/>
        <v>1</v>
      </c>
    </row>
    <row r="5229" spans="1:27" x14ac:dyDescent="0.2">
      <c r="A5229">
        <v>39690</v>
      </c>
      <c r="B5229" t="s">
        <v>12855</v>
      </c>
      <c r="C5229" t="s">
        <v>26938</v>
      </c>
      <c r="D5229" t="s">
        <v>26939</v>
      </c>
      <c r="F5229" t="s">
        <v>26940</v>
      </c>
      <c r="G5229" t="s">
        <v>19964</v>
      </c>
      <c r="H5229" t="s">
        <v>26941</v>
      </c>
      <c r="I5229" t="s">
        <v>26942</v>
      </c>
      <c r="J5229">
        <v>3</v>
      </c>
      <c r="K5229">
        <v>3</v>
      </c>
      <c r="L5229">
        <v>0</v>
      </c>
      <c r="M5229" t="s">
        <v>26943</v>
      </c>
      <c r="N5229">
        <f t="shared" si="972"/>
        <v>0</v>
      </c>
      <c r="O5229" t="str">
        <f t="shared" si="973"/>
        <v>No</v>
      </c>
      <c r="P5229">
        <f t="shared" si="974"/>
        <v>0</v>
      </c>
      <c r="Q5229">
        <f t="shared" si="975"/>
        <v>0</v>
      </c>
      <c r="R5229">
        <f t="shared" si="979"/>
        <v>27.565026697177728</v>
      </c>
      <c r="S5229" t="str">
        <f t="shared" si="976"/>
        <v>ID-39690-Caracas - Latacunga</v>
      </c>
      <c r="T5229" t="str">
        <f t="shared" si="977"/>
        <v>21:50</v>
      </c>
      <c r="U5229" t="str">
        <f t="shared" si="978"/>
        <v>Acceptable</v>
      </c>
      <c r="V5229">
        <f t="shared" si="980"/>
        <v>23</v>
      </c>
      <c r="W5229">
        <f t="shared" si="981"/>
        <v>2</v>
      </c>
      <c r="Y5229" t="str">
        <f t="shared" si="982"/>
        <v>Flight Not Found</v>
      </c>
      <c r="Z5229" t="str" cm="1">
        <f t="array" ref="Z5229">IF(AND(B:B &gt; TIME(6, 0, 0), B:B &lt;= TIME(18, 0, 0)), "Day", "Night")</f>
        <v>Night</v>
      </c>
      <c r="AA5229">
        <f t="shared" si="983"/>
        <v>1</v>
      </c>
    </row>
    <row r="5230" spans="1:27" x14ac:dyDescent="0.2">
      <c r="A5230">
        <v>39692</v>
      </c>
      <c r="B5230" t="s">
        <v>2627</v>
      </c>
      <c r="C5230" t="s">
        <v>26944</v>
      </c>
      <c r="D5230" t="s">
        <v>26945</v>
      </c>
      <c r="F5230" t="s">
        <v>26946</v>
      </c>
      <c r="G5230" t="s">
        <v>19711</v>
      </c>
      <c r="H5230" t="s">
        <v>26947</v>
      </c>
      <c r="I5230" t="s">
        <v>26948</v>
      </c>
      <c r="J5230">
        <v>17</v>
      </c>
      <c r="K5230">
        <v>17</v>
      </c>
      <c r="L5230">
        <v>0</v>
      </c>
      <c r="M5230" t="s">
        <v>26949</v>
      </c>
      <c r="N5230">
        <f t="shared" si="972"/>
        <v>0</v>
      </c>
      <c r="O5230" t="str">
        <f t="shared" si="973"/>
        <v>No</v>
      </c>
      <c r="P5230">
        <f t="shared" si="974"/>
        <v>0</v>
      </c>
      <c r="Q5230">
        <f t="shared" si="975"/>
        <v>0</v>
      </c>
      <c r="R5230">
        <f t="shared" si="979"/>
        <v>27.565026697177728</v>
      </c>
      <c r="S5230" t="str">
        <f t="shared" si="976"/>
        <v>ID-39692-Kisangani - Bukavu - Goma</v>
      </c>
      <c r="T5230" t="str">
        <f t="shared" si="977"/>
        <v>16:00</v>
      </c>
      <c r="U5230" t="str">
        <f t="shared" si="978"/>
        <v>Acceptable</v>
      </c>
      <c r="V5230">
        <f t="shared" si="980"/>
        <v>23</v>
      </c>
      <c r="W5230">
        <f t="shared" si="981"/>
        <v>2</v>
      </c>
      <c r="Y5230" t="str">
        <f t="shared" si="982"/>
        <v>Flight Not Found</v>
      </c>
      <c r="Z5230" t="str" cm="1">
        <f t="array" ref="Z5230">IF(AND(B:B &gt; TIME(6, 0, 0), B:B &lt;= TIME(18, 0, 0)), "Day", "Night")</f>
        <v>Night</v>
      </c>
      <c r="AA5230">
        <f t="shared" si="983"/>
        <v>1</v>
      </c>
    </row>
    <row r="5231" spans="1:27" x14ac:dyDescent="0.2">
      <c r="A5231">
        <v>39692</v>
      </c>
      <c r="B5231" t="s">
        <v>9378</v>
      </c>
      <c r="C5231" t="s">
        <v>625</v>
      </c>
      <c r="D5231" t="s">
        <v>26950</v>
      </c>
      <c r="F5231" t="s">
        <v>26951</v>
      </c>
      <c r="G5231" t="s">
        <v>11183</v>
      </c>
      <c r="H5231" t="s">
        <v>26952</v>
      </c>
      <c r="I5231" t="s">
        <v>26953</v>
      </c>
      <c r="J5231">
        <v>3</v>
      </c>
      <c r="K5231">
        <v>3</v>
      </c>
      <c r="L5231">
        <v>0</v>
      </c>
      <c r="M5231" t="s">
        <v>26954</v>
      </c>
      <c r="N5231">
        <f t="shared" si="972"/>
        <v>0</v>
      </c>
      <c r="O5231" t="str">
        <f t="shared" si="973"/>
        <v>No</v>
      </c>
      <c r="P5231">
        <f t="shared" si="974"/>
        <v>0</v>
      </c>
      <c r="Q5231">
        <f t="shared" si="975"/>
        <v>0</v>
      </c>
      <c r="R5231">
        <f t="shared" si="979"/>
        <v>27.565026697177728</v>
      </c>
      <c r="S5231" t="str">
        <f t="shared" si="976"/>
        <v>ID-39692-Colombus - Mansfield</v>
      </c>
      <c r="T5231" t="str">
        <f t="shared" si="977"/>
        <v>16:00</v>
      </c>
      <c r="U5231" t="str">
        <f t="shared" si="978"/>
        <v>Acceptable</v>
      </c>
      <c r="V5231">
        <f t="shared" si="980"/>
        <v>23</v>
      </c>
      <c r="W5231">
        <f t="shared" si="981"/>
        <v>2</v>
      </c>
      <c r="Y5231" t="str">
        <f t="shared" si="982"/>
        <v>Flight Not Found</v>
      </c>
      <c r="Z5231" t="str" cm="1">
        <f t="array" ref="Z5231">IF(AND(B:B &gt; TIME(6, 0, 0), B:B &lt;= TIME(18, 0, 0)), "Day", "Night")</f>
        <v>Night</v>
      </c>
      <c r="AA5231">
        <f t="shared" si="983"/>
        <v>1</v>
      </c>
    </row>
    <row r="5232" spans="1:27" x14ac:dyDescent="0.2">
      <c r="A5232">
        <v>39694</v>
      </c>
      <c r="B5232" t="s">
        <v>2657</v>
      </c>
      <c r="C5232" t="s">
        <v>26955</v>
      </c>
      <c r="D5232" t="s">
        <v>26956</v>
      </c>
      <c r="G5232" t="s">
        <v>14148</v>
      </c>
      <c r="H5232" t="s">
        <v>26957</v>
      </c>
      <c r="J5232">
        <v>7</v>
      </c>
      <c r="K5232">
        <v>7</v>
      </c>
      <c r="L5232">
        <v>0</v>
      </c>
      <c r="M5232" t="s">
        <v>26958</v>
      </c>
      <c r="N5232">
        <f t="shared" si="972"/>
        <v>0</v>
      </c>
      <c r="O5232" t="str">
        <f t="shared" si="973"/>
        <v>No</v>
      </c>
      <c r="P5232">
        <f t="shared" si="974"/>
        <v>0</v>
      </c>
      <c r="Q5232">
        <f t="shared" si="975"/>
        <v>0</v>
      </c>
      <c r="R5232">
        <f t="shared" si="979"/>
        <v>27.565026697177728</v>
      </c>
      <c r="S5232" t="str">
        <f t="shared" si="976"/>
        <v>ID-39694-</v>
      </c>
      <c r="T5232" t="str">
        <f t="shared" si="977"/>
        <v>20:20</v>
      </c>
      <c r="U5232" t="str">
        <f t="shared" si="978"/>
        <v>Acceptable</v>
      </c>
      <c r="V5232">
        <f t="shared" si="980"/>
        <v>23</v>
      </c>
      <c r="W5232">
        <f t="shared" si="981"/>
        <v>2</v>
      </c>
      <c r="Y5232" t="str">
        <f t="shared" si="982"/>
        <v>Flight Not Found</v>
      </c>
      <c r="Z5232" t="str" cm="1">
        <f t="array" ref="Z5232">IF(AND(B:B &gt; TIME(6, 0, 0), B:B &lt;= TIME(18, 0, 0)), "Day", "Night")</f>
        <v>Night</v>
      </c>
      <c r="AA5232">
        <f t="shared" si="983"/>
        <v>1</v>
      </c>
    </row>
    <row r="5233" spans="1:27" x14ac:dyDescent="0.2">
      <c r="A5233">
        <v>39705</v>
      </c>
      <c r="B5233" t="s">
        <v>10152</v>
      </c>
      <c r="C5233" t="s">
        <v>13003</v>
      </c>
      <c r="D5233" t="s">
        <v>3562</v>
      </c>
      <c r="E5233" t="s">
        <v>26959</v>
      </c>
      <c r="F5233" t="s">
        <v>26960</v>
      </c>
      <c r="G5233" t="s">
        <v>26961</v>
      </c>
      <c r="H5233" t="s">
        <v>26962</v>
      </c>
      <c r="I5233" t="s">
        <v>26963</v>
      </c>
      <c r="J5233">
        <v>88</v>
      </c>
      <c r="K5233">
        <v>88</v>
      </c>
      <c r="L5233">
        <v>0</v>
      </c>
      <c r="M5233" t="s">
        <v>26964</v>
      </c>
      <c r="N5233">
        <f t="shared" si="972"/>
        <v>0</v>
      </c>
      <c r="O5233" t="str">
        <f t="shared" si="973"/>
        <v>No</v>
      </c>
      <c r="P5233">
        <f t="shared" si="974"/>
        <v>0</v>
      </c>
      <c r="Q5233">
        <f t="shared" si="975"/>
        <v>0</v>
      </c>
      <c r="R5233">
        <f t="shared" si="979"/>
        <v>27.565026697177728</v>
      </c>
      <c r="S5233" t="str">
        <f t="shared" si="976"/>
        <v>ID-39705-Moscow - Perm</v>
      </c>
      <c r="T5233" t="str">
        <f t="shared" si="977"/>
        <v>03:15</v>
      </c>
      <c r="U5233" t="str">
        <f t="shared" si="978"/>
        <v>Acceptable</v>
      </c>
      <c r="V5233">
        <f t="shared" si="980"/>
        <v>23</v>
      </c>
      <c r="W5233">
        <f t="shared" si="981"/>
        <v>2</v>
      </c>
      <c r="Y5233" t="str">
        <f t="shared" si="982"/>
        <v>Flight Not Found</v>
      </c>
      <c r="Z5233" t="str" cm="1">
        <f t="array" ref="Z5233">IF(AND(B:B &gt; TIME(6, 0, 0), B:B &lt;= TIME(18, 0, 0)), "Day", "Night")</f>
        <v>Night</v>
      </c>
      <c r="AA5233">
        <f t="shared" si="983"/>
        <v>1</v>
      </c>
    </row>
    <row r="5234" spans="1:27" x14ac:dyDescent="0.2">
      <c r="A5234">
        <v>39710</v>
      </c>
      <c r="B5234" t="s">
        <v>16190</v>
      </c>
      <c r="C5234" t="s">
        <v>26965</v>
      </c>
      <c r="D5234" t="s">
        <v>26966</v>
      </c>
      <c r="F5234" t="s">
        <v>26967</v>
      </c>
      <c r="G5234" t="s">
        <v>24950</v>
      </c>
      <c r="H5234" t="s">
        <v>26968</v>
      </c>
      <c r="I5234" t="s">
        <v>6125</v>
      </c>
      <c r="J5234">
        <v>6</v>
      </c>
      <c r="K5234">
        <v>4</v>
      </c>
      <c r="L5234">
        <v>0</v>
      </c>
      <c r="M5234" t="s">
        <v>26969</v>
      </c>
      <c r="N5234">
        <f t="shared" si="972"/>
        <v>0</v>
      </c>
      <c r="O5234" t="str">
        <f t="shared" si="973"/>
        <v>No</v>
      </c>
      <c r="P5234">
        <f t="shared" si="974"/>
        <v>0</v>
      </c>
      <c r="Q5234">
        <f t="shared" si="975"/>
        <v>0</v>
      </c>
      <c r="R5234">
        <f t="shared" si="979"/>
        <v>27.565026697177728</v>
      </c>
      <c r="S5234" t="str">
        <f t="shared" si="976"/>
        <v>ID-39710-Colombia, SC - Los Angeles, CA</v>
      </c>
      <c r="T5234" t="str">
        <f t="shared" si="977"/>
        <v>23:53</v>
      </c>
      <c r="U5234" t="str">
        <f t="shared" si="978"/>
        <v>Acceptable</v>
      </c>
      <c r="V5234">
        <f t="shared" si="980"/>
        <v>23</v>
      </c>
      <c r="W5234">
        <f t="shared" si="981"/>
        <v>2</v>
      </c>
      <c r="Y5234" t="str">
        <f t="shared" si="982"/>
        <v>Flight Not Found</v>
      </c>
      <c r="Z5234" t="str" cm="1">
        <f t="array" ref="Z5234">IF(AND(B:B &gt; TIME(6, 0, 0), B:B &lt;= TIME(18, 0, 0)), "Day", "Night")</f>
        <v>Night</v>
      </c>
      <c r="AA5234">
        <f t="shared" si="983"/>
        <v>1</v>
      </c>
    </row>
    <row r="5235" spans="1:27" x14ac:dyDescent="0.2">
      <c r="A5235">
        <v>39718</v>
      </c>
      <c r="B5235" t="s">
        <v>26970</v>
      </c>
      <c r="C5235" t="s">
        <v>26971</v>
      </c>
      <c r="D5235" t="s">
        <v>26972</v>
      </c>
      <c r="F5235" t="s">
        <v>26973</v>
      </c>
      <c r="G5235" t="s">
        <v>26974</v>
      </c>
      <c r="H5235" t="s">
        <v>26975</v>
      </c>
      <c r="I5235" t="s">
        <v>26976</v>
      </c>
      <c r="J5235">
        <v>5</v>
      </c>
      <c r="K5235">
        <v>4</v>
      </c>
      <c r="L5235">
        <v>0</v>
      </c>
      <c r="M5235" t="s">
        <v>26977</v>
      </c>
      <c r="N5235">
        <f t="shared" si="972"/>
        <v>0</v>
      </c>
      <c r="O5235" t="str">
        <f t="shared" si="973"/>
        <v>No</v>
      </c>
      <c r="P5235">
        <f t="shared" si="974"/>
        <v>0</v>
      </c>
      <c r="Q5235">
        <f t="shared" si="975"/>
        <v>0</v>
      </c>
      <c r="R5235">
        <f t="shared" si="979"/>
        <v>27.565026697177728</v>
      </c>
      <c r="S5235" t="str">
        <f t="shared" si="976"/>
        <v>ID-39718-Medical evacuation flight</v>
      </c>
      <c r="T5235" t="str">
        <f t="shared" si="977"/>
        <v>03:57</v>
      </c>
      <c r="U5235" t="str">
        <f t="shared" si="978"/>
        <v>Acceptable</v>
      </c>
      <c r="V5235">
        <f t="shared" si="980"/>
        <v>23</v>
      </c>
      <c r="W5235">
        <f t="shared" si="981"/>
        <v>2</v>
      </c>
      <c r="Y5235" t="str">
        <f t="shared" si="982"/>
        <v>Flight Not Found</v>
      </c>
      <c r="Z5235" t="str" cm="1">
        <f t="array" ref="Z5235">IF(AND(B:B &gt; TIME(6, 0, 0), B:B &lt;= TIME(18, 0, 0)), "Day", "Night")</f>
        <v>Night</v>
      </c>
      <c r="AA5235">
        <f t="shared" si="983"/>
        <v>1</v>
      </c>
    </row>
    <row r="5236" spans="1:27" x14ac:dyDescent="0.2">
      <c r="A5236">
        <v>39729</v>
      </c>
      <c r="B5236" t="s">
        <v>6395</v>
      </c>
      <c r="C5236" t="s">
        <v>26978</v>
      </c>
      <c r="D5236" t="s">
        <v>25542</v>
      </c>
      <c r="F5236" t="s">
        <v>26979</v>
      </c>
      <c r="G5236" t="s">
        <v>12975</v>
      </c>
      <c r="H5236" t="s">
        <v>26980</v>
      </c>
      <c r="I5236" t="s">
        <v>10364</v>
      </c>
      <c r="J5236">
        <v>19</v>
      </c>
      <c r="K5236">
        <v>18</v>
      </c>
      <c r="L5236">
        <v>0</v>
      </c>
      <c r="M5236" t="s">
        <v>26981</v>
      </c>
      <c r="N5236">
        <f t="shared" si="972"/>
        <v>0</v>
      </c>
      <c r="O5236" t="str">
        <f t="shared" si="973"/>
        <v>No</v>
      </c>
      <c r="P5236">
        <f t="shared" si="974"/>
        <v>0</v>
      </c>
      <c r="Q5236">
        <f t="shared" si="975"/>
        <v>0</v>
      </c>
      <c r="R5236">
        <f t="shared" si="979"/>
        <v>27.565026697177728</v>
      </c>
      <c r="S5236" t="str">
        <f t="shared" si="976"/>
        <v>ID-39729-Katmandu - Lukla</v>
      </c>
      <c r="T5236" t="str">
        <f t="shared" si="977"/>
        <v>07:31</v>
      </c>
      <c r="U5236" t="str">
        <f t="shared" si="978"/>
        <v>Acceptable</v>
      </c>
      <c r="V5236">
        <f t="shared" si="980"/>
        <v>23</v>
      </c>
      <c r="W5236">
        <f t="shared" si="981"/>
        <v>2</v>
      </c>
      <c r="Y5236" t="str">
        <f t="shared" si="982"/>
        <v>Flight Not Found</v>
      </c>
      <c r="Z5236" t="str" cm="1">
        <f t="array" ref="Z5236">IF(AND(B:B &gt; TIME(6, 0, 0), B:B &lt;= TIME(18, 0, 0)), "Day", "Night")</f>
        <v>Night</v>
      </c>
      <c r="AA5236">
        <f t="shared" si="983"/>
        <v>1</v>
      </c>
    </row>
    <row r="5237" spans="1:27" x14ac:dyDescent="0.2">
      <c r="A5237">
        <v>39736</v>
      </c>
      <c r="B5237" t="s">
        <v>23558</v>
      </c>
      <c r="C5237" t="s">
        <v>26982</v>
      </c>
      <c r="D5237" t="s">
        <v>26983</v>
      </c>
      <c r="F5237" t="s">
        <v>26984</v>
      </c>
      <c r="G5237" t="s">
        <v>26985</v>
      </c>
      <c r="H5237" t="s">
        <v>26986</v>
      </c>
      <c r="I5237" t="s">
        <v>25382</v>
      </c>
      <c r="J5237">
        <v>4</v>
      </c>
      <c r="K5237">
        <v>4</v>
      </c>
      <c r="L5237">
        <v>0</v>
      </c>
      <c r="M5237" t="s">
        <v>26987</v>
      </c>
      <c r="N5237">
        <f t="shared" si="972"/>
        <v>0</v>
      </c>
      <c r="O5237" t="str">
        <f t="shared" si="973"/>
        <v>No</v>
      </c>
      <c r="P5237">
        <f t="shared" si="974"/>
        <v>0</v>
      </c>
      <c r="Q5237">
        <f t="shared" si="975"/>
        <v>0</v>
      </c>
      <c r="R5237">
        <f t="shared" si="979"/>
        <v>27.565026697177728</v>
      </c>
      <c r="S5237" t="str">
        <f t="shared" si="976"/>
        <v>ID-39736-Sandwich - Chicago</v>
      </c>
      <c r="T5237" t="str">
        <f t="shared" si="977"/>
        <v>23:58</v>
      </c>
      <c r="U5237" t="str">
        <f t="shared" si="978"/>
        <v>Acceptable</v>
      </c>
      <c r="V5237">
        <f t="shared" si="980"/>
        <v>23</v>
      </c>
      <c r="W5237">
        <f t="shared" si="981"/>
        <v>2</v>
      </c>
      <c r="Y5237" t="str">
        <f t="shared" si="982"/>
        <v>Flight Not Found</v>
      </c>
      <c r="Z5237" t="str" cm="1">
        <f t="array" ref="Z5237">IF(AND(B:B &gt; TIME(6, 0, 0), B:B &lt;= TIME(18, 0, 0)), "Day", "Night")</f>
        <v>Night</v>
      </c>
      <c r="AA5237">
        <f t="shared" si="983"/>
        <v>1</v>
      </c>
    </row>
    <row r="5238" spans="1:27" x14ac:dyDescent="0.2">
      <c r="A5238">
        <v>39756</v>
      </c>
      <c r="B5238" t="s">
        <v>1741</v>
      </c>
      <c r="C5238" t="s">
        <v>11566</v>
      </c>
      <c r="D5238" t="s">
        <v>26988</v>
      </c>
      <c r="F5238" t="s">
        <v>26989</v>
      </c>
      <c r="G5238" t="s">
        <v>26990</v>
      </c>
      <c r="H5238" t="s">
        <v>26991</v>
      </c>
      <c r="I5238" t="s">
        <v>26992</v>
      </c>
      <c r="J5238">
        <v>8</v>
      </c>
      <c r="K5238">
        <v>8</v>
      </c>
      <c r="L5238">
        <v>8</v>
      </c>
      <c r="M5238" t="s">
        <v>26993</v>
      </c>
      <c r="N5238">
        <f t="shared" si="972"/>
        <v>0</v>
      </c>
      <c r="O5238" t="str">
        <f t="shared" si="973"/>
        <v>No</v>
      </c>
      <c r="P5238">
        <f t="shared" si="974"/>
        <v>0</v>
      </c>
      <c r="Q5238">
        <f t="shared" si="975"/>
        <v>0</v>
      </c>
      <c r="R5238">
        <f t="shared" si="979"/>
        <v>27.565026697177728</v>
      </c>
      <c r="S5238" t="str">
        <f t="shared" si="976"/>
        <v>ID-39756-San Luis Potosi - Mexico City</v>
      </c>
      <c r="T5238" t="str">
        <f t="shared" si="977"/>
        <v>18:40</v>
      </c>
      <c r="U5238" t="str">
        <f t="shared" si="978"/>
        <v>Acceptable</v>
      </c>
      <c r="V5238">
        <f t="shared" si="980"/>
        <v>23</v>
      </c>
      <c r="W5238">
        <f t="shared" si="981"/>
        <v>2</v>
      </c>
      <c r="Y5238" t="str">
        <f t="shared" si="982"/>
        <v>Flight Not Found</v>
      </c>
      <c r="Z5238" t="str" cm="1">
        <f t="array" ref="Z5238">IF(AND(B:B &gt; TIME(6, 0, 0), B:B &lt;= TIME(18, 0, 0)), "Day", "Night")</f>
        <v>Night</v>
      </c>
      <c r="AA5238">
        <f t="shared" si="983"/>
        <v>1</v>
      </c>
    </row>
    <row r="5239" spans="1:27" x14ac:dyDescent="0.2">
      <c r="A5239">
        <v>39760</v>
      </c>
      <c r="B5239" t="s">
        <v>2575</v>
      </c>
      <c r="C5239" t="s">
        <v>26994</v>
      </c>
      <c r="D5239" t="s">
        <v>26995</v>
      </c>
      <c r="F5239" t="s">
        <v>26996</v>
      </c>
      <c r="G5239" t="s">
        <v>9492</v>
      </c>
      <c r="H5239" t="s">
        <v>26997</v>
      </c>
      <c r="I5239" t="s">
        <v>26998</v>
      </c>
      <c r="J5239">
        <v>5</v>
      </c>
      <c r="K5239">
        <v>4</v>
      </c>
      <c r="L5239">
        <v>0</v>
      </c>
      <c r="M5239" t="s">
        <v>26999</v>
      </c>
      <c r="N5239">
        <f t="shared" si="972"/>
        <v>0</v>
      </c>
      <c r="O5239" t="str">
        <f t="shared" si="973"/>
        <v>No</v>
      </c>
      <c r="P5239">
        <f t="shared" si="974"/>
        <v>0</v>
      </c>
      <c r="Q5239">
        <f t="shared" si="975"/>
        <v>0</v>
      </c>
      <c r="R5239">
        <f t="shared" si="979"/>
        <v>27.565026697177728</v>
      </c>
      <c r="S5239" t="str">
        <f t="shared" si="976"/>
        <v>ID-39760-Kampi ya Kanzi Airstrip - Loitokitok</v>
      </c>
      <c r="T5239" t="str">
        <f t="shared" si="977"/>
        <v>11:00</v>
      </c>
      <c r="U5239" t="str">
        <f t="shared" si="978"/>
        <v>Acceptable</v>
      </c>
      <c r="V5239">
        <f t="shared" si="980"/>
        <v>23</v>
      </c>
      <c r="W5239">
        <f t="shared" si="981"/>
        <v>2</v>
      </c>
      <c r="Y5239" t="str">
        <f t="shared" si="982"/>
        <v>Flight Not Found</v>
      </c>
      <c r="Z5239" t="str" cm="1">
        <f t="array" ref="Z5239">IF(AND(B:B &gt; TIME(6, 0, 0), B:B &lt;= TIME(18, 0, 0)), "Day", "Night")</f>
        <v>Night</v>
      </c>
      <c r="AA5239">
        <f t="shared" si="983"/>
        <v>1</v>
      </c>
    </row>
    <row r="5240" spans="1:27" x14ac:dyDescent="0.2">
      <c r="A5240">
        <v>39765</v>
      </c>
      <c r="B5240" t="s">
        <v>5176</v>
      </c>
      <c r="C5240" t="s">
        <v>27000</v>
      </c>
      <c r="D5240" t="s">
        <v>27001</v>
      </c>
      <c r="F5240" t="s">
        <v>27002</v>
      </c>
      <c r="G5240" t="s">
        <v>15382</v>
      </c>
      <c r="H5240" t="s">
        <v>27003</v>
      </c>
      <c r="I5240" t="s">
        <v>27004</v>
      </c>
      <c r="J5240">
        <v>7</v>
      </c>
      <c r="K5240">
        <v>7</v>
      </c>
      <c r="L5240">
        <v>0</v>
      </c>
      <c r="M5240" t="s">
        <v>27005</v>
      </c>
      <c r="N5240">
        <f t="shared" si="972"/>
        <v>0</v>
      </c>
      <c r="O5240" t="str">
        <f t="shared" si="973"/>
        <v>No</v>
      </c>
      <c r="P5240">
        <f t="shared" si="974"/>
        <v>0</v>
      </c>
      <c r="Q5240">
        <f t="shared" si="975"/>
        <v>0</v>
      </c>
      <c r="R5240">
        <f t="shared" si="979"/>
        <v>27.565026697177728</v>
      </c>
      <c r="S5240" t="str">
        <f t="shared" si="976"/>
        <v>ID-39765-al-Asad air base - Baghdad</v>
      </c>
      <c r="T5240" t="str">
        <f t="shared" si="977"/>
        <v>11:35</v>
      </c>
      <c r="U5240" t="str">
        <f t="shared" si="978"/>
        <v>Acceptable</v>
      </c>
      <c r="V5240">
        <f t="shared" si="980"/>
        <v>23</v>
      </c>
      <c r="W5240">
        <f t="shared" si="981"/>
        <v>2</v>
      </c>
      <c r="Y5240" t="str">
        <f t="shared" si="982"/>
        <v>Flight Not Found</v>
      </c>
      <c r="Z5240" t="str" cm="1">
        <f t="array" ref="Z5240">IF(AND(B:B &gt; TIME(6, 0, 0), B:B &lt;= TIME(18, 0, 0)), "Day", "Night")</f>
        <v>Night</v>
      </c>
      <c r="AA5240">
        <f t="shared" si="983"/>
        <v>1</v>
      </c>
    </row>
    <row r="5241" spans="1:27" x14ac:dyDescent="0.2">
      <c r="A5241">
        <v>39768</v>
      </c>
      <c r="B5241" t="s">
        <v>6123</v>
      </c>
      <c r="C5241" t="s">
        <v>27006</v>
      </c>
      <c r="D5241" t="s">
        <v>15756</v>
      </c>
      <c r="F5241" t="s">
        <v>27007</v>
      </c>
      <c r="G5241" t="s">
        <v>8485</v>
      </c>
      <c r="H5241" t="s">
        <v>27008</v>
      </c>
      <c r="I5241" t="s">
        <v>27009</v>
      </c>
      <c r="J5241">
        <v>8</v>
      </c>
      <c r="K5241">
        <v>7</v>
      </c>
      <c r="L5241">
        <v>0</v>
      </c>
      <c r="M5241" t="s">
        <v>27010</v>
      </c>
      <c r="N5241">
        <f t="shared" si="972"/>
        <v>0</v>
      </c>
      <c r="O5241" t="str">
        <f t="shared" si="973"/>
        <v>No</v>
      </c>
      <c r="P5241">
        <f t="shared" si="974"/>
        <v>0</v>
      </c>
      <c r="Q5241">
        <f t="shared" si="975"/>
        <v>0</v>
      </c>
      <c r="R5241">
        <f t="shared" si="979"/>
        <v>27.565026697177728</v>
      </c>
      <c r="S5241" t="str">
        <f t="shared" si="976"/>
        <v>ID-39768-Vancouver - Powell River - Toba Inlet</v>
      </c>
      <c r="T5241" t="str">
        <f t="shared" si="977"/>
        <v>10:32</v>
      </c>
      <c r="U5241" t="str">
        <f t="shared" si="978"/>
        <v>Acceptable</v>
      </c>
      <c r="V5241">
        <f t="shared" si="980"/>
        <v>23</v>
      </c>
      <c r="W5241">
        <f t="shared" si="981"/>
        <v>2</v>
      </c>
      <c r="Y5241" t="str">
        <f t="shared" si="982"/>
        <v>Flight Not Found</v>
      </c>
      <c r="Z5241" t="str" cm="1">
        <f t="array" ref="Z5241">IF(AND(B:B &gt; TIME(6, 0, 0), B:B &lt;= TIME(18, 0, 0)), "Day", "Night")</f>
        <v>Night</v>
      </c>
      <c r="AA5241">
        <f t="shared" si="983"/>
        <v>1</v>
      </c>
    </row>
    <row r="5242" spans="1:27" x14ac:dyDescent="0.2">
      <c r="A5242">
        <v>39779</v>
      </c>
      <c r="B5242" t="s">
        <v>2124</v>
      </c>
      <c r="C5242" t="s">
        <v>4128</v>
      </c>
      <c r="D5242" t="s">
        <v>27011</v>
      </c>
      <c r="F5242" t="s">
        <v>997</v>
      </c>
      <c r="G5242" t="s">
        <v>27012</v>
      </c>
      <c r="H5242" t="s">
        <v>27013</v>
      </c>
      <c r="I5242" t="s">
        <v>27014</v>
      </c>
      <c r="J5242">
        <v>7</v>
      </c>
      <c r="K5242">
        <v>7</v>
      </c>
      <c r="L5242">
        <v>0</v>
      </c>
      <c r="M5242" t="s">
        <v>27015</v>
      </c>
      <c r="N5242">
        <f t="shared" si="972"/>
        <v>0</v>
      </c>
      <c r="O5242" t="str">
        <f t="shared" si="973"/>
        <v>No</v>
      </c>
      <c r="P5242">
        <f t="shared" si="974"/>
        <v>0</v>
      </c>
      <c r="Q5242">
        <f t="shared" si="975"/>
        <v>0</v>
      </c>
      <c r="R5242">
        <f t="shared" si="979"/>
        <v>27.565026697177728</v>
      </c>
      <c r="S5242" t="str">
        <f t="shared" si="976"/>
        <v>ID-39779-Training</v>
      </c>
      <c r="T5242" t="str">
        <f t="shared" si="977"/>
        <v>17:00</v>
      </c>
      <c r="U5242" t="str">
        <f t="shared" si="978"/>
        <v>Acceptable</v>
      </c>
      <c r="V5242">
        <f t="shared" si="980"/>
        <v>23</v>
      </c>
      <c r="W5242">
        <f t="shared" si="981"/>
        <v>2</v>
      </c>
      <c r="Y5242" t="str">
        <f t="shared" si="982"/>
        <v>Flight Not Found</v>
      </c>
      <c r="Z5242" t="str" cm="1">
        <f t="array" ref="Z5242">IF(AND(B:B &gt; TIME(6, 0, 0), B:B &lt;= TIME(18, 0, 0)), "Day", "Night")</f>
        <v>Night</v>
      </c>
      <c r="AA5242">
        <f t="shared" si="983"/>
        <v>1</v>
      </c>
    </row>
    <row r="5243" spans="1:27" x14ac:dyDescent="0.2">
      <c r="A5243">
        <v>39785</v>
      </c>
      <c r="B5243" t="s">
        <v>10306</v>
      </c>
      <c r="C5243" t="s">
        <v>2356</v>
      </c>
      <c r="D5243" t="s">
        <v>27016</v>
      </c>
      <c r="F5243" t="s">
        <v>27017</v>
      </c>
      <c r="G5243" t="s">
        <v>27018</v>
      </c>
      <c r="H5243" t="s">
        <v>27019</v>
      </c>
      <c r="I5243" t="s">
        <v>27020</v>
      </c>
      <c r="J5243">
        <v>3</v>
      </c>
      <c r="K5243">
        <v>3</v>
      </c>
      <c r="L5243">
        <v>0</v>
      </c>
      <c r="M5243" t="s">
        <v>27021</v>
      </c>
      <c r="N5243">
        <f t="shared" si="972"/>
        <v>0</v>
      </c>
      <c r="O5243" t="str">
        <f t="shared" si="973"/>
        <v>No</v>
      </c>
      <c r="P5243">
        <f t="shared" si="974"/>
        <v>0</v>
      </c>
      <c r="Q5243">
        <f t="shared" si="975"/>
        <v>0</v>
      </c>
      <c r="R5243">
        <f t="shared" si="979"/>
        <v>27.565026697177728</v>
      </c>
      <c r="S5243" t="str">
        <f t="shared" si="976"/>
        <v>ID-39785-Tortola Virgin Islands - San Juan, PR</v>
      </c>
      <c r="T5243" t="str">
        <f t="shared" si="977"/>
        <v>12:13</v>
      </c>
      <c r="U5243" t="str">
        <f t="shared" si="978"/>
        <v>Acceptable</v>
      </c>
      <c r="V5243">
        <f t="shared" si="980"/>
        <v>23</v>
      </c>
      <c r="W5243">
        <f t="shared" si="981"/>
        <v>2</v>
      </c>
      <c r="Y5243" t="str">
        <f t="shared" si="982"/>
        <v>Flight Not Found</v>
      </c>
      <c r="Z5243" t="str" cm="1">
        <f t="array" ref="Z5243">IF(AND(B:B &gt; TIME(6, 0, 0), B:B &lt;= TIME(18, 0, 0)), "Day", "Night")</f>
        <v>Night</v>
      </c>
      <c r="AA5243">
        <f t="shared" si="983"/>
        <v>1</v>
      </c>
    </row>
    <row r="5244" spans="1:27" x14ac:dyDescent="0.2">
      <c r="A5244">
        <v>39793</v>
      </c>
      <c r="B5244" t="s">
        <v>19707</v>
      </c>
      <c r="C5244" t="s">
        <v>27022</v>
      </c>
      <c r="D5244" t="s">
        <v>27023</v>
      </c>
      <c r="F5244" t="s">
        <v>27024</v>
      </c>
      <c r="G5244" t="s">
        <v>27025</v>
      </c>
      <c r="H5244" t="s">
        <v>27026</v>
      </c>
      <c r="I5244" t="s">
        <v>27027</v>
      </c>
      <c r="J5244">
        <v>3</v>
      </c>
      <c r="K5244">
        <v>3</v>
      </c>
      <c r="L5244">
        <v>0</v>
      </c>
      <c r="M5244" t="s">
        <v>27028</v>
      </c>
      <c r="N5244">
        <f t="shared" si="972"/>
        <v>0</v>
      </c>
      <c r="O5244" t="str">
        <f t="shared" si="973"/>
        <v>No</v>
      </c>
      <c r="P5244">
        <f t="shared" si="974"/>
        <v>0</v>
      </c>
      <c r="Q5244">
        <f t="shared" si="975"/>
        <v>0</v>
      </c>
      <c r="R5244">
        <f t="shared" si="979"/>
        <v>27.565026697177728</v>
      </c>
      <c r="S5244" t="str">
        <f t="shared" si="976"/>
        <v>ID-39793-Sabine Pass - Oil Platform</v>
      </c>
      <c r="T5244" t="str">
        <f t="shared" si="977"/>
        <v>06:25</v>
      </c>
      <c r="U5244" t="str">
        <f t="shared" si="978"/>
        <v>Acceptable</v>
      </c>
      <c r="V5244">
        <f t="shared" si="980"/>
        <v>23</v>
      </c>
      <c r="W5244">
        <f t="shared" si="981"/>
        <v>2</v>
      </c>
      <c r="Y5244" t="str">
        <f t="shared" si="982"/>
        <v>Flight Not Found</v>
      </c>
      <c r="Z5244" t="str" cm="1">
        <f t="array" ref="Z5244">IF(AND(B:B &gt; TIME(6, 0, 0), B:B &lt;= TIME(18, 0, 0)), "Day", "Night")</f>
        <v>Night</v>
      </c>
      <c r="AA5244">
        <f t="shared" si="983"/>
        <v>1</v>
      </c>
    </row>
    <row r="5245" spans="1:27" x14ac:dyDescent="0.2">
      <c r="A5245">
        <v>39797</v>
      </c>
      <c r="B5245" t="s">
        <v>6579</v>
      </c>
      <c r="C5245" t="s">
        <v>27029</v>
      </c>
      <c r="D5245" t="s">
        <v>27030</v>
      </c>
      <c r="F5245" t="s">
        <v>27031</v>
      </c>
      <c r="G5245" t="s">
        <v>27032</v>
      </c>
      <c r="H5245" t="s">
        <v>27033</v>
      </c>
      <c r="I5245" t="s">
        <v>12736</v>
      </c>
      <c r="J5245">
        <v>12</v>
      </c>
      <c r="K5245">
        <v>12</v>
      </c>
      <c r="L5245">
        <v>0</v>
      </c>
      <c r="M5245" t="s">
        <v>27034</v>
      </c>
      <c r="N5245">
        <f t="shared" si="972"/>
        <v>0</v>
      </c>
      <c r="O5245" t="str">
        <f t="shared" si="973"/>
        <v>No</v>
      </c>
      <c r="P5245">
        <f t="shared" si="974"/>
        <v>0</v>
      </c>
      <c r="Q5245">
        <f t="shared" si="975"/>
        <v>0</v>
      </c>
      <c r="R5245">
        <f t="shared" si="979"/>
        <v>27.565026697177728</v>
      </c>
      <c r="S5245" t="str">
        <f t="shared" si="976"/>
        <v>ID-39797-Santiago, Dominican Republi- Providenciales</v>
      </c>
      <c r="T5245" t="str">
        <f t="shared" si="977"/>
        <v>16:40</v>
      </c>
      <c r="U5245" t="str">
        <f t="shared" si="978"/>
        <v>Acceptable</v>
      </c>
      <c r="V5245">
        <f t="shared" si="980"/>
        <v>23</v>
      </c>
      <c r="W5245">
        <f t="shared" si="981"/>
        <v>2</v>
      </c>
      <c r="Y5245" t="str">
        <f t="shared" si="982"/>
        <v>Flight Not Found</v>
      </c>
      <c r="Z5245" t="str" cm="1">
        <f t="array" ref="Z5245">IF(AND(B:B &gt; TIME(6, 0, 0), B:B &lt;= TIME(18, 0, 0)), "Day", "Night")</f>
        <v>Night</v>
      </c>
      <c r="AA5245">
        <f t="shared" si="983"/>
        <v>1</v>
      </c>
    </row>
    <row r="5246" spans="1:27" x14ac:dyDescent="0.2">
      <c r="A5246">
        <v>39817</v>
      </c>
      <c r="B5246" t="s">
        <v>3130</v>
      </c>
      <c r="C5246" t="s">
        <v>27035</v>
      </c>
      <c r="D5246" t="s">
        <v>27036</v>
      </c>
      <c r="F5246" t="s">
        <v>27037</v>
      </c>
      <c r="G5246" t="s">
        <v>25959</v>
      </c>
      <c r="H5246" t="s">
        <v>27038</v>
      </c>
      <c r="I5246" t="s">
        <v>27039</v>
      </c>
      <c r="J5246">
        <v>9</v>
      </c>
      <c r="K5246">
        <v>8</v>
      </c>
      <c r="L5246">
        <v>0</v>
      </c>
      <c r="M5246" t="s">
        <v>27040</v>
      </c>
      <c r="N5246">
        <f t="shared" si="972"/>
        <v>0</v>
      </c>
      <c r="O5246" t="str">
        <f t="shared" si="973"/>
        <v>No</v>
      </c>
      <c r="P5246">
        <f t="shared" si="974"/>
        <v>0</v>
      </c>
      <c r="Q5246">
        <f t="shared" si="975"/>
        <v>0</v>
      </c>
      <c r="R5246">
        <f t="shared" si="979"/>
        <v>27.565026697177728</v>
      </c>
      <c r="S5246" t="str">
        <f t="shared" si="976"/>
        <v>ID-39817-Bayou Penchant - Off shore oil fields</v>
      </c>
      <c r="T5246" t="str">
        <f t="shared" si="977"/>
        <v>15:30</v>
      </c>
      <c r="U5246" t="str">
        <f t="shared" si="978"/>
        <v>Acceptable</v>
      </c>
      <c r="V5246">
        <f t="shared" si="980"/>
        <v>23</v>
      </c>
      <c r="W5246">
        <f t="shared" si="981"/>
        <v>2</v>
      </c>
      <c r="Y5246" t="str">
        <f t="shared" si="982"/>
        <v>Flight Not Found</v>
      </c>
      <c r="Z5246" t="str" cm="1">
        <f t="array" ref="Z5246">IF(AND(B:B &gt; TIME(6, 0, 0), B:B &lt;= TIME(18, 0, 0)), "Day", "Night")</f>
        <v>Night</v>
      </c>
      <c r="AA5246">
        <f t="shared" si="983"/>
        <v>1</v>
      </c>
    </row>
    <row r="5247" spans="1:27" x14ac:dyDescent="0.2">
      <c r="A5247">
        <v>39828</v>
      </c>
      <c r="B5247" t="s">
        <v>25976</v>
      </c>
      <c r="C5247" t="s">
        <v>358</v>
      </c>
      <c r="D5247" t="s">
        <v>27041</v>
      </c>
      <c r="E5247" t="s">
        <v>27042</v>
      </c>
      <c r="F5247" t="s">
        <v>27043</v>
      </c>
      <c r="G5247" t="s">
        <v>27044</v>
      </c>
      <c r="H5247" t="s">
        <v>27045</v>
      </c>
      <c r="I5247" t="s">
        <v>17518</v>
      </c>
      <c r="J5247">
        <v>155</v>
      </c>
      <c r="K5247">
        <v>0</v>
      </c>
      <c r="L5247">
        <v>0</v>
      </c>
      <c r="M5247" t="s">
        <v>27046</v>
      </c>
      <c r="N5247">
        <f t="shared" si="972"/>
        <v>0</v>
      </c>
      <c r="O5247" t="str">
        <f t="shared" si="973"/>
        <v>No</v>
      </c>
      <c r="P5247">
        <f t="shared" si="974"/>
        <v>0</v>
      </c>
      <c r="Q5247">
        <f t="shared" si="975"/>
        <v>0</v>
      </c>
      <c r="R5247">
        <f t="shared" si="979"/>
        <v>27.565026697177728</v>
      </c>
      <c r="S5247" t="str">
        <f t="shared" si="976"/>
        <v>ID-39828-New York, NY- Charlotte, NC</v>
      </c>
      <c r="T5247" t="str">
        <f t="shared" si="977"/>
        <v>15:06</v>
      </c>
      <c r="U5247" t="str">
        <f t="shared" si="978"/>
        <v>Acceptable</v>
      </c>
      <c r="V5247">
        <f t="shared" si="980"/>
        <v>23</v>
      </c>
      <c r="W5247">
        <f t="shared" si="981"/>
        <v>2</v>
      </c>
      <c r="Y5247" t="str">
        <f t="shared" si="982"/>
        <v>Flight Not Found</v>
      </c>
      <c r="Z5247" t="str" cm="1">
        <f t="array" ref="Z5247">IF(AND(B:B &gt; TIME(6, 0, 0), B:B &lt;= TIME(18, 0, 0)), "Day", "Night")</f>
        <v>Night</v>
      </c>
      <c r="AA5247">
        <f t="shared" si="983"/>
        <v>1</v>
      </c>
    </row>
    <row r="5248" spans="1:27" x14ac:dyDescent="0.2">
      <c r="A5248">
        <v>39851</v>
      </c>
      <c r="B5248" t="s">
        <v>2224</v>
      </c>
      <c r="C5248" t="s">
        <v>27047</v>
      </c>
      <c r="D5248" t="s">
        <v>27048</v>
      </c>
      <c r="F5248" t="s">
        <v>27049</v>
      </c>
      <c r="G5248" t="s">
        <v>27050</v>
      </c>
      <c r="H5248" t="s">
        <v>27051</v>
      </c>
      <c r="I5248" t="s">
        <v>27052</v>
      </c>
      <c r="J5248">
        <v>28</v>
      </c>
      <c r="K5248">
        <v>24</v>
      </c>
      <c r="L5248">
        <v>0</v>
      </c>
      <c r="M5248" t="s">
        <v>27053</v>
      </c>
      <c r="N5248">
        <f t="shared" si="972"/>
        <v>0</v>
      </c>
      <c r="O5248" t="str">
        <f t="shared" si="973"/>
        <v>No</v>
      </c>
      <c r="P5248">
        <f t="shared" si="974"/>
        <v>0</v>
      </c>
      <c r="Q5248">
        <f t="shared" si="975"/>
        <v>0</v>
      </c>
      <c r="R5248">
        <f t="shared" si="979"/>
        <v>27.565026697177728</v>
      </c>
      <c r="S5248" t="str">
        <f t="shared" si="976"/>
        <v>ID-39851-Coari - Manus</v>
      </c>
      <c r="T5248" t="str">
        <f t="shared" si="977"/>
        <v>14:00</v>
      </c>
      <c r="U5248" t="str">
        <f t="shared" si="978"/>
        <v>Acceptable</v>
      </c>
      <c r="V5248">
        <f t="shared" si="980"/>
        <v>23</v>
      </c>
      <c r="W5248">
        <f t="shared" si="981"/>
        <v>2</v>
      </c>
      <c r="Y5248" t="str">
        <f t="shared" si="982"/>
        <v>Flight Not Found</v>
      </c>
      <c r="Z5248" t="str" cm="1">
        <f t="array" ref="Z5248">IF(AND(B:B &gt; TIME(6, 0, 0), B:B &lt;= TIME(18, 0, 0)), "Day", "Night")</f>
        <v>Night</v>
      </c>
      <c r="AA5248">
        <f t="shared" si="983"/>
        <v>1</v>
      </c>
    </row>
    <row r="5249" spans="1:27" x14ac:dyDescent="0.2">
      <c r="A5249">
        <v>39851</v>
      </c>
      <c r="B5249" t="s">
        <v>28</v>
      </c>
      <c r="C5249" t="s">
        <v>27054</v>
      </c>
      <c r="D5249" t="s">
        <v>27055</v>
      </c>
      <c r="F5249" t="s">
        <v>27056</v>
      </c>
      <c r="G5249" t="s">
        <v>27057</v>
      </c>
      <c r="H5249" t="s">
        <v>27058</v>
      </c>
      <c r="I5249" t="s">
        <v>27059</v>
      </c>
      <c r="J5249">
        <v>2</v>
      </c>
      <c r="K5249">
        <v>2</v>
      </c>
      <c r="L5249">
        <v>0</v>
      </c>
      <c r="M5249" t="s">
        <v>27060</v>
      </c>
      <c r="N5249">
        <f t="shared" si="972"/>
        <v>0</v>
      </c>
      <c r="O5249" t="str">
        <f t="shared" si="973"/>
        <v>No</v>
      </c>
      <c r="P5249">
        <f t="shared" si="974"/>
        <v>0</v>
      </c>
      <c r="Q5249">
        <f t="shared" si="975"/>
        <v>0</v>
      </c>
      <c r="R5249">
        <f t="shared" si="979"/>
        <v>27.565026697177728</v>
      </c>
      <c r="S5249" t="str">
        <f t="shared" si="976"/>
        <v>ID-39851-Rome - Bologna</v>
      </c>
      <c r="T5249" t="str">
        <f t="shared" si="977"/>
        <v>14:00</v>
      </c>
      <c r="U5249" t="str">
        <f t="shared" si="978"/>
        <v>Acceptable</v>
      </c>
      <c r="V5249">
        <f t="shared" si="980"/>
        <v>23</v>
      </c>
      <c r="W5249">
        <f t="shared" si="981"/>
        <v>2</v>
      </c>
      <c r="Y5249" t="str">
        <f t="shared" si="982"/>
        <v>Flight Not Found</v>
      </c>
      <c r="Z5249" t="str" cm="1">
        <f t="array" ref="Z5249">IF(AND(B:B &gt; TIME(6, 0, 0), B:B &lt;= TIME(18, 0, 0)), "Day", "Night")</f>
        <v>Night</v>
      </c>
      <c r="AA5249">
        <f t="shared" si="983"/>
        <v>1</v>
      </c>
    </row>
    <row r="5250" spans="1:27" x14ac:dyDescent="0.2">
      <c r="A5250">
        <v>39856</v>
      </c>
      <c r="B5250" t="s">
        <v>1932</v>
      </c>
      <c r="C5250" t="s">
        <v>27061</v>
      </c>
      <c r="D5250" t="s">
        <v>27062</v>
      </c>
      <c r="E5250" t="s">
        <v>27063</v>
      </c>
      <c r="F5250" t="s">
        <v>27064</v>
      </c>
      <c r="G5250" t="s">
        <v>27065</v>
      </c>
      <c r="H5250" t="s">
        <v>27066</v>
      </c>
      <c r="I5250" t="s">
        <v>27067</v>
      </c>
      <c r="J5250">
        <v>49</v>
      </c>
      <c r="K5250">
        <v>49</v>
      </c>
      <c r="L5250">
        <v>1</v>
      </c>
      <c r="M5250" t="s">
        <v>27068</v>
      </c>
      <c r="N5250">
        <f t="shared" ref="N5250:N5269" si="984">SUM(B5250,C5250)</f>
        <v>0</v>
      </c>
      <c r="O5250" t="str">
        <f t="shared" ref="O5250:O5269" si="985">IF(F5250="good","Yes","No")</f>
        <v>No</v>
      </c>
      <c r="P5250">
        <f t="shared" ref="P5250:P5269" si="986">COUNTIF(C:C,"&lt;0")</f>
        <v>0</v>
      </c>
      <c r="Q5250">
        <f t="shared" ref="Q5250:Q5269" si="987">SUMIF(E:E,"&gt;"&amp;AVERAGE(E:E))</f>
        <v>0</v>
      </c>
      <c r="R5250">
        <f t="shared" si="979"/>
        <v>27.565026697177728</v>
      </c>
      <c r="S5250" t="str">
        <f t="shared" ref="S5250:S5269" si="988">CONCATENATE("ID-",A5250,"-",F5250)</f>
        <v>ID-39856-Newark, N.J. - Buffalo, NY</v>
      </c>
      <c r="T5250" t="str">
        <f t="shared" ref="T5250:T5269" si="989">INDEX(B:B,MATCH(A5250,A:A,0))</f>
        <v>22:17</v>
      </c>
      <c r="U5250" t="str">
        <f t="shared" ref="U5250:U5269" si="990">IF(OR(B5250&gt;0,C5250&gt;0),"Acceptable","Check")</f>
        <v>Acceptable</v>
      </c>
      <c r="V5250">
        <f t="shared" si="980"/>
        <v>23</v>
      </c>
      <c r="W5250">
        <f t="shared" si="981"/>
        <v>2</v>
      </c>
      <c r="Y5250" t="str">
        <f t="shared" si="982"/>
        <v>Flight Not Found</v>
      </c>
      <c r="Z5250" t="str" cm="1">
        <f t="array" ref="Z5250">IF(AND(B:B &gt; TIME(6, 0, 0), B:B &lt;= TIME(18, 0, 0)), "Day", "Night")</f>
        <v>Night</v>
      </c>
      <c r="AA5250">
        <f t="shared" si="983"/>
        <v>1</v>
      </c>
    </row>
    <row r="5251" spans="1:27" x14ac:dyDescent="0.2">
      <c r="A5251">
        <v>39859</v>
      </c>
      <c r="B5251" t="s">
        <v>14002</v>
      </c>
      <c r="C5251" t="s">
        <v>27069</v>
      </c>
      <c r="D5251" t="s">
        <v>27070</v>
      </c>
      <c r="G5251" t="s">
        <v>17334</v>
      </c>
      <c r="J5251">
        <v>13</v>
      </c>
      <c r="K5251">
        <v>13</v>
      </c>
      <c r="L5251">
        <v>0</v>
      </c>
      <c r="M5251" t="s">
        <v>27071</v>
      </c>
      <c r="N5251">
        <f t="shared" si="984"/>
        <v>0</v>
      </c>
      <c r="O5251" t="str">
        <f t="shared" si="985"/>
        <v>No</v>
      </c>
      <c r="P5251">
        <f t="shared" si="986"/>
        <v>0</v>
      </c>
      <c r="Q5251">
        <f t="shared" si="987"/>
        <v>0</v>
      </c>
      <c r="R5251">
        <f t="shared" ref="R5251:R5269" si="991">AVERAGEIF(J:J,"&gt;0")</f>
        <v>27.565026697177728</v>
      </c>
      <c r="S5251" t="str">
        <f t="shared" si="988"/>
        <v>ID-39859-</v>
      </c>
      <c r="T5251" t="str">
        <f t="shared" si="989"/>
        <v>16:05</v>
      </c>
      <c r="U5251" t="str">
        <f t="shared" si="990"/>
        <v>Acceptable</v>
      </c>
      <c r="V5251">
        <f t="shared" ref="V5251:V5269" si="992">COUNTIF(D:D, "Military - U.S. Army")</f>
        <v>23</v>
      </c>
      <c r="W5251">
        <f t="shared" ref="W5251:W5269" si="993">AVERAGEIF(C:C,"Fort Myer, Virginia", J:J)</f>
        <v>2</v>
      </c>
      <c r="Y5251" t="str">
        <f t="shared" ref="Y5251:Y5269" si="994">IFERROR(VLOOKUP("FlightNumber", A:E, 4, FALSE), "Flight Not Found")</f>
        <v>Flight Not Found</v>
      </c>
      <c r="Z5251" t="str" cm="1">
        <f t="array" ref="Z5251">IF(AND(B:B &gt; TIME(6, 0, 0), B:B &lt;= TIME(18, 0, 0)), "Day", "Night")</f>
        <v>Night</v>
      </c>
      <c r="AA5251">
        <f t="shared" ref="AA5251:AA5269" si="995">COUNTIFS(D:D, "Military - U.S. Army", C:C, "Fort Myer, Virginia")</f>
        <v>1</v>
      </c>
    </row>
    <row r="5252" spans="1:27" x14ac:dyDescent="0.2">
      <c r="A5252">
        <v>39864</v>
      </c>
      <c r="B5252" t="s">
        <v>2893</v>
      </c>
      <c r="C5252" t="s">
        <v>18465</v>
      </c>
      <c r="D5252" t="s">
        <v>27072</v>
      </c>
      <c r="F5252" t="s">
        <v>27073</v>
      </c>
      <c r="G5252" t="s">
        <v>26025</v>
      </c>
      <c r="H5252" t="s">
        <v>27074</v>
      </c>
      <c r="I5252" t="s">
        <v>27075</v>
      </c>
      <c r="J5252">
        <v>5</v>
      </c>
      <c r="K5252">
        <v>5</v>
      </c>
      <c r="L5252">
        <v>0</v>
      </c>
      <c r="M5252" t="s">
        <v>27076</v>
      </c>
      <c r="N5252">
        <f t="shared" si="984"/>
        <v>0</v>
      </c>
      <c r="O5252" t="str">
        <f t="shared" si="985"/>
        <v>No</v>
      </c>
      <c r="P5252">
        <f t="shared" si="986"/>
        <v>0</v>
      </c>
      <c r="Q5252">
        <f t="shared" si="987"/>
        <v>0</v>
      </c>
      <c r="R5252">
        <f t="shared" si="991"/>
        <v>27.565026697177728</v>
      </c>
      <c r="S5252" t="str">
        <f t="shared" si="988"/>
        <v>ID-39864-Entebbe, Uganda - Luxor, Egypt - Niklaev, Ukraine</v>
      </c>
      <c r="T5252" t="str">
        <f t="shared" si="989"/>
        <v>04:10</v>
      </c>
      <c r="U5252" t="str">
        <f t="shared" si="990"/>
        <v>Acceptable</v>
      </c>
      <c r="V5252">
        <f t="shared" si="992"/>
        <v>23</v>
      </c>
      <c r="W5252">
        <f t="shared" si="993"/>
        <v>2</v>
      </c>
      <c r="Y5252" t="str">
        <f t="shared" si="994"/>
        <v>Flight Not Found</v>
      </c>
      <c r="Z5252" t="str" cm="1">
        <f t="array" ref="Z5252">IF(AND(B:B &gt; TIME(6, 0, 0), B:B &lt;= TIME(18, 0, 0)), "Day", "Night")</f>
        <v>Night</v>
      </c>
      <c r="AA5252">
        <f t="shared" si="995"/>
        <v>1</v>
      </c>
    </row>
    <row r="5253" spans="1:27" x14ac:dyDescent="0.2">
      <c r="A5253">
        <v>39869</v>
      </c>
      <c r="B5253" t="s">
        <v>10843</v>
      </c>
      <c r="C5253" t="s">
        <v>1412</v>
      </c>
      <c r="D5253" t="s">
        <v>27077</v>
      </c>
      <c r="E5253" t="s">
        <v>27078</v>
      </c>
      <c r="F5253" t="s">
        <v>27079</v>
      </c>
      <c r="G5253" t="s">
        <v>27080</v>
      </c>
      <c r="H5253" t="s">
        <v>27081</v>
      </c>
      <c r="I5253" t="s">
        <v>27082</v>
      </c>
      <c r="J5253">
        <v>134</v>
      </c>
      <c r="K5253">
        <v>9</v>
      </c>
      <c r="L5253">
        <v>0</v>
      </c>
      <c r="M5253" t="s">
        <v>27083</v>
      </c>
      <c r="N5253">
        <f t="shared" si="984"/>
        <v>0</v>
      </c>
      <c r="O5253" t="str">
        <f t="shared" si="985"/>
        <v>No</v>
      </c>
      <c r="P5253">
        <f t="shared" si="986"/>
        <v>0</v>
      </c>
      <c r="Q5253">
        <f t="shared" si="987"/>
        <v>0</v>
      </c>
      <c r="R5253">
        <f t="shared" si="991"/>
        <v>27.565026697177728</v>
      </c>
      <c r="S5253" t="str">
        <f t="shared" si="988"/>
        <v>ID-39869-Istanbul, Turkey - Amsterdam, Netherlands</v>
      </c>
      <c r="T5253" t="str">
        <f t="shared" si="989"/>
        <v>10:31</v>
      </c>
      <c r="U5253" t="str">
        <f t="shared" si="990"/>
        <v>Acceptable</v>
      </c>
      <c r="V5253">
        <f t="shared" si="992"/>
        <v>23</v>
      </c>
      <c r="W5253">
        <f t="shared" si="993"/>
        <v>2</v>
      </c>
      <c r="Y5253" t="str">
        <f t="shared" si="994"/>
        <v>Flight Not Found</v>
      </c>
      <c r="Z5253" t="str" cm="1">
        <f t="array" ref="Z5253">IF(AND(B:B &gt; TIME(6, 0, 0), B:B &lt;= TIME(18, 0, 0)), "Day", "Night")</f>
        <v>Night</v>
      </c>
      <c r="AA5253">
        <f t="shared" si="995"/>
        <v>1</v>
      </c>
    </row>
    <row r="5254" spans="1:27" x14ac:dyDescent="0.2">
      <c r="A5254">
        <v>39881</v>
      </c>
      <c r="B5254" t="s">
        <v>8450</v>
      </c>
      <c r="C5254" t="s">
        <v>27084</v>
      </c>
      <c r="D5254" t="s">
        <v>27072</v>
      </c>
      <c r="F5254" t="s">
        <v>27085</v>
      </c>
      <c r="G5254" t="s">
        <v>27086</v>
      </c>
      <c r="H5254" t="s">
        <v>27087</v>
      </c>
      <c r="I5254" t="s">
        <v>27088</v>
      </c>
      <c r="J5254">
        <v>11</v>
      </c>
      <c r="K5254">
        <v>11</v>
      </c>
      <c r="L5254">
        <v>0</v>
      </c>
      <c r="M5254" t="s">
        <v>27089</v>
      </c>
      <c r="N5254">
        <f t="shared" si="984"/>
        <v>0</v>
      </c>
      <c r="O5254" t="str">
        <f t="shared" si="985"/>
        <v>No</v>
      </c>
      <c r="P5254">
        <f t="shared" si="986"/>
        <v>0</v>
      </c>
      <c r="Q5254">
        <f t="shared" si="987"/>
        <v>0</v>
      </c>
      <c r="R5254">
        <f t="shared" si="991"/>
        <v>27.565026697177728</v>
      </c>
      <c r="S5254" t="str">
        <f t="shared" si="988"/>
        <v>ID-39881-Entebbe, Uganda - Mogadishu, Somalia</v>
      </c>
      <c r="T5254" t="str">
        <f t="shared" si="989"/>
        <v>05:40</v>
      </c>
      <c r="U5254" t="str">
        <f t="shared" si="990"/>
        <v>Acceptable</v>
      </c>
      <c r="V5254">
        <f t="shared" si="992"/>
        <v>23</v>
      </c>
      <c r="W5254">
        <f t="shared" si="993"/>
        <v>2</v>
      </c>
      <c r="Y5254" t="str">
        <f t="shared" si="994"/>
        <v>Flight Not Found</v>
      </c>
      <c r="Z5254" t="str" cm="1">
        <f t="array" ref="Z5254">IF(AND(B:B &gt; TIME(6, 0, 0), B:B &lt;= TIME(18, 0, 0)), "Day", "Night")</f>
        <v>Night</v>
      </c>
      <c r="AA5254">
        <f t="shared" si="995"/>
        <v>1</v>
      </c>
    </row>
    <row r="5255" spans="1:27" x14ac:dyDescent="0.2">
      <c r="A5255">
        <v>39884</v>
      </c>
      <c r="B5255" t="s">
        <v>20392</v>
      </c>
      <c r="C5255" t="s">
        <v>27090</v>
      </c>
      <c r="D5255" t="s">
        <v>27091</v>
      </c>
      <c r="F5255" t="s">
        <v>27092</v>
      </c>
      <c r="G5255" t="s">
        <v>27093</v>
      </c>
      <c r="H5255" t="s">
        <v>27094</v>
      </c>
      <c r="I5255" t="s">
        <v>27095</v>
      </c>
      <c r="J5255">
        <v>18</v>
      </c>
      <c r="K5255">
        <v>17</v>
      </c>
      <c r="L5255">
        <v>0</v>
      </c>
      <c r="M5255" t="s">
        <v>27096</v>
      </c>
      <c r="N5255">
        <f t="shared" si="984"/>
        <v>0</v>
      </c>
      <c r="O5255" t="str">
        <f t="shared" si="985"/>
        <v>No</v>
      </c>
      <c r="P5255">
        <f t="shared" si="986"/>
        <v>0</v>
      </c>
      <c r="Q5255">
        <f t="shared" si="987"/>
        <v>0</v>
      </c>
      <c r="R5255">
        <f t="shared" si="991"/>
        <v>27.565026697177728</v>
      </c>
      <c r="S5255" t="str">
        <f t="shared" si="988"/>
        <v>ID-39884-St. Johns - Hibernia platform</v>
      </c>
      <c r="T5255" t="str">
        <f t="shared" si="989"/>
        <v>09:48</v>
      </c>
      <c r="U5255" t="str">
        <f t="shared" si="990"/>
        <v>Acceptable</v>
      </c>
      <c r="V5255">
        <f t="shared" si="992"/>
        <v>23</v>
      </c>
      <c r="W5255">
        <f t="shared" si="993"/>
        <v>2</v>
      </c>
      <c r="Y5255" t="str">
        <f t="shared" si="994"/>
        <v>Flight Not Found</v>
      </c>
      <c r="Z5255" t="str" cm="1">
        <f t="array" ref="Z5255">IF(AND(B:B &gt; TIME(6, 0, 0), B:B &lt;= TIME(18, 0, 0)), "Day", "Night")</f>
        <v>Night</v>
      </c>
      <c r="AA5255">
        <f t="shared" si="995"/>
        <v>1</v>
      </c>
    </row>
    <row r="5256" spans="1:27" x14ac:dyDescent="0.2">
      <c r="A5256">
        <v>39894</v>
      </c>
      <c r="B5256" t="s">
        <v>12950</v>
      </c>
      <c r="C5256" t="s">
        <v>5004</v>
      </c>
      <c r="D5256" t="s">
        <v>27097</v>
      </c>
      <c r="F5256" t="s">
        <v>27098</v>
      </c>
      <c r="G5256" t="s">
        <v>27099</v>
      </c>
      <c r="H5256" t="s">
        <v>27100</v>
      </c>
      <c r="I5256" t="s">
        <v>2456</v>
      </c>
      <c r="J5256">
        <v>14</v>
      </c>
      <c r="K5256">
        <v>14</v>
      </c>
      <c r="L5256">
        <v>0</v>
      </c>
      <c r="M5256" t="s">
        <v>27101</v>
      </c>
      <c r="N5256">
        <f t="shared" si="984"/>
        <v>0</v>
      </c>
      <c r="O5256" t="str">
        <f t="shared" si="985"/>
        <v>No</v>
      </c>
      <c r="P5256">
        <f t="shared" si="986"/>
        <v>0</v>
      </c>
      <c r="Q5256">
        <f t="shared" si="987"/>
        <v>0</v>
      </c>
      <c r="R5256">
        <f t="shared" si="991"/>
        <v>27.565026697177728</v>
      </c>
      <c r="S5256" t="str">
        <f t="shared" si="988"/>
        <v>ID-39894-Oroville, CA - Butte, MT</v>
      </c>
      <c r="T5256" t="str">
        <f t="shared" si="989"/>
        <v>14:28</v>
      </c>
      <c r="U5256" t="str">
        <f t="shared" si="990"/>
        <v>Acceptable</v>
      </c>
      <c r="V5256">
        <f t="shared" si="992"/>
        <v>23</v>
      </c>
      <c r="W5256">
        <f t="shared" si="993"/>
        <v>2</v>
      </c>
      <c r="Y5256" t="str">
        <f t="shared" si="994"/>
        <v>Flight Not Found</v>
      </c>
      <c r="Z5256" t="str" cm="1">
        <f t="array" ref="Z5256">IF(AND(B:B &gt; TIME(6, 0, 0), B:B &lt;= TIME(18, 0, 0)), "Day", "Night")</f>
        <v>Night</v>
      </c>
      <c r="AA5256">
        <f t="shared" si="995"/>
        <v>1</v>
      </c>
    </row>
    <row r="5257" spans="1:27" x14ac:dyDescent="0.2">
      <c r="A5257">
        <v>39895</v>
      </c>
      <c r="B5257" t="s">
        <v>929</v>
      </c>
      <c r="C5257" t="s">
        <v>11893</v>
      </c>
      <c r="D5257" t="s">
        <v>25341</v>
      </c>
      <c r="E5257" t="s">
        <v>27102</v>
      </c>
      <c r="F5257" t="s">
        <v>27103</v>
      </c>
      <c r="G5257" t="s">
        <v>20921</v>
      </c>
      <c r="H5257" t="s">
        <v>27104</v>
      </c>
      <c r="I5257" t="s">
        <v>27105</v>
      </c>
      <c r="J5257">
        <v>2</v>
      </c>
      <c r="K5257">
        <v>2</v>
      </c>
      <c r="L5257">
        <v>0</v>
      </c>
      <c r="M5257" t="s">
        <v>27106</v>
      </c>
      <c r="N5257">
        <f t="shared" si="984"/>
        <v>0</v>
      </c>
      <c r="O5257" t="str">
        <f t="shared" si="985"/>
        <v>No</v>
      </c>
      <c r="P5257">
        <f t="shared" si="986"/>
        <v>0</v>
      </c>
      <c r="Q5257">
        <f t="shared" si="987"/>
        <v>0</v>
      </c>
      <c r="R5257">
        <f t="shared" si="991"/>
        <v>27.565026697177728</v>
      </c>
      <c r="S5257" t="str">
        <f t="shared" si="988"/>
        <v>ID-39895-Guangzhou, China - Tokyo, Japan</v>
      </c>
      <c r="T5257" t="str">
        <f t="shared" si="989"/>
        <v>06:48</v>
      </c>
      <c r="U5257" t="str">
        <f t="shared" si="990"/>
        <v>Acceptable</v>
      </c>
      <c r="V5257">
        <f t="shared" si="992"/>
        <v>23</v>
      </c>
      <c r="W5257">
        <f t="shared" si="993"/>
        <v>2</v>
      </c>
      <c r="Y5257" t="str">
        <f t="shared" si="994"/>
        <v>Flight Not Found</v>
      </c>
      <c r="Z5257" t="str" cm="1">
        <f t="array" ref="Z5257">IF(AND(B:B &gt; TIME(6, 0, 0), B:B &lt;= TIME(18, 0, 0)), "Day", "Night")</f>
        <v>Night</v>
      </c>
      <c r="AA5257">
        <f t="shared" si="995"/>
        <v>1</v>
      </c>
    </row>
    <row r="5258" spans="1:27" x14ac:dyDescent="0.2">
      <c r="A5258">
        <v>39904</v>
      </c>
      <c r="B5258" t="s">
        <v>2224</v>
      </c>
      <c r="C5258" t="s">
        <v>27107</v>
      </c>
      <c r="D5258" t="s">
        <v>27108</v>
      </c>
      <c r="F5258" t="s">
        <v>27109</v>
      </c>
      <c r="G5258" t="s">
        <v>27110</v>
      </c>
      <c r="J5258">
        <v>16</v>
      </c>
      <c r="K5258">
        <v>16</v>
      </c>
      <c r="L5258">
        <v>0</v>
      </c>
      <c r="M5258" t="s">
        <v>27111</v>
      </c>
      <c r="N5258">
        <f t="shared" si="984"/>
        <v>0</v>
      </c>
      <c r="O5258" t="str">
        <f t="shared" si="985"/>
        <v>No</v>
      </c>
      <c r="P5258">
        <f t="shared" si="986"/>
        <v>0</v>
      </c>
      <c r="Q5258">
        <f t="shared" si="987"/>
        <v>0</v>
      </c>
      <c r="R5258">
        <f t="shared" si="991"/>
        <v>27.565026697177728</v>
      </c>
      <c r="S5258" t="str">
        <f t="shared" si="988"/>
        <v>ID-39904-Miller field - Aberdeen</v>
      </c>
      <c r="T5258" t="str">
        <f t="shared" si="989"/>
        <v>14:00</v>
      </c>
      <c r="U5258" t="str">
        <f t="shared" si="990"/>
        <v>Acceptable</v>
      </c>
      <c r="V5258">
        <f t="shared" si="992"/>
        <v>23</v>
      </c>
      <c r="W5258">
        <f t="shared" si="993"/>
        <v>2</v>
      </c>
      <c r="Y5258" t="str">
        <f t="shared" si="994"/>
        <v>Flight Not Found</v>
      </c>
      <c r="Z5258" t="str" cm="1">
        <f t="array" ref="Z5258">IF(AND(B:B &gt; TIME(6, 0, 0), B:B &lt;= TIME(18, 0, 0)), "Day", "Night")</f>
        <v>Night</v>
      </c>
      <c r="AA5258">
        <f t="shared" si="995"/>
        <v>1</v>
      </c>
    </row>
    <row r="5259" spans="1:27" x14ac:dyDescent="0.2">
      <c r="A5259">
        <v>39909</v>
      </c>
      <c r="B5259" t="s">
        <v>1112</v>
      </c>
      <c r="C5259" t="s">
        <v>22743</v>
      </c>
      <c r="D5259" t="s">
        <v>17874</v>
      </c>
      <c r="F5259" t="s">
        <v>27112</v>
      </c>
      <c r="G5259" t="s">
        <v>11858</v>
      </c>
      <c r="H5259" t="s">
        <v>27113</v>
      </c>
      <c r="I5259" t="s">
        <v>27114</v>
      </c>
      <c r="J5259">
        <v>24</v>
      </c>
      <c r="K5259">
        <v>24</v>
      </c>
      <c r="L5259">
        <v>0</v>
      </c>
      <c r="M5259" t="s">
        <v>27115</v>
      </c>
      <c r="N5259">
        <f t="shared" si="984"/>
        <v>0</v>
      </c>
      <c r="O5259" t="str">
        <f t="shared" si="985"/>
        <v>No</v>
      </c>
      <c r="P5259">
        <f t="shared" si="986"/>
        <v>0</v>
      </c>
      <c r="Q5259">
        <f t="shared" si="987"/>
        <v>0</v>
      </c>
      <c r="R5259">
        <f t="shared" si="991"/>
        <v>27.565026697177728</v>
      </c>
      <c r="S5259" t="str">
        <f t="shared" si="988"/>
        <v>ID-39909-Militiary training</v>
      </c>
      <c r="T5259" t="str">
        <f t="shared" si="989"/>
        <v>12:30</v>
      </c>
      <c r="U5259" t="str">
        <f t="shared" si="990"/>
        <v>Acceptable</v>
      </c>
      <c r="V5259">
        <f t="shared" si="992"/>
        <v>23</v>
      </c>
      <c r="W5259">
        <f t="shared" si="993"/>
        <v>2</v>
      </c>
      <c r="Y5259" t="str">
        <f t="shared" si="994"/>
        <v>Flight Not Found</v>
      </c>
      <c r="Z5259" t="str" cm="1">
        <f t="array" ref="Z5259">IF(AND(B:B &gt; TIME(6, 0, 0), B:B &lt;= TIME(18, 0, 0)), "Day", "Night")</f>
        <v>Night</v>
      </c>
      <c r="AA5259">
        <f t="shared" si="995"/>
        <v>1</v>
      </c>
    </row>
    <row r="5260" spans="1:27" x14ac:dyDescent="0.2">
      <c r="A5260">
        <v>39912</v>
      </c>
      <c r="B5260" t="s">
        <v>87</v>
      </c>
      <c r="C5260" t="s">
        <v>17375</v>
      </c>
      <c r="D5260" t="s">
        <v>27116</v>
      </c>
      <c r="F5260" t="s">
        <v>24341</v>
      </c>
      <c r="G5260" t="s">
        <v>27117</v>
      </c>
      <c r="H5260" t="s">
        <v>27118</v>
      </c>
      <c r="I5260" t="s">
        <v>27119</v>
      </c>
      <c r="J5260">
        <v>6</v>
      </c>
      <c r="K5260">
        <v>6</v>
      </c>
      <c r="L5260">
        <v>0</v>
      </c>
      <c r="M5260" t="s">
        <v>27120</v>
      </c>
      <c r="N5260">
        <f t="shared" si="984"/>
        <v>0</v>
      </c>
      <c r="O5260" t="str">
        <f t="shared" si="985"/>
        <v>No</v>
      </c>
      <c r="P5260">
        <f t="shared" si="986"/>
        <v>0</v>
      </c>
      <c r="Q5260">
        <f t="shared" si="987"/>
        <v>0</v>
      </c>
      <c r="R5260">
        <f t="shared" si="991"/>
        <v>27.565026697177728</v>
      </c>
      <c r="S5260" t="str">
        <f t="shared" si="988"/>
        <v>ID-39912-Jayapura - Wamena</v>
      </c>
      <c r="T5260" t="str">
        <f t="shared" si="989"/>
        <v>07:00</v>
      </c>
      <c r="U5260" t="str">
        <f t="shared" si="990"/>
        <v>Acceptable</v>
      </c>
      <c r="V5260">
        <f t="shared" si="992"/>
        <v>23</v>
      </c>
      <c r="W5260">
        <f t="shared" si="993"/>
        <v>2</v>
      </c>
      <c r="Y5260" t="str">
        <f t="shared" si="994"/>
        <v>Flight Not Found</v>
      </c>
      <c r="Z5260" t="str" cm="1">
        <f t="array" ref="Z5260">IF(AND(B:B &gt; TIME(6, 0, 0), B:B &lt;= TIME(18, 0, 0)), "Day", "Night")</f>
        <v>Night</v>
      </c>
      <c r="AA5260">
        <f t="shared" si="995"/>
        <v>1</v>
      </c>
    </row>
    <row r="5261" spans="1:27" x14ac:dyDescent="0.2">
      <c r="A5261">
        <v>39920</v>
      </c>
      <c r="B5261" t="s">
        <v>44</v>
      </c>
      <c r="C5261" t="s">
        <v>27121</v>
      </c>
      <c r="D5261" t="s">
        <v>27122</v>
      </c>
      <c r="E5261" t="s">
        <v>7720</v>
      </c>
      <c r="F5261" t="s">
        <v>27123</v>
      </c>
      <c r="G5261" t="s">
        <v>27124</v>
      </c>
      <c r="H5261" t="s">
        <v>27125</v>
      </c>
      <c r="I5261" t="s">
        <v>27126</v>
      </c>
      <c r="J5261">
        <v>11</v>
      </c>
      <c r="K5261">
        <v>11</v>
      </c>
      <c r="L5261">
        <v>0</v>
      </c>
      <c r="M5261" t="s">
        <v>27127</v>
      </c>
      <c r="N5261">
        <f t="shared" si="984"/>
        <v>0</v>
      </c>
      <c r="O5261" t="str">
        <f t="shared" si="985"/>
        <v>No</v>
      </c>
      <c r="P5261">
        <f t="shared" si="986"/>
        <v>0</v>
      </c>
      <c r="Q5261">
        <f t="shared" si="987"/>
        <v>0</v>
      </c>
      <c r="R5261">
        <f t="shared" si="991"/>
        <v>27.565026697177728</v>
      </c>
      <c r="S5261" t="str">
        <f t="shared" si="988"/>
        <v>ID-39920-Ilaga - Mulia</v>
      </c>
      <c r="T5261" t="str">
        <f t="shared" si="989"/>
        <v>10:30</v>
      </c>
      <c r="U5261" t="str">
        <f t="shared" si="990"/>
        <v>Acceptable</v>
      </c>
      <c r="V5261">
        <f t="shared" si="992"/>
        <v>23</v>
      </c>
      <c r="W5261">
        <f t="shared" si="993"/>
        <v>2</v>
      </c>
      <c r="Y5261" t="str">
        <f t="shared" si="994"/>
        <v>Flight Not Found</v>
      </c>
      <c r="Z5261" t="str" cm="1">
        <f t="array" ref="Z5261">IF(AND(B:B &gt; TIME(6, 0, 0), B:B &lt;= TIME(18, 0, 0)), "Day", "Night")</f>
        <v>Night</v>
      </c>
      <c r="AA5261">
        <f t="shared" si="995"/>
        <v>1</v>
      </c>
    </row>
    <row r="5262" spans="1:27" x14ac:dyDescent="0.2">
      <c r="A5262">
        <v>39920</v>
      </c>
      <c r="B5262" t="s">
        <v>27128</v>
      </c>
      <c r="C5262" t="s">
        <v>27129</v>
      </c>
      <c r="D5262" t="s">
        <v>27130</v>
      </c>
      <c r="F5262" t="s">
        <v>27131</v>
      </c>
      <c r="G5262" t="s">
        <v>22585</v>
      </c>
      <c r="H5262" t="s">
        <v>27132</v>
      </c>
      <c r="I5262" t="s">
        <v>27133</v>
      </c>
      <c r="J5262">
        <v>11</v>
      </c>
      <c r="K5262">
        <v>1</v>
      </c>
      <c r="L5262">
        <v>0</v>
      </c>
      <c r="M5262" t="s">
        <v>27134</v>
      </c>
      <c r="N5262">
        <f t="shared" si="984"/>
        <v>0</v>
      </c>
      <c r="O5262" t="str">
        <f t="shared" si="985"/>
        <v>No</v>
      </c>
      <c r="P5262">
        <f t="shared" si="986"/>
        <v>0</v>
      </c>
      <c r="Q5262">
        <f t="shared" si="987"/>
        <v>0</v>
      </c>
      <c r="R5262">
        <f t="shared" si="991"/>
        <v>27.565026697177728</v>
      </c>
      <c r="S5262" t="str">
        <f t="shared" si="988"/>
        <v>ID-39920-Canaima - Porlamar</v>
      </c>
      <c r="T5262" t="str">
        <f t="shared" si="989"/>
        <v>10:30</v>
      </c>
      <c r="U5262" t="str">
        <f t="shared" si="990"/>
        <v>Acceptable</v>
      </c>
      <c r="V5262">
        <f t="shared" si="992"/>
        <v>23</v>
      </c>
      <c r="W5262">
        <f t="shared" si="993"/>
        <v>2</v>
      </c>
      <c r="Y5262" t="str">
        <f t="shared" si="994"/>
        <v>Flight Not Found</v>
      </c>
      <c r="Z5262" t="str" cm="1">
        <f t="array" ref="Z5262">IF(AND(B:B &gt; TIME(6, 0, 0), B:B &lt;= TIME(18, 0, 0)), "Day", "Night")</f>
        <v>Night</v>
      </c>
      <c r="AA5262">
        <f t="shared" si="995"/>
        <v>1</v>
      </c>
    </row>
    <row r="5263" spans="1:27" x14ac:dyDescent="0.2">
      <c r="A5263">
        <v>39932</v>
      </c>
      <c r="B5263" t="s">
        <v>1250</v>
      </c>
      <c r="C5263" t="s">
        <v>27135</v>
      </c>
      <c r="D5263" t="s">
        <v>27136</v>
      </c>
      <c r="F5263" t="s">
        <v>27137</v>
      </c>
      <c r="G5263" t="s">
        <v>16710</v>
      </c>
      <c r="H5263" t="s">
        <v>27138</v>
      </c>
      <c r="I5263" t="s">
        <v>27139</v>
      </c>
      <c r="J5263">
        <v>7</v>
      </c>
      <c r="K5263">
        <v>7</v>
      </c>
      <c r="L5263">
        <v>0</v>
      </c>
      <c r="M5263" t="s">
        <v>27140</v>
      </c>
      <c r="N5263">
        <f t="shared" si="984"/>
        <v>0</v>
      </c>
      <c r="O5263" t="str">
        <f t="shared" si="985"/>
        <v>No</v>
      </c>
      <c r="P5263">
        <f t="shared" si="986"/>
        <v>0</v>
      </c>
      <c r="Q5263">
        <f t="shared" si="987"/>
        <v>0</v>
      </c>
      <c r="R5263">
        <f t="shared" si="991"/>
        <v>27.565026697177728</v>
      </c>
      <c r="S5263" t="str">
        <f t="shared" si="988"/>
        <v>ID-39932-Bangui, CAR- Brazzaville, Congo - Harare, Zimbabwe</v>
      </c>
      <c r="T5263" t="str">
        <f t="shared" si="989"/>
        <v>06:00</v>
      </c>
      <c r="U5263" t="str">
        <f t="shared" si="990"/>
        <v>Acceptable</v>
      </c>
      <c r="V5263">
        <f t="shared" si="992"/>
        <v>23</v>
      </c>
      <c r="W5263">
        <f t="shared" si="993"/>
        <v>2</v>
      </c>
      <c r="Y5263" t="str">
        <f t="shared" si="994"/>
        <v>Flight Not Found</v>
      </c>
      <c r="Z5263" t="str" cm="1">
        <f t="array" ref="Z5263">IF(AND(B:B &gt; TIME(6, 0, 0), B:B &lt;= TIME(18, 0, 0)), "Day", "Night")</f>
        <v>Night</v>
      </c>
      <c r="AA5263">
        <f t="shared" si="995"/>
        <v>1</v>
      </c>
    </row>
    <row r="5264" spans="1:27" x14ac:dyDescent="0.2">
      <c r="A5264">
        <v>39936</v>
      </c>
      <c r="B5264" t="s">
        <v>2146</v>
      </c>
      <c r="C5264" t="s">
        <v>27141</v>
      </c>
      <c r="D5264" t="s">
        <v>23649</v>
      </c>
      <c r="F5264" t="s">
        <v>27142</v>
      </c>
      <c r="G5264" t="s">
        <v>27143</v>
      </c>
      <c r="H5264" t="s">
        <v>27144</v>
      </c>
      <c r="J5264">
        <v>18</v>
      </c>
      <c r="K5264">
        <v>18</v>
      </c>
      <c r="L5264">
        <v>0</v>
      </c>
      <c r="M5264" t="s">
        <v>27145</v>
      </c>
      <c r="N5264">
        <f t="shared" si="984"/>
        <v>0</v>
      </c>
      <c r="O5264" t="str">
        <f t="shared" si="985"/>
        <v>No</v>
      </c>
      <c r="P5264">
        <f t="shared" si="986"/>
        <v>0</v>
      </c>
      <c r="Q5264">
        <f t="shared" si="987"/>
        <v>0</v>
      </c>
      <c r="R5264">
        <f t="shared" si="991"/>
        <v>27.565026697177728</v>
      </c>
      <c r="S5264" t="str">
        <f t="shared" si="988"/>
        <v>ID-39936-Patrol</v>
      </c>
      <c r="T5264" t="str">
        <f t="shared" si="989"/>
        <v>12:00</v>
      </c>
      <c r="U5264" t="str">
        <f t="shared" si="990"/>
        <v>Acceptable</v>
      </c>
      <c r="V5264">
        <f t="shared" si="992"/>
        <v>23</v>
      </c>
      <c r="W5264">
        <f t="shared" si="993"/>
        <v>2</v>
      </c>
      <c r="Y5264" t="str">
        <f t="shared" si="994"/>
        <v>Flight Not Found</v>
      </c>
      <c r="Z5264" t="str" cm="1">
        <f t="array" ref="Z5264">IF(AND(B:B &gt; TIME(6, 0, 0), B:B &lt;= TIME(18, 0, 0)), "Day", "Night")</f>
        <v>Night</v>
      </c>
      <c r="AA5264">
        <f t="shared" si="995"/>
        <v>1</v>
      </c>
    </row>
    <row r="5265" spans="1:27" x14ac:dyDescent="0.2">
      <c r="A5265">
        <v>39953</v>
      </c>
      <c r="B5265" t="s">
        <v>28</v>
      </c>
      <c r="C5265" t="s">
        <v>27146</v>
      </c>
      <c r="D5265" t="s">
        <v>17874</v>
      </c>
      <c r="F5265" t="s">
        <v>27147</v>
      </c>
      <c r="G5265" t="s">
        <v>14173</v>
      </c>
      <c r="H5265" t="s">
        <v>27148</v>
      </c>
      <c r="I5265" t="s">
        <v>2393</v>
      </c>
      <c r="J5265">
        <v>112</v>
      </c>
      <c r="K5265">
        <v>98</v>
      </c>
      <c r="L5265">
        <v>2</v>
      </c>
      <c r="M5265" t="s">
        <v>27149</v>
      </c>
      <c r="N5265">
        <f t="shared" si="984"/>
        <v>0</v>
      </c>
      <c r="O5265" t="str">
        <f t="shared" si="985"/>
        <v>No</v>
      </c>
      <c r="P5265">
        <f t="shared" si="986"/>
        <v>0</v>
      </c>
      <c r="Q5265">
        <f t="shared" si="987"/>
        <v>0</v>
      </c>
      <c r="R5265">
        <f t="shared" si="991"/>
        <v>27.565026697177728</v>
      </c>
      <c r="S5265" t="str">
        <f t="shared" si="988"/>
        <v>ID-39953-Jakarta - Maduin</v>
      </c>
      <c r="T5265" t="str">
        <f t="shared" si="989"/>
        <v>06:30</v>
      </c>
      <c r="U5265" t="str">
        <f t="shared" si="990"/>
        <v>Acceptable</v>
      </c>
      <c r="V5265">
        <f t="shared" si="992"/>
        <v>23</v>
      </c>
      <c r="W5265">
        <f t="shared" si="993"/>
        <v>2</v>
      </c>
      <c r="Y5265" t="str">
        <f t="shared" si="994"/>
        <v>Flight Not Found</v>
      </c>
      <c r="Z5265" t="str" cm="1">
        <f t="array" ref="Z5265">IF(AND(B:B &gt; TIME(6, 0, 0), B:B &lt;= TIME(18, 0, 0)), "Day", "Night")</f>
        <v>Night</v>
      </c>
      <c r="AA5265">
        <f t="shared" si="995"/>
        <v>1</v>
      </c>
    </row>
    <row r="5266" spans="1:27" x14ac:dyDescent="0.2">
      <c r="A5266">
        <v>39959</v>
      </c>
      <c r="C5266" t="s">
        <v>27150</v>
      </c>
      <c r="D5266" t="s">
        <v>26102</v>
      </c>
      <c r="F5266" t="s">
        <v>27151</v>
      </c>
      <c r="G5266" t="s">
        <v>18285</v>
      </c>
      <c r="H5266" t="s">
        <v>27152</v>
      </c>
      <c r="I5266" t="s">
        <v>27153</v>
      </c>
      <c r="J5266">
        <v>4</v>
      </c>
      <c r="K5266">
        <v>4</v>
      </c>
      <c r="M5266" t="s">
        <v>27154</v>
      </c>
      <c r="N5266">
        <f t="shared" si="984"/>
        <v>0</v>
      </c>
      <c r="O5266" t="str">
        <f t="shared" si="985"/>
        <v>No</v>
      </c>
      <c r="P5266">
        <f t="shared" si="986"/>
        <v>0</v>
      </c>
      <c r="Q5266">
        <f t="shared" si="987"/>
        <v>0</v>
      </c>
      <c r="R5266">
        <f t="shared" si="991"/>
        <v>27.565026697177728</v>
      </c>
      <c r="S5266" t="str">
        <f t="shared" si="988"/>
        <v>ID-39959-Goma - Isiro</v>
      </c>
      <c r="T5266">
        <f t="shared" si="989"/>
        <v>0</v>
      </c>
      <c r="U5266" t="str">
        <f t="shared" si="990"/>
        <v>Acceptable</v>
      </c>
      <c r="V5266">
        <f t="shared" si="992"/>
        <v>23</v>
      </c>
      <c r="W5266">
        <f t="shared" si="993"/>
        <v>2</v>
      </c>
      <c r="Y5266" t="str">
        <f t="shared" si="994"/>
        <v>Flight Not Found</v>
      </c>
      <c r="Z5266" t="str" cm="1">
        <f t="array" ref="Z5266">IF(AND(B:B &gt; TIME(6, 0, 0), B:B &lt;= TIME(18, 0, 0)), "Day", "Night")</f>
        <v>Night</v>
      </c>
      <c r="AA5266">
        <f t="shared" si="995"/>
        <v>1</v>
      </c>
    </row>
    <row r="5267" spans="1:27" x14ac:dyDescent="0.2">
      <c r="A5267">
        <v>39965</v>
      </c>
      <c r="B5267" t="s">
        <v>7899</v>
      </c>
      <c r="C5267" t="s">
        <v>27155</v>
      </c>
      <c r="D5267" t="s">
        <v>1153</v>
      </c>
      <c r="E5267" t="s">
        <v>27156</v>
      </c>
      <c r="F5267" t="s">
        <v>27157</v>
      </c>
      <c r="G5267" t="s">
        <v>27158</v>
      </c>
      <c r="H5267" t="s">
        <v>27159</v>
      </c>
      <c r="I5267" t="s">
        <v>351</v>
      </c>
      <c r="J5267">
        <v>228</v>
      </c>
      <c r="K5267">
        <v>228</v>
      </c>
      <c r="L5267">
        <v>0</v>
      </c>
      <c r="M5267" t="s">
        <v>27160</v>
      </c>
      <c r="N5267">
        <f t="shared" si="984"/>
        <v>0</v>
      </c>
      <c r="O5267" t="str">
        <f t="shared" si="985"/>
        <v>No</v>
      </c>
      <c r="P5267">
        <f t="shared" si="986"/>
        <v>0</v>
      </c>
      <c r="Q5267">
        <f t="shared" si="987"/>
        <v>0</v>
      </c>
      <c r="R5267">
        <f t="shared" si="991"/>
        <v>27.565026697177728</v>
      </c>
      <c r="S5267" t="str">
        <f t="shared" si="988"/>
        <v>ID-39965-Rio de Janeiro - Paris</v>
      </c>
      <c r="T5267" t="str">
        <f t="shared" si="989"/>
        <v>00:15</v>
      </c>
      <c r="U5267" t="str">
        <f t="shared" si="990"/>
        <v>Acceptable</v>
      </c>
      <c r="V5267">
        <f t="shared" si="992"/>
        <v>23</v>
      </c>
      <c r="W5267">
        <f t="shared" si="993"/>
        <v>2</v>
      </c>
      <c r="Y5267" t="str">
        <f t="shared" si="994"/>
        <v>Flight Not Found</v>
      </c>
      <c r="Z5267" t="str" cm="1">
        <f t="array" ref="Z5267">IF(AND(B:B &gt; TIME(6, 0, 0), B:B &lt;= TIME(18, 0, 0)), "Day", "Night")</f>
        <v>Night</v>
      </c>
      <c r="AA5267">
        <f t="shared" si="995"/>
        <v>1</v>
      </c>
    </row>
    <row r="5268" spans="1:27" x14ac:dyDescent="0.2">
      <c r="A5268">
        <v>39971</v>
      </c>
      <c r="B5268" t="s">
        <v>400</v>
      </c>
      <c r="C5268" t="s">
        <v>27161</v>
      </c>
      <c r="D5268" t="s">
        <v>27162</v>
      </c>
      <c r="F5268" t="s">
        <v>27163</v>
      </c>
      <c r="G5268" t="s">
        <v>16176</v>
      </c>
      <c r="H5268" t="s">
        <v>27164</v>
      </c>
      <c r="I5268" t="s">
        <v>8253</v>
      </c>
      <c r="J5268">
        <v>1</v>
      </c>
      <c r="K5268">
        <v>1</v>
      </c>
      <c r="L5268">
        <v>0</v>
      </c>
      <c r="M5268" t="s">
        <v>27165</v>
      </c>
      <c r="N5268">
        <f t="shared" si="984"/>
        <v>0</v>
      </c>
      <c r="O5268" t="str">
        <f t="shared" si="985"/>
        <v>No</v>
      </c>
      <c r="P5268">
        <f t="shared" si="986"/>
        <v>0</v>
      </c>
      <c r="Q5268">
        <f t="shared" si="987"/>
        <v>0</v>
      </c>
      <c r="R5268">
        <f t="shared" si="991"/>
        <v>27.565026697177728</v>
      </c>
      <c r="S5268" t="str">
        <f t="shared" si="988"/>
        <v>ID-39971-Lourdes de BlanSablon - Port Hope Simpson</v>
      </c>
      <c r="T5268" t="str">
        <f t="shared" si="989"/>
        <v>08:30</v>
      </c>
      <c r="U5268" t="str">
        <f t="shared" si="990"/>
        <v>Acceptable</v>
      </c>
      <c r="V5268">
        <f t="shared" si="992"/>
        <v>23</v>
      </c>
      <c r="W5268">
        <f t="shared" si="993"/>
        <v>2</v>
      </c>
      <c r="Y5268" t="str">
        <f t="shared" si="994"/>
        <v>Flight Not Found</v>
      </c>
      <c r="Z5268" t="str" cm="1">
        <f t="array" ref="Z5268">IF(AND(B:B &gt; TIME(6, 0, 0), B:B &lt;= TIME(18, 0, 0)), "Day", "Night")</f>
        <v>Night</v>
      </c>
      <c r="AA5268">
        <f t="shared" si="995"/>
        <v>1</v>
      </c>
    </row>
    <row r="5269" spans="1:27" x14ac:dyDescent="0.2">
      <c r="A5269">
        <v>39972</v>
      </c>
      <c r="C5269" t="s">
        <v>27166</v>
      </c>
      <c r="D5269" t="s">
        <v>2663</v>
      </c>
      <c r="F5269" t="s">
        <v>27167</v>
      </c>
      <c r="G5269" t="s">
        <v>17491</v>
      </c>
      <c r="J5269">
        <v>13</v>
      </c>
      <c r="K5269">
        <v>13</v>
      </c>
      <c r="L5269">
        <v>0</v>
      </c>
      <c r="M5269" t="s">
        <v>27168</v>
      </c>
      <c r="N5269">
        <f t="shared" si="984"/>
        <v>0</v>
      </c>
      <c r="O5269" t="str">
        <f t="shared" si="985"/>
        <v>No</v>
      </c>
      <c r="P5269">
        <f t="shared" si="986"/>
        <v>0</v>
      </c>
      <c r="Q5269">
        <f t="shared" si="987"/>
        <v>0</v>
      </c>
      <c r="R5269">
        <f t="shared" si="991"/>
        <v>27.565026697177728</v>
      </c>
      <c r="S5269" t="str">
        <f t="shared" si="988"/>
        <v>ID-39972-Mechuka for Jorhat</v>
      </c>
      <c r="T5269">
        <f t="shared" si="989"/>
        <v>0</v>
      </c>
      <c r="U5269" t="str">
        <f t="shared" si="990"/>
        <v>Acceptable</v>
      </c>
      <c r="V5269">
        <f t="shared" si="992"/>
        <v>23</v>
      </c>
      <c r="W5269">
        <f t="shared" si="993"/>
        <v>2</v>
      </c>
      <c r="Y5269" t="str">
        <f t="shared" si="994"/>
        <v>Flight Not Found</v>
      </c>
      <c r="Z5269" t="str" cm="1">
        <f t="array" ref="Z5269">IF(AND(B:B &gt; TIME(6, 0, 0), B:B &lt;= TIME(18, 0, 0)), "Day", "Night")</f>
        <v>Night</v>
      </c>
      <c r="AA5269">
        <f t="shared" si="995"/>
        <v>1</v>
      </c>
    </row>
  </sheetData>
  <pageMargins left="0.75" right="0.75" top="1" bottom="1" header="0.5" footer="0.5"/>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openpyxl</dc:creator>
  <cp:lastModifiedBy>Christopher Little</cp:lastModifiedBy>
  <dcterms:created xsi:type="dcterms:W3CDTF">2024-02-19T21:17:23Z</dcterms:created>
  <dcterms:modified xsi:type="dcterms:W3CDTF">2024-03-27T16:52:45Z</dcterms:modified>
</cp:coreProperties>
</file>